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svg" ContentType="image/svg+xml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Bahirev\Desktop\Кессебемер\ПРАЙС-ЛИСТЫ 2026\"/>
    </mc:Choice>
  </mc:AlternateContent>
  <bookViews>
    <workbookView xWindow="0" yWindow="0" windowWidth="24000" windowHeight="9300" tabRatio="953" activeTab="1"/>
  </bookViews>
  <sheets>
    <sheet name="ОГЛАВЛЕНИЕ" sheetId="1" r:id="rId1"/>
    <sheet name="Колонны" sheetId="8" r:id="rId2"/>
    <sheet name="Механизмы нижние и верхние" sheetId="2" r:id="rId3"/>
    <sheet name="новинка ПЬЮР" sheetId="7" r:id="rId4"/>
    <sheet name="под заказ СТИЛЬ Хром" sheetId="10" r:id="rId5"/>
    <sheet name="Подъемники" sheetId="3" r:id="rId6"/>
    <sheet name="Аксессуары" sheetId="5" r:id="rId7"/>
    <sheet name="Системы хранения" sheetId="4" r:id="rId8"/>
  </sheets>
  <externalReferences>
    <externalReference r:id="rId9"/>
  </externalReferences>
  <definedNames>
    <definedName name="_xlnm._FilterDatabase" localSheetId="6" hidden="1">Аксессуары!$A$8:$U$265</definedName>
    <definedName name="_xlnm._FilterDatabase" localSheetId="1" hidden="1">Колонны!$A$8:$U$817</definedName>
    <definedName name="_xlnm._FilterDatabase" localSheetId="2" hidden="1">'Механизмы нижние и верхние'!$A$8:$U$789</definedName>
    <definedName name="_xlnm._FilterDatabase" localSheetId="3" hidden="1">'новинка ПЬЮР'!$A$8:$U$356</definedName>
    <definedName name="_xlnm._FilterDatabase" localSheetId="4" hidden="1">'под заказ СТИЛЬ Хром'!$A$8:$U$380</definedName>
    <definedName name="_xlnm._FilterDatabase" localSheetId="5" hidden="1">Подъемники!$A$8:$V$218</definedName>
    <definedName name="_xlnm._FilterDatabase" localSheetId="7" hidden="1">'Системы хранения'!$A$8:$V$1472</definedName>
    <definedName name="TANDEM_II_YouBoxx" localSheetId="1">Колонны!$A$699</definedName>
    <definedName name="Агенты">'Механизмы нижние и верхние'!$C$720</definedName>
    <definedName name="АйМув">'Механизмы нижние и верхние'!$A$774</definedName>
    <definedName name="АйМув2">'Механизмы нижние и верхние'!$A$778</definedName>
    <definedName name="Аксессуары_для_Диспенсы" localSheetId="1">Колонны!$C$540</definedName>
    <definedName name="Бутылочница_полки">'Механизмы нижние и верхние'!$A$389</definedName>
    <definedName name="Бутылочница_полотенце">'Механизмы нижние и верхние'!$A$392</definedName>
    <definedName name="Бутылочница_противень">'Механизмы нижние и верхние'!$A$396</definedName>
    <definedName name="Бутылочница_скос">'Механизмы нижние и верхние'!$A$402</definedName>
    <definedName name="В_Гардеробную">'Системы хранения'!$C$1469</definedName>
    <definedName name="Верхние_шкафы">'Механизмы нижние и верхние'!$C$773</definedName>
    <definedName name="Волшебный_угол_АнтрацитСтиль">'Механизмы нижние и верхние'!$A$370</definedName>
    <definedName name="Волшебный_угол_Пьюр">'Механизмы нижние и верхние'!$A$364</definedName>
    <definedName name="Волшебный_угол_ТитанКлассик">'Механизмы нижние и верхние'!$A$382</definedName>
    <definedName name="Волшебный_угол_Хром">'Механизмы нижние и верхние'!$A$376</definedName>
    <definedName name="ВЫДВИЖНЫЕ">'Системы хранения'!$B$1408</definedName>
    <definedName name="Газ_аморт">Подъемники!$A$206</definedName>
    <definedName name="Газ_аморт_подъемники">Подъемники!$C$205</definedName>
    <definedName name="Дайнинг_Агент_Антрацит">'Механизмы нижние и верхние'!$A$731</definedName>
    <definedName name="Дайнинг_Агент_НижниеМодули">'Механизмы нижние и верхние'!$C$730</definedName>
    <definedName name="Дайнинг_Агент_Титан">'Механизмы нижние и верхние'!$A$751</definedName>
    <definedName name="Держатель_для_противней">Аксессуары!$A$12</definedName>
    <definedName name="Держатель_противень_Аксессуары">Аксессуары!$C$11</definedName>
    <definedName name="Джуниор_АнтрацитСтиль">'Механизмы нижние и верхние'!$A$419</definedName>
    <definedName name="Джуниор_АнтрацитСтиль_Н">'Механизмы нижние и верхние'!$A$428</definedName>
    <definedName name="Джуниор_Пьюр">'Механизмы нижние и верхние'!$A$407</definedName>
    <definedName name="Джуниор_Пьюр_Н">'Механизмы нижние и верхние'!$A$413</definedName>
    <definedName name="Джуниор_Титан">'Механизмы нижние и верхние'!$A$455</definedName>
    <definedName name="Джуниор_Титан_Н">'Механизмы нижние и верхние'!$A$464</definedName>
    <definedName name="Джуниор_ХромКлассик">'Механизмы нижние и верхние'!$A$437</definedName>
    <definedName name="Джуниор_ХромКлассик_Н">'Механизмы нижние и верхние'!$A$446</definedName>
    <definedName name="Джуниор_Юбокс">'Механизмы нижние и верхние'!$C$487</definedName>
    <definedName name="Джуниор_Юбокс_Антрацит">'Механизмы нижние и верхние'!$A$512</definedName>
    <definedName name="Джуниор_Юбокс_Пьюр">'Механизмы нижние и верхние'!$A$488</definedName>
    <definedName name="Джуниор_Юбокс_Титан">'Механизмы нижние и верхние'!$A$560</definedName>
    <definedName name="Джуниор_ЮбоксХром">'Механизмы нижние и верхние'!$A$536</definedName>
    <definedName name="Диспенса_150">Колонны!$C$183</definedName>
    <definedName name="Диспенса_150_АнтрацитСтиль">Колонны!$A$202</definedName>
    <definedName name="Диспенса_150_Пьюр">Колонны!$A$184</definedName>
    <definedName name="Диспенса_150_Титан">Колонны!$A$238</definedName>
    <definedName name="Диспенса_150_Хром">Колонны!$A$220</definedName>
    <definedName name="Диспенса_250_450">Колонны!$C$256</definedName>
    <definedName name="Диспенса_90_Аксессуары">Колонны!$A$541</definedName>
    <definedName name="Диспенса_90_АнтрацитСтиль">Колонны!$A$302</definedName>
    <definedName name="Диспенса_90_Пьюр">Колонны!$A$257</definedName>
    <definedName name="Диспенса_90_Титан">Колонны!$A$422</definedName>
    <definedName name="Диспенса_90_Хром" localSheetId="1">Колонны!$A$362</definedName>
    <definedName name="Диспенса_90_Юбокс">Колонны!$C$482</definedName>
    <definedName name="Диспенса_90_Юбокс_Антрацит">Колонны!$A$502</definedName>
    <definedName name="Диспенса_90_Юбокс_Пьюр">Колонны!$A$483</definedName>
    <definedName name="Диспенса_90_Юбокс_Титан" localSheetId="1">Колонны!$A$521</definedName>
    <definedName name="Диспенса_Джуниор_Юбокс">'Механизмы нижние и верхние'!$A$544</definedName>
    <definedName name="Диспенса_ДжуниорСлим">'Механизмы нижние и верхние'!$C$406</definedName>
    <definedName name="Для_Брюк">'Системы хранения'!$A$1470</definedName>
    <definedName name="Для_специй_джуниор">'Механизмы нижние и верхние'!$A$477</definedName>
    <definedName name="ДУО_подъемники">Подъемники!$C$180</definedName>
    <definedName name="Дуо_стандарт">Подъемники!$A$181</definedName>
    <definedName name="Дуо_форте">Подъемники!$A$182</definedName>
    <definedName name="емкости_Юбокс_Д">Колонны!$A$801</definedName>
    <definedName name="емкости_Юбокс_Т">Колонны!$A$807</definedName>
    <definedName name="еТач" localSheetId="1">Колонны!$A$567</definedName>
    <definedName name="еТач_Мех">Колонны!$A$566</definedName>
    <definedName name="еТач_механизмы">Колонны!$C$565</definedName>
    <definedName name="еТач_подъемники">Подъемники!$A$212</definedName>
    <definedName name="Клининг_Агент_Антрацит">'Механизмы нижние и верхние'!$A$723</definedName>
    <definedName name="Клининг_Агент_Титан">'Механизмы нижние и верхние'!$A$724</definedName>
    <definedName name="Колонны" localSheetId="1">Колонны!$C$9</definedName>
    <definedName name="Колонны_ПьюрNew" localSheetId="3">'новинка ПЬЮР'!$C$9</definedName>
    <definedName name="Колонны_СтильХром" localSheetId="4">'под заказ СТИЛЬ Хром'!$C$9</definedName>
    <definedName name="Комфорт">'Механизмы нижние и верхние'!$C$591</definedName>
    <definedName name="Комфорт_Антрацит">'Механизмы нижние и верхние'!$A$624</definedName>
    <definedName name="Комфорт_Пьюр">'Механизмы нижние и верхние'!$A$592</definedName>
    <definedName name="Комфорт_Титан">'Механизмы нижние и верхние'!$A$688</definedName>
    <definedName name="Комфорт_Хром">'Механизмы нижние и верхние'!$A$656</definedName>
    <definedName name="Конвой_Лавидо_Антрацит">Колонны!$A$10</definedName>
    <definedName name="Конвой_Лавидо_Селект">Колонны!$A$34</definedName>
    <definedName name="Конвой_Лавидо_Хром" localSheetId="1">Колонны!$A$22</definedName>
    <definedName name="Конвой_Премио">Колонны!$C$82</definedName>
    <definedName name="Конвой_Премио_Антрацит">Колонны!$A$83</definedName>
    <definedName name="Конвой_Премио_Селект">Колонны!$A$121</definedName>
    <definedName name="Конвой_Премио_Хром">Колонны!$A$99</definedName>
    <definedName name="Конвой_Центро_Антрацит">Колонны!$A$175</definedName>
    <definedName name="Конвой_Центро_Колонны">Колонны!$C$174</definedName>
    <definedName name="КОНЕРО_Бортик_для_обуви">'Системы хранения'!$A$1403</definedName>
    <definedName name="Конеро_держ_одност_СХ">'Системы хранения'!$C$1393</definedName>
    <definedName name="КОНЕРО_держатели_односторонние">'Системы хранения'!$A$1394</definedName>
    <definedName name="Конеро_для_галст_СХ">'Системы хранения'!$C$1407</definedName>
    <definedName name="КОНЕРО_для_галстуков_выдвижной">'Системы хранения'!$A$1408</definedName>
    <definedName name="КОНЕРО_для_галстуков_фасадный">'Системы хранения'!$A$1419</definedName>
    <definedName name="КОНЕРО_длябрюк_320_черный">'Системы хранения'!$A$818</definedName>
    <definedName name="КОНЕРО_длябрюк_320_шампань">'Системы хранения'!$A$870</definedName>
    <definedName name="КОНЕРО_длябрюк_450_черный">'Системы хранения'!$A$955</definedName>
    <definedName name="КОНЕРО_длябрюк_450_шампань">'Системы хранения'!$A$1007</definedName>
    <definedName name="Конеро_длябрюк_СХ">'Системы хранения'!$C$817</definedName>
    <definedName name="Конеро_длябрюк450_СХ">'Системы хранения'!$C$954</definedName>
    <definedName name="Конеро_дляОбуви_СХ">'Системы хранения'!$C$1398</definedName>
    <definedName name="КОНЕРО_мешок_320_черный">'Системы хранения'!$A$1092</definedName>
    <definedName name="КОНЕРО_мешок_320_шампань">'Системы хранения'!$A$1147</definedName>
    <definedName name="Конеро_мешок_450">'Системы хранения'!$C$1202</definedName>
    <definedName name="КОНЕРО_мешок_450_черный">'Системы хранения'!$A$1203</definedName>
    <definedName name="КОНЕРО_мешок_450_шампань">'Системы хранения'!$A$1298</definedName>
    <definedName name="Конеро_мешок_СХ">'Системы хранения'!$C$1091</definedName>
    <definedName name="конеро_односторонний_сМешком">'Системы хранения'!$A$1396</definedName>
    <definedName name="Конеро_пантограф_полка_сх">'Системы хранения'!$C$797</definedName>
    <definedName name="КОНЕРО_пантограф_с_полкой">'Системы хранения'!$A$798</definedName>
    <definedName name="Конеро_пантограф_сх">'Системы хранения'!$C$783</definedName>
    <definedName name="КОНЕРО_пантографы">'Системы хранения'!$A$784</definedName>
    <definedName name="Конеро_подложка_акс">'Системы хранения'!$C$581</definedName>
    <definedName name="КОНЕРО_Подставка_для_обуви">'Системы хранения'!$A$1399</definedName>
    <definedName name="КОНЕРО_полки_168_450_черный">'Системы хранения'!$A$416</definedName>
    <definedName name="КОНЕРО_полки_168_450_шампань">'Системы хранения'!$A$476</definedName>
    <definedName name="КОНЕРО_полки_168_черный">'Системы хранения'!$A$296</definedName>
    <definedName name="КОНЕРО_полки_168_шампань">'Системы хранения'!$A$356</definedName>
    <definedName name="КОНЕРО_полки_72_450_черный">'Системы хранения'!$A$131</definedName>
    <definedName name="КОНЕРО_полки_72_450_шампань">'Системы хранения'!$A$190</definedName>
    <definedName name="КОНЕРО_полки_72_черный">'Системы хранения'!$A$10</definedName>
    <definedName name="КОНЕРО_полки_72_шампань">'Системы хранения'!$A$70</definedName>
    <definedName name="КОНЕРО_стекла_168">'Системы хранения'!$A$545</definedName>
    <definedName name="КОНЕРО_стекла_72">'Системы хранения'!$A$259</definedName>
    <definedName name="КОНЕРО_столик_320_ЧЕРНЫЙ">'Системы хранения'!$A$591</definedName>
    <definedName name="КОНЕРО_столик_320_Шампань">'Системы хранения'!$A$639</definedName>
    <definedName name="КОНЕРО_столик_450_ЧЕРНЫЙ">'Системы хранения'!$A$687</definedName>
    <definedName name="КОНЕРО_столик_450_шампань">'Системы хранения'!$A$735</definedName>
    <definedName name="Конеро_столы">'Системы хранения'!$C$590</definedName>
    <definedName name="Конеро_штанга">'Системы хранения'!$A$808</definedName>
    <definedName name="КОнеро_штангаЛЭД">'Системы хранения'!$A$813</definedName>
    <definedName name="КОНЕРОаксессуары">'Системы хранения'!$A$582</definedName>
    <definedName name="Корзина_под_мойку">'Механизмы нижние и верхние'!$C$727</definedName>
    <definedName name="крышки_ФФШ">Подъемники!$A$61</definedName>
    <definedName name="Кукинг_Агент_Антрацит">'Механизмы нижние и верхние'!$A$721</definedName>
    <definedName name="Кукинг_Агент_Титан">'Механизмы нижние и верхние'!$A$722</definedName>
    <definedName name="ЛеМанс_2_Антрацит_Стиль">'Механизмы нижние и верхние'!$A$74</definedName>
    <definedName name="ЛеМанс_2_Антрацит_Стиль_Н">'Механизмы нижние и верхние'!$A$106</definedName>
    <definedName name="ЛеМанс_2_Пьюр">'Механизмы нижние и верхние'!$A$10</definedName>
    <definedName name="ЛеМанс_2_Пьюр_Н">'Механизмы нижние и верхние'!$A$42</definedName>
    <definedName name="ЛеМанс_2_ТитанКлассик">'Механизмы нижние и верхние'!$A$202</definedName>
    <definedName name="ЛеМанс_2_ТитанКлассик_Н">'Механизмы нижние и верхние'!$A$234</definedName>
    <definedName name="ЛеМанс_2_ХромКлассик">'Механизмы нижние и верхние'!$A$138</definedName>
    <definedName name="ЛеМанс_2_ХромКлассик_Н">'Механизмы нижние и верхние'!$A$170</definedName>
    <definedName name="ЛеМанс_4_АнтрацитСтиль">'Механизмы нижние и верхние'!$A$291</definedName>
    <definedName name="ЛеМанс_4_Пьюр">'Механизмы нижние и верхние'!$A$267</definedName>
    <definedName name="ЛеМанс_4_ТитанКлассик">'Механизмы нижние и верхние'!$A$339</definedName>
    <definedName name="ЛеМанс_4_Хром">'Механизмы нижние и верхние'!$A$315</definedName>
    <definedName name="Леманс4">'Механизмы нижние и верхние'!$C$266</definedName>
    <definedName name="Линеро_аксессуары">Аксессуары!$C$180</definedName>
    <definedName name="ЛинероКлассик">Аксессуары!$A$239</definedName>
    <definedName name="ЛинероКлассик_акс">Аксессуары!$C$238</definedName>
    <definedName name="ЛинероМозаик">Аксессуары!$A$181</definedName>
    <definedName name="Макси">Подъемники!$A$185</definedName>
    <definedName name="Макси_подъемники">Подъемники!$C$184</definedName>
    <definedName name="максиАп">Подъемники!$A$189</definedName>
    <definedName name="Мейджик_Корнер">'Механизмы нижние и верхние'!$C$363</definedName>
    <definedName name="Нижние_базы">'Механизмы нижние и верхние'!$C$388</definedName>
    <definedName name="Нижние_угловые_базы">'Механизмы нижние и верхние'!$C$9</definedName>
    <definedName name="_xlnm.Print_Area" localSheetId="0">ОГЛАВЛЕНИЕ!$B$1:$K$213</definedName>
    <definedName name="ПОД_МОЙКУ">'Механизмы нижние и верхние'!$A$728</definedName>
    <definedName name="Полка_для_специй">Аксессуары!$A$17</definedName>
    <definedName name="ПолкаСпеции">Аксессуары!$A$16</definedName>
    <definedName name="ПолкаСпеции_акс">Аксессуары!$C$15</definedName>
    <definedName name="Полки_Крепления_Аксессуары">'Механизмы нижние и верхние'!$A$473</definedName>
    <definedName name="Полки_Тандем_Сайд" localSheetId="1">Колонны!$A$758</definedName>
    <definedName name="Портеро">'Механизмы нижние и верхние'!$A$725</definedName>
    <definedName name="Портеро3">'Механизмы нижние и верхние'!$A$726</definedName>
    <definedName name="Системы_хранения">'Системы хранения'!$C$9</definedName>
    <definedName name="СпейсФлекс" localSheetId="6">Аксессуары!$A$14</definedName>
    <definedName name="СпейсФлекс_Аксессуары">Аксессуары!$C$13</definedName>
    <definedName name="Столы">'Механизмы нижние и верхние'!$C$771</definedName>
    <definedName name="Тандем_II">Колонны!$C$596</definedName>
    <definedName name="Тандем_II_Youboxx">Колонны!$A$694</definedName>
    <definedName name="Тандем_II_Антрацит">Колонны!$A$618</definedName>
    <definedName name="Тандем_II_Пьюр">Колонны!$A$597</definedName>
    <definedName name="Тандем_II_Титан">Колонны!$A$660</definedName>
    <definedName name="Тандем_II_Хром" localSheetId="1">Колонны!$A$639</definedName>
    <definedName name="Тандем_II_Юбокс">Колонны!$C$693</definedName>
    <definedName name="Тандем_Полки">Колонны!$A$681</definedName>
    <definedName name="Тандем_Сайд">Колонны!$C$714</definedName>
    <definedName name="Тандем_Сайд_Youboxx">Колонны!$A$768</definedName>
    <definedName name="Тандем_Сайд_Анрацит">Колонны!$A$725</definedName>
    <definedName name="Тандем_Сайд_полки">Колонны!$A$755</definedName>
    <definedName name="Тандем_Сайд_Пьюр">Колонны!$A$715</definedName>
    <definedName name="Тандем_Сайд_Титан">Колонны!$A$745</definedName>
    <definedName name="Тандем_Сайд_Хром" localSheetId="1">Колонны!$A$735</definedName>
    <definedName name="Тандем_Сайд_Юбокс" localSheetId="1">Колонны!$A$771</definedName>
    <definedName name="Тандем_Сайд_Юбокс_колонны">Колонны!$C$767</definedName>
    <definedName name="Тандем_Соло">Колонны!$C$568</definedName>
    <definedName name="Тандем_Соло_750">Колонны!$A$569</definedName>
    <definedName name="Тандем_Соло_Антрацит">Колонны!$A$578</definedName>
    <definedName name="Тандем_Соло_Пьюр">Колонны!$A$572</definedName>
    <definedName name="Тандем_Соло_Титан">Колонны!$A$590</definedName>
    <definedName name="Тандем_Соло_Хром" localSheetId="1">Колонны!$A$584</definedName>
    <definedName name="ТВИСТЕР">'Механизмы нижние и верхние'!$A$783</definedName>
    <definedName name="Твистер_верхниеМодули">'Механизмы нижние и верхние'!$C$782</definedName>
    <definedName name="Твистер3">'Механизмы нижние и верхние'!$A$786</definedName>
    <definedName name="Толкатели_Антрацит">Подъемники!$A$138</definedName>
    <definedName name="Толкатели_Серый">Подъемники!$A$142</definedName>
    <definedName name="ТопФлекс">'Механизмы нижние и верхние'!$A$772</definedName>
    <definedName name="Торн_Моушн_III">Колонны!$A$781</definedName>
    <definedName name="Торн_Моушн_Антрацит">Колонны!$A$782</definedName>
    <definedName name="Торн_Моушн_Титан">Колонны!$A$792</definedName>
    <definedName name="Торн_Моушн_Хром" localSheetId="1">Колонны!$A$787</definedName>
    <definedName name="ТорнМоушн_Аксессуары">Аксессуары!$C$9</definedName>
    <definedName name="ТорнМоушн_колонны">Колонны!$C$780</definedName>
    <definedName name="ТорнМоушн3">Аксессуары!$A$10</definedName>
    <definedName name="Трафареты">Подъемники!$A$217</definedName>
    <definedName name="ФайнЛайн" localSheetId="6">Аксессуары!$A$122</definedName>
    <definedName name="ФайнЛайн_ящики">Аксессуары!$A$167</definedName>
    <definedName name="ФайнЛайнЛиник_акс">Аксессуары!$C$33</definedName>
    <definedName name="ФайнЛайнЛиник_ДубНат">Аксессуары!$A$34</definedName>
    <definedName name="ФайнЛайнЛиник_черный">Аксессуары!$A$78</definedName>
    <definedName name="Фри_Лайт">Подъемники!$A$194</definedName>
    <definedName name="Фри_Лайт_белый">Подъемники!$A$198</definedName>
    <definedName name="Фри_Слайд">Подъемники!$A$147</definedName>
    <definedName name="ФРИ_ФЛАП_Серый">Подъемники!$A$122</definedName>
    <definedName name="ФриЛайт_подъемники">Подъемники!$C$193</definedName>
    <definedName name="ФриСвинг" localSheetId="5">Подъемники!$A$165</definedName>
    <definedName name="ФриСвинг_подъемники">Подъемники!$C$164</definedName>
    <definedName name="ФриСлайд_подъемники">Подъемники!$C$146</definedName>
    <definedName name="ФриСлимФлап">Подъемники!$A$10</definedName>
    <definedName name="ФриСлимФлап_Подъемники">Подъемники!$C$9</definedName>
    <definedName name="ФриСпейс_Антрацит">Подъемники!$A$68</definedName>
    <definedName name="ФриСпейс_Белый">Подъемники!$A$82</definedName>
    <definedName name="ФриСпейс_подъемники">Подъемники!$C$67</definedName>
    <definedName name="ФриСпейс_Серый" localSheetId="5">Подъемники!$A$75</definedName>
    <definedName name="ФриСпейсPTO_антрацит">Подъемники!$A$89</definedName>
    <definedName name="ФриСпейсPTO_белый">Подъемники!$A$103</definedName>
    <definedName name="ФриСпейсPTO_Серый">Подъемники!$A$96</definedName>
    <definedName name="ФриФлап_Антрацит">Подъемники!$A$115</definedName>
    <definedName name="ФриФлап_Белый">Подъемники!$A$129</definedName>
    <definedName name="ФриФлап_подъемники">Подъемники!$C$114</definedName>
    <definedName name="ФриФолд_Шорт">Подъемники!$A$34</definedName>
    <definedName name="ФриФолдШорт_Подъемники">Подъемники!$C$33</definedName>
    <definedName name="Штанги_синх">Подъемники!$A$175</definedName>
    <definedName name="Юбокс_акс_диспенса">Аксессуары!$A$21</definedName>
    <definedName name="Юбокс_акс_тандем">Аксессуары!$A$27</definedName>
    <definedName name="Юбокс_аксессуары">Аксессуары!$C$20</definedName>
    <definedName name="Юбокс_джуниор">'Механизмы нижние и верхние'!$C$584</definedName>
    <definedName name="Юбокс_джуниор_Антрацит">'Механизмы нижние и верхние'!$A$585</definedName>
    <definedName name="Юбокс_джуниор_Белый">'Механизмы нижние и верхние'!$A$588</definedName>
    <definedName name="Юкей" localSheetId="7">'Системы хранения'!$A$1428</definedName>
    <definedName name="Юкей_акс">'Системы хранения'!$A$1434</definedName>
    <definedName name="Юкей_системы">'Системы хранения'!$C$1427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166" i="5" l="1"/>
  <c r="J166" i="5" s="1"/>
  <c r="G182" i="8"/>
  <c r="J182" i="8" s="1"/>
  <c r="G181" i="8"/>
  <c r="J181" i="8" s="1"/>
  <c r="G180" i="8"/>
  <c r="J180" i="8" s="1"/>
  <c r="G179" i="8"/>
  <c r="J179" i="8" s="1"/>
  <c r="G178" i="8"/>
  <c r="J178" i="8" s="1"/>
  <c r="G177" i="8"/>
  <c r="J177" i="8" s="1"/>
  <c r="G176" i="8"/>
  <c r="J176" i="8" s="1"/>
  <c r="G175" i="8"/>
  <c r="J175" i="8" s="1"/>
  <c r="G32" i="3" l="1"/>
  <c r="J32" i="3" s="1"/>
  <c r="G31" i="3"/>
  <c r="J31" i="3" s="1"/>
  <c r="G30" i="3"/>
  <c r="J30" i="3" s="1"/>
  <c r="G29" i="3"/>
  <c r="J29" i="3" s="1"/>
  <c r="G28" i="3"/>
  <c r="J28" i="3" s="1"/>
  <c r="G27" i="3"/>
  <c r="J27" i="3" s="1"/>
  <c r="G26" i="3"/>
  <c r="J26" i="3" s="1"/>
  <c r="G25" i="3"/>
  <c r="J25" i="3" s="1"/>
  <c r="G24" i="3"/>
  <c r="J24" i="3" s="1"/>
  <c r="G23" i="3"/>
  <c r="J23" i="3" s="1"/>
  <c r="G22" i="3"/>
  <c r="J22" i="3" s="1"/>
  <c r="G21" i="3"/>
  <c r="J21" i="3" s="1"/>
  <c r="G20" i="3"/>
  <c r="J20" i="3" s="1"/>
  <c r="G19" i="3"/>
  <c r="J19" i="3" s="1"/>
  <c r="G18" i="3"/>
  <c r="J18" i="3" s="1"/>
  <c r="G17" i="3"/>
  <c r="J17" i="3" s="1"/>
  <c r="G16" i="3"/>
  <c r="J16" i="3" s="1"/>
  <c r="G15" i="3"/>
  <c r="J15" i="3" s="1"/>
  <c r="G14" i="3"/>
  <c r="J14" i="3" s="1"/>
  <c r="G13" i="3"/>
  <c r="J13" i="3" s="1"/>
  <c r="G12" i="3"/>
  <c r="J12" i="3" s="1"/>
  <c r="G11" i="3"/>
  <c r="J11" i="3" s="1"/>
  <c r="G10" i="3"/>
  <c r="J10" i="3" s="1"/>
  <c r="G1436" i="4" l="1"/>
  <c r="J1436" i="4" s="1"/>
  <c r="G1437" i="4"/>
  <c r="J1437" i="4" s="1"/>
  <c r="G1438" i="4"/>
  <c r="J1438" i="4" s="1"/>
  <c r="G1439" i="4"/>
  <c r="J1439" i="4" s="1"/>
  <c r="G1440" i="4"/>
  <c r="J1440" i="4" s="1"/>
  <c r="G1441" i="4"/>
  <c r="J1441" i="4" s="1"/>
  <c r="G1442" i="4"/>
  <c r="J1442" i="4" s="1"/>
  <c r="G1443" i="4"/>
  <c r="J1443" i="4" s="1"/>
  <c r="G1444" i="4"/>
  <c r="J1444" i="4" s="1"/>
  <c r="G1445" i="4"/>
  <c r="J1445" i="4" s="1"/>
  <c r="G1446" i="4"/>
  <c r="J1446" i="4" s="1"/>
  <c r="G1447" i="4"/>
  <c r="J1447" i="4" s="1"/>
  <c r="G1448" i="4"/>
  <c r="J1448" i="4" s="1"/>
  <c r="G1449" i="4"/>
  <c r="J1449" i="4" s="1"/>
  <c r="G1450" i="4"/>
  <c r="J1450" i="4" s="1"/>
  <c r="G1451" i="4"/>
  <c r="J1451" i="4" s="1"/>
  <c r="G1452" i="4"/>
  <c r="J1452" i="4" s="1"/>
  <c r="G1453" i="4"/>
  <c r="J1453" i="4" s="1"/>
  <c r="G1454" i="4"/>
  <c r="J1454" i="4" s="1"/>
  <c r="G1455" i="4"/>
  <c r="J1455" i="4" s="1"/>
  <c r="G1456" i="4"/>
  <c r="J1456" i="4" s="1"/>
  <c r="G1457" i="4"/>
  <c r="J1457" i="4" s="1"/>
  <c r="G1458" i="4"/>
  <c r="J1458" i="4" s="1"/>
  <c r="G1459" i="4"/>
  <c r="J1459" i="4" s="1"/>
  <c r="G1460" i="4"/>
  <c r="J1460" i="4" s="1"/>
  <c r="G1461" i="4"/>
  <c r="J1461" i="4" s="1"/>
  <c r="G1462" i="4"/>
  <c r="J1462" i="4" s="1"/>
  <c r="G1463" i="4"/>
  <c r="J1463" i="4" s="1"/>
  <c r="G1464" i="4"/>
  <c r="J1464" i="4" s="1"/>
  <c r="G1465" i="4"/>
  <c r="J1465" i="4" s="1"/>
  <c r="G1466" i="4"/>
  <c r="J1466" i="4" s="1"/>
  <c r="G1467" i="4"/>
  <c r="J1467" i="4" s="1"/>
  <c r="G1468" i="4"/>
  <c r="J1468" i="4" s="1"/>
  <c r="G1435" i="4"/>
  <c r="J1435" i="4" s="1"/>
  <c r="T272" i="10"/>
  <c r="T269" i="10"/>
  <c r="T266" i="10"/>
  <c r="U197" i="10"/>
  <c r="G18" i="5" l="1"/>
  <c r="J18" i="5" s="1"/>
  <c r="G475" i="2"/>
  <c r="J475" i="2" s="1"/>
  <c r="G543" i="8"/>
  <c r="G81" i="8"/>
  <c r="G80" i="8"/>
  <c r="G79" i="8"/>
  <c r="G78" i="8"/>
  <c r="G77" i="8"/>
  <c r="G76" i="8"/>
  <c r="G75" i="8"/>
  <c r="G74" i="8"/>
  <c r="G73" i="8"/>
  <c r="G72" i="8"/>
  <c r="G71" i="8"/>
  <c r="G70" i="8"/>
  <c r="G69" i="8"/>
  <c r="G68" i="8"/>
  <c r="G67" i="8"/>
  <c r="G66" i="8"/>
  <c r="G65" i="8"/>
  <c r="G64" i="8"/>
  <c r="G63" i="8"/>
  <c r="G62" i="8"/>
  <c r="G61" i="8"/>
  <c r="G60" i="8"/>
  <c r="G59" i="8"/>
  <c r="G58" i="8"/>
  <c r="G57" i="8"/>
  <c r="G56" i="8"/>
  <c r="G55" i="8"/>
  <c r="G54" i="8"/>
  <c r="G53" i="8"/>
  <c r="G163" i="8"/>
  <c r="G173" i="8"/>
  <c r="G172" i="8"/>
  <c r="G171" i="8"/>
  <c r="G170" i="8"/>
  <c r="G167" i="8"/>
  <c r="G162" i="8"/>
  <c r="G159" i="8"/>
  <c r="G155" i="8"/>
  <c r="G151" i="8"/>
  <c r="G152" i="8"/>
  <c r="G169" i="8"/>
  <c r="G168" i="8"/>
  <c r="G166" i="8"/>
  <c r="G165" i="8"/>
  <c r="G164" i="8"/>
  <c r="G161" i="8"/>
  <c r="G160" i="8"/>
  <c r="G158" i="8"/>
  <c r="G157" i="8"/>
  <c r="G156" i="8"/>
  <c r="G154" i="8"/>
  <c r="G153" i="8"/>
  <c r="G150" i="8"/>
  <c r="G369" i="2"/>
  <c r="J369" i="2" s="1"/>
  <c r="G368" i="2"/>
  <c r="J368" i="2" s="1"/>
  <c r="G367" i="2"/>
  <c r="J367" i="2" s="1"/>
  <c r="G366" i="2"/>
  <c r="J366" i="2" s="1"/>
  <c r="G365" i="2"/>
  <c r="J365" i="2" s="1"/>
  <c r="G364" i="2"/>
  <c r="J364" i="2" s="1"/>
  <c r="G473" i="2"/>
  <c r="J473" i="2" s="1"/>
  <c r="G623" i="2"/>
  <c r="J623" i="2" s="1"/>
  <c r="G622" i="2"/>
  <c r="J622" i="2" s="1"/>
  <c r="G621" i="2"/>
  <c r="J621" i="2" s="1"/>
  <c r="G620" i="2"/>
  <c r="J620" i="2" s="1"/>
  <c r="G619" i="2"/>
  <c r="J619" i="2" s="1"/>
  <c r="G618" i="2"/>
  <c r="J618" i="2" s="1"/>
  <c r="G617" i="2"/>
  <c r="J617" i="2" s="1"/>
  <c r="G616" i="2"/>
  <c r="J616" i="2" s="1"/>
  <c r="G615" i="2"/>
  <c r="J615" i="2" s="1"/>
  <c r="G614" i="2"/>
  <c r="J614" i="2" s="1"/>
  <c r="G613" i="2"/>
  <c r="J613" i="2" s="1"/>
  <c r="G612" i="2"/>
  <c r="J612" i="2" s="1"/>
  <c r="G611" i="2"/>
  <c r="J611" i="2" s="1"/>
  <c r="G610" i="2"/>
  <c r="J610" i="2" s="1"/>
  <c r="G609" i="2"/>
  <c r="J609" i="2" s="1"/>
  <c r="G608" i="2"/>
  <c r="J608" i="2" s="1"/>
  <c r="G607" i="2"/>
  <c r="J607" i="2" s="1"/>
  <c r="G606" i="2"/>
  <c r="J606" i="2" s="1"/>
  <c r="G605" i="2"/>
  <c r="J605" i="2" s="1"/>
  <c r="G604" i="2"/>
  <c r="J604" i="2" s="1"/>
  <c r="G603" i="2"/>
  <c r="J603" i="2" s="1"/>
  <c r="G602" i="2"/>
  <c r="J602" i="2" s="1"/>
  <c r="G601" i="2"/>
  <c r="J601" i="2" s="1"/>
  <c r="G600" i="2"/>
  <c r="J600" i="2" s="1"/>
  <c r="G599" i="2"/>
  <c r="J599" i="2" s="1"/>
  <c r="G598" i="2"/>
  <c r="J598" i="2" s="1"/>
  <c r="G597" i="2"/>
  <c r="J597" i="2" s="1"/>
  <c r="G596" i="2"/>
  <c r="J596" i="2" s="1"/>
  <c r="G595" i="2"/>
  <c r="J595" i="2" s="1"/>
  <c r="G594" i="2"/>
  <c r="J594" i="2" s="1"/>
  <c r="G593" i="2"/>
  <c r="J593" i="2" s="1"/>
  <c r="G592" i="2"/>
  <c r="J592" i="2" s="1"/>
  <c r="G499" i="2"/>
  <c r="J499" i="2" s="1"/>
  <c r="G498" i="2"/>
  <c r="J498" i="2" s="1"/>
  <c r="G497" i="2"/>
  <c r="J497" i="2" s="1"/>
  <c r="G496" i="2"/>
  <c r="J496" i="2" s="1"/>
  <c r="G495" i="2"/>
  <c r="J495" i="2" s="1"/>
  <c r="G494" i="2"/>
  <c r="J494" i="2" s="1"/>
  <c r="G493" i="2"/>
  <c r="J493" i="2" s="1"/>
  <c r="G492" i="2"/>
  <c r="J492" i="2" s="1"/>
  <c r="G491" i="2"/>
  <c r="J491" i="2" s="1"/>
  <c r="G490" i="2"/>
  <c r="J490" i="2" s="1"/>
  <c r="G489" i="2"/>
  <c r="J489" i="2" s="1"/>
  <c r="G488" i="2"/>
  <c r="J488" i="2" s="1"/>
  <c r="G412" i="2"/>
  <c r="J412" i="2" s="1"/>
  <c r="G411" i="2"/>
  <c r="J411" i="2" s="1"/>
  <c r="G410" i="2"/>
  <c r="J410" i="2" s="1"/>
  <c r="G409" i="2"/>
  <c r="J409" i="2" s="1"/>
  <c r="G408" i="2"/>
  <c r="J408" i="2" s="1"/>
  <c r="G407" i="2"/>
  <c r="J407" i="2" s="1"/>
  <c r="G290" i="2"/>
  <c r="J290" i="2" s="1"/>
  <c r="G289" i="2"/>
  <c r="J289" i="2" s="1"/>
  <c r="G288" i="2"/>
  <c r="J288" i="2" s="1"/>
  <c r="G287" i="2"/>
  <c r="J287" i="2" s="1"/>
  <c r="G286" i="2"/>
  <c r="J286" i="2" s="1"/>
  <c r="G285" i="2"/>
  <c r="J285" i="2" s="1"/>
  <c r="G284" i="2"/>
  <c r="J284" i="2" s="1"/>
  <c r="G283" i="2"/>
  <c r="J283" i="2" s="1"/>
  <c r="G282" i="2"/>
  <c r="J282" i="2" s="1"/>
  <c r="G281" i="2"/>
  <c r="J281" i="2" s="1"/>
  <c r="G280" i="2"/>
  <c r="J280" i="2" s="1"/>
  <c r="G279" i="2"/>
  <c r="J279" i="2" s="1"/>
  <c r="G278" i="2"/>
  <c r="J278" i="2" s="1"/>
  <c r="G277" i="2"/>
  <c r="J277" i="2" s="1"/>
  <c r="G276" i="2"/>
  <c r="J276" i="2" s="1"/>
  <c r="G275" i="2"/>
  <c r="J275" i="2" s="1"/>
  <c r="G274" i="2"/>
  <c r="J274" i="2" s="1"/>
  <c r="G273" i="2"/>
  <c r="J273" i="2" s="1"/>
  <c r="G272" i="2"/>
  <c r="J272" i="2" s="1"/>
  <c r="G271" i="2"/>
  <c r="J271" i="2" s="1"/>
  <c r="G270" i="2"/>
  <c r="J270" i="2" s="1"/>
  <c r="G269" i="2"/>
  <c r="J269" i="2" s="1"/>
  <c r="G268" i="2"/>
  <c r="J268" i="2" s="1"/>
  <c r="G267" i="2"/>
  <c r="J267" i="2" s="1"/>
  <c r="G41" i="2"/>
  <c r="J41" i="2" s="1"/>
  <c r="G40" i="2"/>
  <c r="J40" i="2" s="1"/>
  <c r="G39" i="2"/>
  <c r="J39" i="2" s="1"/>
  <c r="G38" i="2"/>
  <c r="J38" i="2" s="1"/>
  <c r="G37" i="2"/>
  <c r="J37" i="2" s="1"/>
  <c r="G36" i="2"/>
  <c r="J36" i="2" s="1"/>
  <c r="G35" i="2"/>
  <c r="J35" i="2" s="1"/>
  <c r="G34" i="2"/>
  <c r="J34" i="2" s="1"/>
  <c r="G33" i="2"/>
  <c r="J33" i="2" s="1"/>
  <c r="G32" i="2"/>
  <c r="J32" i="2" s="1"/>
  <c r="G31" i="2"/>
  <c r="J31" i="2" s="1"/>
  <c r="G30" i="2"/>
  <c r="J30" i="2" s="1"/>
  <c r="G29" i="2"/>
  <c r="J29" i="2" s="1"/>
  <c r="G28" i="2"/>
  <c r="J28" i="2" s="1"/>
  <c r="G27" i="2"/>
  <c r="J27" i="2" s="1"/>
  <c r="G26" i="2"/>
  <c r="J26" i="2" s="1"/>
  <c r="G25" i="2"/>
  <c r="J25" i="2" s="1"/>
  <c r="G24" i="2"/>
  <c r="J24" i="2" s="1"/>
  <c r="G23" i="2"/>
  <c r="J23" i="2" s="1"/>
  <c r="G22" i="2"/>
  <c r="J22" i="2" s="1"/>
  <c r="G21" i="2"/>
  <c r="J21" i="2" s="1"/>
  <c r="G20" i="2"/>
  <c r="J20" i="2" s="1"/>
  <c r="G19" i="2"/>
  <c r="J19" i="2" s="1"/>
  <c r="G18" i="2"/>
  <c r="J18" i="2" s="1"/>
  <c r="G17" i="2"/>
  <c r="J17" i="2" s="1"/>
  <c r="G16" i="2"/>
  <c r="J16" i="2" s="1"/>
  <c r="G15" i="2"/>
  <c r="J15" i="2" s="1"/>
  <c r="G14" i="2"/>
  <c r="J14" i="2" s="1"/>
  <c r="G13" i="2"/>
  <c r="J13" i="2" s="1"/>
  <c r="G12" i="2"/>
  <c r="J12" i="2" s="1"/>
  <c r="G11" i="2"/>
  <c r="J11" i="2" s="1"/>
  <c r="G10" i="2"/>
  <c r="J10" i="2" s="1"/>
  <c r="G10" i="5"/>
  <c r="J10" i="5" s="1"/>
  <c r="G781" i="8"/>
  <c r="G770" i="8"/>
  <c r="G769" i="8"/>
  <c r="G768" i="8"/>
  <c r="G757" i="8"/>
  <c r="G756" i="8"/>
  <c r="G755" i="8"/>
  <c r="G724" i="8"/>
  <c r="G723" i="8"/>
  <c r="G722" i="8"/>
  <c r="G721" i="8"/>
  <c r="G720" i="8"/>
  <c r="G719" i="8"/>
  <c r="G718" i="8"/>
  <c r="G717" i="8"/>
  <c r="G716" i="8"/>
  <c r="G715" i="8"/>
  <c r="G698" i="8"/>
  <c r="G697" i="8"/>
  <c r="G696" i="8"/>
  <c r="G695" i="8"/>
  <c r="G694" i="8"/>
  <c r="G683" i="8"/>
  <c r="G682" i="8"/>
  <c r="G681" i="8"/>
  <c r="G617" i="8"/>
  <c r="G616" i="8"/>
  <c r="G615" i="8"/>
  <c r="G614" i="8"/>
  <c r="G613" i="8"/>
  <c r="G612" i="8"/>
  <c r="G611" i="8"/>
  <c r="G610" i="8"/>
  <c r="G609" i="8"/>
  <c r="G608" i="8"/>
  <c r="G607" i="8"/>
  <c r="G606" i="8"/>
  <c r="G605" i="8"/>
  <c r="G604" i="8"/>
  <c r="G603" i="8"/>
  <c r="G602" i="8"/>
  <c r="G601" i="8"/>
  <c r="G600" i="8"/>
  <c r="G599" i="8"/>
  <c r="G598" i="8"/>
  <c r="G597" i="8"/>
  <c r="G571" i="8"/>
  <c r="G570" i="8"/>
  <c r="G569" i="8"/>
  <c r="G577" i="8"/>
  <c r="G576" i="8"/>
  <c r="G575" i="8"/>
  <c r="G574" i="8"/>
  <c r="G573" i="8"/>
  <c r="G572" i="8"/>
  <c r="G541" i="8"/>
  <c r="G501" i="8"/>
  <c r="G500" i="8"/>
  <c r="G499" i="8"/>
  <c r="G498" i="8"/>
  <c r="G497" i="8"/>
  <c r="G496" i="8"/>
  <c r="G495" i="8"/>
  <c r="G494" i="8"/>
  <c r="G493" i="8"/>
  <c r="G492" i="8"/>
  <c r="G491" i="8"/>
  <c r="G490" i="8"/>
  <c r="G489" i="8"/>
  <c r="G488" i="8"/>
  <c r="G487" i="8"/>
  <c r="G486" i="8"/>
  <c r="G485" i="8"/>
  <c r="G484" i="8"/>
  <c r="G483" i="8"/>
  <c r="G301" i="8"/>
  <c r="G300" i="8"/>
  <c r="G299" i="8"/>
  <c r="G298" i="8"/>
  <c r="G297" i="8"/>
  <c r="G296" i="8"/>
  <c r="G295" i="8"/>
  <c r="G294" i="8"/>
  <c r="G293" i="8"/>
  <c r="G292" i="8"/>
  <c r="G291" i="8"/>
  <c r="G290" i="8"/>
  <c r="G289" i="8"/>
  <c r="G288" i="8"/>
  <c r="G287" i="8"/>
  <c r="G286" i="8"/>
  <c r="G285" i="8"/>
  <c r="G284" i="8"/>
  <c r="G283" i="8"/>
  <c r="G282" i="8"/>
  <c r="G281" i="8"/>
  <c r="G280" i="8"/>
  <c r="G279" i="8"/>
  <c r="G278" i="8"/>
  <c r="G277" i="8"/>
  <c r="G276" i="8"/>
  <c r="G275" i="8"/>
  <c r="G274" i="8"/>
  <c r="G273" i="8"/>
  <c r="G272" i="8"/>
  <c r="G271" i="8"/>
  <c r="G270" i="8"/>
  <c r="G269" i="8"/>
  <c r="G268" i="8"/>
  <c r="G267" i="8"/>
  <c r="G266" i="8"/>
  <c r="G265" i="8"/>
  <c r="G264" i="8"/>
  <c r="G263" i="8"/>
  <c r="G262" i="8"/>
  <c r="G261" i="8"/>
  <c r="G260" i="8"/>
  <c r="G259" i="8"/>
  <c r="G258" i="8"/>
  <c r="G257" i="8"/>
  <c r="G201" i="8"/>
  <c r="G200" i="8"/>
  <c r="G199" i="8"/>
  <c r="G198" i="8"/>
  <c r="G197" i="8"/>
  <c r="G196" i="8"/>
  <c r="G195" i="8"/>
  <c r="G194" i="8"/>
  <c r="G193" i="8"/>
  <c r="G192" i="8"/>
  <c r="G191" i="8"/>
  <c r="G190" i="8"/>
  <c r="G189" i="8"/>
  <c r="G188" i="8"/>
  <c r="G187" i="8"/>
  <c r="G186" i="8"/>
  <c r="G185" i="8"/>
  <c r="G184" i="8"/>
  <c r="G120" i="8"/>
  <c r="G119" i="8"/>
  <c r="G118" i="8"/>
  <c r="G117" i="8"/>
  <c r="G27" i="10"/>
  <c r="J27" i="10" s="1"/>
  <c r="G26" i="10"/>
  <c r="J26" i="10" s="1"/>
  <c r="G25" i="10"/>
  <c r="J25" i="10" s="1"/>
  <c r="G24" i="10"/>
  <c r="J24" i="10" s="1"/>
  <c r="G23" i="10"/>
  <c r="J23" i="10" s="1"/>
  <c r="G22" i="10"/>
  <c r="J22" i="10" s="1"/>
  <c r="G21" i="10"/>
  <c r="J21" i="10" s="1"/>
  <c r="G20" i="10"/>
  <c r="J20" i="10" s="1"/>
  <c r="G19" i="10"/>
  <c r="J19" i="10" s="1"/>
  <c r="G18" i="10"/>
  <c r="J18" i="10" s="1"/>
  <c r="G17" i="10"/>
  <c r="J17" i="10" s="1"/>
  <c r="G16" i="10"/>
  <c r="J16" i="10" s="1"/>
  <c r="G15" i="10"/>
  <c r="J15" i="10" s="1"/>
  <c r="G14" i="10"/>
  <c r="J14" i="10" s="1"/>
  <c r="G13" i="10"/>
  <c r="J13" i="10" s="1"/>
  <c r="G12" i="10"/>
  <c r="J12" i="10" s="1"/>
  <c r="G11" i="10"/>
  <c r="J11" i="10" s="1"/>
  <c r="G10" i="10"/>
  <c r="J10" i="10" s="1"/>
  <c r="G308" i="10"/>
  <c r="J308" i="10" s="1"/>
  <c r="G307" i="10"/>
  <c r="J307" i="10" s="1"/>
  <c r="G306" i="10"/>
  <c r="J306" i="10" s="1"/>
  <c r="G305" i="10"/>
  <c r="J305" i="10" s="1"/>
  <c r="G304" i="10"/>
  <c r="J304" i="10" s="1"/>
  <c r="G303" i="10"/>
  <c r="J303" i="10" s="1"/>
  <c r="G302" i="10"/>
  <c r="J302" i="10" s="1"/>
  <c r="G301" i="10"/>
  <c r="J301" i="10" s="1"/>
  <c r="G300" i="10"/>
  <c r="J300" i="10" s="1"/>
  <c r="G299" i="10"/>
  <c r="J299" i="10" s="1"/>
  <c r="G298" i="10"/>
  <c r="J298" i="10" s="1"/>
  <c r="G297" i="10"/>
  <c r="J297" i="10" s="1"/>
  <c r="G296" i="10"/>
  <c r="J296" i="10" s="1"/>
  <c r="G295" i="10"/>
  <c r="J295" i="10" s="1"/>
  <c r="G294" i="10"/>
  <c r="J294" i="10" s="1"/>
  <c r="G293" i="10"/>
  <c r="J293" i="10" s="1"/>
  <c r="G292" i="10"/>
  <c r="J292" i="10" s="1"/>
  <c r="G291" i="10"/>
  <c r="J291" i="10" s="1"/>
  <c r="G290" i="10"/>
  <c r="J290" i="10" s="1"/>
  <c r="G289" i="10"/>
  <c r="J289" i="10" s="1"/>
  <c r="G288" i="10"/>
  <c r="J288" i="10" s="1"/>
  <c r="J286" i="8" l="1"/>
  <c r="J698" i="8"/>
  <c r="J172" i="8"/>
  <c r="J602" i="8"/>
  <c r="J75" i="8"/>
  <c r="J186" i="8"/>
  <c r="J198" i="8"/>
  <c r="J265" i="8"/>
  <c r="J277" i="8"/>
  <c r="J289" i="8"/>
  <c r="J301" i="8"/>
  <c r="J494" i="8"/>
  <c r="J575" i="8"/>
  <c r="J603" i="8"/>
  <c r="J615" i="8"/>
  <c r="J716" i="8"/>
  <c r="J768" i="8"/>
  <c r="J154" i="8"/>
  <c r="J169" i="8"/>
  <c r="J163" i="8"/>
  <c r="J64" i="8"/>
  <c r="J76" i="8"/>
  <c r="J195" i="8"/>
  <c r="J697" i="8"/>
  <c r="J263" i="8"/>
  <c r="J601" i="8"/>
  <c r="J276" i="8"/>
  <c r="J173" i="8"/>
  <c r="J187" i="8"/>
  <c r="J199" i="8"/>
  <c r="J266" i="8"/>
  <c r="J278" i="8"/>
  <c r="J290" i="8"/>
  <c r="J483" i="8"/>
  <c r="J495" i="8"/>
  <c r="J576" i="8"/>
  <c r="J604" i="8"/>
  <c r="J616" i="8"/>
  <c r="J717" i="8"/>
  <c r="J769" i="8"/>
  <c r="J156" i="8"/>
  <c r="J152" i="8"/>
  <c r="J53" i="8"/>
  <c r="J65" i="8"/>
  <c r="J77" i="8"/>
  <c r="J491" i="8"/>
  <c r="J196" i="8"/>
  <c r="J573" i="8"/>
  <c r="J757" i="8"/>
  <c r="J63" i="8"/>
  <c r="J188" i="8"/>
  <c r="J200" i="8"/>
  <c r="J267" i="8"/>
  <c r="J279" i="8"/>
  <c r="J291" i="8"/>
  <c r="J484" i="8"/>
  <c r="J496" i="8"/>
  <c r="J577" i="8"/>
  <c r="J605" i="8"/>
  <c r="J617" i="8"/>
  <c r="J718" i="8"/>
  <c r="J770" i="8"/>
  <c r="J157" i="8"/>
  <c r="J151" i="8"/>
  <c r="J54" i="8"/>
  <c r="J66" i="8"/>
  <c r="J78" i="8"/>
  <c r="J600" i="8"/>
  <c r="J61" i="8"/>
  <c r="J287" i="8"/>
  <c r="J166" i="8"/>
  <c r="J197" i="8"/>
  <c r="J574" i="8"/>
  <c r="J189" i="8"/>
  <c r="J201" i="8"/>
  <c r="J268" i="8"/>
  <c r="J280" i="8"/>
  <c r="J292" i="8"/>
  <c r="J485" i="8"/>
  <c r="J497" i="8"/>
  <c r="J569" i="8"/>
  <c r="J606" i="8"/>
  <c r="J681" i="8"/>
  <c r="J719" i="8"/>
  <c r="J781" i="8"/>
  <c r="J155" i="8"/>
  <c r="J55" i="8"/>
  <c r="J67" i="8"/>
  <c r="J79" i="8"/>
  <c r="J262" i="8"/>
  <c r="J612" i="8"/>
  <c r="J275" i="8"/>
  <c r="J74" i="8"/>
  <c r="J288" i="8"/>
  <c r="J190" i="8"/>
  <c r="J257" i="8"/>
  <c r="J269" i="8"/>
  <c r="J281" i="8"/>
  <c r="J293" i="8"/>
  <c r="J486" i="8"/>
  <c r="J498" i="8"/>
  <c r="J570" i="8"/>
  <c r="J607" i="8"/>
  <c r="J682" i="8"/>
  <c r="J720" i="8"/>
  <c r="J56" i="8"/>
  <c r="J68" i="8"/>
  <c r="J80" i="8"/>
  <c r="J274" i="8"/>
  <c r="J171" i="8"/>
  <c r="J756" i="8"/>
  <c r="J62" i="8"/>
  <c r="J300" i="8"/>
  <c r="J153" i="8"/>
  <c r="J191" i="8"/>
  <c r="J258" i="8"/>
  <c r="J270" i="8"/>
  <c r="J282" i="8"/>
  <c r="J294" i="8"/>
  <c r="J487" i="8"/>
  <c r="J499" i="8"/>
  <c r="J571" i="8"/>
  <c r="J608" i="8"/>
  <c r="J683" i="8"/>
  <c r="J721" i="8"/>
  <c r="J158" i="8"/>
  <c r="J159" i="8"/>
  <c r="J57" i="8"/>
  <c r="J69" i="8"/>
  <c r="J81" i="8"/>
  <c r="J120" i="8"/>
  <c r="J755" i="8"/>
  <c r="J184" i="8"/>
  <c r="J613" i="8"/>
  <c r="J614" i="8"/>
  <c r="J117" i="8"/>
  <c r="J192" i="8"/>
  <c r="J259" i="8"/>
  <c r="J271" i="8"/>
  <c r="J283" i="8"/>
  <c r="J295" i="8"/>
  <c r="J488" i="8"/>
  <c r="J500" i="8"/>
  <c r="J597" i="8"/>
  <c r="J609" i="8"/>
  <c r="J694" i="8"/>
  <c r="J722" i="8"/>
  <c r="J160" i="8"/>
  <c r="J162" i="8"/>
  <c r="J58" i="8"/>
  <c r="J70" i="8"/>
  <c r="J543" i="8"/>
  <c r="J572" i="8"/>
  <c r="J73" i="8"/>
  <c r="J299" i="8"/>
  <c r="J150" i="8"/>
  <c r="J264" i="8"/>
  <c r="J493" i="8"/>
  <c r="J118" i="8"/>
  <c r="J193" i="8"/>
  <c r="J260" i="8"/>
  <c r="J272" i="8"/>
  <c r="J284" i="8"/>
  <c r="J296" i="8"/>
  <c r="J489" i="8"/>
  <c r="J501" i="8"/>
  <c r="J598" i="8"/>
  <c r="J610" i="8"/>
  <c r="J695" i="8"/>
  <c r="J723" i="8"/>
  <c r="J161" i="8"/>
  <c r="J167" i="8"/>
  <c r="J59" i="8"/>
  <c r="J71" i="8"/>
  <c r="J298" i="8"/>
  <c r="J165" i="8"/>
  <c r="J492" i="8"/>
  <c r="J185" i="8"/>
  <c r="J715" i="8"/>
  <c r="J168" i="8"/>
  <c r="J119" i="8"/>
  <c r="J194" i="8"/>
  <c r="J261" i="8"/>
  <c r="J273" i="8"/>
  <c r="J285" i="8"/>
  <c r="J297" i="8"/>
  <c r="J490" i="8"/>
  <c r="J541" i="8"/>
  <c r="J599" i="8"/>
  <c r="J611" i="8"/>
  <c r="J696" i="8"/>
  <c r="J724" i="8"/>
  <c r="J164" i="8"/>
  <c r="J170" i="8"/>
  <c r="J60" i="8"/>
  <c r="J72" i="8"/>
  <c r="G228" i="10"/>
  <c r="J228" i="10" s="1"/>
  <c r="G227" i="10"/>
  <c r="J227" i="10" s="1"/>
  <c r="G226" i="10"/>
  <c r="J226" i="10" s="1"/>
  <c r="G225" i="10"/>
  <c r="J225" i="10" s="1"/>
  <c r="G224" i="10"/>
  <c r="J224" i="10" s="1"/>
  <c r="G223" i="10"/>
  <c r="J223" i="10" s="1"/>
  <c r="G222" i="10"/>
  <c r="J222" i="10" s="1"/>
  <c r="G221" i="10"/>
  <c r="J221" i="10" s="1"/>
  <c r="G220" i="10"/>
  <c r="J220" i="10" s="1"/>
  <c r="G219" i="10"/>
  <c r="J219" i="10" s="1"/>
  <c r="G218" i="10"/>
  <c r="J218" i="10" s="1"/>
  <c r="G217" i="10"/>
  <c r="J217" i="10" s="1"/>
  <c r="G216" i="10"/>
  <c r="J216" i="10" s="1"/>
  <c r="G215" i="10"/>
  <c r="J215" i="10" s="1"/>
  <c r="G214" i="10"/>
  <c r="J214" i="10" s="1"/>
  <c r="G213" i="10"/>
  <c r="J213" i="10" s="1"/>
  <c r="G212" i="10"/>
  <c r="J212" i="10" s="1"/>
  <c r="G211" i="10"/>
  <c r="J211" i="10" s="1"/>
  <c r="G210" i="10"/>
  <c r="J210" i="10" s="1"/>
  <c r="G209" i="10"/>
  <c r="J209" i="10" s="1"/>
  <c r="G208" i="10"/>
  <c r="J208" i="10" s="1"/>
  <c r="G207" i="10"/>
  <c r="J207" i="10" s="1"/>
  <c r="G206" i="10"/>
  <c r="J206" i="10" s="1"/>
  <c r="G205" i="10"/>
  <c r="J205" i="10" s="1"/>
  <c r="G204" i="10"/>
  <c r="J204" i="10" s="1"/>
  <c r="G203" i="10"/>
  <c r="J203" i="10" s="1"/>
  <c r="G202" i="10"/>
  <c r="J202" i="10" s="1"/>
  <c r="G201" i="10"/>
  <c r="J201" i="10" s="1"/>
  <c r="G200" i="10"/>
  <c r="J200" i="10" s="1"/>
  <c r="G199" i="10"/>
  <c r="J199" i="10" s="1"/>
  <c r="G198" i="10"/>
  <c r="J198" i="10" s="1"/>
  <c r="G197" i="10"/>
  <c r="J197" i="10" s="1"/>
  <c r="G260" i="10"/>
  <c r="J260" i="10" s="1"/>
  <c r="G259" i="10"/>
  <c r="J259" i="10" s="1"/>
  <c r="G258" i="10"/>
  <c r="J258" i="10" s="1"/>
  <c r="G257" i="10"/>
  <c r="J257" i="10" s="1"/>
  <c r="G256" i="10"/>
  <c r="J256" i="10" s="1"/>
  <c r="G255" i="10"/>
  <c r="J255" i="10" s="1"/>
  <c r="G253" i="10"/>
  <c r="J253" i="10" s="1"/>
  <c r="G252" i="10"/>
  <c r="J252" i="10" s="1"/>
  <c r="G251" i="10"/>
  <c r="J251" i="10" s="1"/>
  <c r="G250" i="10"/>
  <c r="J250" i="10" s="1"/>
  <c r="G249" i="10"/>
  <c r="J249" i="10" s="1"/>
  <c r="G248" i="10"/>
  <c r="J248" i="10" s="1"/>
  <c r="G247" i="10"/>
  <c r="J247" i="10" s="1"/>
  <c r="G246" i="10"/>
  <c r="J246" i="10" s="1"/>
  <c r="G245" i="10"/>
  <c r="J245" i="10" s="1"/>
  <c r="G244" i="10"/>
  <c r="J244" i="10" s="1"/>
  <c r="G243" i="10"/>
  <c r="J243" i="10" s="1"/>
  <c r="G242" i="10"/>
  <c r="J242" i="10" s="1"/>
  <c r="G241" i="10"/>
  <c r="J241" i="10" s="1"/>
  <c r="G240" i="10"/>
  <c r="J240" i="10" s="1"/>
  <c r="G239" i="10"/>
  <c r="J239" i="10" s="1"/>
  <c r="G238" i="10"/>
  <c r="J238" i="10" s="1"/>
  <c r="G237" i="10"/>
  <c r="J237" i="10" s="1"/>
  <c r="G236" i="10"/>
  <c r="J236" i="10" s="1"/>
  <c r="G235" i="10"/>
  <c r="J235" i="10" s="1"/>
  <c r="G234" i="10"/>
  <c r="J234" i="10" s="1"/>
  <c r="G233" i="10"/>
  <c r="J233" i="10" s="1"/>
  <c r="G232" i="10"/>
  <c r="J232" i="10" s="1"/>
  <c r="G231" i="10"/>
  <c r="J231" i="10" s="1"/>
  <c r="G230" i="10"/>
  <c r="J230" i="10" s="1"/>
  <c r="G196" i="10"/>
  <c r="J196" i="10" s="1"/>
  <c r="G195" i="10"/>
  <c r="J195" i="10" s="1"/>
  <c r="G194" i="10"/>
  <c r="J194" i="10" s="1"/>
  <c r="G193" i="10"/>
  <c r="J193" i="10" s="1"/>
  <c r="G192" i="10"/>
  <c r="J192" i="10" s="1"/>
  <c r="G191" i="10"/>
  <c r="J191" i="10" s="1"/>
  <c r="G190" i="10"/>
  <c r="J190" i="10" s="1"/>
  <c r="G189" i="10"/>
  <c r="J189" i="10" s="1"/>
  <c r="G188" i="10"/>
  <c r="J188" i="10" s="1"/>
  <c r="G187" i="10"/>
  <c r="J187" i="10" s="1"/>
  <c r="G186" i="10"/>
  <c r="J186" i="10" s="1"/>
  <c r="G185" i="10"/>
  <c r="J185" i="10" s="1"/>
  <c r="G184" i="10"/>
  <c r="J184" i="10" s="1"/>
  <c r="G183" i="10"/>
  <c r="J183" i="10" s="1"/>
  <c r="G182" i="10"/>
  <c r="J182" i="10" s="1"/>
  <c r="G181" i="10"/>
  <c r="J181" i="10" s="1"/>
  <c r="G180" i="10"/>
  <c r="J180" i="10" s="1"/>
  <c r="G179" i="10"/>
  <c r="J179" i="10" s="1"/>
  <c r="G178" i="10"/>
  <c r="J178" i="10" s="1"/>
  <c r="G177" i="10"/>
  <c r="J177" i="10" s="1"/>
  <c r="G176" i="10"/>
  <c r="J176" i="10" s="1"/>
  <c r="G175" i="10"/>
  <c r="J175" i="10" s="1"/>
  <c r="G174" i="10"/>
  <c r="J174" i="10" s="1"/>
  <c r="G173" i="10"/>
  <c r="J173" i="10" s="1"/>
  <c r="G172" i="10"/>
  <c r="J172" i="10" s="1"/>
  <c r="G171" i="10"/>
  <c r="J171" i="10" s="1"/>
  <c r="G170" i="10"/>
  <c r="J170" i="10" s="1"/>
  <c r="G169" i="10"/>
  <c r="J169" i="10" s="1"/>
  <c r="G168" i="10"/>
  <c r="J168" i="10" s="1"/>
  <c r="G167" i="10"/>
  <c r="J167" i="10" s="1"/>
  <c r="G166" i="10"/>
  <c r="J166" i="10" s="1"/>
  <c r="G165" i="10"/>
  <c r="J165" i="10" s="1"/>
  <c r="G341" i="10"/>
  <c r="J341" i="10" s="1"/>
  <c r="G340" i="10"/>
  <c r="J340" i="10" s="1"/>
  <c r="G339" i="10"/>
  <c r="J339" i="10" s="1"/>
  <c r="G338" i="10"/>
  <c r="J338" i="10" s="1"/>
  <c r="G337" i="10"/>
  <c r="J337" i="10" s="1"/>
  <c r="G336" i="10"/>
  <c r="J336" i="10" s="1"/>
  <c r="G335" i="10"/>
  <c r="J335" i="10" s="1"/>
  <c r="G334" i="10"/>
  <c r="J334" i="10" s="1"/>
  <c r="G333" i="10"/>
  <c r="J333" i="10" s="1"/>
  <c r="G332" i="10"/>
  <c r="J332" i="10" s="1"/>
  <c r="G331" i="10"/>
  <c r="J331" i="10" s="1"/>
  <c r="G330" i="10"/>
  <c r="J330" i="10" s="1"/>
  <c r="G329" i="10"/>
  <c r="J329" i="10" s="1"/>
  <c r="G328" i="10"/>
  <c r="J328" i="10" s="1"/>
  <c r="G327" i="10"/>
  <c r="J327" i="10" s="1"/>
  <c r="G326" i="10"/>
  <c r="J326" i="10" s="1"/>
  <c r="G325" i="10"/>
  <c r="J325" i="10" s="1"/>
  <c r="G324" i="10"/>
  <c r="J324" i="10" s="1"/>
  <c r="G323" i="10"/>
  <c r="J323" i="10" s="1"/>
  <c r="G322" i="10"/>
  <c r="J322" i="10" s="1"/>
  <c r="G321" i="10"/>
  <c r="J321" i="10" s="1"/>
  <c r="G320" i="10"/>
  <c r="J320" i="10" s="1"/>
  <c r="G319" i="10"/>
  <c r="J319" i="10" s="1"/>
  <c r="G318" i="10"/>
  <c r="J318" i="10" s="1"/>
  <c r="G317" i="10"/>
  <c r="J317" i="10" s="1"/>
  <c r="G316" i="10"/>
  <c r="J316" i="10" s="1"/>
  <c r="G315" i="10"/>
  <c r="J315" i="10" s="1"/>
  <c r="G314" i="10"/>
  <c r="J314" i="10" s="1"/>
  <c r="G313" i="10"/>
  <c r="J313" i="10" s="1"/>
  <c r="G312" i="10"/>
  <c r="J312" i="10" s="1"/>
  <c r="G311" i="10"/>
  <c r="J311" i="10" s="1"/>
  <c r="G310" i="10"/>
  <c r="J310" i="10" s="1"/>
  <c r="G286" i="10"/>
  <c r="J286" i="10" s="1"/>
  <c r="G285" i="10"/>
  <c r="J285" i="10" s="1"/>
  <c r="G284" i="10"/>
  <c r="J284" i="10" s="1"/>
  <c r="G283" i="10"/>
  <c r="J283" i="10" s="1"/>
  <c r="G282" i="10"/>
  <c r="J282" i="10" s="1"/>
  <c r="G281" i="10"/>
  <c r="J281" i="10" s="1"/>
  <c r="G280" i="10"/>
  <c r="J280" i="10" s="1"/>
  <c r="G279" i="10"/>
  <c r="J279" i="10" s="1"/>
  <c r="G278" i="10"/>
  <c r="J278" i="10" s="1"/>
  <c r="G277" i="10"/>
  <c r="J277" i="10" s="1"/>
  <c r="G276" i="10"/>
  <c r="J276" i="10" s="1"/>
  <c r="G275" i="10"/>
  <c r="J275" i="10" s="1"/>
  <c r="G274" i="10"/>
  <c r="J274" i="10" s="1"/>
  <c r="G273" i="10"/>
  <c r="J273" i="10" s="1"/>
  <c r="G272" i="10"/>
  <c r="J272" i="10" s="1"/>
  <c r="G271" i="10"/>
  <c r="J271" i="10" s="1"/>
  <c r="G270" i="10"/>
  <c r="J270" i="10" s="1"/>
  <c r="G269" i="10"/>
  <c r="J269" i="10" s="1"/>
  <c r="G268" i="10"/>
  <c r="J268" i="10" s="1"/>
  <c r="G267" i="10"/>
  <c r="J267" i="10" s="1"/>
  <c r="G266" i="10"/>
  <c r="J266" i="10" s="1"/>
  <c r="G264" i="10"/>
  <c r="J264" i="10" s="1"/>
  <c r="G263" i="10"/>
  <c r="J263" i="10" s="1"/>
  <c r="G262" i="10"/>
  <c r="J262" i="10" s="1"/>
  <c r="G163" i="10"/>
  <c r="J163" i="10" s="1"/>
  <c r="G162" i="10"/>
  <c r="J162" i="10" s="1"/>
  <c r="G161" i="10"/>
  <c r="J161" i="10" s="1"/>
  <c r="G159" i="10"/>
  <c r="J159" i="10" s="1"/>
  <c r="G158" i="10"/>
  <c r="J158" i="10" s="1"/>
  <c r="G157" i="10"/>
  <c r="J157" i="10" s="1"/>
  <c r="G156" i="10"/>
  <c r="J156" i="10" s="1"/>
  <c r="G155" i="10"/>
  <c r="J155" i="10" s="1"/>
  <c r="G154" i="10"/>
  <c r="J154" i="10" s="1"/>
  <c r="G153" i="10"/>
  <c r="J153" i="10" s="1"/>
  <c r="G152" i="10"/>
  <c r="J152" i="10" s="1"/>
  <c r="G151" i="10"/>
  <c r="J151" i="10" s="1"/>
  <c r="G150" i="10"/>
  <c r="J150" i="10" s="1"/>
  <c r="G149" i="10"/>
  <c r="J149" i="10" s="1"/>
  <c r="G148" i="10"/>
  <c r="J148" i="10" s="1"/>
  <c r="G147" i="10"/>
  <c r="J147" i="10" s="1"/>
  <c r="G145" i="10"/>
  <c r="J145" i="10" s="1"/>
  <c r="G144" i="10"/>
  <c r="J144" i="10" s="1"/>
  <c r="G143" i="10"/>
  <c r="J143" i="10" s="1"/>
  <c r="G142" i="10"/>
  <c r="J142" i="10" s="1"/>
  <c r="G141" i="10"/>
  <c r="J141" i="10" s="1"/>
  <c r="G139" i="10"/>
  <c r="J139" i="10" s="1"/>
  <c r="G138" i="10"/>
  <c r="J138" i="10" s="1"/>
  <c r="G137" i="10"/>
  <c r="J137" i="10" s="1"/>
  <c r="G136" i="10"/>
  <c r="J136" i="10" s="1"/>
  <c r="G135" i="10"/>
  <c r="J135" i="10" s="1"/>
  <c r="G134" i="10"/>
  <c r="J134" i="10" s="1"/>
  <c r="G133" i="10"/>
  <c r="J133" i="10" s="1"/>
  <c r="G132" i="10"/>
  <c r="J132" i="10" s="1"/>
  <c r="G131" i="10"/>
  <c r="J131" i="10" s="1"/>
  <c r="G130" i="10"/>
  <c r="J130" i="10" s="1"/>
  <c r="G129" i="10"/>
  <c r="J129" i="10" s="1"/>
  <c r="G128" i="10"/>
  <c r="J128" i="10" s="1"/>
  <c r="G127" i="10"/>
  <c r="J127" i="10" s="1"/>
  <c r="G126" i="10"/>
  <c r="J126" i="10" s="1"/>
  <c r="G125" i="10"/>
  <c r="J125" i="10" s="1"/>
  <c r="G124" i="10"/>
  <c r="J124" i="10" s="1"/>
  <c r="G123" i="10"/>
  <c r="J123" i="10" s="1"/>
  <c r="G122" i="10"/>
  <c r="J122" i="10" s="1"/>
  <c r="G121" i="10"/>
  <c r="J121" i="10" s="1"/>
  <c r="G120" i="10"/>
  <c r="J120" i="10" s="1"/>
  <c r="G119" i="10"/>
  <c r="J119" i="10" s="1"/>
  <c r="G118" i="10"/>
  <c r="J118" i="10" s="1"/>
  <c r="G117" i="10"/>
  <c r="J117" i="10" s="1"/>
  <c r="G116" i="10"/>
  <c r="J116" i="10" s="1"/>
  <c r="G114" i="10"/>
  <c r="J114" i="10" s="1"/>
  <c r="G113" i="10"/>
  <c r="J113" i="10" s="1"/>
  <c r="G112" i="10"/>
  <c r="J112" i="10" s="1"/>
  <c r="G111" i="10"/>
  <c r="J111" i="10" s="1"/>
  <c r="G110" i="10"/>
  <c r="J110" i="10" s="1"/>
  <c r="G109" i="10"/>
  <c r="J109" i="10" s="1"/>
  <c r="G107" i="10"/>
  <c r="J107" i="10" s="1"/>
  <c r="G106" i="10"/>
  <c r="J106" i="10" s="1"/>
  <c r="G105" i="10"/>
  <c r="J105" i="10" s="1"/>
  <c r="G104" i="10"/>
  <c r="J104" i="10" s="1"/>
  <c r="G103" i="10"/>
  <c r="J103" i="10" s="1"/>
  <c r="G102" i="10"/>
  <c r="J102" i="10" s="1"/>
  <c r="G101" i="10"/>
  <c r="J101" i="10" s="1"/>
  <c r="G100" i="10"/>
  <c r="J100" i="10" s="1"/>
  <c r="G99" i="10"/>
  <c r="J99" i="10" s="1"/>
  <c r="G98" i="10"/>
  <c r="J98" i="10" s="1"/>
  <c r="G97" i="10"/>
  <c r="J97" i="10" s="1"/>
  <c r="G96" i="10"/>
  <c r="J96" i="10" s="1"/>
  <c r="G95" i="10"/>
  <c r="J95" i="10" s="1"/>
  <c r="G94" i="10"/>
  <c r="J94" i="10" s="1"/>
  <c r="G93" i="10"/>
  <c r="J93" i="10" s="1"/>
  <c r="G92" i="10"/>
  <c r="J92" i="10" s="1"/>
  <c r="G91" i="10"/>
  <c r="J91" i="10" s="1"/>
  <c r="G90" i="10"/>
  <c r="J90" i="10" s="1"/>
  <c r="G89" i="10"/>
  <c r="J89" i="10" s="1"/>
  <c r="G87" i="10"/>
  <c r="J87" i="10" s="1"/>
  <c r="G86" i="10"/>
  <c r="J86" i="10" s="1"/>
  <c r="G85" i="10"/>
  <c r="J85" i="10" s="1"/>
  <c r="G84" i="10"/>
  <c r="J84" i="10" s="1"/>
  <c r="G83" i="10"/>
  <c r="J83" i="10" s="1"/>
  <c r="G82" i="10"/>
  <c r="J82" i="10" s="1"/>
  <c r="G81" i="10"/>
  <c r="J81" i="10" s="1"/>
  <c r="G80" i="10"/>
  <c r="J80" i="10" s="1"/>
  <c r="G79" i="10"/>
  <c r="J79" i="10" s="1"/>
  <c r="G78" i="10"/>
  <c r="J78" i="10" s="1"/>
  <c r="G77" i="10"/>
  <c r="J77" i="10" s="1"/>
  <c r="G76" i="10"/>
  <c r="J76" i="10" s="1"/>
  <c r="G75" i="10"/>
  <c r="J75" i="10" s="1"/>
  <c r="G74" i="10"/>
  <c r="J74" i="10" s="1"/>
  <c r="G73" i="10"/>
  <c r="J73" i="10" s="1"/>
  <c r="G72" i="10"/>
  <c r="J72" i="10" s="1"/>
  <c r="G71" i="10"/>
  <c r="J71" i="10" s="1"/>
  <c r="G70" i="10"/>
  <c r="J70" i="10" s="1"/>
  <c r="G69" i="10"/>
  <c r="J69" i="10" s="1"/>
  <c r="G68" i="10"/>
  <c r="J68" i="10" s="1"/>
  <c r="G67" i="10"/>
  <c r="J67" i="10" s="1"/>
  <c r="G66" i="10"/>
  <c r="J66" i="10" s="1"/>
  <c r="G65" i="10"/>
  <c r="J65" i="10" s="1"/>
  <c r="G64" i="10"/>
  <c r="J64" i="10" s="1"/>
  <c r="G63" i="10"/>
  <c r="J63" i="10" s="1"/>
  <c r="G62" i="10"/>
  <c r="J62" i="10" s="1"/>
  <c r="G61" i="10"/>
  <c r="J61" i="10" s="1"/>
  <c r="G60" i="10"/>
  <c r="J60" i="10" s="1"/>
  <c r="G59" i="10"/>
  <c r="J59" i="10" s="1"/>
  <c r="G58" i="10"/>
  <c r="J58" i="10" s="1"/>
  <c r="G57" i="10"/>
  <c r="J57" i="10" s="1"/>
  <c r="G56" i="10"/>
  <c r="J56" i="10" s="1"/>
  <c r="G55" i="10"/>
  <c r="J55" i="10" s="1"/>
  <c r="G54" i="10"/>
  <c r="J54" i="10" s="1"/>
  <c r="G53" i="10"/>
  <c r="J53" i="10" s="1"/>
  <c r="G52" i="10"/>
  <c r="J52" i="10" s="1"/>
  <c r="G51" i="10"/>
  <c r="J51" i="10" s="1"/>
  <c r="G50" i="10"/>
  <c r="J50" i="10" s="1"/>
  <c r="G49" i="10"/>
  <c r="J49" i="10" s="1"/>
  <c r="G48" i="10"/>
  <c r="J48" i="10" s="1"/>
  <c r="G47" i="10"/>
  <c r="J47" i="10" s="1"/>
  <c r="G46" i="10"/>
  <c r="J46" i="10" s="1"/>
  <c r="G45" i="10"/>
  <c r="J45" i="10" s="1"/>
  <c r="G44" i="10"/>
  <c r="J44" i="10" s="1"/>
  <c r="G43" i="10"/>
  <c r="J43" i="10" s="1"/>
  <c r="G42" i="10"/>
  <c r="J42" i="10" s="1"/>
  <c r="G41" i="10"/>
  <c r="J41" i="10" s="1"/>
  <c r="G40" i="10"/>
  <c r="J40" i="10" s="1"/>
  <c r="G39" i="10"/>
  <c r="J39" i="10" s="1"/>
  <c r="G38" i="10"/>
  <c r="J38" i="10" s="1"/>
  <c r="G37" i="10"/>
  <c r="J37" i="10" s="1"/>
  <c r="G36" i="10"/>
  <c r="J36" i="10" s="1"/>
  <c r="G35" i="10"/>
  <c r="J35" i="10" s="1"/>
  <c r="G34" i="10"/>
  <c r="J34" i="10" s="1"/>
  <c r="G33" i="10"/>
  <c r="J33" i="10" s="1"/>
  <c r="G32" i="10"/>
  <c r="J32" i="10" s="1"/>
  <c r="G31" i="10"/>
  <c r="J31" i="10" s="1"/>
  <c r="G30" i="10"/>
  <c r="J30" i="10" s="1"/>
  <c r="G29" i="10"/>
  <c r="J29" i="10" s="1"/>
  <c r="G28" i="10"/>
  <c r="J28" i="10" s="1"/>
  <c r="J4" i="10" l="1"/>
  <c r="J5" i="10" s="1"/>
  <c r="G286" i="7" l="1"/>
  <c r="J286" i="7" s="1"/>
  <c r="G285" i="7"/>
  <c r="J285" i="7" s="1"/>
  <c r="G284" i="7"/>
  <c r="J284" i="7" s="1"/>
  <c r="G283" i="7"/>
  <c r="J283" i="7" s="1"/>
  <c r="G282" i="7"/>
  <c r="J282" i="7" s="1"/>
  <c r="G281" i="7"/>
  <c r="J281" i="7" s="1"/>
  <c r="G280" i="7"/>
  <c r="J280" i="7" s="1"/>
  <c r="G279" i="7"/>
  <c r="J279" i="7" s="1"/>
  <c r="G278" i="7"/>
  <c r="J278" i="7" s="1"/>
  <c r="G277" i="7"/>
  <c r="J277" i="7" s="1"/>
  <c r="G276" i="7"/>
  <c r="J276" i="7" s="1"/>
  <c r="G275" i="7"/>
  <c r="J275" i="7" s="1"/>
  <c r="G274" i="7"/>
  <c r="J274" i="7" s="1"/>
  <c r="G273" i="7"/>
  <c r="J273" i="7" s="1"/>
  <c r="G272" i="7"/>
  <c r="J272" i="7" s="1"/>
  <c r="G271" i="7"/>
  <c r="J271" i="7" s="1"/>
  <c r="G270" i="7"/>
  <c r="J270" i="7" s="1"/>
  <c r="G269" i="7"/>
  <c r="J269" i="7" s="1"/>
  <c r="G216" i="7"/>
  <c r="J216" i="7" s="1"/>
  <c r="G215" i="7"/>
  <c r="J215" i="7" s="1"/>
  <c r="G214" i="7"/>
  <c r="J214" i="7" s="1"/>
  <c r="G213" i="7"/>
  <c r="J213" i="7" s="1"/>
  <c r="G212" i="7"/>
  <c r="J212" i="7" s="1"/>
  <c r="G211" i="7"/>
  <c r="J211" i="7" s="1"/>
  <c r="G210" i="7"/>
  <c r="J210" i="7" s="1"/>
  <c r="G209" i="7"/>
  <c r="J209" i="7" s="1"/>
  <c r="G208" i="7"/>
  <c r="J208" i="7" s="1"/>
  <c r="G207" i="7"/>
  <c r="J207" i="7" s="1"/>
  <c r="G206" i="7"/>
  <c r="J206" i="7" s="1"/>
  <c r="G205" i="7"/>
  <c r="J205" i="7" s="1"/>
  <c r="G204" i="7"/>
  <c r="J204" i="7" s="1"/>
  <c r="G203" i="7"/>
  <c r="J203" i="7" s="1"/>
  <c r="G202" i="7"/>
  <c r="J202" i="7" s="1"/>
  <c r="G201" i="7"/>
  <c r="J201" i="7" s="1"/>
  <c r="G200" i="7"/>
  <c r="J200" i="7" s="1"/>
  <c r="G199" i="7"/>
  <c r="J199" i="7" s="1"/>
  <c r="G198" i="7"/>
  <c r="J198" i="7" s="1"/>
  <c r="G197" i="7"/>
  <c r="J197" i="7" s="1"/>
  <c r="G196" i="7"/>
  <c r="J196" i="7" s="1"/>
  <c r="G195" i="7"/>
  <c r="J195" i="7" s="1"/>
  <c r="G194" i="7"/>
  <c r="J194" i="7" s="1"/>
  <c r="G193" i="7"/>
  <c r="J193" i="7" s="1"/>
  <c r="G192" i="7"/>
  <c r="J192" i="7" s="1"/>
  <c r="G191" i="7"/>
  <c r="J191" i="7" s="1"/>
  <c r="G190" i="7"/>
  <c r="J190" i="7" s="1"/>
  <c r="G189" i="7"/>
  <c r="J189" i="7" s="1"/>
  <c r="G188" i="7"/>
  <c r="J188" i="7" s="1"/>
  <c r="G187" i="7"/>
  <c r="J187" i="7" s="1"/>
  <c r="G186" i="7"/>
  <c r="J186" i="7" s="1"/>
  <c r="G185" i="7"/>
  <c r="J185" i="7" s="1"/>
  <c r="G116" i="8"/>
  <c r="G149" i="8"/>
  <c r="G148" i="8"/>
  <c r="G147" i="8"/>
  <c r="G146" i="8"/>
  <c r="G145" i="8"/>
  <c r="G144" i="8"/>
  <c r="G143" i="8"/>
  <c r="G142" i="8"/>
  <c r="G141" i="8"/>
  <c r="G140" i="8"/>
  <c r="G139" i="8"/>
  <c r="G137" i="8"/>
  <c r="G136" i="8"/>
  <c r="G135" i="8"/>
  <c r="G134" i="8"/>
  <c r="G133" i="8"/>
  <c r="G132" i="8"/>
  <c r="G131" i="8"/>
  <c r="G130" i="8"/>
  <c r="G129" i="8"/>
  <c r="G128" i="8"/>
  <c r="G127" i="8"/>
  <c r="G126" i="8"/>
  <c r="G125" i="8"/>
  <c r="G124" i="8"/>
  <c r="G123" i="8"/>
  <c r="G122" i="8"/>
  <c r="G121" i="8"/>
  <c r="G115" i="8"/>
  <c r="G98" i="8"/>
  <c r="G97" i="8"/>
  <c r="G96" i="8"/>
  <c r="G95" i="8"/>
  <c r="G94" i="8"/>
  <c r="G93" i="8"/>
  <c r="G92" i="8"/>
  <c r="G91" i="8"/>
  <c r="G90" i="8"/>
  <c r="G89" i="8"/>
  <c r="G88" i="8"/>
  <c r="G87" i="8"/>
  <c r="G86" i="8"/>
  <c r="G85" i="8"/>
  <c r="G84" i="8"/>
  <c r="G83" i="8"/>
  <c r="G114" i="8"/>
  <c r="G113" i="8"/>
  <c r="G112" i="8"/>
  <c r="G111" i="8"/>
  <c r="G110" i="8"/>
  <c r="G109" i="8"/>
  <c r="G108" i="8"/>
  <c r="G107" i="8"/>
  <c r="G106" i="8"/>
  <c r="G105" i="8"/>
  <c r="G104" i="8"/>
  <c r="G103" i="8"/>
  <c r="G102" i="8"/>
  <c r="G101" i="8"/>
  <c r="G100" i="8"/>
  <c r="G99" i="8"/>
  <c r="G52" i="8"/>
  <c r="G51" i="8"/>
  <c r="G50" i="8"/>
  <c r="G49" i="8"/>
  <c r="G48" i="8"/>
  <c r="G47" i="8"/>
  <c r="G46" i="8"/>
  <c r="G45" i="8"/>
  <c r="G44" i="8"/>
  <c r="G43" i="8"/>
  <c r="G41" i="8"/>
  <c r="G40" i="8"/>
  <c r="G39" i="8"/>
  <c r="G38" i="8"/>
  <c r="G37" i="8"/>
  <c r="G36" i="8"/>
  <c r="G35" i="8"/>
  <c r="G34" i="8"/>
  <c r="G21" i="8"/>
  <c r="G20" i="8"/>
  <c r="G19" i="8"/>
  <c r="G18" i="8"/>
  <c r="G33" i="8"/>
  <c r="G32" i="8"/>
  <c r="G31" i="8"/>
  <c r="G30" i="8"/>
  <c r="G815" i="8"/>
  <c r="G814" i="8"/>
  <c r="G809" i="8"/>
  <c r="G812" i="8"/>
  <c r="G808" i="8"/>
  <c r="G811" i="8"/>
  <c r="J807" i="8"/>
  <c r="J810" i="8"/>
  <c r="G803" i="8"/>
  <c r="G806" i="8"/>
  <c r="G802" i="8"/>
  <c r="G805" i="8"/>
  <c r="G801" i="8"/>
  <c r="G804" i="8"/>
  <c r="G799" i="8"/>
  <c r="G798" i="8"/>
  <c r="G796" i="8"/>
  <c r="G795" i="8"/>
  <c r="G794" i="8"/>
  <c r="G793" i="8"/>
  <c r="G792" i="8"/>
  <c r="G786" i="8"/>
  <c r="G785" i="8"/>
  <c r="G784" i="8"/>
  <c r="G783" i="8"/>
  <c r="G782" i="8"/>
  <c r="G791" i="8"/>
  <c r="G790" i="8"/>
  <c r="G789" i="8"/>
  <c r="G788" i="8"/>
  <c r="G787" i="8"/>
  <c r="G779" i="8"/>
  <c r="G778" i="8"/>
  <c r="G777" i="8"/>
  <c r="G773" i="8"/>
  <c r="G772" i="8"/>
  <c r="G771" i="8"/>
  <c r="G776" i="8"/>
  <c r="G775" i="8"/>
  <c r="G774" i="8"/>
  <c r="G766" i="8"/>
  <c r="G765" i="8"/>
  <c r="G764" i="8"/>
  <c r="G760" i="8"/>
  <c r="G759" i="8"/>
  <c r="G758" i="8"/>
  <c r="G763" i="8"/>
  <c r="G762" i="8"/>
  <c r="G761" i="8"/>
  <c r="G754" i="8"/>
  <c r="G753" i="8"/>
  <c r="G752" i="8"/>
  <c r="G751" i="8"/>
  <c r="G750" i="8"/>
  <c r="G749" i="8"/>
  <c r="G748" i="8"/>
  <c r="G747" i="8"/>
  <c r="G746" i="8"/>
  <c r="G745" i="8"/>
  <c r="G734" i="8"/>
  <c r="G733" i="8"/>
  <c r="G732" i="8"/>
  <c r="G731" i="8"/>
  <c r="G730" i="8"/>
  <c r="G729" i="8"/>
  <c r="G728" i="8"/>
  <c r="G727" i="8"/>
  <c r="G726" i="8"/>
  <c r="G725" i="8"/>
  <c r="G744" i="8"/>
  <c r="G743" i="8"/>
  <c r="G742" i="8"/>
  <c r="G741" i="8"/>
  <c r="G740" i="8"/>
  <c r="G739" i="8"/>
  <c r="G738" i="8"/>
  <c r="G737" i="8"/>
  <c r="G736" i="8"/>
  <c r="G735" i="8"/>
  <c r="G713" i="8"/>
  <c r="G712" i="8"/>
  <c r="G711" i="8"/>
  <c r="G710" i="8"/>
  <c r="G709" i="8"/>
  <c r="G703" i="8"/>
  <c r="G702" i="8"/>
  <c r="G701" i="8"/>
  <c r="G700" i="8"/>
  <c r="G699" i="8"/>
  <c r="G708" i="8"/>
  <c r="G707" i="8"/>
  <c r="G706" i="8"/>
  <c r="G705" i="8"/>
  <c r="G704" i="8"/>
  <c r="G686" i="8"/>
  <c r="G685" i="8"/>
  <c r="G690" i="8"/>
  <c r="G692" i="8"/>
  <c r="G691" i="8"/>
  <c r="G684" i="8"/>
  <c r="G689" i="8"/>
  <c r="G688" i="8"/>
  <c r="G687" i="8"/>
  <c r="G680" i="8"/>
  <c r="G679" i="8"/>
  <c r="G678" i="8"/>
  <c r="G677" i="8"/>
  <c r="G676" i="8"/>
  <c r="G675" i="8"/>
  <c r="G674" i="8"/>
  <c r="G673" i="8"/>
  <c r="G672" i="8"/>
  <c r="G671" i="8"/>
  <c r="G670" i="8"/>
  <c r="G669" i="8"/>
  <c r="G668" i="8"/>
  <c r="G667" i="8"/>
  <c r="G666" i="8"/>
  <c r="G665" i="8"/>
  <c r="G664" i="8"/>
  <c r="G663" i="8"/>
  <c r="G662" i="8"/>
  <c r="G661" i="8"/>
  <c r="G660" i="8"/>
  <c r="G638" i="8"/>
  <c r="G637" i="8"/>
  <c r="G636" i="8"/>
  <c r="G635" i="8"/>
  <c r="G634" i="8"/>
  <c r="G633" i="8"/>
  <c r="G632" i="8"/>
  <c r="G631" i="8"/>
  <c r="G630" i="8"/>
  <c r="G629" i="8"/>
  <c r="G628" i="8"/>
  <c r="G627" i="8"/>
  <c r="G626" i="8"/>
  <c r="G625" i="8"/>
  <c r="G624" i="8"/>
  <c r="G623" i="8"/>
  <c r="G622" i="8"/>
  <c r="G621" i="8"/>
  <c r="G620" i="8"/>
  <c r="G619" i="8"/>
  <c r="G618" i="8"/>
  <c r="G659" i="8"/>
  <c r="G658" i="8"/>
  <c r="G657" i="8"/>
  <c r="G656" i="8"/>
  <c r="G655" i="8"/>
  <c r="G654" i="8"/>
  <c r="G653" i="8"/>
  <c r="G652" i="8"/>
  <c r="G651" i="8"/>
  <c r="G650" i="8"/>
  <c r="G649" i="8"/>
  <c r="G648" i="8"/>
  <c r="G647" i="8"/>
  <c r="G646" i="8"/>
  <c r="G645" i="8"/>
  <c r="G644" i="8"/>
  <c r="G643" i="8"/>
  <c r="G642" i="8"/>
  <c r="G641" i="8"/>
  <c r="G640" i="8"/>
  <c r="G639" i="8"/>
  <c r="G595" i="8"/>
  <c r="G594" i="8"/>
  <c r="G593" i="8"/>
  <c r="G592" i="8"/>
  <c r="G591" i="8"/>
  <c r="G590" i="8"/>
  <c r="G583" i="8"/>
  <c r="G582" i="8"/>
  <c r="G581" i="8"/>
  <c r="G580" i="8"/>
  <c r="G579" i="8"/>
  <c r="G578" i="8"/>
  <c r="G589" i="8"/>
  <c r="G588" i="8"/>
  <c r="G587" i="8"/>
  <c r="G586" i="8"/>
  <c r="G585" i="8"/>
  <c r="G584" i="8"/>
  <c r="G567" i="8"/>
  <c r="G566" i="8"/>
  <c r="G560" i="8"/>
  <c r="G559" i="8"/>
  <c r="G558" i="8"/>
  <c r="G557" i="8"/>
  <c r="G564" i="8"/>
  <c r="G563" i="8"/>
  <c r="G562" i="8"/>
  <c r="G561" i="8"/>
  <c r="G555" i="8"/>
  <c r="G556" i="8"/>
  <c r="G553" i="8"/>
  <c r="G554" i="8"/>
  <c r="G551" i="8"/>
  <c r="G550" i="8"/>
  <c r="G549" i="8"/>
  <c r="G545" i="8"/>
  <c r="G547" i="8"/>
  <c r="G546" i="8"/>
  <c r="G548" i="8"/>
  <c r="G542" i="8"/>
  <c r="G544" i="8"/>
  <c r="G520" i="8"/>
  <c r="G519" i="8"/>
  <c r="G518" i="8"/>
  <c r="G517" i="8"/>
  <c r="G516" i="8"/>
  <c r="G515" i="8"/>
  <c r="G514" i="8"/>
  <c r="G539" i="8"/>
  <c r="G538" i="8"/>
  <c r="G537" i="8"/>
  <c r="G536" i="8"/>
  <c r="G535" i="8"/>
  <c r="G534" i="8"/>
  <c r="G533" i="8"/>
  <c r="G513" i="8"/>
  <c r="G512" i="8"/>
  <c r="G511" i="8"/>
  <c r="G510" i="8"/>
  <c r="G509" i="8"/>
  <c r="G508" i="8"/>
  <c r="G532" i="8"/>
  <c r="G531" i="8"/>
  <c r="G530" i="8"/>
  <c r="G529" i="8"/>
  <c r="G528" i="8"/>
  <c r="G527" i="8"/>
  <c r="G507" i="8"/>
  <c r="G506" i="8"/>
  <c r="G505" i="8"/>
  <c r="G504" i="8"/>
  <c r="G503" i="8"/>
  <c r="G502" i="8"/>
  <c r="G526" i="8"/>
  <c r="G525" i="8"/>
  <c r="G524" i="8"/>
  <c r="G523" i="8"/>
  <c r="G522" i="8"/>
  <c r="G521" i="8"/>
  <c r="G255" i="8"/>
  <c r="G254" i="8"/>
  <c r="G253" i="8"/>
  <c r="G252" i="8"/>
  <c r="G251" i="8"/>
  <c r="G250" i="8"/>
  <c r="G249" i="8"/>
  <c r="G248" i="8"/>
  <c r="G247" i="8"/>
  <c r="G246" i="8"/>
  <c r="G245" i="8"/>
  <c r="G244" i="8"/>
  <c r="G243" i="8"/>
  <c r="G242" i="8"/>
  <c r="G241" i="8"/>
  <c r="G240" i="8"/>
  <c r="G239" i="8"/>
  <c r="G238" i="8"/>
  <c r="G219" i="8"/>
  <c r="G218" i="8"/>
  <c r="G217" i="8"/>
  <c r="G216" i="8"/>
  <c r="G215" i="8"/>
  <c r="G214" i="8"/>
  <c r="G213" i="8"/>
  <c r="G212" i="8"/>
  <c r="G211" i="8"/>
  <c r="G210" i="8"/>
  <c r="G209" i="8"/>
  <c r="G208" i="8"/>
  <c r="G207" i="8"/>
  <c r="G206" i="8"/>
  <c r="G205" i="8"/>
  <c r="G204" i="8"/>
  <c r="G203" i="8"/>
  <c r="G202" i="8"/>
  <c r="G237" i="8"/>
  <c r="G236" i="8"/>
  <c r="G235" i="8"/>
  <c r="G234" i="8"/>
  <c r="G233" i="8"/>
  <c r="G232" i="8"/>
  <c r="G231" i="8"/>
  <c r="G230" i="8"/>
  <c r="G229" i="8"/>
  <c r="G228" i="8"/>
  <c r="G227" i="8"/>
  <c r="G226" i="8"/>
  <c r="G225" i="8"/>
  <c r="G224" i="8"/>
  <c r="G223" i="8"/>
  <c r="G222" i="8"/>
  <c r="G221" i="8"/>
  <c r="G220" i="8"/>
  <c r="G481" i="8"/>
  <c r="G480" i="8"/>
  <c r="G479" i="8"/>
  <c r="G478" i="8"/>
  <c r="G477" i="8"/>
  <c r="G476" i="8"/>
  <c r="G475" i="8"/>
  <c r="G474" i="8"/>
  <c r="G473" i="8"/>
  <c r="G472" i="8"/>
  <c r="G471" i="8"/>
  <c r="G470" i="8"/>
  <c r="G469" i="8"/>
  <c r="G468" i="8"/>
  <c r="G467" i="8"/>
  <c r="G466" i="8"/>
  <c r="G465" i="8"/>
  <c r="G464" i="8"/>
  <c r="G463" i="8"/>
  <c r="G462" i="8"/>
  <c r="G461" i="8"/>
  <c r="G460" i="8"/>
  <c r="G459" i="8"/>
  <c r="G458" i="8"/>
  <c r="G457" i="8"/>
  <c r="G456" i="8"/>
  <c r="G455" i="8"/>
  <c r="G454" i="8"/>
  <c r="G453" i="8"/>
  <c r="G452" i="8"/>
  <c r="G451" i="8"/>
  <c r="G450" i="8"/>
  <c r="G449" i="8"/>
  <c r="G448" i="8"/>
  <c r="G447" i="8"/>
  <c r="G446" i="8"/>
  <c r="G445" i="8"/>
  <c r="G444" i="8"/>
  <c r="G443" i="8"/>
  <c r="G442" i="8"/>
  <c r="G441" i="8"/>
  <c r="G440" i="8"/>
  <c r="G439" i="8"/>
  <c r="G438" i="8"/>
  <c r="G437" i="8"/>
  <c r="G436" i="8"/>
  <c r="G435" i="8"/>
  <c r="G434" i="8"/>
  <c r="G433" i="8"/>
  <c r="G432" i="8"/>
  <c r="G431" i="8"/>
  <c r="G430" i="8"/>
  <c r="G429" i="8"/>
  <c r="G428" i="8"/>
  <c r="G427" i="8"/>
  <c r="G426" i="8"/>
  <c r="G425" i="8"/>
  <c r="G424" i="8"/>
  <c r="G423" i="8"/>
  <c r="G422" i="8"/>
  <c r="G361" i="8"/>
  <c r="G360" i="8"/>
  <c r="G359" i="8"/>
  <c r="G358" i="8"/>
  <c r="G357" i="8"/>
  <c r="G356" i="8"/>
  <c r="G355" i="8"/>
  <c r="G354" i="8"/>
  <c r="G353" i="8"/>
  <c r="G352" i="8"/>
  <c r="G351" i="8"/>
  <c r="G350" i="8"/>
  <c r="G349" i="8"/>
  <c r="G348" i="8"/>
  <c r="G347" i="8"/>
  <c r="G346" i="8"/>
  <c r="G345" i="8"/>
  <c r="G344" i="8"/>
  <c r="G343" i="8"/>
  <c r="G342" i="8"/>
  <c r="G341" i="8"/>
  <c r="G340" i="8"/>
  <c r="G339" i="8"/>
  <c r="G338" i="8"/>
  <c r="G337" i="8"/>
  <c r="G336" i="8"/>
  <c r="G335" i="8"/>
  <c r="G334" i="8"/>
  <c r="G333" i="8"/>
  <c r="G332" i="8"/>
  <c r="G331" i="8"/>
  <c r="G330" i="8"/>
  <c r="G329" i="8"/>
  <c r="G328" i="8"/>
  <c r="G327" i="8"/>
  <c r="G326" i="8"/>
  <c r="G325" i="8"/>
  <c r="G324" i="8"/>
  <c r="G323" i="8"/>
  <c r="G322" i="8"/>
  <c r="G321" i="8"/>
  <c r="G320" i="8"/>
  <c r="G319" i="8"/>
  <c r="G318" i="8"/>
  <c r="G317" i="8"/>
  <c r="G316" i="8"/>
  <c r="G315" i="8"/>
  <c r="G314" i="8"/>
  <c r="G313" i="8"/>
  <c r="G312" i="8"/>
  <c r="G311" i="8"/>
  <c r="G310" i="8"/>
  <c r="G309" i="8"/>
  <c r="G308" i="8"/>
  <c r="G307" i="8"/>
  <c r="G306" i="8"/>
  <c r="G305" i="8"/>
  <c r="G304" i="8"/>
  <c r="G303" i="8"/>
  <c r="G302" i="8"/>
  <c r="G421" i="8"/>
  <c r="G420" i="8"/>
  <c r="G419" i="8"/>
  <c r="G418" i="8"/>
  <c r="G417" i="8"/>
  <c r="G416" i="8"/>
  <c r="G415" i="8"/>
  <c r="G414" i="8"/>
  <c r="G413" i="8"/>
  <c r="G412" i="8"/>
  <c r="G411" i="8"/>
  <c r="G410" i="8"/>
  <c r="G409" i="8"/>
  <c r="G408" i="8"/>
  <c r="G407" i="8"/>
  <c r="G406" i="8"/>
  <c r="G405" i="8"/>
  <c r="G404" i="8"/>
  <c r="G403" i="8"/>
  <c r="G402" i="8"/>
  <c r="G401" i="8"/>
  <c r="G400" i="8"/>
  <c r="G399" i="8"/>
  <c r="G398" i="8"/>
  <c r="G397" i="8"/>
  <c r="G396" i="8"/>
  <c r="G395" i="8"/>
  <c r="G394" i="8"/>
  <c r="G393" i="8"/>
  <c r="G392" i="8"/>
  <c r="G391" i="8"/>
  <c r="G390" i="8"/>
  <c r="G389" i="8"/>
  <c r="G388" i="8"/>
  <c r="G387" i="8"/>
  <c r="G386" i="8"/>
  <c r="G385" i="8"/>
  <c r="G384" i="8"/>
  <c r="G383" i="8"/>
  <c r="G382" i="8"/>
  <c r="G381" i="8"/>
  <c r="G380" i="8"/>
  <c r="G379" i="8"/>
  <c r="G378" i="8"/>
  <c r="G377" i="8"/>
  <c r="G376" i="8"/>
  <c r="G375" i="8"/>
  <c r="G374" i="8"/>
  <c r="G373" i="8"/>
  <c r="G372" i="8"/>
  <c r="G371" i="8"/>
  <c r="G370" i="8"/>
  <c r="G369" i="8"/>
  <c r="G368" i="8"/>
  <c r="G367" i="8"/>
  <c r="G366" i="8"/>
  <c r="G365" i="8"/>
  <c r="G364" i="8"/>
  <c r="G363" i="8"/>
  <c r="G362" i="8"/>
  <c r="G17" i="8"/>
  <c r="G16" i="8"/>
  <c r="G15" i="8"/>
  <c r="G14" i="8"/>
  <c r="G13" i="8"/>
  <c r="G12" i="8"/>
  <c r="G11" i="8"/>
  <c r="G10" i="8"/>
  <c r="G29" i="8"/>
  <c r="G28" i="8"/>
  <c r="G27" i="8"/>
  <c r="G26" i="8"/>
  <c r="G25" i="8"/>
  <c r="G24" i="8"/>
  <c r="G23" i="8"/>
  <c r="G22" i="8"/>
  <c r="G61" i="2"/>
  <c r="J61" i="2" s="1"/>
  <c r="G60" i="2"/>
  <c r="J60" i="2" s="1"/>
  <c r="G59" i="2"/>
  <c r="J59" i="2" s="1"/>
  <c r="G58" i="2"/>
  <c r="J58" i="2" s="1"/>
  <c r="G45" i="2"/>
  <c r="J45" i="2" s="1"/>
  <c r="G44" i="2"/>
  <c r="J44" i="2" s="1"/>
  <c r="G43" i="2"/>
  <c r="J43" i="2" s="1"/>
  <c r="G42" i="2"/>
  <c r="J42" i="2" s="1"/>
  <c r="G125" i="2"/>
  <c r="J125" i="2" s="1"/>
  <c r="G124" i="2"/>
  <c r="J124" i="2" s="1"/>
  <c r="G123" i="2"/>
  <c r="J123" i="2" s="1"/>
  <c r="G122" i="2"/>
  <c r="J122" i="2" s="1"/>
  <c r="G109" i="2"/>
  <c r="J109" i="2" s="1"/>
  <c r="G108" i="2"/>
  <c r="J108" i="2" s="1"/>
  <c r="G107" i="2"/>
  <c r="J107" i="2" s="1"/>
  <c r="G106" i="2"/>
  <c r="J106" i="2" s="1"/>
  <c r="G253" i="2"/>
  <c r="J253" i="2" s="1"/>
  <c r="G252" i="2"/>
  <c r="J252" i="2" s="1"/>
  <c r="G251" i="2"/>
  <c r="J251" i="2" s="1"/>
  <c r="G250" i="2"/>
  <c r="J250" i="2" s="1"/>
  <c r="G237" i="2"/>
  <c r="J237" i="2" s="1"/>
  <c r="G236" i="2"/>
  <c r="J236" i="2" s="1"/>
  <c r="G235" i="2"/>
  <c r="J235" i="2" s="1"/>
  <c r="G234" i="2"/>
  <c r="J234" i="2" s="1"/>
  <c r="G189" i="2"/>
  <c r="J189" i="2" s="1"/>
  <c r="G188" i="2"/>
  <c r="J188" i="2" s="1"/>
  <c r="G187" i="2"/>
  <c r="J187" i="2" s="1"/>
  <c r="G186" i="2"/>
  <c r="J186" i="2" s="1"/>
  <c r="G173" i="2"/>
  <c r="J173" i="2" s="1"/>
  <c r="G172" i="2"/>
  <c r="J172" i="2" s="1"/>
  <c r="G171" i="2"/>
  <c r="J171" i="2" s="1"/>
  <c r="G170" i="2"/>
  <c r="J170" i="2" s="1"/>
  <c r="J13" i="8" l="1"/>
  <c r="J333" i="8"/>
  <c r="J203" i="8"/>
  <c r="J656" i="8"/>
  <c r="J808" i="8"/>
  <c r="J382" i="8"/>
  <c r="J442" i="8"/>
  <c r="J216" i="8"/>
  <c r="J645" i="8"/>
  <c r="J730" i="8"/>
  <c r="J812" i="8"/>
  <c r="J47" i="8"/>
  <c r="J23" i="8"/>
  <c r="J15" i="8"/>
  <c r="J371" i="8"/>
  <c r="J383" i="8"/>
  <c r="J395" i="8"/>
  <c r="J407" i="8"/>
  <c r="J419" i="8"/>
  <c r="J311" i="8"/>
  <c r="J323" i="8"/>
  <c r="J335" i="8"/>
  <c r="J347" i="8"/>
  <c r="J359" i="8"/>
  <c r="J431" i="8"/>
  <c r="J443" i="8"/>
  <c r="J455" i="8"/>
  <c r="J467" i="8"/>
  <c r="J479" i="8"/>
  <c r="J229" i="8"/>
  <c r="J205" i="8"/>
  <c r="J217" i="8"/>
  <c r="J247" i="8"/>
  <c r="J524" i="8"/>
  <c r="J530" i="8"/>
  <c r="J536" i="8"/>
  <c r="J542" i="8"/>
  <c r="J555" i="8"/>
  <c r="J585" i="8"/>
  <c r="J591" i="8"/>
  <c r="J646" i="8"/>
  <c r="J658" i="8"/>
  <c r="J628" i="8"/>
  <c r="J661" i="8"/>
  <c r="J673" i="8"/>
  <c r="J691" i="8"/>
  <c r="J701" i="8"/>
  <c r="J739" i="8"/>
  <c r="J731" i="8"/>
  <c r="J753" i="8"/>
  <c r="J775" i="8"/>
  <c r="J791" i="8"/>
  <c r="J799" i="8"/>
  <c r="J809" i="8"/>
  <c r="J35" i="8"/>
  <c r="J48" i="8"/>
  <c r="J106" i="8"/>
  <c r="J86" i="8"/>
  <c r="J98" i="8"/>
  <c r="J131" i="8"/>
  <c r="J144" i="8"/>
  <c r="J417" i="8"/>
  <c r="J429" i="8"/>
  <c r="J227" i="8"/>
  <c r="J534" i="8"/>
  <c r="J583" i="8"/>
  <c r="J699" i="8"/>
  <c r="J789" i="8"/>
  <c r="J84" i="8"/>
  <c r="J322" i="8"/>
  <c r="J535" i="8"/>
  <c r="J97" i="8"/>
  <c r="J408" i="8"/>
  <c r="J348" i="8"/>
  <c r="J456" i="8"/>
  <c r="J230" i="8"/>
  <c r="J206" i="8"/>
  <c r="J218" i="8"/>
  <c r="J248" i="8"/>
  <c r="J525" i="8"/>
  <c r="J531" i="8"/>
  <c r="J537" i="8"/>
  <c r="J548" i="8"/>
  <c r="J561" i="8"/>
  <c r="J586" i="8"/>
  <c r="J592" i="8"/>
  <c r="J647" i="8"/>
  <c r="J659" i="8"/>
  <c r="J629" i="8"/>
  <c r="J662" i="8"/>
  <c r="J674" i="8"/>
  <c r="J692" i="8"/>
  <c r="J702" i="8"/>
  <c r="J740" i="8"/>
  <c r="J732" i="8"/>
  <c r="J754" i="8"/>
  <c r="J776" i="8"/>
  <c r="J782" i="8"/>
  <c r="J804" i="8"/>
  <c r="J814" i="8"/>
  <c r="J36" i="8"/>
  <c r="J49" i="8"/>
  <c r="J107" i="8"/>
  <c r="J87" i="8"/>
  <c r="J115" i="8"/>
  <c r="J132" i="8"/>
  <c r="J309" i="8"/>
  <c r="J215" i="8"/>
  <c r="J626" i="8"/>
  <c r="J21" i="8"/>
  <c r="J394" i="8"/>
  <c r="J430" i="8"/>
  <c r="J204" i="8"/>
  <c r="J556" i="8"/>
  <c r="J672" i="8"/>
  <c r="J790" i="8"/>
  <c r="J130" i="8"/>
  <c r="J384" i="8"/>
  <c r="J324" i="8"/>
  <c r="J432" i="8"/>
  <c r="J25" i="8"/>
  <c r="J373" i="8"/>
  <c r="J385" i="8"/>
  <c r="J397" i="8"/>
  <c r="J409" i="8"/>
  <c r="J421" i="8"/>
  <c r="J313" i="8"/>
  <c r="J325" i="8"/>
  <c r="J337" i="8"/>
  <c r="J349" i="8"/>
  <c r="J361" i="8"/>
  <c r="J433" i="8"/>
  <c r="J445" i="8"/>
  <c r="J457" i="8"/>
  <c r="J469" i="8"/>
  <c r="J481" i="8"/>
  <c r="J231" i="8"/>
  <c r="J207" i="8"/>
  <c r="J219" i="8"/>
  <c r="J249" i="8"/>
  <c r="J526" i="8"/>
  <c r="J532" i="8"/>
  <c r="J538" i="8"/>
  <c r="J546" i="8"/>
  <c r="J562" i="8"/>
  <c r="J587" i="8"/>
  <c r="J593" i="8"/>
  <c r="J648" i="8"/>
  <c r="J618" i="8"/>
  <c r="J630" i="8"/>
  <c r="J663" i="8"/>
  <c r="J675" i="8"/>
  <c r="J690" i="8"/>
  <c r="J703" i="8"/>
  <c r="J741" i="8"/>
  <c r="J733" i="8"/>
  <c r="J761" i="8"/>
  <c r="J771" i="8"/>
  <c r="J783" i="8"/>
  <c r="J801" i="8"/>
  <c r="J815" i="8"/>
  <c r="J37" i="8"/>
  <c r="J50" i="8"/>
  <c r="J108" i="8"/>
  <c r="J88" i="8"/>
  <c r="J121" i="8"/>
  <c r="J133" i="8"/>
  <c r="J145" i="8"/>
  <c r="J362" i="8"/>
  <c r="J398" i="8"/>
  <c r="J410" i="8"/>
  <c r="J302" i="8"/>
  <c r="J314" i="8"/>
  <c r="J326" i="8"/>
  <c r="J338" i="8"/>
  <c r="J350" i="8"/>
  <c r="J422" i="8"/>
  <c r="J434" i="8"/>
  <c r="J446" i="8"/>
  <c r="J458" i="8"/>
  <c r="J470" i="8"/>
  <c r="J220" i="8"/>
  <c r="J232" i="8"/>
  <c r="J208" i="8"/>
  <c r="J238" i="8"/>
  <c r="J250" i="8"/>
  <c r="J502" i="8"/>
  <c r="J508" i="8"/>
  <c r="J539" i="8"/>
  <c r="J547" i="8"/>
  <c r="J563" i="8"/>
  <c r="J588" i="8"/>
  <c r="J594" i="8"/>
  <c r="J649" i="8"/>
  <c r="J619" i="8"/>
  <c r="J631" i="8"/>
  <c r="J664" i="8"/>
  <c r="J676" i="8"/>
  <c r="J685" i="8"/>
  <c r="J709" i="8"/>
  <c r="J742" i="8"/>
  <c r="J734" i="8"/>
  <c r="J762" i="8"/>
  <c r="J772" i="8"/>
  <c r="J784" i="8"/>
  <c r="J805" i="8"/>
  <c r="J30" i="8"/>
  <c r="J38" i="8"/>
  <c r="J51" i="8"/>
  <c r="J109" i="8"/>
  <c r="J89" i="8"/>
  <c r="J122" i="8"/>
  <c r="J134" i="8"/>
  <c r="J146" i="8"/>
  <c r="J393" i="8"/>
  <c r="J465" i="8"/>
  <c r="J567" i="8"/>
  <c r="J766" i="8"/>
  <c r="J96" i="8"/>
  <c r="J310" i="8"/>
  <c r="J544" i="8"/>
  <c r="J105" i="8"/>
  <c r="J24" i="8"/>
  <c r="J420" i="8"/>
  <c r="J468" i="8"/>
  <c r="J399" i="8"/>
  <c r="J315" i="8"/>
  <c r="J327" i="8"/>
  <c r="J339" i="8"/>
  <c r="J351" i="8"/>
  <c r="J423" i="8"/>
  <c r="J435" i="8"/>
  <c r="J447" i="8"/>
  <c r="J459" i="8"/>
  <c r="J471" i="8"/>
  <c r="J221" i="8"/>
  <c r="J233" i="8"/>
  <c r="J209" i="8"/>
  <c r="J239" i="8"/>
  <c r="J251" i="8"/>
  <c r="J503" i="8"/>
  <c r="J509" i="8"/>
  <c r="J514" i="8"/>
  <c r="J545" i="8"/>
  <c r="J564" i="8"/>
  <c r="J589" i="8"/>
  <c r="J595" i="8"/>
  <c r="J650" i="8"/>
  <c r="J620" i="8"/>
  <c r="J632" i="8"/>
  <c r="J665" i="8"/>
  <c r="J677" i="8"/>
  <c r="J686" i="8"/>
  <c r="J710" i="8"/>
  <c r="J743" i="8"/>
  <c r="J745" i="8"/>
  <c r="J763" i="8"/>
  <c r="J773" i="8"/>
  <c r="J785" i="8"/>
  <c r="J802" i="8"/>
  <c r="J31" i="8"/>
  <c r="J39" i="8"/>
  <c r="J52" i="8"/>
  <c r="J110" i="8"/>
  <c r="J90" i="8"/>
  <c r="J123" i="8"/>
  <c r="J135" i="8"/>
  <c r="J147" i="8"/>
  <c r="J321" i="8"/>
  <c r="J522" i="8"/>
  <c r="J671" i="8"/>
  <c r="J46" i="8"/>
  <c r="J370" i="8"/>
  <c r="J346" i="8"/>
  <c r="J228" i="8"/>
  <c r="J584" i="8"/>
  <c r="J738" i="8"/>
  <c r="J143" i="8"/>
  <c r="J372" i="8"/>
  <c r="J312" i="8"/>
  <c r="J360" i="8"/>
  <c r="J480" i="8"/>
  <c r="J26" i="8"/>
  <c r="J386" i="8"/>
  <c r="J363" i="8"/>
  <c r="J387" i="8"/>
  <c r="J303" i="8"/>
  <c r="J28" i="8"/>
  <c r="J364" i="8"/>
  <c r="J376" i="8"/>
  <c r="J388" i="8"/>
  <c r="J400" i="8"/>
  <c r="J412" i="8"/>
  <c r="J304" i="8"/>
  <c r="J316" i="8"/>
  <c r="J328" i="8"/>
  <c r="J340" i="8"/>
  <c r="J352" i="8"/>
  <c r="J424" i="8"/>
  <c r="J436" i="8"/>
  <c r="J448" i="8"/>
  <c r="J460" i="8"/>
  <c r="J472" i="8"/>
  <c r="J222" i="8"/>
  <c r="J234" i="8"/>
  <c r="J210" i="8"/>
  <c r="J240" i="8"/>
  <c r="J252" i="8"/>
  <c r="J504" i="8"/>
  <c r="J510" i="8"/>
  <c r="J515" i="8"/>
  <c r="J549" i="8"/>
  <c r="J557" i="8"/>
  <c r="J578" i="8"/>
  <c r="J639" i="8"/>
  <c r="J651" i="8"/>
  <c r="J621" i="8"/>
  <c r="J633" i="8"/>
  <c r="J666" i="8"/>
  <c r="J678" i="8"/>
  <c r="J704" i="8"/>
  <c r="J711" i="8"/>
  <c r="J744" i="8"/>
  <c r="J746" i="8"/>
  <c r="J758" i="8"/>
  <c r="J777" i="8"/>
  <c r="J786" i="8"/>
  <c r="J806" i="8"/>
  <c r="J32" i="8"/>
  <c r="J40" i="8"/>
  <c r="J99" i="8"/>
  <c r="J111" i="8"/>
  <c r="J91" i="8"/>
  <c r="J124" i="8"/>
  <c r="J136" i="8"/>
  <c r="J148" i="8"/>
  <c r="J369" i="8"/>
  <c r="J453" i="8"/>
  <c r="J553" i="8"/>
  <c r="J737" i="8"/>
  <c r="J142" i="8"/>
  <c r="J14" i="8"/>
  <c r="J334" i="8"/>
  <c r="J478" i="8"/>
  <c r="J529" i="8"/>
  <c r="J627" i="8"/>
  <c r="J684" i="8"/>
  <c r="J774" i="8"/>
  <c r="J34" i="8"/>
  <c r="J16" i="8"/>
  <c r="J396" i="8"/>
  <c r="J336" i="8"/>
  <c r="J444" i="8"/>
  <c r="J17" i="8"/>
  <c r="J374" i="8"/>
  <c r="J27" i="8"/>
  <c r="J375" i="8"/>
  <c r="J411" i="8"/>
  <c r="J29" i="8"/>
  <c r="J365" i="8"/>
  <c r="J377" i="8"/>
  <c r="J389" i="8"/>
  <c r="J401" i="8"/>
  <c r="J413" i="8"/>
  <c r="J305" i="8"/>
  <c r="J317" i="8"/>
  <c r="J329" i="8"/>
  <c r="J341" i="8"/>
  <c r="J353" i="8"/>
  <c r="J425" i="8"/>
  <c r="J437" i="8"/>
  <c r="J449" i="8"/>
  <c r="J461" i="8"/>
  <c r="J473" i="8"/>
  <c r="J223" i="8"/>
  <c r="J235" i="8"/>
  <c r="J211" i="8"/>
  <c r="J241" i="8"/>
  <c r="J253" i="8"/>
  <c r="J505" i="8"/>
  <c r="J511" i="8"/>
  <c r="J516" i="8"/>
  <c r="J550" i="8"/>
  <c r="J558" i="8"/>
  <c r="J579" i="8"/>
  <c r="J640" i="8"/>
  <c r="J652" i="8"/>
  <c r="J622" i="8"/>
  <c r="J634" i="8"/>
  <c r="J667" i="8"/>
  <c r="J679" i="8"/>
  <c r="J705" i="8"/>
  <c r="J712" i="8"/>
  <c r="J725" i="8"/>
  <c r="J747" i="8"/>
  <c r="J759" i="8"/>
  <c r="J778" i="8"/>
  <c r="J792" i="8"/>
  <c r="J803" i="8"/>
  <c r="J33" i="8"/>
  <c r="J41" i="8"/>
  <c r="J100" i="8"/>
  <c r="J112" i="8"/>
  <c r="J92" i="8"/>
  <c r="J125" i="8"/>
  <c r="J137" i="8"/>
  <c r="J149" i="8"/>
  <c r="J405" i="8"/>
  <c r="J357" i="8"/>
  <c r="J477" i="8"/>
  <c r="J528" i="8"/>
  <c r="J644" i="8"/>
  <c r="J689" i="8"/>
  <c r="J751" i="8"/>
  <c r="J104" i="8"/>
  <c r="J358" i="8"/>
  <c r="J590" i="8"/>
  <c r="J85" i="8"/>
  <c r="J512" i="8"/>
  <c r="J517" i="8"/>
  <c r="J551" i="8"/>
  <c r="J559" i="8"/>
  <c r="J580" i="8"/>
  <c r="J641" i="8"/>
  <c r="J653" i="8"/>
  <c r="J623" i="8"/>
  <c r="J635" i="8"/>
  <c r="J668" i="8"/>
  <c r="J680" i="8"/>
  <c r="J706" i="8"/>
  <c r="J713" i="8"/>
  <c r="J726" i="8"/>
  <c r="J748" i="8"/>
  <c r="J760" i="8"/>
  <c r="J779" i="8"/>
  <c r="J793" i="8"/>
  <c r="J18" i="8"/>
  <c r="J43" i="8"/>
  <c r="J101" i="8"/>
  <c r="J113" i="8"/>
  <c r="J93" i="8"/>
  <c r="J126" i="8"/>
  <c r="J139" i="8"/>
  <c r="J116" i="8"/>
  <c r="J381" i="8"/>
  <c r="J441" i="8"/>
  <c r="J520" i="8"/>
  <c r="J729" i="8"/>
  <c r="J129" i="8"/>
  <c r="J22" i="8"/>
  <c r="J406" i="8"/>
  <c r="J454" i="8"/>
  <c r="J246" i="8"/>
  <c r="J657" i="8"/>
  <c r="J700" i="8"/>
  <c r="J798" i="8"/>
  <c r="J366" i="8"/>
  <c r="J390" i="8"/>
  <c r="J414" i="8"/>
  <c r="J318" i="8"/>
  <c r="J342" i="8"/>
  <c r="J426" i="8"/>
  <c r="J450" i="8"/>
  <c r="J474" i="8"/>
  <c r="J236" i="8"/>
  <c r="J242" i="8"/>
  <c r="J254" i="8"/>
  <c r="J11" i="8"/>
  <c r="J367" i="8"/>
  <c r="J379" i="8"/>
  <c r="J391" i="8"/>
  <c r="J403" i="8"/>
  <c r="J415" i="8"/>
  <c r="J307" i="8"/>
  <c r="J319" i="8"/>
  <c r="J331" i="8"/>
  <c r="J343" i="8"/>
  <c r="J355" i="8"/>
  <c r="J427" i="8"/>
  <c r="J439" i="8"/>
  <c r="J451" i="8"/>
  <c r="J463" i="8"/>
  <c r="J475" i="8"/>
  <c r="J225" i="8"/>
  <c r="J237" i="8"/>
  <c r="J213" i="8"/>
  <c r="J243" i="8"/>
  <c r="J255" i="8"/>
  <c r="J507" i="8"/>
  <c r="J513" i="8"/>
  <c r="J518" i="8"/>
  <c r="J552" i="8"/>
  <c r="J560" i="8"/>
  <c r="J581" i="8"/>
  <c r="J642" i="8"/>
  <c r="J654" i="8"/>
  <c r="J624" i="8"/>
  <c r="J636" i="8"/>
  <c r="J669" i="8"/>
  <c r="J687" i="8"/>
  <c r="J707" i="8"/>
  <c r="J735" i="8"/>
  <c r="J727" i="8"/>
  <c r="J749" i="8"/>
  <c r="J764" i="8"/>
  <c r="J787" i="8"/>
  <c r="J794" i="8"/>
  <c r="J19" i="8"/>
  <c r="J44" i="8"/>
  <c r="J102" i="8"/>
  <c r="J114" i="8"/>
  <c r="J94" i="8"/>
  <c r="J127" i="8"/>
  <c r="J140" i="8"/>
  <c r="J345" i="8"/>
  <c r="J245" i="8"/>
  <c r="J638" i="8"/>
  <c r="J796" i="8"/>
  <c r="J418" i="8"/>
  <c r="J466" i="8"/>
  <c r="J523" i="8"/>
  <c r="J660" i="8"/>
  <c r="J752" i="8"/>
  <c r="J10" i="8"/>
  <c r="J378" i="8"/>
  <c r="J402" i="8"/>
  <c r="J306" i="8"/>
  <c r="J330" i="8"/>
  <c r="J354" i="8"/>
  <c r="J438" i="8"/>
  <c r="J462" i="8"/>
  <c r="J224" i="8"/>
  <c r="J212" i="8"/>
  <c r="J506" i="8"/>
  <c r="J12" i="8"/>
  <c r="J368" i="8"/>
  <c r="J380" i="8"/>
  <c r="J392" i="8"/>
  <c r="J404" i="8"/>
  <c r="J416" i="8"/>
  <c r="J308" i="8"/>
  <c r="J320" i="8"/>
  <c r="J332" i="8"/>
  <c r="J344" i="8"/>
  <c r="J356" i="8"/>
  <c r="J428" i="8"/>
  <c r="J440" i="8"/>
  <c r="J452" i="8"/>
  <c r="J464" i="8"/>
  <c r="J476" i="8"/>
  <c r="J226" i="8"/>
  <c r="J202" i="8"/>
  <c r="J214" i="8"/>
  <c r="J244" i="8"/>
  <c r="J521" i="8"/>
  <c r="J527" i="8"/>
  <c r="J533" i="8"/>
  <c r="J519" i="8"/>
  <c r="J554" i="8"/>
  <c r="J566" i="8"/>
  <c r="J582" i="8"/>
  <c r="J643" i="8"/>
  <c r="J655" i="8"/>
  <c r="J625" i="8"/>
  <c r="J637" i="8"/>
  <c r="J670" i="8"/>
  <c r="J688" i="8"/>
  <c r="J708" i="8"/>
  <c r="J736" i="8"/>
  <c r="J728" i="8"/>
  <c r="J750" i="8"/>
  <c r="J765" i="8"/>
  <c r="J788" i="8"/>
  <c r="J795" i="8"/>
  <c r="J811" i="8"/>
  <c r="J20" i="8"/>
  <c r="J45" i="8"/>
  <c r="J103" i="8"/>
  <c r="J83" i="8"/>
  <c r="J95" i="8"/>
  <c r="J128" i="8"/>
  <c r="J141" i="8"/>
  <c r="G12" i="5"/>
  <c r="J12" i="5" s="1"/>
  <c r="G446" i="2"/>
  <c r="G447" i="2"/>
  <c r="G448" i="2"/>
  <c r="G449" i="2"/>
  <c r="G450" i="2"/>
  <c r="G451" i="2"/>
  <c r="G452" i="2"/>
  <c r="G453" i="2"/>
  <c r="G454" i="2"/>
  <c r="G548" i="2"/>
  <c r="G549" i="2"/>
  <c r="G550" i="2"/>
  <c r="G551" i="2"/>
  <c r="G552" i="2"/>
  <c r="G553" i="2"/>
  <c r="G554" i="2"/>
  <c r="G555" i="2"/>
  <c r="G556" i="2"/>
  <c r="G557" i="2"/>
  <c r="G558" i="2"/>
  <c r="G559" i="2"/>
  <c r="G464" i="2"/>
  <c r="G465" i="2"/>
  <c r="G466" i="2"/>
  <c r="G467" i="2"/>
  <c r="G468" i="2"/>
  <c r="G469" i="2"/>
  <c r="G470" i="2"/>
  <c r="G471" i="2"/>
  <c r="G472" i="2"/>
  <c r="G580" i="2"/>
  <c r="G581" i="2"/>
  <c r="G582" i="2"/>
  <c r="G583" i="2"/>
  <c r="G572" i="2"/>
  <c r="G573" i="2"/>
  <c r="G574" i="2"/>
  <c r="G575" i="2"/>
  <c r="G576" i="2"/>
  <c r="G577" i="2"/>
  <c r="G578" i="2"/>
  <c r="G579" i="2"/>
  <c r="G428" i="2"/>
  <c r="G429" i="2"/>
  <c r="G430" i="2"/>
  <c r="G431" i="2"/>
  <c r="G432" i="2"/>
  <c r="G433" i="2"/>
  <c r="G434" i="2"/>
  <c r="G435" i="2"/>
  <c r="G436" i="2"/>
  <c r="G524" i="2"/>
  <c r="G525" i="2"/>
  <c r="G526" i="2"/>
  <c r="G527" i="2"/>
  <c r="G528" i="2"/>
  <c r="G529" i="2"/>
  <c r="G530" i="2"/>
  <c r="G531" i="2"/>
  <c r="G532" i="2"/>
  <c r="G533" i="2"/>
  <c r="G534" i="2"/>
  <c r="G535" i="2"/>
  <c r="G413" i="2"/>
  <c r="G414" i="2"/>
  <c r="G415" i="2"/>
  <c r="G416" i="2"/>
  <c r="G417" i="2"/>
  <c r="G418" i="2"/>
  <c r="G500" i="2"/>
  <c r="G501" i="2"/>
  <c r="G502" i="2"/>
  <c r="G503" i="2"/>
  <c r="G504" i="2"/>
  <c r="G505" i="2"/>
  <c r="G506" i="2"/>
  <c r="G507" i="2"/>
  <c r="G508" i="2"/>
  <c r="G509" i="2"/>
  <c r="G510" i="2"/>
  <c r="G511" i="2"/>
  <c r="G174" i="2"/>
  <c r="G175" i="2"/>
  <c r="G176" i="2"/>
  <c r="G177" i="2"/>
  <c r="G178" i="2"/>
  <c r="G179" i="2"/>
  <c r="G180" i="2"/>
  <c r="G181" i="2"/>
  <c r="G182" i="2"/>
  <c r="G183" i="2"/>
  <c r="G184" i="2"/>
  <c r="G185" i="2"/>
  <c r="G190" i="2"/>
  <c r="G191" i="2"/>
  <c r="G192" i="2"/>
  <c r="G193" i="2"/>
  <c r="G194" i="2"/>
  <c r="G195" i="2"/>
  <c r="G196" i="2"/>
  <c r="G197" i="2"/>
  <c r="G198" i="2"/>
  <c r="G199" i="2"/>
  <c r="G200" i="2"/>
  <c r="G201" i="2"/>
  <c r="G238" i="2"/>
  <c r="G239" i="2"/>
  <c r="G240" i="2"/>
  <c r="G241" i="2"/>
  <c r="G242" i="2"/>
  <c r="G243" i="2"/>
  <c r="G244" i="2"/>
  <c r="G245" i="2"/>
  <c r="G246" i="2"/>
  <c r="G247" i="2"/>
  <c r="G248" i="2"/>
  <c r="G249" i="2"/>
  <c r="G254" i="2"/>
  <c r="G255" i="2"/>
  <c r="G256" i="2"/>
  <c r="G257" i="2"/>
  <c r="G258" i="2"/>
  <c r="G259" i="2"/>
  <c r="G260" i="2"/>
  <c r="G261" i="2"/>
  <c r="G262" i="2"/>
  <c r="G263" i="2"/>
  <c r="G264" i="2"/>
  <c r="G265" i="2"/>
  <c r="G110" i="2"/>
  <c r="G111" i="2"/>
  <c r="G112" i="2"/>
  <c r="G113" i="2"/>
  <c r="G114" i="2"/>
  <c r="G115" i="2"/>
  <c r="G116" i="2"/>
  <c r="G117" i="2"/>
  <c r="G118" i="2"/>
  <c r="G119" i="2"/>
  <c r="G120" i="2"/>
  <c r="G121" i="2"/>
  <c r="G126" i="2"/>
  <c r="G127" i="2"/>
  <c r="G128" i="2"/>
  <c r="G129" i="2"/>
  <c r="G130" i="2"/>
  <c r="G131" i="2"/>
  <c r="G132" i="2"/>
  <c r="G133" i="2"/>
  <c r="G134" i="2"/>
  <c r="G135" i="2"/>
  <c r="G136" i="2"/>
  <c r="G137" i="2"/>
  <c r="G46" i="2"/>
  <c r="G47" i="2"/>
  <c r="G48" i="2"/>
  <c r="G49" i="2"/>
  <c r="G50" i="2"/>
  <c r="G51" i="2"/>
  <c r="G52" i="2"/>
  <c r="G53" i="2"/>
  <c r="G54" i="2"/>
  <c r="G55" i="2"/>
  <c r="G56" i="2"/>
  <c r="G57" i="2"/>
  <c r="G62" i="2"/>
  <c r="G63" i="2"/>
  <c r="G64" i="2"/>
  <c r="G65" i="2"/>
  <c r="G66" i="2"/>
  <c r="G67" i="2"/>
  <c r="G68" i="2"/>
  <c r="G69" i="2"/>
  <c r="G70" i="2"/>
  <c r="G71" i="2"/>
  <c r="G72" i="2"/>
  <c r="G73" i="2"/>
  <c r="G138" i="3"/>
  <c r="J138" i="3" s="1"/>
  <c r="G139" i="3"/>
  <c r="J139" i="3" s="1"/>
  <c r="G140" i="3"/>
  <c r="J140" i="3" s="1"/>
  <c r="G141" i="3"/>
  <c r="J141" i="3" s="1"/>
  <c r="G34" i="5"/>
  <c r="G35" i="5"/>
  <c r="G36" i="5"/>
  <c r="G37" i="5"/>
  <c r="G38" i="5"/>
  <c r="G39" i="5"/>
  <c r="G40" i="5"/>
  <c r="G41" i="5"/>
  <c r="G42" i="5"/>
  <c r="G43" i="5"/>
  <c r="J43" i="5" s="1"/>
  <c r="G44" i="5"/>
  <c r="J44" i="5" s="1"/>
  <c r="G45" i="5"/>
  <c r="G46" i="5"/>
  <c r="G47" i="5"/>
  <c r="G48" i="5"/>
  <c r="G49" i="5"/>
  <c r="G50" i="5"/>
  <c r="G51" i="5"/>
  <c r="J51" i="5" s="1"/>
  <c r="G52" i="5"/>
  <c r="G53" i="5"/>
  <c r="G54" i="5"/>
  <c r="G55" i="5"/>
  <c r="G56" i="5"/>
  <c r="G57" i="5"/>
  <c r="G58" i="5"/>
  <c r="G59" i="5"/>
  <c r="G60" i="5"/>
  <c r="G61" i="5"/>
  <c r="G62" i="5"/>
  <c r="J62" i="5" s="1"/>
  <c r="G63" i="5"/>
  <c r="G64" i="5"/>
  <c r="G65" i="5"/>
  <c r="G66" i="5"/>
  <c r="G67" i="5"/>
  <c r="G68" i="5"/>
  <c r="G69" i="5"/>
  <c r="G70" i="5"/>
  <c r="G71" i="5"/>
  <c r="G72" i="5"/>
  <c r="G73" i="5"/>
  <c r="G74" i="5"/>
  <c r="G75" i="5"/>
  <c r="G76" i="5"/>
  <c r="G77" i="5"/>
  <c r="G176" i="5"/>
  <c r="G174" i="5"/>
  <c r="J174" i="5" s="1"/>
  <c r="G178" i="5"/>
  <c r="G179" i="5"/>
  <c r="G177" i="5"/>
  <c r="J177" i="5" s="1"/>
  <c r="G171" i="5"/>
  <c r="G167" i="5"/>
  <c r="J167" i="5" s="1"/>
  <c r="G170" i="5"/>
  <c r="J170" i="5" s="1"/>
  <c r="G96" i="7"/>
  <c r="J96" i="7" s="1"/>
  <c r="G95" i="7"/>
  <c r="J95" i="7" s="1"/>
  <c r="G94" i="7"/>
  <c r="J94" i="7" s="1"/>
  <c r="G136" i="7"/>
  <c r="J136" i="7" s="1"/>
  <c r="G137" i="7"/>
  <c r="J137" i="7" s="1"/>
  <c r="G138" i="7"/>
  <c r="J138" i="7" s="1"/>
  <c r="G139" i="7"/>
  <c r="J139" i="7" s="1"/>
  <c r="G140" i="7"/>
  <c r="J140" i="7" s="1"/>
  <c r="G141" i="7"/>
  <c r="J141" i="7" s="1"/>
  <c r="G142" i="7"/>
  <c r="J142" i="7" s="1"/>
  <c r="G143" i="7"/>
  <c r="J143" i="7" s="1"/>
  <c r="G144" i="7"/>
  <c r="J144" i="7" s="1"/>
  <c r="G145" i="7"/>
  <c r="J145" i="7" s="1"/>
  <c r="G146" i="7"/>
  <c r="J146" i="7" s="1"/>
  <c r="G147" i="7"/>
  <c r="J147" i="7" s="1"/>
  <c r="G125" i="7"/>
  <c r="J125" i="7" s="1"/>
  <c r="G126" i="7"/>
  <c r="J126" i="7" s="1"/>
  <c r="G127" i="7"/>
  <c r="J127" i="7" s="1"/>
  <c r="J4" i="8" l="1"/>
  <c r="J5" i="8" s="1"/>
  <c r="G135" i="7"/>
  <c r="J135" i="7" s="1"/>
  <c r="G104" i="7"/>
  <c r="J104" i="7" s="1"/>
  <c r="G105" i="7"/>
  <c r="J105" i="7" s="1"/>
  <c r="G288" i="7"/>
  <c r="J288" i="7" s="1"/>
  <c r="G289" i="7"/>
  <c r="J289" i="7" s="1"/>
  <c r="G290" i="7"/>
  <c r="J290" i="7" s="1"/>
  <c r="G291" i="7"/>
  <c r="J291" i="7" s="1"/>
  <c r="G292" i="7"/>
  <c r="J292" i="7" s="1"/>
  <c r="G293" i="7"/>
  <c r="J293" i="7" s="1"/>
  <c r="G294" i="7"/>
  <c r="J294" i="7" s="1"/>
  <c r="G295" i="7"/>
  <c r="J295" i="7" s="1"/>
  <c r="G296" i="7"/>
  <c r="J296" i="7" s="1"/>
  <c r="G297" i="7"/>
  <c r="J297" i="7" s="1"/>
  <c r="G298" i="7"/>
  <c r="J298" i="7" s="1"/>
  <c r="G299" i="7"/>
  <c r="J299" i="7" s="1"/>
  <c r="G300" i="7"/>
  <c r="J300" i="7" s="1"/>
  <c r="G301" i="7"/>
  <c r="J301" i="7" s="1"/>
  <c r="G302" i="7"/>
  <c r="J302" i="7" s="1"/>
  <c r="G303" i="7"/>
  <c r="J303" i="7" s="1"/>
  <c r="G304" i="7"/>
  <c r="J304" i="7" s="1"/>
  <c r="G305" i="7"/>
  <c r="J305" i="7" s="1"/>
  <c r="G306" i="7"/>
  <c r="J306" i="7" s="1"/>
  <c r="G307" i="7"/>
  <c r="J307" i="7" s="1"/>
  <c r="G308" i="7"/>
  <c r="J308" i="7" s="1"/>
  <c r="G309" i="7"/>
  <c r="J309" i="7" s="1"/>
  <c r="G310" i="7"/>
  <c r="J310" i="7" s="1"/>
  <c r="G311" i="7"/>
  <c r="J311" i="7" s="1"/>
  <c r="G312" i="7"/>
  <c r="J312" i="7" s="1"/>
  <c r="G313" i="7"/>
  <c r="J313" i="7" s="1"/>
  <c r="G314" i="7"/>
  <c r="J314" i="7" s="1"/>
  <c r="G315" i="7"/>
  <c r="J315" i="7" s="1"/>
  <c r="G316" i="7"/>
  <c r="J316" i="7" s="1"/>
  <c r="G317" i="7"/>
  <c r="J317" i="7" s="1"/>
  <c r="G318" i="7"/>
  <c r="J318" i="7" s="1"/>
  <c r="G319" i="7"/>
  <c r="J319" i="7" s="1"/>
  <c r="G243" i="7"/>
  <c r="J243" i="7" s="1"/>
  <c r="G244" i="7"/>
  <c r="J244" i="7" s="1"/>
  <c r="G245" i="7"/>
  <c r="J245" i="7" s="1"/>
  <c r="G246" i="7"/>
  <c r="J246" i="7" s="1"/>
  <c r="G247" i="7"/>
  <c r="J247" i="7" s="1"/>
  <c r="G248" i="7"/>
  <c r="J248" i="7" s="1"/>
  <c r="G28" i="7"/>
  <c r="J28" i="7" s="1"/>
  <c r="G29" i="7"/>
  <c r="J29" i="7" s="1"/>
  <c r="G30" i="7"/>
  <c r="J30" i="7" s="1"/>
  <c r="G31" i="7"/>
  <c r="J31" i="7" s="1"/>
  <c r="G32" i="7"/>
  <c r="J32" i="7" s="1"/>
  <c r="G33" i="7"/>
  <c r="J33" i="7" s="1"/>
  <c r="G34" i="7"/>
  <c r="J34" i="7" s="1"/>
  <c r="G35" i="7"/>
  <c r="J35" i="7" s="1"/>
  <c r="G36" i="7"/>
  <c r="J36" i="7" s="1"/>
  <c r="G37" i="7"/>
  <c r="J37" i="7" s="1"/>
  <c r="G38" i="7"/>
  <c r="J38" i="7" s="1"/>
  <c r="G39" i="7"/>
  <c r="J39" i="7" s="1"/>
  <c r="G40" i="7"/>
  <c r="J40" i="7" s="1"/>
  <c r="G41" i="7"/>
  <c r="J41" i="7" s="1"/>
  <c r="G42" i="7"/>
  <c r="J42" i="7" s="1"/>
  <c r="G43" i="7"/>
  <c r="J43" i="7" s="1"/>
  <c r="G44" i="7"/>
  <c r="J44" i="7" s="1"/>
  <c r="G45" i="7"/>
  <c r="J45" i="7" s="1"/>
  <c r="G46" i="7"/>
  <c r="J46" i="7" s="1"/>
  <c r="G47" i="7"/>
  <c r="J47" i="7" s="1"/>
  <c r="G48" i="7"/>
  <c r="J48" i="7" s="1"/>
  <c r="G49" i="7"/>
  <c r="J49" i="7" s="1"/>
  <c r="G50" i="7"/>
  <c r="J50" i="7" s="1"/>
  <c r="G51" i="7"/>
  <c r="J51" i="7" s="1"/>
  <c r="G52" i="7"/>
  <c r="J52" i="7" s="1"/>
  <c r="G53" i="7"/>
  <c r="J53" i="7" s="1"/>
  <c r="G54" i="7"/>
  <c r="J54" i="7" s="1"/>
  <c r="G55" i="7"/>
  <c r="J55" i="7" s="1"/>
  <c r="G56" i="7"/>
  <c r="J56" i="7" s="1"/>
  <c r="G57" i="7"/>
  <c r="J57" i="7" s="1"/>
  <c r="G58" i="7"/>
  <c r="J58" i="7" s="1"/>
  <c r="G59" i="7"/>
  <c r="J59" i="7" s="1"/>
  <c r="G60" i="7"/>
  <c r="J60" i="7" s="1"/>
  <c r="G61" i="7"/>
  <c r="J61" i="7" s="1"/>
  <c r="G62" i="7"/>
  <c r="J62" i="7" s="1"/>
  <c r="G63" i="7"/>
  <c r="J63" i="7" s="1"/>
  <c r="G64" i="7"/>
  <c r="J64" i="7" s="1"/>
  <c r="G65" i="7"/>
  <c r="J65" i="7" s="1"/>
  <c r="G66" i="7"/>
  <c r="J66" i="7" s="1"/>
  <c r="G67" i="7"/>
  <c r="J67" i="7" s="1"/>
  <c r="G68" i="7"/>
  <c r="J68" i="7" s="1"/>
  <c r="G69" i="7"/>
  <c r="J69" i="7" s="1"/>
  <c r="G70" i="7"/>
  <c r="J70" i="7" s="1"/>
  <c r="G71" i="7"/>
  <c r="J71" i="7" s="1"/>
  <c r="G72" i="7"/>
  <c r="J72" i="7" s="1"/>
  <c r="G10" i="7"/>
  <c r="J10" i="7" s="1"/>
  <c r="G11" i="7"/>
  <c r="J11" i="7" s="1"/>
  <c r="G12" i="7"/>
  <c r="J12" i="7" s="1"/>
  <c r="G13" i="7"/>
  <c r="J13" i="7" s="1"/>
  <c r="G14" i="7"/>
  <c r="J14" i="7" s="1"/>
  <c r="G15" i="7"/>
  <c r="J15" i="7" s="1"/>
  <c r="G16" i="7"/>
  <c r="J16" i="7" s="1"/>
  <c r="G17" i="7"/>
  <c r="J17" i="7" s="1"/>
  <c r="G18" i="7"/>
  <c r="J18" i="7" s="1"/>
  <c r="G19" i="7"/>
  <c r="J19" i="7" s="1"/>
  <c r="G20" i="7"/>
  <c r="J20" i="7" s="1"/>
  <c r="G21" i="7"/>
  <c r="J21" i="7" s="1"/>
  <c r="G22" i="7"/>
  <c r="J22" i="7" s="1"/>
  <c r="G23" i="7"/>
  <c r="J23" i="7" s="1"/>
  <c r="G24" i="7"/>
  <c r="J24" i="7" s="1"/>
  <c r="G25" i="7"/>
  <c r="J25" i="7" s="1"/>
  <c r="G26" i="7"/>
  <c r="J26" i="7" s="1"/>
  <c r="G27" i="7"/>
  <c r="J27" i="7" s="1"/>
  <c r="G106" i="7"/>
  <c r="J106" i="7" s="1"/>
  <c r="G107" i="7"/>
  <c r="J107" i="7" s="1"/>
  <c r="G108" i="7"/>
  <c r="J108" i="7" s="1"/>
  <c r="G109" i="7"/>
  <c r="J109" i="7" s="1"/>
  <c r="G110" i="7"/>
  <c r="J110" i="7" s="1"/>
  <c r="G111" i="7"/>
  <c r="J111" i="7" s="1"/>
  <c r="G112" i="7"/>
  <c r="J112" i="7" s="1"/>
  <c r="G113" i="7"/>
  <c r="J113" i="7" s="1"/>
  <c r="G114" i="7"/>
  <c r="J114" i="7" s="1"/>
  <c r="G115" i="7"/>
  <c r="J115" i="7" s="1"/>
  <c r="G116" i="7"/>
  <c r="J116" i="7" s="1"/>
  <c r="G117" i="7"/>
  <c r="J117" i="7" s="1"/>
  <c r="G118" i="7"/>
  <c r="J118" i="7" s="1"/>
  <c r="G119" i="7"/>
  <c r="J119" i="7" s="1"/>
  <c r="G120" i="7"/>
  <c r="J120" i="7" s="1"/>
  <c r="G121" i="7"/>
  <c r="J121" i="7" s="1"/>
  <c r="G122" i="7"/>
  <c r="J122" i="7" s="1"/>
  <c r="G123" i="7"/>
  <c r="J123" i="7" s="1"/>
  <c r="G124" i="7"/>
  <c r="J124" i="7" s="1"/>
  <c r="G129" i="7"/>
  <c r="J129" i="7" s="1"/>
  <c r="G130" i="7"/>
  <c r="J130" i="7" s="1"/>
  <c r="G131" i="7"/>
  <c r="J131" i="7" s="1"/>
  <c r="G132" i="7"/>
  <c r="J132" i="7" s="1"/>
  <c r="G133" i="7"/>
  <c r="J133" i="7" s="1"/>
  <c r="G149" i="7"/>
  <c r="J149" i="7" s="1"/>
  <c r="G150" i="7"/>
  <c r="J150" i="7" s="1"/>
  <c r="G151" i="7"/>
  <c r="J151" i="7" s="1"/>
  <c r="G157" i="7"/>
  <c r="J157" i="7" s="1"/>
  <c r="G158" i="7"/>
  <c r="J158" i="7" s="1"/>
  <c r="G159" i="7"/>
  <c r="J159" i="7" s="1"/>
  <c r="G160" i="7"/>
  <c r="J160" i="7" s="1"/>
  <c r="G173" i="7"/>
  <c r="J173" i="7" s="1"/>
  <c r="G174" i="7"/>
  <c r="J174" i="7" s="1"/>
  <c r="G175" i="7"/>
  <c r="J175" i="7" s="1"/>
  <c r="G176" i="7"/>
  <c r="J176" i="7" s="1"/>
  <c r="G161" i="7"/>
  <c r="J161" i="7" s="1"/>
  <c r="G162" i="7"/>
  <c r="J162" i="7" s="1"/>
  <c r="G163" i="7"/>
  <c r="J163" i="7" s="1"/>
  <c r="G164" i="7"/>
  <c r="J164" i="7" s="1"/>
  <c r="G177" i="7"/>
  <c r="J177" i="7" s="1"/>
  <c r="G178" i="7"/>
  <c r="J178" i="7" s="1"/>
  <c r="G179" i="7"/>
  <c r="J179" i="7" s="1"/>
  <c r="G180" i="7"/>
  <c r="J180" i="7" s="1"/>
  <c r="G165" i="7"/>
  <c r="J165" i="7" s="1"/>
  <c r="G166" i="7"/>
  <c r="J166" i="7" s="1"/>
  <c r="G167" i="7"/>
  <c r="J167" i="7" s="1"/>
  <c r="G168" i="7"/>
  <c r="J168" i="7" s="1"/>
  <c r="G181" i="7"/>
  <c r="J181" i="7" s="1"/>
  <c r="G182" i="7"/>
  <c r="J182" i="7" s="1"/>
  <c r="G183" i="7"/>
  <c r="J183" i="7" s="1"/>
  <c r="G184" i="7"/>
  <c r="J184" i="7" s="1"/>
  <c r="G218" i="7"/>
  <c r="J218" i="7" s="1"/>
  <c r="G219" i="7"/>
  <c r="J219" i="7" s="1"/>
  <c r="G220" i="7"/>
  <c r="J220" i="7" s="1"/>
  <c r="G221" i="7"/>
  <c r="J221" i="7" s="1"/>
  <c r="G230" i="7"/>
  <c r="J230" i="7" s="1"/>
  <c r="G231" i="7"/>
  <c r="J231" i="7" s="1"/>
  <c r="G232" i="7"/>
  <c r="J232" i="7" s="1"/>
  <c r="G233" i="7"/>
  <c r="J233" i="7" s="1"/>
  <c r="G222" i="7"/>
  <c r="J222" i="7" s="1"/>
  <c r="G223" i="7"/>
  <c r="J223" i="7" s="1"/>
  <c r="G224" i="7"/>
  <c r="J224" i="7" s="1"/>
  <c r="G225" i="7"/>
  <c r="J225" i="7" s="1"/>
  <c r="G234" i="7"/>
  <c r="J234" i="7" s="1"/>
  <c r="G235" i="7"/>
  <c r="J235" i="7" s="1"/>
  <c r="G236" i="7"/>
  <c r="J236" i="7" s="1"/>
  <c r="G237" i="7"/>
  <c r="J237" i="7" s="1"/>
  <c r="G226" i="7"/>
  <c r="J226" i="7" s="1"/>
  <c r="G227" i="7"/>
  <c r="J227" i="7" s="1"/>
  <c r="G228" i="7"/>
  <c r="J228" i="7" s="1"/>
  <c r="G229" i="7"/>
  <c r="J229" i="7" s="1"/>
  <c r="G238" i="7"/>
  <c r="J238" i="7" s="1"/>
  <c r="G239" i="7"/>
  <c r="J239" i="7" s="1"/>
  <c r="G240" i="7"/>
  <c r="J240" i="7" s="1"/>
  <c r="G241" i="7"/>
  <c r="J241" i="7" s="1"/>
  <c r="G250" i="7"/>
  <c r="J250" i="7" s="1"/>
  <c r="G251" i="7"/>
  <c r="J251" i="7" s="1"/>
  <c r="G252" i="7"/>
  <c r="J252" i="7" s="1"/>
  <c r="G253" i="7"/>
  <c r="J253" i="7" s="1"/>
  <c r="G254" i="7"/>
  <c r="J254" i="7" s="1"/>
  <c r="G255" i="7"/>
  <c r="J255" i="7" s="1"/>
  <c r="G264" i="7"/>
  <c r="J264" i="7" s="1"/>
  <c r="G265" i="7"/>
  <c r="J265" i="7" s="1"/>
  <c r="G266" i="7"/>
  <c r="J266" i="7" s="1"/>
  <c r="G267" i="7"/>
  <c r="J267" i="7" s="1"/>
  <c r="G256" i="7"/>
  <c r="J256" i="7" s="1"/>
  <c r="G257" i="7"/>
  <c r="J257" i="7" s="1"/>
  <c r="G258" i="7"/>
  <c r="J258" i="7" s="1"/>
  <c r="G259" i="7"/>
  <c r="J259" i="7" s="1"/>
  <c r="G260" i="7"/>
  <c r="J260" i="7" s="1"/>
  <c r="G261" i="7"/>
  <c r="J261" i="7" s="1"/>
  <c r="G262" i="7"/>
  <c r="J262" i="7" s="1"/>
  <c r="G263" i="7"/>
  <c r="J263" i="7" s="1"/>
  <c r="G97" i="7"/>
  <c r="J97" i="7" s="1"/>
  <c r="G98" i="7"/>
  <c r="J98" i="7" s="1"/>
  <c r="G99" i="7"/>
  <c r="J99" i="7" s="1"/>
  <c r="G100" i="7"/>
  <c r="J100" i="7" s="1"/>
  <c r="G101" i="7"/>
  <c r="J101" i="7" s="1"/>
  <c r="G102" i="7"/>
  <c r="J102" i="7" s="1"/>
  <c r="G86" i="7"/>
  <c r="J86" i="7" s="1"/>
  <c r="G87" i="7"/>
  <c r="J87" i="7" s="1"/>
  <c r="G88" i="7"/>
  <c r="J88" i="7" s="1"/>
  <c r="G89" i="7"/>
  <c r="J89" i="7" s="1"/>
  <c r="G90" i="7"/>
  <c r="J90" i="7" s="1"/>
  <c r="G91" i="7"/>
  <c r="J91" i="7" s="1"/>
  <c r="G92" i="7"/>
  <c r="J92" i="7" s="1"/>
  <c r="G80" i="7"/>
  <c r="J80" i="7" s="1"/>
  <c r="G81" i="7"/>
  <c r="J81" i="7" s="1"/>
  <c r="G82" i="7"/>
  <c r="J82" i="7" s="1"/>
  <c r="G83" i="7"/>
  <c r="J83" i="7" s="1"/>
  <c r="G84" i="7"/>
  <c r="J84" i="7" s="1"/>
  <c r="G85" i="7"/>
  <c r="J85" i="7" s="1"/>
  <c r="G74" i="7"/>
  <c r="J74" i="7" s="1"/>
  <c r="G75" i="7"/>
  <c r="J75" i="7" s="1"/>
  <c r="G76" i="7"/>
  <c r="J76" i="7" s="1"/>
  <c r="G77" i="7"/>
  <c r="J77" i="7" s="1"/>
  <c r="G78" i="7"/>
  <c r="J78" i="7" s="1"/>
  <c r="G79" i="7"/>
  <c r="J79" i="7" s="1"/>
  <c r="G153" i="7"/>
  <c r="J153" i="7" s="1"/>
  <c r="G154" i="7"/>
  <c r="J154" i="7" s="1"/>
  <c r="G155" i="7"/>
  <c r="J155" i="7" s="1"/>
  <c r="G156" i="7"/>
  <c r="J156" i="7" s="1"/>
  <c r="G169" i="7"/>
  <c r="J169" i="7" s="1"/>
  <c r="G170" i="7"/>
  <c r="J170" i="7" s="1"/>
  <c r="G171" i="7"/>
  <c r="J171" i="7" s="1"/>
  <c r="G172" i="7"/>
  <c r="J172" i="7" s="1"/>
  <c r="J174" i="2"/>
  <c r="J175" i="2"/>
  <c r="J176" i="2"/>
  <c r="J177" i="2"/>
  <c r="J190" i="2"/>
  <c r="J191" i="2"/>
  <c r="J192" i="2"/>
  <c r="J193" i="2"/>
  <c r="J178" i="2"/>
  <c r="J179" i="2"/>
  <c r="J180" i="2"/>
  <c r="J181" i="2"/>
  <c r="J194" i="2"/>
  <c r="J195" i="2"/>
  <c r="J196" i="2"/>
  <c r="J197" i="2"/>
  <c r="J182" i="2"/>
  <c r="J183" i="2"/>
  <c r="J184" i="2"/>
  <c r="J185" i="2"/>
  <c r="J198" i="2"/>
  <c r="J199" i="2"/>
  <c r="J200" i="2"/>
  <c r="J201" i="2"/>
  <c r="J238" i="2"/>
  <c r="J239" i="2"/>
  <c r="J240" i="2"/>
  <c r="J241" i="2"/>
  <c r="J254" i="2"/>
  <c r="J255" i="2"/>
  <c r="J256" i="2"/>
  <c r="J257" i="2"/>
  <c r="J242" i="2"/>
  <c r="J243" i="2"/>
  <c r="J244" i="2"/>
  <c r="J245" i="2"/>
  <c r="J258" i="2"/>
  <c r="J259" i="2"/>
  <c r="J260" i="2"/>
  <c r="J261" i="2"/>
  <c r="J246" i="2"/>
  <c r="J247" i="2"/>
  <c r="J248" i="2"/>
  <c r="J249" i="2"/>
  <c r="J262" i="2"/>
  <c r="J263" i="2"/>
  <c r="J264" i="2"/>
  <c r="J265" i="2"/>
  <c r="J46" i="2"/>
  <c r="J47" i="2"/>
  <c r="J48" i="2"/>
  <c r="J49" i="2"/>
  <c r="J62" i="2"/>
  <c r="J63" i="2"/>
  <c r="J64" i="2"/>
  <c r="J65" i="2"/>
  <c r="J50" i="2"/>
  <c r="J51" i="2"/>
  <c r="J52" i="2"/>
  <c r="J53" i="2"/>
  <c r="J66" i="2"/>
  <c r="J67" i="2"/>
  <c r="J68" i="2"/>
  <c r="J69" i="2"/>
  <c r="J54" i="2"/>
  <c r="J55" i="2"/>
  <c r="J56" i="2"/>
  <c r="J57" i="2"/>
  <c r="J70" i="2"/>
  <c r="J71" i="2"/>
  <c r="J72" i="2"/>
  <c r="J73" i="2"/>
  <c r="J110" i="2"/>
  <c r="J111" i="2"/>
  <c r="J112" i="2"/>
  <c r="J113" i="2"/>
  <c r="J126" i="2"/>
  <c r="J127" i="2"/>
  <c r="J128" i="2"/>
  <c r="J129" i="2"/>
  <c r="J114" i="2"/>
  <c r="J115" i="2"/>
  <c r="J116" i="2"/>
  <c r="J117" i="2"/>
  <c r="J130" i="2"/>
  <c r="J131" i="2"/>
  <c r="J132" i="2"/>
  <c r="J133" i="2"/>
  <c r="J118" i="2"/>
  <c r="J119" i="2"/>
  <c r="J120" i="2"/>
  <c r="J121" i="2"/>
  <c r="J134" i="2"/>
  <c r="J135" i="2"/>
  <c r="J136" i="2"/>
  <c r="J137" i="2"/>
  <c r="J446" i="2"/>
  <c r="J447" i="2"/>
  <c r="J448" i="2"/>
  <c r="J449" i="2"/>
  <c r="J450" i="2"/>
  <c r="J451" i="2"/>
  <c r="J452" i="2"/>
  <c r="J453" i="2"/>
  <c r="J454" i="2"/>
  <c r="J556" i="2"/>
  <c r="J557" i="2"/>
  <c r="J558" i="2"/>
  <c r="J559" i="2"/>
  <c r="J548" i="2"/>
  <c r="J549" i="2"/>
  <c r="J550" i="2"/>
  <c r="J551" i="2"/>
  <c r="J552" i="2"/>
  <c r="J553" i="2"/>
  <c r="J554" i="2"/>
  <c r="J555" i="2"/>
  <c r="J464" i="2"/>
  <c r="J465" i="2"/>
  <c r="J466" i="2"/>
  <c r="J467" i="2"/>
  <c r="J468" i="2"/>
  <c r="J469" i="2"/>
  <c r="J470" i="2"/>
  <c r="J471" i="2"/>
  <c r="J472" i="2"/>
  <c r="J580" i="2"/>
  <c r="J581" i="2"/>
  <c r="J582" i="2"/>
  <c r="J583" i="2"/>
  <c r="J572" i="2"/>
  <c r="J573" i="2"/>
  <c r="J574" i="2"/>
  <c r="J575" i="2"/>
  <c r="J576" i="2"/>
  <c r="J577" i="2"/>
  <c r="J578" i="2"/>
  <c r="J579" i="2"/>
  <c r="J413" i="2"/>
  <c r="J414" i="2"/>
  <c r="J415" i="2"/>
  <c r="J416" i="2"/>
  <c r="J417" i="2"/>
  <c r="J418" i="2"/>
  <c r="J508" i="2"/>
  <c r="J509" i="2"/>
  <c r="J510" i="2"/>
  <c r="J511" i="2"/>
  <c r="J500" i="2"/>
  <c r="J501" i="2"/>
  <c r="J502" i="2"/>
  <c r="J503" i="2"/>
  <c r="J504" i="2"/>
  <c r="J505" i="2"/>
  <c r="J506" i="2"/>
  <c r="J507" i="2"/>
  <c r="J428" i="2"/>
  <c r="J429" i="2"/>
  <c r="J430" i="2"/>
  <c r="J431" i="2"/>
  <c r="J432" i="2"/>
  <c r="J433" i="2"/>
  <c r="J434" i="2"/>
  <c r="J435" i="2"/>
  <c r="J436" i="2"/>
  <c r="J532" i="2"/>
  <c r="J533" i="2"/>
  <c r="J534" i="2"/>
  <c r="J535" i="2"/>
  <c r="J524" i="2"/>
  <c r="J525" i="2"/>
  <c r="J526" i="2"/>
  <c r="J527" i="2"/>
  <c r="J528" i="2"/>
  <c r="J529" i="2"/>
  <c r="J530" i="2"/>
  <c r="J531" i="2"/>
  <c r="J34" i="5"/>
  <c r="J35" i="5"/>
  <c r="J36" i="5"/>
  <c r="J37" i="5"/>
  <c r="J38" i="5"/>
  <c r="J39" i="5"/>
  <c r="J40" i="5"/>
  <c r="J41" i="5"/>
  <c r="J42" i="5"/>
  <c r="J45" i="5"/>
  <c r="J46" i="5"/>
  <c r="J47" i="5"/>
  <c r="J48" i="5"/>
  <c r="J49" i="5"/>
  <c r="J50" i="5"/>
  <c r="J52" i="5"/>
  <c r="J53" i="5"/>
  <c r="J54" i="5"/>
  <c r="J55" i="5"/>
  <c r="J56" i="5"/>
  <c r="J57" i="5"/>
  <c r="J58" i="5"/>
  <c r="J59" i="5"/>
  <c r="J60" i="5"/>
  <c r="J61" i="5"/>
  <c r="J63" i="5"/>
  <c r="J64" i="5"/>
  <c r="J65" i="5"/>
  <c r="J66" i="5"/>
  <c r="J67" i="5"/>
  <c r="J68" i="5"/>
  <c r="J69" i="5"/>
  <c r="J70" i="5"/>
  <c r="J71" i="5"/>
  <c r="J72" i="5"/>
  <c r="J73" i="5"/>
  <c r="J74" i="5"/>
  <c r="J75" i="5"/>
  <c r="J76" i="5"/>
  <c r="J77" i="5"/>
  <c r="J4" i="7" l="1"/>
  <c r="J5" i="7" s="1"/>
  <c r="M34" i="5" l="1"/>
  <c r="S37" i="5"/>
  <c r="M40" i="5"/>
  <c r="S36" i="5"/>
  <c r="S35" i="5"/>
  <c r="M38" i="5"/>
  <c r="S41" i="5"/>
  <c r="M46" i="5"/>
  <c r="S34" i="5"/>
  <c r="M37" i="5"/>
  <c r="S40" i="5"/>
  <c r="M45" i="5"/>
  <c r="L34" i="5"/>
  <c r="N35" i="5"/>
  <c r="P36" i="5"/>
  <c r="P46" i="5"/>
  <c r="S47" i="5"/>
  <c r="L49" i="5"/>
  <c r="N50" i="5"/>
  <c r="P52" i="5"/>
  <c r="L56" i="5"/>
  <c r="N57" i="5"/>
  <c r="P58" i="5"/>
  <c r="L63" i="5"/>
  <c r="N64" i="5"/>
  <c r="P65" i="5"/>
  <c r="L69" i="5"/>
  <c r="N70" i="5"/>
  <c r="P71" i="5"/>
  <c r="L75" i="5"/>
  <c r="N76" i="5"/>
  <c r="P77" i="5"/>
  <c r="L35" i="5"/>
  <c r="L40" i="5"/>
  <c r="L45" i="5"/>
  <c r="M49" i="5"/>
  <c r="S53" i="5"/>
  <c r="M56" i="5"/>
  <c r="S59" i="5"/>
  <c r="M63" i="5"/>
  <c r="S66" i="5"/>
  <c r="M69" i="5"/>
  <c r="S72" i="5"/>
  <c r="M75" i="5"/>
  <c r="M35" i="5"/>
  <c r="L37" i="5"/>
  <c r="S38" i="5"/>
  <c r="N40" i="5"/>
  <c r="N45" i="5"/>
  <c r="N49" i="5"/>
  <c r="P50" i="5"/>
  <c r="L55" i="5"/>
  <c r="N56" i="5"/>
  <c r="P57" i="5"/>
  <c r="L61" i="5"/>
  <c r="N63" i="5"/>
  <c r="P64" i="5"/>
  <c r="L68" i="5"/>
  <c r="N69" i="5"/>
  <c r="P70" i="5"/>
  <c r="L74" i="5"/>
  <c r="N75" i="5"/>
  <c r="P76" i="5"/>
  <c r="P35" i="5"/>
  <c r="N37" i="5"/>
  <c r="S46" i="5"/>
  <c r="L48" i="5"/>
  <c r="S52" i="5"/>
  <c r="M55" i="5"/>
  <c r="S58" i="5"/>
  <c r="M61" i="5"/>
  <c r="S65" i="5"/>
  <c r="M68" i="5"/>
  <c r="S71" i="5"/>
  <c r="M74" i="5"/>
  <c r="S77" i="5"/>
  <c r="P40" i="5"/>
  <c r="L42" i="5"/>
  <c r="P45" i="5"/>
  <c r="M48" i="5"/>
  <c r="P49" i="5"/>
  <c r="L54" i="5"/>
  <c r="N55" i="5"/>
  <c r="P56" i="5"/>
  <c r="L60" i="5"/>
  <c r="N61" i="5"/>
  <c r="P63" i="5"/>
  <c r="L67" i="5"/>
  <c r="N68" i="5"/>
  <c r="P69" i="5"/>
  <c r="L73" i="5"/>
  <c r="N74" i="5"/>
  <c r="P75" i="5"/>
  <c r="P37" i="5"/>
  <c r="L39" i="5"/>
  <c r="M42" i="5"/>
  <c r="N48" i="5"/>
  <c r="S50" i="5"/>
  <c r="M54" i="5"/>
  <c r="S57" i="5"/>
  <c r="M60" i="5"/>
  <c r="S64" i="5"/>
  <c r="M67" i="5"/>
  <c r="S70" i="5"/>
  <c r="M73" i="5"/>
  <c r="S76" i="5"/>
  <c r="M39" i="5"/>
  <c r="N42" i="5"/>
  <c r="L47" i="5"/>
  <c r="L53" i="5"/>
  <c r="N54" i="5"/>
  <c r="P55" i="5"/>
  <c r="L59" i="5"/>
  <c r="N60" i="5"/>
  <c r="P61" i="5"/>
  <c r="L66" i="5"/>
  <c r="N67" i="5"/>
  <c r="P68" i="5"/>
  <c r="L72" i="5"/>
  <c r="N73" i="5"/>
  <c r="P74" i="5"/>
  <c r="L36" i="5"/>
  <c r="N39" i="5"/>
  <c r="S45" i="5"/>
  <c r="M47" i="5"/>
  <c r="P48" i="5"/>
  <c r="S49" i="5"/>
  <c r="M53" i="5"/>
  <c r="S56" i="5"/>
  <c r="M59" i="5"/>
  <c r="S63" i="5"/>
  <c r="M66" i="5"/>
  <c r="S69" i="5"/>
  <c r="M72" i="5"/>
  <c r="S75" i="5"/>
  <c r="N34" i="5"/>
  <c r="M36" i="5"/>
  <c r="P39" i="5"/>
  <c r="L41" i="5"/>
  <c r="P42" i="5"/>
  <c r="N47" i="5"/>
  <c r="L52" i="5"/>
  <c r="N53" i="5"/>
  <c r="P54" i="5"/>
  <c r="L58" i="5"/>
  <c r="N59" i="5"/>
  <c r="P60" i="5"/>
  <c r="L65" i="5"/>
  <c r="N66" i="5"/>
  <c r="P67" i="5"/>
  <c r="L71" i="5"/>
  <c r="N72" i="5"/>
  <c r="P73" i="5"/>
  <c r="L77" i="5"/>
  <c r="P34" i="5"/>
  <c r="N36" i="5"/>
  <c r="L38" i="5"/>
  <c r="M41" i="5"/>
  <c r="P47" i="5"/>
  <c r="S48" i="5"/>
  <c r="M52" i="5"/>
  <c r="S55" i="5"/>
  <c r="M58" i="5"/>
  <c r="S61" i="5"/>
  <c r="M65" i="5"/>
  <c r="S68" i="5"/>
  <c r="M71" i="5"/>
  <c r="S74" i="5"/>
  <c r="M77" i="5"/>
  <c r="N58" i="5"/>
  <c r="P59" i="5"/>
  <c r="L64" i="5"/>
  <c r="N65" i="5"/>
  <c r="P66" i="5"/>
  <c r="L70" i="5"/>
  <c r="N71" i="5"/>
  <c r="P72" i="5"/>
  <c r="L76" i="5"/>
  <c r="N77" i="5"/>
  <c r="N38" i="5"/>
  <c r="S39" i="5"/>
  <c r="N41" i="5"/>
  <c r="S42" i="5"/>
  <c r="L46" i="5"/>
  <c r="L50" i="5"/>
  <c r="N52" i="5"/>
  <c r="P53" i="5"/>
  <c r="L57" i="5"/>
  <c r="P38" i="5"/>
  <c r="P41" i="5"/>
  <c r="N46" i="5"/>
  <c r="M50" i="5"/>
  <c r="S54" i="5"/>
  <c r="M57" i="5"/>
  <c r="S60" i="5"/>
  <c r="M64" i="5"/>
  <c r="S67" i="5"/>
  <c r="M70" i="5"/>
  <c r="S73" i="5"/>
  <c r="M76" i="5"/>
  <c r="G14" i="5" l="1"/>
  <c r="J14" i="5" s="1"/>
  <c r="G17" i="5"/>
  <c r="J17" i="5" s="1"/>
  <c r="G16" i="5"/>
  <c r="J16" i="5" s="1"/>
  <c r="G24" i="5"/>
  <c r="J24" i="5" s="1"/>
  <c r="G21" i="5"/>
  <c r="J21" i="5" s="1"/>
  <c r="G25" i="5"/>
  <c r="J25" i="5" s="1"/>
  <c r="G22" i="5"/>
  <c r="J22" i="5" s="1"/>
  <c r="G26" i="5"/>
  <c r="J26" i="5" s="1"/>
  <c r="G23" i="5"/>
  <c r="J23" i="5" s="1"/>
  <c r="J30" i="5"/>
  <c r="J27" i="5"/>
  <c r="G31" i="5"/>
  <c r="J31" i="5" s="1"/>
  <c r="G28" i="5"/>
  <c r="J28" i="5" s="1"/>
  <c r="G32" i="5"/>
  <c r="J32" i="5" s="1"/>
  <c r="G29" i="5"/>
  <c r="J29" i="5" s="1"/>
  <c r="G122" i="5"/>
  <c r="J122" i="5" s="1"/>
  <c r="G123" i="5"/>
  <c r="J123" i="5" s="1"/>
  <c r="G124" i="5"/>
  <c r="J124" i="5" s="1"/>
  <c r="G125" i="5"/>
  <c r="J125" i="5" s="1"/>
  <c r="G126" i="5"/>
  <c r="J126" i="5" s="1"/>
  <c r="G127" i="5"/>
  <c r="J127" i="5" s="1"/>
  <c r="G128" i="5"/>
  <c r="J128" i="5" s="1"/>
  <c r="G129" i="5"/>
  <c r="J129" i="5" s="1"/>
  <c r="G130" i="5"/>
  <c r="J130" i="5" s="1"/>
  <c r="G131" i="5"/>
  <c r="J131" i="5" s="1"/>
  <c r="G132" i="5"/>
  <c r="J132" i="5" s="1"/>
  <c r="G133" i="5"/>
  <c r="J133" i="5" s="1"/>
  <c r="G134" i="5"/>
  <c r="J134" i="5" s="1"/>
  <c r="G135" i="5"/>
  <c r="J135" i="5" s="1"/>
  <c r="G136" i="5"/>
  <c r="J136" i="5" s="1"/>
  <c r="G137" i="5"/>
  <c r="J137" i="5" s="1"/>
  <c r="G138" i="5"/>
  <c r="J138" i="5" s="1"/>
  <c r="G139" i="5"/>
  <c r="J139" i="5" s="1"/>
  <c r="G140" i="5"/>
  <c r="J140" i="5" s="1"/>
  <c r="G141" i="5"/>
  <c r="J141" i="5" s="1"/>
  <c r="G142" i="5"/>
  <c r="J142" i="5" s="1"/>
  <c r="G143" i="5"/>
  <c r="J143" i="5" s="1"/>
  <c r="G144" i="5"/>
  <c r="J144" i="5" s="1"/>
  <c r="G145" i="5"/>
  <c r="J145" i="5" s="1"/>
  <c r="G146" i="5"/>
  <c r="J146" i="5" s="1"/>
  <c r="G147" i="5"/>
  <c r="J147" i="5" s="1"/>
  <c r="G148" i="5"/>
  <c r="J148" i="5" s="1"/>
  <c r="G149" i="5"/>
  <c r="J149" i="5" s="1"/>
  <c r="G150" i="5"/>
  <c r="J150" i="5" s="1"/>
  <c r="G151" i="5"/>
  <c r="J151" i="5" s="1"/>
  <c r="G152" i="5"/>
  <c r="J152" i="5" s="1"/>
  <c r="G153" i="5"/>
  <c r="J153" i="5" s="1"/>
  <c r="G154" i="5"/>
  <c r="J154" i="5" s="1"/>
  <c r="G155" i="5"/>
  <c r="J155" i="5" s="1"/>
  <c r="G156" i="5"/>
  <c r="J156" i="5" s="1"/>
  <c r="G157" i="5"/>
  <c r="J157" i="5" s="1"/>
  <c r="G158" i="5"/>
  <c r="J158" i="5" s="1"/>
  <c r="G159" i="5"/>
  <c r="J159" i="5" s="1"/>
  <c r="G160" i="5"/>
  <c r="J160" i="5" s="1"/>
  <c r="G161" i="5"/>
  <c r="J161" i="5" s="1"/>
  <c r="G162" i="5"/>
  <c r="J162" i="5" s="1"/>
  <c r="G163" i="5"/>
  <c r="J163" i="5" s="1"/>
  <c r="G164" i="5"/>
  <c r="J164" i="5" s="1"/>
  <c r="G165" i="5"/>
  <c r="J165" i="5" s="1"/>
  <c r="G78" i="5"/>
  <c r="J78" i="5" s="1"/>
  <c r="G79" i="5"/>
  <c r="J79" i="5" s="1"/>
  <c r="G80" i="5"/>
  <c r="J80" i="5" s="1"/>
  <c r="G81" i="5"/>
  <c r="J81" i="5" s="1"/>
  <c r="G82" i="5"/>
  <c r="J82" i="5" s="1"/>
  <c r="G83" i="5"/>
  <c r="J83" i="5" s="1"/>
  <c r="G84" i="5"/>
  <c r="J84" i="5" s="1"/>
  <c r="G85" i="5"/>
  <c r="J85" i="5" s="1"/>
  <c r="G86" i="5"/>
  <c r="J86" i="5" s="1"/>
  <c r="G87" i="5"/>
  <c r="J87" i="5" s="1"/>
  <c r="G88" i="5"/>
  <c r="J88" i="5" s="1"/>
  <c r="G89" i="5"/>
  <c r="J89" i="5" s="1"/>
  <c r="G90" i="5"/>
  <c r="J90" i="5" s="1"/>
  <c r="G91" i="5"/>
  <c r="J91" i="5" s="1"/>
  <c r="G92" i="5"/>
  <c r="J92" i="5" s="1"/>
  <c r="G93" i="5"/>
  <c r="J93" i="5" s="1"/>
  <c r="G94" i="5"/>
  <c r="J94" i="5" s="1"/>
  <c r="G95" i="5"/>
  <c r="J95" i="5" s="1"/>
  <c r="G96" i="5"/>
  <c r="J96" i="5" s="1"/>
  <c r="G97" i="5"/>
  <c r="J97" i="5" s="1"/>
  <c r="G98" i="5"/>
  <c r="J98" i="5" s="1"/>
  <c r="G99" i="5"/>
  <c r="J99" i="5" s="1"/>
  <c r="G100" i="5"/>
  <c r="J100" i="5" s="1"/>
  <c r="G101" i="5"/>
  <c r="J101" i="5" s="1"/>
  <c r="G102" i="5"/>
  <c r="J102" i="5" s="1"/>
  <c r="G103" i="5"/>
  <c r="J103" i="5" s="1"/>
  <c r="G104" i="5"/>
  <c r="J104" i="5" s="1"/>
  <c r="G105" i="5"/>
  <c r="J105" i="5" s="1"/>
  <c r="G106" i="5"/>
  <c r="J106" i="5" s="1"/>
  <c r="G107" i="5"/>
  <c r="J107" i="5" s="1"/>
  <c r="G108" i="5"/>
  <c r="J108" i="5" s="1"/>
  <c r="G109" i="5"/>
  <c r="J109" i="5" s="1"/>
  <c r="G110" i="5"/>
  <c r="J110" i="5" s="1"/>
  <c r="G111" i="5"/>
  <c r="J111" i="5" s="1"/>
  <c r="G112" i="5"/>
  <c r="J112" i="5" s="1"/>
  <c r="G113" i="5"/>
  <c r="J113" i="5" s="1"/>
  <c r="G114" i="5"/>
  <c r="J114" i="5" s="1"/>
  <c r="G115" i="5"/>
  <c r="J115" i="5" s="1"/>
  <c r="G116" i="5"/>
  <c r="J116" i="5" s="1"/>
  <c r="G117" i="5"/>
  <c r="J117" i="5" s="1"/>
  <c r="G118" i="5"/>
  <c r="J118" i="5" s="1"/>
  <c r="G119" i="5"/>
  <c r="J119" i="5" s="1"/>
  <c r="G120" i="5"/>
  <c r="J120" i="5" s="1"/>
  <c r="G121" i="5"/>
  <c r="J121" i="5" s="1"/>
  <c r="G168" i="5"/>
  <c r="J168" i="5" s="1"/>
  <c r="G169" i="5"/>
  <c r="J169" i="5" s="1"/>
  <c r="J171" i="5"/>
  <c r="G172" i="5"/>
  <c r="J172" i="5" s="1"/>
  <c r="G173" i="5"/>
  <c r="J173" i="5" s="1"/>
  <c r="G175" i="5"/>
  <c r="J175" i="5" s="1"/>
  <c r="J176" i="5"/>
  <c r="J178" i="5"/>
  <c r="J179" i="5"/>
  <c r="G181" i="5"/>
  <c r="J181" i="5" s="1"/>
  <c r="G182" i="5"/>
  <c r="J182" i="5" s="1"/>
  <c r="G183" i="5"/>
  <c r="J183" i="5" s="1"/>
  <c r="G184" i="5"/>
  <c r="J184" i="5" s="1"/>
  <c r="G185" i="5"/>
  <c r="J185" i="5" s="1"/>
  <c r="G186" i="5"/>
  <c r="J186" i="5" s="1"/>
  <c r="G187" i="5"/>
  <c r="J187" i="5" s="1"/>
  <c r="G188" i="5"/>
  <c r="J188" i="5" s="1"/>
  <c r="G189" i="5"/>
  <c r="J189" i="5" s="1"/>
  <c r="G190" i="5"/>
  <c r="J190" i="5" s="1"/>
  <c r="G191" i="5"/>
  <c r="J191" i="5" s="1"/>
  <c r="G192" i="5"/>
  <c r="J192" i="5" s="1"/>
  <c r="G193" i="5"/>
  <c r="J193" i="5" s="1"/>
  <c r="G194" i="5"/>
  <c r="J194" i="5" s="1"/>
  <c r="G195" i="5"/>
  <c r="J195" i="5" s="1"/>
  <c r="G196" i="5"/>
  <c r="J196" i="5" s="1"/>
  <c r="G197" i="5"/>
  <c r="J197" i="5" s="1"/>
  <c r="G198" i="5"/>
  <c r="J198" i="5" s="1"/>
  <c r="G199" i="5"/>
  <c r="J199" i="5" s="1"/>
  <c r="G200" i="5"/>
  <c r="J200" i="5" s="1"/>
  <c r="G201" i="5"/>
  <c r="J201" i="5" s="1"/>
  <c r="G202" i="5"/>
  <c r="J202" i="5" s="1"/>
  <c r="G203" i="5"/>
  <c r="J203" i="5" s="1"/>
  <c r="G204" i="5"/>
  <c r="J204" i="5" s="1"/>
  <c r="G205" i="5"/>
  <c r="J205" i="5" s="1"/>
  <c r="G206" i="5"/>
  <c r="J206" i="5" s="1"/>
  <c r="G207" i="5"/>
  <c r="J207" i="5" s="1"/>
  <c r="G208" i="5"/>
  <c r="J208" i="5" s="1"/>
  <c r="G209" i="5"/>
  <c r="J209" i="5" s="1"/>
  <c r="G210" i="5"/>
  <c r="J210" i="5" s="1"/>
  <c r="G211" i="5"/>
  <c r="J211" i="5" s="1"/>
  <c r="G212" i="5"/>
  <c r="J212" i="5" s="1"/>
  <c r="G213" i="5"/>
  <c r="J213" i="5" s="1"/>
  <c r="G214" i="5"/>
  <c r="J214" i="5" s="1"/>
  <c r="G215" i="5"/>
  <c r="J215" i="5" s="1"/>
  <c r="G216" i="5"/>
  <c r="J216" i="5" s="1"/>
  <c r="G217" i="5"/>
  <c r="J217" i="5" s="1"/>
  <c r="G218" i="5"/>
  <c r="J218" i="5" s="1"/>
  <c r="G219" i="5"/>
  <c r="J219" i="5" s="1"/>
  <c r="G220" i="5"/>
  <c r="J220" i="5" s="1"/>
  <c r="G221" i="5"/>
  <c r="J221" i="5" s="1"/>
  <c r="G222" i="5"/>
  <c r="J222" i="5" s="1"/>
  <c r="G223" i="5"/>
  <c r="J223" i="5" s="1"/>
  <c r="G224" i="5"/>
  <c r="J224" i="5" s="1"/>
  <c r="G225" i="5"/>
  <c r="J225" i="5" s="1"/>
  <c r="G226" i="5"/>
  <c r="J226" i="5" s="1"/>
  <c r="G227" i="5"/>
  <c r="J227" i="5" s="1"/>
  <c r="G228" i="5"/>
  <c r="J228" i="5" s="1"/>
  <c r="G229" i="5"/>
  <c r="J229" i="5" s="1"/>
  <c r="G230" i="5"/>
  <c r="J230" i="5" s="1"/>
  <c r="G231" i="5"/>
  <c r="J231" i="5" s="1"/>
  <c r="G232" i="5"/>
  <c r="J232" i="5" s="1"/>
  <c r="G233" i="5"/>
  <c r="J233" i="5" s="1"/>
  <c r="G234" i="5"/>
  <c r="J234" i="5" s="1"/>
  <c r="G235" i="5"/>
  <c r="J235" i="5" s="1"/>
  <c r="G236" i="5"/>
  <c r="J236" i="5" s="1"/>
  <c r="G237" i="5"/>
  <c r="J237" i="5" s="1"/>
  <c r="G239" i="5"/>
  <c r="J239" i="5" s="1"/>
  <c r="G240" i="5"/>
  <c r="J240" i="5" s="1"/>
  <c r="G241" i="5"/>
  <c r="J241" i="5" s="1"/>
  <c r="G242" i="5"/>
  <c r="J242" i="5" s="1"/>
  <c r="G243" i="5"/>
  <c r="J243" i="5" s="1"/>
  <c r="G244" i="5"/>
  <c r="J244" i="5" s="1"/>
  <c r="G245" i="5"/>
  <c r="J245" i="5" s="1"/>
  <c r="G246" i="5"/>
  <c r="J246" i="5" s="1"/>
  <c r="G247" i="5"/>
  <c r="J247" i="5" s="1"/>
  <c r="G248" i="5"/>
  <c r="J248" i="5" s="1"/>
  <c r="G249" i="5"/>
  <c r="J249" i="5" s="1"/>
  <c r="G250" i="5"/>
  <c r="J250" i="5" s="1"/>
  <c r="G251" i="5"/>
  <c r="J251" i="5" s="1"/>
  <c r="G252" i="5"/>
  <c r="J252" i="5" s="1"/>
  <c r="G253" i="5"/>
  <c r="J253" i="5" s="1"/>
  <c r="G254" i="5"/>
  <c r="J254" i="5" s="1"/>
  <c r="G255" i="5"/>
  <c r="J255" i="5" s="1"/>
  <c r="G256" i="5"/>
  <c r="J256" i="5" s="1"/>
  <c r="G257" i="5"/>
  <c r="J257" i="5" s="1"/>
  <c r="G258" i="5"/>
  <c r="J258" i="5" s="1"/>
  <c r="G259" i="5"/>
  <c r="J259" i="5" s="1"/>
  <c r="G260" i="5"/>
  <c r="J260" i="5" s="1"/>
  <c r="G261" i="5"/>
  <c r="J261" i="5" s="1"/>
  <c r="G262" i="5"/>
  <c r="J262" i="5" s="1"/>
  <c r="G263" i="5"/>
  <c r="J263" i="5" s="1"/>
  <c r="G1470" i="4"/>
  <c r="J1470" i="4" s="1"/>
  <c r="G1433" i="4"/>
  <c r="J1433" i="4" s="1"/>
  <c r="G1432" i="4"/>
  <c r="J1432" i="4" s="1"/>
  <c r="G1434" i="4"/>
  <c r="J1434" i="4" s="1"/>
  <c r="G1431" i="4"/>
  <c r="J1431" i="4" s="1"/>
  <c r="G1430" i="4"/>
  <c r="J1430" i="4" s="1"/>
  <c r="G1429" i="4"/>
  <c r="J1429" i="4" s="1"/>
  <c r="G1428" i="4"/>
  <c r="J1428" i="4" s="1"/>
  <c r="G1426" i="4"/>
  <c r="J1426" i="4" s="1"/>
  <c r="G1425" i="4"/>
  <c r="J1425" i="4" s="1"/>
  <c r="G1424" i="4"/>
  <c r="J1424" i="4" s="1"/>
  <c r="G1423" i="4"/>
  <c r="J1423" i="4" s="1"/>
  <c r="G1422" i="4"/>
  <c r="J1422" i="4" s="1"/>
  <c r="G1421" i="4"/>
  <c r="J1421" i="4" s="1"/>
  <c r="G1420" i="4"/>
  <c r="J1420" i="4" s="1"/>
  <c r="G1419" i="4"/>
  <c r="J1419" i="4" s="1"/>
  <c r="G1417" i="4"/>
  <c r="J1417" i="4" s="1"/>
  <c r="G1416" i="4"/>
  <c r="J1416" i="4" s="1"/>
  <c r="G1415" i="4"/>
  <c r="J1415" i="4" s="1"/>
  <c r="G1414" i="4"/>
  <c r="J1414" i="4" s="1"/>
  <c r="G1413" i="4"/>
  <c r="J1413" i="4" s="1"/>
  <c r="G1412" i="4"/>
  <c r="J1412" i="4" s="1"/>
  <c r="G1411" i="4"/>
  <c r="J1411" i="4" s="1"/>
  <c r="G1410" i="4"/>
  <c r="J1410" i="4" s="1"/>
  <c r="G1409" i="4"/>
  <c r="J1409" i="4" s="1"/>
  <c r="G1408" i="4"/>
  <c r="J1408" i="4" s="1"/>
  <c r="G1406" i="4"/>
  <c r="J1406" i="4" s="1"/>
  <c r="G1405" i="4"/>
  <c r="J1405" i="4" s="1"/>
  <c r="G1404" i="4"/>
  <c r="J1404" i="4" s="1"/>
  <c r="G1403" i="4"/>
  <c r="J1403" i="4" s="1"/>
  <c r="G1402" i="4"/>
  <c r="J1402" i="4" s="1"/>
  <c r="G1401" i="4"/>
  <c r="J1401" i="4" s="1"/>
  <c r="G1400" i="4"/>
  <c r="J1400" i="4" s="1"/>
  <c r="G1399" i="4"/>
  <c r="J1399" i="4" s="1"/>
  <c r="G1397" i="4"/>
  <c r="J1397" i="4" s="1"/>
  <c r="G1396" i="4"/>
  <c r="J1396" i="4" s="1"/>
  <c r="G1395" i="4"/>
  <c r="J1395" i="4" s="1"/>
  <c r="G1394" i="4"/>
  <c r="J1394" i="4" s="1"/>
  <c r="G1392" i="4"/>
  <c r="J1392" i="4" s="1"/>
  <c r="G1391" i="4"/>
  <c r="J1391" i="4" s="1"/>
  <c r="G1390" i="4"/>
  <c r="J1390" i="4" s="1"/>
  <c r="G1389" i="4"/>
  <c r="J1389" i="4" s="1"/>
  <c r="G1388" i="4"/>
  <c r="J1388" i="4" s="1"/>
  <c r="G1387" i="4"/>
  <c r="J1387" i="4" s="1"/>
  <c r="G1386" i="4"/>
  <c r="J1386" i="4" s="1"/>
  <c r="G1385" i="4"/>
  <c r="J1385" i="4" s="1"/>
  <c r="G1384" i="4"/>
  <c r="J1384" i="4" s="1"/>
  <c r="G1383" i="4"/>
  <c r="J1383" i="4" s="1"/>
  <c r="G1382" i="4"/>
  <c r="J1382" i="4" s="1"/>
  <c r="G1381" i="4"/>
  <c r="J1381" i="4" s="1"/>
  <c r="G1380" i="4"/>
  <c r="J1380" i="4" s="1"/>
  <c r="G1379" i="4"/>
  <c r="J1379" i="4" s="1"/>
  <c r="G1378" i="4"/>
  <c r="J1378" i="4" s="1"/>
  <c r="G1377" i="4"/>
  <c r="J1377" i="4" s="1"/>
  <c r="G1376" i="4"/>
  <c r="J1376" i="4" s="1"/>
  <c r="G1375" i="4"/>
  <c r="J1375" i="4" s="1"/>
  <c r="G1374" i="4"/>
  <c r="J1374" i="4" s="1"/>
  <c r="G1373" i="4"/>
  <c r="J1373" i="4" s="1"/>
  <c r="G1372" i="4"/>
  <c r="J1372" i="4" s="1"/>
  <c r="G1371" i="4"/>
  <c r="J1371" i="4" s="1"/>
  <c r="G1370" i="4"/>
  <c r="J1370" i="4" s="1"/>
  <c r="G1369" i="4"/>
  <c r="J1369" i="4" s="1"/>
  <c r="G1368" i="4"/>
  <c r="J1368" i="4" s="1"/>
  <c r="G1367" i="4"/>
  <c r="J1367" i="4" s="1"/>
  <c r="G1366" i="4"/>
  <c r="J1366" i="4" s="1"/>
  <c r="G1365" i="4"/>
  <c r="J1365" i="4" s="1"/>
  <c r="G1364" i="4"/>
  <c r="J1364" i="4" s="1"/>
  <c r="G1363" i="4"/>
  <c r="J1363" i="4" s="1"/>
  <c r="G1362" i="4"/>
  <c r="J1362" i="4" s="1"/>
  <c r="G1361" i="4"/>
  <c r="J1361" i="4" s="1"/>
  <c r="G1360" i="4"/>
  <c r="J1360" i="4" s="1"/>
  <c r="G1359" i="4"/>
  <c r="J1359" i="4" s="1"/>
  <c r="G1358" i="4"/>
  <c r="J1358" i="4" s="1"/>
  <c r="G1357" i="4"/>
  <c r="J1357" i="4" s="1"/>
  <c r="G1356" i="4"/>
  <c r="J1356" i="4" s="1"/>
  <c r="G1355" i="4"/>
  <c r="J1355" i="4" s="1"/>
  <c r="G1354" i="4"/>
  <c r="J1354" i="4" s="1"/>
  <c r="G1353" i="4"/>
  <c r="J1353" i="4" s="1"/>
  <c r="G1352" i="4"/>
  <c r="J1352" i="4" s="1"/>
  <c r="G1351" i="4"/>
  <c r="J1351" i="4" s="1"/>
  <c r="G1350" i="4"/>
  <c r="J1350" i="4" s="1"/>
  <c r="G1349" i="4"/>
  <c r="J1349" i="4" s="1"/>
  <c r="G1348" i="4"/>
  <c r="J1348" i="4" s="1"/>
  <c r="G1347" i="4"/>
  <c r="J1347" i="4" s="1"/>
  <c r="G1346" i="4"/>
  <c r="J1346" i="4" s="1"/>
  <c r="G1345" i="4"/>
  <c r="J1345" i="4" s="1"/>
  <c r="G1344" i="4"/>
  <c r="J1344" i="4" s="1"/>
  <c r="G1343" i="4"/>
  <c r="J1343" i="4" s="1"/>
  <c r="G1342" i="4"/>
  <c r="J1342" i="4" s="1"/>
  <c r="G1341" i="4"/>
  <c r="J1341" i="4" s="1"/>
  <c r="G1340" i="4"/>
  <c r="J1340" i="4" s="1"/>
  <c r="G1339" i="4"/>
  <c r="J1339" i="4" s="1"/>
  <c r="G1338" i="4"/>
  <c r="J1338" i="4" s="1"/>
  <c r="G1337" i="4"/>
  <c r="J1337" i="4" s="1"/>
  <c r="G1336" i="4"/>
  <c r="J1336" i="4" s="1"/>
  <c r="G1335" i="4"/>
  <c r="J1335" i="4" s="1"/>
  <c r="G1334" i="4"/>
  <c r="J1334" i="4" s="1"/>
  <c r="G1333" i="4"/>
  <c r="J1333" i="4" s="1"/>
  <c r="G1332" i="4"/>
  <c r="J1332" i="4" s="1"/>
  <c r="G1331" i="4"/>
  <c r="J1331" i="4" s="1"/>
  <c r="G1330" i="4"/>
  <c r="J1330" i="4" s="1"/>
  <c r="G1329" i="4"/>
  <c r="J1329" i="4" s="1"/>
  <c r="G1328" i="4"/>
  <c r="J1328" i="4" s="1"/>
  <c r="G1327" i="4"/>
  <c r="J1327" i="4" s="1"/>
  <c r="G1326" i="4"/>
  <c r="J1326" i="4" s="1"/>
  <c r="G1325" i="4"/>
  <c r="J1325" i="4" s="1"/>
  <c r="G1324" i="4"/>
  <c r="J1324" i="4" s="1"/>
  <c r="G1323" i="4"/>
  <c r="J1323" i="4" s="1"/>
  <c r="G1322" i="4"/>
  <c r="J1322" i="4" s="1"/>
  <c r="G1321" i="4"/>
  <c r="J1321" i="4" s="1"/>
  <c r="G1320" i="4"/>
  <c r="J1320" i="4" s="1"/>
  <c r="G1319" i="4"/>
  <c r="J1319" i="4" s="1"/>
  <c r="G1318" i="4"/>
  <c r="J1318" i="4" s="1"/>
  <c r="G1317" i="4"/>
  <c r="J1317" i="4" s="1"/>
  <c r="G1316" i="4"/>
  <c r="J1316" i="4" s="1"/>
  <c r="G1315" i="4"/>
  <c r="J1315" i="4" s="1"/>
  <c r="G1314" i="4"/>
  <c r="J1314" i="4" s="1"/>
  <c r="G1313" i="4"/>
  <c r="J1313" i="4" s="1"/>
  <c r="G1312" i="4"/>
  <c r="J1312" i="4" s="1"/>
  <c r="G1311" i="4"/>
  <c r="J1311" i="4" s="1"/>
  <c r="G1310" i="4"/>
  <c r="J1310" i="4" s="1"/>
  <c r="G1309" i="4"/>
  <c r="J1309" i="4" s="1"/>
  <c r="G1308" i="4"/>
  <c r="J1308" i="4" s="1"/>
  <c r="G1307" i="4"/>
  <c r="J1307" i="4" s="1"/>
  <c r="G1306" i="4"/>
  <c r="J1306" i="4" s="1"/>
  <c r="G1305" i="4"/>
  <c r="J1305" i="4" s="1"/>
  <c r="G1304" i="4"/>
  <c r="J1304" i="4" s="1"/>
  <c r="G1303" i="4"/>
  <c r="J1303" i="4" s="1"/>
  <c r="G1302" i="4"/>
  <c r="J1302" i="4" s="1"/>
  <c r="G1301" i="4"/>
  <c r="J1301" i="4" s="1"/>
  <c r="G1300" i="4"/>
  <c r="J1300" i="4" s="1"/>
  <c r="G1299" i="4"/>
  <c r="J1299" i="4" s="1"/>
  <c r="G1298" i="4"/>
  <c r="J1298" i="4" s="1"/>
  <c r="G1297" i="4"/>
  <c r="J1297" i="4" s="1"/>
  <c r="G1296" i="4"/>
  <c r="J1296" i="4" s="1"/>
  <c r="G1295" i="4"/>
  <c r="J1295" i="4" s="1"/>
  <c r="G1294" i="4"/>
  <c r="J1294" i="4" s="1"/>
  <c r="G1293" i="4"/>
  <c r="J1293" i="4" s="1"/>
  <c r="G1292" i="4"/>
  <c r="J1292" i="4" s="1"/>
  <c r="G1291" i="4"/>
  <c r="J1291" i="4" s="1"/>
  <c r="G1290" i="4"/>
  <c r="J1290" i="4" s="1"/>
  <c r="G1289" i="4"/>
  <c r="J1289" i="4" s="1"/>
  <c r="G1288" i="4"/>
  <c r="J1288" i="4" s="1"/>
  <c r="G1287" i="4"/>
  <c r="J1287" i="4" s="1"/>
  <c r="G1286" i="4"/>
  <c r="J1286" i="4" s="1"/>
  <c r="G1285" i="4"/>
  <c r="J1285" i="4" s="1"/>
  <c r="G1284" i="4"/>
  <c r="J1284" i="4" s="1"/>
  <c r="G1283" i="4"/>
  <c r="J1283" i="4" s="1"/>
  <c r="G1282" i="4"/>
  <c r="J1282" i="4" s="1"/>
  <c r="G1281" i="4"/>
  <c r="J1281" i="4" s="1"/>
  <c r="G1280" i="4"/>
  <c r="J1280" i="4" s="1"/>
  <c r="G1279" i="4"/>
  <c r="J1279" i="4" s="1"/>
  <c r="G1278" i="4"/>
  <c r="J1278" i="4" s="1"/>
  <c r="G1277" i="4"/>
  <c r="J1277" i="4" s="1"/>
  <c r="G1276" i="4"/>
  <c r="J1276" i="4" s="1"/>
  <c r="G1275" i="4"/>
  <c r="J1275" i="4" s="1"/>
  <c r="G1274" i="4"/>
  <c r="J1274" i="4" s="1"/>
  <c r="G1273" i="4"/>
  <c r="J1273" i="4" s="1"/>
  <c r="G1272" i="4"/>
  <c r="J1272" i="4" s="1"/>
  <c r="G1271" i="4"/>
  <c r="J1271" i="4" s="1"/>
  <c r="G1270" i="4"/>
  <c r="J1270" i="4" s="1"/>
  <c r="G1269" i="4"/>
  <c r="J1269" i="4" s="1"/>
  <c r="G1268" i="4"/>
  <c r="J1268" i="4" s="1"/>
  <c r="G1267" i="4"/>
  <c r="J1267" i="4" s="1"/>
  <c r="G1266" i="4"/>
  <c r="J1266" i="4" s="1"/>
  <c r="G1265" i="4"/>
  <c r="J1265" i="4" s="1"/>
  <c r="G1264" i="4"/>
  <c r="J1264" i="4" s="1"/>
  <c r="G1263" i="4"/>
  <c r="J1263" i="4" s="1"/>
  <c r="G1262" i="4"/>
  <c r="J1262" i="4" s="1"/>
  <c r="G1261" i="4"/>
  <c r="J1261" i="4" s="1"/>
  <c r="G1260" i="4"/>
  <c r="J1260" i="4" s="1"/>
  <c r="G1259" i="4"/>
  <c r="J1259" i="4" s="1"/>
  <c r="G1258" i="4"/>
  <c r="J1258" i="4" s="1"/>
  <c r="G1257" i="4"/>
  <c r="J1257" i="4" s="1"/>
  <c r="G1256" i="4"/>
  <c r="J1256" i="4" s="1"/>
  <c r="G1255" i="4"/>
  <c r="J1255" i="4" s="1"/>
  <c r="G1254" i="4"/>
  <c r="J1254" i="4" s="1"/>
  <c r="G1253" i="4"/>
  <c r="J1253" i="4" s="1"/>
  <c r="G1252" i="4"/>
  <c r="J1252" i="4" s="1"/>
  <c r="G1251" i="4"/>
  <c r="J1251" i="4" s="1"/>
  <c r="G1250" i="4"/>
  <c r="J1250" i="4" s="1"/>
  <c r="G1249" i="4"/>
  <c r="J1249" i="4" s="1"/>
  <c r="G1248" i="4"/>
  <c r="J1248" i="4" s="1"/>
  <c r="G1247" i="4"/>
  <c r="J1247" i="4" s="1"/>
  <c r="G1246" i="4"/>
  <c r="J1246" i="4" s="1"/>
  <c r="G1245" i="4"/>
  <c r="J1245" i="4" s="1"/>
  <c r="G1244" i="4"/>
  <c r="J1244" i="4" s="1"/>
  <c r="G1243" i="4"/>
  <c r="J1243" i="4" s="1"/>
  <c r="G1242" i="4"/>
  <c r="J1242" i="4" s="1"/>
  <c r="G1241" i="4"/>
  <c r="J1241" i="4" s="1"/>
  <c r="G1240" i="4"/>
  <c r="J1240" i="4" s="1"/>
  <c r="G1239" i="4"/>
  <c r="J1239" i="4" s="1"/>
  <c r="G1238" i="4"/>
  <c r="J1238" i="4" s="1"/>
  <c r="G1237" i="4"/>
  <c r="J1237" i="4" s="1"/>
  <c r="G1236" i="4"/>
  <c r="J1236" i="4" s="1"/>
  <c r="G1235" i="4"/>
  <c r="J1235" i="4" s="1"/>
  <c r="G1234" i="4"/>
  <c r="J1234" i="4" s="1"/>
  <c r="G1233" i="4"/>
  <c r="J1233" i="4" s="1"/>
  <c r="G1232" i="4"/>
  <c r="J1232" i="4" s="1"/>
  <c r="G1231" i="4"/>
  <c r="J1231" i="4" s="1"/>
  <c r="G1230" i="4"/>
  <c r="J1230" i="4" s="1"/>
  <c r="G1229" i="4"/>
  <c r="J1229" i="4" s="1"/>
  <c r="G1228" i="4"/>
  <c r="J1228" i="4" s="1"/>
  <c r="G1227" i="4"/>
  <c r="J1227" i="4" s="1"/>
  <c r="G1226" i="4"/>
  <c r="J1226" i="4" s="1"/>
  <c r="G1225" i="4"/>
  <c r="J1225" i="4" s="1"/>
  <c r="G1224" i="4"/>
  <c r="J1224" i="4" s="1"/>
  <c r="G1223" i="4"/>
  <c r="J1223" i="4" s="1"/>
  <c r="G1222" i="4"/>
  <c r="J1222" i="4" s="1"/>
  <c r="G1221" i="4"/>
  <c r="J1221" i="4" s="1"/>
  <c r="G1220" i="4"/>
  <c r="J1220" i="4" s="1"/>
  <c r="G1219" i="4"/>
  <c r="J1219" i="4" s="1"/>
  <c r="G1218" i="4"/>
  <c r="J1218" i="4" s="1"/>
  <c r="G1217" i="4"/>
  <c r="J1217" i="4" s="1"/>
  <c r="G1216" i="4"/>
  <c r="J1216" i="4" s="1"/>
  <c r="G1215" i="4"/>
  <c r="J1215" i="4" s="1"/>
  <c r="G1214" i="4"/>
  <c r="J1214" i="4" s="1"/>
  <c r="G1213" i="4"/>
  <c r="J1213" i="4" s="1"/>
  <c r="G1212" i="4"/>
  <c r="J1212" i="4" s="1"/>
  <c r="G1211" i="4"/>
  <c r="J1211" i="4" s="1"/>
  <c r="G1210" i="4"/>
  <c r="J1210" i="4" s="1"/>
  <c r="G1209" i="4"/>
  <c r="J1209" i="4" s="1"/>
  <c r="G1208" i="4"/>
  <c r="J1208" i="4" s="1"/>
  <c r="G1207" i="4"/>
  <c r="J1207" i="4" s="1"/>
  <c r="G1206" i="4"/>
  <c r="J1206" i="4" s="1"/>
  <c r="G1205" i="4"/>
  <c r="J1205" i="4" s="1"/>
  <c r="G1204" i="4"/>
  <c r="J1204" i="4" s="1"/>
  <c r="G1203" i="4"/>
  <c r="J1203" i="4" s="1"/>
  <c r="G1201" i="4"/>
  <c r="J1201" i="4" s="1"/>
  <c r="G1200" i="4"/>
  <c r="J1200" i="4" s="1"/>
  <c r="G1199" i="4"/>
  <c r="J1199" i="4" s="1"/>
  <c r="G1198" i="4"/>
  <c r="J1198" i="4" s="1"/>
  <c r="G1197" i="4"/>
  <c r="J1197" i="4" s="1"/>
  <c r="G1196" i="4"/>
  <c r="J1196" i="4" s="1"/>
  <c r="G1195" i="4"/>
  <c r="J1195" i="4" s="1"/>
  <c r="G1194" i="4"/>
  <c r="J1194" i="4" s="1"/>
  <c r="G1193" i="4"/>
  <c r="J1193" i="4" s="1"/>
  <c r="G1192" i="4"/>
  <c r="J1192" i="4" s="1"/>
  <c r="G1191" i="4"/>
  <c r="J1191" i="4" s="1"/>
  <c r="G1190" i="4"/>
  <c r="J1190" i="4" s="1"/>
  <c r="G1189" i="4"/>
  <c r="J1189" i="4" s="1"/>
  <c r="G1188" i="4"/>
  <c r="J1188" i="4" s="1"/>
  <c r="G1187" i="4"/>
  <c r="J1187" i="4" s="1"/>
  <c r="G1186" i="4"/>
  <c r="J1186" i="4" s="1"/>
  <c r="G1185" i="4"/>
  <c r="J1185" i="4" s="1"/>
  <c r="G1184" i="4"/>
  <c r="J1184" i="4" s="1"/>
  <c r="G1183" i="4"/>
  <c r="J1183" i="4" s="1"/>
  <c r="G1182" i="4"/>
  <c r="J1182" i="4" s="1"/>
  <c r="G1181" i="4"/>
  <c r="J1181" i="4" s="1"/>
  <c r="G1180" i="4"/>
  <c r="J1180" i="4" s="1"/>
  <c r="G1179" i="4"/>
  <c r="J1179" i="4" s="1"/>
  <c r="G1178" i="4"/>
  <c r="J1178" i="4" s="1"/>
  <c r="G1177" i="4"/>
  <c r="J1177" i="4" s="1"/>
  <c r="G1176" i="4"/>
  <c r="J1176" i="4" s="1"/>
  <c r="G1175" i="4"/>
  <c r="J1175" i="4" s="1"/>
  <c r="G1174" i="4"/>
  <c r="J1174" i="4" s="1"/>
  <c r="G1173" i="4"/>
  <c r="J1173" i="4" s="1"/>
  <c r="G1172" i="4"/>
  <c r="J1172" i="4" s="1"/>
  <c r="G1171" i="4"/>
  <c r="J1171" i="4" s="1"/>
  <c r="G1170" i="4"/>
  <c r="J1170" i="4" s="1"/>
  <c r="G1169" i="4"/>
  <c r="J1169" i="4" s="1"/>
  <c r="G1168" i="4"/>
  <c r="J1168" i="4" s="1"/>
  <c r="G1167" i="4"/>
  <c r="J1167" i="4" s="1"/>
  <c r="G1166" i="4"/>
  <c r="J1166" i="4" s="1"/>
  <c r="G1165" i="4"/>
  <c r="J1165" i="4" s="1"/>
  <c r="G1164" i="4"/>
  <c r="J1164" i="4" s="1"/>
  <c r="G1163" i="4"/>
  <c r="J1163" i="4" s="1"/>
  <c r="G1162" i="4"/>
  <c r="J1162" i="4" s="1"/>
  <c r="G1161" i="4"/>
  <c r="J1161" i="4" s="1"/>
  <c r="G1160" i="4"/>
  <c r="J1160" i="4" s="1"/>
  <c r="G1159" i="4"/>
  <c r="J1159" i="4" s="1"/>
  <c r="G1158" i="4"/>
  <c r="J1158" i="4" s="1"/>
  <c r="G1157" i="4"/>
  <c r="J1157" i="4" s="1"/>
  <c r="G1156" i="4"/>
  <c r="J1156" i="4" s="1"/>
  <c r="G1155" i="4"/>
  <c r="J1155" i="4" s="1"/>
  <c r="G1154" i="4"/>
  <c r="J1154" i="4" s="1"/>
  <c r="G1153" i="4"/>
  <c r="J1153" i="4" s="1"/>
  <c r="G1152" i="4"/>
  <c r="J1152" i="4" s="1"/>
  <c r="G1151" i="4"/>
  <c r="J1151" i="4" s="1"/>
  <c r="G1150" i="4"/>
  <c r="J1150" i="4" s="1"/>
  <c r="G1149" i="4"/>
  <c r="J1149" i="4" s="1"/>
  <c r="G1148" i="4"/>
  <c r="J1148" i="4" s="1"/>
  <c r="G1147" i="4"/>
  <c r="J1147" i="4" s="1"/>
  <c r="G1146" i="4"/>
  <c r="J1146" i="4" s="1"/>
  <c r="G1145" i="4"/>
  <c r="J1145" i="4" s="1"/>
  <c r="G1144" i="4"/>
  <c r="J1144" i="4" s="1"/>
  <c r="G1143" i="4"/>
  <c r="J1143" i="4" s="1"/>
  <c r="G1142" i="4"/>
  <c r="J1142" i="4" s="1"/>
  <c r="G1141" i="4"/>
  <c r="J1141" i="4" s="1"/>
  <c r="G1140" i="4"/>
  <c r="J1140" i="4" s="1"/>
  <c r="G1139" i="4"/>
  <c r="J1139" i="4" s="1"/>
  <c r="G1138" i="4"/>
  <c r="J1138" i="4" s="1"/>
  <c r="G1137" i="4"/>
  <c r="J1137" i="4" s="1"/>
  <c r="G1136" i="4"/>
  <c r="J1136" i="4" s="1"/>
  <c r="G1135" i="4"/>
  <c r="J1135" i="4" s="1"/>
  <c r="G1134" i="4"/>
  <c r="J1134" i="4" s="1"/>
  <c r="G1133" i="4"/>
  <c r="J1133" i="4" s="1"/>
  <c r="G1132" i="4"/>
  <c r="J1132" i="4" s="1"/>
  <c r="G1131" i="4"/>
  <c r="J1131" i="4" s="1"/>
  <c r="G1130" i="4"/>
  <c r="J1130" i="4" s="1"/>
  <c r="G1129" i="4"/>
  <c r="J1129" i="4" s="1"/>
  <c r="G1128" i="4"/>
  <c r="J1128" i="4" s="1"/>
  <c r="G1127" i="4"/>
  <c r="J1127" i="4" s="1"/>
  <c r="G1126" i="4"/>
  <c r="J1126" i="4" s="1"/>
  <c r="G1125" i="4"/>
  <c r="J1125" i="4" s="1"/>
  <c r="G1124" i="4"/>
  <c r="J1124" i="4" s="1"/>
  <c r="G1123" i="4"/>
  <c r="J1123" i="4" s="1"/>
  <c r="G1122" i="4"/>
  <c r="J1122" i="4" s="1"/>
  <c r="G1121" i="4"/>
  <c r="J1121" i="4" s="1"/>
  <c r="G1120" i="4"/>
  <c r="J1120" i="4" s="1"/>
  <c r="G1119" i="4"/>
  <c r="J1119" i="4" s="1"/>
  <c r="G1118" i="4"/>
  <c r="J1118" i="4" s="1"/>
  <c r="G1117" i="4"/>
  <c r="J1117" i="4" s="1"/>
  <c r="G1116" i="4"/>
  <c r="J1116" i="4" s="1"/>
  <c r="G1115" i="4"/>
  <c r="J1115" i="4" s="1"/>
  <c r="G1114" i="4"/>
  <c r="J1114" i="4" s="1"/>
  <c r="G1113" i="4"/>
  <c r="J1113" i="4" s="1"/>
  <c r="G1112" i="4"/>
  <c r="J1112" i="4" s="1"/>
  <c r="G1111" i="4"/>
  <c r="J1111" i="4" s="1"/>
  <c r="G1110" i="4"/>
  <c r="J1110" i="4" s="1"/>
  <c r="G1109" i="4"/>
  <c r="J1109" i="4" s="1"/>
  <c r="G1108" i="4"/>
  <c r="J1108" i="4" s="1"/>
  <c r="G1107" i="4"/>
  <c r="J1107" i="4" s="1"/>
  <c r="G1106" i="4"/>
  <c r="J1106" i="4" s="1"/>
  <c r="G1105" i="4"/>
  <c r="J1105" i="4" s="1"/>
  <c r="G1104" i="4"/>
  <c r="J1104" i="4" s="1"/>
  <c r="G1103" i="4"/>
  <c r="J1103" i="4" s="1"/>
  <c r="G1102" i="4"/>
  <c r="J1102" i="4" s="1"/>
  <c r="G1101" i="4"/>
  <c r="J1101" i="4" s="1"/>
  <c r="G1100" i="4"/>
  <c r="J1100" i="4" s="1"/>
  <c r="G1099" i="4"/>
  <c r="J1099" i="4" s="1"/>
  <c r="G1098" i="4"/>
  <c r="J1098" i="4" s="1"/>
  <c r="G1097" i="4"/>
  <c r="J1097" i="4" s="1"/>
  <c r="G1096" i="4"/>
  <c r="J1096" i="4" s="1"/>
  <c r="G1095" i="4"/>
  <c r="J1095" i="4" s="1"/>
  <c r="G1094" i="4"/>
  <c r="J1094" i="4" s="1"/>
  <c r="G1093" i="4"/>
  <c r="J1093" i="4" s="1"/>
  <c r="G1092" i="4"/>
  <c r="G1090" i="4"/>
  <c r="J1090" i="4" s="1"/>
  <c r="G1089" i="4"/>
  <c r="J1089" i="4" s="1"/>
  <c r="G1088" i="4"/>
  <c r="J1088" i="4" s="1"/>
  <c r="G1087" i="4"/>
  <c r="J1087" i="4" s="1"/>
  <c r="G1086" i="4"/>
  <c r="J1086" i="4" s="1"/>
  <c r="G1085" i="4"/>
  <c r="J1085" i="4" s="1"/>
  <c r="G1084" i="4"/>
  <c r="J1084" i="4" s="1"/>
  <c r="G1083" i="4"/>
  <c r="J1083" i="4" s="1"/>
  <c r="G1082" i="4"/>
  <c r="J1082" i="4" s="1"/>
  <c r="G1081" i="4"/>
  <c r="J1081" i="4" s="1"/>
  <c r="G1080" i="4"/>
  <c r="J1080" i="4" s="1"/>
  <c r="G1079" i="4"/>
  <c r="J1079" i="4" s="1"/>
  <c r="G1078" i="4"/>
  <c r="J1078" i="4" s="1"/>
  <c r="G1077" i="4"/>
  <c r="J1077" i="4" s="1"/>
  <c r="G1076" i="4"/>
  <c r="J1076" i="4" s="1"/>
  <c r="G1075" i="4"/>
  <c r="J1075" i="4" s="1"/>
  <c r="G1074" i="4"/>
  <c r="J1074" i="4" s="1"/>
  <c r="G1073" i="4"/>
  <c r="J1073" i="4" s="1"/>
  <c r="G1072" i="4"/>
  <c r="J1072" i="4" s="1"/>
  <c r="G1071" i="4"/>
  <c r="J1071" i="4" s="1"/>
  <c r="G1070" i="4"/>
  <c r="J1070" i="4" s="1"/>
  <c r="G1069" i="4"/>
  <c r="J1069" i="4" s="1"/>
  <c r="G1068" i="4"/>
  <c r="J1068" i="4" s="1"/>
  <c r="G1067" i="4"/>
  <c r="J1067" i="4" s="1"/>
  <c r="G1066" i="4"/>
  <c r="J1066" i="4" s="1"/>
  <c r="G1065" i="4"/>
  <c r="J1065" i="4" s="1"/>
  <c r="G1064" i="4"/>
  <c r="J1064" i="4" s="1"/>
  <c r="G1063" i="4"/>
  <c r="J1063" i="4" s="1"/>
  <c r="G1062" i="4"/>
  <c r="J1062" i="4" s="1"/>
  <c r="G1061" i="4"/>
  <c r="J1061" i="4" s="1"/>
  <c r="G1060" i="4"/>
  <c r="J1060" i="4" s="1"/>
  <c r="G1058" i="4"/>
  <c r="J1058" i="4" s="1"/>
  <c r="G1057" i="4"/>
  <c r="J1057" i="4" s="1"/>
  <c r="G1056" i="4"/>
  <c r="J1056" i="4" s="1"/>
  <c r="G1055" i="4"/>
  <c r="J1055" i="4" s="1"/>
  <c r="G1054" i="4"/>
  <c r="J1054" i="4" s="1"/>
  <c r="G1053" i="4"/>
  <c r="J1053" i="4" s="1"/>
  <c r="G1052" i="4"/>
  <c r="J1052" i="4" s="1"/>
  <c r="G1051" i="4"/>
  <c r="J1051" i="4" s="1"/>
  <c r="G1050" i="4"/>
  <c r="J1050" i="4" s="1"/>
  <c r="G1049" i="4"/>
  <c r="J1049" i="4" s="1"/>
  <c r="G1048" i="4"/>
  <c r="J1048" i="4" s="1"/>
  <c r="G1047" i="4"/>
  <c r="J1047" i="4" s="1"/>
  <c r="G1046" i="4"/>
  <c r="J1046" i="4" s="1"/>
  <c r="G1045" i="4"/>
  <c r="J1045" i="4" s="1"/>
  <c r="G1044" i="4"/>
  <c r="J1044" i="4" s="1"/>
  <c r="G1043" i="4"/>
  <c r="J1043" i="4" s="1"/>
  <c r="G1042" i="4"/>
  <c r="J1042" i="4" s="1"/>
  <c r="G1041" i="4"/>
  <c r="J1041" i="4" s="1"/>
  <c r="G1040" i="4"/>
  <c r="J1040" i="4" s="1"/>
  <c r="G1039" i="4"/>
  <c r="J1039" i="4" s="1"/>
  <c r="G1038" i="4"/>
  <c r="J1038" i="4" s="1"/>
  <c r="G1037" i="4"/>
  <c r="J1037" i="4" s="1"/>
  <c r="G1036" i="4"/>
  <c r="J1036" i="4" s="1"/>
  <c r="G1035" i="4"/>
  <c r="J1035" i="4" s="1"/>
  <c r="G1034" i="4"/>
  <c r="J1034" i="4" s="1"/>
  <c r="G1033" i="4"/>
  <c r="J1033" i="4" s="1"/>
  <c r="G1032" i="4"/>
  <c r="J1032" i="4" s="1"/>
  <c r="G1031" i="4"/>
  <c r="J1031" i="4" s="1"/>
  <c r="G1030" i="4"/>
  <c r="J1030" i="4" s="1"/>
  <c r="G1029" i="4"/>
  <c r="J1029" i="4" s="1"/>
  <c r="G1028" i="4"/>
  <c r="J1028" i="4" s="1"/>
  <c r="G1027" i="4"/>
  <c r="J1027" i="4" s="1"/>
  <c r="G1026" i="4"/>
  <c r="J1026" i="4" s="1"/>
  <c r="G1025" i="4"/>
  <c r="J1025" i="4" s="1"/>
  <c r="G1024" i="4"/>
  <c r="J1024" i="4" s="1"/>
  <c r="G1023" i="4"/>
  <c r="J1023" i="4" s="1"/>
  <c r="G1022" i="4"/>
  <c r="J1022" i="4" s="1"/>
  <c r="G1021" i="4"/>
  <c r="J1021" i="4" s="1"/>
  <c r="G1020" i="4"/>
  <c r="J1020" i="4" s="1"/>
  <c r="G1019" i="4"/>
  <c r="J1019" i="4" s="1"/>
  <c r="G1018" i="4"/>
  <c r="J1018" i="4" s="1"/>
  <c r="G1017" i="4"/>
  <c r="J1017" i="4" s="1"/>
  <c r="G1016" i="4"/>
  <c r="J1016" i="4" s="1"/>
  <c r="G1015" i="4"/>
  <c r="J1015" i="4" s="1"/>
  <c r="G1014" i="4"/>
  <c r="J1014" i="4" s="1"/>
  <c r="G1013" i="4"/>
  <c r="J1013" i="4" s="1"/>
  <c r="G1012" i="4"/>
  <c r="J1012" i="4" s="1"/>
  <c r="G1011" i="4"/>
  <c r="J1011" i="4" s="1"/>
  <c r="G1010" i="4"/>
  <c r="J1010" i="4" s="1"/>
  <c r="G1009" i="4"/>
  <c r="J1009" i="4" s="1"/>
  <c r="G1008" i="4"/>
  <c r="J1008" i="4" s="1"/>
  <c r="G1007" i="4"/>
  <c r="J1007" i="4" s="1"/>
  <c r="G1006" i="4"/>
  <c r="J1006" i="4" s="1"/>
  <c r="G1005" i="4"/>
  <c r="J1005" i="4" s="1"/>
  <c r="G1004" i="4"/>
  <c r="J1004" i="4" s="1"/>
  <c r="G1003" i="4"/>
  <c r="J1003" i="4" s="1"/>
  <c r="G1002" i="4"/>
  <c r="J1002" i="4" s="1"/>
  <c r="G1001" i="4"/>
  <c r="J1001" i="4" s="1"/>
  <c r="G1000" i="4"/>
  <c r="J1000" i="4" s="1"/>
  <c r="G999" i="4"/>
  <c r="J999" i="4" s="1"/>
  <c r="G998" i="4"/>
  <c r="J998" i="4" s="1"/>
  <c r="G997" i="4"/>
  <c r="J997" i="4" s="1"/>
  <c r="G996" i="4"/>
  <c r="J996" i="4" s="1"/>
  <c r="G995" i="4"/>
  <c r="J995" i="4" s="1"/>
  <c r="G994" i="4"/>
  <c r="J994" i="4" s="1"/>
  <c r="G993" i="4"/>
  <c r="J993" i="4" s="1"/>
  <c r="G992" i="4"/>
  <c r="J992" i="4" s="1"/>
  <c r="G991" i="4"/>
  <c r="J991" i="4" s="1"/>
  <c r="G990" i="4"/>
  <c r="J990" i="4" s="1"/>
  <c r="G989" i="4"/>
  <c r="J989" i="4" s="1"/>
  <c r="G988" i="4"/>
  <c r="J988" i="4" s="1"/>
  <c r="G987" i="4"/>
  <c r="J987" i="4" s="1"/>
  <c r="G986" i="4"/>
  <c r="J986" i="4" s="1"/>
  <c r="G985" i="4"/>
  <c r="J985" i="4" s="1"/>
  <c r="G984" i="4"/>
  <c r="J984" i="4" s="1"/>
  <c r="G983" i="4"/>
  <c r="J983" i="4" s="1"/>
  <c r="G982" i="4"/>
  <c r="J982" i="4" s="1"/>
  <c r="G981" i="4"/>
  <c r="J981" i="4" s="1"/>
  <c r="G980" i="4"/>
  <c r="J980" i="4" s="1"/>
  <c r="G979" i="4"/>
  <c r="J979" i="4" s="1"/>
  <c r="G978" i="4"/>
  <c r="J978" i="4" s="1"/>
  <c r="G977" i="4"/>
  <c r="J977" i="4" s="1"/>
  <c r="G976" i="4"/>
  <c r="J976" i="4" s="1"/>
  <c r="G975" i="4"/>
  <c r="J975" i="4" s="1"/>
  <c r="G974" i="4"/>
  <c r="J974" i="4" s="1"/>
  <c r="G973" i="4"/>
  <c r="J973" i="4" s="1"/>
  <c r="G972" i="4"/>
  <c r="J972" i="4" s="1"/>
  <c r="G971" i="4"/>
  <c r="J971" i="4" s="1"/>
  <c r="G970" i="4"/>
  <c r="J970" i="4" s="1"/>
  <c r="G969" i="4"/>
  <c r="J969" i="4" s="1"/>
  <c r="G968" i="4"/>
  <c r="J968" i="4" s="1"/>
  <c r="G967" i="4"/>
  <c r="J967" i="4" s="1"/>
  <c r="G966" i="4"/>
  <c r="J966" i="4" s="1"/>
  <c r="G965" i="4"/>
  <c r="J965" i="4" s="1"/>
  <c r="G964" i="4"/>
  <c r="J964" i="4" s="1"/>
  <c r="G963" i="4"/>
  <c r="J963" i="4" s="1"/>
  <c r="G962" i="4"/>
  <c r="J962" i="4" s="1"/>
  <c r="G961" i="4"/>
  <c r="J961" i="4" s="1"/>
  <c r="G960" i="4"/>
  <c r="J960" i="4" s="1"/>
  <c r="G959" i="4"/>
  <c r="J959" i="4" s="1"/>
  <c r="G958" i="4"/>
  <c r="J958" i="4" s="1"/>
  <c r="G957" i="4"/>
  <c r="J957" i="4" s="1"/>
  <c r="G956" i="4"/>
  <c r="J956" i="4" s="1"/>
  <c r="G955" i="4"/>
  <c r="G953" i="4"/>
  <c r="J953" i="4" s="1"/>
  <c r="G952" i="4"/>
  <c r="J952" i="4" s="1"/>
  <c r="G951" i="4"/>
  <c r="J951" i="4" s="1"/>
  <c r="G950" i="4"/>
  <c r="J950" i="4" s="1"/>
  <c r="G949" i="4"/>
  <c r="J949" i="4" s="1"/>
  <c r="G948" i="4"/>
  <c r="J948" i="4" s="1"/>
  <c r="G947" i="4"/>
  <c r="J947" i="4" s="1"/>
  <c r="G946" i="4"/>
  <c r="J946" i="4" s="1"/>
  <c r="G945" i="4"/>
  <c r="J945" i="4" s="1"/>
  <c r="G944" i="4"/>
  <c r="J944" i="4" s="1"/>
  <c r="G943" i="4"/>
  <c r="J943" i="4" s="1"/>
  <c r="G942" i="4"/>
  <c r="J942" i="4" s="1"/>
  <c r="G941" i="4"/>
  <c r="J941" i="4" s="1"/>
  <c r="G940" i="4"/>
  <c r="J940" i="4" s="1"/>
  <c r="G939" i="4"/>
  <c r="J939" i="4" s="1"/>
  <c r="G938" i="4"/>
  <c r="J938" i="4" s="1"/>
  <c r="G937" i="4"/>
  <c r="J937" i="4" s="1"/>
  <c r="G936" i="4"/>
  <c r="J936" i="4" s="1"/>
  <c r="G935" i="4"/>
  <c r="J935" i="4" s="1"/>
  <c r="G934" i="4"/>
  <c r="J934" i="4" s="1"/>
  <c r="G933" i="4"/>
  <c r="J933" i="4" s="1"/>
  <c r="G932" i="4"/>
  <c r="J932" i="4" s="1"/>
  <c r="G931" i="4"/>
  <c r="J931" i="4" s="1"/>
  <c r="G930" i="4"/>
  <c r="J930" i="4" s="1"/>
  <c r="G929" i="4"/>
  <c r="J929" i="4" s="1"/>
  <c r="G928" i="4"/>
  <c r="J928" i="4" s="1"/>
  <c r="G927" i="4"/>
  <c r="J927" i="4" s="1"/>
  <c r="G926" i="4"/>
  <c r="J926" i="4" s="1"/>
  <c r="G925" i="4"/>
  <c r="J925" i="4" s="1"/>
  <c r="G924" i="4"/>
  <c r="J924" i="4" s="1"/>
  <c r="G923" i="4"/>
  <c r="J923" i="4" s="1"/>
  <c r="G921" i="4"/>
  <c r="J921" i="4" s="1"/>
  <c r="G920" i="4"/>
  <c r="J920" i="4" s="1"/>
  <c r="G919" i="4"/>
  <c r="J919" i="4" s="1"/>
  <c r="G918" i="4"/>
  <c r="J918" i="4" s="1"/>
  <c r="G917" i="4"/>
  <c r="J917" i="4" s="1"/>
  <c r="G916" i="4"/>
  <c r="J916" i="4" s="1"/>
  <c r="G915" i="4"/>
  <c r="J915" i="4" s="1"/>
  <c r="G914" i="4"/>
  <c r="J914" i="4" s="1"/>
  <c r="G913" i="4"/>
  <c r="J913" i="4" s="1"/>
  <c r="G912" i="4"/>
  <c r="J912" i="4" s="1"/>
  <c r="G911" i="4"/>
  <c r="J911" i="4" s="1"/>
  <c r="G910" i="4"/>
  <c r="J910" i="4" s="1"/>
  <c r="G909" i="4"/>
  <c r="J909" i="4" s="1"/>
  <c r="G908" i="4"/>
  <c r="J908" i="4" s="1"/>
  <c r="G907" i="4"/>
  <c r="J907" i="4" s="1"/>
  <c r="G906" i="4"/>
  <c r="J906" i="4" s="1"/>
  <c r="G905" i="4"/>
  <c r="J905" i="4" s="1"/>
  <c r="G904" i="4"/>
  <c r="J904" i="4" s="1"/>
  <c r="G903" i="4"/>
  <c r="J903" i="4" s="1"/>
  <c r="G902" i="4"/>
  <c r="J902" i="4" s="1"/>
  <c r="G901" i="4"/>
  <c r="J901" i="4" s="1"/>
  <c r="G900" i="4"/>
  <c r="J900" i="4" s="1"/>
  <c r="G899" i="4"/>
  <c r="J899" i="4" s="1"/>
  <c r="G898" i="4"/>
  <c r="J898" i="4" s="1"/>
  <c r="G897" i="4"/>
  <c r="J897" i="4" s="1"/>
  <c r="G896" i="4"/>
  <c r="J896" i="4" s="1"/>
  <c r="G895" i="4"/>
  <c r="J895" i="4" s="1"/>
  <c r="G894" i="4"/>
  <c r="J894" i="4" s="1"/>
  <c r="G893" i="4"/>
  <c r="J893" i="4" s="1"/>
  <c r="G892" i="4"/>
  <c r="J892" i="4" s="1"/>
  <c r="G891" i="4"/>
  <c r="J891" i="4" s="1"/>
  <c r="G890" i="4"/>
  <c r="J890" i="4" s="1"/>
  <c r="G889" i="4"/>
  <c r="J889" i="4" s="1"/>
  <c r="G888" i="4"/>
  <c r="J888" i="4" s="1"/>
  <c r="G887" i="4"/>
  <c r="J887" i="4" s="1"/>
  <c r="G886" i="4"/>
  <c r="J886" i="4" s="1"/>
  <c r="G885" i="4"/>
  <c r="J885" i="4" s="1"/>
  <c r="G884" i="4"/>
  <c r="J884" i="4" s="1"/>
  <c r="G883" i="4"/>
  <c r="J883" i="4" s="1"/>
  <c r="G882" i="4"/>
  <c r="J882" i="4" s="1"/>
  <c r="G881" i="4"/>
  <c r="J881" i="4" s="1"/>
  <c r="G880" i="4"/>
  <c r="J880" i="4" s="1"/>
  <c r="G879" i="4"/>
  <c r="J879" i="4" s="1"/>
  <c r="G878" i="4"/>
  <c r="J878" i="4" s="1"/>
  <c r="G877" i="4"/>
  <c r="J877" i="4" s="1"/>
  <c r="G876" i="4"/>
  <c r="J876" i="4" s="1"/>
  <c r="G875" i="4"/>
  <c r="J875" i="4" s="1"/>
  <c r="G874" i="4"/>
  <c r="J874" i="4" s="1"/>
  <c r="G873" i="4"/>
  <c r="J873" i="4" s="1"/>
  <c r="G872" i="4"/>
  <c r="J872" i="4" s="1"/>
  <c r="G871" i="4"/>
  <c r="J871" i="4" s="1"/>
  <c r="G870" i="4"/>
  <c r="J870" i="4" s="1"/>
  <c r="G869" i="4"/>
  <c r="J869" i="4" s="1"/>
  <c r="G868" i="4"/>
  <c r="J868" i="4" s="1"/>
  <c r="G867" i="4"/>
  <c r="J867" i="4" s="1"/>
  <c r="G866" i="4"/>
  <c r="J866" i="4" s="1"/>
  <c r="G865" i="4"/>
  <c r="J865" i="4" s="1"/>
  <c r="G864" i="4"/>
  <c r="J864" i="4" s="1"/>
  <c r="G863" i="4"/>
  <c r="J863" i="4" s="1"/>
  <c r="G862" i="4"/>
  <c r="J862" i="4" s="1"/>
  <c r="G861" i="4"/>
  <c r="J861" i="4" s="1"/>
  <c r="G860" i="4"/>
  <c r="J860" i="4" s="1"/>
  <c r="G859" i="4"/>
  <c r="J859" i="4" s="1"/>
  <c r="G858" i="4"/>
  <c r="J858" i="4" s="1"/>
  <c r="G857" i="4"/>
  <c r="J857" i="4" s="1"/>
  <c r="G856" i="4"/>
  <c r="J856" i="4" s="1"/>
  <c r="G855" i="4"/>
  <c r="J855" i="4" s="1"/>
  <c r="G854" i="4"/>
  <c r="J854" i="4" s="1"/>
  <c r="G853" i="4"/>
  <c r="J853" i="4" s="1"/>
  <c r="G852" i="4"/>
  <c r="J852" i="4" s="1"/>
  <c r="G851" i="4"/>
  <c r="J851" i="4" s="1"/>
  <c r="G850" i="4"/>
  <c r="J850" i="4" s="1"/>
  <c r="G849" i="4"/>
  <c r="J849" i="4" s="1"/>
  <c r="G848" i="4"/>
  <c r="J848" i="4" s="1"/>
  <c r="G847" i="4"/>
  <c r="J847" i="4" s="1"/>
  <c r="G846" i="4"/>
  <c r="J846" i="4" s="1"/>
  <c r="G845" i="4"/>
  <c r="J845" i="4" s="1"/>
  <c r="G844" i="4"/>
  <c r="J844" i="4" s="1"/>
  <c r="G843" i="4"/>
  <c r="J843" i="4" s="1"/>
  <c r="G842" i="4"/>
  <c r="J842" i="4" s="1"/>
  <c r="G841" i="4"/>
  <c r="J841" i="4" s="1"/>
  <c r="G840" i="4"/>
  <c r="J840" i="4" s="1"/>
  <c r="G839" i="4"/>
  <c r="J839" i="4" s="1"/>
  <c r="G838" i="4"/>
  <c r="J838" i="4" s="1"/>
  <c r="G837" i="4"/>
  <c r="J837" i="4" s="1"/>
  <c r="G836" i="4"/>
  <c r="J836" i="4" s="1"/>
  <c r="G835" i="4"/>
  <c r="J835" i="4" s="1"/>
  <c r="G834" i="4"/>
  <c r="J834" i="4" s="1"/>
  <c r="G833" i="4"/>
  <c r="J833" i="4" s="1"/>
  <c r="G832" i="4"/>
  <c r="J832" i="4" s="1"/>
  <c r="G831" i="4"/>
  <c r="J831" i="4" s="1"/>
  <c r="G830" i="4"/>
  <c r="J830" i="4" s="1"/>
  <c r="G829" i="4"/>
  <c r="J829" i="4" s="1"/>
  <c r="G828" i="4"/>
  <c r="J828" i="4" s="1"/>
  <c r="G827" i="4"/>
  <c r="J827" i="4" s="1"/>
  <c r="G826" i="4"/>
  <c r="J826" i="4" s="1"/>
  <c r="G825" i="4"/>
  <c r="J825" i="4" s="1"/>
  <c r="G824" i="4"/>
  <c r="J824" i="4" s="1"/>
  <c r="G823" i="4"/>
  <c r="J823" i="4" s="1"/>
  <c r="G822" i="4"/>
  <c r="J822" i="4" s="1"/>
  <c r="G821" i="4"/>
  <c r="J821" i="4" s="1"/>
  <c r="G820" i="4"/>
  <c r="J820" i="4" s="1"/>
  <c r="G819" i="4"/>
  <c r="J819" i="4" s="1"/>
  <c r="G818" i="4"/>
  <c r="J818" i="4" s="1"/>
  <c r="G816" i="4"/>
  <c r="J816" i="4" s="1"/>
  <c r="G815" i="4"/>
  <c r="J815" i="4" s="1"/>
  <c r="G814" i="4"/>
  <c r="J814" i="4" s="1"/>
  <c r="G813" i="4"/>
  <c r="J813" i="4" s="1"/>
  <c r="G811" i="4"/>
  <c r="J811" i="4" s="1"/>
  <c r="G810" i="4"/>
  <c r="J810" i="4" s="1"/>
  <c r="G809" i="4"/>
  <c r="J809" i="4" s="1"/>
  <c r="G808" i="4"/>
  <c r="J808" i="4" s="1"/>
  <c r="G806" i="4"/>
  <c r="J806" i="4" s="1"/>
  <c r="G805" i="4"/>
  <c r="J805" i="4" s="1"/>
  <c r="G804" i="4"/>
  <c r="J804" i="4" s="1"/>
  <c r="G803" i="4"/>
  <c r="J803" i="4" s="1"/>
  <c r="G802" i="4"/>
  <c r="J802" i="4" s="1"/>
  <c r="G801" i="4"/>
  <c r="J801" i="4" s="1"/>
  <c r="G800" i="4"/>
  <c r="J800" i="4" s="1"/>
  <c r="G799" i="4"/>
  <c r="J799" i="4" s="1"/>
  <c r="G798" i="4"/>
  <c r="J798" i="4" s="1"/>
  <c r="G796" i="4"/>
  <c r="J796" i="4" s="1"/>
  <c r="G795" i="4"/>
  <c r="J795" i="4" s="1"/>
  <c r="G794" i="4"/>
  <c r="J794" i="4" s="1"/>
  <c r="G793" i="4"/>
  <c r="J793" i="4" s="1"/>
  <c r="G792" i="4"/>
  <c r="J792" i="4" s="1"/>
  <c r="G791" i="4"/>
  <c r="J791" i="4" s="1"/>
  <c r="G790" i="4"/>
  <c r="J790" i="4" s="1"/>
  <c r="G789" i="4"/>
  <c r="J789" i="4" s="1"/>
  <c r="G788" i="4"/>
  <c r="J788" i="4" s="1"/>
  <c r="G787" i="4"/>
  <c r="J787" i="4" s="1"/>
  <c r="G786" i="4"/>
  <c r="J786" i="4" s="1"/>
  <c r="G785" i="4"/>
  <c r="J785" i="4" s="1"/>
  <c r="G784" i="4"/>
  <c r="J784" i="4" s="1"/>
  <c r="G782" i="4"/>
  <c r="J782" i="4" s="1"/>
  <c r="G781" i="4"/>
  <c r="J781" i="4" s="1"/>
  <c r="G780" i="4"/>
  <c r="J780" i="4" s="1"/>
  <c r="G779" i="4"/>
  <c r="J779" i="4" s="1"/>
  <c r="G778" i="4"/>
  <c r="J778" i="4" s="1"/>
  <c r="G777" i="4"/>
  <c r="J777" i="4" s="1"/>
  <c r="G776" i="4"/>
  <c r="J776" i="4" s="1"/>
  <c r="G775" i="4"/>
  <c r="J775" i="4" s="1"/>
  <c r="G774" i="4"/>
  <c r="J774" i="4" s="1"/>
  <c r="G773" i="4"/>
  <c r="J773" i="4" s="1"/>
  <c r="G772" i="4"/>
  <c r="J772" i="4" s="1"/>
  <c r="G771" i="4"/>
  <c r="J771" i="4" s="1"/>
  <c r="G770" i="4"/>
  <c r="J770" i="4" s="1"/>
  <c r="G769" i="4"/>
  <c r="J769" i="4" s="1"/>
  <c r="G768" i="4"/>
  <c r="J768" i="4" s="1"/>
  <c r="G767" i="4"/>
  <c r="J767" i="4" s="1"/>
  <c r="G766" i="4"/>
  <c r="J766" i="4" s="1"/>
  <c r="G765" i="4"/>
  <c r="J765" i="4" s="1"/>
  <c r="G764" i="4"/>
  <c r="J764" i="4" s="1"/>
  <c r="G763" i="4"/>
  <c r="J763" i="4" s="1"/>
  <c r="G762" i="4"/>
  <c r="J762" i="4" s="1"/>
  <c r="G761" i="4"/>
  <c r="J761" i="4" s="1"/>
  <c r="G760" i="4"/>
  <c r="J760" i="4" s="1"/>
  <c r="G759" i="4"/>
  <c r="J759" i="4" s="1"/>
  <c r="G758" i="4"/>
  <c r="J758" i="4" s="1"/>
  <c r="G757" i="4"/>
  <c r="J757" i="4" s="1"/>
  <c r="G756" i="4"/>
  <c r="J756" i="4" s="1"/>
  <c r="G755" i="4"/>
  <c r="J755" i="4" s="1"/>
  <c r="G754" i="4"/>
  <c r="J754" i="4" s="1"/>
  <c r="G753" i="4"/>
  <c r="J753" i="4" s="1"/>
  <c r="G752" i="4"/>
  <c r="J752" i="4" s="1"/>
  <c r="G751" i="4"/>
  <c r="J751" i="4" s="1"/>
  <c r="G750" i="4"/>
  <c r="J750" i="4" s="1"/>
  <c r="G749" i="4"/>
  <c r="J749" i="4" s="1"/>
  <c r="G748" i="4"/>
  <c r="J748" i="4" s="1"/>
  <c r="G747" i="4"/>
  <c r="J747" i="4" s="1"/>
  <c r="G746" i="4"/>
  <c r="J746" i="4" s="1"/>
  <c r="G745" i="4"/>
  <c r="J745" i="4" s="1"/>
  <c r="G744" i="4"/>
  <c r="J744" i="4" s="1"/>
  <c r="G743" i="4"/>
  <c r="J743" i="4" s="1"/>
  <c r="G742" i="4"/>
  <c r="J742" i="4" s="1"/>
  <c r="G741" i="4"/>
  <c r="J741" i="4" s="1"/>
  <c r="G740" i="4"/>
  <c r="J740" i="4" s="1"/>
  <c r="G739" i="4"/>
  <c r="J739" i="4" s="1"/>
  <c r="G738" i="4"/>
  <c r="J738" i="4" s="1"/>
  <c r="G737" i="4"/>
  <c r="J737" i="4" s="1"/>
  <c r="G736" i="4"/>
  <c r="J736" i="4" s="1"/>
  <c r="G735" i="4"/>
  <c r="J735" i="4" s="1"/>
  <c r="G686" i="4"/>
  <c r="J686" i="4" s="1"/>
  <c r="G685" i="4"/>
  <c r="J685" i="4" s="1"/>
  <c r="G684" i="4"/>
  <c r="J684" i="4" s="1"/>
  <c r="G683" i="4"/>
  <c r="J683" i="4" s="1"/>
  <c r="G682" i="4"/>
  <c r="J682" i="4" s="1"/>
  <c r="G681" i="4"/>
  <c r="J681" i="4" s="1"/>
  <c r="G680" i="4"/>
  <c r="J680" i="4" s="1"/>
  <c r="G679" i="4"/>
  <c r="J679" i="4" s="1"/>
  <c r="G678" i="4"/>
  <c r="J678" i="4" s="1"/>
  <c r="G677" i="4"/>
  <c r="J677" i="4" s="1"/>
  <c r="G676" i="4"/>
  <c r="J676" i="4" s="1"/>
  <c r="G675" i="4"/>
  <c r="J675" i="4" s="1"/>
  <c r="G674" i="4"/>
  <c r="J674" i="4" s="1"/>
  <c r="G673" i="4"/>
  <c r="J673" i="4" s="1"/>
  <c r="G672" i="4"/>
  <c r="J672" i="4" s="1"/>
  <c r="G671" i="4"/>
  <c r="J671" i="4" s="1"/>
  <c r="G670" i="4"/>
  <c r="J670" i="4" s="1"/>
  <c r="G669" i="4"/>
  <c r="J669" i="4" s="1"/>
  <c r="G668" i="4"/>
  <c r="J668" i="4" s="1"/>
  <c r="G667" i="4"/>
  <c r="J667" i="4" s="1"/>
  <c r="G666" i="4"/>
  <c r="J666" i="4" s="1"/>
  <c r="G665" i="4"/>
  <c r="J665" i="4" s="1"/>
  <c r="G664" i="4"/>
  <c r="J664" i="4" s="1"/>
  <c r="G663" i="4"/>
  <c r="J663" i="4" s="1"/>
  <c r="G662" i="4"/>
  <c r="J662" i="4" s="1"/>
  <c r="G661" i="4"/>
  <c r="J661" i="4" s="1"/>
  <c r="G660" i="4"/>
  <c r="J660" i="4" s="1"/>
  <c r="G659" i="4"/>
  <c r="J659" i="4" s="1"/>
  <c r="G658" i="4"/>
  <c r="J658" i="4" s="1"/>
  <c r="G657" i="4"/>
  <c r="J657" i="4" s="1"/>
  <c r="G656" i="4"/>
  <c r="J656" i="4" s="1"/>
  <c r="G655" i="4"/>
  <c r="J655" i="4" s="1"/>
  <c r="G654" i="4"/>
  <c r="J654" i="4" s="1"/>
  <c r="G653" i="4"/>
  <c r="J653" i="4" s="1"/>
  <c r="G652" i="4"/>
  <c r="J652" i="4" s="1"/>
  <c r="G651" i="4"/>
  <c r="J651" i="4" s="1"/>
  <c r="G650" i="4"/>
  <c r="J650" i="4" s="1"/>
  <c r="G649" i="4"/>
  <c r="J649" i="4" s="1"/>
  <c r="G648" i="4"/>
  <c r="J648" i="4" s="1"/>
  <c r="G647" i="4"/>
  <c r="J647" i="4" s="1"/>
  <c r="G646" i="4"/>
  <c r="J646" i="4" s="1"/>
  <c r="G645" i="4"/>
  <c r="J645" i="4" s="1"/>
  <c r="G644" i="4"/>
  <c r="J644" i="4" s="1"/>
  <c r="G643" i="4"/>
  <c r="J643" i="4" s="1"/>
  <c r="G642" i="4"/>
  <c r="J642" i="4" s="1"/>
  <c r="G641" i="4"/>
  <c r="J641" i="4" s="1"/>
  <c r="G640" i="4"/>
  <c r="J640" i="4" s="1"/>
  <c r="G639" i="4"/>
  <c r="J639" i="4" s="1"/>
  <c r="G734" i="4"/>
  <c r="J734" i="4" s="1"/>
  <c r="G733" i="4"/>
  <c r="J733" i="4" s="1"/>
  <c r="G732" i="4"/>
  <c r="J732" i="4" s="1"/>
  <c r="G731" i="4"/>
  <c r="J731" i="4" s="1"/>
  <c r="G730" i="4"/>
  <c r="J730" i="4" s="1"/>
  <c r="G729" i="4"/>
  <c r="J729" i="4" s="1"/>
  <c r="G728" i="4"/>
  <c r="J728" i="4" s="1"/>
  <c r="G727" i="4"/>
  <c r="J727" i="4" s="1"/>
  <c r="G726" i="4"/>
  <c r="J726" i="4" s="1"/>
  <c r="G725" i="4"/>
  <c r="J725" i="4" s="1"/>
  <c r="G724" i="4"/>
  <c r="J724" i="4" s="1"/>
  <c r="G723" i="4"/>
  <c r="J723" i="4" s="1"/>
  <c r="G722" i="4"/>
  <c r="J722" i="4" s="1"/>
  <c r="G721" i="4"/>
  <c r="J721" i="4" s="1"/>
  <c r="G720" i="4"/>
  <c r="J720" i="4" s="1"/>
  <c r="G719" i="4"/>
  <c r="J719" i="4" s="1"/>
  <c r="G718" i="4"/>
  <c r="J718" i="4" s="1"/>
  <c r="G717" i="4"/>
  <c r="J717" i="4" s="1"/>
  <c r="G716" i="4"/>
  <c r="J716" i="4" s="1"/>
  <c r="G715" i="4"/>
  <c r="J715" i="4" s="1"/>
  <c r="G714" i="4"/>
  <c r="J714" i="4" s="1"/>
  <c r="G713" i="4"/>
  <c r="J713" i="4" s="1"/>
  <c r="G712" i="4"/>
  <c r="J712" i="4" s="1"/>
  <c r="G711" i="4"/>
  <c r="J711" i="4" s="1"/>
  <c r="G710" i="4"/>
  <c r="J710" i="4" s="1"/>
  <c r="G709" i="4"/>
  <c r="J709" i="4" s="1"/>
  <c r="G708" i="4"/>
  <c r="J708" i="4" s="1"/>
  <c r="G707" i="4"/>
  <c r="J707" i="4" s="1"/>
  <c r="G706" i="4"/>
  <c r="J706" i="4" s="1"/>
  <c r="G705" i="4"/>
  <c r="J705" i="4" s="1"/>
  <c r="G704" i="4"/>
  <c r="J704" i="4" s="1"/>
  <c r="G703" i="4"/>
  <c r="J703" i="4" s="1"/>
  <c r="G702" i="4"/>
  <c r="J702" i="4" s="1"/>
  <c r="G701" i="4"/>
  <c r="J701" i="4" s="1"/>
  <c r="G700" i="4"/>
  <c r="J700" i="4" s="1"/>
  <c r="G699" i="4"/>
  <c r="J699" i="4" s="1"/>
  <c r="G698" i="4"/>
  <c r="J698" i="4" s="1"/>
  <c r="G697" i="4"/>
  <c r="J697" i="4" s="1"/>
  <c r="G696" i="4"/>
  <c r="J696" i="4" s="1"/>
  <c r="G695" i="4"/>
  <c r="J695" i="4" s="1"/>
  <c r="G694" i="4"/>
  <c r="J694" i="4" s="1"/>
  <c r="G693" i="4"/>
  <c r="J693" i="4" s="1"/>
  <c r="G692" i="4"/>
  <c r="J692" i="4" s="1"/>
  <c r="G691" i="4"/>
  <c r="J691" i="4" s="1"/>
  <c r="G690" i="4"/>
  <c r="J690" i="4" s="1"/>
  <c r="G689" i="4"/>
  <c r="J689" i="4" s="1"/>
  <c r="G688" i="4"/>
  <c r="J688" i="4" s="1"/>
  <c r="G687" i="4"/>
  <c r="J687" i="4" s="1"/>
  <c r="G638" i="4"/>
  <c r="J638" i="4" s="1"/>
  <c r="G637" i="4"/>
  <c r="J637" i="4" s="1"/>
  <c r="G636" i="4"/>
  <c r="J636" i="4" s="1"/>
  <c r="G635" i="4"/>
  <c r="J635" i="4" s="1"/>
  <c r="G634" i="4"/>
  <c r="J634" i="4" s="1"/>
  <c r="G633" i="4"/>
  <c r="J633" i="4" s="1"/>
  <c r="G632" i="4"/>
  <c r="J632" i="4" s="1"/>
  <c r="G631" i="4"/>
  <c r="J631" i="4" s="1"/>
  <c r="G630" i="4"/>
  <c r="J630" i="4" s="1"/>
  <c r="G629" i="4"/>
  <c r="J629" i="4" s="1"/>
  <c r="G628" i="4"/>
  <c r="J628" i="4" s="1"/>
  <c r="G627" i="4"/>
  <c r="J627" i="4" s="1"/>
  <c r="G626" i="4"/>
  <c r="J626" i="4" s="1"/>
  <c r="G625" i="4"/>
  <c r="J625" i="4" s="1"/>
  <c r="G624" i="4"/>
  <c r="J624" i="4" s="1"/>
  <c r="G623" i="4"/>
  <c r="J623" i="4" s="1"/>
  <c r="G622" i="4"/>
  <c r="J622" i="4" s="1"/>
  <c r="G621" i="4"/>
  <c r="J621" i="4" s="1"/>
  <c r="G620" i="4"/>
  <c r="J620" i="4" s="1"/>
  <c r="G619" i="4"/>
  <c r="J619" i="4" s="1"/>
  <c r="G618" i="4"/>
  <c r="J618" i="4" s="1"/>
  <c r="G617" i="4"/>
  <c r="J617" i="4" s="1"/>
  <c r="G616" i="4"/>
  <c r="J616" i="4" s="1"/>
  <c r="G615" i="4"/>
  <c r="J615" i="4" s="1"/>
  <c r="G614" i="4"/>
  <c r="J614" i="4" s="1"/>
  <c r="G613" i="4"/>
  <c r="J613" i="4" s="1"/>
  <c r="G612" i="4"/>
  <c r="J612" i="4" s="1"/>
  <c r="G611" i="4"/>
  <c r="J611" i="4" s="1"/>
  <c r="G610" i="4"/>
  <c r="J610" i="4" s="1"/>
  <c r="G609" i="4"/>
  <c r="J609" i="4" s="1"/>
  <c r="G608" i="4"/>
  <c r="J608" i="4" s="1"/>
  <c r="G607" i="4"/>
  <c r="J607" i="4" s="1"/>
  <c r="G606" i="4"/>
  <c r="J606" i="4" s="1"/>
  <c r="G605" i="4"/>
  <c r="J605" i="4" s="1"/>
  <c r="G604" i="4"/>
  <c r="J604" i="4" s="1"/>
  <c r="G603" i="4"/>
  <c r="J603" i="4" s="1"/>
  <c r="G602" i="4"/>
  <c r="J602" i="4" s="1"/>
  <c r="G601" i="4"/>
  <c r="J601" i="4" s="1"/>
  <c r="G600" i="4"/>
  <c r="J600" i="4" s="1"/>
  <c r="G599" i="4"/>
  <c r="J599" i="4" s="1"/>
  <c r="G598" i="4"/>
  <c r="J598" i="4" s="1"/>
  <c r="G597" i="4"/>
  <c r="J597" i="4" s="1"/>
  <c r="G596" i="4"/>
  <c r="J596" i="4" s="1"/>
  <c r="G595" i="4"/>
  <c r="J595" i="4" s="1"/>
  <c r="G594" i="4"/>
  <c r="J594" i="4" s="1"/>
  <c r="G593" i="4"/>
  <c r="J593" i="4" s="1"/>
  <c r="G592" i="4"/>
  <c r="J592" i="4" s="1"/>
  <c r="G591" i="4"/>
  <c r="J591" i="4" s="1"/>
  <c r="G589" i="4"/>
  <c r="J589" i="4" s="1"/>
  <c r="G588" i="4"/>
  <c r="J588" i="4" s="1"/>
  <c r="G587" i="4"/>
  <c r="J587" i="4" s="1"/>
  <c r="G586" i="4"/>
  <c r="J586" i="4" s="1"/>
  <c r="G585" i="4"/>
  <c r="J585" i="4" s="1"/>
  <c r="G584" i="4"/>
  <c r="J584" i="4" s="1"/>
  <c r="G583" i="4"/>
  <c r="J583" i="4" s="1"/>
  <c r="G582" i="4"/>
  <c r="J582" i="4" s="1"/>
  <c r="G580" i="4"/>
  <c r="J580" i="4" s="1"/>
  <c r="G579" i="4"/>
  <c r="J579" i="4" s="1"/>
  <c r="G578" i="4"/>
  <c r="J578" i="4" s="1"/>
  <c r="G577" i="4"/>
  <c r="J577" i="4" s="1"/>
  <c r="G576" i="4"/>
  <c r="J576" i="4" s="1"/>
  <c r="G575" i="4"/>
  <c r="J575" i="4" s="1"/>
  <c r="G574" i="4"/>
  <c r="J574" i="4" s="1"/>
  <c r="G573" i="4"/>
  <c r="J573" i="4" s="1"/>
  <c r="G572" i="4"/>
  <c r="J572" i="4" s="1"/>
  <c r="G571" i="4"/>
  <c r="J571" i="4" s="1"/>
  <c r="G570" i="4"/>
  <c r="J570" i="4" s="1"/>
  <c r="G569" i="4"/>
  <c r="J569" i="4" s="1"/>
  <c r="G568" i="4"/>
  <c r="J568" i="4" s="1"/>
  <c r="G567" i="4"/>
  <c r="J567" i="4" s="1"/>
  <c r="G566" i="4"/>
  <c r="J566" i="4" s="1"/>
  <c r="G565" i="4"/>
  <c r="J565" i="4" s="1"/>
  <c r="G564" i="4"/>
  <c r="J564" i="4" s="1"/>
  <c r="G563" i="4"/>
  <c r="J563" i="4" s="1"/>
  <c r="G562" i="4"/>
  <c r="J562" i="4" s="1"/>
  <c r="G561" i="4"/>
  <c r="J561" i="4" s="1"/>
  <c r="G560" i="4"/>
  <c r="J560" i="4" s="1"/>
  <c r="G559" i="4"/>
  <c r="J559" i="4" s="1"/>
  <c r="G558" i="4"/>
  <c r="J558" i="4" s="1"/>
  <c r="G557" i="4"/>
  <c r="J557" i="4" s="1"/>
  <c r="G556" i="4"/>
  <c r="J556" i="4" s="1"/>
  <c r="G555" i="4"/>
  <c r="J555" i="4" s="1"/>
  <c r="G554" i="4"/>
  <c r="J554" i="4" s="1"/>
  <c r="G553" i="4"/>
  <c r="J553" i="4" s="1"/>
  <c r="G552" i="4"/>
  <c r="J552" i="4" s="1"/>
  <c r="G551" i="4"/>
  <c r="J551" i="4" s="1"/>
  <c r="G550" i="4"/>
  <c r="J550" i="4" s="1"/>
  <c r="G549" i="4"/>
  <c r="J549" i="4" s="1"/>
  <c r="G548" i="4"/>
  <c r="J548" i="4" s="1"/>
  <c r="G547" i="4"/>
  <c r="J547" i="4" s="1"/>
  <c r="G546" i="4"/>
  <c r="J546" i="4" s="1"/>
  <c r="G545" i="4"/>
  <c r="J545" i="4" s="1"/>
  <c r="G544" i="4"/>
  <c r="J544" i="4" s="1"/>
  <c r="G543" i="4"/>
  <c r="J543" i="4" s="1"/>
  <c r="G542" i="4"/>
  <c r="J542" i="4" s="1"/>
  <c r="G541" i="4"/>
  <c r="J541" i="4" s="1"/>
  <c r="G540" i="4"/>
  <c r="J540" i="4" s="1"/>
  <c r="G539" i="4"/>
  <c r="J539" i="4" s="1"/>
  <c r="G538" i="4"/>
  <c r="J538" i="4" s="1"/>
  <c r="G537" i="4"/>
  <c r="J537" i="4" s="1"/>
  <c r="G535" i="4"/>
  <c r="J535" i="4" s="1"/>
  <c r="G534" i="4"/>
  <c r="J534" i="4" s="1"/>
  <c r="G533" i="4"/>
  <c r="J533" i="4" s="1"/>
  <c r="G532" i="4"/>
  <c r="J532" i="4" s="1"/>
  <c r="G531" i="4"/>
  <c r="J531" i="4" s="1"/>
  <c r="G530" i="4"/>
  <c r="J530" i="4" s="1"/>
  <c r="G529" i="4"/>
  <c r="J529" i="4" s="1"/>
  <c r="G528" i="4"/>
  <c r="J528" i="4" s="1"/>
  <c r="G527" i="4"/>
  <c r="J527" i="4" s="1"/>
  <c r="G526" i="4"/>
  <c r="J526" i="4" s="1"/>
  <c r="G525" i="4"/>
  <c r="J525" i="4" s="1"/>
  <c r="G524" i="4"/>
  <c r="J524" i="4" s="1"/>
  <c r="G523" i="4"/>
  <c r="J523" i="4" s="1"/>
  <c r="G522" i="4"/>
  <c r="J522" i="4" s="1"/>
  <c r="G521" i="4"/>
  <c r="J521" i="4" s="1"/>
  <c r="G520" i="4"/>
  <c r="J520" i="4" s="1"/>
  <c r="G519" i="4"/>
  <c r="J519" i="4" s="1"/>
  <c r="G518" i="4"/>
  <c r="J518" i="4" s="1"/>
  <c r="G517" i="4"/>
  <c r="J517" i="4" s="1"/>
  <c r="G516" i="4"/>
  <c r="J516" i="4" s="1"/>
  <c r="G515" i="4"/>
  <c r="J515" i="4" s="1"/>
  <c r="G514" i="4"/>
  <c r="J514" i="4" s="1"/>
  <c r="G513" i="4"/>
  <c r="J513" i="4" s="1"/>
  <c r="G512" i="4"/>
  <c r="J512" i="4" s="1"/>
  <c r="G511" i="4"/>
  <c r="J511" i="4" s="1"/>
  <c r="G510" i="4"/>
  <c r="J510" i="4" s="1"/>
  <c r="G509" i="4"/>
  <c r="J509" i="4" s="1"/>
  <c r="G508" i="4"/>
  <c r="J508" i="4" s="1"/>
  <c r="G507" i="4"/>
  <c r="J507" i="4" s="1"/>
  <c r="G506" i="4"/>
  <c r="J506" i="4" s="1"/>
  <c r="G505" i="4"/>
  <c r="J505" i="4" s="1"/>
  <c r="G504" i="4"/>
  <c r="J504" i="4" s="1"/>
  <c r="G503" i="4"/>
  <c r="J503" i="4" s="1"/>
  <c r="G502" i="4"/>
  <c r="J502" i="4" s="1"/>
  <c r="G501" i="4"/>
  <c r="J501" i="4" s="1"/>
  <c r="G500" i="4"/>
  <c r="J500" i="4" s="1"/>
  <c r="G499" i="4"/>
  <c r="J499" i="4" s="1"/>
  <c r="G498" i="4"/>
  <c r="J498" i="4" s="1"/>
  <c r="G497" i="4"/>
  <c r="J497" i="4" s="1"/>
  <c r="G496" i="4"/>
  <c r="J496" i="4" s="1"/>
  <c r="G495" i="4"/>
  <c r="J495" i="4" s="1"/>
  <c r="G494" i="4"/>
  <c r="J494" i="4" s="1"/>
  <c r="G493" i="4"/>
  <c r="J493" i="4" s="1"/>
  <c r="G492" i="4"/>
  <c r="J492" i="4" s="1"/>
  <c r="G491" i="4"/>
  <c r="J491" i="4" s="1"/>
  <c r="G490" i="4"/>
  <c r="J490" i="4" s="1"/>
  <c r="G489" i="4"/>
  <c r="J489" i="4" s="1"/>
  <c r="G488" i="4"/>
  <c r="J488" i="4" s="1"/>
  <c r="G487" i="4"/>
  <c r="J487" i="4" s="1"/>
  <c r="G486" i="4"/>
  <c r="J486" i="4" s="1"/>
  <c r="G485" i="4"/>
  <c r="J485" i="4" s="1"/>
  <c r="G484" i="4"/>
  <c r="J484" i="4" s="1"/>
  <c r="G483" i="4"/>
  <c r="J483" i="4" s="1"/>
  <c r="G482" i="4"/>
  <c r="J482" i="4" s="1"/>
  <c r="G481" i="4"/>
  <c r="J481" i="4" s="1"/>
  <c r="G480" i="4"/>
  <c r="J480" i="4" s="1"/>
  <c r="G479" i="4"/>
  <c r="J479" i="4" s="1"/>
  <c r="G478" i="4"/>
  <c r="J478" i="4" s="1"/>
  <c r="G477" i="4"/>
  <c r="J477" i="4" s="1"/>
  <c r="G476" i="4"/>
  <c r="J476" i="4" s="1"/>
  <c r="G475" i="4"/>
  <c r="J475" i="4" s="1"/>
  <c r="G474" i="4"/>
  <c r="J474" i="4" s="1"/>
  <c r="G473" i="4"/>
  <c r="J473" i="4" s="1"/>
  <c r="G472" i="4"/>
  <c r="J472" i="4" s="1"/>
  <c r="G471" i="4"/>
  <c r="J471" i="4" s="1"/>
  <c r="G470" i="4"/>
  <c r="J470" i="4" s="1"/>
  <c r="G469" i="4"/>
  <c r="J469" i="4" s="1"/>
  <c r="G468" i="4"/>
  <c r="J468" i="4" s="1"/>
  <c r="G467" i="4"/>
  <c r="J467" i="4" s="1"/>
  <c r="G466" i="4"/>
  <c r="J466" i="4" s="1"/>
  <c r="G465" i="4"/>
  <c r="J465" i="4" s="1"/>
  <c r="G464" i="4"/>
  <c r="J464" i="4" s="1"/>
  <c r="G463" i="4"/>
  <c r="J463" i="4" s="1"/>
  <c r="G462" i="4"/>
  <c r="J462" i="4" s="1"/>
  <c r="G461" i="4"/>
  <c r="J461" i="4" s="1"/>
  <c r="G460" i="4"/>
  <c r="J460" i="4" s="1"/>
  <c r="G459" i="4"/>
  <c r="J459" i="4" s="1"/>
  <c r="G458" i="4"/>
  <c r="J458" i="4" s="1"/>
  <c r="G457" i="4"/>
  <c r="J457" i="4" s="1"/>
  <c r="G456" i="4"/>
  <c r="J456" i="4" s="1"/>
  <c r="G455" i="4"/>
  <c r="J455" i="4" s="1"/>
  <c r="G454" i="4"/>
  <c r="J454" i="4" s="1"/>
  <c r="G453" i="4"/>
  <c r="J453" i="4" s="1"/>
  <c r="G452" i="4"/>
  <c r="J452" i="4" s="1"/>
  <c r="G451" i="4"/>
  <c r="J451" i="4" s="1"/>
  <c r="G450" i="4"/>
  <c r="J450" i="4" s="1"/>
  <c r="G449" i="4"/>
  <c r="J449" i="4" s="1"/>
  <c r="G448" i="4"/>
  <c r="J448" i="4" s="1"/>
  <c r="G447" i="4"/>
  <c r="J447" i="4" s="1"/>
  <c r="G446" i="4"/>
  <c r="J446" i="4" s="1"/>
  <c r="G445" i="4"/>
  <c r="J445" i="4" s="1"/>
  <c r="G444" i="4"/>
  <c r="J444" i="4" s="1"/>
  <c r="G443" i="4"/>
  <c r="J443" i="4" s="1"/>
  <c r="G442" i="4"/>
  <c r="J442" i="4" s="1"/>
  <c r="G441" i="4"/>
  <c r="J441" i="4" s="1"/>
  <c r="G440" i="4"/>
  <c r="J440" i="4" s="1"/>
  <c r="G439" i="4"/>
  <c r="J439" i="4" s="1"/>
  <c r="G438" i="4"/>
  <c r="J438" i="4" s="1"/>
  <c r="G437" i="4"/>
  <c r="J437" i="4" s="1"/>
  <c r="G436" i="4"/>
  <c r="J436" i="4" s="1"/>
  <c r="G435" i="4"/>
  <c r="J435" i="4" s="1"/>
  <c r="G434" i="4"/>
  <c r="J434" i="4" s="1"/>
  <c r="G433" i="4"/>
  <c r="J433" i="4" s="1"/>
  <c r="G432" i="4"/>
  <c r="J432" i="4" s="1"/>
  <c r="G431" i="4"/>
  <c r="J431" i="4" s="1"/>
  <c r="G430" i="4"/>
  <c r="J430" i="4" s="1"/>
  <c r="G429" i="4"/>
  <c r="J429" i="4" s="1"/>
  <c r="G428" i="4"/>
  <c r="J428" i="4" s="1"/>
  <c r="G427" i="4"/>
  <c r="J427" i="4" s="1"/>
  <c r="G426" i="4"/>
  <c r="J426" i="4" s="1"/>
  <c r="G425" i="4"/>
  <c r="J425" i="4" s="1"/>
  <c r="G424" i="4"/>
  <c r="J424" i="4" s="1"/>
  <c r="G423" i="4"/>
  <c r="J423" i="4" s="1"/>
  <c r="G422" i="4"/>
  <c r="J422" i="4" s="1"/>
  <c r="G421" i="4"/>
  <c r="J421" i="4" s="1"/>
  <c r="G420" i="4"/>
  <c r="J420" i="4" s="1"/>
  <c r="G419" i="4"/>
  <c r="J419" i="4" s="1"/>
  <c r="G418" i="4"/>
  <c r="J418" i="4" s="1"/>
  <c r="G417" i="4"/>
  <c r="J417" i="4" s="1"/>
  <c r="G416" i="4"/>
  <c r="J416" i="4" s="1"/>
  <c r="G415" i="4"/>
  <c r="J415" i="4" s="1"/>
  <c r="G414" i="4"/>
  <c r="J414" i="4" s="1"/>
  <c r="G413" i="4"/>
  <c r="J413" i="4" s="1"/>
  <c r="G412" i="4"/>
  <c r="J412" i="4" s="1"/>
  <c r="G411" i="4"/>
  <c r="J411" i="4" s="1"/>
  <c r="G410" i="4"/>
  <c r="J410" i="4" s="1"/>
  <c r="G409" i="4"/>
  <c r="J409" i="4" s="1"/>
  <c r="G408" i="4"/>
  <c r="J408" i="4" s="1"/>
  <c r="G407" i="4"/>
  <c r="J407" i="4" s="1"/>
  <c r="G406" i="4"/>
  <c r="J406" i="4" s="1"/>
  <c r="G405" i="4"/>
  <c r="J405" i="4" s="1"/>
  <c r="G404" i="4"/>
  <c r="J404" i="4" s="1"/>
  <c r="G403" i="4"/>
  <c r="J403" i="4" s="1"/>
  <c r="G402" i="4"/>
  <c r="J402" i="4" s="1"/>
  <c r="G401" i="4"/>
  <c r="J401" i="4" s="1"/>
  <c r="G400" i="4"/>
  <c r="J400" i="4" s="1"/>
  <c r="G399" i="4"/>
  <c r="J399" i="4" s="1"/>
  <c r="G398" i="4"/>
  <c r="J398" i="4" s="1"/>
  <c r="G397" i="4"/>
  <c r="J397" i="4" s="1"/>
  <c r="G396" i="4"/>
  <c r="J396" i="4" s="1"/>
  <c r="G395" i="4"/>
  <c r="J395" i="4" s="1"/>
  <c r="G394" i="4"/>
  <c r="J394" i="4" s="1"/>
  <c r="G393" i="4"/>
  <c r="J393" i="4" s="1"/>
  <c r="G392" i="4"/>
  <c r="J392" i="4" s="1"/>
  <c r="G391" i="4"/>
  <c r="J391" i="4" s="1"/>
  <c r="G390" i="4"/>
  <c r="J390" i="4" s="1"/>
  <c r="G389" i="4"/>
  <c r="J389" i="4" s="1"/>
  <c r="G388" i="4"/>
  <c r="J388" i="4" s="1"/>
  <c r="G387" i="4"/>
  <c r="J387" i="4" s="1"/>
  <c r="G386" i="4"/>
  <c r="J386" i="4" s="1"/>
  <c r="G385" i="4"/>
  <c r="J385" i="4" s="1"/>
  <c r="G384" i="4"/>
  <c r="J384" i="4" s="1"/>
  <c r="G383" i="4"/>
  <c r="J383" i="4" s="1"/>
  <c r="G382" i="4"/>
  <c r="J382" i="4" s="1"/>
  <c r="G381" i="4"/>
  <c r="J381" i="4" s="1"/>
  <c r="G380" i="4"/>
  <c r="J380" i="4" s="1"/>
  <c r="G379" i="4"/>
  <c r="J379" i="4" s="1"/>
  <c r="G378" i="4"/>
  <c r="J378" i="4" s="1"/>
  <c r="G377" i="4"/>
  <c r="J377" i="4" s="1"/>
  <c r="G376" i="4"/>
  <c r="J376" i="4" s="1"/>
  <c r="G375" i="4"/>
  <c r="J375" i="4" s="1"/>
  <c r="G374" i="4"/>
  <c r="J374" i="4" s="1"/>
  <c r="G373" i="4"/>
  <c r="J373" i="4" s="1"/>
  <c r="G372" i="4"/>
  <c r="J372" i="4" s="1"/>
  <c r="G371" i="4"/>
  <c r="J371" i="4" s="1"/>
  <c r="G370" i="4"/>
  <c r="J370" i="4" s="1"/>
  <c r="G369" i="4"/>
  <c r="J369" i="4" s="1"/>
  <c r="G368" i="4"/>
  <c r="J368" i="4" s="1"/>
  <c r="G367" i="4"/>
  <c r="J367" i="4" s="1"/>
  <c r="G366" i="4"/>
  <c r="J366" i="4" s="1"/>
  <c r="G365" i="4"/>
  <c r="J365" i="4" s="1"/>
  <c r="G364" i="4"/>
  <c r="J364" i="4" s="1"/>
  <c r="G363" i="4"/>
  <c r="J363" i="4" s="1"/>
  <c r="G362" i="4"/>
  <c r="J362" i="4" s="1"/>
  <c r="G361" i="4"/>
  <c r="J361" i="4" s="1"/>
  <c r="G360" i="4"/>
  <c r="J360" i="4" s="1"/>
  <c r="G359" i="4"/>
  <c r="J359" i="4" s="1"/>
  <c r="G358" i="4"/>
  <c r="J358" i="4" s="1"/>
  <c r="G357" i="4"/>
  <c r="J357" i="4" s="1"/>
  <c r="G356" i="4"/>
  <c r="J356" i="4" s="1"/>
  <c r="G355" i="4"/>
  <c r="G354" i="4"/>
  <c r="G353" i="4"/>
  <c r="J353" i="4" s="1"/>
  <c r="G352" i="4"/>
  <c r="J352" i="4" s="1"/>
  <c r="G351" i="4"/>
  <c r="J351" i="4" s="1"/>
  <c r="G350" i="4"/>
  <c r="G349" i="4"/>
  <c r="G348" i="4"/>
  <c r="J348" i="4" s="1"/>
  <c r="G347" i="4"/>
  <c r="J347" i="4" s="1"/>
  <c r="G346" i="4"/>
  <c r="J346" i="4" s="1"/>
  <c r="G345" i="4"/>
  <c r="G344" i="4"/>
  <c r="G343" i="4"/>
  <c r="J343" i="4" s="1"/>
  <c r="G342" i="4"/>
  <c r="J342" i="4" s="1"/>
  <c r="G341" i="4"/>
  <c r="J341" i="4" s="1"/>
  <c r="G340" i="4"/>
  <c r="G339" i="4"/>
  <c r="G338" i="4"/>
  <c r="J338" i="4" s="1"/>
  <c r="G337" i="4"/>
  <c r="J337" i="4" s="1"/>
  <c r="G336" i="4"/>
  <c r="J336" i="4" s="1"/>
  <c r="G335" i="4"/>
  <c r="G334" i="4"/>
  <c r="G333" i="4"/>
  <c r="J333" i="4" s="1"/>
  <c r="G332" i="4"/>
  <c r="J332" i="4" s="1"/>
  <c r="G331" i="4"/>
  <c r="J331" i="4" s="1"/>
  <c r="G330" i="4"/>
  <c r="G329" i="4"/>
  <c r="G328" i="4"/>
  <c r="J328" i="4" s="1"/>
  <c r="G327" i="4"/>
  <c r="J327" i="4" s="1"/>
  <c r="G326" i="4"/>
  <c r="J326" i="4" s="1"/>
  <c r="G325" i="4"/>
  <c r="G324" i="4"/>
  <c r="G323" i="4"/>
  <c r="J323" i="4" s="1"/>
  <c r="G322" i="4"/>
  <c r="J322" i="4" s="1"/>
  <c r="G321" i="4"/>
  <c r="J321" i="4" s="1"/>
  <c r="G320" i="4"/>
  <c r="G319" i="4"/>
  <c r="G318" i="4"/>
  <c r="J318" i="4" s="1"/>
  <c r="G317" i="4"/>
  <c r="J317" i="4" s="1"/>
  <c r="G316" i="4"/>
  <c r="J316" i="4" s="1"/>
  <c r="G315" i="4"/>
  <c r="G314" i="4"/>
  <c r="G313" i="4"/>
  <c r="J313" i="4" s="1"/>
  <c r="G312" i="4"/>
  <c r="J312" i="4" s="1"/>
  <c r="G311" i="4"/>
  <c r="J311" i="4" s="1"/>
  <c r="G310" i="4"/>
  <c r="G309" i="4"/>
  <c r="G308" i="4"/>
  <c r="J308" i="4" s="1"/>
  <c r="G307" i="4"/>
  <c r="J307" i="4" s="1"/>
  <c r="G306" i="4"/>
  <c r="J306" i="4" s="1"/>
  <c r="G305" i="4"/>
  <c r="G304" i="4"/>
  <c r="G303" i="4"/>
  <c r="J303" i="4" s="1"/>
  <c r="G302" i="4"/>
  <c r="J302" i="4" s="1"/>
  <c r="G301" i="4"/>
  <c r="J301" i="4" s="1"/>
  <c r="G300" i="4"/>
  <c r="G299" i="4"/>
  <c r="G298" i="4"/>
  <c r="J298" i="4" s="1"/>
  <c r="G297" i="4"/>
  <c r="J297" i="4" s="1"/>
  <c r="G296" i="4"/>
  <c r="J296" i="4" s="1"/>
  <c r="G294" i="4"/>
  <c r="J294" i="4" s="1"/>
  <c r="G293" i="4"/>
  <c r="J293" i="4" s="1"/>
  <c r="G292" i="4"/>
  <c r="J292" i="4" s="1"/>
  <c r="G291" i="4"/>
  <c r="J291" i="4" s="1"/>
  <c r="G290" i="4"/>
  <c r="J290" i="4" s="1"/>
  <c r="G289" i="4"/>
  <c r="J289" i="4" s="1"/>
  <c r="G288" i="4"/>
  <c r="J288" i="4" s="1"/>
  <c r="G287" i="4"/>
  <c r="J287" i="4" s="1"/>
  <c r="G286" i="4"/>
  <c r="J286" i="4" s="1"/>
  <c r="G285" i="4"/>
  <c r="J285" i="4" s="1"/>
  <c r="G284" i="4"/>
  <c r="J284" i="4" s="1"/>
  <c r="G283" i="4"/>
  <c r="J283" i="4" s="1"/>
  <c r="G282" i="4"/>
  <c r="J282" i="4" s="1"/>
  <c r="G281" i="4"/>
  <c r="J281" i="4" s="1"/>
  <c r="G280" i="4"/>
  <c r="J280" i="4" s="1"/>
  <c r="G279" i="4"/>
  <c r="J279" i="4" s="1"/>
  <c r="G278" i="4"/>
  <c r="J278" i="4" s="1"/>
  <c r="G277" i="4"/>
  <c r="J277" i="4" s="1"/>
  <c r="G276" i="4"/>
  <c r="J276" i="4" s="1"/>
  <c r="G275" i="4"/>
  <c r="J275" i="4" s="1"/>
  <c r="G274" i="4"/>
  <c r="J274" i="4" s="1"/>
  <c r="G273" i="4"/>
  <c r="J273" i="4" s="1"/>
  <c r="G272" i="4"/>
  <c r="G271" i="4"/>
  <c r="J271" i="4" s="1"/>
  <c r="G270" i="4"/>
  <c r="J270" i="4" s="1"/>
  <c r="G269" i="4"/>
  <c r="J269" i="4" s="1"/>
  <c r="G268" i="4"/>
  <c r="J268" i="4" s="1"/>
  <c r="G267" i="4"/>
  <c r="J267" i="4" s="1"/>
  <c r="G266" i="4"/>
  <c r="J266" i="4" s="1"/>
  <c r="G265" i="4"/>
  <c r="J265" i="4" s="1"/>
  <c r="G264" i="4"/>
  <c r="J264" i="4" s="1"/>
  <c r="G263" i="4"/>
  <c r="J263" i="4" s="1"/>
  <c r="G262" i="4"/>
  <c r="J262" i="4" s="1"/>
  <c r="G261" i="4"/>
  <c r="J261" i="4" s="1"/>
  <c r="G260" i="4"/>
  <c r="J260" i="4" s="1"/>
  <c r="G259" i="4"/>
  <c r="J259" i="4" s="1"/>
  <c r="G258" i="4"/>
  <c r="J258" i="4" s="1"/>
  <c r="G257" i="4"/>
  <c r="J257" i="4" s="1"/>
  <c r="G256" i="4"/>
  <c r="J256" i="4" s="1"/>
  <c r="G255" i="4"/>
  <c r="J255" i="4" s="1"/>
  <c r="G254" i="4"/>
  <c r="J254" i="4" s="1"/>
  <c r="G253" i="4"/>
  <c r="J253" i="4" s="1"/>
  <c r="G252" i="4"/>
  <c r="J252" i="4" s="1"/>
  <c r="G251" i="4"/>
  <c r="J251" i="4" s="1"/>
  <c r="G249" i="4"/>
  <c r="J249" i="4" s="1"/>
  <c r="G248" i="4"/>
  <c r="J248" i="4" s="1"/>
  <c r="G247" i="4"/>
  <c r="J247" i="4" s="1"/>
  <c r="G246" i="4"/>
  <c r="J246" i="4" s="1"/>
  <c r="G245" i="4"/>
  <c r="J245" i="4" s="1"/>
  <c r="G244" i="4"/>
  <c r="J244" i="4" s="1"/>
  <c r="G243" i="4"/>
  <c r="J243" i="4" s="1"/>
  <c r="G242" i="4"/>
  <c r="J242" i="4" s="1"/>
  <c r="G241" i="4"/>
  <c r="J241" i="4" s="1"/>
  <c r="G240" i="4"/>
  <c r="J240" i="4" s="1"/>
  <c r="G239" i="4"/>
  <c r="J239" i="4" s="1"/>
  <c r="G238" i="4"/>
  <c r="J238" i="4" s="1"/>
  <c r="G237" i="4"/>
  <c r="J237" i="4" s="1"/>
  <c r="G236" i="4"/>
  <c r="J236" i="4" s="1"/>
  <c r="G235" i="4"/>
  <c r="J235" i="4" s="1"/>
  <c r="G234" i="4"/>
  <c r="J234" i="4" s="1"/>
  <c r="G233" i="4"/>
  <c r="J233" i="4" s="1"/>
  <c r="G232" i="4"/>
  <c r="J232" i="4" s="1"/>
  <c r="G231" i="4"/>
  <c r="J231" i="4" s="1"/>
  <c r="G230" i="4"/>
  <c r="J230" i="4" s="1"/>
  <c r="G229" i="4"/>
  <c r="J229" i="4" s="1"/>
  <c r="G228" i="4"/>
  <c r="J228" i="4" s="1"/>
  <c r="G227" i="4"/>
  <c r="J227" i="4" s="1"/>
  <c r="G226" i="4"/>
  <c r="J226" i="4" s="1"/>
  <c r="G225" i="4"/>
  <c r="J225" i="4" s="1"/>
  <c r="G224" i="4"/>
  <c r="J224" i="4" s="1"/>
  <c r="G223" i="4"/>
  <c r="J223" i="4" s="1"/>
  <c r="G222" i="4"/>
  <c r="J222" i="4" s="1"/>
  <c r="G221" i="4"/>
  <c r="J221" i="4" s="1"/>
  <c r="G220" i="4"/>
  <c r="J220" i="4" s="1"/>
  <c r="G219" i="4"/>
  <c r="J219" i="4" s="1"/>
  <c r="G218" i="4"/>
  <c r="J218" i="4" s="1"/>
  <c r="G217" i="4"/>
  <c r="J217" i="4" s="1"/>
  <c r="G216" i="4"/>
  <c r="J216" i="4" s="1"/>
  <c r="G215" i="4"/>
  <c r="J215" i="4" s="1"/>
  <c r="G214" i="4"/>
  <c r="J214" i="4" s="1"/>
  <c r="G213" i="4"/>
  <c r="J213" i="4" s="1"/>
  <c r="G212" i="4"/>
  <c r="J212" i="4" s="1"/>
  <c r="G211" i="4"/>
  <c r="J211" i="4" s="1"/>
  <c r="G210" i="4"/>
  <c r="J210" i="4" s="1"/>
  <c r="G209" i="4"/>
  <c r="J209" i="4" s="1"/>
  <c r="G208" i="4"/>
  <c r="J208" i="4" s="1"/>
  <c r="G207" i="4"/>
  <c r="J207" i="4" s="1"/>
  <c r="G206" i="4"/>
  <c r="J206" i="4" s="1"/>
  <c r="G205" i="4"/>
  <c r="J205" i="4" s="1"/>
  <c r="G204" i="4"/>
  <c r="J204" i="4" s="1"/>
  <c r="G203" i="4"/>
  <c r="J203" i="4" s="1"/>
  <c r="G202" i="4"/>
  <c r="J202" i="4" s="1"/>
  <c r="G201" i="4"/>
  <c r="J201" i="4" s="1"/>
  <c r="G200" i="4"/>
  <c r="J200" i="4" s="1"/>
  <c r="G199" i="4"/>
  <c r="J199" i="4" s="1"/>
  <c r="G198" i="4"/>
  <c r="J198" i="4" s="1"/>
  <c r="G197" i="4"/>
  <c r="J197" i="4" s="1"/>
  <c r="G196" i="4"/>
  <c r="J196" i="4" s="1"/>
  <c r="G195" i="4"/>
  <c r="J195" i="4" s="1"/>
  <c r="G194" i="4"/>
  <c r="J194" i="4" s="1"/>
  <c r="G193" i="4"/>
  <c r="J193" i="4" s="1"/>
  <c r="G192" i="4"/>
  <c r="J192" i="4" s="1"/>
  <c r="G191" i="4"/>
  <c r="J191" i="4" s="1"/>
  <c r="G190" i="4"/>
  <c r="J190" i="4" s="1"/>
  <c r="G189" i="4"/>
  <c r="J189" i="4" s="1"/>
  <c r="G188" i="4"/>
  <c r="J188" i="4" s="1"/>
  <c r="G187" i="4"/>
  <c r="J187" i="4" s="1"/>
  <c r="G186" i="4"/>
  <c r="J186" i="4" s="1"/>
  <c r="G185" i="4"/>
  <c r="J185" i="4" s="1"/>
  <c r="G184" i="4"/>
  <c r="J184" i="4" s="1"/>
  <c r="G183" i="4"/>
  <c r="J183" i="4" s="1"/>
  <c r="G182" i="4"/>
  <c r="J182" i="4" s="1"/>
  <c r="G181" i="4"/>
  <c r="J181" i="4" s="1"/>
  <c r="G180" i="4"/>
  <c r="J180" i="4" s="1"/>
  <c r="G179" i="4"/>
  <c r="J179" i="4" s="1"/>
  <c r="G178" i="4"/>
  <c r="J178" i="4" s="1"/>
  <c r="G177" i="4"/>
  <c r="J177" i="4" s="1"/>
  <c r="G176" i="4"/>
  <c r="J176" i="4" s="1"/>
  <c r="G175" i="4"/>
  <c r="J175" i="4" s="1"/>
  <c r="G174" i="4"/>
  <c r="J174" i="4" s="1"/>
  <c r="G173" i="4"/>
  <c r="J173" i="4" s="1"/>
  <c r="G172" i="4"/>
  <c r="J172" i="4" s="1"/>
  <c r="G171" i="4"/>
  <c r="J171" i="4" s="1"/>
  <c r="G170" i="4"/>
  <c r="J170" i="4" s="1"/>
  <c r="G169" i="4"/>
  <c r="J169" i="4" s="1"/>
  <c r="G168" i="4"/>
  <c r="J168" i="4" s="1"/>
  <c r="G167" i="4"/>
  <c r="J167" i="4" s="1"/>
  <c r="G166" i="4"/>
  <c r="J166" i="4" s="1"/>
  <c r="G165" i="4"/>
  <c r="J165" i="4" s="1"/>
  <c r="G164" i="4"/>
  <c r="J164" i="4" s="1"/>
  <c r="G163" i="4"/>
  <c r="J163" i="4" s="1"/>
  <c r="G162" i="4"/>
  <c r="J162" i="4" s="1"/>
  <c r="G161" i="4"/>
  <c r="J161" i="4" s="1"/>
  <c r="G160" i="4"/>
  <c r="J160" i="4" s="1"/>
  <c r="G159" i="4"/>
  <c r="J159" i="4" s="1"/>
  <c r="G158" i="4"/>
  <c r="J158" i="4" s="1"/>
  <c r="G157" i="4"/>
  <c r="J157" i="4" s="1"/>
  <c r="G156" i="4"/>
  <c r="J156" i="4" s="1"/>
  <c r="G155" i="4"/>
  <c r="J155" i="4" s="1"/>
  <c r="G154" i="4"/>
  <c r="J154" i="4" s="1"/>
  <c r="G153" i="4"/>
  <c r="J153" i="4" s="1"/>
  <c r="G152" i="4"/>
  <c r="J152" i="4" s="1"/>
  <c r="G151" i="4"/>
  <c r="J151" i="4" s="1"/>
  <c r="G150" i="4"/>
  <c r="J150" i="4" s="1"/>
  <c r="G149" i="4"/>
  <c r="J149" i="4" s="1"/>
  <c r="G148" i="4"/>
  <c r="J148" i="4" s="1"/>
  <c r="G147" i="4"/>
  <c r="J147" i="4" s="1"/>
  <c r="G146" i="4"/>
  <c r="J146" i="4" s="1"/>
  <c r="G145" i="4"/>
  <c r="J145" i="4" s="1"/>
  <c r="G144" i="4"/>
  <c r="J144" i="4" s="1"/>
  <c r="G143" i="4"/>
  <c r="J143" i="4" s="1"/>
  <c r="G142" i="4"/>
  <c r="J142" i="4" s="1"/>
  <c r="G141" i="4"/>
  <c r="J141" i="4" s="1"/>
  <c r="G140" i="4"/>
  <c r="J140" i="4" s="1"/>
  <c r="G139" i="4"/>
  <c r="J139" i="4" s="1"/>
  <c r="G138" i="4"/>
  <c r="J138" i="4" s="1"/>
  <c r="G137" i="4"/>
  <c r="J137" i="4" s="1"/>
  <c r="G136" i="4"/>
  <c r="J136" i="4" s="1"/>
  <c r="G135" i="4"/>
  <c r="J135" i="4" s="1"/>
  <c r="G134" i="4"/>
  <c r="J134" i="4" s="1"/>
  <c r="G133" i="4"/>
  <c r="J133" i="4" s="1"/>
  <c r="G132" i="4"/>
  <c r="J132" i="4" s="1"/>
  <c r="G131" i="4"/>
  <c r="J131" i="4" s="1"/>
  <c r="G130" i="4"/>
  <c r="J130" i="4" s="1"/>
  <c r="G129" i="4"/>
  <c r="J129" i="4" s="1"/>
  <c r="G128" i="4"/>
  <c r="J128" i="4" s="1"/>
  <c r="G127" i="4"/>
  <c r="J127" i="4" s="1"/>
  <c r="G126" i="4"/>
  <c r="J126" i="4" s="1"/>
  <c r="G125" i="4"/>
  <c r="J125" i="4" s="1"/>
  <c r="G124" i="4"/>
  <c r="J124" i="4" s="1"/>
  <c r="G123" i="4"/>
  <c r="J123" i="4" s="1"/>
  <c r="G122" i="4"/>
  <c r="J122" i="4" s="1"/>
  <c r="G121" i="4"/>
  <c r="J121" i="4" s="1"/>
  <c r="G120" i="4"/>
  <c r="J120" i="4" s="1"/>
  <c r="G119" i="4"/>
  <c r="J119" i="4" s="1"/>
  <c r="G118" i="4"/>
  <c r="J118" i="4" s="1"/>
  <c r="G117" i="4"/>
  <c r="J117" i="4" s="1"/>
  <c r="G116" i="4"/>
  <c r="J116" i="4" s="1"/>
  <c r="G115" i="4"/>
  <c r="J115" i="4" s="1"/>
  <c r="G114" i="4"/>
  <c r="J114" i="4" s="1"/>
  <c r="G113" i="4"/>
  <c r="J113" i="4" s="1"/>
  <c r="G112" i="4"/>
  <c r="J112" i="4" s="1"/>
  <c r="G111" i="4"/>
  <c r="J111" i="4" s="1"/>
  <c r="G110" i="4"/>
  <c r="J110" i="4" s="1"/>
  <c r="G109" i="4"/>
  <c r="J109" i="4" s="1"/>
  <c r="G108" i="4"/>
  <c r="J108" i="4" s="1"/>
  <c r="G107" i="4"/>
  <c r="J107" i="4" s="1"/>
  <c r="G106" i="4"/>
  <c r="J106" i="4" s="1"/>
  <c r="G105" i="4"/>
  <c r="J105" i="4" s="1"/>
  <c r="G104" i="4"/>
  <c r="J104" i="4" s="1"/>
  <c r="G103" i="4"/>
  <c r="J103" i="4" s="1"/>
  <c r="G102" i="4"/>
  <c r="J102" i="4" s="1"/>
  <c r="G101" i="4"/>
  <c r="J101" i="4" s="1"/>
  <c r="G100" i="4"/>
  <c r="J100" i="4" s="1"/>
  <c r="G99" i="4"/>
  <c r="J99" i="4" s="1"/>
  <c r="G98" i="4"/>
  <c r="J98" i="4" s="1"/>
  <c r="G97" i="4"/>
  <c r="J97" i="4" s="1"/>
  <c r="G96" i="4"/>
  <c r="J96" i="4" s="1"/>
  <c r="G95" i="4"/>
  <c r="J95" i="4" s="1"/>
  <c r="G94" i="4"/>
  <c r="J94" i="4" s="1"/>
  <c r="G93" i="4"/>
  <c r="J93" i="4" s="1"/>
  <c r="G92" i="4"/>
  <c r="J92" i="4" s="1"/>
  <c r="G91" i="4"/>
  <c r="J91" i="4" s="1"/>
  <c r="G90" i="4"/>
  <c r="J90" i="4" s="1"/>
  <c r="G89" i="4"/>
  <c r="J89" i="4" s="1"/>
  <c r="G88" i="4"/>
  <c r="J88" i="4" s="1"/>
  <c r="G87" i="4"/>
  <c r="J87" i="4" s="1"/>
  <c r="G86" i="4"/>
  <c r="J86" i="4" s="1"/>
  <c r="G85" i="4"/>
  <c r="J85" i="4" s="1"/>
  <c r="G84" i="4"/>
  <c r="J84" i="4" s="1"/>
  <c r="G83" i="4"/>
  <c r="J83" i="4" s="1"/>
  <c r="G82" i="4"/>
  <c r="J82" i="4" s="1"/>
  <c r="G81" i="4"/>
  <c r="J81" i="4" s="1"/>
  <c r="G80" i="4"/>
  <c r="J80" i="4" s="1"/>
  <c r="G79" i="4"/>
  <c r="J79" i="4" s="1"/>
  <c r="G78" i="4"/>
  <c r="J78" i="4" s="1"/>
  <c r="G77" i="4"/>
  <c r="J77" i="4" s="1"/>
  <c r="G76" i="4"/>
  <c r="J76" i="4" s="1"/>
  <c r="G75" i="4"/>
  <c r="J75" i="4" s="1"/>
  <c r="G74" i="4"/>
  <c r="J74" i="4" s="1"/>
  <c r="G73" i="4"/>
  <c r="J73" i="4" s="1"/>
  <c r="G72" i="4"/>
  <c r="J72" i="4" s="1"/>
  <c r="G71" i="4"/>
  <c r="J71" i="4" s="1"/>
  <c r="G70" i="4"/>
  <c r="J70" i="4" s="1"/>
  <c r="G69" i="4"/>
  <c r="G68" i="4"/>
  <c r="G67" i="4"/>
  <c r="J67" i="4" s="1"/>
  <c r="G66" i="4"/>
  <c r="J66" i="4" s="1"/>
  <c r="G65" i="4"/>
  <c r="J65" i="4" s="1"/>
  <c r="G64" i="4"/>
  <c r="G63" i="4"/>
  <c r="G62" i="4"/>
  <c r="J62" i="4" s="1"/>
  <c r="G61" i="4"/>
  <c r="J61" i="4" s="1"/>
  <c r="G60" i="4"/>
  <c r="J60" i="4" s="1"/>
  <c r="G59" i="4"/>
  <c r="G58" i="4"/>
  <c r="G57" i="4"/>
  <c r="J57" i="4" s="1"/>
  <c r="G56" i="4"/>
  <c r="J56" i="4" s="1"/>
  <c r="G55" i="4"/>
  <c r="J55" i="4" s="1"/>
  <c r="G54" i="4"/>
  <c r="G53" i="4"/>
  <c r="G52" i="4"/>
  <c r="J52" i="4" s="1"/>
  <c r="G51" i="4"/>
  <c r="J51" i="4" s="1"/>
  <c r="G50" i="4"/>
  <c r="J50" i="4" s="1"/>
  <c r="G49" i="4"/>
  <c r="G48" i="4"/>
  <c r="G47" i="4"/>
  <c r="J47" i="4" s="1"/>
  <c r="G46" i="4"/>
  <c r="J46" i="4" s="1"/>
  <c r="G45" i="4"/>
  <c r="J45" i="4" s="1"/>
  <c r="G44" i="4"/>
  <c r="G43" i="4"/>
  <c r="G42" i="4"/>
  <c r="J42" i="4" s="1"/>
  <c r="G41" i="4"/>
  <c r="J41" i="4" s="1"/>
  <c r="G40" i="4"/>
  <c r="J40" i="4" s="1"/>
  <c r="G39" i="4"/>
  <c r="G38" i="4"/>
  <c r="G37" i="4"/>
  <c r="J37" i="4" s="1"/>
  <c r="G36" i="4"/>
  <c r="J36" i="4" s="1"/>
  <c r="G35" i="4"/>
  <c r="J35" i="4" s="1"/>
  <c r="G34" i="4"/>
  <c r="G33" i="4"/>
  <c r="G32" i="4"/>
  <c r="J32" i="4" s="1"/>
  <c r="G31" i="4"/>
  <c r="J31" i="4" s="1"/>
  <c r="G30" i="4"/>
  <c r="J30" i="4" s="1"/>
  <c r="G29" i="4"/>
  <c r="G28" i="4"/>
  <c r="G27" i="4"/>
  <c r="J27" i="4" s="1"/>
  <c r="G26" i="4"/>
  <c r="J26" i="4" s="1"/>
  <c r="G25" i="4"/>
  <c r="J25" i="4" s="1"/>
  <c r="G24" i="4"/>
  <c r="G23" i="4"/>
  <c r="G22" i="4"/>
  <c r="J22" i="4" s="1"/>
  <c r="G21" i="4"/>
  <c r="J21" i="4" s="1"/>
  <c r="G20" i="4"/>
  <c r="J20" i="4" s="1"/>
  <c r="G19" i="4"/>
  <c r="G18" i="4"/>
  <c r="G17" i="4"/>
  <c r="J17" i="4" s="1"/>
  <c r="G16" i="4"/>
  <c r="J16" i="4" s="1"/>
  <c r="G15" i="4"/>
  <c r="J15" i="4" s="1"/>
  <c r="G14" i="4"/>
  <c r="G13" i="4"/>
  <c r="G12" i="4"/>
  <c r="J12" i="4" s="1"/>
  <c r="G11" i="4"/>
  <c r="J11" i="4" s="1"/>
  <c r="G10" i="4"/>
  <c r="J10" i="4" s="1"/>
  <c r="G218" i="3"/>
  <c r="J218" i="3" s="1"/>
  <c r="G217" i="3"/>
  <c r="J217" i="3" s="1"/>
  <c r="G215" i="3"/>
  <c r="J215" i="3" s="1"/>
  <c r="G214" i="3"/>
  <c r="J214" i="3" s="1"/>
  <c r="G213" i="3"/>
  <c r="J213" i="3" s="1"/>
  <c r="G212" i="3"/>
  <c r="J212" i="3" s="1"/>
  <c r="G210" i="3"/>
  <c r="J210" i="3" s="1"/>
  <c r="G209" i="3"/>
  <c r="J209" i="3" s="1"/>
  <c r="G208" i="3"/>
  <c r="J208" i="3" s="1"/>
  <c r="G207" i="3"/>
  <c r="J207" i="3" s="1"/>
  <c r="G206" i="3"/>
  <c r="J206" i="3" s="1"/>
  <c r="G204" i="3"/>
  <c r="J204" i="3" s="1"/>
  <c r="G203" i="3"/>
  <c r="J203" i="3" s="1"/>
  <c r="G202" i="3"/>
  <c r="J202" i="3" s="1"/>
  <c r="G201" i="3"/>
  <c r="J201" i="3" s="1"/>
  <c r="G200" i="3"/>
  <c r="J200" i="3" s="1"/>
  <c r="G199" i="3"/>
  <c r="J199" i="3" s="1"/>
  <c r="G198" i="3"/>
  <c r="J198" i="3" s="1"/>
  <c r="G197" i="3"/>
  <c r="J197" i="3" s="1"/>
  <c r="G196" i="3"/>
  <c r="J196" i="3" s="1"/>
  <c r="G195" i="3"/>
  <c r="J195" i="3" s="1"/>
  <c r="G194" i="3"/>
  <c r="J194" i="3" s="1"/>
  <c r="G192" i="3"/>
  <c r="J192" i="3" s="1"/>
  <c r="G191" i="3"/>
  <c r="J191" i="3" s="1"/>
  <c r="G190" i="3"/>
  <c r="J190" i="3" s="1"/>
  <c r="G189" i="3"/>
  <c r="J189" i="3" s="1"/>
  <c r="G188" i="3"/>
  <c r="J188" i="3" s="1"/>
  <c r="G187" i="3"/>
  <c r="J187" i="3" s="1"/>
  <c r="G186" i="3"/>
  <c r="J186" i="3" s="1"/>
  <c r="G185" i="3"/>
  <c r="J185" i="3" s="1"/>
  <c r="G183" i="3"/>
  <c r="J183" i="3" s="1"/>
  <c r="G182" i="3"/>
  <c r="J182" i="3" s="1"/>
  <c r="G181" i="3"/>
  <c r="J181" i="3" s="1"/>
  <c r="G179" i="3"/>
  <c r="J179" i="3" s="1"/>
  <c r="G178" i="3"/>
  <c r="J178" i="3" s="1"/>
  <c r="G177" i="3"/>
  <c r="J177" i="3" s="1"/>
  <c r="G176" i="3"/>
  <c r="J176" i="3" s="1"/>
  <c r="G175" i="3"/>
  <c r="J175" i="3" s="1"/>
  <c r="G173" i="3"/>
  <c r="J173" i="3" s="1"/>
  <c r="G172" i="3"/>
  <c r="J172" i="3" s="1"/>
  <c r="G171" i="3"/>
  <c r="J171" i="3" s="1"/>
  <c r="G170" i="3"/>
  <c r="J170" i="3" s="1"/>
  <c r="G169" i="3"/>
  <c r="J169" i="3" s="1"/>
  <c r="G168" i="3"/>
  <c r="J168" i="3" s="1"/>
  <c r="G167" i="3"/>
  <c r="J167" i="3" s="1"/>
  <c r="G166" i="3"/>
  <c r="J166" i="3" s="1"/>
  <c r="G165" i="3"/>
  <c r="J165" i="3" s="1"/>
  <c r="G163" i="3"/>
  <c r="J163" i="3" s="1"/>
  <c r="G162" i="3"/>
  <c r="J162" i="3" s="1"/>
  <c r="G161" i="3"/>
  <c r="J161" i="3" s="1"/>
  <c r="G160" i="3"/>
  <c r="J160" i="3" s="1"/>
  <c r="G159" i="3"/>
  <c r="J159" i="3" s="1"/>
  <c r="G158" i="3"/>
  <c r="J158" i="3" s="1"/>
  <c r="G157" i="3"/>
  <c r="J157" i="3" s="1"/>
  <c r="G156" i="3"/>
  <c r="J156" i="3" s="1"/>
  <c r="G155" i="3"/>
  <c r="J155" i="3" s="1"/>
  <c r="G154" i="3"/>
  <c r="J154" i="3" s="1"/>
  <c r="G153" i="3"/>
  <c r="J153" i="3" s="1"/>
  <c r="G152" i="3"/>
  <c r="J152" i="3" s="1"/>
  <c r="G151" i="3"/>
  <c r="J151" i="3" s="1"/>
  <c r="G150" i="3"/>
  <c r="J150" i="3" s="1"/>
  <c r="G149" i="3"/>
  <c r="J149" i="3" s="1"/>
  <c r="G148" i="3"/>
  <c r="J148" i="3" s="1"/>
  <c r="G147" i="3"/>
  <c r="J147" i="3" s="1"/>
  <c r="G137" i="3"/>
  <c r="J137" i="3" s="1"/>
  <c r="G145" i="3"/>
  <c r="J145" i="3" s="1"/>
  <c r="G144" i="3"/>
  <c r="J144" i="3" s="1"/>
  <c r="G143" i="3"/>
  <c r="J143" i="3" s="1"/>
  <c r="G142" i="3"/>
  <c r="J142" i="3" s="1"/>
  <c r="G136" i="3"/>
  <c r="J136" i="3" s="1"/>
  <c r="G121" i="3"/>
  <c r="J121" i="3" s="1"/>
  <c r="G120" i="3"/>
  <c r="J120" i="3" s="1"/>
  <c r="G119" i="3"/>
  <c r="J119" i="3" s="1"/>
  <c r="G118" i="3"/>
  <c r="J118" i="3" s="1"/>
  <c r="G117" i="3"/>
  <c r="J117" i="3" s="1"/>
  <c r="G116" i="3"/>
  <c r="J116" i="3" s="1"/>
  <c r="G115" i="3"/>
  <c r="J115" i="3" s="1"/>
  <c r="G135" i="3"/>
  <c r="J135" i="3" s="1"/>
  <c r="G134" i="3"/>
  <c r="J134" i="3" s="1"/>
  <c r="G133" i="3"/>
  <c r="J133" i="3" s="1"/>
  <c r="G132" i="3"/>
  <c r="J132" i="3" s="1"/>
  <c r="G131" i="3"/>
  <c r="J131" i="3" s="1"/>
  <c r="G130" i="3"/>
  <c r="J130" i="3" s="1"/>
  <c r="G129" i="3"/>
  <c r="J129" i="3" s="1"/>
  <c r="G128" i="3"/>
  <c r="J128" i="3" s="1"/>
  <c r="G127" i="3"/>
  <c r="J127" i="3" s="1"/>
  <c r="G126" i="3"/>
  <c r="J126" i="3" s="1"/>
  <c r="G125" i="3"/>
  <c r="J125" i="3" s="1"/>
  <c r="G124" i="3"/>
  <c r="J124" i="3" s="1"/>
  <c r="G123" i="3"/>
  <c r="J123" i="3" s="1"/>
  <c r="G122" i="3"/>
  <c r="J122" i="3" s="1"/>
  <c r="G113" i="3"/>
  <c r="J113" i="3" s="1"/>
  <c r="G112" i="3"/>
  <c r="J112" i="3" s="1"/>
  <c r="G111" i="3"/>
  <c r="J111" i="3" s="1"/>
  <c r="G110" i="3"/>
  <c r="J110" i="3" s="1"/>
  <c r="G95" i="3"/>
  <c r="J95" i="3" s="1"/>
  <c r="G94" i="3"/>
  <c r="J94" i="3" s="1"/>
  <c r="G93" i="3"/>
  <c r="J93" i="3" s="1"/>
  <c r="G92" i="3"/>
  <c r="J92" i="3" s="1"/>
  <c r="G91" i="3"/>
  <c r="J91" i="3" s="1"/>
  <c r="G90" i="3"/>
  <c r="J90" i="3" s="1"/>
  <c r="G89" i="3"/>
  <c r="J89" i="3" s="1"/>
  <c r="G109" i="3"/>
  <c r="J109" i="3" s="1"/>
  <c r="G108" i="3"/>
  <c r="J108" i="3" s="1"/>
  <c r="G107" i="3"/>
  <c r="J107" i="3" s="1"/>
  <c r="G106" i="3"/>
  <c r="J106" i="3" s="1"/>
  <c r="G105" i="3"/>
  <c r="J105" i="3" s="1"/>
  <c r="G104" i="3"/>
  <c r="J104" i="3" s="1"/>
  <c r="G103" i="3"/>
  <c r="J103" i="3" s="1"/>
  <c r="G102" i="3"/>
  <c r="J102" i="3" s="1"/>
  <c r="G101" i="3"/>
  <c r="J101" i="3" s="1"/>
  <c r="G100" i="3"/>
  <c r="J100" i="3" s="1"/>
  <c r="G99" i="3"/>
  <c r="J99" i="3" s="1"/>
  <c r="G98" i="3"/>
  <c r="J98" i="3" s="1"/>
  <c r="G97" i="3"/>
  <c r="J97" i="3" s="1"/>
  <c r="G96" i="3"/>
  <c r="J96" i="3" s="1"/>
  <c r="G74" i="3"/>
  <c r="J74" i="3" s="1"/>
  <c r="G73" i="3"/>
  <c r="J73" i="3" s="1"/>
  <c r="G72" i="3"/>
  <c r="J72" i="3" s="1"/>
  <c r="G71" i="3"/>
  <c r="J71" i="3" s="1"/>
  <c r="G70" i="3"/>
  <c r="J70" i="3" s="1"/>
  <c r="G69" i="3"/>
  <c r="J69" i="3" s="1"/>
  <c r="G68" i="3"/>
  <c r="J68" i="3" s="1"/>
  <c r="G88" i="3"/>
  <c r="J88" i="3" s="1"/>
  <c r="G87" i="3"/>
  <c r="J87" i="3" s="1"/>
  <c r="G86" i="3"/>
  <c r="J86" i="3" s="1"/>
  <c r="G85" i="3"/>
  <c r="J85" i="3" s="1"/>
  <c r="G84" i="3"/>
  <c r="J84" i="3" s="1"/>
  <c r="G83" i="3"/>
  <c r="J83" i="3" s="1"/>
  <c r="G82" i="3"/>
  <c r="J82" i="3" s="1"/>
  <c r="G81" i="3"/>
  <c r="J81" i="3" s="1"/>
  <c r="G80" i="3"/>
  <c r="J80" i="3" s="1"/>
  <c r="G79" i="3"/>
  <c r="J79" i="3" s="1"/>
  <c r="G78" i="3"/>
  <c r="J78" i="3" s="1"/>
  <c r="G77" i="3"/>
  <c r="J77" i="3" s="1"/>
  <c r="G76" i="3"/>
  <c r="J76" i="3" s="1"/>
  <c r="G75" i="3"/>
  <c r="J75" i="3" s="1"/>
  <c r="G66" i="3"/>
  <c r="J66" i="3" s="1"/>
  <c r="G65" i="3"/>
  <c r="J65" i="3" s="1"/>
  <c r="G64" i="3"/>
  <c r="J64" i="3" s="1"/>
  <c r="G63" i="3"/>
  <c r="J63" i="3" s="1"/>
  <c r="G62" i="3"/>
  <c r="J62" i="3" s="1"/>
  <c r="G61" i="3"/>
  <c r="J61" i="3" s="1"/>
  <c r="G60" i="3"/>
  <c r="J60" i="3" s="1"/>
  <c r="G59" i="3"/>
  <c r="J59" i="3" s="1"/>
  <c r="G58" i="3"/>
  <c r="J58" i="3" s="1"/>
  <c r="G57" i="3"/>
  <c r="J57" i="3" s="1"/>
  <c r="G56" i="3"/>
  <c r="J56" i="3" s="1"/>
  <c r="G55" i="3"/>
  <c r="J55" i="3" s="1"/>
  <c r="G54" i="3"/>
  <c r="J54" i="3" s="1"/>
  <c r="G53" i="3"/>
  <c r="J53" i="3" s="1"/>
  <c r="G52" i="3"/>
  <c r="J52" i="3" s="1"/>
  <c r="G51" i="3"/>
  <c r="J51" i="3" s="1"/>
  <c r="G50" i="3"/>
  <c r="J50" i="3" s="1"/>
  <c r="G49" i="3"/>
  <c r="J49" i="3" s="1"/>
  <c r="G48" i="3"/>
  <c r="J48" i="3" s="1"/>
  <c r="G47" i="3"/>
  <c r="J47" i="3" s="1"/>
  <c r="G46" i="3"/>
  <c r="J46" i="3" s="1"/>
  <c r="G45" i="3"/>
  <c r="J45" i="3" s="1"/>
  <c r="G44" i="3"/>
  <c r="J44" i="3" s="1"/>
  <c r="G43" i="3"/>
  <c r="J43" i="3" s="1"/>
  <c r="G42" i="3"/>
  <c r="J42" i="3" s="1"/>
  <c r="G41" i="3"/>
  <c r="J41" i="3" s="1"/>
  <c r="G40" i="3"/>
  <c r="J40" i="3" s="1"/>
  <c r="G39" i="3"/>
  <c r="J39" i="3" s="1"/>
  <c r="G38" i="3"/>
  <c r="J38" i="3" s="1"/>
  <c r="G37" i="3"/>
  <c r="J37" i="3" s="1"/>
  <c r="G36" i="3"/>
  <c r="J36" i="3" s="1"/>
  <c r="G35" i="3"/>
  <c r="J35" i="3" s="1"/>
  <c r="G34" i="3"/>
  <c r="J34" i="3" s="1"/>
  <c r="G724" i="2"/>
  <c r="J724" i="2" s="1"/>
  <c r="G393" i="2"/>
  <c r="J393" i="2" s="1"/>
  <c r="J4" i="3" l="1"/>
  <c r="J5" i="3" s="1"/>
  <c r="J4" i="5"/>
  <c r="J5" i="5" s="1"/>
  <c r="J1092" i="4"/>
  <c r="J955" i="4"/>
  <c r="J272" i="4"/>
  <c r="J19" i="4"/>
  <c r="J23" i="4"/>
  <c r="J39" i="4"/>
  <c r="J43" i="4"/>
  <c r="J59" i="4"/>
  <c r="J63" i="4"/>
  <c r="J305" i="4"/>
  <c r="J309" i="4"/>
  <c r="J325" i="4"/>
  <c r="J329" i="4"/>
  <c r="J345" i="4"/>
  <c r="J349" i="4"/>
  <c r="J38" i="4"/>
  <c r="J54" i="4"/>
  <c r="J304" i="4"/>
  <c r="J24" i="4"/>
  <c r="J28" i="4"/>
  <c r="J44" i="4"/>
  <c r="J48" i="4"/>
  <c r="J64" i="4"/>
  <c r="J68" i="4"/>
  <c r="J310" i="4"/>
  <c r="J314" i="4"/>
  <c r="J330" i="4"/>
  <c r="J334" i="4"/>
  <c r="J350" i="4"/>
  <c r="J354" i="4"/>
  <c r="J14" i="4"/>
  <c r="J18" i="4"/>
  <c r="J34" i="4"/>
  <c r="J58" i="4"/>
  <c r="J300" i="4"/>
  <c r="J320" i="4"/>
  <c r="J324" i="4"/>
  <c r="J340" i="4"/>
  <c r="J344" i="4"/>
  <c r="J13" i="4"/>
  <c r="J29" i="4"/>
  <c r="J33" i="4"/>
  <c r="J49" i="4"/>
  <c r="J53" i="4"/>
  <c r="J69" i="4"/>
  <c r="J299" i="4"/>
  <c r="J315" i="4"/>
  <c r="J319" i="4"/>
  <c r="J335" i="4"/>
  <c r="J339" i="4"/>
  <c r="J355" i="4"/>
  <c r="J4" i="4" l="1"/>
  <c r="J5" i="4" s="1"/>
  <c r="G751" i="2"/>
  <c r="J751" i="2" s="1"/>
  <c r="G752" i="2"/>
  <c r="J752" i="2" s="1"/>
  <c r="G753" i="2"/>
  <c r="J753" i="2" s="1"/>
  <c r="G754" i="2"/>
  <c r="J754" i="2" s="1"/>
  <c r="G755" i="2"/>
  <c r="J755" i="2" s="1"/>
  <c r="G756" i="2"/>
  <c r="J756" i="2" s="1"/>
  <c r="G757" i="2"/>
  <c r="J757" i="2" s="1"/>
  <c r="G758" i="2"/>
  <c r="J758" i="2" s="1"/>
  <c r="G759" i="2"/>
  <c r="J759" i="2" s="1"/>
  <c r="G760" i="2"/>
  <c r="J760" i="2" s="1"/>
  <c r="G731" i="2"/>
  <c r="J731" i="2" s="1"/>
  <c r="G732" i="2"/>
  <c r="J732" i="2" s="1"/>
  <c r="G733" i="2"/>
  <c r="J733" i="2" s="1"/>
  <c r="G734" i="2"/>
  <c r="J734" i="2" s="1"/>
  <c r="G735" i="2"/>
  <c r="J735" i="2" s="1"/>
  <c r="G736" i="2"/>
  <c r="J736" i="2" s="1"/>
  <c r="G737" i="2"/>
  <c r="J737" i="2" s="1"/>
  <c r="G738" i="2"/>
  <c r="J738" i="2" s="1"/>
  <c r="G739" i="2"/>
  <c r="J739" i="2" s="1"/>
  <c r="G740" i="2"/>
  <c r="J740" i="2" s="1"/>
  <c r="G761" i="2"/>
  <c r="J761" i="2" s="1"/>
  <c r="G762" i="2"/>
  <c r="J762" i="2" s="1"/>
  <c r="G763" i="2"/>
  <c r="J763" i="2" s="1"/>
  <c r="G764" i="2"/>
  <c r="J764" i="2" s="1"/>
  <c r="G765" i="2"/>
  <c r="J765" i="2" s="1"/>
  <c r="G741" i="2"/>
  <c r="J741" i="2" s="1"/>
  <c r="G742" i="2"/>
  <c r="J742" i="2" s="1"/>
  <c r="G743" i="2"/>
  <c r="J743" i="2" s="1"/>
  <c r="G744" i="2"/>
  <c r="J744" i="2" s="1"/>
  <c r="G745" i="2"/>
  <c r="J745" i="2" s="1"/>
  <c r="G766" i="2"/>
  <c r="J766" i="2" s="1"/>
  <c r="G767" i="2"/>
  <c r="J767" i="2" s="1"/>
  <c r="G768" i="2"/>
  <c r="J768" i="2" s="1"/>
  <c r="G769" i="2"/>
  <c r="J769" i="2" s="1"/>
  <c r="G770" i="2"/>
  <c r="J770" i="2" s="1"/>
  <c r="G746" i="2"/>
  <c r="J746" i="2" s="1"/>
  <c r="G747" i="2"/>
  <c r="J747" i="2" s="1"/>
  <c r="G748" i="2"/>
  <c r="J748" i="2" s="1"/>
  <c r="G749" i="2"/>
  <c r="J749" i="2" s="1"/>
  <c r="G750" i="2"/>
  <c r="J750" i="2" s="1"/>
  <c r="G728" i="2"/>
  <c r="G587" i="2"/>
  <c r="J587" i="2" s="1"/>
  <c r="G590" i="2"/>
  <c r="J590" i="2" s="1"/>
  <c r="G476" i="2" l="1"/>
  <c r="G474" i="2"/>
  <c r="G138" i="2"/>
  <c r="J138" i="2" s="1"/>
  <c r="G139" i="2"/>
  <c r="G140" i="2"/>
  <c r="G141" i="2"/>
  <c r="G156" i="2"/>
  <c r="G144" i="2"/>
  <c r="G145" i="2"/>
  <c r="G158" i="2"/>
  <c r="G161" i="2"/>
  <c r="G148" i="2"/>
  <c r="G165" i="2"/>
  <c r="G150" i="2"/>
  <c r="G152" i="2"/>
  <c r="G166" i="2"/>
  <c r="G169" i="2"/>
  <c r="G74" i="2"/>
  <c r="G90" i="2"/>
  <c r="J90" i="2" s="1"/>
  <c r="G92" i="2"/>
  <c r="G93" i="2"/>
  <c r="G97" i="2"/>
  <c r="G82" i="2"/>
  <c r="G83" i="2"/>
  <c r="G98" i="2"/>
  <c r="G100" i="2"/>
  <c r="G101" i="2"/>
  <c r="G102" i="2"/>
  <c r="J102" i="2" s="1"/>
  <c r="G105" i="2"/>
  <c r="G203" i="2"/>
  <c r="G204" i="2"/>
  <c r="G219" i="2"/>
  <c r="G220" i="2"/>
  <c r="G221" i="2"/>
  <c r="G206" i="2"/>
  <c r="G207" i="2"/>
  <c r="G209" i="2"/>
  <c r="G222" i="2"/>
  <c r="G224" i="2"/>
  <c r="G225" i="2"/>
  <c r="G213" i="2"/>
  <c r="G227" i="2"/>
  <c r="G228" i="2"/>
  <c r="G229" i="2"/>
  <c r="G217" i="2"/>
  <c r="G232" i="2"/>
  <c r="G233" i="2"/>
  <c r="G316" i="2"/>
  <c r="G317" i="2"/>
  <c r="G318" i="2"/>
  <c r="G327" i="2"/>
  <c r="G328" i="2"/>
  <c r="G330" i="2"/>
  <c r="G319" i="2"/>
  <c r="G320" i="2"/>
  <c r="G321" i="2"/>
  <c r="G322" i="2"/>
  <c r="G331" i="2"/>
  <c r="G332" i="2"/>
  <c r="G334" i="2"/>
  <c r="G323" i="2"/>
  <c r="G324" i="2"/>
  <c r="G325" i="2"/>
  <c r="G326" i="2"/>
  <c r="G336" i="2"/>
  <c r="G338" i="2"/>
  <c r="G291" i="2"/>
  <c r="G292" i="2"/>
  <c r="G293" i="2"/>
  <c r="G294" i="2"/>
  <c r="G303" i="2"/>
  <c r="G304" i="2"/>
  <c r="G306" i="2"/>
  <c r="G296" i="2"/>
  <c r="G297" i="2"/>
  <c r="G298" i="2"/>
  <c r="G307" i="2"/>
  <c r="G308" i="2"/>
  <c r="G310" i="2"/>
  <c r="G299" i="2"/>
  <c r="G300" i="2"/>
  <c r="G301" i="2"/>
  <c r="G302" i="2"/>
  <c r="G312" i="2"/>
  <c r="G314" i="2"/>
  <c r="G340" i="2"/>
  <c r="G341" i="2"/>
  <c r="G342" i="2"/>
  <c r="G352" i="2"/>
  <c r="G354" i="2"/>
  <c r="G343" i="2"/>
  <c r="G344" i="2"/>
  <c r="G345" i="2"/>
  <c r="G346" i="2"/>
  <c r="G355" i="2"/>
  <c r="G356" i="2"/>
  <c r="G358" i="2"/>
  <c r="G348" i="2"/>
  <c r="G349" i="2"/>
  <c r="G350" i="2"/>
  <c r="G360" i="2"/>
  <c r="G362" i="2"/>
  <c r="G376" i="2"/>
  <c r="G377" i="2"/>
  <c r="G381" i="2"/>
  <c r="G374" i="2"/>
  <c r="G375" i="2"/>
  <c r="G382" i="2"/>
  <c r="G383" i="2"/>
  <c r="G387" i="2"/>
  <c r="G437" i="2"/>
  <c r="G438" i="2"/>
  <c r="G440" i="2"/>
  <c r="J440" i="2" s="1"/>
  <c r="G441" i="2"/>
  <c r="G421" i="2"/>
  <c r="G422" i="2"/>
  <c r="G423" i="2"/>
  <c r="G424" i="2"/>
  <c r="G425" i="2"/>
  <c r="G426" i="2"/>
  <c r="G459" i="2"/>
  <c r="G460" i="2"/>
  <c r="G461" i="2"/>
  <c r="G462" i="2"/>
  <c r="G463" i="2"/>
  <c r="G545" i="2"/>
  <c r="G546" i="2"/>
  <c r="G537" i="2"/>
  <c r="G539" i="2"/>
  <c r="G541" i="2"/>
  <c r="G542" i="2"/>
  <c r="G543" i="2"/>
  <c r="G521" i="2"/>
  <c r="G513" i="2"/>
  <c r="G514" i="2"/>
  <c r="G515" i="2"/>
  <c r="G517" i="2"/>
  <c r="G519" i="2"/>
  <c r="J519" i="2" s="1"/>
  <c r="G569" i="2"/>
  <c r="G570" i="2"/>
  <c r="G571" i="2"/>
  <c r="G561" i="2"/>
  <c r="G563" i="2"/>
  <c r="J563" i="2" s="1"/>
  <c r="G565" i="2"/>
  <c r="G566" i="2"/>
  <c r="G567" i="2"/>
  <c r="G656" i="2"/>
  <c r="G657" i="2"/>
  <c r="G660" i="2"/>
  <c r="G661" i="2"/>
  <c r="G663" i="2"/>
  <c r="J663" i="2" s="1"/>
  <c r="G665" i="2"/>
  <c r="G666" i="2"/>
  <c r="G667" i="2"/>
  <c r="G668" i="2"/>
  <c r="G669" i="2"/>
  <c r="G671" i="2"/>
  <c r="J671" i="2" s="1"/>
  <c r="G674" i="2"/>
  <c r="G675" i="2"/>
  <c r="G676" i="2"/>
  <c r="G677" i="2"/>
  <c r="G679" i="2"/>
  <c r="G680" i="2"/>
  <c r="G681" i="2"/>
  <c r="J681" i="2" s="1"/>
  <c r="G682" i="2"/>
  <c r="G683" i="2"/>
  <c r="G684" i="2"/>
  <c r="G685" i="2"/>
  <c r="G689" i="2"/>
  <c r="J689" i="2" s="1"/>
  <c r="G691" i="2"/>
  <c r="G693" i="2"/>
  <c r="G695" i="2"/>
  <c r="G697" i="2"/>
  <c r="J697" i="2" s="1"/>
  <c r="G699" i="2"/>
  <c r="G700" i="2"/>
  <c r="G701" i="2"/>
  <c r="G706" i="2"/>
  <c r="G707" i="2"/>
  <c r="G709" i="2"/>
  <c r="G714" i="2"/>
  <c r="G715" i="2"/>
  <c r="G716" i="2"/>
  <c r="G717" i="2"/>
  <c r="G626" i="2"/>
  <c r="G629" i="2"/>
  <c r="G632" i="2"/>
  <c r="G635" i="2"/>
  <c r="G637" i="2"/>
  <c r="G642" i="2"/>
  <c r="G643" i="2"/>
  <c r="G644" i="2"/>
  <c r="G645" i="2"/>
  <c r="G650" i="2"/>
  <c r="G651" i="2"/>
  <c r="G652" i="2"/>
  <c r="G653" i="2"/>
  <c r="G784" i="2"/>
  <c r="G589" i="2"/>
  <c r="G315" i="2" l="1"/>
  <c r="J315" i="2" s="1"/>
  <c r="G75" i="2"/>
  <c r="J75" i="2" s="1"/>
  <c r="G659" i="2"/>
  <c r="J659" i="2" s="1"/>
  <c r="G523" i="2"/>
  <c r="J523" i="2" s="1"/>
  <c r="G547" i="2"/>
  <c r="J547" i="2" s="1"/>
  <c r="G371" i="2"/>
  <c r="J371" i="2" s="1"/>
  <c r="G688" i="2"/>
  <c r="J688" i="2" s="1"/>
  <c r="G151" i="2"/>
  <c r="J151" i="2" s="1"/>
  <c r="G226" i="2"/>
  <c r="J226" i="2" s="1"/>
  <c r="G339" i="2"/>
  <c r="J339" i="2" s="1"/>
  <c r="G540" i="2"/>
  <c r="J540" i="2" s="1"/>
  <c r="G420" i="2"/>
  <c r="J420" i="2" s="1"/>
  <c r="G704" i="2"/>
  <c r="J704" i="2" s="1"/>
  <c r="G155" i="2"/>
  <c r="J155" i="2" s="1"/>
  <c r="G708" i="2"/>
  <c r="J708" i="2" s="1"/>
  <c r="G672" i="2"/>
  <c r="J672" i="2" s="1"/>
  <c r="G636" i="2"/>
  <c r="J636" i="2" s="1"/>
  <c r="G536" i="2"/>
  <c r="J536" i="2" s="1"/>
  <c r="G373" i="2"/>
  <c r="J373" i="2" s="1"/>
  <c r="G648" i="2"/>
  <c r="J648" i="2" s="1"/>
  <c r="G692" i="2"/>
  <c r="J692" i="2" s="1"/>
  <c r="G419" i="2"/>
  <c r="J419" i="2" s="1"/>
  <c r="G696" i="2"/>
  <c r="J696" i="2" s="1"/>
  <c r="G458" i="2"/>
  <c r="J458" i="2" s="1"/>
  <c r="G624" i="2"/>
  <c r="J624" i="2" s="1"/>
  <c r="G512" i="2"/>
  <c r="J512" i="2" s="1"/>
  <c r="G658" i="2"/>
  <c r="J658" i="2" s="1"/>
  <c r="G560" i="2"/>
  <c r="J560" i="2" s="1"/>
  <c r="G634" i="2"/>
  <c r="J634" i="2" s="1"/>
  <c r="G214" i="2"/>
  <c r="J214" i="2" s="1"/>
  <c r="G78" i="2"/>
  <c r="J78" i="2" s="1"/>
  <c r="G385" i="2"/>
  <c r="J385" i="2" s="1"/>
  <c r="G202" i="2"/>
  <c r="J202" i="2" s="1"/>
  <c r="G210" i="2"/>
  <c r="J210" i="2" s="1"/>
  <c r="G698" i="2"/>
  <c r="J698" i="2" s="1"/>
  <c r="G439" i="2"/>
  <c r="J439" i="2" s="1"/>
  <c r="G673" i="2"/>
  <c r="J673" i="2" s="1"/>
  <c r="G455" i="2"/>
  <c r="J455" i="2" s="1"/>
  <c r="G370" i="2"/>
  <c r="J370" i="2" s="1"/>
  <c r="G443" i="2"/>
  <c r="J443" i="2" s="1"/>
  <c r="G712" i="2"/>
  <c r="J712" i="2" s="1"/>
  <c r="G295" i="2"/>
  <c r="J295" i="2" s="1"/>
  <c r="G568" i="2"/>
  <c r="J568" i="2" s="1"/>
  <c r="G520" i="2"/>
  <c r="J520" i="2" s="1"/>
  <c r="G544" i="2"/>
  <c r="J544" i="2" s="1"/>
  <c r="G457" i="2"/>
  <c r="J457" i="2" s="1"/>
  <c r="G690" i="2"/>
  <c r="J690" i="2" s="1"/>
  <c r="G359" i="2"/>
  <c r="J359" i="2" s="1"/>
  <c r="G335" i="2"/>
  <c r="J335" i="2" s="1"/>
  <c r="G231" i="2"/>
  <c r="J231" i="2" s="1"/>
  <c r="G211" i="2"/>
  <c r="J211" i="2" s="1"/>
  <c r="G372" i="2"/>
  <c r="J372" i="2" s="1"/>
  <c r="G311" i="2"/>
  <c r="J311" i="2" s="1"/>
  <c r="G87" i="2"/>
  <c r="J87" i="2" s="1"/>
  <c r="G143" i="2"/>
  <c r="J143" i="2" s="1"/>
  <c r="G230" i="2"/>
  <c r="J230" i="2" s="1"/>
  <c r="G86" i="2"/>
  <c r="J86" i="2" s="1"/>
  <c r="G94" i="2"/>
  <c r="J94" i="2" s="1"/>
  <c r="G162" i="2"/>
  <c r="J162" i="2" s="1"/>
  <c r="G640" i="2"/>
  <c r="J640" i="2" s="1"/>
  <c r="G664" i="2"/>
  <c r="J664" i="2" s="1"/>
  <c r="G157" i="2"/>
  <c r="J157" i="2" s="1"/>
  <c r="G564" i="2"/>
  <c r="J564" i="2" s="1"/>
  <c r="G516" i="2"/>
  <c r="J516" i="2" s="1"/>
  <c r="G218" i="2"/>
  <c r="J218" i="2" s="1"/>
  <c r="G142" i="2"/>
  <c r="J142" i="2" s="1"/>
  <c r="G627" i="2"/>
  <c r="J627" i="2" s="1"/>
  <c r="G76" i="2"/>
  <c r="J76" i="2" s="1"/>
  <c r="G628" i="2"/>
  <c r="J628" i="2" s="1"/>
  <c r="G146" i="2"/>
  <c r="J146" i="2" s="1"/>
  <c r="G215" i="2"/>
  <c r="J215" i="2" s="1"/>
  <c r="G147" i="2"/>
  <c r="J147" i="2" s="1"/>
  <c r="G351" i="2"/>
  <c r="J351" i="2" s="1"/>
  <c r="G154" i="2"/>
  <c r="J154" i="2" s="1"/>
  <c r="G379" i="2"/>
  <c r="J379" i="2" s="1"/>
  <c r="G347" i="2"/>
  <c r="J347" i="2" s="1"/>
  <c r="G223" i="2"/>
  <c r="J223" i="2" s="1"/>
  <c r="G79" i="2"/>
  <c r="J79" i="2" s="1"/>
  <c r="J166" i="2"/>
  <c r="J463" i="2"/>
  <c r="J158" i="2"/>
  <c r="J474" i="2"/>
  <c r="G486" i="2"/>
  <c r="J476" i="2"/>
  <c r="J156" i="2"/>
  <c r="J83" i="2"/>
  <c r="J101" i="2"/>
  <c r="J203" i="2"/>
  <c r="G483" i="2"/>
  <c r="J139" i="2"/>
  <c r="J140" i="2"/>
  <c r="J141" i="2"/>
  <c r="J161" i="2"/>
  <c r="J148" i="2"/>
  <c r="J82" i="2"/>
  <c r="J105" i="2"/>
  <c r="J165" i="2"/>
  <c r="J92" i="2"/>
  <c r="J93" i="2"/>
  <c r="J97" i="2"/>
  <c r="J100" i="2"/>
  <c r="G485" i="2"/>
  <c r="J144" i="2"/>
  <c r="J145" i="2"/>
  <c r="J150" i="2"/>
  <c r="J152" i="2"/>
  <c r="J169" i="2"/>
  <c r="J74" i="2"/>
  <c r="G160" i="2"/>
  <c r="G163" i="2"/>
  <c r="G168" i="2"/>
  <c r="G91" i="2"/>
  <c r="G80" i="2"/>
  <c r="G96" i="2"/>
  <c r="J98" i="2"/>
  <c r="G99" i="2"/>
  <c r="G88" i="2"/>
  <c r="G104" i="2"/>
  <c r="J217" i="2"/>
  <c r="J232" i="2"/>
  <c r="J233" i="2"/>
  <c r="J320" i="2"/>
  <c r="J331" i="2"/>
  <c r="J336" i="2"/>
  <c r="J338" i="2"/>
  <c r="J293" i="2"/>
  <c r="J294" i="2"/>
  <c r="J300" i="2"/>
  <c r="J352" i="2"/>
  <c r="J354" i="2"/>
  <c r="J345" i="2"/>
  <c r="J346" i="2"/>
  <c r="J375" i="2"/>
  <c r="J387" i="2"/>
  <c r="G403" i="2"/>
  <c r="J423" i="2"/>
  <c r="J459" i="2"/>
  <c r="J541" i="2"/>
  <c r="J565" i="2"/>
  <c r="J566" i="2"/>
  <c r="J657" i="2"/>
  <c r="J674" i="2"/>
  <c r="J679" i="2"/>
  <c r="G149" i="2"/>
  <c r="G77" i="2"/>
  <c r="G85" i="2"/>
  <c r="J219" i="2"/>
  <c r="J220" i="2"/>
  <c r="J221" i="2"/>
  <c r="J222" i="2"/>
  <c r="J227" i="2"/>
  <c r="J317" i="2"/>
  <c r="J318" i="2"/>
  <c r="J319" i="2"/>
  <c r="J324" i="2"/>
  <c r="J304" i="2"/>
  <c r="J306" i="2"/>
  <c r="J297" i="2"/>
  <c r="J298" i="2"/>
  <c r="J299" i="2"/>
  <c r="J340" i="2"/>
  <c r="J356" i="2"/>
  <c r="J358" i="2"/>
  <c r="J349" i="2"/>
  <c r="J350" i="2"/>
  <c r="J381" i="2"/>
  <c r="J383" i="2"/>
  <c r="G401" i="2"/>
  <c r="J438" i="2"/>
  <c r="J441" i="2"/>
  <c r="J422" i="2"/>
  <c r="J462" i="2"/>
  <c r="J539" i="2"/>
  <c r="J513" i="2"/>
  <c r="G159" i="2"/>
  <c r="G164" i="2"/>
  <c r="G167" i="2"/>
  <c r="G95" i="2"/>
  <c r="G84" i="2"/>
  <c r="J204" i="2"/>
  <c r="J207" i="2"/>
  <c r="J209" i="2"/>
  <c r="J224" i="2"/>
  <c r="J225" i="2"/>
  <c r="J328" i="2"/>
  <c r="J330" i="2"/>
  <c r="J321" i="2"/>
  <c r="J322" i="2"/>
  <c r="J323" i="2"/>
  <c r="J292" i="2"/>
  <c r="J303" i="2"/>
  <c r="J308" i="2"/>
  <c r="J310" i="2"/>
  <c r="J301" i="2"/>
  <c r="J302" i="2"/>
  <c r="J344" i="2"/>
  <c r="J355" i="2"/>
  <c r="J360" i="2"/>
  <c r="J362" i="2"/>
  <c r="J377" i="2"/>
  <c r="J382" i="2"/>
  <c r="G398" i="2"/>
  <c r="J437" i="2"/>
  <c r="J421" i="2"/>
  <c r="J461" i="2"/>
  <c r="J569" i="2"/>
  <c r="J570" i="2"/>
  <c r="J665" i="2"/>
  <c r="J666" i="2"/>
  <c r="G153" i="2"/>
  <c r="G81" i="2"/>
  <c r="J206" i="2"/>
  <c r="J213" i="2"/>
  <c r="J228" i="2"/>
  <c r="J229" i="2"/>
  <c r="J316" i="2"/>
  <c r="J327" i="2"/>
  <c r="J332" i="2"/>
  <c r="J334" i="2"/>
  <c r="J325" i="2"/>
  <c r="J326" i="2"/>
  <c r="J291" i="2"/>
  <c r="J296" i="2"/>
  <c r="J307" i="2"/>
  <c r="J312" i="2"/>
  <c r="J314" i="2"/>
  <c r="J341" i="2"/>
  <c r="J342" i="2"/>
  <c r="J343" i="2"/>
  <c r="J348" i="2"/>
  <c r="J376" i="2"/>
  <c r="J374" i="2"/>
  <c r="G389" i="2"/>
  <c r="J460" i="2"/>
  <c r="J545" i="2"/>
  <c r="J695" i="2"/>
  <c r="G89" i="2"/>
  <c r="G103" i="2"/>
  <c r="G205" i="2"/>
  <c r="G445" i="2"/>
  <c r="J426" i="2"/>
  <c r="J537" i="2"/>
  <c r="J521" i="2"/>
  <c r="J668" i="2"/>
  <c r="J680" i="2"/>
  <c r="J682" i="2"/>
  <c r="J684" i="2"/>
  <c r="J701" i="2"/>
  <c r="J706" i="2"/>
  <c r="J717" i="2"/>
  <c r="J626" i="2"/>
  <c r="J637" i="2"/>
  <c r="J642" i="2"/>
  <c r="J653" i="2"/>
  <c r="G208" i="2"/>
  <c r="G212" i="2"/>
  <c r="G216" i="2"/>
  <c r="G329" i="2"/>
  <c r="G333" i="2"/>
  <c r="G337" i="2"/>
  <c r="G305" i="2"/>
  <c r="G309" i="2"/>
  <c r="G313" i="2"/>
  <c r="G353" i="2"/>
  <c r="G357" i="2"/>
  <c r="G361" i="2"/>
  <c r="G378" i="2"/>
  <c r="G380" i="2"/>
  <c r="G384" i="2"/>
  <c r="G386" i="2"/>
  <c r="G390" i="2"/>
  <c r="G396" i="2"/>
  <c r="G395" i="2"/>
  <c r="G404" i="2"/>
  <c r="G456" i="2"/>
  <c r="G481" i="2"/>
  <c r="J546" i="2"/>
  <c r="J542" i="2"/>
  <c r="J514" i="2"/>
  <c r="J561" i="2"/>
  <c r="J567" i="2"/>
  <c r="J661" i="2"/>
  <c r="J667" i="2"/>
  <c r="J677" i="2"/>
  <c r="J683" i="2"/>
  <c r="J693" i="2"/>
  <c r="J699" i="2"/>
  <c r="J715" i="2"/>
  <c r="J635" i="2"/>
  <c r="J651" i="2"/>
  <c r="G723" i="2"/>
  <c r="G774" i="2"/>
  <c r="J784" i="2"/>
  <c r="G444" i="2"/>
  <c r="J424" i="2"/>
  <c r="G538" i="2"/>
  <c r="J543" i="2"/>
  <c r="G522" i="2"/>
  <c r="J515" i="2"/>
  <c r="J656" i="2"/>
  <c r="J660" i="2"/>
  <c r="J676" i="2"/>
  <c r="J709" i="2"/>
  <c r="J714" i="2"/>
  <c r="J629" i="2"/>
  <c r="J645" i="2"/>
  <c r="J650" i="2"/>
  <c r="G779" i="2"/>
  <c r="G786" i="2"/>
  <c r="G394" i="2"/>
  <c r="G391" i="2"/>
  <c r="G400" i="2"/>
  <c r="G402" i="2"/>
  <c r="G442" i="2"/>
  <c r="J425" i="2"/>
  <c r="G427" i="2"/>
  <c r="G479" i="2"/>
  <c r="J517" i="2"/>
  <c r="J571" i="2"/>
  <c r="J669" i="2"/>
  <c r="J675" i="2"/>
  <c r="J685" i="2"/>
  <c r="G687" i="2"/>
  <c r="J691" i="2"/>
  <c r="J707" i="2"/>
  <c r="J632" i="2"/>
  <c r="J643" i="2"/>
  <c r="G703" i="2"/>
  <c r="G705" i="2"/>
  <c r="G711" i="2"/>
  <c r="G713" i="2"/>
  <c r="G719" i="2"/>
  <c r="G625" i="2"/>
  <c r="G631" i="2"/>
  <c r="G633" i="2"/>
  <c r="G639" i="2"/>
  <c r="G641" i="2"/>
  <c r="G647" i="2"/>
  <c r="G649" i="2"/>
  <c r="G655" i="2"/>
  <c r="G721" i="2"/>
  <c r="G778" i="2"/>
  <c r="G787" i="2"/>
  <c r="G785" i="2"/>
  <c r="G518" i="2"/>
  <c r="G562" i="2"/>
  <c r="G662" i="2"/>
  <c r="G670" i="2"/>
  <c r="G678" i="2"/>
  <c r="G686" i="2"/>
  <c r="G694" i="2"/>
  <c r="G702" i="2"/>
  <c r="G710" i="2"/>
  <c r="G718" i="2"/>
  <c r="G630" i="2"/>
  <c r="G638" i="2"/>
  <c r="G646" i="2"/>
  <c r="G654" i="2"/>
  <c r="G722" i="2"/>
  <c r="G726" i="2"/>
  <c r="G776" i="2"/>
  <c r="G777" i="2"/>
  <c r="G783" i="2"/>
  <c r="G482" i="2"/>
  <c r="J700" i="2"/>
  <c r="J716" i="2"/>
  <c r="J644" i="2"/>
  <c r="J652" i="2"/>
  <c r="G725" i="2"/>
  <c r="G772" i="2"/>
  <c r="G729" i="2"/>
  <c r="G775" i="2"/>
  <c r="G780" i="2"/>
  <c r="G781" i="2"/>
  <c r="G788" i="2"/>
  <c r="G478" i="2"/>
  <c r="G588" i="2"/>
  <c r="J589" i="2"/>
  <c r="G585" i="2"/>
  <c r="J585" i="2" l="1"/>
  <c r="J478" i="2"/>
  <c r="J780" i="2"/>
  <c r="J729" i="2"/>
  <c r="J776" i="2"/>
  <c r="J722" i="2"/>
  <c r="J630" i="2"/>
  <c r="J694" i="2"/>
  <c r="J662" i="2"/>
  <c r="J649" i="2"/>
  <c r="J633" i="2"/>
  <c r="J713" i="2"/>
  <c r="J402" i="2"/>
  <c r="J400" i="2"/>
  <c r="J391" i="2"/>
  <c r="J394" i="2"/>
  <c r="J538" i="2"/>
  <c r="G480" i="2"/>
  <c r="J774" i="2"/>
  <c r="J723" i="2"/>
  <c r="J396" i="2"/>
  <c r="J386" i="2"/>
  <c r="J361" i="2"/>
  <c r="J309" i="2"/>
  <c r="J329" i="2"/>
  <c r="J89" i="2"/>
  <c r="J95" i="2"/>
  <c r="J164" i="2"/>
  <c r="J77" i="2"/>
  <c r="J104" i="2"/>
  <c r="J483" i="2"/>
  <c r="J781" i="2"/>
  <c r="J775" i="2"/>
  <c r="J725" i="2"/>
  <c r="J783" i="2"/>
  <c r="J726" i="2"/>
  <c r="J654" i="2"/>
  <c r="J718" i="2"/>
  <c r="J686" i="2"/>
  <c r="J562" i="2"/>
  <c r="J647" i="2"/>
  <c r="J631" i="2"/>
  <c r="J711" i="2"/>
  <c r="J687" i="2"/>
  <c r="J427" i="2"/>
  <c r="J786" i="2"/>
  <c r="J395" i="2"/>
  <c r="J384" i="2"/>
  <c r="J357" i="2"/>
  <c r="J305" i="2"/>
  <c r="J216" i="2"/>
  <c r="G405" i="2"/>
  <c r="G399" i="2"/>
  <c r="G392" i="2"/>
  <c r="G397" i="2"/>
  <c r="J389" i="2"/>
  <c r="J153" i="2"/>
  <c r="J149" i="2"/>
  <c r="J403" i="2"/>
  <c r="J88" i="2"/>
  <c r="J96" i="2"/>
  <c r="J168" i="2"/>
  <c r="J160" i="2"/>
  <c r="G484" i="2"/>
  <c r="J486" i="2"/>
  <c r="J788" i="2"/>
  <c r="J777" i="2"/>
  <c r="J646" i="2"/>
  <c r="J710" i="2"/>
  <c r="J678" i="2"/>
  <c r="J518" i="2"/>
  <c r="J785" i="2"/>
  <c r="J721" i="2"/>
  <c r="J641" i="2"/>
  <c r="J625" i="2"/>
  <c r="J705" i="2"/>
  <c r="J479" i="2"/>
  <c r="J442" i="2"/>
  <c r="J522" i="2"/>
  <c r="J404" i="2"/>
  <c r="J380" i="2"/>
  <c r="J353" i="2"/>
  <c r="J337" i="2"/>
  <c r="J212" i="2"/>
  <c r="J728" i="2"/>
  <c r="J205" i="2"/>
  <c r="J398" i="2"/>
  <c r="J84" i="2"/>
  <c r="J167" i="2"/>
  <c r="J159" i="2"/>
  <c r="J401" i="2"/>
  <c r="J85" i="2"/>
  <c r="J99" i="2"/>
  <c r="J80" i="2"/>
  <c r="J485" i="2"/>
  <c r="G477" i="2"/>
  <c r="G586" i="2"/>
  <c r="J588" i="2"/>
  <c r="J772" i="2"/>
  <c r="J482" i="2"/>
  <c r="J638" i="2"/>
  <c r="J702" i="2"/>
  <c r="J670" i="2"/>
  <c r="J787" i="2"/>
  <c r="J778" i="2"/>
  <c r="J655" i="2"/>
  <c r="J639" i="2"/>
  <c r="J719" i="2"/>
  <c r="J703" i="2"/>
  <c r="J779" i="2"/>
  <c r="J444" i="2"/>
  <c r="J481" i="2"/>
  <c r="J456" i="2"/>
  <c r="J390" i="2"/>
  <c r="J378" i="2"/>
  <c r="J313" i="2"/>
  <c r="J333" i="2"/>
  <c r="J208" i="2"/>
  <c r="J445" i="2"/>
  <c r="J103" i="2"/>
  <c r="J81" i="2"/>
  <c r="J91" i="2"/>
  <c r="J163" i="2"/>
  <c r="J477" i="2" l="1"/>
  <c r="J586" i="2"/>
  <c r="J484" i="2"/>
  <c r="J397" i="2"/>
  <c r="J392" i="2"/>
  <c r="J4" i="2" s="1"/>
  <c r="J399" i="2"/>
  <c r="J405" i="2"/>
  <c r="J480" i="2"/>
  <c r="J5" i="2" l="1"/>
</calcChain>
</file>

<file path=xl/sharedStrings.xml><?xml version="1.0" encoding="utf-8"?>
<sst xmlns="http://schemas.openxmlformats.org/spreadsheetml/2006/main" count="32040" uniqueCount="3812">
  <si>
    <t xml:space="preserve">KESSEBÖHMER RUS </t>
  </si>
  <si>
    <t>Прайс-лист от 01.01.2026</t>
  </si>
  <si>
    <t>Ссылки на сайт</t>
  </si>
  <si>
    <t>включая НДС 22%</t>
  </si>
  <si>
    <t>kesseboehmer-rus.com</t>
  </si>
  <si>
    <t>Дата изменения: 01.01.2026</t>
  </si>
  <si>
    <t>zakaz@kesseboehmer-rus.com</t>
  </si>
  <si>
    <t>+7 (495) 748 98 70</t>
  </si>
  <si>
    <t xml:space="preserve"> Новинки</t>
  </si>
  <si>
    <t>Колонны</t>
  </si>
  <si>
    <t>Высокие шкафы (kesseboehmer-rus.com)</t>
  </si>
  <si>
    <t>`</t>
  </si>
  <si>
    <t>Конвой Лавидо</t>
  </si>
  <si>
    <t>Конвой Премио</t>
  </si>
  <si>
    <t>Тандем Соло</t>
  </si>
  <si>
    <t>Тандем II</t>
  </si>
  <si>
    <t>Тандем Сайд</t>
  </si>
  <si>
    <t>Диспенса 90</t>
  </si>
  <si>
    <t>Торн Моушн</t>
  </si>
  <si>
    <t>еТач для механизмов</t>
  </si>
  <si>
    <t>Полки Диспенса / Диспенса Джуниор Слим</t>
  </si>
  <si>
    <t>CONVOY LAVIDO</t>
  </si>
  <si>
    <t>DISPENSA 90 ЧВ 150 мм</t>
  </si>
  <si>
    <t>TANDEM Solo 750</t>
  </si>
  <si>
    <t>TANDEM II</t>
  </si>
  <si>
    <t>TANDEM SIDE</t>
  </si>
  <si>
    <t>Варио  АНТРАЦИТ</t>
  </si>
  <si>
    <t>Пьюр АНТРАЦИТ</t>
  </si>
  <si>
    <t>Варио  ХРОМ</t>
  </si>
  <si>
    <t>DISPENSA 90 ПВ 250-450 мм</t>
  </si>
  <si>
    <t>Стиль АНТРАЦИТ</t>
  </si>
  <si>
    <r>
      <rPr>
        <b/>
        <sz val="11"/>
        <color rgb="FF006600"/>
        <rFont val="Calibri"/>
        <family val="2"/>
      </rPr>
      <t>Селект</t>
    </r>
    <r>
      <rPr>
        <sz val="11"/>
        <color rgb="FF006600"/>
        <rFont val="Calibri"/>
        <family val="2"/>
      </rPr>
      <t xml:space="preserve">  АНТРАЦИТ</t>
    </r>
  </si>
  <si>
    <t>TANDEM Solo 600</t>
  </si>
  <si>
    <t>Классик ХРОМ</t>
  </si>
  <si>
    <t>Классик ТИТАН</t>
  </si>
  <si>
    <t>CONVOY PREMIO</t>
  </si>
  <si>
    <t>Полки Тандем</t>
  </si>
  <si>
    <t>Полки Тандем Сайд</t>
  </si>
  <si>
    <t>Аксессуары для Диспенсы</t>
  </si>
  <si>
    <t>CONVOY CENTRO</t>
  </si>
  <si>
    <t>TURN MOTION III</t>
  </si>
  <si>
    <t>DISPENSA - YouBoxx</t>
  </si>
  <si>
    <t>TANDEM II - YouBoxx</t>
  </si>
  <si>
    <t>TANDEM SIDE - YouBoxx</t>
  </si>
  <si>
    <t>АНТРАЦИТ</t>
  </si>
  <si>
    <t>Наборы емкостей Юбокс</t>
  </si>
  <si>
    <t>TURN MOTION II</t>
  </si>
  <si>
    <t>ХРОМ</t>
  </si>
  <si>
    <t>ТИТАН</t>
  </si>
  <si>
    <t>eTOUCH  (еТАЧ)</t>
  </si>
  <si>
    <t>Нижние угловые модули</t>
  </si>
  <si>
    <t>Нижние угловые тумбы (kesseboehmer-rus.com)</t>
  </si>
  <si>
    <t>ЛеМанс</t>
  </si>
  <si>
    <t>Волшебный Угол</t>
  </si>
  <si>
    <t>LE MANS 2 полки   H 600-750</t>
  </si>
  <si>
    <t>LE MANS 2 полки  H 720-900</t>
  </si>
  <si>
    <t>LE MANS 4 полки</t>
  </si>
  <si>
    <t>Пьюр  АНТРАЦИТ</t>
  </si>
  <si>
    <t>Стиль  АНТРАЦИТ</t>
  </si>
  <si>
    <t>Классик  ХРОМ</t>
  </si>
  <si>
    <t>Классик  ТИТАН</t>
  </si>
  <si>
    <t>MAGIC CORNER</t>
  </si>
  <si>
    <t>Нижние модули</t>
  </si>
  <si>
    <t>Нижние тумбы (kesseboehmer-rus.com)</t>
  </si>
  <si>
    <t>Бутылочницы</t>
  </si>
  <si>
    <t>Диспенса Джуниор Слим</t>
  </si>
  <si>
    <t>Комфорт</t>
  </si>
  <si>
    <t>Кукинг Агент</t>
  </si>
  <si>
    <t>Портеро</t>
  </si>
  <si>
    <t>Клининг Агент</t>
  </si>
  <si>
    <t>Корзины под мойку</t>
  </si>
  <si>
    <t>Дайнинг Агент</t>
  </si>
  <si>
    <t>БУТЫЛОЧНИЦА  2 полки</t>
  </si>
  <si>
    <r>
      <rPr>
        <b/>
        <u/>
        <sz val="11"/>
        <color rgb="FF000000"/>
        <rFont val="Calibri"/>
        <family val="2"/>
      </rPr>
      <t>БУТЫЛОЧНИЦА</t>
    </r>
    <r>
      <rPr>
        <b/>
        <sz val="11"/>
        <color rgb="FF000000"/>
        <rFont val="Calibri"/>
        <family val="2"/>
      </rPr>
      <t xml:space="preserve">  для полотенец</t>
    </r>
  </si>
  <si>
    <t>БУТЫЛОЧНИЦА  для противней</t>
  </si>
  <si>
    <t>DISPENSA JUNIOR H 640-728</t>
  </si>
  <si>
    <t>DISPENSA JUNIOR H 695-783</t>
  </si>
  <si>
    <t>БУТЫЛОЧНИЦА скос 45</t>
  </si>
  <si>
    <t>Полки, крепления, аксессуары</t>
  </si>
  <si>
    <t>DISPENSA JUNIOR - YouBoxx</t>
  </si>
  <si>
    <t xml:space="preserve">COMFORT II </t>
  </si>
  <si>
    <t>COOKING AGENT 300мм</t>
  </si>
  <si>
    <t>CLEANING AGENT 300мм</t>
  </si>
  <si>
    <t xml:space="preserve"> PORTERO</t>
  </si>
  <si>
    <t>1 емкость  ХРОМ</t>
  </si>
  <si>
    <t>3 емкости  ХРОМ</t>
  </si>
  <si>
    <t>DINING AGENT 600/800/900мм - сушки для посуды</t>
  </si>
  <si>
    <t xml:space="preserve">  КОРЗИНЫ ПОД МОЙКУ</t>
  </si>
  <si>
    <t xml:space="preserve">  ХРОМ</t>
  </si>
  <si>
    <t xml:space="preserve">  ТИТАН</t>
  </si>
  <si>
    <t>Столы</t>
  </si>
  <si>
    <t>Стол выдвижной (kesseboehmer-rus.com)</t>
  </si>
  <si>
    <t>Топ Флекс</t>
  </si>
  <si>
    <t xml:space="preserve"> TOP FLEX</t>
  </si>
  <si>
    <t>Верхние модули</t>
  </si>
  <si>
    <t>Верхние шкафы (kesseboehmer-rus.com)</t>
  </si>
  <si>
    <t>Ай Мув</t>
  </si>
  <si>
    <t>Твистер</t>
  </si>
  <si>
    <r>
      <t xml:space="preserve">   </t>
    </r>
    <r>
      <rPr>
        <b/>
        <u/>
        <sz val="11"/>
        <color theme="1"/>
        <rFont val="Calibri"/>
        <family val="2"/>
        <scheme val="minor"/>
      </rPr>
      <t>iMOVE</t>
    </r>
    <r>
      <rPr>
        <sz val="11"/>
        <color theme="1"/>
        <rFont val="Calibri"/>
        <family val="2"/>
        <charset val="204"/>
        <scheme val="minor"/>
      </rPr>
      <t xml:space="preserve">  1 полка</t>
    </r>
  </si>
  <si>
    <r>
      <t xml:space="preserve">  </t>
    </r>
    <r>
      <rPr>
        <b/>
        <u/>
        <sz val="11"/>
        <color theme="1"/>
        <rFont val="Calibri"/>
        <family val="2"/>
        <scheme val="minor"/>
      </rPr>
      <t xml:space="preserve">  TWISTER</t>
    </r>
    <r>
      <rPr>
        <sz val="11"/>
        <color theme="1"/>
        <rFont val="Calibri"/>
        <family val="2"/>
        <charset val="204"/>
        <scheme val="minor"/>
      </rPr>
      <t xml:space="preserve">  3 полки</t>
    </r>
  </si>
  <si>
    <t xml:space="preserve">   iMOVE  2 полки</t>
  </si>
  <si>
    <r>
      <rPr>
        <sz val="11"/>
        <color theme="1"/>
        <rFont val="Calibri"/>
        <family val="2"/>
        <scheme val="minor"/>
      </rPr>
      <t xml:space="preserve">    TWISTER </t>
    </r>
    <r>
      <rPr>
        <sz val="11"/>
        <color theme="1"/>
        <rFont val="Calibri"/>
        <family val="2"/>
        <charset val="204"/>
        <scheme val="minor"/>
      </rPr>
      <t xml:space="preserve"> 2 полки</t>
    </r>
  </si>
  <si>
    <t>Подъемники</t>
  </si>
  <si>
    <t>Подъемники (kesseboehmer-rus.com)</t>
  </si>
  <si>
    <t>ФриСлим Флап</t>
  </si>
  <si>
    <t>ФриФолд Шорт</t>
  </si>
  <si>
    <t>ФриСлайд</t>
  </si>
  <si>
    <t>ФриСвинг</t>
  </si>
  <si>
    <t>ФриЛайт</t>
  </si>
  <si>
    <t>ФриСпейс</t>
  </si>
  <si>
    <t>ФриФлап</t>
  </si>
  <si>
    <t>FREE SLIM FLAP</t>
  </si>
  <si>
    <t>FREE FOLD SHORT</t>
  </si>
  <si>
    <t>FREE SLIDE</t>
  </si>
  <si>
    <t>FREE SWING</t>
  </si>
  <si>
    <r>
      <rPr>
        <b/>
        <sz val="11"/>
        <color theme="1"/>
        <rFont val="Calibri"/>
        <family val="2"/>
        <scheme val="minor"/>
      </rPr>
      <t xml:space="preserve">     </t>
    </r>
    <r>
      <rPr>
        <b/>
        <u/>
        <sz val="11"/>
        <color theme="1"/>
        <rFont val="Calibri"/>
        <family val="2"/>
        <scheme val="minor"/>
      </rPr>
      <t>FREE LIGHT  СЕРЫЙ</t>
    </r>
  </si>
  <si>
    <t>FREE SLIM FLAP PTO</t>
  </si>
  <si>
    <t>Крышки</t>
  </si>
  <si>
    <t>Штанги синхронизации</t>
  </si>
  <si>
    <t xml:space="preserve">     FREE LIGHT  БЕЛЫЙ</t>
  </si>
  <si>
    <t>Дуо, Дуо Форте</t>
  </si>
  <si>
    <t>Макси, Макси АП</t>
  </si>
  <si>
    <t>еТач для подъемников</t>
  </si>
  <si>
    <t>Комплектующие к подъемникам</t>
  </si>
  <si>
    <t>FREE SPACE</t>
  </si>
  <si>
    <t>FREE FLAP</t>
  </si>
  <si>
    <t>DUO Standart</t>
  </si>
  <si>
    <t>MAXI</t>
  </si>
  <si>
    <r>
      <t xml:space="preserve">         </t>
    </r>
    <r>
      <rPr>
        <b/>
        <u/>
        <sz val="11"/>
        <color theme="1"/>
        <rFont val="Calibri"/>
        <family val="2"/>
        <scheme val="minor"/>
      </rPr>
      <t>eTOUCH  (еТАЧ)</t>
    </r>
  </si>
  <si>
    <t>DUO Forte</t>
  </si>
  <si>
    <t>MAXI UP</t>
  </si>
  <si>
    <t>СЕРЫЙ</t>
  </si>
  <si>
    <t>БЕЛЫЙ</t>
  </si>
  <si>
    <t>FREE SPACE  PTO</t>
  </si>
  <si>
    <t>Толкатели PTO</t>
  </si>
  <si>
    <t xml:space="preserve">Трафареты </t>
  </si>
  <si>
    <t>для установки подъемников</t>
  </si>
  <si>
    <t>Газовые амортизаторы</t>
  </si>
  <si>
    <t>Газовый амортизатор (kesseboehmer-rus.com)</t>
  </si>
  <si>
    <t>Газовый амортизатор</t>
  </si>
  <si>
    <t>ГАЗОВЫЕ АМОРТИЗАТОРЫ</t>
  </si>
  <si>
    <t>Аксессуары</t>
  </si>
  <si>
    <t>Аксессуары (kesseboehmer-rus.com)</t>
  </si>
  <si>
    <t>Спейс Флекс</t>
  </si>
  <si>
    <t>ФайнЛайн Линик</t>
  </si>
  <si>
    <t>Линеро Мозаик</t>
  </si>
  <si>
    <t>Линеро Классик</t>
  </si>
  <si>
    <t>TURN MOTION III  Антрацит</t>
  </si>
  <si>
    <t>Держатели для противней  ХРОМ</t>
  </si>
  <si>
    <t>FineLine LiniQ</t>
  </si>
  <si>
    <t>ДУБ Натуральный</t>
  </si>
  <si>
    <t>ЯСЕНЬ черный</t>
  </si>
  <si>
    <t>ЯСЕНЬ светлый</t>
  </si>
  <si>
    <t>Ящики</t>
  </si>
  <si>
    <t>SPACE FLEX</t>
  </si>
  <si>
    <t xml:space="preserve">LINERO MOSAIQ </t>
  </si>
  <si>
    <t>LINERO CLASSIC</t>
  </si>
  <si>
    <t>Полка для специй</t>
  </si>
  <si>
    <t xml:space="preserve">YOUBOXX </t>
  </si>
  <si>
    <t>для Диспенсы</t>
  </si>
  <si>
    <t>для Комфорта</t>
  </si>
  <si>
    <t>для Тандема</t>
  </si>
  <si>
    <t>Системы хранения</t>
  </si>
  <si>
    <t>Системы хранения (kesseboehmer-rus.com)</t>
  </si>
  <si>
    <t>Конеро Полки</t>
  </si>
  <si>
    <t>Конеро аксессуары для полок</t>
  </si>
  <si>
    <t>Конеро полка-столик выдвижной</t>
  </si>
  <si>
    <t>Конеро Пантографы для одежды</t>
  </si>
  <si>
    <t>Конеро Штанги для одежды</t>
  </si>
  <si>
    <t>Конеро Держатели для брюк и юбок</t>
  </si>
  <si>
    <t>Конеро мешки для белья</t>
  </si>
  <si>
    <t>Конеро Держатели односторонние</t>
  </si>
  <si>
    <t>Конеро для обуви</t>
  </si>
  <si>
    <t>CONERO  полки</t>
  </si>
  <si>
    <t>CONERO  аксессуары для полок</t>
  </si>
  <si>
    <t>CONERO  полка-столик выдвижной</t>
  </si>
  <si>
    <r>
      <t xml:space="preserve"> H72   </t>
    </r>
    <r>
      <rPr>
        <b/>
        <u/>
        <sz val="11"/>
        <color theme="1"/>
        <rFont val="Calibri"/>
        <family val="2"/>
        <scheme val="minor"/>
      </rPr>
      <t>320</t>
    </r>
    <r>
      <rPr>
        <u/>
        <sz val="11"/>
        <color theme="1"/>
        <rFont val="Calibri"/>
        <family val="2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ЧЕРНЫЙ</t>
    </r>
  </si>
  <si>
    <t>320 мм и 450 мм</t>
  </si>
  <si>
    <r>
      <t xml:space="preserve"> </t>
    </r>
    <r>
      <rPr>
        <b/>
        <u/>
        <sz val="11"/>
        <color theme="1"/>
        <rFont val="Calibri"/>
        <family val="2"/>
        <scheme val="minor"/>
      </rPr>
      <t>320</t>
    </r>
    <r>
      <rPr>
        <sz val="11"/>
        <color theme="1"/>
        <rFont val="Calibri"/>
        <family val="2"/>
        <charset val="204"/>
        <scheme val="minor"/>
      </rPr>
      <t xml:space="preserve"> мм ЧЕРНЫЙ</t>
    </r>
  </si>
  <si>
    <t>Конеро для галстуков и ремней</t>
  </si>
  <si>
    <t xml:space="preserve"> H72   320 мм ШАМПАНЬ</t>
  </si>
  <si>
    <t xml:space="preserve"> 320 мм ШАМПАНЬ</t>
  </si>
  <si>
    <t>Юкей Рамы для стеллажей</t>
  </si>
  <si>
    <r>
      <t xml:space="preserve"> H72   </t>
    </r>
    <r>
      <rPr>
        <b/>
        <u/>
        <sz val="11"/>
        <color theme="1"/>
        <rFont val="Calibri"/>
        <family val="2"/>
        <scheme val="minor"/>
      </rPr>
      <t>450</t>
    </r>
    <r>
      <rPr>
        <sz val="11"/>
        <color theme="1"/>
        <rFont val="Calibri"/>
        <family val="2"/>
        <charset val="204"/>
        <scheme val="minor"/>
      </rPr>
      <t xml:space="preserve"> мм ЧЕРНЫЙ</t>
    </r>
  </si>
  <si>
    <r>
      <rPr>
        <b/>
        <u/>
        <sz val="11"/>
        <color theme="1"/>
        <rFont val="Calibri"/>
        <family val="2"/>
        <scheme val="minor"/>
      </rPr>
      <t xml:space="preserve"> 450</t>
    </r>
    <r>
      <rPr>
        <sz val="11"/>
        <color theme="1"/>
        <rFont val="Calibri"/>
        <family val="2"/>
        <charset val="204"/>
        <scheme val="minor"/>
      </rPr>
      <t xml:space="preserve"> мм ЧЕРНЫЙ</t>
    </r>
  </si>
  <si>
    <t>Держатель для брюк выдвижной</t>
  </si>
  <si>
    <t xml:space="preserve"> H72   450 мм ШАМПАНЬ</t>
  </si>
  <si>
    <t xml:space="preserve"> 450 мм ШАМПАНЬ</t>
  </si>
  <si>
    <r>
      <t xml:space="preserve"> H168    </t>
    </r>
    <r>
      <rPr>
        <b/>
        <u/>
        <sz val="11"/>
        <color theme="1"/>
        <rFont val="Calibri"/>
        <family val="2"/>
        <scheme val="minor"/>
      </rPr>
      <t>320</t>
    </r>
    <r>
      <rPr>
        <sz val="11"/>
        <color theme="1"/>
        <rFont val="Calibri"/>
        <family val="2"/>
        <charset val="204"/>
        <scheme val="minor"/>
      </rPr>
      <t xml:space="preserve"> мм ЧЕРНЫЙ</t>
    </r>
  </si>
  <si>
    <t xml:space="preserve"> H168    320 мм ШАМПАНЬ</t>
  </si>
  <si>
    <r>
      <t xml:space="preserve"> H168    </t>
    </r>
    <r>
      <rPr>
        <b/>
        <u/>
        <sz val="11"/>
        <color theme="1"/>
        <rFont val="Calibri"/>
        <family val="2"/>
        <scheme val="minor"/>
      </rPr>
      <t>450</t>
    </r>
    <r>
      <rPr>
        <sz val="11"/>
        <color theme="1"/>
        <rFont val="Calibri"/>
        <family val="2"/>
        <charset val="204"/>
        <scheme val="minor"/>
      </rPr>
      <t xml:space="preserve"> мм ЧЕРНЫЙ</t>
    </r>
  </si>
  <si>
    <t xml:space="preserve"> H168    450 мм ШАМПАНЬ</t>
  </si>
  <si>
    <t xml:space="preserve">CONERO пантографы </t>
  </si>
  <si>
    <t>CONERO для брюк, юбок</t>
  </si>
  <si>
    <t>CONERO с мешками для белья</t>
  </si>
  <si>
    <t>CONERO пантографы  с полкой</t>
  </si>
  <si>
    <t>CONERO штанги для одежды</t>
  </si>
  <si>
    <r>
      <t xml:space="preserve"> </t>
    </r>
    <r>
      <rPr>
        <b/>
        <u/>
        <sz val="11"/>
        <color theme="1"/>
        <rFont val="Calibri"/>
        <family val="2"/>
        <scheme val="minor"/>
      </rPr>
      <t>450</t>
    </r>
    <r>
      <rPr>
        <sz val="11"/>
        <color theme="1"/>
        <rFont val="Calibri"/>
        <family val="2"/>
        <charset val="204"/>
        <scheme val="minor"/>
      </rPr>
      <t xml:space="preserve"> мм ЧЕРНЫЙ</t>
    </r>
  </si>
  <si>
    <t>CONERO штанги для одежды с профилем для LED</t>
  </si>
  <si>
    <t>CONERO держатели односторонние</t>
  </si>
  <si>
    <r>
      <t xml:space="preserve">CONERO </t>
    </r>
    <r>
      <rPr>
        <sz val="11"/>
        <color theme="1"/>
        <rFont val="Calibri"/>
        <family val="2"/>
        <scheme val="minor"/>
      </rPr>
      <t>Подставка</t>
    </r>
    <r>
      <rPr>
        <b/>
        <u/>
        <sz val="11"/>
        <color theme="1"/>
        <rFont val="Calibri"/>
        <family val="2"/>
        <scheme val="minor"/>
      </rPr>
      <t xml:space="preserve"> для обуви</t>
    </r>
  </si>
  <si>
    <t>CONERO для галстуков и ремней</t>
  </si>
  <si>
    <t>с вешалками</t>
  </si>
  <si>
    <t>CONERO Бортик для обуви</t>
  </si>
  <si>
    <t>Выдвижной</t>
  </si>
  <si>
    <t>с мешком для белья</t>
  </si>
  <si>
    <t>Фасадный</t>
  </si>
  <si>
    <r>
      <rPr>
        <b/>
        <u/>
        <sz val="11"/>
        <color theme="1"/>
        <rFont val="Calibri"/>
        <family val="2"/>
        <scheme val="minor"/>
      </rPr>
      <t>YOU K</t>
    </r>
    <r>
      <rPr>
        <sz val="11"/>
        <color theme="1"/>
        <rFont val="Calibri"/>
        <family val="2"/>
        <scheme val="minor"/>
      </rPr>
      <t xml:space="preserve"> - рамы для </t>
    </r>
    <r>
      <rPr>
        <b/>
        <u/>
        <sz val="11"/>
        <color theme="1"/>
        <rFont val="Calibri"/>
        <family val="2"/>
        <scheme val="minor"/>
      </rPr>
      <t>стеллажных систем</t>
    </r>
  </si>
  <si>
    <t>Аксессуары для Юкей</t>
  </si>
  <si>
    <t>KESSEBÖHMER RUS</t>
  </si>
  <si>
    <r>
      <rPr>
        <b/>
        <sz val="20"/>
        <color rgb="FF000000"/>
        <rFont val="Times New Roman"/>
        <family val="1"/>
      </rPr>
      <t xml:space="preserve">Ваш Заказ </t>
    </r>
    <r>
      <rPr>
        <b/>
        <sz val="12"/>
        <color rgb="FF000000"/>
        <rFont val="Times New Roman"/>
        <family val="1"/>
      </rPr>
      <t>(с НДС)</t>
    </r>
  </si>
  <si>
    <t xml:space="preserve">Введите размер Вашей скидки: </t>
  </si>
  <si>
    <t>Стоимость заказа</t>
  </si>
  <si>
    <t>Сумма скидки</t>
  </si>
  <si>
    <t>Артикул</t>
  </si>
  <si>
    <t>Наименование</t>
  </si>
  <si>
    <t>ШТ в комплекте</t>
  </si>
  <si>
    <t>Единица измерения</t>
  </si>
  <si>
    <t>РРЦ  за единицу измерения</t>
  </si>
  <si>
    <t>ВАША ЦЕНА с НДС</t>
  </si>
  <si>
    <t>кол-во</t>
  </si>
  <si>
    <t>сумма, руб</t>
  </si>
  <si>
    <t>Группа</t>
  </si>
  <si>
    <t>Подгруппа</t>
  </si>
  <si>
    <t>Ширина фасада Комлекта</t>
  </si>
  <si>
    <t>Внутренняя высота Комлекта</t>
  </si>
  <si>
    <t>Цвет Комлекта</t>
  </si>
  <si>
    <t>Тип полки Комплекта</t>
  </si>
  <si>
    <t>Количество полок в комплекте</t>
  </si>
  <si>
    <t>Минимальная глубина корпуса</t>
  </si>
  <si>
    <t>Вес комплекта</t>
  </si>
  <si>
    <t>Общая нагрузка комплекта</t>
  </si>
  <si>
    <t>Колонны     Конвой Лавидо</t>
  </si>
  <si>
    <t>2806679846</t>
  </si>
  <si>
    <t>КОМПЛЕКТ Конвой Лавидо 450 мм, H 1900+, Арена ВАРИО, 5 полок, цвет АНТРАЦИТ, цвет дна Антрацит (2806679846)</t>
  </si>
  <si>
    <t>Компл</t>
  </si>
  <si>
    <t>Высокие шкафы</t>
  </si>
  <si>
    <t>1900-2000</t>
  </si>
  <si>
    <t>Антрацит</t>
  </si>
  <si>
    <t>Арена ВАРИО</t>
  </si>
  <si>
    <t>0023739846</t>
  </si>
  <si>
    <t>Направляющая нижняя, Конвой Лавидо, 1 шт+двойной доводчик, цвет АНТРАЦИТ (0023739846)</t>
  </si>
  <si>
    <t>шт</t>
  </si>
  <si>
    <t>0023699846</t>
  </si>
  <si>
    <t>Рама 1530 мм, Конвой Лавидо/Премио, H 1900+, 1 шт, цвет АНТРАЦИТ (0023699846)</t>
  </si>
  <si>
    <t>2806109846</t>
  </si>
  <si>
    <t>Комплект полок 5шт + 1 ручка, со стеклянными боковинами, Конвой Лавидо 450 мм, Арена ВАРИО, цвет АНТРАЦИТ, цвет дна Антрацит, антислип (2806109846)</t>
  </si>
  <si>
    <t>2806659846</t>
  </si>
  <si>
    <t>КОМПЛЕКТ Конвой Лавидо 600 мм, H 1900+, Арена ВАРИО, 5 полок, цвет АНТРАЦИТ, цвет дна Антрацит (2806659846)</t>
  </si>
  <si>
    <t>2805909846</t>
  </si>
  <si>
    <t>Комплект полок 5шт + 1 ручка, со стеклянными боковинами, Конвой Лавидо 600 мм, Арена ВАРИО, цвет АНТРАЦИТ, цвет дна Антрацит, антислип (2805909846)</t>
  </si>
  <si>
    <t>2809659846</t>
  </si>
  <si>
    <t>КОМПЛЕКТ Конвой Лавидо 600 мм, H 2100+, Арена ВАРИО, 5 полок, цвет АНТРАЦИТ, цвет дна Антрацит (2809659846)</t>
  </si>
  <si>
    <t>2100-2199</t>
  </si>
  <si>
    <t>0023719846</t>
  </si>
  <si>
    <t>Рама 1730 мм, Конвой Лавидо/Премио, H 2100+, 1 шт, цвет АНТРАЦИТ (0023719846)</t>
  </si>
  <si>
    <t>2806580005</t>
  </si>
  <si>
    <t>КОМПЛЕКТ Конвой Лавидо 450 мм, H 1900+, Арена ВАРИО, 5 полок, цвет ХРОМ, цвет дна Белый (2806580005)</t>
  </si>
  <si>
    <t>Хром</t>
  </si>
  <si>
    <t>0023737930</t>
  </si>
  <si>
    <t>Направляющая нижняя, Конвой Лавидо, 1 шт+двойной доводчик, цвет ТИТАН (0023737930)</t>
  </si>
  <si>
    <t>0023690102</t>
  </si>
  <si>
    <t>Рама 1530 мм, Конвой Лавидо/Премио, H 1900+, 1 шт, цвет ТИТАН (0023690102)</t>
  </si>
  <si>
    <t>2804370005</t>
  </si>
  <si>
    <t>Комплект полок 5шт + 1 ручка, со стеклянными боковинами, Конвой Лавидо 450 мм, Арена ВАРИО, цвет ХРОМ, цвет дна Белый, антислип (2804370005)</t>
  </si>
  <si>
    <t>2806570005</t>
  </si>
  <si>
    <t>КОМПЛЕКТ Конвой Лавидо 600 мм, H 1900+, Арена ВАРИО, 5 полок, цвет ХРОМ, цвет дна Серый (2806570005)</t>
  </si>
  <si>
    <t>2804590005</t>
  </si>
  <si>
    <t>Комплект полок 5шт + 1 ручка, со стеклянными боковинами, Конвой Лавидо 600 мм, Арена ВАРИО, цвет ХРОМ, цвет дна Серый, антислип (2804590005)</t>
  </si>
  <si>
    <t>2809570005</t>
  </si>
  <si>
    <t>КОМПЛЕКТ Конвой Лавидо 600 мм, H 2100+, Арена ВАРИО, 5 полок, цвет ХРОМ, цвет дна Серый (2809570005)</t>
  </si>
  <si>
    <t>Титан</t>
  </si>
  <si>
    <t>0023710102</t>
  </si>
  <si>
    <t>Рама 1730 мм, Конвой Лавидо/Премио, H 2100+, 1 шт, цвет ТИТАН (0023710102)</t>
  </si>
  <si>
    <t>2806779846</t>
  </si>
  <si>
    <t>КОМПЛЕКТ Конвой Лавидо 600 мм, H 1900+, Арена СЕЛЕКТ, 5 полок, цвет АНТРАЦИТ, цвет дна Антрацит (2806779846)</t>
  </si>
  <si>
    <t>Арена СЕЛЕКТ</t>
  </si>
  <si>
    <t>2806189846</t>
  </si>
  <si>
    <t>Комплект полок 5шт + 1 ручка, Конвой Лавидо, СЕЛЕКТ, цвет АНТРАЦИТ, цвет дна Антрацит, антислип (2806189846)</t>
  </si>
  <si>
    <t>2809779846</t>
  </si>
  <si>
    <t>КОМПЛЕКТ Конвой Лавидо 600 мм, H 2100+, Арена СЕЛЕКТ, 5 полок, цвет АНТРАЦИТ, цвет дна Антрацит (2809779846)</t>
  </si>
  <si>
    <t>Аксессуары  Конвой Лавидо СЕЛЕКТ</t>
  </si>
  <si>
    <t>2807770369</t>
  </si>
  <si>
    <t>КОМПЛЕКТ вставок для 5 полок Конвой Лавидо, СЕЛЕКТ, 600 мм, цвет ДУБ натуральный (2807779846)</t>
  </si>
  <si>
    <t>Дуб натуральный</t>
  </si>
  <si>
    <t>СЕЛЕКТ</t>
  </si>
  <si>
    <t>0091750369</t>
  </si>
  <si>
    <t>Вставка поднос для верхней полки с ручками, Конвой Лавидо, СЕЛЕКТ, 550x470x70 мм, 1 шт, цвет ДУБ натуральный (0091750369)</t>
  </si>
  <si>
    <t>8500770369</t>
  </si>
  <si>
    <t>Рамка без дна, Конвой Лавидо, СЕЛЕКТ, 550x470x66 мм, 1 шт, цвет ДУБ натуральный (8500770369)</t>
  </si>
  <si>
    <t>0091780369</t>
  </si>
  <si>
    <t>Вкладыш перфорированный, Конвой Лавидо, СЕЛЕКТ, 525x324x9 мм, 1 шт, цвет ДУБ натуральный (0091780369)</t>
  </si>
  <si>
    <t>0091800369</t>
  </si>
  <si>
    <t>Делитель в крупную клетку, Конвой Лавидо, СЕЛЕКТ под вкладыш 0091780369, 458x324x9 мм, 1 шт, цвет ДУБ натуральный (0091800369)</t>
  </si>
  <si>
    <t>0091820369</t>
  </si>
  <si>
    <t>Держатель для бутылок, Конвой Лавидо, СЕЛЕКТ под вкладыш 0091780369, 525x8x50 мм, 1 шт, цвет ДУБ натуральный (0091820369)</t>
  </si>
  <si>
    <t>0091840369</t>
  </si>
  <si>
    <t>Делитель в мелкую клетку, Конвой Лавидо, СЕЛЕКТ под вкладыш 0091790369, 525x 324x42 мм, 1 шт, цвет ДУБ натуральный (0091840369)</t>
  </si>
  <si>
    <t>8500790369</t>
  </si>
  <si>
    <t>Делитель для десертных тарелок 1/3, Конвой Лавидо, СЕЛЕКТ, 174,5x324x45 мм, 1 шт, цвет ДУБ натуральный (8500790369)</t>
  </si>
  <si>
    <t>0091890369</t>
  </si>
  <si>
    <t>Ящик с ручками 1/3, Конвой Лавидо, СЕЛЕКТ, 174,5x324x90 мм, 1 шт, цвет ДУБ натуральный (0091890369)</t>
  </si>
  <si>
    <t>0091910369</t>
  </si>
  <si>
    <t>Делитель крестообразный 1/3, Конвой Лавидо, СЕЛЕКТ, 174,5x324x45 мм, 1 шт, цвет ДУБ натуральный (0091910369)</t>
  </si>
  <si>
    <t>8597820369</t>
  </si>
  <si>
    <t>КОМПЛЕКТ вставка для 1 полки с держателем для бутылок Конвой Лавидо, СЕЛЕКТ, 600 мм, цвет ДУБ натуральный (8597820369)</t>
  </si>
  <si>
    <t>8597800369</t>
  </si>
  <si>
    <t>КОМПЛЕКТ вставка для 1 полки с делителями в крупную клетку Конвой Лавидо, СЕЛЕКТ, 600 мм, цвет ДУБ натуральный (8597800369)</t>
  </si>
  <si>
    <t>8591840369</t>
  </si>
  <si>
    <t>КОМПЛЕКТ вставка для 1 полки с делителями в мелкую клетку Конвой Лавидо, СЕЛЕКТ, 600 мм, цвет ДУБ натуральный (8591840369)</t>
  </si>
  <si>
    <t>8507880369</t>
  </si>
  <si>
    <t>КОМПЛЕКТ вставка для 1 полки с держателем для десертных тарелок Конвой Лавидо, СЕЛЕКТ, 600 мм, цвет ДУБ натуральный (8507880369)</t>
  </si>
  <si>
    <t>8517880369</t>
  </si>
  <si>
    <t>КОМПЛЕКТ вставка для 1 полки для десертных тарелок с ящиком и делителем на 6 ячеек Конвой Лавидо, СЕЛЕКТ, 600 мм, цвет ДУБ натуральный (8517880369)</t>
  </si>
  <si>
    <t>8537880369</t>
  </si>
  <si>
    <t>КОМПЛЕКТ вставка для 1 полки с ящиком и 2 делителями на 6 ячеек Конвой Лавидо, СЕЛЕКТ, 600 мм,  цвет ДУБ натуральный (8537880369)</t>
  </si>
  <si>
    <t>8527880369</t>
  </si>
  <si>
    <t>КОМПЛЕКТ вставка для 1 полки для десертных тарелок с 2 делителями на 6 ячеек Конвой Лавидо, СЕЛЕКТ, 600 мм, цвет ДУБ натуральный (8527880369)</t>
  </si>
  <si>
    <t>Колонны     Конвой Премио</t>
  </si>
  <si>
    <t>2816659846</t>
  </si>
  <si>
    <t>КОМПЛЕКТ правый Конвой Премио 600 мм, H 1900+, Арена ВАРИО, 5 полок, цвет АНТРАЦИТ, цвет дна Антрацит (2816659846)</t>
  </si>
  <si>
    <t>0024109846</t>
  </si>
  <si>
    <t>Направляющая нижняя, Конвой Премио, цвет АНТРАЦИТ (0024109846)</t>
  </si>
  <si>
    <t>2805919846</t>
  </si>
  <si>
    <t>Комплект полок 5 шт, правый, Конвой Премио, 600 мм, Арена ВАРИО, цвет АНТРАЦИТ, цвет дна антрацит (2805919846)</t>
  </si>
  <si>
    <t>2819659846</t>
  </si>
  <si>
    <t>КОМПЛЕКТ правый Конвой Премио 600 мм, H 2100+, Арена ВАРИО, 5 полок, цвет АНТРАЦИТ, цвет дна Антрацит (2819659846)</t>
  </si>
  <si>
    <t>2826659846</t>
  </si>
  <si>
    <t>КОМПЛЕКТ левый Конвой Премио 600 мм, H 1900+, Арена ВАРИО, 5 полок, цвет АНТРАЦИТ, цвет дна Антрацит (2826659846)</t>
  </si>
  <si>
    <t>2805929846</t>
  </si>
  <si>
    <t>Комплект полок 5 шт, левый, Конвой Премио, 600 мм, Арена ВАРИО, цвет АНТРАЦИТ, цвет дна антрацит (2805929846)</t>
  </si>
  <si>
    <t>2829659846</t>
  </si>
  <si>
    <t>КОМПЛЕКТ левый Конвой Премио 600 мм, H 2100+, Арена ВАРИО, 5 полок, цвет АНТРАЦИТ, цвет дна Антрацит (2829659846)</t>
  </si>
  <si>
    <t>2816650005</t>
  </si>
  <si>
    <t>КОМПЛЕКТ правый Конвой Премио 600 мм, H 1900+, Арена ВАРИО, 5 полок, цвет ХРОМ, цвет дна Белый (2816650005)</t>
  </si>
  <si>
    <t>0024107930</t>
  </si>
  <si>
    <t>Направляющая нижняя, Конвой Премио, цвет ТИТАН (0024107930)</t>
  </si>
  <si>
    <t>2805080005</t>
  </si>
  <si>
    <t>Комплект полок 5 шт, правый, Конвой Премио, 600 мм, Арена ВАРИО, цвет ХРОМ, цвет дна Белый, антислип (2805080005)</t>
  </si>
  <si>
    <t>2819650005</t>
  </si>
  <si>
    <t>КОМПЛЕКТ правый Конвой Премио 600 мм, H 2100+, Арена ВАРИО, 5 полок, цвет ХРОМ, цвет дна Белый (2819650005)</t>
  </si>
  <si>
    <t>2826650005</t>
  </si>
  <si>
    <t>КОМПЛЕКТ левый Конвой Премио 600 мм, H 1900+, Арена ВАРИО, 5 полок, цвет ХРОМ, цвет дна Белый (2826650005)</t>
  </si>
  <si>
    <t>2805090005</t>
  </si>
  <si>
    <t>Комплект полок 5 шт, левый, Конвой Премио, 600 мм, Арена ВАРИО, цвет ХРОМ, цвет дна Белый, антислип (2805090005)</t>
  </si>
  <si>
    <t>2829650005</t>
  </si>
  <si>
    <t>КОМПЛЕКТ левый Конвой Премио 600 мм, H 2100+, Арена ВАРИО, 5 полок, цвет ХРОМ, цвет дна Белый (2829650005)</t>
  </si>
  <si>
    <t>2806209846</t>
  </si>
  <si>
    <t>Полка 1 шт, Конвой Премио, 600 мм, Арена ВАРИО, цвет АНТРАЦИТ, цвет дна антрацит (2806209846)</t>
  </si>
  <si>
    <t>2806210005</t>
  </si>
  <si>
    <t>Полка 1 шт, Конвой Премио, 600 мм, Арена ВАРИО, цвет ХРОМ, цвет дна Белый, антислип (2806210005)</t>
  </si>
  <si>
    <t>0024189846</t>
  </si>
  <si>
    <t>Крепление левое для фасада с филенкой 1 шт, Конвой Премио, цвет АНТРАЦИТ (0024189846)</t>
  </si>
  <si>
    <t>0024179846</t>
  </si>
  <si>
    <t>Крепление правое для фасада с филенкой 1 шт, Конвой Премио, цвет АНТРАЦИТ (0024179846)</t>
  </si>
  <si>
    <t>0024180102</t>
  </si>
  <si>
    <t>Крепление левое для фасада с филенкой 1 шт, Конвой Премио, цвет ТИТАН (0024180102)</t>
  </si>
  <si>
    <t>0024170102</t>
  </si>
  <si>
    <t>Крепление правое для фасада с филенкой 1 шт, Конвой Премио, цвет ТИТАН (0024170102)</t>
  </si>
  <si>
    <t>2816779846</t>
  </si>
  <si>
    <t>КОМПЛЕКТ правый Конвой Премио 600 мм, H 1900+, Арена СЕЛЕКТ, 5 полок, цвет АНТРАЦИТ, цвет дна Антрацит (2816779846)</t>
  </si>
  <si>
    <t>2806229846</t>
  </si>
  <si>
    <t>Комплект полок 5шт + 1 ручка, правый, Конвой Премио, 600 мм, Арена СЕЛЕКТ, цвет АНТРАЦИТ, цвет дна Антрацит, антислип (2806229846)</t>
  </si>
  <si>
    <t>2819779846</t>
  </si>
  <si>
    <t>КОМПЛЕКТ правый Конвой Премио 600 мм, H 2100+, Арена СЕЛЕКТ, 5 полок, цвет АНТРАЦИТ, цвет дна Антрацит (2819779846)</t>
  </si>
  <si>
    <t>2826779846</t>
  </si>
  <si>
    <t>КОМПЛЕКТ левый Конвой Премио 600 мм, H 1900+, Арена СЕЛЕКТ, 5 полок, цвет АНТРАЦИТ, цвет дна Антрацит (2826779846)</t>
  </si>
  <si>
    <t>2806239846</t>
  </si>
  <si>
    <t>Комплект полок 5шт + 1 ручка, левый, Конвой Премио, 600 мм, Арена СЕЛЕКТ, цвет АНТРАЦИТ, цвет дна Антрацит, антислип (2806239846)</t>
  </si>
  <si>
    <t>2829779846</t>
  </si>
  <si>
    <t>КОМПЛЕКТ левый Конвой Премио 600 мм, H 2100+, Арена СЕЛЕКТ, 5 полок, цвет АНТРАЦИТ, цвет дна Антрацит (2829779846)</t>
  </si>
  <si>
    <t>2806249846</t>
  </si>
  <si>
    <t>Полка 1 шт, Конвой Премио, 600 мм, Арена СЕЛЕКТ, цвет АНТРАЦИТ, цвет дна Антрацит, антислип (2806249846)</t>
  </si>
  <si>
    <t>Аксессуары  Конвой Премио СЕЛЕКТ</t>
  </si>
  <si>
    <t>2812770369</t>
  </si>
  <si>
    <t>КОМПЛЕКТ вставок для 5 полок Конвой Премио  СЕЛЕКТ  600 мм, цвет ДУБ натуральный (2812770369)</t>
  </si>
  <si>
    <t>0091760369</t>
  </si>
  <si>
    <t>Вставка поднос для верхней полки с ручками, Конвой Премио, СЕЛЕКТ, 480x470x70 мм, 1 шт, цвет ДУБ натуральный (0091760369)</t>
  </si>
  <si>
    <t>0091770369</t>
  </si>
  <si>
    <t>Рамка без дна, Конвой Премио, СЕЛЕКТ, 480x470x66 мм, 1 шт, цвет ДУБ натуральный (0091770369)</t>
  </si>
  <si>
    <t>0091790369</t>
  </si>
  <si>
    <t>Вкладыш перфорированный, Конвой Премио, СЕЛЕКТ, 455x324x9 мм, 1 шт, цвет ДУБ натуральный (0091790369)</t>
  </si>
  <si>
    <t>0091810369</t>
  </si>
  <si>
    <t>Делитель в крупную клетку, Конвой Премио, СЕЛЕКТ под вкладыш 0091790369, 394x9x324 мм, 1 шт, цвет ДУБ натуральный (0091810369)</t>
  </si>
  <si>
    <t>0091830369</t>
  </si>
  <si>
    <t>Держатель для бутылок, Конвой Премио, СЕЛЕКТ под вкладыш 0091790369, 455x8x50 мм, 1 шт, цвет ДУБ натуральный (0091820369)</t>
  </si>
  <si>
    <t>0091880369</t>
  </si>
  <si>
    <t>Делитель для десертных тарелок 1/3, Конвой Премио, СЕЛЕКТ, 151x324x45 мм, 1 шт, цвет ДУБ натуральный (0091880369)</t>
  </si>
  <si>
    <t>0091900369</t>
  </si>
  <si>
    <t>Ящик с ручками 1/3, Конвой Премио, СЕЛЕКТ, 151x324x90 мм, 1 шт, цвет ДУБ натуральный (0091900369)</t>
  </si>
  <si>
    <t>0091920369</t>
  </si>
  <si>
    <t>Делитель крестообразный 1/3, Конвой Премио, СЕЛЕКТ, 151x324x45 мм, 1 шт, цвет ДУБ натуральный (0091920369)</t>
  </si>
  <si>
    <t>8597810369</t>
  </si>
  <si>
    <t>КОМПЛЕКТ вставка для 1 полки с держателем для бутылок Конвой Премио, СЕЛЕКТ, 600 мм, цвет ДУБ натуральный (8597810369)</t>
  </si>
  <si>
    <t>8597830369</t>
  </si>
  <si>
    <t>КОМПЛЕКТ вставка для 1 полки с делителями в крупную клетку Конвой Премио, СЕЛЕКТ, 600 мм, цвет ДУБ натуральный (8597830369)</t>
  </si>
  <si>
    <t>8507990369</t>
  </si>
  <si>
    <t>КОМПЛЕКТ вставка для 1 полки с держателем для десертных тарелок Конвой Премио, СЕЛЕКТ, 600 мм, цвет ДУБ натуральный (8507990369)</t>
  </si>
  <si>
    <t>8517990369</t>
  </si>
  <si>
    <t>КОМПЛЕКТ вставка для 1 полки для десертных тарелок с ящиком и делителем на 6 ячеек Конвой Премио, СЕЛЕКТ, 600 мм, цвет ДУБ натуральный (8517990369)</t>
  </si>
  <si>
    <t>8537990369</t>
  </si>
  <si>
    <t>КОМПЛЕКТ вставка для 1 полки с ящиком и 2 делителями на 6 ячеек Конвой Премио, СЕЛЕКТ, 600 мм,  цвет ДУБ натуральный (8537990369)</t>
  </si>
  <si>
    <t>8527990369</t>
  </si>
  <si>
    <t>КОМПЛЕКТ вставка для 1 полки для десертных тарелок с 2 делителями на 6 ячеек Конвой Премио, СЕЛЕКТ, 600 мм, цвет ДУБ натуральный (8527990369)</t>
  </si>
  <si>
    <t>Колонны         Конвой Центро</t>
  </si>
  <si>
    <t>2806919846</t>
  </si>
  <si>
    <t>КОМПЛЕКТ Конвой Центро 300 мм, H 2100+, Арена ВАРИО, 5 полок, цвет АНТРАЦИТ, цвет дна Антрацит (2806919846)</t>
  </si>
  <si>
    <t>0022697930</t>
  </si>
  <si>
    <t>Направляющая нижняя, Конвой Центро, 1 шт+двойной доводчик, цвет АНТРАЦИТ (0022697930)</t>
  </si>
  <si>
    <t>0022519846</t>
  </si>
  <si>
    <t>Рама 1730 мм, Конвой Центро, H 2100+, 1 шт, цвет АНТРАЦИТ (0022519846)</t>
  </si>
  <si>
    <t>2806019846</t>
  </si>
  <si>
    <t>Комплект полок 5шт со стеклянными боковинами, Конвой Центро 300 мм, Арена ВАРИО, цвет АНТРАЦИТ, цвет дна Антрацит, антислип (2806019846)</t>
  </si>
  <si>
    <t>2806939846</t>
  </si>
  <si>
    <t>КОМПЛЕКТ Конвой Центро 450 мм, H 2100+, Арена ВАРИО, 5 полок, цвет АНТРАЦИТ, цвет дна Антрацит (2806939846)</t>
  </si>
  <si>
    <t>2806039846</t>
  </si>
  <si>
    <t>Комплект полок 5шт со стеклянными боковинами, Конвой Центро 450 мм, Арена ВАРИО, цвет АНТРАЦИТ, цвет дна Антрацит, антислип (2806039846)</t>
  </si>
  <si>
    <t>Колонны         Диспенса 90°  ЧВ 150 мм</t>
  </si>
  <si>
    <t>2911609846</t>
  </si>
  <si>
    <t>КОМПЛЕКТ ЧВ, Диспенса 90° 150 мм, H 1200-1600, Арена ПЬЮР, 4 полки, цвет АНТРАЦИТ, цвет дна Антрацит (2911609846)</t>
  </si>
  <si>
    <t>Диспенса 90°</t>
  </si>
  <si>
    <t>1200-1600</t>
  </si>
  <si>
    <t>Арена ПЬЮР</t>
  </si>
  <si>
    <t>0742229846</t>
  </si>
  <si>
    <t>Направляющая верхняя и нижняя, ЧВ, Диспенса 90°, цвет АНТРАЦИТ (0742229846)</t>
  </si>
  <si>
    <t>0543819846</t>
  </si>
  <si>
    <t>Рама, Диспенса 90°, H 1200-1600, 1 шт, цвет АНТРАЦИТ (0543819846)</t>
  </si>
  <si>
    <t>2351569846</t>
  </si>
  <si>
    <t>Крепление 1 уп (2 шт) к фасаду, Диспенса 90° 150 мм, цвет АНТРАЦИТ (2351569846)</t>
  </si>
  <si>
    <t>2366199846</t>
  </si>
  <si>
    <t>Полка 1 шт, Диспенса / Диспенса Джуниор 150 мм, Арена ПЬЮР, цвет АНТРАЦИТ, цвет дна Антрацит, антислип, PU:2 (2366199846)</t>
  </si>
  <si>
    <t>0042477500</t>
  </si>
  <si>
    <t>Доводчик на выдвижение 1 шт для ЧВ, Диспенса 90°, цвет АНТРАЦИТ (0042477500)</t>
  </si>
  <si>
    <t>2911649846</t>
  </si>
  <si>
    <t>КОМПЛЕКТ ЧВ, Диспенса 90° 150 мм, H 1600-2000, Арена ПЬЮР, 5 полок, цвет АНТРАЦИТ, цвет дна Антрацит (2911649846)</t>
  </si>
  <si>
    <t>1600-2000</t>
  </si>
  <si>
    <t>0543829846</t>
  </si>
  <si>
    <t>Рама, Диспенса 90°, H 1600-2000, 1 шт, цвет АНТРАЦИТ (0543829846)</t>
  </si>
  <si>
    <t>2911689846</t>
  </si>
  <si>
    <t>КОМПЛЕКТ ЧВ, Диспенса 90° 150 мм, H 1900-2300, Арена ПЬЮР, 6 полок, цвет АНТРАЦИТ, цвет дна Антрацит (2911689846)</t>
  </si>
  <si>
    <t>1900-2300</t>
  </si>
  <si>
    <t>0543839846</t>
  </si>
  <si>
    <t>Рама, Диспенса 90°, H 1900-2300, 1 шт, цвет АНТРАЦИТ (0543839846)</t>
  </si>
  <si>
    <t xml:space="preserve">                       </t>
  </si>
  <si>
    <t>2611609846</t>
  </si>
  <si>
    <t>КОМПЛЕКТ ЧВ, Диспенса 90° 150 мм, H 1200-1600, Арена СТИЛЬ, 4 полки, цвет АНТРАЦИТ, цвет дна Антрацит (2611609846)</t>
  </si>
  <si>
    <t>Арена СТИЛЬ</t>
  </si>
  <si>
    <t>2601779846</t>
  </si>
  <si>
    <t>Полка 1 шт, Диспенса / Диспенса Джуниор 150 мм, Арена СТИЛЬ, цвет АНТРАЦИТ, цвет дна Антрацит, антислип, PU:2 (2601779846)</t>
  </si>
  <si>
    <t>2611649846</t>
  </si>
  <si>
    <t>КОМПЛЕКТ ЧВ, Диспенса 90° 150 мм, H 1600-2000, Арена СТИЛЬ, 5 полок, цвет АНТРАЦИТ, цвет дна Антрацит (2611649846)</t>
  </si>
  <si>
    <t>2611689846</t>
  </si>
  <si>
    <t>КОМПЛЕКТ ЧВ, Диспенса 90° 150 мм, H 1900-2300, Арена СТИЛЬ, 6 полок, цвет АНТРАЦИТ, цвет дна Антрацит (2611689846)</t>
  </si>
  <si>
    <t>2600880005</t>
  </si>
  <si>
    <t>КОМПЛЕКТ ЧВ, Диспенса 90° 150 мм, H 1200-1600, Арена КЛАССИК, 4 полки, цвет ХРОМ, цвет дна Серый (2600880005)</t>
  </si>
  <si>
    <t>Арена КЛАССИК</t>
  </si>
  <si>
    <t>0742229006</t>
  </si>
  <si>
    <t>Направляющая верхняя и нижняя, ЧВ, Диспенса 90°, цвет ТИТАН (0742229006)</t>
  </si>
  <si>
    <t>0543810102</t>
  </si>
  <si>
    <t>Рама, Диспенса 90°, H 1200-1600, 1 шт, цвет ТИТАН (0543810102)</t>
  </si>
  <si>
    <t>2351560102</t>
  </si>
  <si>
    <t>Крепление 1 уп (2 шт) к фасаду, Диспенса 90° 150 мм, цвет ТИТАН (2351560102)</t>
  </si>
  <si>
    <t>2601860005</t>
  </si>
  <si>
    <t>Полка 1 шт, Диспенса / Диспенса Джуниор 150 мм, Арена КЛАССИК, цвет ХРОМ, цвет дна Серый, антислип, PU:2 (2601860005)</t>
  </si>
  <si>
    <t>2600920005</t>
  </si>
  <si>
    <t>КОМПЛЕКТ ЧВ, Диспенса 90° 150 мм, H 1600-2000, Арена КЛАССИК, 5 полок, цвет ХРОМ, цвет дна Серый (2600920005)</t>
  </si>
  <si>
    <t>0543820102</t>
  </si>
  <si>
    <t>Рама, Диспенса 90°, H 1600-2000, 1 шт, цвет ТИТАН (0543820102)</t>
  </si>
  <si>
    <t>2600960005</t>
  </si>
  <si>
    <t>КОМПЛЕКТ ЧВ, Диспенса 90° 150 мм, H 1900-2300, Арена КЛАССИК, 6 полок, цвет ХРОМ, цвет дна Серый (2600960005)</t>
  </si>
  <si>
    <t>0543830102</t>
  </si>
  <si>
    <t>Рама, Диспенса 90°, H 1900-2300, 1 шт, цвет ТИТАН (0543830102)</t>
  </si>
  <si>
    <t>2600880102</t>
  </si>
  <si>
    <t>КОМПЛЕКТ ЧВ, Диспенса 90° 150 мм, H 1200-1600, Арена КЛАССИК, 4 полки, цвет ТИТАН, цвет дна Серый (2600880102)</t>
  </si>
  <si>
    <t>2601860102</t>
  </si>
  <si>
    <t>Полка 1 шт, Диспенса / Диспенса Джуниор 150 мм, Арена КЛАССИК, цвет ТИТАН, цвет дна Серый, антислип, PU:2 (2601860102)</t>
  </si>
  <si>
    <t>2600920102</t>
  </si>
  <si>
    <t>КОМПЛЕКТ ЧВ, Диспенса 90° 150 мм, H 1600-2000, Арена КЛАССИК, 5 полок, цвет ТИТАН, цвет дна Серый (2600920102)</t>
  </si>
  <si>
    <t>2706010102</t>
  </si>
  <si>
    <t>КОМПЛЕКТ ЧВ, Диспенса 90° 150 мм, H 1900-2300, Арена КЛАССИК, 6 полок, цвет ТИТАН, цвет дна Серый (2706010102)</t>
  </si>
  <si>
    <t>Колонны         Диспенса 90°  ПВ  250-450 мм</t>
  </si>
  <si>
    <t>2900799846</t>
  </si>
  <si>
    <t>КОМПЛЕКТ ПВ, Диспенса 90° 300 мм, H 1200-1600, Арена ПЬЮР, 4 полки, цвет АНТРАЦИТ, цвет дна Антрацит (2900799846)</t>
  </si>
  <si>
    <t>0942359846</t>
  </si>
  <si>
    <t>Направляющая верхняя и нижняя, с доводчиком на выдвижение, ПВ, Диспенса 90°, цвет АНТРАЦИТ (0942359846)</t>
  </si>
  <si>
    <t>2322169846</t>
  </si>
  <si>
    <t>Крепление 1 уп (2 шт) к фасаду, Диспенса 90° 300 мм, цвет АНТРАЦИТ (2322169846)</t>
  </si>
  <si>
    <t>2364649846</t>
  </si>
  <si>
    <t>Полка 1 шт, Диспенса / Диспенса Джуниор 300 мм, Арена ПЬЮР, цвет АНТРАЦИТ, цвет дна Антрацит, антислип, PU:2 (2364649846)</t>
  </si>
  <si>
    <t>2900809846</t>
  </si>
  <si>
    <t>КОМПЛЕКТ ПВ, Диспенса 90° 400 мм, H 1200-1600, Арена ПЬЮР, 4 полки, цвет АНТРАЦИТ, цвет дна Антрацит (2900809846)</t>
  </si>
  <si>
    <t>2322179846</t>
  </si>
  <si>
    <t>Крепление 1 уп (2 шт) к фасаду, Диспенса 90° 400 мм, цвет АНТРАЦИТ (2322179846)</t>
  </si>
  <si>
    <t>2364679846</t>
  </si>
  <si>
    <t>Полка 1 шт, Диспенса / Диспенса Джуниор 400 мм, Арена ПЬЮР, цвет АНТРАЦИТ, цвет дна Антрацит, антислип, PU:2 (2364679846)</t>
  </si>
  <si>
    <t>2900819846</t>
  </si>
  <si>
    <t>КОМПЛЕКТ ПВ, Диспенса 90° 450 мм, H 1200-1600, Арена ПЬЮР, 4 полки, цвет АНТРАЦИТ, цвет дна Антрацит (2900819846)</t>
  </si>
  <si>
    <t>2322189846</t>
  </si>
  <si>
    <t>Крепление 1 уп (2 шт) к фасаду, Диспенса 90° 450 мм, цвет АНТРАЦИТ (2322189846)</t>
  </si>
  <si>
    <t>2364709846</t>
  </si>
  <si>
    <t>Полка 1 шт, Диспенса / Диспенса Джуниор 450 мм, Арена ПЬЮР, цвет АНТРАЦИТ, цвет дна Антрацит, антислип, PU:2 (2364709846)</t>
  </si>
  <si>
    <t>2900829846</t>
  </si>
  <si>
    <t>КОМПЛЕКТ ПВ, Диспенса 90° 300 мм, H 1600-2000, Арена ПЬЮР, 5 полок, цвет АНТРАЦИТ, цвет дна Антрацит (2900829846)</t>
  </si>
  <si>
    <t>2900839846</t>
  </si>
  <si>
    <t>КОМПЛЕКТ ПВ, Диспенса 90° 400 мм, H 1600-2000, Арена ПЬЮР, 5 полок, цвет АНТРАЦИТ, цвет дна Антрацит (2900839846)</t>
  </si>
  <si>
    <t>2900849846</t>
  </si>
  <si>
    <t>КОМПЛЕКТ ПВ, Диспенса 90° 450 мм, H 1600-2000, Арена ПЬЮР, 5 полок, цвет АНТРАЦИТ, цвет дна Антрацит (2900849846)</t>
  </si>
  <si>
    <t>2900859846</t>
  </si>
  <si>
    <t>КОМПЛЕКТ ПВ, Диспенса 90° 300 мм, H 1900-2300, Арена ПЬЮР, 6 полок, цвет АНТРАЦИТ, цвет дна Антрацит (2900859846)</t>
  </si>
  <si>
    <t>2900869846</t>
  </si>
  <si>
    <t>КОМПЛЕКТ ПВ, Диспенса 90° 400 мм, H 1900-2300, Арена ПЬЮР, 6 полок, цвет АНТРАЦИТ, цвет дна Антрацит (2900869846)</t>
  </si>
  <si>
    <t>2900879846</t>
  </si>
  <si>
    <t>КОМПЛЕКТ ПВ, Диспенса 90° 450 мм, H 1900-2300, Арена ПЬЮР, 6 полок, цвет АНТРАЦИТ, цвет дна Антрацит (2900879846)</t>
  </si>
  <si>
    <t>2380919846</t>
  </si>
  <si>
    <t>КОМПЛЕКТ ПВ, Диспенса 90° 250 мм, H 1200-1600, Арена СТИЛЬ, 4 полки, цвет АНТРАЦИТ, цвет дна Антрацит (2380919846)</t>
  </si>
  <si>
    <t>0543699846</t>
  </si>
  <si>
    <t>Крепление 1 уп (2 шт) к фасаду, Диспенса 90° 250 мм, цвет АНТРАЦИТ, PU:10уп/20шт (0543699846)</t>
  </si>
  <si>
    <t>2366989846</t>
  </si>
  <si>
    <t>Полка 1 шт, Диспенса / Диспенса Джуниор 250 мм, Арена СТИЛЬ, цвет АНТРАЦИТ, цвет дна Антрацит, антислип, PU:2 (2366989846)</t>
  </si>
  <si>
    <t>2600799846</t>
  </si>
  <si>
    <t>КОМПЛЕКТ ПВ, Диспенса 90° 300 мм, H 1200-1600, Арена СТИЛЬ, 4 полки, цвет АНТРАЦИТ, цвет дна Антрацит (2600799846)</t>
  </si>
  <si>
    <t>2601199846</t>
  </si>
  <si>
    <t>Полка 1 шт, Диспенса / Диспенса Джуниор 300 мм, Арена СТИЛЬ, цвет АНТРАЦИТ, цвет дна Антрацит, антислип, PU:2 (2601199846)</t>
  </si>
  <si>
    <t>2600809846</t>
  </si>
  <si>
    <t>КОМПЛЕКТ ПВ, Диспенса 90° 400 мм, H 1200-1600, Арена СТИЛЬ, 4 полки, цвет АНТРАЦИТ, цвет дна Антрацит (2600809846)</t>
  </si>
  <si>
    <t>2601229846</t>
  </si>
  <si>
    <t>Полка 1 шт, Диспенса / Диспенса Джуниор 400 мм, Арена СТИЛЬ, цвет АНТРАЦИТ, цвет дна Антрацит, антислип, PU:2 (2601229846)</t>
  </si>
  <si>
    <t>2600819846</t>
  </si>
  <si>
    <t>КОМПЛЕКТ ПВ, Диспенса 90° 450 мм, H 1200-1600, Арена СТИЛЬ, 4 полки, цвет АНТРАЦИТ, цвет дна Антрацит (2600819846)</t>
  </si>
  <si>
    <t>2601259846</t>
  </si>
  <si>
    <t>Полка 1 шт, Диспенса / Диспенса Джуниор 450 мм, Арена СТИЛЬ, цвет АНТРАЦИТ, цвет дна Антрацит, антислип, PU:2 (2601259846)</t>
  </si>
  <si>
    <t>2380929846</t>
  </si>
  <si>
    <t>КОМПЛЕКТ ПВ, Диспенса 90° 250 мм, H 1600-2000, Арена СТИЛЬ, 5 полок, цвет АНТРАЦИТ, цвет дна Антрацит (2380929846)</t>
  </si>
  <si>
    <t>2600829846</t>
  </si>
  <si>
    <t>КОМПЛЕКТ ПВ, Диспенса 90° 300 мм, H 1600-2000, Арена СТИЛЬ, 5 полок, цвет АНТРАЦИТ, цвет дна Антрацит (2600829846)</t>
  </si>
  <si>
    <t>2600839846</t>
  </si>
  <si>
    <t>КОМПЛЕКТ ПВ, Диспенса 90° 400 мм, H 1600-2000, Арена СТИЛЬ, 5 полок, цвет АНТРАЦИТ, цвет дна Антрацит (2600839846)</t>
  </si>
  <si>
    <t>2600849846</t>
  </si>
  <si>
    <t>КОМПЛЕКТ ПВ, Диспенса 90° 450 мм, H 1600-2000, Арена СТИЛЬ, 5 полок, цвет АНТРАЦИТ, цвет дна Антрацит (2600849846)</t>
  </si>
  <si>
    <t>2380939846</t>
  </si>
  <si>
    <t>КОМПЛЕКТ ПВ, Диспенса 90° 250 мм, H 1900-2300, Арена СТИЛЬ, 6 полок, цвет АНТРАЦИТ, цвет дна Антрацит (2380939846)</t>
  </si>
  <si>
    <t>2600859846</t>
  </si>
  <si>
    <t>КОМПЛЕКТ ПВ, Диспенса 90° 300 мм, H 1900-2300, Арена СТИЛЬ, 6 полок, цвет АНТРАЦИТ, цвет дна Антрацит (2600859846)</t>
  </si>
  <si>
    <t>2600869846</t>
  </si>
  <si>
    <t>КОМПЛЕКТ ПВ, Диспенса 90° 400 мм, H 1900-2300, Арена СТИЛЬ, 6 полок, цвет АНТРАЦИТ, цвет дна Антрацит (2600869846)</t>
  </si>
  <si>
    <t>2600879846</t>
  </si>
  <si>
    <t>КОМПЛЕКТ ПВ, Диспенса 90° 450 мм, H 1900-2300, Арена СТИЛЬ, 6 полок, цвет АНТРАЦИТ, цвет дна Антрацит (2600879846)</t>
  </si>
  <si>
    <t>2380880005</t>
  </si>
  <si>
    <t>КОМПЛЕКТ ПВ, Диспенса 90° 250 мм, H 1200-1600, Арена КЛАССИК, 4 полки, цвет ХРОМ, цвет дна Серый (2380880005)</t>
  </si>
  <si>
    <t>0942359006</t>
  </si>
  <si>
    <t>Направляющая верхняя и нижняя, с доводчиком на выдвижение, ПВ, Диспенса 90°, цвет ТИТАН (0942359006)</t>
  </si>
  <si>
    <t>0543690102</t>
  </si>
  <si>
    <t>Крепление 1 уп (2 шт) к фасаду, Диспенса 90° 250 мм, цвет ТИТАН, PU:10уп/20шт (0543690102)</t>
  </si>
  <si>
    <t>0443870005</t>
  </si>
  <si>
    <t>Полка 1 шт, Диспенса / Диспенса Джуниор 250 мм, Арена КЛАССИК, цвет ХРОМ, цвет дна Серый, антислип, PU:10 (0443870005)</t>
  </si>
  <si>
    <t>2600700005</t>
  </si>
  <si>
    <t>КОМПЛЕКТ ПВ, Диспенса 90° 300 мм, H 1200-1600, Арена КЛАССИК, 4 полки, цвет ХРОМ, цвет дна Серый (2600700005)</t>
  </si>
  <si>
    <t>2322160102</t>
  </si>
  <si>
    <t>Крепление 1 уп (2 шт) к фасаду, Диспенса 90° 300 мм, цвет ТИТАН (2322160102)</t>
  </si>
  <si>
    <t>2601620005</t>
  </si>
  <si>
    <t>Полка 1 шт, Диспенса / Диспенса Джуниор 300 мм, Арена КЛАССИК, цвет ХРОМ, цвет дна Серый, антислип, PU:2 (2601620005)</t>
  </si>
  <si>
    <t>2600710005</t>
  </si>
  <si>
    <t>КОМПЛЕКТ ПВ, Диспенса 90° 400 мм, H 1200-1600, Арена КЛАССИК, 4 полки, цвет ХРОМ, цвет дна Серый (2600710005)</t>
  </si>
  <si>
    <t>2322170102</t>
  </si>
  <si>
    <t>Крепление 1 уп (2 шт) к фасаду, Диспенса 90° 400 мм, цвет ТИТАН (2322170102)</t>
  </si>
  <si>
    <t>2601650005</t>
  </si>
  <si>
    <t>Полка 1 шт, Диспенса / Диспенса Джуниор 400 мм, Арена КЛАССИК, цвет ХРОМ, цвет дна Серый, антислип, PU:2 (2601650005)</t>
  </si>
  <si>
    <t>2600720005</t>
  </si>
  <si>
    <t>КОМПЛЕКТ ПВ, Диспенса 90° 450 мм, H 1200-1600, Арена КЛАССИК, 4 полки, цвет ХРОМ, цвет дна Серый (2600720005)</t>
  </si>
  <si>
    <t>2322180102</t>
  </si>
  <si>
    <t>Крепление 1 уп (2 шт) к фасаду, Диспенса 90° 450 мм, цвет ТИТАН (2322180102)</t>
  </si>
  <si>
    <t>2601680005</t>
  </si>
  <si>
    <t>Полка 1 шт, Диспенса / Диспенса Джуниор 450 мм, Арена КЛАССИК, цвет ХРОМ, цвет дна Серый, антислип, PU:2 (2601680005)</t>
  </si>
  <si>
    <t>2380890005</t>
  </si>
  <si>
    <t>КОМПЛЕКТ ПВ, Диспенса 90° 250 мм, H 1600-2000, Арена КЛАССИК, 5 полок, цвет ХРОМ, цвет дна Серый (2380890005)</t>
  </si>
  <si>
    <t>2600730005</t>
  </si>
  <si>
    <t>КОМПЛЕКТ ПВ, Диспенса 90° 300 мм, H 1600-2000, Арена КЛАССИК, 5 полок, цвет ХРОМ, цвет дна Серый (2600730005)</t>
  </si>
  <si>
    <t>2600740005</t>
  </si>
  <si>
    <t>КОМПЛЕКТ ПВ, Диспенса 90° 400 мм, H 1600-2000, Арена КЛАССИК, 5 полок, цвет ХРОМ, цвет дна Серый (2600740005)</t>
  </si>
  <si>
    <t>2600750005</t>
  </si>
  <si>
    <t>КОМПЛЕКТ ПВ, Диспенса 90° 450 мм, H 1600-2000, Арена КЛАССИК, 5 полок, цвет ХРОМ, цвет дна Серый (2600750005)</t>
  </si>
  <si>
    <t>2380900005</t>
  </si>
  <si>
    <t>КОМПЛЕКТ ПВ, Диспенса 90° 250 мм, H 1900-2300, Арена КЛАССИК, 6 полок, цвет ХРОМ, цвет дна Серый (2380900005)</t>
  </si>
  <si>
    <t>2600760005</t>
  </si>
  <si>
    <t>КОМПЛЕКТ ПВ, Диспенса 90° 300 мм, H 1900-2300, Арена КЛАССИК, 6 полок, цвет ХРОМ, цвет дна Серый (2600760005)</t>
  </si>
  <si>
    <t>2600770005</t>
  </si>
  <si>
    <t>КОМПЛЕКТ ПВ, Диспенса 90° 400 мм, H 1900-2300, Арена КЛАССИК, 6 полок, цвет ХРОМ, цвет дна Серый (2600770005)</t>
  </si>
  <si>
    <t>2600780005</t>
  </si>
  <si>
    <t>КОМПЛЕКТ ПВ, Диспенса 90° 450 мм, H 1900-2300, Арена КЛАССИК, 6 полок, цвет ХРОМ, цвет дна Серый (2600780005)</t>
  </si>
  <si>
    <t>2380880102</t>
  </si>
  <si>
    <t>КОМПЛЕКТ ПВ, Диспенса 90° 250 мм, H 1200-1600, Арена КЛАССИК, 4 полки, цвет ТИТАН, цвет дна Серый (2380880102)</t>
  </si>
  <si>
    <t>0443870102</t>
  </si>
  <si>
    <t>Полка 1 шт, Диспенса / Диспенса Джуниор 250 мм, Арена КЛАССИК, цвет ТИТАН, цвет дна Серый, антислип, PU:10 (0443870102)</t>
  </si>
  <si>
    <t>2606100102</t>
  </si>
  <si>
    <t>КОМПЛЕКТ ПВ, Диспенса 90° 300 мм, H 1200-1600, Арена КЛАССИК, 4 полки, цвет ТИТАН, цвет дна Серый (2606100102)</t>
  </si>
  <si>
    <t>2373550102</t>
  </si>
  <si>
    <t>Полка 1 шт, Диспенса / Диспенса Джуниор 300 мм, Арена КЛАССИК, цвет ТИТАН, цвет дна Серый, антислип, PU:2 (2373550102)</t>
  </si>
  <si>
    <t>2606110102</t>
  </si>
  <si>
    <t>КОМПЛЕКТ ПВ, Диспенса 90° 400 мм, H 1200-1600, Арена КЛАССИК, 4 полки, цвет ТИТАН, цвет дна Серый (2606110102)</t>
  </si>
  <si>
    <t>2373560102</t>
  </si>
  <si>
    <t>Полка 1 шт, Диспенса / Диспенса Джуниор 400 мм, Арена КЛАССИК, цвет ТИТАН, цвет дна Серый, антислип, PU:2 (2373560102)</t>
  </si>
  <si>
    <t>2606120102</t>
  </si>
  <si>
    <t>КОМПЛЕКТ ПВ, Диспенса 90° 450 мм, H 1200-1600, Арена КЛАССИК, 4 полки, цвет ТИТАН, цвет дна Серый (2606120102)</t>
  </si>
  <si>
    <t>2373570102</t>
  </si>
  <si>
    <t>Полка 1 шт, Диспенса / Диспенса Джуниор 450 мм, Арена КЛАССИК, цвет ТИТАН, цвет дна Серый, антислип, PU:2 (2373570102)</t>
  </si>
  <si>
    <t>2380890102</t>
  </si>
  <si>
    <t>КОМПЛЕКТ ПВ, Диспенса 90° 250 мм, H 1600-2000, Арена КЛАССИК, 5 полок, цвет ТИТАН, цвет дна Серый (2380890102)</t>
  </si>
  <si>
    <t>2606130102</t>
  </si>
  <si>
    <t>КОМПЛЕКТ ПВ, Диспенса 90° 300 мм, H 1600-2000, Арена КЛАССИК, 5 полок, цвет ТИТАН, цвет дна Серый (2606130102)</t>
  </si>
  <si>
    <t>2606140102</t>
  </si>
  <si>
    <t>КОМПЛЕКТ ПВ, Диспенса 90° 400 мм, H 1600-2000, Арена КЛАССИК, 5 полок, цвет ТИТАН, цвет дна Серый (2606140102)</t>
  </si>
  <si>
    <t>2606150102</t>
  </si>
  <si>
    <t>КОМПЛЕКТ ПВ, Диспенса 90° 450 мм, H 1600-2000, Арена КЛАССИК, 5 полок, цвет ТИТАН, цвет дна Серый (2606150102)</t>
  </si>
  <si>
    <t>2380900102</t>
  </si>
  <si>
    <t>КОМПЛЕКТ ПВ, Диспенса 90° 250 мм, H 1900-2300, Арена КЛАССИК, 6 полок, цвет ТИТАН, цвет дна Серый (2380900102)</t>
  </si>
  <si>
    <t>2606160102</t>
  </si>
  <si>
    <t>КОМПЛЕКТ ПВ, Диспенса 90° 300 мм, H 1900-2300, Арена КЛАССИК, 6 полок, цвет ТИТАН, цвет дна Серый (2606160102)</t>
  </si>
  <si>
    <t>2606170102</t>
  </si>
  <si>
    <t>КОМПЛЕКТ ПВ, Диспенса 90° 400 мм, H 1900-2300, Арена КЛАССИК, 6 полок, цвет ТИТАН, цвет дна Серый (2606170102)</t>
  </si>
  <si>
    <t>2606180102</t>
  </si>
  <si>
    <t>КОМПЛЕКТ ПВ, Диспенса 90° 450 мм, H 1900-2300, Арена КЛАССИК, 6 полок, цвет ТИТАН, цвет дна Серый (2606180102)</t>
  </si>
  <si>
    <t>Колонны         Диспенса 90° / ЮБОКС</t>
  </si>
  <si>
    <t>2981429846</t>
  </si>
  <si>
    <t>КОМПЛЕКТ ПВ Юбокс, Диспенса 90° 300 мм, H 1200-1600, Арена ПЬЮР, 3 полки + 1 Юбокс, цвет АНТРАЦИТ, цвет дна Антрацит (2981429846)</t>
  </si>
  <si>
    <t>0052759846</t>
  </si>
  <si>
    <t>Набор емкостей №3 Юбокс, Диспенса / Диспенса Джуниор 300 мм, 2хбокса 1л., 2хбокса 2.1 л., 1хделитель, 2хкрышки, цвет АНТРАЦИТ (0052759846)</t>
  </si>
  <si>
    <t>2981449846</t>
  </si>
  <si>
    <t>КОМПЛЕКТ ПВ Юбокс, Диспенса 90° 300 мм, H 1600-2000, Арена ПЬЮР, 4 полки + 1 Юбокс, цвет АНТРАЦИТ, цвет дна Антрацит (2981449846)</t>
  </si>
  <si>
    <t>2981469846</t>
  </si>
  <si>
    <t>КОМПЛЕКТ ПВ Юбокс, Диспенса 90° 300 мм, H 1900-2300, Арена ПЬЮР, 4 полки + 2 Юбокс, цвет АНТРАЦИТ, цвет дна Антрацит (2981469846)</t>
  </si>
  <si>
    <t>0052739846</t>
  </si>
  <si>
    <t>Набор емкостей №1 Юбокс, Диспенса / Диспенса Джуниор 300 мм, 2х бокса 1л, 1хбокс 2, 1л., 2хбокса 2л., 2хкрышки, делитель для ножей, цвет АНТРАЦИТ (0052739846)</t>
  </si>
  <si>
    <t>2381429846</t>
  </si>
  <si>
    <t>КОМПЛЕКТ ПВ Юбокс, Диспенса 90° 300 мм, H 1200-1600, Арена СТИЛЬ, 3 полки + 1 Юбокс, цвет АНТРАЦИТ, цвет дна Антрацит (2381429846)</t>
  </si>
  <si>
    <t>Диспенса 90° / ЮБОКС</t>
  </si>
  <si>
    <t>2381449846</t>
  </si>
  <si>
    <t>КОМПЛЕКТ ПВ Юбокс, Диспенса 90° 300 мм, H 1600-2000, Арена СТИЛЬ, 4 полки + 1 Юбокс, цвет АНТРАЦИТ, цвет дна Антрацит (2381449846)</t>
  </si>
  <si>
    <t>2381469846</t>
  </si>
  <si>
    <t>КОМПЛЕКТ ПВ Юбокс, Диспенса 90° 300 мм, H 1900-2300, Арена СТИЛЬ, 4 полки + 2 Юбокс, цвет АНТРАЦИТ, цвет дна Антрацит (2381469846)</t>
  </si>
  <si>
    <t>2381430102</t>
  </si>
  <si>
    <t>КОМПЛЕКТ ПВ Юбокс, Диспенса 90° 300 мм, H 1200-1600, Арена КЛАССИК, 3 полки + 1 Юбокс, цвет ТИТАН, цвет дна Серый (2381430102)</t>
  </si>
  <si>
    <t>0052750102</t>
  </si>
  <si>
    <t>Набор емкостей №3 Юбокс, Диспенса / Диспенса Джуниор 300 мм, 2хбокса 1л., 2хбокса 2.1 л., 1хделитель, 2хкрышки, цвет Титан / емкости Белые (0052750102)</t>
  </si>
  <si>
    <t>2381450102</t>
  </si>
  <si>
    <t>КОМПЛЕКТ ПВ Юбокс, Диспенса 90° 300 мм, H 1600-2000, Арена КЛАССИК, 4 полки + 1 Юбокс, цвет ТИТАН, цвет дна Серый (2381450102)</t>
  </si>
  <si>
    <t>2381470102</t>
  </si>
  <si>
    <t>КОМПЛЕКТ ПВ Юбокс, Диспенса 90° 300 мм, H 1900-2300, Арена КЛАССИК, 4 полки + 2 Юбокс, цвет ТИТАН, цвет дна Серый (2381470102)</t>
  </si>
  <si>
    <t>0052730102</t>
  </si>
  <si>
    <t>Набор емкостей №1 Юбокс, Диспенса / Диспенса Джуниор 300 мм, 2х бокса 1л, 1хбокс 2, 1л., 2хбокса 2л., 2хкрышки, делитель для ножей, цвет Титан / емкости Белые (0052730102)</t>
  </si>
  <si>
    <t>Аксессуары         Диспенса/Диспенса Джуниор</t>
  </si>
  <si>
    <t>Диспенса / Диспенса Джуниор</t>
  </si>
  <si>
    <t>Диспенса/Диспенса Джуниор</t>
  </si>
  <si>
    <t xml:space="preserve"> </t>
  </si>
  <si>
    <t>Белый</t>
  </si>
  <si>
    <t>0043550005</t>
  </si>
  <si>
    <t>Делитель полки для фасада, Диспенса / Диспенса Джуниор 300 мм, 1 шт, цвет ХРОМ (0043550005)</t>
  </si>
  <si>
    <t>0043550102</t>
  </si>
  <si>
    <t>Делитель полки для фасада, Диспенса / Диспенса Джуниор 300 мм, 1 шт, цвет ТИТАН (0043550102)</t>
  </si>
  <si>
    <t>0043560005</t>
  </si>
  <si>
    <t>Делитель полки для фасада, Диспенса / Диспенса Джуниор 400 мм, 1 шт, цвет ХРОМ (0043560005)</t>
  </si>
  <si>
    <t>0043560102</t>
  </si>
  <si>
    <t>Делитель полки для фасада, Диспенса / Диспенса Джуниор 400 мм, 1 шт, цвет ТИТАН (0043560102)</t>
  </si>
  <si>
    <t>0042769846</t>
  </si>
  <si>
    <t>Держатель 1 уп (2 шт) для дополнительной полки, Диспенса 90°, цвет АНТРАЦИТ (0042769846)</t>
  </si>
  <si>
    <t>0042760102</t>
  </si>
  <si>
    <t>Держатель 1 уп (2 шт) для дополнительной полки, Диспенса 90°, цвет ТИТАН (0042760102)</t>
  </si>
  <si>
    <t>0043509846</t>
  </si>
  <si>
    <t>Хомут - стабилизатор фасада, Диспенса 90°, 160х28х20 мм, 1 шт, цвет АНТРАЦИТ (0043509846)</t>
  </si>
  <si>
    <t>0043500102</t>
  </si>
  <si>
    <t>Хомут - стабилизатор фасада, Диспенса 90°, 160х28х20 мм, 1 шт, цвет ТИТАН (0043500102)</t>
  </si>
  <si>
    <t>0042159846</t>
  </si>
  <si>
    <t>Соединительные планки 1 уп (4 шт), Диспенса 90°, H 1200-1600, 2 верние и 2 нижние, цвет АНТРАЦИТ (0042159846)</t>
  </si>
  <si>
    <t>0042169846</t>
  </si>
  <si>
    <t>Соединительные планки 1 уп (4 шт), Диспенса 90°, H 1600-2000, 2 верние и 2 нижние, цвет АНТРАЦИТ (0042169846)</t>
  </si>
  <si>
    <t>0042179846</t>
  </si>
  <si>
    <t>Соединительные планки 1 уп (4 шт), Диспенса 90°, H 1900-2300, 2 верние и 2 нижние, цвет АНТРАЦИТ (0042179846)</t>
  </si>
  <si>
    <t>0002149846</t>
  </si>
  <si>
    <t>Соединительная пластина, Диспенса 90°, 20х3х110 мм, 1 шт, цвет АНТРАЦИТ, PU:200 (0002149846)</t>
  </si>
  <si>
    <t xml:space="preserve">Диспенса 90° </t>
  </si>
  <si>
    <t>0042150102</t>
  </si>
  <si>
    <t>Соединительные планки 1 уп (4 шт), Диспенса 90°, H 1200-1600, 2 верние и 2 нижние, цвет ТИТАН (0042150102)</t>
  </si>
  <si>
    <t>0042160102</t>
  </si>
  <si>
    <t>Соединительные планки 1 уп (4 шт), Диспенса 90°, H 1600-2000, 2 верние и 2 нижние, цвет ТИТАН (0042160102)</t>
  </si>
  <si>
    <t>0042170102</t>
  </si>
  <si>
    <t>Соединительные планки 1 уп (4 шт), Диспенса 90°, H 1900-2300, 2 верние и 2 нижние, цвет ТИТАН (0042170102)</t>
  </si>
  <si>
    <t>0002140102</t>
  </si>
  <si>
    <t>Соединительная пластина, Диспенса 90°, 20х3х110 мм, 1 шт, цвет ТИТАН, PU:200 (0002140102)</t>
  </si>
  <si>
    <t>еТач  (уточнять наличие)</t>
  </si>
  <si>
    <t>0024007930</t>
  </si>
  <si>
    <t>Электропривод с кабелем, еТач, для Конвой Лавидо, цвет СЕРЫЙ (0024007930)</t>
  </si>
  <si>
    <t>еТач</t>
  </si>
  <si>
    <t>Серый</t>
  </si>
  <si>
    <t>0024407001</t>
  </si>
  <si>
    <t>Электропривод с кабелем, еТач, для Диспенсы, Тандем II, Конвой Премио, цвет СЕРЫЙ (0024407001)</t>
  </si>
  <si>
    <t>Колонны          Тандем Соло</t>
  </si>
  <si>
    <t>2999759846</t>
  </si>
  <si>
    <t>КОМПЛЕКТ Тандем Соло 750 мм, H 1800, Арена ПЬЮР, 6 полок, цвет АНТРАЦИТ, цвет дна Антрацит, антислип (2999759846)</t>
  </si>
  <si>
    <t>2392879846</t>
  </si>
  <si>
    <t>Комплект установочный, Тандем Соло 750 мм, H 1800, Рама + Направляющие + Крепеж +SoftSTOPPpro доводчик, цвет АНТРАЦИТ (2392879846)</t>
  </si>
  <si>
    <t>2394279846</t>
  </si>
  <si>
    <t>Полка 1 шт, Тандем Соло 750 мм, Арена ПЬЮР, цвет АНТРАЦИТ, цвет дна Антрацит, антислип, PU:2 (2394279846)</t>
  </si>
  <si>
    <t>2999409846</t>
  </si>
  <si>
    <t>КОМПЛЕКТ Тандем Соло 600 мм, H 1300, Арена ПЬЮР, 4 полки, цвет АНТРАЦИТ, цвет дна Антрацит, антислип (2999409846)</t>
  </si>
  <si>
    <t>0134749846</t>
  </si>
  <si>
    <t>Комплект установочный, Тандем Соло, H 1300, Рама + Направляющие + Крепеж +SoftSTOPPpro доводчик, цвет АНТРАЦИТ (0134749846)</t>
  </si>
  <si>
    <t>2363599846</t>
  </si>
  <si>
    <t>Полка 1 шт, Тандем Соло 600 мм, Арена ПЬЮР, цвет АНТРАЦИТ, цвет дна Антрацит, антислип, PU:2 (2363599846)</t>
  </si>
  <si>
    <t>2999609846</t>
  </si>
  <si>
    <t>КОМПЛЕКТ Тандем Соло 600 мм, H 1800, Арена ПЬЮР, 6 полок, цвет АНТРАЦИТ, цвет дна Антрацит, антислип (2999609846)</t>
  </si>
  <si>
    <t>0134779846</t>
  </si>
  <si>
    <t>Комплект установочный, Тандем Соло, H 1800, Рама + Направляющие + Крепеж +SoftSTOPPpro доводчик, цвет АНТРАЦИТ (0134779846)</t>
  </si>
  <si>
    <t>2399409846</t>
  </si>
  <si>
    <t>КОМПЛЕКТ Тандем Соло 600 мм, H 1300, Арена СТИЛЬ, 4 полки, цвет АНТРАЦИТ, цвет дна Антрацит, антислип (2399409846)</t>
  </si>
  <si>
    <t>2355399846</t>
  </si>
  <si>
    <t>Полка 1 шт, Тандем Соло 600 мм, Арена СТИЛЬ, цвет АНТРАЦИТ, цвет дна Антрацит, антислип, PU:2 (2355399846)</t>
  </si>
  <si>
    <t>2399609846</t>
  </si>
  <si>
    <t>КОМПЛЕКТ Тандем Соло 600 мм, H 1800, Арена СТИЛЬ, 6 полок, цвет АНТРАЦИТ, цвет дна Антрацит, антислип (2399609846)</t>
  </si>
  <si>
    <t>2399400005</t>
  </si>
  <si>
    <t>КОМПЛЕКТ Тандем Соло 600 мм, H 1300, Арена КЛАССИК, 4 полки, цвет ХРОМ, цвет дна Серый, антислип (2399400005)</t>
  </si>
  <si>
    <t>0134740102</t>
  </si>
  <si>
    <t>Комплект установочный, Тандем Соло, H 1300, Рама + Направляющие + Крепеж +SoftSTOPPpro доводчик, цвет ТИТАН (0134740102)</t>
  </si>
  <si>
    <t>2350730005</t>
  </si>
  <si>
    <t>Полка 1 шт, Тандем Соло 600 мм, Арена КЛАССИК, цвет ХРОМ, цвет дна Серый, антислип, PU:2 (2350730005)</t>
  </si>
  <si>
    <t>2399600005</t>
  </si>
  <si>
    <t>КОМПЛЕКТ Тандем Соло 600 мм, H 1800, Арена КЛАССИК, 6 полок, цвет ХРОМ, цвет дна Серый, антислип (2399600005)</t>
  </si>
  <si>
    <t>0134770102</t>
  </si>
  <si>
    <t>Комплект установочный, Тандем Соло, H 1800, Рама + Направляющие + Крепеж +SoftSTOPPpro доводчик, цвет ТИТАН (0134770102)</t>
  </si>
  <si>
    <t>2399400102</t>
  </si>
  <si>
    <t>КОМПЛЕКТ Тандем Соло 600 мм, H 1300, Арена КЛАССИК, 4 полки, цвет ТИТАН, цвет дна Серый, антислип (2399400102)</t>
  </si>
  <si>
    <t>2350730102</t>
  </si>
  <si>
    <t>Полка 1 шт, Тандем Соло 600 мм, Арена КЛАССИК, цвет ТИТАН, цвет дна Серый, антислип, PU:2 (2350730102)</t>
  </si>
  <si>
    <t>2399600102</t>
  </si>
  <si>
    <t>КОМПЛЕКТ Тандем Соло 600 мм, H 1800, Арена КЛАССИК, 6 полок, цвет ТИТАН, цвет дна Серый, антислип (2399600102)</t>
  </si>
  <si>
    <t>Колонны         Тандем II</t>
  </si>
  <si>
    <t>2976559846</t>
  </si>
  <si>
    <t>КОМПЛЕКТ Тандем II 600 мм, H 800, Арена ПЬЮР, 3 полки, цвет АНТРАЦИТ, цвет дна Антрацит (2976559846)</t>
  </si>
  <si>
    <t>0035249846</t>
  </si>
  <si>
    <t>Комплект внутренний, Тандем II 600 мм, H 800, Арена ПЬЮР, Рама + 3 полки, цвет АНТРАЦИТ, цвет дна Антрацит, антислип (0035249846)</t>
  </si>
  <si>
    <t>0036099846</t>
  </si>
  <si>
    <t>Комплект Тандем Сайд 600 мм, H 800, Арена ПЬЮР, Рама + 3 полки, цвет АНТРАЦИТ, цвет дна Антрацит, антислип (0036099846)</t>
  </si>
  <si>
    <t>2976569846</t>
  </si>
  <si>
    <t>КОМПЛЕКТ Тандем II 450 мм, H 1100, Арена ПЬЮР, 4 полки, цвет АНТРАЦИТ, цвет дна Антрацит (2976569846)</t>
  </si>
  <si>
    <t>0035209846</t>
  </si>
  <si>
    <t>Комплект внутренний, Тандем II 450 мм, H 1100, Арена ПЬЮР, Рама + 4 полки, цвет АНТРАЦИТ, цвет дна Антрацит, антислип (0035209846)</t>
  </si>
  <si>
    <t>0036029846</t>
  </si>
  <si>
    <t>Комплект Тандем Сайд 450 мм, H 1100, Арена ПЬЮР, Рама + 4 полки, цвет АНТРАЦИТ, цвет дна Антрацит, антислип (0036029846)</t>
  </si>
  <si>
    <t>2976579846</t>
  </si>
  <si>
    <t>КОМПЛЕКТ Тандем II 500 мм, H 1100, Арена ПЬЮР, 4 полки, цвет АНТРАЦИТ, цвет дна Антрацит (2976579846)</t>
  </si>
  <si>
    <t>0035229846</t>
  </si>
  <si>
    <t>Комплект внутренний, Тандем II 500 мм, H 1100, Арена ПЬЮР, Рама + 4 полки, цвет АНТРАЦИТ, цвет дна Антрацит, антислип (0035229846)</t>
  </si>
  <si>
    <t>0036069846</t>
  </si>
  <si>
    <t>Комплект Тандем Сайд 500 мм, H 1100, Арена ПЬЮР, Рама + 4 полки, цвет АНТРАЦИТ, цвет дна Антрацит, антислип (0036069846)</t>
  </si>
  <si>
    <t>2976589846</t>
  </si>
  <si>
    <t>КОМПЛЕКТ Тандем II 600 мм, H 1100, Арена ПЬЮР, 4 полки, цвет АНТРАЦИТ, цвет дна Антрацит (2976589846)</t>
  </si>
  <si>
    <t>0035259846</t>
  </si>
  <si>
    <t>Комплект внутренний, Тандем II 600 мм, H 1100, Арена ПЬЮР, Рама + 4 полки, цвет АНТРАЦИТ, цвет дна Антрацит, антислип (0035259846)</t>
  </si>
  <si>
    <t>0036109846</t>
  </si>
  <si>
    <t>Комплект Тандем Сайд 600 мм, H 1100, Арена ПЬЮР, Рама + 4 полки, цвет АНТРАЦИТ, цвет дна Антрацит, антислип (0036109846)</t>
  </si>
  <si>
    <t>2976599846</t>
  </si>
  <si>
    <t>КОМПЛЕКТ Тандем II 450 мм, H 1700, Арена ПЬЮР, 5 полок, цвет АНТРАЦИТ, цвет дна Антрацит (2976599846)</t>
  </si>
  <si>
    <t>0035219846</t>
  </si>
  <si>
    <t>Комплект внутренний, Тандем II 450 мм, H 1700, Арена ПЬЮР, Рама + 5 полок, цвет АНТРАЦИТ, цвет дна Антрацит, антислип (0035219846)</t>
  </si>
  <si>
    <t>0036039846</t>
  </si>
  <si>
    <t>Комплект Тандем Сайд 450 мм, H 1700, Арена ПЬЮР, Рама + 5 полок, цвет АНТРАЦИТ, цвет дна Антрацит, антислип (0036039846)</t>
  </si>
  <si>
    <t>2976609846</t>
  </si>
  <si>
    <t>КОМПЛЕКТ Тандем II 500 мм, H 1700, Арена ПЬЮР, 5 полок, цвет АНТРАЦИТ, цвет дна Антрацит (2976609846)</t>
  </si>
  <si>
    <t>0035239846</t>
  </si>
  <si>
    <t>Комплект внутренний, Тандем II 500 мм, H 1700, Арена ПЬЮР, Рама + 5 полок, цвет АНТРАЦИТ, цвет дна Антрацит, антислип (0035239846)</t>
  </si>
  <si>
    <t>0036079846</t>
  </si>
  <si>
    <t>Комплект Тандем Сайд 500 мм, H 1700, Арена ПЬЮР, Рама + 5 полок, цвет АНТРАЦИТ, цвет дна Антрацит, антислип (0036079846)</t>
  </si>
  <si>
    <t>2976619846</t>
  </si>
  <si>
    <t>КОМПЛЕКТ Тандем II 600 мм, H 1700, Арена ПЬЮР, 5 полок, цвет АНТРАЦИТ, цвет дна Антрацит (2976619846)</t>
  </si>
  <si>
    <t>0035269846</t>
  </si>
  <si>
    <t>Комплект внутренний, Тандем II 600 мм, H 1700, Арена ПЬЮР, Рама + 5 полок, цвет АНТРАЦИТ, цвет дна Антрацит, антислип (0035269846)</t>
  </si>
  <si>
    <t>0036119846</t>
  </si>
  <si>
    <t>Комплект Тандем Сайд 600 мм, H 1700, Арена ПЬЮР, Рама + 5 полок, цвет АНТРАЦИТ, цвет дна Антрацит, антислип (0036119846)</t>
  </si>
  <si>
    <t>2376559846</t>
  </si>
  <si>
    <t>КОМПЛЕКТ Тандем II 600 мм, H 800, Арена СТИЛЬ, 3 полки, цвет АНТРАЦИТ, цвет дна Антрацит (2376559846)</t>
  </si>
  <si>
    <t>0035459846</t>
  </si>
  <si>
    <t>Комплект внутренний, Тандем II 600 мм, H 800, Арена СТИЛЬ, Рама + 3 полки, цвет АНТРАЦИТ, цвет дна Антрацит, антислип (0035459846)</t>
  </si>
  <si>
    <t>0036459846</t>
  </si>
  <si>
    <t>Комплект Тандем Сайд 600 мм, H 800, Арена СТИЛЬ, Рама + 3 полки, цвет АНТРАЦИТ, цвет дна Антрацит, антислип (0036459846)</t>
  </si>
  <si>
    <t>2376569846</t>
  </si>
  <si>
    <t>КОМПЛЕКТ Тандем II 450 мм, H 1100, Арена СТИЛЬ, 4 полки, цвет АНТРАЦИТ, цвет дна Антрацит (2376569846)</t>
  </si>
  <si>
    <t>0035419846</t>
  </si>
  <si>
    <t>Комплект внутренний, Тандем II 450 мм, H 1100, Арена СТИЛЬ, Рама + 4 полки, цвет АНТРАЦИТ, цвет дна Антрацит, антислип (0035419846)</t>
  </si>
  <si>
    <t>0036389846</t>
  </si>
  <si>
    <t>Комплект Тандем Сайд 450 мм, H 1100, Арена СТИЛЬ, Рама + 4 полки, цвет АНТРАЦИТ, цвет дна Антрацит, антислип (0036389846)</t>
  </si>
  <si>
    <t>2376579846</t>
  </si>
  <si>
    <t>КОМПЛЕКТ Тандем II 500 мм, H 1100, Арена СТИЛЬ, 4 полки, цвет АНТРАЦИТ, цвет дна Антрацит (2376579846)</t>
  </si>
  <si>
    <t>0035439846</t>
  </si>
  <si>
    <t>Комплект внутренний, Тандем II 500 мм, H 1100, Арена СТИЛЬ, Рама + 4 полки, цвет АНТРАЦИТ, цвет дна Антрацит, антислип (0035439846)</t>
  </si>
  <si>
    <t>0036429846</t>
  </si>
  <si>
    <t>Комплект Тандем Сайд 500 мм, H 1100, Арена СТИЛЬ, Рама + 4 полки, цвет АНТРАЦИТ, цвет дна Антрацит, антислип (0036429846)</t>
  </si>
  <si>
    <t>2376589846</t>
  </si>
  <si>
    <t>КОМПЛЕКТ Тандем II 600 мм, H 1100, Арена СТИЛЬ, 4 полки, цвет АНТРАЦИТ, цвет дна Антрацит (2376589846)</t>
  </si>
  <si>
    <t>0035469846</t>
  </si>
  <si>
    <t>Комплект внутренний, Тандем II 600 мм, H 1100, Арена СТИЛЬ, Рама + 4 полки, цвет АНТРАЦИТ, цвет дна Антрацит, антислип (0035469846)</t>
  </si>
  <si>
    <t>0036469846</t>
  </si>
  <si>
    <t>Комплект Тандем Сайд 600 мм, H 1100, Арена СТИЛЬ, Рама + 4 полки, цвет АНТРАЦИТ, цвет дна Антрацит, антислип (0036469846)</t>
  </si>
  <si>
    <t>2376599846</t>
  </si>
  <si>
    <t>КОМПЛЕКТ Тандем II 450 мм, H 1700, Арена СТИЛЬ, 5 полок, цвет АНТРАЦИТ, цвет дна Антрацит (2376599846)</t>
  </si>
  <si>
    <t>0035429846</t>
  </si>
  <si>
    <t>Комплект внутренний, Тандем II 450 мм, H 1700, Арена СТИЛЬ, Рама + 5 полок, цвет АНТРАЦИТ, цвет дна Антрацит, антислип (0035429846)</t>
  </si>
  <si>
    <t>0036399846</t>
  </si>
  <si>
    <t>Комплект Тандем Сайд 450 мм, H 1700, Арена СТИЛЬ, Рама + 5 полок, цвет АНТРАЦИТ, цвет дна Антрацит, антислип (0036399846)</t>
  </si>
  <si>
    <t>2376609846</t>
  </si>
  <si>
    <t>КОМПЛЕКТ Тандем II 500 мм, H 1700, Арена СТИЛЬ, 5 полок, цвет АНТРАЦИТ, цвет дна Антрацит (2376609846)</t>
  </si>
  <si>
    <t>0035449846</t>
  </si>
  <si>
    <t>Комплект внутренний, Тандем II 500 мм, H 1700, Арена СТИЛЬ, Рама + 5 полок, цвет АНТРАЦИТ, цвет дна Антрацит, антислип (0035449846)</t>
  </si>
  <si>
    <t>0036439846</t>
  </si>
  <si>
    <t>Комплект Тандем Сайд 500 мм, H 1700, Арена СТИЛЬ, Рама + 5 полок, цвет АНТРАЦИТ, цвет дна Антрацит, антислип (0036439846)</t>
  </si>
  <si>
    <t>2376619846</t>
  </si>
  <si>
    <t>КОМПЛЕКТ Тандем II 600 мм, H 1700, Арена СТИЛЬ, 5 полок, цвет АНТРАЦИТ, цвет дна Антрацит (2376619846)</t>
  </si>
  <si>
    <t>0035479846</t>
  </si>
  <si>
    <t>Комплект внутренний, Тандем II 600 мм, H 1700, Арена СТИЛЬ, Рама + 5 полок, цвет АНТРАЦИТ, цвет дна Антрацит, антислип (0035479846)</t>
  </si>
  <si>
    <t>0036479846</t>
  </si>
  <si>
    <t>Комплект Тандем Сайд 600 мм, H 1700, Арена СТИЛЬ, Рама + 5 полок, цвет АНТРАЦИТ, цвет дна Антрацит, антислип (0036479846)</t>
  </si>
  <si>
    <t>2376480005</t>
  </si>
  <si>
    <t>КОМПЛЕКТ Тандем II 600 мм, H 800, Арена КЛАССИК, 3 полки, цвет ХРОМ, цвет дна Серый (2376480005)</t>
  </si>
  <si>
    <t>0035730005</t>
  </si>
  <si>
    <t>Комплект внутренний, Тандем II 600 мм, H 800, Арена КЛАССИК, Рама + 3 полки, цвет ХРОМ, цвет дна Серый, антислип (0035730005)</t>
  </si>
  <si>
    <t>0036930005</t>
  </si>
  <si>
    <t>Комплект Тандем Сайд 600 мм, H 800, Арена КЛАССИК, Рама + 3 полки, цвет ХРОМ, цвет дна Серый, антислип (0036930005)</t>
  </si>
  <si>
    <t>2376490005</t>
  </si>
  <si>
    <t>КОМПЛЕКТ Тандем II 450 мм, H 1100, Арена КЛАССИК, 4 полки, цвет ХРОМ, цвет дна Серый (2376490005)</t>
  </si>
  <si>
    <t>0035690005</t>
  </si>
  <si>
    <t>Комплект внутренний, Тандем II 450 мм, H 1100, Арена КЛАССИК, Рама + 4 полки, цвет ХРОМ, цвет дна Серый, антислип (0035690005)</t>
  </si>
  <si>
    <t>0036860005</t>
  </si>
  <si>
    <t>Комплект Тандем Сайд 450 мм, H 1100, Арена КЛАССИК, Рама + 4 полки, цвет ХРОМ, цвет дна Серый, антислип (0036860005)</t>
  </si>
  <si>
    <t>2376500005</t>
  </si>
  <si>
    <t>КОМПЛЕКТ Тандем II 500 мм, H 1100, Арена КЛАССИК, 4 полки, цвет ХРОМ, цвет дна Серый (2376500005)</t>
  </si>
  <si>
    <t>0035710005</t>
  </si>
  <si>
    <t>Комплект внутренний, Тандем II 500 мм, H 1100, Арена КЛАССИК, Рама + 4 полки, цвет ХРОМ, цвет дна Серый, антислип (0035710005)</t>
  </si>
  <si>
    <t>0036900005</t>
  </si>
  <si>
    <t>Комплект Тандем Сайд 500 мм, H 1100, Арена КЛАССИК, Рама + 4 полки, цвет ХРОМ, цвет дна Серый, антислип (0036900005)</t>
  </si>
  <si>
    <t>2376510005</t>
  </si>
  <si>
    <t>КОМПЛЕКТ Тандем II 600 мм, H 1100, Арена КЛАССИК, 4 полки, цвет ХРОМ, цвет дна Серый (2376510005)</t>
  </si>
  <si>
    <t>0035740005</t>
  </si>
  <si>
    <t>Комплект внутренний, Тандем II 600 мм, H 1100, Арена КЛАССИК, Рама + 4 полки, цвет ХРОМ, цвет дна Серый, антислип (0035740005)</t>
  </si>
  <si>
    <t>0036940005</t>
  </si>
  <si>
    <t>Комплект Тандем Сайд 600 мм, H 1100, Арена КЛАССИК, Рама + 4 полки, цвет ХРОМ, цвет дна Серый, антислип (0036940005)</t>
  </si>
  <si>
    <t>2376520005</t>
  </si>
  <si>
    <t>КОМПЛЕКТ Тандем II 450 мм, H 1700, Арена КЛАССИК, 5 полок, цвет ХРОМ, цвет дна Серый (2376520005)</t>
  </si>
  <si>
    <t>0035700005</t>
  </si>
  <si>
    <t>Комплект внутренний, Тандем II 450 мм, H 1700, Арена КЛАССИК, Рама + 5 полок, цвет ХРОМ, цвет дна Серый, антислип (0035700005)</t>
  </si>
  <si>
    <t>0036870005</t>
  </si>
  <si>
    <t>Комплект Тандем Сайд 450 мм, H 1700, Арена КЛАССИК, Рама + 5 полок, цвет ХРОМ, цвет дна Серый, антислип (0036870005)</t>
  </si>
  <si>
    <t>2376530005</t>
  </si>
  <si>
    <t>КОМПЛЕКТ Тандем II 500 мм, H 1700, Арена КЛАССИК, 5 полок, цвет ХРОМ, цвет дна Серый (2376530005)</t>
  </si>
  <si>
    <t>0035720005</t>
  </si>
  <si>
    <t>Комплект внутренний, Тандем II 500 мм, H 1700, Арена КЛАССИК, Рама + 5 полок, цвет ХРОМ, цвет дна Серый, антислип (0035720005)</t>
  </si>
  <si>
    <t>0036910005</t>
  </si>
  <si>
    <t>Комплект Тандем Сайд 500 мм, H 1700, Арена КЛАССИК, Рама + 5 полок, цвет ХРОМ, цвет дна Серый, антислип (0036910005)</t>
  </si>
  <si>
    <t>2376540005</t>
  </si>
  <si>
    <t>КОМПЛЕКТ Тандем II 600 мм, H 1700, Арена КЛАССИК, 5 полок, цвет ХРОМ, цвет дна Серый (2376540005)</t>
  </si>
  <si>
    <t>0035750005</t>
  </si>
  <si>
    <t>Комплект внутренний, Тандем II 600 мм, H 1700, Арена КЛАССИК, Рама + 5 полок, цвет ХРОМ, цвет дна Серый, антислип (0035750005)</t>
  </si>
  <si>
    <t>0036950005</t>
  </si>
  <si>
    <t>Комплект Тандем Сайд 600 мм, H 1700, Арена КЛАССИК, Рама + 5 полок, цвет ХРОМ, цвет дна Серый, антислип (0036950005)</t>
  </si>
  <si>
    <t>2376480102</t>
  </si>
  <si>
    <t>КОМПЛЕКТ Тандем II 600 мм, H 800, Арена КЛАССИК, 3 полки, цвеТ ТИТАН, цвет дна Серый (2376480102)</t>
  </si>
  <si>
    <t>0035730102</t>
  </si>
  <si>
    <t>Комплект внутренний, Тандем II 600 мм, H 800, Арена КЛАССИК, Рама + 3 полки, цвет ТИТАН, цвет дна Серый, антислип (0035730102)</t>
  </si>
  <si>
    <t>0036930102</t>
  </si>
  <si>
    <t>Комплект Тандем Сайд 600 мм, H 800, Арена КЛАССИК, Рама + 3 полки, цвет ТИТАН, цвет дна Серый, антислип (0036930102)</t>
  </si>
  <si>
    <t>2376490102</t>
  </si>
  <si>
    <t>КОМПЛЕКТ Тандем II 450 мм, H 1100, Арена КЛАССИК, 4 полки, цвет ТИТАН, цвет дна Серый (2376490102)</t>
  </si>
  <si>
    <t>0035690102</t>
  </si>
  <si>
    <t>Комплект внутренний, Тандем II 450 мм, H 1100, Арена КЛАССИК, Рама + 4 полки, цвет ТИТАН, цвет дна Серый, антислип (0035690102)</t>
  </si>
  <si>
    <t>0036860102</t>
  </si>
  <si>
    <t>Комплект Тандем Сайд 450 мм, H 1100, Арена КЛАССИК, Рама + 4 полки, цвет ТИТАН, цвет дна Серый, антислип (0036860102)</t>
  </si>
  <si>
    <t>2376500102</t>
  </si>
  <si>
    <t>КОМПЛЕКТ Тандем II 500 мм, H 1100, Арена КЛАССИК, 4 полки, цвеТ ТИТАН, цвет дна Серый (2376500102)</t>
  </si>
  <si>
    <t>0035710102</t>
  </si>
  <si>
    <t>Комплект внутренний, Тандем II 500 мм, H 1100, Арена КЛАССИК, Рама + 4 полки, цвет ТИТАН, цвет дна Серый, антислип (0035710102)</t>
  </si>
  <si>
    <t>0036900102</t>
  </si>
  <si>
    <t>Комплект Тандем Сайд 500 мм, H 1100, Арена КЛАССИК, Рама + 4 полки, цвет ТИТАН, цвет дна Серый, антислип (0036900102)</t>
  </si>
  <si>
    <t>2376510102</t>
  </si>
  <si>
    <t>КОМПЛЕКТ Тандем II 600 мм, H 1100, Арена КЛАССИК, 4 полки, цвеТ ТИТАН, цвет дна Серый (2376510102)</t>
  </si>
  <si>
    <t>0035740102</t>
  </si>
  <si>
    <t>Комплект внутренний, Тандем II 600 мм, H 1100, Арена КЛАССИК, Рама + 4 полки, цвет ТИТАН, цвет дна Серый, антислип (0035740102)</t>
  </si>
  <si>
    <t>0036940102</t>
  </si>
  <si>
    <t>Комплект Тандем Сайд 600 мм, H 1100, Арена КЛАССИК, Рама + 4 полки, цвет ТИТАН, цвет дна Серый, антислип (0036940102)</t>
  </si>
  <si>
    <t>2376520102</t>
  </si>
  <si>
    <t>КОМПЛЕКТ Тандем II 450 мм, H 1700, Арена КЛАССИК, 5 полок, цвет ТИТАН, цвет дна Серый (2376520102)</t>
  </si>
  <si>
    <t>0035700102</t>
  </si>
  <si>
    <t>Комплект внутренний, Тандем II 450 мм, H 1700, Арена КЛАССИК, Рама + 5 полок, цвет ТИТАН, цвет дна Серый, антислип (0035700102)</t>
  </si>
  <si>
    <t>0036870102</t>
  </si>
  <si>
    <t>Комплект Тандем Сайд 450 мм, H 1700, Арена КЛАССИК, Рама + 5 полок, цвет ТИТАН, цвет дна Серый, антислип (0036870102)</t>
  </si>
  <si>
    <t>2376530102</t>
  </si>
  <si>
    <t>КОМПЛЕКТ Тандем II 500 мм, H 1700, Арена КЛАССИК, 5 полок, цвеТ ТИТАН, цвет дна Серый (2376530102)</t>
  </si>
  <si>
    <t>0035720102</t>
  </si>
  <si>
    <t>Комплект внутренний, Тандем II 500 мм, H 1700, Арена КЛАССИК, Рама + 5 полок, цвет ТИТАН, цвет дна Серый, антислип (0035720102)</t>
  </si>
  <si>
    <t>0036910102</t>
  </si>
  <si>
    <t>Комплект Тандем Сайд 500 мм, H 1700, Арена КЛАССИК, Рама + 5 полок, цвет ТИТАН, цвет дна Серый, антислип (0036910102)</t>
  </si>
  <si>
    <t>2376540102</t>
  </si>
  <si>
    <t>КОМПЛЕКТ Тандем II 600 мм, H 1700, Арена КЛАССИК, 5 полок, цвеТ ТИТАН, цвет дна Серый (2376540102)</t>
  </si>
  <si>
    <t>0035750102</t>
  </si>
  <si>
    <t>Комплект внутренний, Тандем II 600 мм, H 1700, Арена КЛАССИК, Рама + 5 полок, цвет ТИТАН, цвет дна Серый, антислип (0035750102)</t>
  </si>
  <si>
    <t>0036950102</t>
  </si>
  <si>
    <t>Комплект Тандем Сайд 600 мм, H 1700, Арена КЛАССИК, Рама + 5 полок, цвет ТИТАН, цвет дна Серый, антислип (0036950102)</t>
  </si>
  <si>
    <t>2370466846</t>
  </si>
  <si>
    <t>Полка внутренняя, Тандем II 450 мм, Арена ПЬЮР, 1 шт, цвет АНТРАЦИТ, цвет дна Антрацит, антислип (2370466846)</t>
  </si>
  <si>
    <t>2370479846</t>
  </si>
  <si>
    <t>Полка внутренняя, Тандем II 500 мм, Арена ПЬЮР, 1 шт, цвет АНТРАЦИТ, цвет дна Антрацит, антислип (2370479846)</t>
  </si>
  <si>
    <t>2370489846</t>
  </si>
  <si>
    <t>Полка внутренняя, Тандем II 600 мм, Арена ПЬЮР, 1 шт, цвет АНТРАЦИТ, цвет дна Антрацит, антислип (2370489846)</t>
  </si>
  <si>
    <t>2370559846</t>
  </si>
  <si>
    <t>Полка внутренняя, Тандем II 450 мм, Арена СТИЛЬ, 1 шт, цвет АНТРАЦИТ, цвет дна Антрацит, антислип (2370559846)</t>
  </si>
  <si>
    <t>2370569846</t>
  </si>
  <si>
    <t>Полка внутренняя, Тандем II 500 мм, Арена СТИЛЬ, 1 шт, цвет АНТРАЦИТ, цвет дна Антрацит, антислип (2370569846)</t>
  </si>
  <si>
    <t>2370579846</t>
  </si>
  <si>
    <t>Полка внутренняя, Тандем II 600 мм, Арена СТИЛЬ, 1 шт, цвет АНТРАЦИТ, цвет дна Антрацит, антислип (2370579846)</t>
  </si>
  <si>
    <t>2370640005</t>
  </si>
  <si>
    <t>Полка внутренняя, Тандем II 450 мм, Арена КЛАССИК, 1 шт, цвет ХРОМ, цвет дна Серый, антислип (2370640005)</t>
  </si>
  <si>
    <t>2370650005</t>
  </si>
  <si>
    <t>Полка внутренняя, Тандем II 500 мм, Арена КЛАССИК, 1 шт, цвет ХРОМ, цвет дна Серый, антислип (2370650005)</t>
  </si>
  <si>
    <t>2370660005</t>
  </si>
  <si>
    <t>Полка внутренняя, Тандем II 600 мм, Арена КЛАССИК, 1 шт, цвет ХРОМ, цвет дна Серый, антислип (2370660005)</t>
  </si>
  <si>
    <t>2370660102</t>
  </si>
  <si>
    <t>Полка внутренняя, Тандем II 600 мм, Арена КЛАССИК, 1 шт, цвет ТИТАН, цвет дна Серый, антислип (2370660102)</t>
  </si>
  <si>
    <t>2370650102</t>
  </si>
  <si>
    <t>Полка внутренняя, Тандем II 500 мм, Арена КЛАССИК, 1 шт, цвет ТИТАН, цвет дна Серый, антислип (2370650102)</t>
  </si>
  <si>
    <t>2370640102</t>
  </si>
  <si>
    <t>Полка внутренняя, Тандем II 450 мм, Арена КЛАССИК, 1 шт, цвет ТИТАН, цвет дна Серый, антислип (2370640102)</t>
  </si>
  <si>
    <t>Колонны         Тандем II Юбокс</t>
  </si>
  <si>
    <t>2976639846</t>
  </si>
  <si>
    <t>КОМПЛЕКТ №3 Юбокс, Тандем II 600 мм, H 1700, Арена ПЬЮР, 5 полок + 1 Юбокс, цвет АНТРАЦИТ, цвет дна Антрацит (2976639846)</t>
  </si>
  <si>
    <t>2611119846</t>
  </si>
  <si>
    <t>Набор емкостей №3 Юбокс, Тандем Сайд 600 мм, 1 шт, цвет АНТРАЦИТ (2611119846)</t>
  </si>
  <si>
    <t>2376639846</t>
  </si>
  <si>
    <t>КОМПЛЕКТ №3 Юбокс, Тандем II 600 мм, H 1700, Арена СТИЛЬ, 5 полок + 1 Юбокс, цвет АНТРАЦИТ, цвет дна Антрацит (2376639846)</t>
  </si>
  <si>
    <t>Тандем II Юбокс</t>
  </si>
  <si>
    <t>2376620005</t>
  </si>
  <si>
    <t>КОМПЛЕКТ №3 Юбокс, Тандем II 600 мм, H 1700, Арена КЛАССИК, 5 полок + 1 Юбокс, цвет ХРОМ, цвет дна Серый (2376620005)</t>
  </si>
  <si>
    <t>2611110102</t>
  </si>
  <si>
    <t>Набор емкостей №3 Юбокс, Тандем Сайд 600 мм, 1 шт, цвет Титан / емкости Белые (2611110102)</t>
  </si>
  <si>
    <t>2376620102</t>
  </si>
  <si>
    <t>КОМПЛЕКТ №3 Юбокс, Тандем II 600 мм, H 1700, Арена КЛАССИК, 5 полок + 1 Юбокс, цвет ТИТАН, цвет дна Серый (2376620102)</t>
  </si>
  <si>
    <t>Колонны         Тандем Сайд</t>
  </si>
  <si>
    <t>0036009846</t>
  </si>
  <si>
    <t>Комплект Тандем Сайд 450 мм, H 600, Арена ПЬЮР, Рама + 2 полки, цвет АНТРАЦИТ, цвет дна Антрацит, антислип (0036009846)</t>
  </si>
  <si>
    <t>0036049846</t>
  </si>
  <si>
    <t>Комплект Тандем Сайд 500 мм, H 600, Арена ПЬЮР, Рама + 2 полки, цвет АНТРАЦИТ, цвет дна Антрацит, антислип (0036049846)</t>
  </si>
  <si>
    <t>0036089846</t>
  </si>
  <si>
    <t>Комплект Тандем Сайд 600 мм, H 600, Арена ПЬЮР, Рама + 2 полки, цвет АНТРАЦИТ, цвет дна Антрацит, антислип (0036089846)</t>
  </si>
  <si>
    <t>0036369846</t>
  </si>
  <si>
    <t>Комплект Тандем Сайд 450 мм, H 600, Арена СТИЛЬ, Рама + 2 полки, цвет АНТРАЦИТ, цвет дна Антрацит, антислип (0036369846)</t>
  </si>
  <si>
    <t>0036409846</t>
  </si>
  <si>
    <t>Комплект Тандем Сайд 500 мм, H 600, Арена СТИЛЬ, Рама + 2 полки, цвет АНТРАЦИТ, цвет дна Антрацит, антислип (0036409846)</t>
  </si>
  <si>
    <t>0036449846</t>
  </si>
  <si>
    <t>Комплект Тандем Сайд 600 мм, H 600, Арена СТИЛЬ, Рама + 2 полки, цвет АНТРАЦИТ, цвет дна Антрацит, антислип (0036449846)</t>
  </si>
  <si>
    <t>0036840005</t>
  </si>
  <si>
    <t>Комплект Тандем Сайд 450 мм, H 600, Арена КЛАССИК, Рама + 2 полки, цвет ХРОМ, цвет дна Серый, антислип (0036840005)</t>
  </si>
  <si>
    <t>0036880005</t>
  </si>
  <si>
    <t>Комплект Тандем Сайд 500 мм, H 600, Арена КЛАССИК, Рама + 2 полки, цвет ХРОМ, цвет дна Серый, антислип (0036880005)</t>
  </si>
  <si>
    <t>0036920005</t>
  </si>
  <si>
    <t>Комплект Тандем Сайд 600 мм, H 600, Арена КЛАССИК, Рама + 2 полки, цвет ХРОМ, цвет дна Серый, антислип (0036920005)</t>
  </si>
  <si>
    <t>0036840102</t>
  </si>
  <si>
    <t>Комплект Тандем Сайд 450 мм, H 600, Арена КЛАССИК, Рама + 2 полки, цвет ТИТАН, цвет дна Серый, антислип (0036840102)</t>
  </si>
  <si>
    <t>0036880102</t>
  </si>
  <si>
    <t>Комплект Тандем Сайд 500 мм, H 600, Арена КЛАССИК, Рама + 2 полки, цвет ТИТАН, цвет дна Серый, антислип (0036880102)</t>
  </si>
  <si>
    <t>0036920102</t>
  </si>
  <si>
    <t>Комплект Тандем Сайд 600 мм, H 600, Арена КЛАССИК, Рама + 2 полки, цвет ТИТАН, цвет дна Серый, антислип (0036920102)</t>
  </si>
  <si>
    <t>2370709846</t>
  </si>
  <si>
    <t>Полка фасадная, Тандем Сайд 450 мм, Арена ПЬЮР, 1 шт, цвет АНТРАЦИТ, цвет дна Антрацит, антислип (2370709846)</t>
  </si>
  <si>
    <t>2370719846</t>
  </si>
  <si>
    <t>Полка фасадная, Тандем Сайд 500 мм, Арена ПЬЮР, 1 шт, цвет АНТРАЦИТ, цвет дна Антрацит, антислип (2370719846)</t>
  </si>
  <si>
    <t>2370729846</t>
  </si>
  <si>
    <t>Полка фасадная, Тандем Сайд 600 мм, Арена ПЬЮР, 1 шт, цвет АНТРАЦИТ, цвет дна Антрацит, антислип (2370729846)</t>
  </si>
  <si>
    <t>2370799846</t>
  </si>
  <si>
    <t>Полка фасадная, Тандем Сайд 450 мм, Арена СТИЛЬ, 1 шт, цвет АНТРАЦИТ, цвет дна Антрацит, антислип (2370799846)</t>
  </si>
  <si>
    <t>2370809846</t>
  </si>
  <si>
    <t>Полка фасадная, Тандем Сайд 500 мм, Арена СТИЛЬ, 1 шт, цвет АНТРАЦИТ, цвет дна Антрацит, антислип (2370809846)</t>
  </si>
  <si>
    <t>2370819846</t>
  </si>
  <si>
    <t>Полка фасадная, Тандем Сайд 600 мм, Арена СТИЛЬ, 1 шт, цвет АНТРАЦИТ, цвет дна Антрацит, антислип (2370819846)</t>
  </si>
  <si>
    <t>2370880005</t>
  </si>
  <si>
    <t>Полка фасадная, Тандем Сайд 450 мм, Арена КЛАССИК, 1 шт, цвет ХРОМ, цвет дна Серый, антислип (2370880005)</t>
  </si>
  <si>
    <t>2370890005</t>
  </si>
  <si>
    <t>Полка фасадная, Тандем Сайд 500 мм, Арена КЛАССИК, 1 шт, цвет ХРОМ, цвет дна Серый, антислип (2370890005)</t>
  </si>
  <si>
    <t>2370900005</t>
  </si>
  <si>
    <t>Полка фасадная, Тандем Сайд 600 мм, Арена КЛАССИК, 1 шт, цвет ХРОМ, цвет дна Серый, антислип (2370900005)</t>
  </si>
  <si>
    <t>2370880102</t>
  </si>
  <si>
    <t>Полка фасадная, Тандем Сайд 450 мм, Арена КЛАССИК, 1 шт, цвет ТИТАН, цвет дна Серый, антислип (2370880102)</t>
  </si>
  <si>
    <t>2370890102</t>
  </si>
  <si>
    <t>Полка фасадная, Тандем Сайд 500 мм, Арена КЛАССИК, 1 шт, цвет ТИТАН, цвет дна Серый, антислип (2370890102)</t>
  </si>
  <si>
    <t>2370900102</t>
  </si>
  <si>
    <t>Полка фасадная, Тандем Сайд 600 мм, Арена КЛАССИК, 1 шт, цвет ТИТАН, цвет дна Серый, антислип (2370900102)</t>
  </si>
  <si>
    <t>Колонны         Тандем Сайд Юбокс</t>
  </si>
  <si>
    <t>2977119846</t>
  </si>
  <si>
    <t>КОМПЛЕКТ №3 Юбокс, Тандем Сайд 600 мм, H 1700, Арена ПЬЮР, 5 полок + 1 Юбокс, цвет АНТРАЦИТ, цвет дна Антрацит (2977119846)</t>
  </si>
  <si>
    <t>2377119846</t>
  </si>
  <si>
    <t>КОМПЛЕКТ №3 Юбокс, Тандем Сайд 600 мм, H 1700, Арена СТИЛЬ, 5 полок + 1 Юбокс, цвет АНТРАЦИТ, цвет дна Антрацит (2377119846)</t>
  </si>
  <si>
    <t>Тандем Сайд Юбокс</t>
  </si>
  <si>
    <t>2377100005</t>
  </si>
  <si>
    <t>КОМПЛЕКТ №3 Юбокс, Тандем Сайд 600 мм, H 1700, Арена КЛАССИК, 5 полок + 1 Юбокс, цвет ХРОМ, цвет дна Серый (2377100005)</t>
  </si>
  <si>
    <t>2377100102</t>
  </si>
  <si>
    <t>КОМПЛЕКТ №3 Юбокс, Тандем Сайд 600 мм, H 1700, Арена КЛАССИК, 5 полок + 1 Юбокс, цвет ТИТАН, цвет дна Серый (2377100102)</t>
  </si>
  <si>
    <t>Колонны         ТорнМоушн</t>
  </si>
  <si>
    <t>2394289846</t>
  </si>
  <si>
    <t>Комплект 1 полка, ТорнМоушн III. 600 мм, цвет АНТРАЦИТ, цвет дна Антрацит (2394289846)</t>
  </si>
  <si>
    <t>ТорнМоушн</t>
  </si>
  <si>
    <t>430-2300</t>
  </si>
  <si>
    <t>2363419846</t>
  </si>
  <si>
    <t>Комплект 1 полка, ТорнМоушн 600 мм, Арена СТИЛЬ, цвет АНТРАЦИТ, цвет дна Антрацит, антислип (2363419846)</t>
  </si>
  <si>
    <t>2352539846</t>
  </si>
  <si>
    <t>Комплект 2 полки, ТорнМоушн 600 мм, Арена СТИЛЬ, цвет АНТРАЦИТ, цвет дна Антрацит, антислип (2352539846)</t>
  </si>
  <si>
    <t>2711019846</t>
  </si>
  <si>
    <t>КОМПЛЕКТ 3 полки, ТорнМоушн 600 мм, Арена СТИЛЬ, цвет АНТРАЦИТ, цвет дна Антрацит, антислип (2711019846)</t>
  </si>
  <si>
    <t>2363430005</t>
  </si>
  <si>
    <t>Комплект 1 полка, ТорнМоушн 600 мм, Арена КЛАССИК, цвет ХРОМ, цвет дна Серый, антислип (2363430005)</t>
  </si>
  <si>
    <t>2349490005</t>
  </si>
  <si>
    <t>Комплект 2 полки, ТорнМоушн 600 мм, Арена КЛАССИК, цвет ХРОМ, цвет дна Серый, антислип (2349490005)</t>
  </si>
  <si>
    <t>2711010005</t>
  </si>
  <si>
    <t>КОМПЛЕКТ 3 полки, ТорнМоушн 600 мм, Арена КЛАССИК, цвет ХРОМ, цвет дна Серый, антислип (2711010005)</t>
  </si>
  <si>
    <t>2363430102</t>
  </si>
  <si>
    <t>Комплект 1 полка, ТорнМоушн 600 мм, Арена КЛАССИК, цвет ТИТАН, цвет дна Серый, антислип (2363430102)</t>
  </si>
  <si>
    <t>2349490102</t>
  </si>
  <si>
    <t>Комплект 2 полки, ТорнМоушн 600 мм, Арена КЛАССИК, цвет ТИТАН, цвет дна Серый, антислип (2349490102)</t>
  </si>
  <si>
    <t>2711010102</t>
  </si>
  <si>
    <t>КОМПЛЕКТ 3 полки, ТорнМоушн 600 мм, Арена КЛАССИК, цвет ТИТАН, цвет дна Серый, антислип (2711010102)</t>
  </si>
  <si>
    <t>Аксессуары         Полка для специй</t>
  </si>
  <si>
    <t>2352270102</t>
  </si>
  <si>
    <t>Полка для специй, Диспенса / Диспенса Джуниор, 465х85х33,5 мм, 1 шт, цвет ТИТАН (2352270102)</t>
  </si>
  <si>
    <t>2352279846</t>
  </si>
  <si>
    <t>Полка для специй, Диспенса / Диспенса Джуниор, 465х85х33,5 мм, 1 шт, цвет АНТРАЦИТ (2352279846)</t>
  </si>
  <si>
    <t>Аксессуары         ЮБОКС</t>
  </si>
  <si>
    <t>0052779846</t>
  </si>
  <si>
    <t>Набор емкостей №5 Юбокс, Диспенса / Диспенса Джуниор 300 мм, крепление для доски, 2х бокса 1л, 1хбокс 2, 1л., 2хбокса 2л, 2хкрышки, делитель для ножей, цвет АНТРАЦИТ (0052779846)</t>
  </si>
  <si>
    <t>0052770102</t>
  </si>
  <si>
    <t>Набор емкостей №5 Юбокс, Диспенса / Диспенса Джуниор 300 мм, крепление для доски, 2х бокса 1л, 1хбокс 2, 1л., 2хбокса 2л, 2хкрышки, делитель для ножей, цвет Титан / емкости Белые (0052770102)</t>
  </si>
  <si>
    <t xml:space="preserve">Тандем/Тандем Сайд </t>
  </si>
  <si>
    <t>2611149846</t>
  </si>
  <si>
    <t>Набор емкостей №6 Юбокс, Тандем Сайд 600 мм, 1 шт, цвет АНТРАЦИТ (2611149846)</t>
  </si>
  <si>
    <t>2354939846</t>
  </si>
  <si>
    <t>Набор емкостей №15 Юбокс, Тандем Сайд 600 мм, 1 шт, цвет АНТРАЦИТ (2354939846)</t>
  </si>
  <si>
    <t>2611140102</t>
  </si>
  <si>
    <t>Набор емкостей №6 Юбокс, Тандем Сайд 600 мм, 1 шт, цвет Титан / емкости Белые (2611140102)</t>
  </si>
  <si>
    <t>2354930102</t>
  </si>
  <si>
    <t>Набор емкостей №15 Юбокс, Тандем Сайд 600 мм, 1 шт, цвет Титан / емкости Белые (2354930102)</t>
  </si>
  <si>
    <t>Нижние угловые модули          Леманс 2</t>
  </si>
  <si>
    <t>2981909846</t>
  </si>
  <si>
    <t>КОМПЛЕКТ правый, Леманс 400 мм, H 600-750, Арена ПЬЮР, 2 полки, 2 доводчика, цвет АНТРАЦИТ, цвет дна Антрацит (2981909846)</t>
  </si>
  <si>
    <t>Нижние угловые тумбы</t>
  </si>
  <si>
    <t>Леманс</t>
  </si>
  <si>
    <t>600-750</t>
  </si>
  <si>
    <t>2603909846</t>
  </si>
  <si>
    <t>Комплект полок правый, Леманс 400 мм, Арена ПЬЮР, 2 полки + рычаги, цвет АНТРАЦИТ, цвет дна Антрацит, антислип (2603909846)</t>
  </si>
  <si>
    <t>0079449846</t>
  </si>
  <si>
    <t>Комплект установочный, Леманс, H 600-750, Ось + крепежный профиль для полок, цвет АНТРАЦИТ (0079449846)</t>
  </si>
  <si>
    <t>2346417500</t>
  </si>
  <si>
    <t>Амортизатор полки правый 1 уп (2 шт), Леманс, цвет АНТРАЦИТ (2346417500)</t>
  </si>
  <si>
    <t>2905749846</t>
  </si>
  <si>
    <t>КОМПЛЕКТ правый, Леманс 450 мм, H 600-750, Арена ПЬЮР, 2 полки, 2 доводчика, цвет АНТРАЦИТ, цвет дна Антрацит (2905749846)</t>
  </si>
  <si>
    <t>2603929846</t>
  </si>
  <si>
    <t>Комплект полок правый, Леманс 450 мм, Арена ПЬЮР, 2 полки + рычаги, цвет АНТРАЦИТ, цвет дна Антрацит, антислип (2603929846)</t>
  </si>
  <si>
    <t>2905789846</t>
  </si>
  <si>
    <t>КОМПЛЕКТ правый, Леманс 500 мм, H 600-750, Арена ПЬЮР, 2 полки, 2 доводчика, цвет АНТРАЦИТ, цвет дна Антрацит (2905789846)</t>
  </si>
  <si>
    <t>2603949846</t>
  </si>
  <si>
    <t>Комплект полок правый, Леманс 500 мм, Арена ПЬЮР, 2 полки + рычаги, цвет АНТРАЦИТ, цвет дна Антрацит, антислип (2603949846)</t>
  </si>
  <si>
    <t>2905769846</t>
  </si>
  <si>
    <t>КОМПЛЕКТ правый, Леманс 600 мм, H 600-750, Арена ПЬЮР, 2 полки, 2 доводчика, цвет АНТРАЦИТ, цвет дна Антрацит (2905769846)</t>
  </si>
  <si>
    <t>2603969846</t>
  </si>
  <si>
    <t>Комплект полок правый, Леманс 600 мм, Арена ПЬЮР, 2 полки + рычаги, цвет АНТРАЦИТ, цвет дна Антрацит, антислип (2603969846)</t>
  </si>
  <si>
    <t>2981919846</t>
  </si>
  <si>
    <t>КОМПЛЕКТ левый, Леманс 400 мм, H 600-750, Арена ПЬЮР, 2 полки, 2 доводчика, цвет АНТРАЦИТ, цвет дна Антрацит (2981919846)</t>
  </si>
  <si>
    <t>2603919846</t>
  </si>
  <si>
    <t>Комплект полок левый, Леманс 400 мм, Арена ПЬЮР, 2 полки + рычаги, цвет АНТРАЦИТ, цвет дна Антрацит, антислип (2603919846)</t>
  </si>
  <si>
    <t>2346427500</t>
  </si>
  <si>
    <t>Амортизатор полки левый 1 уп (2 шт), Леманс, цвет АНТРАЦИТ (2346427500)</t>
  </si>
  <si>
    <t>2905759846</t>
  </si>
  <si>
    <t>КОМПЛЕКТ левый, Леманс 450 мм, H 600-750, Арена ПЬЮР, 2 полки, 2 доводчика, цвет АНТРАЦИТ, цвет дна Антрацит (2905759846)</t>
  </si>
  <si>
    <t>2603939846</t>
  </si>
  <si>
    <t>Комплект полок левый, Леманс 450 мм, Арена ПЬЮР, 2 полки + рычаги, цвет АНТРАЦИТ, цвет дна Антрацит, антислип (2603939846)</t>
  </si>
  <si>
    <t>2905799846</t>
  </si>
  <si>
    <t>КОМПЛЕКТ левый, Леманс 500 мм, H 600-750, Арена ПЬЮР, 2 полки, 2 доводчика, цвет АНТРАЦИТ, цвет дна Антрацит (2905799846)</t>
  </si>
  <si>
    <t>2603959846</t>
  </si>
  <si>
    <t>Комплект полок левый, Леманс 500 мм, Арена ПЬЮР, 2 полки + рычаги, цвет АНТРАЦИТ, цвет дна Антрацит, антислип (2603959846)</t>
  </si>
  <si>
    <t>2905779846</t>
  </si>
  <si>
    <t>КОМПЛЕКТ левый, Леманс 600 мм, H 600-750, Арена ПЬЮР, 2 полки, 2 доводчика, цвет АНТРАЦИТ, цвет дна Антрацит (2905779846)</t>
  </si>
  <si>
    <t>2603979846</t>
  </si>
  <si>
    <t>Комплект полок левый, Леманс 600 мм, Арена ПЬЮР, 2 полки + рычаги, цвет АНТРАЦИТ, цвет дна Антрацит, антислип (2603979846)</t>
  </si>
  <si>
    <t>2989909846</t>
  </si>
  <si>
    <t>КОМПЛЕКТ правый, Леманс 400 мм, H 720-900, Арена ПЬЮР, 2 полки, 2 доводчика, цвет АНТРАЦИТ, цвет дна Антрацит (2989909846)</t>
  </si>
  <si>
    <t>720-900</t>
  </si>
  <si>
    <t>0079459846</t>
  </si>
  <si>
    <t>Комплект установочный, Леманс, H 720-900, Ось + крепежный профиль для полок, цвет АНТРАЦИТ (0079459846)</t>
  </si>
  <si>
    <t>2909749846</t>
  </si>
  <si>
    <t>КОМПЛЕКТ правый, Леманс 450 мм, H 720-900, Арена ПЬЮР, 2 полки, 2 доводчика, цвет АНТРАЦИТ, цвет дна Антрацит (2909749846)</t>
  </si>
  <si>
    <t>2909789846</t>
  </si>
  <si>
    <t>КОМПЛЕКТ правый, Леманс 500 мм, H 720-900, Арена ПЬЮР, 2 полки, 2 доводчика, цвет АНТРАЦИТ, цвет дна Антрацит (2909789846)</t>
  </si>
  <si>
    <t>2909769846</t>
  </si>
  <si>
    <t>КОМПЛЕКТ правый, Леманс 600 мм, H 720-900, Арена ПЬЮР, 2 полки, 2 доводчика, цвет АНТРАЦИТ, цвет дна Антрацит (2909769846)</t>
  </si>
  <si>
    <t>2989919846</t>
  </si>
  <si>
    <t>КОМПЛЕКТ левый, Леманс 400 мм, H 720-900, Арена ПЬЮР, 2 полки, 2 доводчика, цвет АНТРАЦИТ, цвет дна Антрацит (2989919846)</t>
  </si>
  <si>
    <t>2909759846</t>
  </si>
  <si>
    <t>КОМПЛЕКТ левый, Леманс 450 мм, H 720-900, Арена ПЬЮР, 2 полки, 2 доводчика, цвет АНТРАЦИТ, цвет дна Антрацит (2989909846)</t>
  </si>
  <si>
    <t>2909799846</t>
  </si>
  <si>
    <t>КОМПЛЕКТ левый, Леманс 500 мм, H 720-900, Арена ПЬЮР, 2 полки, 2 доводчика, цвет АНТРАЦИТ, цвет дна Антрацит (2909799846)</t>
  </si>
  <si>
    <t>2909779846</t>
  </si>
  <si>
    <t>КОМПЛЕКТ левый, Леманс 600 мм, H 720-900, Арена ПЬЮР, 2 полки, 2 доводчика, цвет АНТРАЦИТ, цвет дна Антрацит (2909779846)</t>
  </si>
  <si>
    <t>2381909846</t>
  </si>
  <si>
    <t>КОМПЛЕКТ правый, Леманс 400 мм, H 600-750, Арена СТИЛЬ, 2 полки, 2 доводчика, цвет АНТРАЦИТ, цвет дна Антрацит (2381909846)</t>
  </si>
  <si>
    <t>Нижние угловые базы</t>
  </si>
  <si>
    <t>Леманс 2</t>
  </si>
  <si>
    <t>2350089846</t>
  </si>
  <si>
    <t>Комплект полок правый, Леманс 400 мм, Арена СТИЛЬ, 2 полки + рычаги, цвет АНТРАЦИТ, цвет дна Антрацит, антислип (2350089846)</t>
  </si>
  <si>
    <t>2605749846</t>
  </si>
  <si>
    <t>КОМПЛЕКТ правый, Леманс 450 мм, H 600-750, Арена СТИЛЬ, 2 полки, 2 доводчика, цвет АНТРАЦИТ, цвет дна Антрацит (2605749846)</t>
  </si>
  <si>
    <t>2346219846</t>
  </si>
  <si>
    <t>Комплект полок правый, Леманс 450 мм, Арена СТИЛЬ, 2 полки + рычаги, цвет АНТРАЦИТ, цвет дна Антрацит, антислип (2346219846)</t>
  </si>
  <si>
    <t>2605789846</t>
  </si>
  <si>
    <t>КОМПЛЕКТ правый, Леманс 500 мм, H 600-750, Арена СТИЛЬ, 2 полки, 2 доводчика, цвет АНТРАЦИТ, цвет дна Антрацит (2605789846)</t>
  </si>
  <si>
    <t>2346239846</t>
  </si>
  <si>
    <t>Комплект полок правый, Леманс 500 мм, Арена СТИЛЬ, 2 полки + рычаги, цвет АНТРАЦИТ, цвет дна Антрацит, антислип (2346239846)</t>
  </si>
  <si>
    <t>2605769846</t>
  </si>
  <si>
    <t>КОМПЛЕКТ правый, Леманс 600 мм, H 600-750, Арена СТИЛЬ, 2 полки, 2 доводчика, цвет АНТРАЦИТ, цвет дна Антрацит (2605769846)</t>
  </si>
  <si>
    <t>2346259846</t>
  </si>
  <si>
    <t>Комплект полок правый, Леманс 600 мм, Арена СТИЛЬ, 2 полки + рычаги, цвет АНТРАЦИТ, цвет дна Антрацит, антислип (2346259846)</t>
  </si>
  <si>
    <t>2381919846</t>
  </si>
  <si>
    <t>КОМПЛЕКТ левый, Леманс 400 мм, H 600-750, Арена СТИЛЬ, 2 полки, 2 доводчика, цвет АНТРАЦИТ, цвет дна Антрацит (2381919846)</t>
  </si>
  <si>
    <t>2350099846</t>
  </si>
  <si>
    <t>Комплект полок левый, Леманс 400 мм, Арена СТИЛЬ, 2 полки + рычаги, цвет АНТРАЦИТ, цвет дна Антрацит, антислип (2350099846)</t>
  </si>
  <si>
    <t>2605759846</t>
  </si>
  <si>
    <t>КОМПЛЕКТ левый, Леманс 450 мм, H 600-750, Арена СТИЛЬ, 2 полки, 2 доводчика, цвет АНТРАЦИТ, цвет дна Антрацит (2605759846)</t>
  </si>
  <si>
    <t>2346229846</t>
  </si>
  <si>
    <t>Комплект полок левый, Леманс 450 мм, Арена СТИЛЬ, 2 полки + рычаги, цвет АНТРАЦИТ, цвет дна Антрацит, антислип (2346229846)</t>
  </si>
  <si>
    <t>2605799846</t>
  </si>
  <si>
    <t>КОМПЛЕКТ левый, Леманс 500 мм, H 600-750, Арена СТИЛЬ, 2 полки, 2 доводчика, цвет АНТРАЦИТ, цвет дна Антрацит (2605799846)</t>
  </si>
  <si>
    <t>2346249846</t>
  </si>
  <si>
    <t>Комплект полок левый, Леманс 500 мм, Арена СТИЛЬ, 2 полки + рычаги, цвет АНТРАЦИТ, цвет дна Антрацит, антислип (2346249846)</t>
  </si>
  <si>
    <t>2605779846</t>
  </si>
  <si>
    <t>КОМПЛЕКТ левый, Леманс 600 мм, H 600-750, Арена СТИЛЬ, 2 полки, 2 доводчика, цвет АНТРАЦИТ, цвет дна Антрацит (2605779846)</t>
  </si>
  <si>
    <t>2346269846</t>
  </si>
  <si>
    <t>Комплект полок левый, Леманс 600 мм, Арена СТИЛЬ, 2 полки + рычаги, цвет АНТРАЦИТ, цвет дна Антрацит, антислип (2346269846)</t>
  </si>
  <si>
    <t>0499909846</t>
  </si>
  <si>
    <t>КОМПЛЕКТ правый, Леманс 400 мм, H 720-900, Арена СТИЛЬ, 2 полки, 2 доводчика, цвет АНТРАЦИТ, цвет дна Антрацит (0499909846)</t>
  </si>
  <si>
    <t>400-600</t>
  </si>
  <si>
    <t>0499749846</t>
  </si>
  <si>
    <t>КОМПЛЕКТ правый, Леманс 450 мм, H 720-900, Арена СТИЛЬ, 2 полки, 2 доводчика, цвет АНТРАЦИТ, цвет дна Антрацит (0499749846)</t>
  </si>
  <si>
    <t>0499789846</t>
  </si>
  <si>
    <t>КОМПЛЕКТ правый, Леманс 500 мм, H 720-900, Арена СТИЛЬ, 2 полки, 2 доводчика, цвет АНТРАЦИТ, цвет дна Антрацит (0499789846)</t>
  </si>
  <si>
    <t>0499769846</t>
  </si>
  <si>
    <t>КОМПЛЕКТ правый, Леманс 600 мм, H 720-900, Арена СТИЛЬ, 2 полки, 2 доводчика, цвет АНТРАЦИТ, цвет дна Антрацит (0499769846)</t>
  </si>
  <si>
    <t>0499919846</t>
  </si>
  <si>
    <t>КОМПЛЕКТ левый, Леманс 400 мм, H 720-900, Арена СТИЛЬ, 2 полки, 2 доводчика, цвет АНТРАЦИТ, цвет дна Антрацит (0499919846)</t>
  </si>
  <si>
    <t>0499759846</t>
  </si>
  <si>
    <t>КОМПЛЕКТ левый, Леманс 450 мм, H 720-900, Арена СТИЛЬ, 2 полки, 2 доводчика, цвет АНТРАЦИТ, цвет дна Антрацит (0499759846)</t>
  </si>
  <si>
    <t>0499799846</t>
  </si>
  <si>
    <t>КОМПЛЕКТ левый, Леманс 500 мм, H 720-900, Арена СТИЛЬ, 2 полки, 2 доводчика, цвет АНТРАЦИТ, цвет дна Антрацит (0499799846)</t>
  </si>
  <si>
    <t>0499779846</t>
  </si>
  <si>
    <t>КОМПЛЕКТ левый, Леманс 600 мм, H 720-900, Арена СТИЛЬ, 2 полки, 2 доводчика, цвет АНТРАЦИТ, цвет дна Антрацит (0499779846)</t>
  </si>
  <si>
    <t>0479260005</t>
  </si>
  <si>
    <t>КОМПЛЕКТ правый, Леманс 400 мм, H 600-750, Арена КЛАССИК, 2 полки, 2 доводчика, цвет ХРОМ, цвет дна Серый (0479260005)</t>
  </si>
  <si>
    <t>0479180005</t>
  </si>
  <si>
    <t>Комплект полок правый, Леманс 400 мм, Арена КЛАССИК, 2 полки + рычаги, цвет ХРОМ, цвет дна Серый, антислип (0479180005)</t>
  </si>
  <si>
    <t>0079440102</t>
  </si>
  <si>
    <t>Комплект установочный, Леманс, H 600-750, Ось + крепежный профиль для полок, цвет ТИТАН (0079440102)</t>
  </si>
  <si>
    <t>2346417930</t>
  </si>
  <si>
    <t>Амортизатор полки правый 1 уп (2 шт), Леманс, цвет СЕРЫЙ (2346417930)</t>
  </si>
  <si>
    <t>0479280005</t>
  </si>
  <si>
    <t>КОМПЛЕКТ правый, Леманс 450 мм, H 600-750, Арена КЛАССИК, 2 полки, 2 доводчика, цвет ХРОМ, цвет дна Серый (0479280005)</t>
  </si>
  <si>
    <t>0479200005</t>
  </si>
  <si>
    <t>Комплект полок правый, Леманс 450 мм, Арена КЛАССИК, 2 полки + рычаги, цвет ХРОМ, цвет дна Серый, антислип (0479200005)</t>
  </si>
  <si>
    <t>0479300005</t>
  </si>
  <si>
    <t>КОМПЛЕКТ правый, Леманс 500 мм, H 600-750, Арена КЛАССИК, 2 полки, 2 доводчика, цвет ХРОМ, цвет дна Серый (0479300005)</t>
  </si>
  <si>
    <t>0479220005</t>
  </si>
  <si>
    <t>Комплект полок правый, Леманс 500 мм, Арена КЛАССИК, 2 полки + рычаги, цвет ХРОМ, цвет дна Серый, антислип (0479220005)</t>
  </si>
  <si>
    <t>0479320005</t>
  </si>
  <si>
    <t>КОМПЛЕКТ правый, Леманс 600 мм, H 600-750, Арена КЛАССИК, 2 полки, 2 доводчика, цвет ХРОМ, цвет дна Серый (0479320005)</t>
  </si>
  <si>
    <t>0479240005</t>
  </si>
  <si>
    <t>Комплект полок правый, Леманс 600 мм, Арена КЛАССИК, 2 полки + рычаги, цвет ХРОМ, цвет дна Серый, антислип (0479240005)</t>
  </si>
  <si>
    <t>0479270005</t>
  </si>
  <si>
    <t>КОМПЛЕКТ левый, Леманс 400 мм, H 600-750, Арена КЛАССИК, 2 полки, 2 доводчика, цвет ХРОМ, цвет дна Серый (0479270005)</t>
  </si>
  <si>
    <t>0479190005</t>
  </si>
  <si>
    <t>Комплект полок левый, Леманс 400 мм, Арена КЛАССИК, 2 полки + рычаги, цвет ХРОМ, цвет дна Серый, антислип (0479190005)</t>
  </si>
  <si>
    <t>2346427930</t>
  </si>
  <si>
    <t>Амортизатор полки левый 1 уп (2 шт), Леманс, цвет СЕРЫЙ (2346427930)</t>
  </si>
  <si>
    <t>0479290005</t>
  </si>
  <si>
    <t>КОМПЛЕКТ левый, Леманс 450 мм, H 600-750, Арена КЛАССИК, 2 полки, 2 доводчика, цвет ХРОМ, цвет дна Серый (0479290005)</t>
  </si>
  <si>
    <t>0479210005</t>
  </si>
  <si>
    <t>Комплект полок левый, Леманс 450 мм, Арена КЛАССИК, 2 полки + рычаги, цвет ХРОМ, цвет дна Серый, антислип (0479210005)</t>
  </si>
  <si>
    <t>0479310005</t>
  </si>
  <si>
    <t>КОМПЛЕКТ левый, Леманс 500 мм, H 600-750, Арена КЛАССИК, 2 полки, 2 доводчика, цвет ХРОМ, цвет дна Серый (0479310005)</t>
  </si>
  <si>
    <t>0479230005</t>
  </si>
  <si>
    <t>Комплект полок левый, Леманс 500 мм, Арена КЛАССИК, 2 полки + рычаги, цвет ХРОМ, цвет дна Серый, антислип (0479230005)</t>
  </si>
  <si>
    <t>0479330005</t>
  </si>
  <si>
    <t>КОМПЛЕКТ левый, Леманс 600 мм, H 600-750, Арена КЛАССИК, 2 полки, 2 доводчика, цвет ХРОМ, цвет дна Серый (0479330005)</t>
  </si>
  <si>
    <t>0479250005</t>
  </si>
  <si>
    <t>Комплект полок левый, Леманс 600 мм, Арена КЛАССИК, 2 полки + рычаги, цвет ХРОМ, цвет дна Серый, антислип (0479250005)</t>
  </si>
  <si>
    <t>0499260005</t>
  </si>
  <si>
    <t>КОМПЛЕКТ правый, Леманс 400 мм, H 720-900, Арена КЛАССИК, 2 полки, 2 доводчика, цвет ХРОМ, цвет дна Серый (0499260005)</t>
  </si>
  <si>
    <t>0079450102</t>
  </si>
  <si>
    <t>Комплект установочный, Леманс, H 720-900, Ось + крепежный профиль для полок, цвет ТИТАН (0079450102)</t>
  </si>
  <si>
    <t>0499280005</t>
  </si>
  <si>
    <t>КОМПЛЕКТ правый, Леманс 450 мм, H 720-900, Арена КЛАССИК, 2 полки, 2 доводчика, цвет ХРОМ, цвет дна Серый (0499280005)</t>
  </si>
  <si>
    <t>0499300005</t>
  </si>
  <si>
    <t>КОМПЛЕКТ правый, Леманс 500 мм, H 720-900, Арена КЛАССИК, 2 полки, 2 доводчика, цвет ХРОМ, цвет дна Серый (0499300005)</t>
  </si>
  <si>
    <t>0499320005</t>
  </si>
  <si>
    <t>КОМПЛЕКТ правый, Леманс 600 мм, H 720-900, Арена КЛАССИК, 2 полки, 2 доводчика, цвет ХРОМ, цвет дна Серый (0499320005)</t>
  </si>
  <si>
    <t>0499270005</t>
  </si>
  <si>
    <t>КОМПЛЕКТ левый, Леманс 400 мм, H 720-900, Арена КЛАССИК, 2 полки, 2 доводчика, цвет ХРОМ, цвет дна Серый (0499270005)</t>
  </si>
  <si>
    <t>0499290005</t>
  </si>
  <si>
    <t>КОМПЛЕКТ левый, Леманс 450 мм, H 720-900, Арена КЛАССИК, 2 полки, 2 доводчика, цвет ХРОМ, цвет дна Серый (0499290005)</t>
  </si>
  <si>
    <t>0499310005</t>
  </si>
  <si>
    <t>КОМПЛЕКТ левый, Леманс 500 мм, H 720-900, Арена КЛАССИК, 2 полки, 2 доводчика, цвет ХРОМ, цвет дна Серый (0499310005)</t>
  </si>
  <si>
    <t>0499330005</t>
  </si>
  <si>
    <t>КОМПЛЕКТ левый, Леманс 600 мм, H 720-900, Арена КЛАССИК, 2 полки, 2 доводчика, цвет ХРОМ, цвет дна Серый (0499330005)</t>
  </si>
  <si>
    <t>0479260102</t>
  </si>
  <si>
    <t>КОМПЛЕКТ правый, Леманс 400 мм, H 600-750, Арена КЛАССИК, 2 полки, 2 доводчика, цвет ТИТАН, цвет дна Серый (0479260102)</t>
  </si>
  <si>
    <t>0479180102</t>
  </si>
  <si>
    <t>Комплект полок правый, Леманс 400 мм, Арена КЛАССИК, 2 полки + рычаги, цвет ТИТАН, цвет дна Серый, антислип (0479180102)</t>
  </si>
  <si>
    <t>0479280102</t>
  </si>
  <si>
    <t>КОМПЛЕКТ правый, Леманс 450 мм, H 600-750, Арена КЛАССИК, 2 полки, 2 доводчика, цвет ТИТАН, цвет дна Серый (0479280102)</t>
  </si>
  <si>
    <t>0479200102</t>
  </si>
  <si>
    <t>Комплект полок правый, Леманс 450 мм, Арена КЛАССИК, 2 полки + рычаги, цвет ТИТАН, цвет дна Серый, антислип (0479200102)</t>
  </si>
  <si>
    <t>0479300102</t>
  </si>
  <si>
    <t>КОМПЛЕКТ правый, Леманс 500 мм, H 600-750, Арена КЛАССИК, 2 полки, 2 доводчика, цвет ТИТАН, цвет дна Серый (0479300102)</t>
  </si>
  <si>
    <t>0479220102</t>
  </si>
  <si>
    <t>Комплект полок правый, Леманс 500 мм, Арена КЛАССИК, 2 полки + рычаги, цвет ТИТАН, цвет дна Серый, антислип (0479220102)</t>
  </si>
  <si>
    <t>0479320102</t>
  </si>
  <si>
    <t>КОМПЛЕКТ правый, Леманс 600 мм, H 600-750, Арена КЛАССИК, 2 полки, 2 доводчика, цвет ТИТАН, цвет дна Серый (0479320102)</t>
  </si>
  <si>
    <t>0479240102</t>
  </si>
  <si>
    <t>Комплект полок правый, Леманс 600 мм, Арена КЛАССИК, 2 полки + рычаги, цвет ТИТАН, цвет дна Серый, антислип (0479240102)</t>
  </si>
  <si>
    <t>0479270102</t>
  </si>
  <si>
    <t>КОМПЛЕКТ левый, Леманс 400 мм, H 600-750, Арена КЛАССИК, 2 полки, 2 доводчика, цвет ТИТАН, цвет дна Серый (0479270102)</t>
  </si>
  <si>
    <t>0479190102</t>
  </si>
  <si>
    <t>Комплект полок левый, Леманс 400 мм, Арена КЛАССИК, 2 полки + рычаги, цвет ТИТАН, цвет дна Серый, антислип (0479190102)</t>
  </si>
  <si>
    <t>0479290102</t>
  </si>
  <si>
    <t>КОМПЛЕКТ левый, Леманс 450 мм, H 600-750, Арена КЛАССИК, 2 полки, 2 доводчика, цвет ТИТАН, цвет дна Серый (0479290102)</t>
  </si>
  <si>
    <t>0479210102</t>
  </si>
  <si>
    <t>Комплект полок левый, Леманс 450 мм, Арена КЛАССИК, 2 полки + рычаги, цвет ТИТАН, цвет дна Серый, антислип (0479210102)</t>
  </si>
  <si>
    <t>0479310102</t>
  </si>
  <si>
    <t>КОМПЛЕКТ левый, Леманс 500 мм, H 600-750, Арена КЛАССИК, 2 полки, 2 доводчика, цвет ТИТАН, цвет дна Серый (0479310102)</t>
  </si>
  <si>
    <t>0479230102</t>
  </si>
  <si>
    <t>Комплект полок левый, Леманс 500 мм, Арена КЛАССИК, 2 полки + рычаги, цвет ТИТАН, цвет дна Серый, антислип (0479230102)</t>
  </si>
  <si>
    <t>0479330102</t>
  </si>
  <si>
    <t>КОМПЛЕКТ левый, Леманс 600 мм, H 600-750, Арена КЛАССИК, 2 полки, 2 доводчика, цвет ТИТАН, цвет дна Серый (0479330102)</t>
  </si>
  <si>
    <t>0479250102</t>
  </si>
  <si>
    <t>Комплект полок левый, Леманс 600 мм, Арена КЛАССИК, 2 полки + рычаги, цвет ТИТАН, цвет дна Серый, антислип (0479250102)</t>
  </si>
  <si>
    <t>0499260102</t>
  </si>
  <si>
    <t>КОМПЛЕКТ правый, Леманс 400 мм, H 720-900, Арена КЛАССИК, 2 полки, 2 доводчика, цвет ТИТАН, цвет дна Серый (0499260102)</t>
  </si>
  <si>
    <t>0499280102</t>
  </si>
  <si>
    <t>КОМПЛЕКТ правый, Леманс 450 мм, H 720-900, Арена КЛАССИК, 2 полки, 2 доводчика, цвет ТИТАН, цвет дна Серый (0499280102)</t>
  </si>
  <si>
    <t>0499300102</t>
  </si>
  <si>
    <t>КОМПЛЕКТ правый, Леманс 500 мм, H 720-900, Арена КЛАССИК, 2 полки, 2 доводчика, цвет ТИТАН, цвет дна Серый (0499300102)</t>
  </si>
  <si>
    <t>0499320102</t>
  </si>
  <si>
    <t>КОМПЛЕКТ правый, Леманс 600 мм, H 720-900, Арена КЛАССИК, 2 полки, 2 доводчика, цвет ТИТАН, цвет дна Серый (0499320102)</t>
  </si>
  <si>
    <t>0499270102</t>
  </si>
  <si>
    <t>КОМПЛЕКТ левый, Леманс 400 мм, H 720-900, Арена КЛАССИК, 2 полки, 2 доводчика, цвет ТИТАН, цвет дна Серый (0499270102)</t>
  </si>
  <si>
    <t>0499290102</t>
  </si>
  <si>
    <t>КОМПЛЕКТ левый, Леманс 450 мм, H 720-900, Арена КЛАССИК, 2 полки, 2 доводчика, цвет ТИТАН, цвет дна Серый (0499290102)</t>
  </si>
  <si>
    <t>0499310102</t>
  </si>
  <si>
    <t>КОМПЛЕКТ левый, Леманс 500 мм, H 720-900, Арена КЛАССИК, 2 полки, 2 доводчика, цвет ТИТАН, цвет дна Серый (0499310102)</t>
  </si>
  <si>
    <t>0499330102</t>
  </si>
  <si>
    <t>КОМПЛЕКТ левый, Леманс 600 мм, H 720-900, Арена КЛАССИК, 2 полки, 2 доводчика, цвет ТИТАН, цвет дна Серый (0499330102)</t>
  </si>
  <si>
    <t>Нижние угловые модули         Леманс 4</t>
  </si>
  <si>
    <t>2905809846</t>
  </si>
  <si>
    <t>КОМПЛЕКТ правый, Леманс 450 мм, H 1265, Арена ПЬЮР, 4 полки, 4 доводчика, цвет АНТРАЦИТ, цвет дна Антрацит (2905809846)</t>
  </si>
  <si>
    <t>0079439846</t>
  </si>
  <si>
    <t>Комплект установочный, Леманс, H 1265, Ось + крепежный профиль для полок, цвет АНТРАЦИТ (0079439846)</t>
  </si>
  <si>
    <t>2905829846</t>
  </si>
  <si>
    <t>КОМПЛЕКТ правый, Леманс 500 мм, H 1265, Арена ПЬЮР, 4 полки, 4 доводчика, цвет АНТРАЦИТ, цвет дна Антрацит (2905829846)</t>
  </si>
  <si>
    <t>2905849846</t>
  </si>
  <si>
    <t>КОМПЛЕКТ правый, Леманс 600 мм, H 1265, Арена ПЬЮР, 4 полки, 4 доводчика, цвет АНТРАЦИТ, цвет дна Антрацит (2905849846)</t>
  </si>
  <si>
    <t>2905819846</t>
  </si>
  <si>
    <t>КОМПЛЕКТ левый, Леманс 450 мм, H 1265, Арена ПЬЮР, 4 полки, 4 доводчика, цвет АНТРАЦИТ, цвет дна Антрацит (2905819846)</t>
  </si>
  <si>
    <t>2905839846</t>
  </si>
  <si>
    <t>КОМПЛЕКТ левый, Леманс 500 мм, H 1265, Арена ПЬЮР, 4 полки, 4 доводчика, цвет АНТРАЦИТ, цвет дна Антрацит (2905839846)</t>
  </si>
  <si>
    <t>2905859846</t>
  </si>
  <si>
    <t>КОМПЛЕКТ левый, Леманс 600 мм, H 1265, Арена ПЬЮР, 4 полки, 4 доводчика, цвет АНТРАЦИТ, цвет дна Антрацит (2905859846)</t>
  </si>
  <si>
    <t>2605809846</t>
  </si>
  <si>
    <t>КОМПЛЕКТ правый, Леманс 450 мм, H 1265, Арена СТИЛЬ, 4 полки, 4 доводчика, цвет АНТРАЦИТ, цвет дна Антрацит (2605809846)</t>
  </si>
  <si>
    <t>Леманс 4</t>
  </si>
  <si>
    <t>2605829846</t>
  </si>
  <si>
    <t>КОМПЛЕКТ правый, Леманс 500 мм, H 1265, Арена СТИЛЬ, 4 полки, 4 доводчика, цвет АНТРАЦИТ, цвет дна Антрацит (2605829846)</t>
  </si>
  <si>
    <t>2605849846</t>
  </si>
  <si>
    <t>КОМПЛЕКТ правый, Леманс 600 мм, H 1265, Арена СТИЛЬ, 4 полки, 4 доводчика, цвет АНТРАЦИТ, цвет дна Антрацит (2605849846)</t>
  </si>
  <si>
    <t>2605819846</t>
  </si>
  <si>
    <t>КОМПЛЕКТ левый, Леманс 450 мм, H 1265, Арена СТИЛЬ, 4 полки, 4 доводчика, цвет АНТРАЦИТ, цвет дна Антрацит (2605819846)</t>
  </si>
  <si>
    <t>2605839846</t>
  </si>
  <si>
    <t>КОМПЛЕКТ левый, Леманс 500 мм, H 1265, Арена СТИЛЬ, 4 полки, 4 доводчика, цвет АНТРАЦИТ, цвет дна Антрацит (2605839846)</t>
  </si>
  <si>
    <t>2605859846</t>
  </si>
  <si>
    <t>КОМПЛЕКТ левый, Леманс 600 мм, H 1265, Арена СТИЛЬ, 4 полки, 4 доводчика, цвет АНТРАЦИТ, цвет дна Антрацит (2605859846)</t>
  </si>
  <si>
    <t>0479600005</t>
  </si>
  <si>
    <t>КОМПЛЕКТ правый, Леманс 450 мм, H 1265, Арена КЛАССИК, 4 полки, 4 доводчика, цвет ХРОМ, цвет дна Серый (0479600005)</t>
  </si>
  <si>
    <t>0079430102</t>
  </si>
  <si>
    <t>Комплект установочный, Леманс, H 1265, Ось + крепежный профиль для полок, цвет ТИТАН (0079430102)</t>
  </si>
  <si>
    <t>0479620005</t>
  </si>
  <si>
    <t>КОМПЛЕКТ правый, Леманс 500 мм, H 1265, Арена КЛАССИК, 4 полки, 4 доводчика, цвет ХРОМ, цвет дна Серый (0479620005)</t>
  </si>
  <si>
    <t>0479640005</t>
  </si>
  <si>
    <t>КОМПЛЕКТ правый, Леманс 600 мм, H 1265, Арена КЛАССИК, 4 полки, 4 доводчика, цвет ХРОМ, цвет дна Серый (0479640005)</t>
  </si>
  <si>
    <t>0479610005</t>
  </si>
  <si>
    <t>КОМПЛЕКТ левый, Леманс 450 мм, H 1265, Арена КЛАССИК, 4 полки, 4 доводчика, цвет ХРОМ, цвет дна Серый (0479610005)</t>
  </si>
  <si>
    <t>0479630005</t>
  </si>
  <si>
    <t>КОМПЛЕКТ левый, Леманс 500 мм, H 1265, Арена КЛАССИК, 4 полки, 4 доводчика, цвет ХРОМ, цвет дна Серый (0479630005)</t>
  </si>
  <si>
    <t>0479650005</t>
  </si>
  <si>
    <t>КОМПЛЕКТ левый, Леманс 600 мм, H 1265, Арена КЛАССИК, 4 полки, 4 доводчика, цвет ХРОМ, цвет дна Серый (0479650005)</t>
  </si>
  <si>
    <t>0479600102</t>
  </si>
  <si>
    <t>КОМПЛЕКТ правый, Леманс 450 мм, H 1265, Арена КЛАССИК, 4 полки, 4 доводчика, цвет ТИТАН, цвет дна Серый (0479600102)</t>
  </si>
  <si>
    <t>0479620102</t>
  </si>
  <si>
    <t>КОМПЛЕКТ правый, Леманс 500 мм, H 1265, Арена КЛАССИК, 4 полки, 4 доводчика, цвет ТИТАН, цвет дна Серый (0479620102)</t>
  </si>
  <si>
    <t>0479640102</t>
  </si>
  <si>
    <t>КОМПЛЕКТ правый, Леманс 600 мм, H 1265, Арена КЛАССИК, 4 полки, 4 доводчика, цвет ТИТАН, цвет дна Серый (0479640102)</t>
  </si>
  <si>
    <t>0479610102</t>
  </si>
  <si>
    <t>КОМПЛЕКТ левый, Леманс 450 мм, H 1265, Арена КЛАССИК, 4 полки, 4 доводчика, цвет ТИТАН, цвет дна Серый (0479610102)</t>
  </si>
  <si>
    <t>0479630102</t>
  </si>
  <si>
    <t>КОМПЛЕКТ левый, Леманс 500 мм, H 1265, Арена КЛАССИК, 4 полки, 4 доводчика, цвет ТИТАН, цвет дна Серый (0479630102)</t>
  </si>
  <si>
    <t>0479650102</t>
  </si>
  <si>
    <t>КОМПЛЕКТ левый, Леманс 600 мм, H 1265, Арена КЛАССИК, 4 полки, 4 доводчика, цвет ТИТАН, цвет дна Серый (0479650102)</t>
  </si>
  <si>
    <t>Нижние угловые модули          Волшебный угол</t>
  </si>
  <si>
    <t>2904089846</t>
  </si>
  <si>
    <t>КОМПЛЕКТ правый, Волшебный угол 450-600 мм, H 525, Арена ПЬЮР, 4 полки, цвет АНТРАЦИТ (2904089846)</t>
  </si>
  <si>
    <t>Волшебный угол</t>
  </si>
  <si>
    <t>450-600</t>
  </si>
  <si>
    <t>2604019846</t>
  </si>
  <si>
    <t>Комплект установочный правый, Волшебный угол 450-600 мм, H 525, Рама + амортизатор, цвет АНТРАЦИТ (2604019846)</t>
  </si>
  <si>
    <t>2366419846</t>
  </si>
  <si>
    <t>Комплект полок, Волшебный угол 450-600 мм, Арена ПЬЮР, 4 шт, цвет АНТРАЦИТ, цвет дна Антрацит, антислип (2366419846)</t>
  </si>
  <si>
    <t>2904099846</t>
  </si>
  <si>
    <t>КОМПЛЕКТ левый, Волшебный угол 450-600 мм, H 525, Арена ПЬЮР, 4 полки, цвет АНТРАЦИТ (2904099846)</t>
  </si>
  <si>
    <t>2604029846</t>
  </si>
  <si>
    <t>Комплект установочный левый, Волшебный угол 450-600 мм, H 525, Рама + амортизатор, цвет АНТРАЦИТ (2604029846)</t>
  </si>
  <si>
    <t>2604089846</t>
  </si>
  <si>
    <t>КОМПЛЕКТ правый, Волшебный угол 450-600 мм, H 525, Арена СТИЛЬ, 4 полки, цвет АНТРАЦИТ (2604089846)</t>
  </si>
  <si>
    <t>2312589846</t>
  </si>
  <si>
    <t>Комплект полок, Волшебный угол 450-600 мм, Арена СТИЛЬ, 4 шт, цвет АНТРАЦИТ, цвет дна Антрацит, антислип (2312589846)</t>
  </si>
  <si>
    <t>2604099846</t>
  </si>
  <si>
    <t>КОМПЛЕКТ левый, Волшебный угол 450-600 мм, H 525, Арена СТИЛЬ, 4 полки, цвет АНТРАЦИТ (2604099846)</t>
  </si>
  <si>
    <t>2604060005</t>
  </si>
  <si>
    <t>КОМПЛЕКТ правый, Волшебный угол 450-600 мм, H 525, Арена КЛАССИК, 4 полки, цвет ХРОМ (2604060005)</t>
  </si>
  <si>
    <t>2604010102</t>
  </si>
  <si>
    <t>Комплект установочный правый, Волшебный угол 450-600 мм, H 525, Рама + амортизатор, цвет ТИТАН (2604010102)</t>
  </si>
  <si>
    <t>0462070005</t>
  </si>
  <si>
    <t>Комплект полок, Волшебный угол 450-600 мм, Арена КЛАССИК, 4 шт, цвет ХРОМ, цвет дна Серый, антислип (0462070005)</t>
  </si>
  <si>
    <t>2604070005</t>
  </si>
  <si>
    <t>КОМПЛЕКТ левый, Волшебный угол 450-600 мм, H 525, Арена КЛАССИК, 4 полки, цвет ХРОМ (2604070005)</t>
  </si>
  <si>
    <t>2604020102</t>
  </si>
  <si>
    <t>Комплект установочный левый, Волшебный угол 450-600 мм, H 525, Рама + амортизатор, цвет ТИТАН (2604020102)</t>
  </si>
  <si>
    <t>2604060102</t>
  </si>
  <si>
    <t>КОМПЛЕКТ правый, Волшебный угол 450-600 мм, H 525, Арена КЛАССИК, 4 полки, цвет ТИТАН (2604060102)</t>
  </si>
  <si>
    <t>0462070102</t>
  </si>
  <si>
    <t>Комплект полок, Волшебный угол 450-600 мм, Арена КЛАССИК, 4 шт, цвет ТИТАН, цвет дна Серый, антислип (0462070102)</t>
  </si>
  <si>
    <t>2604070102</t>
  </si>
  <si>
    <t>КОМПЛЕКТ левый, Волшебный угол 450-600 мм, H 525, Арена КЛАССИК, 4 полки, цвет ТИТАН (2604070102)</t>
  </si>
  <si>
    <t>Нижние модули         Бутылочница №15</t>
  </si>
  <si>
    <t>0021829846</t>
  </si>
  <si>
    <t>Комплект с 2 полками, Бутылочница №15 150 мм, H 542, Арена СТИЛЬ, цвет АНТРАЦИТ (0021829846) (стар 2334619846)</t>
  </si>
  <si>
    <t>Нижние базы</t>
  </si>
  <si>
    <t>Бутылочница №15</t>
  </si>
  <si>
    <t>0021840005</t>
  </si>
  <si>
    <t>Комплект с 2 полками, Бутылочница №15 150 мм, H 542, Арена КЛАССИК, цвет ХРОМ (0021840005) (стар 2334600005)</t>
  </si>
  <si>
    <t>0021840102</t>
  </si>
  <si>
    <t>Комплект с 2 полками, Бутылочница №15 150 мм, H 542, Арена КЛАССИК, цвет ТИТАН (0021840102) (стар 2334600102)</t>
  </si>
  <si>
    <t>0021889846</t>
  </si>
  <si>
    <t>Комплект для полотенец, Бутылочница №15 150 мм, H 592, Арена СТИЛЬ, цвет АНТРАЦИТ (0021889846) (стар 2334659846)</t>
  </si>
  <si>
    <t>2334640005</t>
  </si>
  <si>
    <t>ВЫВОДИТСЯ ИЗ ПРОИЗВОДСТВА (новый артикул 0021890005)                                                           Комплект для полотенец, Бутылочница №15 150 мм, H 592, Арена КЛАССИК, цвет ХРОМ (2334640005)</t>
  </si>
  <si>
    <t>0021890005</t>
  </si>
  <si>
    <t>Комплект для полотенец, Бутылочница №15 150 мм, H 592, Арена КЛАССИК, цвет ХРОМ (0021890005) (стар 2334640005)</t>
  </si>
  <si>
    <t>0021890102</t>
  </si>
  <si>
    <t>Комплект для полотенец, Бутылочница №15 150 мм, H 592, Арена КЛАССИК, цвет ТИТАН (0021890102) (стар 2334640102)</t>
  </si>
  <si>
    <t>0021869846</t>
  </si>
  <si>
    <t>Комплект для противней, Бутылочница №15 150 мм, H 542, Арена СТИЛЬ, цвет АНТРАЦИТ (0021869846) (стар 2334699846)</t>
  </si>
  <si>
    <t>0021870005</t>
  </si>
  <si>
    <t>Комплект для противней, Бутылочница №15 150 мм, H 542, Арена КЛАССИК, цвет ХРОМ (0021870005) (стар 2334680005)</t>
  </si>
  <si>
    <t>0021870102</t>
  </si>
  <si>
    <t>Комплект для противней, Бутылочница №15 150 мм, H 542, Арена КЛАССИК, цвет ТИТАН (0021870102) (стар 2334680102)</t>
  </si>
  <si>
    <t>2606000102</t>
  </si>
  <si>
    <t>Делитель, Бутылочница №15 150 мм, Арена КЛАССИК, 1 шт, цвет ТИТАН, PU:100 (2606000102)</t>
  </si>
  <si>
    <t>2606019846</t>
  </si>
  <si>
    <t>Делитель, Бутылочница №15 150 мм, Арена СТИЛЬ, 1 шт, цвет АНТРАЦИТ, PU:100 (2606019846)</t>
  </si>
  <si>
    <t>2606000005</t>
  </si>
  <si>
    <t>Делитель, Бутылочница №15 150 мм, Арена КЛАССИК, 1 шт, цвет ХРОМ, PU:100 (2606000005)</t>
  </si>
  <si>
    <t>2312120005</t>
  </si>
  <si>
    <t>Комплект скос 45° правый, Бутылочница №15 150 мм, H 542, Арена КЛАССИК, цвет ХРОМ (2312120005)</t>
  </si>
  <si>
    <t>2312120102</t>
  </si>
  <si>
    <t>Комплект скос 45° правый, Бутылочница №15 150 мм, H 542, Арена КЛАССИК, цвет ТИТАН (2312120102)</t>
  </si>
  <si>
    <t>2312110005</t>
  </si>
  <si>
    <t>Комплект скос 45° левый, Бутылочница №15 150 мм, H 542, Арена КЛАССИК, цвет ХРОМ (2312110005)</t>
  </si>
  <si>
    <t>2312110102</t>
  </si>
  <si>
    <t>Комплект скос 45° левый, Бутылочница №15 150 мм, H 542, Арена КЛАССИК, цвет ТИТАН (2312110102)</t>
  </si>
  <si>
    <t>Нижние модули        Диспенса Джуниор Слим</t>
  </si>
  <si>
    <t>2906349846</t>
  </si>
  <si>
    <t>КОМПЛЕКТ Диспенса Джуниор Слим 300 мм, H 640-728, Арена ПЬЮР, 2 полки, цвет АНТРАЦИТ, цвет дна Антрацит (2906349846)</t>
  </si>
  <si>
    <t>Нижние тумбы</t>
  </si>
  <si>
    <t>640-728</t>
  </si>
  <si>
    <t>0054509846</t>
  </si>
  <si>
    <t>Комплект установочный, Диспенса Джуниор Слим, H 640-728, 1 шт, цвет АНТРАЦИТ (0054509846)</t>
  </si>
  <si>
    <t>1</t>
  </si>
  <si>
    <t>2</t>
  </si>
  <si>
    <t>2906359846</t>
  </si>
  <si>
    <t>КОМПЛЕКТ Диспенса Джуниор Слим 400 мм, H 640-728, Арена ПЬЮР, 2 полки, цвет АНТРАЦИТ, цвет дна Антрацит (2906359846)</t>
  </si>
  <si>
    <t>2909349846</t>
  </si>
  <si>
    <t>КОМПЛЕКТ Диспенса Джуниор Слим 300 мм, H 695-783, Арена ПЬЮР, 2 полки, цвет АНТРАЦИТ, цвет дна Антрацит (2909349846)</t>
  </si>
  <si>
    <t>695-783</t>
  </si>
  <si>
    <t>0054559846</t>
  </si>
  <si>
    <t>Комплект установочный, Диспенса Джуниор Слим, H 695-783, 1 шт, цвет АНТРАЦИТ (0054559846)</t>
  </si>
  <si>
    <t>2909359846</t>
  </si>
  <si>
    <t>КОМПЛЕКТ Диспенса Джуниор Слим 400 мм, H 695-783, Арена ПЬЮР, 2 полки, цвет АНТРАЦИТ, цвет дна Антрацит (2909359846)</t>
  </si>
  <si>
    <t>2606339846</t>
  </si>
  <si>
    <t>КОМПЛЕКТ Диспенса Джуниор Слим 200 мм, H 640-728, Арена СТИЛЬ, 2 полки, цвет АНТРАЦИТ, цвет дна Антрацит (2606339846)</t>
  </si>
  <si>
    <t>2601949846</t>
  </si>
  <si>
    <t>Полка 1 шт, Диспенса / Диспенса Джуниор 200 мм, Арена СТИЛЬ, цвет АНТРАЦИТ, цвет дна Антрацит, антислип, PU:2 (2601949846)</t>
  </si>
  <si>
    <t>2606349846</t>
  </si>
  <si>
    <t>КОМПЛЕКТ Диспенса Джуниор Слим 300 мм, H 640-728, Арена СТИЛЬ, 2 полки, цвет АНТРАЦИТ, цвет дна Антрацит (2606349846)</t>
  </si>
  <si>
    <t>2606359846</t>
  </si>
  <si>
    <t>КОМПЛЕКТ Диспенса Джуниор Слим 400 мм, H 640-728, Арена СТИЛЬ, 2 полки, цвет АНТРАЦИТ, цвет дна Антрацит (2606359846)</t>
  </si>
  <si>
    <t>2609339846</t>
  </si>
  <si>
    <t>КОМПЛЕКТ Диспенса Джуниор Слим 200 мм, H 695-783, Арена СТИЛЬ, 2 полки, цвет АНТРАЦИТ, цвет дна Антрацит (2609339846)</t>
  </si>
  <si>
    <t>2609349846</t>
  </si>
  <si>
    <t>КОМПЛЕКТ Диспенса Джуниор Слим 300 мм, H 695-783, Арена СТИЛЬ, 2 полки, цвет АНТРАЦИТ, цвет дна Антрацит (2609349846)</t>
  </si>
  <si>
    <t>2609359846</t>
  </si>
  <si>
    <t>КОМПЛЕКТ Диспенса Джуниор Слим 400 мм, H 695-783, Арена СТИЛЬ, 2 полки, цвет АНТРАЦИТ, цвет дна Антрацит (2609359846)</t>
  </si>
  <si>
    <t>2606300005</t>
  </si>
  <si>
    <t>КОМПЛЕКТ Диспенса Джуниор Слим 200 мм, H 640-728, Арена КЛАССИК, 2 полки, цвет ХРОМ, цвет дна Серый (2606300005)</t>
  </si>
  <si>
    <t>0054500102</t>
  </si>
  <si>
    <t>Комплект установочный, Диспенса Джуниор Слим, H 640-728, 1 шт, цвет ТИТАН (0054500102)</t>
  </si>
  <si>
    <t>2601910005</t>
  </si>
  <si>
    <t>Полка 1 шт, Диспенса / Диспенса Джуниор 200 мм, Арена КЛАССИК, цвет ХРОМ, цвет дна Серый, антислип, PU:2 (2601910005)</t>
  </si>
  <si>
    <t>2606310005</t>
  </si>
  <si>
    <t>КОМПЛЕКТ Диспенса Джуниор Слим 300 мм, H 640-728, Арена КЛАССИК, 2 полки, цвет ХРОМ, цвет дна Серый (2606310005)</t>
  </si>
  <si>
    <t>2606320005</t>
  </si>
  <si>
    <t>КОМПЛЕКТ Диспенса Джуниор Слим 400 мм, H 640-728, Арена КЛАССИК, 2 полки, цвет ХРОМ, цвет дна Серый (2606320005)</t>
  </si>
  <si>
    <t>2609300005</t>
  </si>
  <si>
    <t>КОМПЛЕКТ Диспенса Джуниор Слим 200 мм, H 695-783, Арена КЛАССИК, 2 полки, цвет ХРОМ, цвет дна Серый (2609300005)</t>
  </si>
  <si>
    <t>0054550102</t>
  </si>
  <si>
    <t>Комплект установочный, Диспенса Джуниор Слим, H 695-783, 1 шт, цвет ТИТАН (0054550102)</t>
  </si>
  <si>
    <t>2609310005</t>
  </si>
  <si>
    <t>КОМПЛЕКТ Диспенса Джуниор Слим 300 мм, H 695-783, Арена КЛАССИК, 2 полки, цвет ХРОМ, цвет дна Серый (2609310005)</t>
  </si>
  <si>
    <t>2609320005</t>
  </si>
  <si>
    <t>КОМПЛЕКТ Диспенса Джуниор Слим 400 мм, H 695-783, Арена КЛАССИК, 2 полки, цвет ХРОМ, цвет дна Серый (2609320005)</t>
  </si>
  <si>
    <t>2606360102</t>
  </si>
  <si>
    <t>КОМПЛЕКТ Диспенса Джуниор Слим 200 мм, H 640-728, Арена КЛАССИК, 2 полки, цвет ТИТАН, цвет дна Серый (2606360102)</t>
  </si>
  <si>
    <t>2373350102</t>
  </si>
  <si>
    <t>Полка 1 шт, Диспенса / Диспенса Джуниор 200 мм, Арена КЛАССИК, цвет ТИТАН, цвет дна Серый, антислип, PU:2 (2373350102)</t>
  </si>
  <si>
    <t>2606370102</t>
  </si>
  <si>
    <t>КОМПЛЕКТ Диспенса Джуниор Слим 300 мм, H 640-728, Арена КЛАССИК, 2 полки, цвет ТИТАН, цвет дна Серый (2606370102)</t>
  </si>
  <si>
    <t>2606380102</t>
  </si>
  <si>
    <t>КОМПЛЕКТ Диспенса Джуниор Слим 400 мм, H 640-728, Арена КЛАССИК, 2 полки, цвет ТИТАН, цвет дна Серый (2606380102)</t>
  </si>
  <si>
    <t>2609360102</t>
  </si>
  <si>
    <t>КОМПЛЕКТ Диспенса Джуниор Слим 200 мм, H 695-783, Арена КЛАССИК, 2 полки, цвет ТИТАН, цвет дна Серый (2609360102)</t>
  </si>
  <si>
    <t>2609370102</t>
  </si>
  <si>
    <t>КОМПЛЕКТ Диспенса Джуниор Слим 300 мм, H 695-783, Арена КЛАССИК, 2 полки, цвет ТИТАН, цвет дна Серый (2609370102)</t>
  </si>
  <si>
    <t>2609380102</t>
  </si>
  <si>
    <t>КОМПЛЕКТ Диспенса Джуниор Слим 400 мм, H 695-783, Арена КЛАССИК, 2 полки, цвет ТИТАН, цвет дна Серый (2609380102)</t>
  </si>
  <si>
    <t>0054529846</t>
  </si>
  <si>
    <t>Крепление к рамочному фасаду, верхнее и нижнее, Диспенса Джуниор Слим 300 мм, цвет АНТРАЦИТ (0054529846)</t>
  </si>
  <si>
    <t>0054539846</t>
  </si>
  <si>
    <t>Крепление к рамочному фасаду, верхнее и нижнее, Диспенса Джуниор Слим 400 мм, цвет АНТРАЦИТ (0054539846)</t>
  </si>
  <si>
    <t>0054520102</t>
  </si>
  <si>
    <t>Крепление к рамочному фасаду, верхнее и нижнее, Диспенса Джуниор Слим 300 мм, цвет ТИТАН (0054520102)</t>
  </si>
  <si>
    <t>0054530102</t>
  </si>
  <si>
    <t>Крепление к рамочному фасаду, верхнее и нижнее, Диспенса Джуниор Слим 400 мм, цвет ТИТАН (0054530102)</t>
  </si>
  <si>
    <t>Нижние модули          Диспенса Джуниор Юбокс</t>
  </si>
  <si>
    <t>2907019846</t>
  </si>
  <si>
    <t>КОМПЛЕКТ №1 Юбокс, Диспенса Джуниор Слим 300 мм, H 640-728, Арена ПЬЮР, 1 полка + 1 Юбокс, цвет АНТРАЦИТ, цвет дна Антрацит (2907019846)</t>
  </si>
  <si>
    <t>2906429846</t>
  </si>
  <si>
    <t>КОМПЛЕКТ №3 Юбокс, Диспенса Джуниор Слим 300 мм, H 640-728, Арена ПЬЮР, 1 полка + 1 Юбокс, цвет АНТРАЦИТ, цвет дна Антрацит (2906429846)</t>
  </si>
  <si>
    <t>2906419846</t>
  </si>
  <si>
    <t>КОМПЛЕКТ №5 Юбокс, Диспенса Джуниор Слим 300 мм, H 640-728, Арена ПЬЮР, 1 полка + 1 Юбокс, цвет АНТРАЦИТ, цвет дна Антрацит (2906419846)</t>
  </si>
  <si>
    <t>2909019846</t>
  </si>
  <si>
    <t>КОМПЛЕКТ №1 Юбокс, Диспенса Джуниор Слим 300 мм, H 695-783, Арена ПЬЮР, 1 полка + 1 Юбокс, цвет АНТРАЦИТ, цвет дна Антрацит (2909019846)</t>
  </si>
  <si>
    <t>2909429846</t>
  </si>
  <si>
    <t>КОМПЛЕКТ №3 Юбокс, Диспенса Джуниор Слим 300 мм, H 695-783, Арена ПЬЮР, 1 полка + 1 Юбокс, цвет АНТРАЦИТ, цвет дна Антрацит (2909429846)</t>
  </si>
  <si>
    <t>2909419846</t>
  </si>
  <si>
    <t>КОМПЛЕКТ №5 Юбокс, Диспенса Джуниор Слим 300 мм, H 695-783, Арена ПЬЮР, 1 полка + 1 Юбокс, цвет АНТРАЦИТ, цвет дна Антрацит (2909419846)</t>
  </si>
  <si>
    <t>2707019846</t>
  </si>
  <si>
    <t>КОМПЛЕКТ №1 Юбокс, Диспенса Джуниор Слим 300 мм, H 640-728, Арена СТИЛЬ, 1 полка + 1 Юбокс, цвет АНТРАЦИТ, цвет дна Антрацит (2707019846)</t>
  </si>
  <si>
    <t>2606429846</t>
  </si>
  <si>
    <t>КОМПЛЕКТ №3 Юбокс, Диспенса Джуниор Слим 300 мм, H 640-728, Арена СТИЛЬ, 1 полка + 1 Юбокс, цвет АНТРАЦИТ, цвет дна Антрацит (2606429846)</t>
  </si>
  <si>
    <t>Диспенса Джуниор Юбокс</t>
  </si>
  <si>
    <t>2606419846</t>
  </si>
  <si>
    <t>КОМПЛЕКТ №5 Юбокс, Диспенса Джуниор Слим 300 мм, H 640-728, Арена СТИЛЬ, 1 полка + 1 Юбокс, цвет АНТРАЦИТ, цвет дна Антрацит (2606419846)</t>
  </si>
  <si>
    <t>2609019846</t>
  </si>
  <si>
    <t>КОМПЛЕКТ №1 Юбокс, Диспенса Джуниор Слим 300 мм, H 695-783, Арена СТИЛЬ, 1 полка + 1 Юбокс, цвет АНТРАЦИТ, цвет дна Антрацит (2609019846)</t>
  </si>
  <si>
    <t>2609429846</t>
  </si>
  <si>
    <t>КОМПЛЕКТ №3 Юбокс, Диспенса Джуниор Слим 300 мм, H 695-783, Арена СТИЛЬ, 1 полка + 1 Юбокс, цвет АНТРАЦИТ, цвет дна Антрацит (2609429846)</t>
  </si>
  <si>
    <t>2609419846</t>
  </si>
  <si>
    <t>КОМПЛЕКТ №5 Юбокс, Диспенса Джуниор Слим 300 мм, H 695-783, Арена СТИЛЬ, 1 полка + 1 Юбокс, цвет АНТРАЦИТ, цвет дна Антрацит (2609419846)</t>
  </si>
  <si>
    <t>2707010005</t>
  </si>
  <si>
    <t>КОМПЛЕКТ №1 Юбокс, Диспенса Джуниор Слим 300 мм, H 640-728, Арена КЛАССИК, 1 полка + 1 Юбокс, цвет ХРОМ, цвет дна Серый (2707010005)</t>
  </si>
  <si>
    <t>2606400005</t>
  </si>
  <si>
    <t>КОМПЛЕКТ №3 Юбокс, Диспенса Джуниор Слим 300 мм, H 640-728, Арена КЛАССИК, 1 полка + 1 Юбокс, цвет ХРОМ, цвет дна Серый (2606400005)</t>
  </si>
  <si>
    <t>2606390005</t>
  </si>
  <si>
    <t>КОМПЛЕКТ №5 Юбокс, Диспенса Джуниор Слим 300 мм, H 640-728, Арена КЛАССИК, 1 полка + 1 Юбокс, цвет ХРОМ, цвет дна Серый (2606390005)</t>
  </si>
  <si>
    <t>2609010005</t>
  </si>
  <si>
    <t>КОМПЛЕКТ №1 Юбокс, Диспенса Джуниор Слим 300 мм, H 695-783, Арена КЛАССИК, 1 полка + 1 Юбокс, цвет ХРОМ, цвет дна Серый (2609010005)</t>
  </si>
  <si>
    <t>Титан;Белый</t>
  </si>
  <si>
    <t>2609400005</t>
  </si>
  <si>
    <t>КОМПЛЕКТ №3 Юбокс, Диспенса Джуниор Слим 300 мм, H 695-783, Арена КЛАССИК, 1 полка + 1 Юбокс, цвет ХРОМ, цвет дна Серый (2609400005)</t>
  </si>
  <si>
    <t>2609390005</t>
  </si>
  <si>
    <t>КОМПЛЕКТ №5 Юбокс, Диспенса Джуниор Слим 300 мм, H 695-783, Арена КЛАССИК, 1 полка + 1 Юбокс, цвет ХРОМ, цвет дна Серый (2609390005)</t>
  </si>
  <si>
    <t>2707010102</t>
  </si>
  <si>
    <t>КОМПЛЕКТ №1 Юбокс, Диспенса Джуниор Слим 300 мм, H 640-728, Арена КЛАССИК, 1 полка + 1 Юбокс, цвет ТИТАН, цвет дна Серый (2707010102)</t>
  </si>
  <si>
    <t>2606440102</t>
  </si>
  <si>
    <t>КОМПЛЕКТ №3 Юбокс, Диспенса Джуниор Слим 300 мм, H 640-728, Арена КЛАССИК, 1 полка + 1 Юбокс, цвет ТИТАН, цвет дна Серый (2606440102)</t>
  </si>
  <si>
    <t>2606430102</t>
  </si>
  <si>
    <t>КОМПЛЕКТ №5 Юбокс, Диспенса Джуниор Слим 300 мм, H 640-728, Арена КЛАССИК, 1 полка + 1 Юбокс, цвет ТИТАН, цвет дна Серый (2606430102)</t>
  </si>
  <si>
    <t>2609010102</t>
  </si>
  <si>
    <t>КОМПЛЕКТ №1 Юбокс, Диспенса Джуниор Слим 300 мм, H 695-783, Арена КЛАССИК, 1 полка + 1 Юбокс, цвет ТИТАН, цвет дна Серый (2609010102)</t>
  </si>
  <si>
    <t>2609440102</t>
  </si>
  <si>
    <t>КОМПЛЕКТ №3 Юбокс, Диспенса Джуниор Слим 300 мм, H 695-783, Арена КЛАССИК, 1 полка + 1 Юбокс, цвет ТИТАН, цвет дна Серый (2609440102)</t>
  </si>
  <si>
    <t>2609430102</t>
  </si>
  <si>
    <t>КОМПЛЕКТ №5 Юбокс, Диспенса Джуниор Слим 300 мм, H 695-783, Арена КЛАССИК, 1 полка + 1 Юбокс, цвет ТИТАН, цвет дна Серый (2609430102)</t>
  </si>
  <si>
    <t>Нижние модули        Комфорт II</t>
  </si>
  <si>
    <t>2977169846</t>
  </si>
  <si>
    <t>КОМПЛЕКТ правый, Комфорт II 200 мм, H 654, Арена ПЬЮР, 2 полки + полка для специй, цвет АНТРАЦИТ, цвет дна Антрацит (2977169846)</t>
  </si>
  <si>
    <t>Комфорт II</t>
  </si>
  <si>
    <t>2607579846</t>
  </si>
  <si>
    <t>Комплект установочный правый, Комфорт II, H 654, Рама 630 мм + направляющие + крепления, цвет АНТРАЦИТ (2607579846)</t>
  </si>
  <si>
    <t>2608679846</t>
  </si>
  <si>
    <t>Полка 1 шт, Комфорт II 200 мм, Арена ПЬЮР, 110x480x76 мм, цвет АНТРАЦИТ, цвет дна Антрацит, антислип (2608679846)</t>
  </si>
  <si>
    <t>0152779846</t>
  </si>
  <si>
    <t>Полка для специй, Комфорт II 200 мм, Арена СТИЛЬ, 479x133x76 мм, 1 шт, цвет АНТРАЦИТ (0152779846)</t>
  </si>
  <si>
    <t>2977179846</t>
  </si>
  <si>
    <t>КОМПЛЕКТ правый, Комфорт II 250 мм, H 654, Арена ПЬЮР, 2 полки + полка для специй, цвет АНТРАЦИТ, цвет дна Антрацит (2977179846)</t>
  </si>
  <si>
    <t>2608699846</t>
  </si>
  <si>
    <t>Полка 1 шт, Комфорт II 250 мм, Арена ПЬЮР, 160x480x76 мм, цвет АНТРАЦИТ, цвет дна Антрацит, антислип (2608699846)</t>
  </si>
  <si>
    <t>2977189846</t>
  </si>
  <si>
    <t>КОМПЛЕКТ правый, Комфорт II 300 мм, H 654, Арена ПЬЮР, 2 полки + полка для специй, цвет АНТРАЦИТ, цвет дна Антрацит (2977189846)</t>
  </si>
  <si>
    <t>2608719846</t>
  </si>
  <si>
    <t>Полка 1 шт, Комфорт II 300 мм, Арена ПЬЮР, 210x480x76 мм, цвет АНТРАЦИТ, цвет дна Антрацит, антислип (2608719846)</t>
  </si>
  <si>
    <t>2977199846</t>
  </si>
  <si>
    <t>КОМПЛЕКТ правый, Комфорт II 400 мм, H 654, Арена ПЬЮР, 2 полки + полка для специй, цвет АНТРАЦИТ, цвет дна Антрацит (2977199846)</t>
  </si>
  <si>
    <t>2608759846</t>
  </si>
  <si>
    <t>Полка 1 шт, Комфорт II 400 мм, Арена ПЬЮР, 295x480x76 мм, цвет АНТРАЦИТ, цвет дна Антрацит, антислип (2608759846)</t>
  </si>
  <si>
    <t>2977269846</t>
  </si>
  <si>
    <t>КОМПЛЕКТ левый, Комфорт II 200 мм, H 654, Арена ПЬЮР, 2 полки + полка для специй, цвет АНТРАЦИТ, цвет дна Антрацит (2977269846)</t>
  </si>
  <si>
    <t>2607569846</t>
  </si>
  <si>
    <t>Комплект установочный левый, Комфорт II, H 654, Рама 630 мм + направляющие + крепления, цвет АНТРАЦИТ (2607569846)</t>
  </si>
  <si>
    <t>2977279846</t>
  </si>
  <si>
    <t>КОМПЛЕКТ левый, Комфорт II 250 мм, H 654, Арена ПЬЮР, 2 полки + полка для специй, цвет АНТРАЦИТ, цвет дна Антрацит (2977279846)</t>
  </si>
  <si>
    <t>2977289846</t>
  </si>
  <si>
    <t>КОМПЛЕКТ левый, Комфорт II 300 мм, H 654, Арена ПЬЮР, 2 полки + полка для специй, цвет АНТРАЦИТ, цвет дна Антрацит (2977289846)</t>
  </si>
  <si>
    <t>2977299846</t>
  </si>
  <si>
    <t>КОМПЛЕКТ левый, Комфорт II 400 мм, H 654, Арена ПЬЮР, 2 полки + полка для специй, цвет АНТРАЦИТ, цвет дна Антрацит (2977299846)</t>
  </si>
  <si>
    <t>2377169846</t>
  </si>
  <si>
    <t>КОМПЛЕКТ правый, Комфорт II 200 мм, H 654, Арена СТИЛЬ, 2 полки + полка для специй, цвет АНТРАЦИТ, цвет дна Антрацит (2377169846)</t>
  </si>
  <si>
    <t>2607469846</t>
  </si>
  <si>
    <t>Полка 1 шт, Комфорт II 200 мм, Арена СТИЛЬ, 110x470x75 мм, цвет АНТРАЦИТ, цвет дна Антрацит, антислип (2607469846)</t>
  </si>
  <si>
    <t>2377179846</t>
  </si>
  <si>
    <t>КОМПЛЕКТ правый, Комфорт II 250 мм, H 654, Арена СТИЛЬ, 2 полки + полка для специй, цвет АНТРАЦИТ, цвет дна Антрацит (2377179846)</t>
  </si>
  <si>
    <t>2607489846</t>
  </si>
  <si>
    <t>Полка 1 шт, Комфорт II 250 мм, Арена СТИЛЬ, 160x470x75 мм, цвет АНТРАЦИТ, цвет дна Антрацит, антислип (2607489846)</t>
  </si>
  <si>
    <t>2377189846</t>
  </si>
  <si>
    <t>КОМПЛЕКТ правый, Комфорт II 300 мм, H 654, Арена СТИЛЬ, 2 полки + полка для специй, цвет АНТРАЦИТ, цвет дна Антрацит (2377189846)</t>
  </si>
  <si>
    <t>2607849846</t>
  </si>
  <si>
    <t>Полка 1 шт, Комфорт II 300 мм, Арена СТИЛЬ, 210x470x75 мм, цвет АНТРАЦИТ, цвет дна Антрацит, антислип (2607849846)</t>
  </si>
  <si>
    <t>2377199846</t>
  </si>
  <si>
    <t>КОМПЛЕКТ правый, Комфорт II 400 мм, H 654, Арена СТИЛЬ, 2 полки + полка для специй, цвет АНТРАЦИТ, цвет дна Антрацит (2377199846)</t>
  </si>
  <si>
    <t>2607909846</t>
  </si>
  <si>
    <t>Полка 1 шт, Комфорт II 400 мм, Арена СТИЛЬ, 320x470x75 мм, цвет АНТРАЦИТ, цвет дна Антрацит, антислип (2607909846)</t>
  </si>
  <si>
    <t>2377269846</t>
  </si>
  <si>
    <t>КОМПЛЕКТ левый, Комфорт II 200 мм, H 654, Арена СТИЛЬ, 2 полки + полка для специй, цвет АНТРАЦИТ, цвет дна Антрацит (2377269846)</t>
  </si>
  <si>
    <t>2377279846</t>
  </si>
  <si>
    <t>КОМПЛЕКТ левый, Комфорт II 250 мм, H 654, Арена СТИЛЬ, 2 полки + полка для специй, цвет АНТРАЦИТ, цвет дна Антрацит (2377279846)</t>
  </si>
  <si>
    <t>2377289846</t>
  </si>
  <si>
    <t>КОМПЛЕКТ левый, Комфорт II 300 мм, H 654, Арена СТИЛЬ, 2 полки + полка для специй, цвет АНТРАЦИТ, цвет дна Антрацит (2377289846)</t>
  </si>
  <si>
    <t>2377299846</t>
  </si>
  <si>
    <t>КОМПЛЕКТ левый, Комфорт II 400 мм, H 654, Арена СТИЛЬ, 2 полки + полка для специй, цвет АНТРАЦИТ, цвет дна Антрацит (2377299846)</t>
  </si>
  <si>
    <t>2377160005</t>
  </si>
  <si>
    <t>КОМПЛЕКТ правый, Комфорт II 200 мм, H 654, Арена КЛАССИК, 2 полки + полка для специй, цвет ХРОМ, цвет дна Серый (2377160005)</t>
  </si>
  <si>
    <t>2607570102</t>
  </si>
  <si>
    <t>Комплект установочный правый, Комфорт II, H 654, Рама 630 мм + направляющие + крепления, цвет ТИТАН (2607570102)</t>
  </si>
  <si>
    <t>2607760005</t>
  </si>
  <si>
    <t>Полка 1 шт, Комфорт II 200 мм, Арена КЛАССИК, 110x470x88 мм, цвет ХРОМ, цвет дна Серый, антислип, PU:2 (2607760005)</t>
  </si>
  <si>
    <t>0152770102</t>
  </si>
  <si>
    <t>Полка для специй, Комфорт II 200 мм, Арена КЛАССИК, 479x133x76 мм, 1 шт, цвет ТИТАН (0152770102)</t>
  </si>
  <si>
    <t>2377170005</t>
  </si>
  <si>
    <t>КОМПЛЕКТ правый, Комфорт II 250 мм, H 654, Арена КЛАССИК, 2 полки + полка для специй, цвет ХРОМ, цвет дна Серый (2377170005)</t>
  </si>
  <si>
    <t>2607780005</t>
  </si>
  <si>
    <t>Полка 1 шт, Комфорт II 250 мм, Арена КЛАССИК, 160x470x88 мм, цвет ХРОМ, цвет дна Серый, антислип, PU:2 (2607780005)</t>
  </si>
  <si>
    <t>2377180005</t>
  </si>
  <si>
    <t>КОМПЛЕКТ правый, Комфорт II 300 мм, H 654, Арена КЛАССИК, 2 полки + полка для специй, цвет ХРОМ, цвет дна Серый (2377180005)</t>
  </si>
  <si>
    <t>2608100005</t>
  </si>
  <si>
    <t>Полка 1 шт, Комфорт II 300 мм, Арена КЛАССИК, 210x470x88 мм, цвет ХРОМ, цвет дна Серый, антислип, PU:2 (2608100005)</t>
  </si>
  <si>
    <t>2377190005</t>
  </si>
  <si>
    <t>КОМПЛЕКТ правый, Комфорт II 400 мм, H 654, Арена КЛАССИК, 2 полки + полка для специй, цвет ХРОМ, цвет дна Серый (2377190005)</t>
  </si>
  <si>
    <t>2607820005</t>
  </si>
  <si>
    <t>Полка 1 шт, Комфорт II 400 мм, Арена КЛАССИК, 295x470x88 мм, цвет ХРОМ, цвет дна Серый, антислип, PU:2 (2607820005)</t>
  </si>
  <si>
    <t>2377120005</t>
  </si>
  <si>
    <t>КОМПЛЕКТ левый, Комфорт II 200 мм, H 654, Арена КЛАССИК, 2 полки + полка для специй, цвет ХРОМ, цвет дна Серый (2377120005)</t>
  </si>
  <si>
    <t>2607560102</t>
  </si>
  <si>
    <t>Комплект установочный левый, Комфорт II, H 654, Рама 630 мм + направляющие + крепления, цвет ТИТАН (2607560102)</t>
  </si>
  <si>
    <t>2377130005</t>
  </si>
  <si>
    <t>КОМПЛЕКТ левый, Комфорт II 250 мм, H 654, Арена КЛАССИК, 2 полки + полка для специй, цвет ХРОМ, цвет дна Серый (2377130005)</t>
  </si>
  <si>
    <t>2377140005</t>
  </si>
  <si>
    <t>КОМПЛЕКТ левый, Комфорт II 300 мм, H 654, Арена КЛАССИК, 2 полки + полка для специй, цвет ХРОМ, цвет дна Серый (2377140005)</t>
  </si>
  <si>
    <t>2377150005</t>
  </si>
  <si>
    <t>КОМПЛЕКТ левый, Комфорт II 400 мм, H 654, Арена КЛАССИК, 2 полки + полка для специй, цвет ХРОМ, цвет дна Серый (2377150005)</t>
  </si>
  <si>
    <t>2377160102</t>
  </si>
  <si>
    <t>КОМПЛЕКТ правый, Комфорт II 200 мм, H 654, Арена КЛАССИК, 2 полки + полка для специй, цвет ТИТАН, цвет дна Серый (2377160102)</t>
  </si>
  <si>
    <t>2607760102</t>
  </si>
  <si>
    <t>Полка 1 шт, Комфорт II 200 мм, Арена КЛАССИК, 110x470x88 мм, цвет ТИТАН, цвет дна Серый, антислип, PU:2 (2607760102)</t>
  </si>
  <si>
    <t>2377170102</t>
  </si>
  <si>
    <t>КОМПЛЕКТ правый, Комфорт II 250 мм, H 654, Арена КЛАССИК, 2 полки + полка для специй, цвет ТИТАН, цвет дна Серый (2377170102)</t>
  </si>
  <si>
    <t>2607780102</t>
  </si>
  <si>
    <t>Полка 1 шт, Комфорт II 250 мм, Арена КЛАССИК, 160x470x88 мм, цвет ТИТАН, цвет дна Серый, антислип, PU:2 (2607780102)</t>
  </si>
  <si>
    <t>2377180102</t>
  </si>
  <si>
    <t>КОМПЛЕКТ правый, Комфорт II 300 мм, H 654, Арена КЛАССИК, 2 полки + полка для специй, цвет ТИТАН, цвет дна Серый (2377180102)</t>
  </si>
  <si>
    <t>2608100102</t>
  </si>
  <si>
    <t>Полка 1 шт, Комфорт II 300 мм, Арена КЛАССИК, 210x470x88 мм, цвет ТИТАН, цвет дна Серый, антислип, PU:2 (2608100102)</t>
  </si>
  <si>
    <t>2377190102</t>
  </si>
  <si>
    <t>КОМПЛЕКТ правый, Комфорт II 400 мм, H 654, Арена КЛАССИК, 2 полки + полка для специй, цвет ТИТАН, цвет дна Серый (2377190102)</t>
  </si>
  <si>
    <t>2607820102</t>
  </si>
  <si>
    <t>Полка 1 шт, Комфорт II 400 мм, Арена КЛАССИК, 295x470x88 мм, цвет ТИТАН, цвет дна Серый, антислип, PU:2 (2607820102)</t>
  </si>
  <si>
    <t>2377120102</t>
  </si>
  <si>
    <t>КОМПЛЕКТ левый, Комфорт II 200 мм, H 654, Арена КЛАССИК, 2 полки + полка для специй, цвет ТИТАН, цвет дна Серый (2377120102)</t>
  </si>
  <si>
    <t>2377130102</t>
  </si>
  <si>
    <t>КОМПЛЕКТ левый, Комфорт II 250 мм, H 654, Арена КЛАССИК, 2 полки + полка для специй, цвет ТИТАН, цвет дна Серый (2377130102)</t>
  </si>
  <si>
    <t>2377140102</t>
  </si>
  <si>
    <t>КОМПЛЕКТ левый, Комфорт II 300 мм, H 654, Арена КЛАССИК, 2 полки + полка для специй, цвет ТИТАН, цвет дна Серый (2377140102)</t>
  </si>
  <si>
    <t>2377150102</t>
  </si>
  <si>
    <t>КОМПЛЕКТ левый, Комфорт II 400 мм, H 654, Арена КЛАССИК, 2 полки + полка для специй, цвет ТИТАН, цвет дна Серый (2377150102)</t>
  </si>
  <si>
    <t>Нижние модули         Агенты</t>
  </si>
  <si>
    <t>2363359846</t>
  </si>
  <si>
    <t>Кукинг Агент 300 мм, H 625, цвет АНТРАЦИТ / Антрацит (2363359846)</t>
  </si>
  <si>
    <t>Агенты</t>
  </si>
  <si>
    <t>0252350102</t>
  </si>
  <si>
    <t>Кукинг Агент 300 мм, H 625, цвет ТИТАН / Серый (0252350102)</t>
  </si>
  <si>
    <t>2385669846</t>
  </si>
  <si>
    <t>Клининг Агент 340 мм, H 480, цвет АНТРАЦИТ/ Антрацит (2385669846)</t>
  </si>
  <si>
    <t>0252320102</t>
  </si>
  <si>
    <t>Клининг Агент 340 мм, H 480, цвет ТИТАН / Серый (0252320102)</t>
  </si>
  <si>
    <t>0051510005</t>
  </si>
  <si>
    <t>Контейнер для хозпренадлежностей с одной емкостью, Портеро 250 мм, H 395, 160x468x395 мм, цвет ХРОМ (0051510005)</t>
  </si>
  <si>
    <t>0051530005</t>
  </si>
  <si>
    <t>Контейнер для хозпренадлежностей с тремя емкостями, Портеро 350 мм, H 510, 276x468x510 мм, цвет ХРОМ (0051530005)</t>
  </si>
  <si>
    <t>Нижние модули         Корзины под мойку</t>
  </si>
  <si>
    <t>0051250005</t>
  </si>
  <si>
    <t>Корзина малая, Под мойку от 200 мм, 117х470х420 мм, цвет ХРОМ (0051250005)</t>
  </si>
  <si>
    <t>0051250102</t>
  </si>
  <si>
    <t>Корзина малая, Под мойку от 200 мм, 117х470х420 мм, цвет ТИТАН (0051250102)</t>
  </si>
  <si>
    <t>Нижние модули         Дайнинг Агент</t>
  </si>
  <si>
    <t>2395299846</t>
  </si>
  <si>
    <t>Сушка выдвижная Ф44, Дайнинг Агент 600 мм; рама; крепление к фасаду; направляющие; 2 модуля с решеткой большие, цвет АНТРАЦИТ, цвет дна Антрацит, (2395299846)</t>
  </si>
  <si>
    <t>2395419846</t>
  </si>
  <si>
    <t>Сушка выдвижная И44, Дайнинг Агент 600 мм; рама; передний бортик; направляющие; 2 модуля с решеткой большие, цвет АНТРАЦИТ, цвет дна Антрацит, (2395419846)</t>
  </si>
  <si>
    <t>2395289846</t>
  </si>
  <si>
    <t>Сушка выдвижная Ф135, Дайнинг Агент 600 мм; рама; крепление к фасаду; направляющие; модуль для посуды большой, модуль для столовых приборов, модуль с решеткой малый, цвет АНТРАЦИТ, цвет дна Антрацит, (2395289846)</t>
  </si>
  <si>
    <t>2395409846</t>
  </si>
  <si>
    <t>Сушка выдвижная И135, Дайнинг Агент 600 мм; рама; передний бортик; направляющие; модуль для посуды большой, модуль для столовых приборов, модуль с решеткой малый, цвет АНТРАЦИТ, цвет дна Антрацит, (2395409846)</t>
  </si>
  <si>
    <t>2395689846</t>
  </si>
  <si>
    <t>Сушка выдвижная Ф125, Дайнинг Агент 600 мм; рама; крепление к фасаду; направляющие; модули для посуды большой и малый, модуль с решеткой малый, цвет АНТРАЦИТ, цвет дна Антрацит, (2395689846)</t>
  </si>
  <si>
    <t>2395739846</t>
  </si>
  <si>
    <t>Сушка выдвижная И125, Дайнинг Агент 600 мм; рама; передний бортик; направляющие; модули для посуды большой и малый, модуль с решеткой малый, цвет АНТРАЦИТ, цвет дна Антрацит, (2395739846)</t>
  </si>
  <si>
    <t>2395699846</t>
  </si>
  <si>
    <t>Сушка выдвижная Ф14, Дайнинг Агент 600 мм; рама; крепление к фасаду; направляющие; модуль для посуды большой, модуль с решеткой большой, цвет АНТРАЦИТ, цвет дна Антрацит, (2395699846)</t>
  </si>
  <si>
    <t>2395749846</t>
  </si>
  <si>
    <t>Сушка выдвижная И14, Дайнинг Агент 600 мм; рама; передний бортик; направляющие; модуль для посуды большой, модуль с решеткой большой, цвет АНТРАЦИТ, цвет дна Антрацит, (2395749846)</t>
  </si>
  <si>
    <t>2395709846</t>
  </si>
  <si>
    <t>Сушка выдвижная Ф11, Дайнинг Агент 600 мм; рама; крепление к фасаду; направляющие; 2 модуля для посуды большие, цвет АНТРАЦИТ, цвет дна Антрацит, (2395709846)</t>
  </si>
  <si>
    <t>2395759846</t>
  </si>
  <si>
    <t>Сушка выдвижная И11, Дайнинг Агент 600 мм; рама; передний бортик; направляющие; 2 модуля для посуды большие, цвет АНТРАЦИТ, цвет дна Антрацит, (2395759846)</t>
  </si>
  <si>
    <t>2395319846</t>
  </si>
  <si>
    <t>Сушка выдвижная Ф445, Дайнинг Агент 800 мм; рама; крепление к фасаду; направляющие; 2 модуля с решеткой большие; модуль с решеткой малый, цвет АНТРАЦИТ, цвет дна Антрацит, (2395319846)</t>
  </si>
  <si>
    <t>2395309846</t>
  </si>
  <si>
    <t>Сушка выдвижная Ф134, Дайнинг Агент 800 мм; рама; крепление к фасаду; направляющие; модуль для посуды большой; модуль для столовых приборов; модуль с решеткой большой, цвет АНТРАЦИТ, цвет дна Антрацит, (2395309846)</t>
  </si>
  <si>
    <t>2395429846</t>
  </si>
  <si>
    <t>Сушка выдвижная И134, Дайнинг Агент 800 мм; рама; передний бортик; направляющие; модуль для посуды большой; модуль для столовых приборов; модуль с решеткой большой, цвет АНТРАЦИТ, цвет дна Антрацит, (2395429846)</t>
  </si>
  <si>
    <t>2395719846</t>
  </si>
  <si>
    <t>Сушка выдвижная Ф124, Дайнинг Агент 800 мм; рама; крепление к фасаду; направляющие; модули для посуды большой и малый; модуль с решеткой большой, цвет АНТРАЦИТ, цвет дна Антрацит, (2395719846)</t>
  </si>
  <si>
    <t>2395769846</t>
  </si>
  <si>
    <t>Сушка выдвижная И124, Дайнинг Агент 800 мм; рама; передний бортик; направляющие; модули для посуды большой и малый; модуль с решеткой большой, цвет АНТРАЦИТ, цвет дна Антрацит, (2395769846)</t>
  </si>
  <si>
    <t>2395339846</t>
  </si>
  <si>
    <t>Сушка выдвижная Ф444, Дайнинг Агент 900 мм; рама; крепление к фасаду; направляющие; 3 модуля с решеткой большие, цвет АНТРАЦИТ, цвет дна Антрацит, (2395339846)</t>
  </si>
  <si>
    <t>2395329846</t>
  </si>
  <si>
    <t>Сушка выдвижная Ф1234, Дайнинг Агент 900 мм; рама; крепление к фасаду; направляющие; модули для посуды большой и малый; модуль для столовых приборов; модуль с решеткой большой, цвет АНТРАЦИТ, цвет дна Антрацит, (2395329846)</t>
  </si>
  <si>
    <t>2395449846</t>
  </si>
  <si>
    <t>Сушка выдвижная И1234, Дайнинг Агент 900 мм; рама; передний бортик; направляющие; модули для посуды большой и малый; модуль для столовых приборов; модуль с решеткой большой, цвет АНТРАЦИТ, цвет дна Антрацит, (2395449846)</t>
  </si>
  <si>
    <t>2395729846</t>
  </si>
  <si>
    <t>Сушка выдвижная Ф111, Дайнинг Агент 900 мм; рама; крепление к фасаду; направляющие; 3 модуля для посуды большие, цвет АНТРАЦИТ, цвет дна Антрацит, (2395729846)</t>
  </si>
  <si>
    <t>2395779846</t>
  </si>
  <si>
    <t>Сушка выдвижная И111, Дайнинг Агент 900 мм; рама; передний бортик; направляющие; 3 модуля для посуды большие, цвет АНТРАЦИТ, цвет дна Антрацит, (2395779846)</t>
  </si>
  <si>
    <t>2395239706</t>
  </si>
  <si>
    <t>Сушка выдвижная Ф44, Дайнинг Агент 600 мм; рама; крепление к фасаду; направляющие; 2 модуля с решеткой большие, цвет ТИТАН, цвет дна Белый, (2395239706)</t>
  </si>
  <si>
    <t>Хром / Белый</t>
  </si>
  <si>
    <t>2395359706</t>
  </si>
  <si>
    <t>Сушка выдвижная И44, Дайнинг Агент 600 мм; рама; передний бортик; направляющие; 2 модуля с решеткой большие, цвет ТИТАН, цвет дна Белый, (2395359706)</t>
  </si>
  <si>
    <t>2395229706</t>
  </si>
  <si>
    <t>Сушка выдвижная Ф135, Дайнинг Агент 600 мм; рама; крепление к фасаду; направляющие; модули: 1 для посуды большой, 1 для столовых приборов, 1 с решеткой малый, цвет ТИТАН, цвет дна Белый, (2395229706)</t>
  </si>
  <si>
    <t>2395349706</t>
  </si>
  <si>
    <t>Сушка выдвижная И135, Дайнинг Агент 600 мм; рама; передний бортик; направляющие; модули: 1 для посуды большой, 1 для столовых приборов, 1 с решеткой малый, цвет ТИТАН, цвет дна Белый, (2395349706)</t>
  </si>
  <si>
    <t>2395589706</t>
  </si>
  <si>
    <t>Сушка выдвижная Ф125, Дайнинг Агент 600 мм; рама; крепление к фасаду; направляющие; модули: 1 для посуды большой, 1 для посуды малый, 1 с решеткой малый, цвет ТИТАН, цвет дна Белый, (2395589706)</t>
  </si>
  <si>
    <t>2395639706</t>
  </si>
  <si>
    <t>Сушка выдвижная И125, Дайнинг Агент 600 мм; рама; передний бортик; направляющие; модули: 1 для посуды большой, 1 для посуды малый, 1 с решеткой малый, цвет ТИТАН, цвет дна Белый, (2395639706)</t>
  </si>
  <si>
    <t>2395599706</t>
  </si>
  <si>
    <t>Сушка выдвижная Ф14, Дайнинг Агент 600 мм; рама; крепление к фасаду; направляющие; модули: 1 для посуды большой, 1 с решеткой большой, цвет ТИТАН, цвет дна Белый, (2395599706)</t>
  </si>
  <si>
    <t>2395649706</t>
  </si>
  <si>
    <t>Сушка выдвижная И14, Дайнинг Агент 600 мм; рама; передний бортик; направляющие; 1 для посуды большой, 1 с решеткой большой, цвет ТИТАН, цвет дна Белый, (2395649706)</t>
  </si>
  <si>
    <t>2395609706</t>
  </si>
  <si>
    <t>Сушка выдвижная Ф11, Дайнинг Агент 600 мм; рама; крепление к фасаду; направляющие; 2 модуля для посуды большие, цвет ТИТАН, цвет дна Белый, (2395609706)</t>
  </si>
  <si>
    <t>2395659706</t>
  </si>
  <si>
    <t>Сушка выдвижная И11, Дайнинг Агент 600 мм; рама; передний бортик; направляющие; 2 модуля для посуды большие, цвет ТИТАН, цвет дна Белый, (2395659706)</t>
  </si>
  <si>
    <t>2395259706</t>
  </si>
  <si>
    <t>Сушка выдвижная Ф445, Дайнинг Агент 800 мм; рама; крепление к фасаду; направляющие; 2 модуля с решеткой большие; 1 модуль с решеткой малый, цвет ТИТАН, цвет дна Белый, (2395259706)</t>
  </si>
  <si>
    <t>2395249706</t>
  </si>
  <si>
    <t>Сушка выдвижная Ф134, Дайнинг Агент 800 мм; рама; крепление к фасаду; направляющие; модули: 1 для посуды большой, 1 для столовых приборов, 1 с решеткой большой, цвет ТИТАН, цвет дна Белый, (2395249706)</t>
  </si>
  <si>
    <t>2395369706</t>
  </si>
  <si>
    <t>Сушка выдвижная И134, Дайнинг Агент 800 мм; рама; передний бортик; направляющие; модули: 1 для посуды большой, 1 для столовых приборов, 1 с решеткой большой, цвет ТИТАН, цвет дна Белый, (2395369706)</t>
  </si>
  <si>
    <t>2395619706</t>
  </si>
  <si>
    <t>Сушка выдвижная Ф124, Дайнинг Агент 800 мм; рама; крепление к фасаду; направляющие; модули: 1 для посуды большой, 1 для посуды малый, 1 с решеткой большой, цвет ТИТАН, цвет дна Белый, (2395619706)</t>
  </si>
  <si>
    <t>2395669706</t>
  </si>
  <si>
    <t>Сушка выдвижная И124, Дайнинг Агент 800 мм; рама; передний бортик; направляющие; модули: 1 для посуды большой, 1 для посуды малый, 1 с решеткой большой, цвет ТИТАН, цвет дна Белый, (2395669706)</t>
  </si>
  <si>
    <t>2395279706</t>
  </si>
  <si>
    <t>Сушка выдвижная Ф444, Дайнинг Агент 900 мм; рама; крепление к фасаду; направляющие; 3 модуля с решеткой большие, цвет ТИТАН, цвет дна Белый, (2395279706)</t>
  </si>
  <si>
    <t>2395269706</t>
  </si>
  <si>
    <t>Сушка выдвижная Ф1234, Дайнинг Агент 900 мм; рама; крепление к фасаду; направляющие; модули: 1 для посуды большой, 1 для посуды малый, 1 для столовых приборов, 1 с решеткой большой, цвет ТИТАН, цвет дна Белый, (2395269706)</t>
  </si>
  <si>
    <t>2395389706</t>
  </si>
  <si>
    <t>Сушка выдвижная И1234, Дайнинг Агент 900 мм; рама; передний бортик; направляющие; модули: 1 для посуды большой, 1 для посуды малый, 1 для столовых приборов, 1 с решеткой большой, цвет ТИТАН, цвет дна Белый, (2395389706)</t>
  </si>
  <si>
    <t>2395629706</t>
  </si>
  <si>
    <t>Сушка выдвижная Ф111, Дайнинг Агент 900 мм; рама; крепление к фасаду; направляющие; 3 модуля для посуды большие, цвет ТИТАН, цвет дна Белый, (2395629706)</t>
  </si>
  <si>
    <t>2395679706</t>
  </si>
  <si>
    <t>Сушка выдвижная И111, Дайнинг Агент 900 мм; рама; передний бортик; направляющие; 3 модуля для посуды большие, цвет ТИТАН, цвет дна Белый, (2395679706)</t>
  </si>
  <si>
    <t>Нижние модули         Столы</t>
  </si>
  <si>
    <t>0052360102</t>
  </si>
  <si>
    <t>Топ Флекс телескопический, опускающийся фасад, Стол выдвижной 450-900 мм, H 127, без столешницы, цвет ТИТАН (0052360102)</t>
  </si>
  <si>
    <t>450-900</t>
  </si>
  <si>
    <t>Верхние модули         Ай Мув</t>
  </si>
  <si>
    <t>0217029846</t>
  </si>
  <si>
    <t>Комплект 1 полка, Ай Мув 600 мм, H 420, цвет АНТРАЦИТ, цвет дна Антрацит, антислип (0217029846)</t>
  </si>
  <si>
    <t>Верхние шкафы</t>
  </si>
  <si>
    <t>0217049846</t>
  </si>
  <si>
    <t>Комплект 1 полка, Ай Мув 800 мм, H 420, цвет АНТРАЦИТ, цвет дна Антрацит, антислип (0217049846)</t>
  </si>
  <si>
    <t>0217069846</t>
  </si>
  <si>
    <t>Комплект 1 полка, Ай Мув 900 мм, H 420, цвет АНТРАЦИТ, цвет дна Антрацит, антислип (0217069846)</t>
  </si>
  <si>
    <t>0217129846</t>
  </si>
  <si>
    <t>Комплект 2 полки, Ай Мув 600 мм, H 605, цвет АНТРАЦИТ, цвет дна Антрацит, антислип (0217129846)</t>
  </si>
  <si>
    <t>0217020102</t>
  </si>
  <si>
    <t>Комплект 1 полка, Ай Мув 600 мм, H 420, цвет ТИТАН, цвет дна Серый, антислип (0217020102)</t>
  </si>
  <si>
    <t>0217040102</t>
  </si>
  <si>
    <t>Комплект 1 полка, Ай Мув 800 мм, H 420, цвет ТИТАН, цвет дна Серый, антислип (0217040102)</t>
  </si>
  <si>
    <t>0217060102</t>
  </si>
  <si>
    <t>Комплект 1 полка, Ай Мув 900 мм, H 420, цвет ТИТАН, цвет дна Серый, антислип (0217060102)</t>
  </si>
  <si>
    <t>0217120102</t>
  </si>
  <si>
    <t>Комплект 2 полки, Ай Мув 600 мм, H 605, цвет ТИТАН, цвет дна Серый, антислип (0217120102)</t>
  </si>
  <si>
    <t>Верхние модули         Твистер</t>
  </si>
  <si>
    <t>2382869846</t>
  </si>
  <si>
    <t>Комплект, Твистер 270 мм, H 659-769, Арена СТИЛЬ, 2 полки + рама + крепеж, цвет АНТРАЦИТ, цвет дна Антрацит, антислип (2382869846)</t>
  </si>
  <si>
    <t>2296920005</t>
  </si>
  <si>
    <t>Комплект, Твистер 270 мм, H 659-769, Арена КЛАССИК, 2 полки + рама + крепеж, цвет ХРОМ, цвет дна Серый, антислип (2296920005)</t>
  </si>
  <si>
    <t>2296920102</t>
  </si>
  <si>
    <t>Комплект, Твистер 270 мм, H 659-769, Арена КЛАССИК, 2 полки + рама + крепеж, цвет ТИТАН, цвет дна Серый, антислип (2296920102)</t>
  </si>
  <si>
    <t>2373749846</t>
  </si>
  <si>
    <t>Комплект, Твистер 270 мм, H 812-922, Арена СТИЛЬ, 3 полки + рама + крепеж, цвет АНТРАЦИТ, цвет дна Антрацит, антислип (2373749846)</t>
  </si>
  <si>
    <t>812-922</t>
  </si>
  <si>
    <t>2296930005</t>
  </si>
  <si>
    <t>Комплект, Твистер 270 мм, H 812-922, Арена КЛАССИК, 3 полки + рама + крепеж, цвет ХРОМ, цвет дна Серый, антислип (2296930005)</t>
  </si>
  <si>
    <t>2296930102</t>
  </si>
  <si>
    <t>Комплект, Твистер 270 мм, H 812-922, Арена КЛАССИК, 3 полки + рама + крепеж, цвет ТИТАН, цвет дна Серый, антислип (2296930102)</t>
  </si>
  <si>
    <t>Колонны         Диспенса 90°</t>
  </si>
  <si>
    <t>0042447001</t>
  </si>
  <si>
    <t>Доводчик на выдвижение 1 шт для ЧВ, Диспенса 90°, цвет СЕРЫЙ (0042447001)</t>
  </si>
  <si>
    <t>сумма частей</t>
  </si>
  <si>
    <t>Нижние модули        Диспенса Джуниор Слим  H 640-728</t>
  </si>
  <si>
    <t>Нижние модули        Диспенса Джуниор Слим  H 695-783</t>
  </si>
  <si>
    <t>Полка 1 шт, Комфорт II 200 мм, Арена ПЬЮР, 110x470x75 мм, цвет АНТРАЦИТ, цвет дна Антрацит, антислип (2608679846)</t>
  </si>
  <si>
    <t>Полка 1 шт, Комфорт II 250 мм, Арена ПЬЮР, 160x470x75 мм, цвет АНТРАЦИТ, цвет дна Антрацит, антислип (2608699846)</t>
  </si>
  <si>
    <t>Полка 1 шт, Комфорт II 300 мм, Арена ПЬЮР, 210x470x75 мм, цвет АНТРАЦИТ, цвет дна Антрацит, антислип (2608719846)</t>
  </si>
  <si>
    <t>Полка 1 шт, Комфорт II 400 мм, Арена ПЬЮР, 320x470x75 мм, цвет АНТРАЦИТ, цвет дна Антрацит, антислип (2608759846)</t>
  </si>
  <si>
    <t>3500880005</t>
  </si>
  <si>
    <t>КОМПЛЕКТ ЧВ, Диспенса 90° 150 мм, H 1200-1600, Арена СТИЛЬ, 4 полки, цвет ХРОМ, цвет дна Белый (2600880005)</t>
  </si>
  <si>
    <t>2601800005</t>
  </si>
  <si>
    <t>Полка 1 шт, Диспенса / Диспенса Джуниор 150 мм, Арена СТИЛЬ, цвет ХРОМ, цвет дна Белый, антислип, PU:2 (2601860005)</t>
  </si>
  <si>
    <t>3500920005</t>
  </si>
  <si>
    <t>КОМПЛЕКТ ЧВ, Диспенса 90° 150 мм, H 1600-2000, Арена СТИЛЬ, 5 полок, цвет ХРОМ, цвет дна Белый (2600920005)</t>
  </si>
  <si>
    <t>3500960005</t>
  </si>
  <si>
    <t>КОМПЛЕКТ ЧВ, Диспенса 90° 150 мм, H 1900-2300, Арена СТИЛЬ, 6 полок, цвет ХРОМ, цвет дна Белый (2600960005)</t>
  </si>
  <si>
    <t>3580880005</t>
  </si>
  <si>
    <t>КОМПЛЕКТ ПВ, Диспенса 90° 250 мм, H 1200-1600, Арена СТИЛЬ, 4 полки, цвет ХРОМ, цвет дна Белый (2380880005)</t>
  </si>
  <si>
    <t>2366970005</t>
  </si>
  <si>
    <t>Полка 1 шт, Диспенса / Диспенса Джуниор 250 мм, Арена СТИЛЬ, цвет ХРОМ, цвет дна Белый, антислип, PU:10 (2366970005)</t>
  </si>
  <si>
    <t>3500700005</t>
  </si>
  <si>
    <t>КОМПЛЕКТ ПВ, Диспенса 90° 300 мм, H 1200-1600, Арена СТИЛЬ, 4 полки, цвет ХРОМ, цвет дна Белый (2600700005)</t>
  </si>
  <si>
    <t>2601330005</t>
  </si>
  <si>
    <t>Полка 1 шт, Диспенса / Диспенса Джуниор 300 мм, Арена СТИЛЬ, цвет ХРОМ, цвет дна Белый, антислип, PU:2 (2601330005)</t>
  </si>
  <si>
    <t>3500710005</t>
  </si>
  <si>
    <t>КОМПЛЕКТ ПВ, Диспенса 90° 400 мм, H 1200-1600, Арена СТИЛЬ, 4 полки, цвет ХРОМ, цвет дна Белый (2600710005)</t>
  </si>
  <si>
    <t>2601350005</t>
  </si>
  <si>
    <t>Полка 1 шт, Диспенса / Диспенса Джуниор 400 мм, Арена СТИЛЬ, цвет ХРОМ, цвет дна Белый, антислип, PU:2 (2601350005)</t>
  </si>
  <si>
    <t>3500720005</t>
  </si>
  <si>
    <t>КОМПЛЕКТ ПВ, Диспенса 90° 450 мм, H 1200-1600, Арена СТИЛЬ, 4 полки, цвет ХРОМ, цвет дна Белый (2600720005)</t>
  </si>
  <si>
    <t>2601380005</t>
  </si>
  <si>
    <t>Полка 1 шт, Диспенса / Диспенса Джуниор 450 мм, Арена СТИЛЬ, цвет ХРОМ, цвет дна Белый, антислип, PU:2 (2601380005)</t>
  </si>
  <si>
    <t>3580890005</t>
  </si>
  <si>
    <t>КОМПЛЕКТ ПВ, Диспенса 90° 250 мм, H 1600-2000, Арена СТИЛЬ, 5 полок, цвет ХРОМ, цвет дна Белый (2380890005)</t>
  </si>
  <si>
    <t>3500730005</t>
  </si>
  <si>
    <t>КОМПЛЕКТ ПВ, Диспенса 90° 300 мм, H 1600-2000, Арена СТИЛЬ, 5 полок, цвет ХРОМ, цвет дна Белый (2600730005)</t>
  </si>
  <si>
    <t>3500740005</t>
  </si>
  <si>
    <t>КОМПЛЕКТ ПВ, Диспенса 90° 400 мм, H 1600-2000, Арена СТИЛЬ, 5 полок, цвет ХРОМ, цвет дна Белый (2600740005)</t>
  </si>
  <si>
    <t>3500750005</t>
  </si>
  <si>
    <t>КОМПЛЕКТ ПВ, Диспенса 90° 450 мм, H 1600-2000, Арена СТИЛЬ, 5 полок, цвет ХРОМ, цвет дна Белый (2600750005)</t>
  </si>
  <si>
    <t>3580900005</t>
  </si>
  <si>
    <t>КОМПЛЕКТ ПВ, Диспенса 90° 250 мм, H 1900-2300, Арена СТИЛЬ, 6 полок, цвет ХРОМ, цвет дна Белый (2380900005)</t>
  </si>
  <si>
    <t>3500760005</t>
  </si>
  <si>
    <t>КОМПЛЕКТ ПВ, Диспенса 90° 300 мм, H 1900-2300, Арена СТИЛЬ, 6 полок, цвет ХРОМ, цвет дна Белый (2600760005)</t>
  </si>
  <si>
    <t>3500770005</t>
  </si>
  <si>
    <t>КОМПЛЕКТ ПВ, Диспенса 90° 400 мм, H 1900-2300, Арена СТИЛЬ, 6 полок, цвет ХРОМ, цвет дна Белый (2600770005)</t>
  </si>
  <si>
    <t>3500780005</t>
  </si>
  <si>
    <t>КОМПЛЕКТ ПВ, Диспенса 90° 450 мм, H 1900-2300, Арена СТИЛЬ, 6 полок, цвет ХРОМ, цвет дна Белый (2600780005)</t>
  </si>
  <si>
    <t>3581430005</t>
  </si>
  <si>
    <t>КОМПЛЕКТ ПВ Юбокс, Диспенса 90° 300 мм, H 1200-1600, Арена СТИЛЬ, 3 полки + 1 Юбокс, цвет ТИТАН, цвет дна Серый (3581430005)</t>
  </si>
  <si>
    <t>3581450005</t>
  </si>
  <si>
    <t>КОМПЛЕКТ ПВ Юбокс, Диспенса 90° 300 мм, H 1600-2000, Арена СТИЛЬ, 4 полки + 1 Юбокс, цвет ТИТАН, цвет дна Серый (3581450005)</t>
  </si>
  <si>
    <t>3581470005</t>
  </si>
  <si>
    <t>КОМПЛЕКТ ПВ Юбокс, Диспенса 90° 300 мм, H 1900-2300, Арена СТИЛЬ, 4 полки + 2 Юбокс, цвет ТИТАН, цвет дна Серый (3581470005)</t>
  </si>
  <si>
    <t>3599400005</t>
  </si>
  <si>
    <t>КОМПЛЕКТ Тандем Соло 600 мм, H 1300, Арена СТИЛЬ, 4 полки, цвет ХРОМ, цвет дна Белый, антислип (2399400005)</t>
  </si>
  <si>
    <t>2350580005</t>
  </si>
  <si>
    <t>Полка 1 шт, Тандем Соло 600 мм, Арена СТИЛЬ, цвет ХРОМ, цвет дна Белый, антислип, PU:2 (2350580005)</t>
  </si>
  <si>
    <t>3599600005</t>
  </si>
  <si>
    <t>КОМПЛЕКТ Тандем Соло 600 мм, H 1800, Арена СТИЛЬ, 6 полок, цвет ХРОМ, цвет дна Белый, антислип (2399600005)</t>
  </si>
  <si>
    <t>3576480005</t>
  </si>
  <si>
    <t>КОМПЛЕКТ Тандем II 600 мм, H 800, Арена СТИЛЬ, 3 полки, цвет ХРОМ, цвет дна Белый (2376480005)</t>
  </si>
  <si>
    <t>0035590005</t>
  </si>
  <si>
    <t>Комплект внутренний, Тандем II 600 мм, H 800, Арена СТИЛЬ, Рама + 3 полки, цвет ХРОМ, цвет дна Белый, антислип (0035590005)</t>
  </si>
  <si>
    <t>0036690005</t>
  </si>
  <si>
    <t>Комплект Тандем Сайд 600 мм, H 800, Арена СТИЛЬ, Рама + 3 полки, цвет ХРОМ, цвет дна Белый, антислип (0036690005)</t>
  </si>
  <si>
    <t>3576490005</t>
  </si>
  <si>
    <t>КОМПЛЕКТ Тандем II 450 мм, H 1100, Арена СТИЛЬ, 4 полки, цвет ХРОМ, цвет дна Белый (2376490005)</t>
  </si>
  <si>
    <t>0035550005</t>
  </si>
  <si>
    <t>Комплект внутренний, Тандем II 450 мм, H 1100, Арена СТИЛЬ, Рама + 4 полки, цвет ХРОМ, цвет дна Белый, антислип (0035550005)</t>
  </si>
  <si>
    <t>0036620005</t>
  </si>
  <si>
    <t>Комплект Тандем Сайд 450 мм, H 1100, Арена СТИЛЬ, Рама + 4 полки, цвет ХРОМ, цвет дна Белый, антислип (0036620005)</t>
  </si>
  <si>
    <t>3576500005</t>
  </si>
  <si>
    <t>КОМПЛЕКТ Тандем II 500 мм, H 1100, Арена СТИЛЬ, 4 полки, цвет ХРОМ, цвет дна Белый (2376500005)</t>
  </si>
  <si>
    <t>0035570005</t>
  </si>
  <si>
    <t>Комплект внутренний, Тандем II 500 мм, H 1100, Арена СТИЛЬ, Рама + 4 полки, цвет ХРОМ, цвет дна Белый, антислип (0035570005)</t>
  </si>
  <si>
    <t>0036660005</t>
  </si>
  <si>
    <t>Комплект Тандем Сайд 500 мм, H 1100, Арена СТИЛЬ, Рама + 4 полки, цвет ХРОМ, цвет дна Белый, антислип (0036660005)</t>
  </si>
  <si>
    <t>3576510005</t>
  </si>
  <si>
    <t>КОМПЛЕКТ Тандем II 600 мм, H 1100, Арена СТИЛЬ, 4 полки, цвет ХРОМ, цвет дна Белый (2376510005)</t>
  </si>
  <si>
    <t>0035600005</t>
  </si>
  <si>
    <t>Комплект внутренний, Тандем II 600 мм, H 1100, Арена СТИЛЬ, Рама + 4 полки, цвет ХРОМ, цвет дна Белый, антислип (0035600005)</t>
  </si>
  <si>
    <t>0036700005</t>
  </si>
  <si>
    <t>Комплект Тандем Сайд 600 мм, H 1100, Арена СТИЛЬ, Рама + 4 полки, цвет ХРОМ, цвет дна Белый, антислип (0036700005)</t>
  </si>
  <si>
    <t>3576520005</t>
  </si>
  <si>
    <t>КОМПЛЕКТ Тандем II 450 мм, H 1700, Арена СТИЛЬ, 5 полок, цвет ХРОМ, цвет дна Белый (2376520005)</t>
  </si>
  <si>
    <t>0035560005</t>
  </si>
  <si>
    <t>Комплект внутренний, Тандем II 450 мм, H 1700, Арена СТИЛЬ, Рама + 5 полок, цвет ХРОМ, цвет дна Белый, антислип (0035560005)</t>
  </si>
  <si>
    <t>0036630005</t>
  </si>
  <si>
    <t>Комплект Тандем Сайд 450 мм, H 1700, Арена СТИЛЬ, Рама + 5 полок, цвет ХРОМ, цвет дна Белый, антислип (0036630005)</t>
  </si>
  <si>
    <t>3576530005</t>
  </si>
  <si>
    <t>КОМПЛЕКТ Тандем II 500 мм, H 1700, Арена СТИЛЬ, 5 полок, цвет ХРОМ, цвет дна Белый (2376530005)</t>
  </si>
  <si>
    <t>0035580005</t>
  </si>
  <si>
    <t>Комплект внутренний, Тандем II 500 мм, H 1700, Арена СТИЛЬ, Рама + 5 полок, цвет ХРОМ, цвет дна Белый, антислип (0035580005)</t>
  </si>
  <si>
    <t>0036670005</t>
  </si>
  <si>
    <t>Комплект Тандем Сайд 500 мм, H 1700, Арена СТИЛЬ, Рама + 5 полок, цвет ХРОМ, цвет дна Белый, антислип (0036670005)</t>
  </si>
  <si>
    <t>3576540005</t>
  </si>
  <si>
    <t>КОМПЛЕКТ Тандем II 600 мм, H 1700, Арена СТИЛЬ, 5 полок, цвет ХРОМ, цвет дна Белый (2376540005)</t>
  </si>
  <si>
    <t>0035610005</t>
  </si>
  <si>
    <t>Комплект внутренний, Тандем II 600 мм, H 1700, Арена СТИЛЬ, Рама + 5 полок, цвет ХРОМ, цвет дна Белый, антислип (0035610005)</t>
  </si>
  <si>
    <t>0036710005</t>
  </si>
  <si>
    <t>Комплект Тандем Сайд 600 мм, H 1700, Арена СТИЛЬ, Рама + 5 полок, цвет ХРОМ, цвет дна Белый, антислип (0036710005)</t>
  </si>
  <si>
    <t>2370580005</t>
  </si>
  <si>
    <t>Полка внутренняя, Тандем II 450 мм, Арена СТИЛЬ, 1 шт, цвет ХРОМ, цвет дна Белый, антислип (2370580005)</t>
  </si>
  <si>
    <t>2370590005</t>
  </si>
  <si>
    <t>Полка внутренняя, Тандем II 500 мм, Арена СТИЛЬ, 1 шт, цвет ХРОМ, цвет дна Белый, антислип (2370590005)</t>
  </si>
  <si>
    <t>2370600005</t>
  </si>
  <si>
    <t>Полка внутренняя, Тандем II 600 мм, Арена СТИЛЬ, 1 шт, цвет ХРОМ, цвет дна Белый, антислип (2370600005)</t>
  </si>
  <si>
    <t>3576620005</t>
  </si>
  <si>
    <t>КОМПЛЕКТ №3 Юбокс, Тандем II 600 мм, H 1700, Арена СТИЛЬ, 5 полок + 1 Юбокс, цвет ХРОМ, цвет дна Белый (2376620005)</t>
  </si>
  <si>
    <t>0036600005</t>
  </si>
  <si>
    <t>Комплект Тандем Сайд 450 мм, H 600, Арена СТИЛЬ, Рама + 2 полки, цвет ХРОМ, цвет дна Белый, антислип (0036600005)</t>
  </si>
  <si>
    <t>0036640005</t>
  </si>
  <si>
    <t>Комплект Тандем Сайд 500 мм, H 600, Арена СТИЛЬ, Рама + 2 полки, цвет ХРОМ, цвет дна Белый, антислип (0036640005)</t>
  </si>
  <si>
    <t>0036680005</t>
  </si>
  <si>
    <t>Комплект Тандем Сайд 600 мм, H 600, Арена СТИЛЬ, Рама + 2 полки, цвет ХРОМ, цвет дна Белый, антислип (0036680005)</t>
  </si>
  <si>
    <t>2370820005</t>
  </si>
  <si>
    <t>Полка фасадная, Тандем Сайд 450 мм, Арена СТИЛЬ, 1 шт, цвет ХРОМ, цвет дна Белый, антислип (2370820005)</t>
  </si>
  <si>
    <t>2370830005</t>
  </si>
  <si>
    <t>Полка фасадная, Тандем Сайд 500 мм, Арена СТИЛЬ, 1 шт, цвет ХРОМ, цвет дна Белый, антислип (2370830005)</t>
  </si>
  <si>
    <t>2370840005</t>
  </si>
  <si>
    <t>Полка фасадная, Тандем Сайд 600 мм, Арена СТИЛЬ, 1 шт, цвет ХРОМ, цвет дна Белый, антислип (2370840005)</t>
  </si>
  <si>
    <t>3577100005</t>
  </si>
  <si>
    <t>КОМПЛЕКТ №3 Юбокс, Тандем Сайд 600 мм, H 1700, Арена СТИЛЬ, 5 полок + 1 Юбокс, цвет ХРОМ, цвет дна Белый (2377100005)</t>
  </si>
  <si>
    <t>3579260005</t>
  </si>
  <si>
    <t>КОМПЛЕКТ правый, Леманс 400 мм, H 600-750, Арена СТИЛЬ, 2 полки, 2 доводчика, цвет ХРОМ, цвет дна Белый (3579260005)</t>
  </si>
  <si>
    <t>2350830005</t>
  </si>
  <si>
    <t>Комплект полок правый, Леманс 400 мм, Арена СТИЛЬ, 2 полки + рычаги, цвет ХРОМ, цвет дна Белый, антислип (2350830005)</t>
  </si>
  <si>
    <t>3579280005</t>
  </si>
  <si>
    <t>КОМПЛЕКТ правый, Леманс 450 мм, H 600-750, Арена СТИЛЬ, 2 полки, 2 доводчика, цвет ХРОМ, цвет дна Белый (3579280005)</t>
  </si>
  <si>
    <t>2330450005</t>
  </si>
  <si>
    <t>Комплект полок правый, Леманс 450 мм, Арена СТИЛЬ, 2 полки + рычаги, цвет ХРОМ, цвет дна Белый, антислип (2330450005)</t>
  </si>
  <si>
    <t>3579300005</t>
  </si>
  <si>
    <t>КОМПЛЕКТ правый, Леманс 500 мм, H 600-750, Арена СТИЛЬ, 2 полки, 2 доводчика, цвет ХРОМ, цвет дна Белый (3579300005)</t>
  </si>
  <si>
    <t>2330470005</t>
  </si>
  <si>
    <t>Комплект полок правый, Леманс 500 мм, Арена СТИЛЬ, 2 полки + рычаги, цвет ХРОМ, цвет дна Белый, антислип (2330470005)</t>
  </si>
  <si>
    <t>3579320005</t>
  </si>
  <si>
    <t>КОМПЛЕКТ правый, Леманс 600 мм, H 600-750, Арена СТИЛЬ, 2 полки, 2 доводчика, цвет ХРОМ, цвет дна Белый (3579320005)</t>
  </si>
  <si>
    <t>2330490005</t>
  </si>
  <si>
    <t>Комплект полок правый, Леманс 600 мм, Арена СТИЛЬ, 2 полки + рычаги, цвет ХРОМ, цвет дна Белый, антислип (2330490005)</t>
  </si>
  <si>
    <t>3579270005</t>
  </si>
  <si>
    <t>КОМПЛЕКТ левый, Леманс 400 мм, H 600-750, Арена СТИЛЬ, 2 полки, 2 доводчика, цвет ХРОМ, цвет дна Белый (3579270005)</t>
  </si>
  <si>
    <t>2350840005</t>
  </si>
  <si>
    <t>Комплект полок левый, Леманс 400 мм, Арена СТИЛЬ, 2 полки + рычаги, цвет ХРОМ, цвет дна Белый, антислип (2350840005)</t>
  </si>
  <si>
    <t>3579290005</t>
  </si>
  <si>
    <t>КОМПЛЕКТ левый, Леманс 450 мм, H 600-750, Арена СТИЛЬ, 2 полки, 2 доводчика, цвет ХРОМ, цвет дна Белый (3579290005)</t>
  </si>
  <si>
    <t>2330460005</t>
  </si>
  <si>
    <t>Комплект полок левый, Леманс 450 мм, Арена СТИЛЬ, 2 полки + рычаги, цвет ХРОМ, цвет дна Белый, антислип (2330460005)</t>
  </si>
  <si>
    <t>3579310005</t>
  </si>
  <si>
    <t>КОМПЛЕКТ левый, Леманс 500 мм, H 600-750, Арена СТИЛЬ, 2 полки, 2 доводчика, цвет ХРОМ, цвет дна Белый (3579310005)</t>
  </si>
  <si>
    <t>2330480005</t>
  </si>
  <si>
    <t>Комплект полок левый, Леманс 500 мм, Арена СТИЛЬ, 2 полки + рычаги, цвет ХРОМ, цвет дна Белый, антислип (2330480005)</t>
  </si>
  <si>
    <t>3579330005</t>
  </si>
  <si>
    <t>КОМПЛЕКТ левый, Леманс 600 мм, H 600-750, Арена СТИЛЬ, 2 полки, 2 доводчика, цвет ХРОМ, цвет дна Белый (3579330005)</t>
  </si>
  <si>
    <t>2330500005</t>
  </si>
  <si>
    <t>Комплект полок левый, Леманс 600 мм, Арена СТИЛЬ, 2 полки + рычаги, цвет ХРОМ, цвет дна Белый, антислип (2330500005)</t>
  </si>
  <si>
    <t>КОМПЛЕКТ правый, Леманс 400 мм, H 720-900, Арена СТИЛЬ, 2 полки, 2 доводчика, цвет ХРОМ, цвет дна Белый (3599900005)</t>
  </si>
  <si>
    <t>КОМПЛЕКТ правый, Леманс 450 мм, H 720-900, Арена СТИЛЬ, 2 полки, 2 доводчика, цвет ХРОМ, цвет дна Белый (3599740005)</t>
  </si>
  <si>
    <t>КОМПЛЕКТ правый, Леманс 500 мм, H 720-900, Арена СТИЛЬ, 2 полки, 2 доводчика, цвет ХРОМ, цвет дна Белый (3599780005)</t>
  </si>
  <si>
    <t>КОМПЛЕКТ правый, Леманс 600 мм, H 720-900, Арена СТИЛЬ, 2 полки, 2 доводчика, цвет ХРОМ, цвет дна Белый (3599760005)</t>
  </si>
  <si>
    <t>3599270005</t>
  </si>
  <si>
    <t>КОМПЛЕКТ левый, Леманс 400 мм, H 720-900, Арена СТИЛЬ, 2 полки, 2 доводчика, цвет ХРОМ, цвет дна Белый (3599910005)</t>
  </si>
  <si>
    <t>3599290005</t>
  </si>
  <si>
    <t>КОМПЛЕКТ левый, Леманс 450 мм, H 720-900, Арена СТИЛЬ, 2 полки, 2 доводчика, цвет ХРОМ, цвет дна Белый (3599750005)</t>
  </si>
  <si>
    <t>3599310005</t>
  </si>
  <si>
    <t>КОМПЛЕКТ левый, Леманс 500 мм, H 720-900, Арена СТИЛЬ, 2 полки, 2 доводчика, цвет ХРОМ, цвет дна Белый (3599790005)</t>
  </si>
  <si>
    <t>3599330005</t>
  </si>
  <si>
    <t>КОМПЛЕКТ левый, Леманс 600 мм, H 720-900, Арена СТИЛЬ, 2 полки, 2 доводчика, цвет ХРОМ, цвет дна Белый (3599770005)</t>
  </si>
  <si>
    <t>3579600005</t>
  </si>
  <si>
    <t>КОМПЛЕКТ правый, Леманс 450 мм, H 1265, Арена СТИЛЬ, 4 полки, 4 доводчика, цвет ХРОМ, цвет дна Белый (3579600005)</t>
  </si>
  <si>
    <t>3579620005</t>
  </si>
  <si>
    <t>КОМПЛЕКТ правый, Леманс 500 мм, H 1265, Арена СТИЛЬ, 4 полки, 4 доводчика, цвет ХРОМ, цвет дна Белый (3579620005)</t>
  </si>
  <si>
    <t>3579640005</t>
  </si>
  <si>
    <t>КОМПЛЕКТ правый, Леманс 600 мм, H 1265, Арена СТИЛЬ, 4 полки, 4 доводчика, цвет ХРОМ, цвет дна Белый (3579640005)</t>
  </si>
  <si>
    <t>3579610005</t>
  </si>
  <si>
    <t>КОМПЛЕКТ левый, Леманс 450 мм, H 1265, Арена СТИЛЬ, 4 полки, 4 доводчика, цвет ХРОМ, цвет дна Белый (3579610005)</t>
  </si>
  <si>
    <t>3579630005</t>
  </si>
  <si>
    <t>КОМПЛЕКТ левый, Леманс 500 мм, H 1265, Арена СТИЛЬ, 4 полки, 4 доводчика, цвет ХРОМ, цвет дна Белый (3579630005)</t>
  </si>
  <si>
    <t>3579650005</t>
  </si>
  <si>
    <t>КОМПЛЕКТ левый, Леманс 600 мм, H 1265, Арена СТИЛЬ, 4 полки, 4 доводчика, цвет ХРОМ, цвет дна Белый (3579650005)</t>
  </si>
  <si>
    <t>3504060005</t>
  </si>
  <si>
    <t>КОМПЛЕКТ правый, Волшебный угол 450-600 мм, H 525, Арена СТИЛЬ, 4 полки, цвет ХРОМ (2604060005)</t>
  </si>
  <si>
    <t>2604000005</t>
  </si>
  <si>
    <t>Комплект полок, Волшебный угол 450-600 мм, Арена СТИЛЬ, 4 шт, цвет ХРОМ, цвет дна Белый, антислип (2604000005)</t>
  </si>
  <si>
    <t>3504070005</t>
  </si>
  <si>
    <t>КОМПЛЕКТ левый, Волшебный угол 450-600 мм, H 525, Арена СТИЛЬ, 4 полки, цвет ХРОМ (2604070005)</t>
  </si>
  <si>
    <t>0021820005</t>
  </si>
  <si>
    <t>Комплект с 2 полками, Бутылочница №15 150 мм, H 542, Арена СТИЛЬ, цвет ХРОМ (0021820005)</t>
  </si>
  <si>
    <t>0021880005</t>
  </si>
  <si>
    <t>Комплект для полотенец, Бутылочница №15 150 мм, H 592, Арена СТИЛЬ, цвет ХРОМ (0021880005)</t>
  </si>
  <si>
    <t>0021860005</t>
  </si>
  <si>
    <t>Комплект для противней, Бутылочница №15 150 мм, H 542, Арена СТИЛЬ, цвет ХРОМ (0021860005)</t>
  </si>
  <si>
    <t>3506300005</t>
  </si>
  <si>
    <t>КОМПЛЕКТ Диспенса Джуниор Слим 200 мм, H 640-728, Арена СТИЛЬ, 2 полки, цвет ХРОМ, цвет дна Белый (2606300005)</t>
  </si>
  <si>
    <t>2601970005</t>
  </si>
  <si>
    <t>Полка 1 шт, Диспенса / Диспенса Джуниор 200 мм, Арена СТИЛЬ, цвет ХРОМ, цвет дна Белый, антислип, PU:2 (2601970005)</t>
  </si>
  <si>
    <t>3506310005</t>
  </si>
  <si>
    <t>КОМПЛЕКТ Диспенса Джуниор Слим 300 мм, H 640-728, Арена СТИЛЬ, 2 полки, цвет ХРОМ, цвет дна Белый (2606310005)</t>
  </si>
  <si>
    <t>3506320005</t>
  </si>
  <si>
    <t>КОМПЛЕКТ Диспенса Джуниор Слим 400 мм, H 640-728, Арена СТИЛЬ, 2 полки, цвет ХРОМ, цвет дна Белый (2606320005)</t>
  </si>
  <si>
    <t>3507010005</t>
  </si>
  <si>
    <t>КОМПЛЕКТ №1 Юбокс, Диспенса Джуниор Слим 300 мм, H 640-728, Арена СТИЛЬ, 1 полка + 1 Юбокс, цвет ХРОМ, цвет дна Белый (2707010005)</t>
  </si>
  <si>
    <t>3506400005</t>
  </si>
  <si>
    <t>КОМПЛЕКТ №3 Юбокс, Диспенса Джуниор Слим 300 мм, H 640-728, Арена СТИЛЬ, 1 полка + 1 Юбокс, цвет ХРОМ, цвет дна Белый (2606400005)</t>
  </si>
  <si>
    <t>3506390005</t>
  </si>
  <si>
    <t>КОМПЛЕКТ №5 Юбокс, Диспенса Джуниор Слим 300 мм, H 640-728, Арена СТИЛЬ, 1 полка + 1 Юбокс, цвет ХРОМ, цвет дна Белый (2606390005)</t>
  </si>
  <si>
    <t>3509300005</t>
  </si>
  <si>
    <t>КОМПЛЕКТ Диспенса Джуниор Слим 200 мм, H 695-783, Арена СТИЛЬ, 2 полки, цвет ХРОМ, цвет дна Белый (3509300005)</t>
  </si>
  <si>
    <t>3509310005</t>
  </si>
  <si>
    <t>КОМПЛЕКТ Диспенса Джуниор Слим 300 мм, H 695-783, Арена СТИЛЬ, 2 полки, цвет ХРОМ, цвет дна Белый (3509310005)</t>
  </si>
  <si>
    <t>3509320005</t>
  </si>
  <si>
    <t>КОМПЛЕКТ Диспенса Джуниор Слим 400 мм, H 695-783, Арена СТИЛЬ, 2 полки, цвет ХРОМ, цвет дна Белый (3509320005)</t>
  </si>
  <si>
    <t>3509010005</t>
  </si>
  <si>
    <t>КОМПЛЕКТ №1 Юбокс, Диспенса Джуниор Слим 300 мм, H 695-783, Арена СТИЛЬ, 1 полка + 1 Юбокс, цвет ХРОМ, цвет дна Белый (3509010005)</t>
  </si>
  <si>
    <t>3509400005</t>
  </si>
  <si>
    <t>КОМПЛЕКТ №3 Юбокс, Диспенса Джуниор Слим 300 мм, H 695-783, Арена СТИЛЬ, 1 полка + 1 Юбокс, цвет ХРОМ, цвет дна Белый (3509400005)</t>
  </si>
  <si>
    <t>3509390005</t>
  </si>
  <si>
    <t>КОМПЛЕКТ №5 Юбокс, Диспенса Джуниор Слим 300 мм, H 695-783, Арена СТИЛЬ, 1 полка + 1 Юбокс, цвет ХРОМ, цвет дна Белый (3509390005)</t>
  </si>
  <si>
    <t>3577160005</t>
  </si>
  <si>
    <t>КОМПЛЕКТ правый, Комфорт II 200 мм, H 654, Арена СТИЛЬ, 2 полки + полка для специй, цвет ХРОМ, цвет дна Белый (3577160005)</t>
  </si>
  <si>
    <t>2607580005</t>
  </si>
  <si>
    <t>Полка 1 шт, Комфорт II 200 мм, Арена СТИЛЬ, 110x470x88 мм, цвет ХРОМ, цвет дна Белый, антислип, PU:2 (2607580005)</t>
  </si>
  <si>
    <t>3577170005</t>
  </si>
  <si>
    <t>КОМПЛЕКТ правый, Комфорт II 250 мм, H 654, Арена СТИЛЬ, 2 полки + полка для специй, цвет ХРОМ, цвет дна Белый (3577170005)</t>
  </si>
  <si>
    <t>2607600005</t>
  </si>
  <si>
    <t>Полка 1 шт, Комфорт II 250 мм, Арена СТИЛЬ, 160x470x88 мм, цвет ХРОМ, цвет дна Белый, антислип, PU:2 (2607600005)</t>
  </si>
  <si>
    <t>3577180005</t>
  </si>
  <si>
    <t>КОМПЛЕКТ правый, Комфорт II 300 мм, H 654, Арена СТИЛЬ, 2 полки + полка для специй, цвет ХРОМ, цвет дна Белый (3577180005)</t>
  </si>
  <si>
    <t>2607920005</t>
  </si>
  <si>
    <t>Полка 1 шт, Комфорт II 300 мм, Арена СТИЛЬ, 210x470x75 мм, цвет ХРОМ, цвет дна Белый, антислип, PU:2 (2607920005)</t>
  </si>
  <si>
    <t>3577190005</t>
  </si>
  <si>
    <t>КОМПЛЕКТ правый, Комфорт II 400 мм, H 654, Арена СТИЛЬ, 2 полки + полка для специй, цвет ХРОМ, цвет дна Белый (3577190005)</t>
  </si>
  <si>
    <t>2607640005</t>
  </si>
  <si>
    <t>Полка 1 шт, Комфорт II 400 мм, Арена СТИЛЬ, 295x470x88 мм, цвет ХРОМ, цвет дна Белый, антислип, PU:2 (2607640005)</t>
  </si>
  <si>
    <t>3577120005</t>
  </si>
  <si>
    <t>КОМПЛЕКТ левый, Комфорт II 200 мм, H 654, Арена СТИЛЬ, 2 полки + полка для специй, цвет ХРОМ, цвет дна Белый (3577120005)</t>
  </si>
  <si>
    <t>3577130005</t>
  </si>
  <si>
    <t>КОМПЛЕКТ левый, Комфорт II 250 мм, H 654, Арена СТИЛЬ, 2 полки + полка для специй, цвет ХРОМ, цвет дна Белый (3577130005)</t>
  </si>
  <si>
    <t>3577140005</t>
  </si>
  <si>
    <t>КОМПЛЕКТ левый, Комфорт II 300 мм, H 654, Арена СТИЛЬ, 2 полки + полка для специй, цвет ХРОМ, цвет дна Белый (3577140005)</t>
  </si>
  <si>
    <t>3577150005</t>
  </si>
  <si>
    <t>КОМПЛЕКТ левый, Комфорт II 400 мм, H 654, Арена СТИЛЬ, 2 полки + полка для специй, цвет ХРОМ, цвет дна Белый (3577150005)</t>
  </si>
  <si>
    <t>Подъемники      ФриСлим Флап</t>
  </si>
  <si>
    <t>2724390006</t>
  </si>
  <si>
    <t>Силовой модуль тип M-L левый и правый, к подъемнику ФриСлим Флап, H 225-650, 2 шт + 4 установочных штифта, 8 шурупов 4х20 мм, цвет НИКЕЛЬ (2724390006)</t>
  </si>
  <si>
    <t>ФриСлим</t>
  </si>
  <si>
    <t>225-650</t>
  </si>
  <si>
    <t>Никель</t>
  </si>
  <si>
    <t>1,2-12</t>
  </si>
  <si>
    <t>2724420006</t>
  </si>
  <si>
    <t>Силовой модуль тип M-L Pto левый и правый, к подъемнику ФриСлим Флап, H 225-650, 2 шт + 4 установочных штифта, 8 шурупов 4х20 мм, цвет НИКЕЛЬ (2724420006)</t>
  </si>
  <si>
    <t>2724437035</t>
  </si>
  <si>
    <t>Крепление к фасаду, правое и левое, для подъемника ФриСлим, 2 шт + заглушки декоративные, цвет СЕРЫЙ (2724437035)</t>
  </si>
  <si>
    <t>2724437500</t>
  </si>
  <si>
    <t>Крепление к фасаду, правое и левое, для подъемника ФриСлим, 2 шт + заглушки декоративные, цвет АНТРАЦИТ (2724437500)</t>
  </si>
  <si>
    <t>2724439966</t>
  </si>
  <si>
    <t>Крепление к фасаду, правое и левое, для подъемника ФриСлим, 2 шт + заглушки декоративные, цвет БЕЛЫЙ (2724439966)</t>
  </si>
  <si>
    <t>2724457035</t>
  </si>
  <si>
    <t>Комплект для торцевой части подъемника ФриСлим Флап при врезном монтаже: 4 заглушки для корпуса + 2 заглушки для регулировочного отверстия + 4 винта + 1 межсекционная стяжка, цвет СЕРЫЙ (2724457035)</t>
  </si>
  <si>
    <t>2724457500</t>
  </si>
  <si>
    <t>Комплект для торцевой части подъемника ФриСлим Флап при врезном монтаже: 4 заглушки для корпуса + 2 заглушки для регулировочного отверстия + 4 винта + 1 межсекционная стяжка,   цвет АНТРАЦИТ (2724457500)</t>
  </si>
  <si>
    <t>2724459966</t>
  </si>
  <si>
    <t>Комплект для торцевой части подъемника ФриСлим Флап при врезном монтаже: 4 заглушки для корпуса + 2 заглушки для регулировочного отверстия + 4 винта + 1 межсекционная стяжка,  цвет БЕЛЫЙ (2724459966)</t>
  </si>
  <si>
    <t>2724467035</t>
  </si>
  <si>
    <t>Крышка декоративная левая и правая, ФриСлим Флап при внутреннем монтаже, цвет СЕРЫЙ (2724467035)</t>
  </si>
  <si>
    <t>2724467500</t>
  </si>
  <si>
    <t>Крышка декоративная левая и правая, ФриСлим Флап при внутреннем монтаже, цвет АНТРАЦИТ (2724467500)</t>
  </si>
  <si>
    <t>2724469966</t>
  </si>
  <si>
    <t>Крышка декоративная левая и правая, ФриСлим Флап при внутреннем монтаже, цвет БЕЛЫЙ (2724469966)</t>
  </si>
  <si>
    <t>2724477035</t>
  </si>
  <si>
    <t>Толкатель PtO ТИП I, 15N, к подъемнику ФриСлим Pto, 1 шт, цвет СЕРЫЙ, PU:10 (2724477035)</t>
  </si>
  <si>
    <t>2724487035</t>
  </si>
  <si>
    <t>Толкатель PtO ТИП II, 20N, к подъемнику ФриСлим Pto, 1 шт, цвет СЕРЫЙ, PU:10 (2724487035)</t>
  </si>
  <si>
    <t>2724497035</t>
  </si>
  <si>
    <t>Толкатель PtO ТИП III, 27N, к подъемнику ФриСлим Pto, 1 шт, цвет СЕРЫЙ, PU:10 (2724497035)</t>
  </si>
  <si>
    <t>2724507035</t>
  </si>
  <si>
    <t>Адаптер накладной PtO, для прикручивания,к подъемнику ФриСлим Pto, 1 шт, цвет СЕРЫЙ, PU:10 (2724507035)</t>
  </si>
  <si>
    <t>2724477500</t>
  </si>
  <si>
    <t>Толкатель PtO ТИП I, 15N, к подъемнику ФриСлим Pto, 1 шт, цвет АНТРАЦИТ, PU:10 (2724477500)</t>
  </si>
  <si>
    <t>Толкатель PtO ТИП II, 20N, к подъемнику ФриСлим Pto, 1 шт, цвет АНТРАЦИТ, PU:10 (2724487500)</t>
  </si>
  <si>
    <t>2724497500</t>
  </si>
  <si>
    <t>Толкатель PtO ТИП III, 27N, к подъемнику ФриСлим Pto, 1 шт, цвет АНТРАЦИТ, PU:10 (2724497500)</t>
  </si>
  <si>
    <t>2724507500</t>
  </si>
  <si>
    <t>Адаптер накладной PtO, для прикручивания,к подъемнику ФриСлим Pto, 1 шт, цвет АНТРАЦИТ, PU:10 (2724507500)</t>
  </si>
  <si>
    <t>2724479966</t>
  </si>
  <si>
    <t>Толкатель PtO ТИП I, 15N, к подъемнику ФриСлим Pto, 1 шт, цвет БЕЛЫЙ, PU:10 (2724479966)</t>
  </si>
  <si>
    <t>2724489966</t>
  </si>
  <si>
    <t>Толкатель PtO ТИП II, 20N, к подъемнику ФриСлим Pto, 1 шт, цвет БЕЛЫЙ, PU:10 (2724489966)</t>
  </si>
  <si>
    <t>2724499966</t>
  </si>
  <si>
    <t>Толкатель PtO ТИП III, 27N, к подъемнику ФриСлим Pto, 1 шт, цвет БЕЛЫЙ, PU:10 (2724499966)</t>
  </si>
  <si>
    <t>2724509966</t>
  </si>
  <si>
    <t>Адаптер накладной PtO, для прикручивания,к подъемнику ФриСлим Pto, 1 шт, цвет БЕЛЫЙ, PU:10 (2724509966)</t>
  </si>
  <si>
    <t>Подъемники         ФриФолд Шорт</t>
  </si>
  <si>
    <t>2720090006</t>
  </si>
  <si>
    <t>Подъемник E1fs левый и правый, ФриФолд Шорт, H 580-650, 2 шт + 2 крепления к  фасаду, без декоративных крышек, без межфасадных петель (2720090006)</t>
  </si>
  <si>
    <t>580-650</t>
  </si>
  <si>
    <t>2,1-3,9</t>
  </si>
  <si>
    <t>2720100006</t>
  </si>
  <si>
    <t>Подъемник E3fs левый и правый, ФриФолд Шорт, H 580-650, 2 шт + 2 крепления к  фасаду, без декоративных крышек, без межфасадных петель (2720100006)</t>
  </si>
  <si>
    <t>4,1-8,6</t>
  </si>
  <si>
    <t>2720110006</t>
  </si>
  <si>
    <t>Подъемник E4fs левый и правый, ФриФолд Шорт, H 580-650, 2 шт + 2 крепления к  фасаду, без декоративных крышек, без межфасадных петель (2720110006)</t>
  </si>
  <si>
    <t>6,8-12,5</t>
  </si>
  <si>
    <t>2720120006</t>
  </si>
  <si>
    <t>Подъемник E5fs левый и правый, ФриФолд Шорт, H 580-650, 2 шт + 2 крепления к  фасаду, без декоративных крышек, без межфасадных петель (2720120006)</t>
  </si>
  <si>
    <t>10,5-17,3</t>
  </si>
  <si>
    <t>2720130006</t>
  </si>
  <si>
    <t>Подъемник F1fs левый и правый, ФриФолд Шорт, H 650-730, 2 шт + 2 крепления к  фасаду, без декоративных крышек, без межфасадных петель (2720130006)</t>
  </si>
  <si>
    <t>650-730</t>
  </si>
  <si>
    <t>2,0-3,5</t>
  </si>
  <si>
    <t>2720140006</t>
  </si>
  <si>
    <t>Подъемник F3fs левый и правый, ФриФолд Шорт, H 650-730, 2 шт + 2 крепления к  фасаду, без декоративных крышек, без межфасадных петель (2720140006)</t>
  </si>
  <si>
    <t>4,0-7,4</t>
  </si>
  <si>
    <t>2720150006</t>
  </si>
  <si>
    <t>Подъемник F4fs левый и правый, ФриФолд Шорт, H 650-730, 2 шт + 2 крепления к  фасаду, без декоративных крышек, без межфасадных петель (2720150006)</t>
  </si>
  <si>
    <t>7,0-11,9</t>
  </si>
  <si>
    <t>2720160006</t>
  </si>
  <si>
    <t>Подъемник F5fs левый и правый, ФриФолд Шорт, H 650-730, 2 шт + 2 крепления к  фасаду, без декоративных крышек, без межфасадных петель (2720160006)</t>
  </si>
  <si>
    <t>10,2-17,2</t>
  </si>
  <si>
    <t>2720170006</t>
  </si>
  <si>
    <t>Подъемник G3fs левый и правый, ФриФолд Шорт, H 710-790, 2 шт + 2 крепления к  фасаду, без декоративных крышек, без межфасадных петель (2720170006)</t>
  </si>
  <si>
    <t>710-790</t>
  </si>
  <si>
    <t>3,7-6,3</t>
  </si>
  <si>
    <t>2720180006</t>
  </si>
  <si>
    <t>Подъемник G4fs левый и правый, ФриФолд Шорт, H 710-790, 2 шт + 2 крепления к  фасаду, без декоративных крышек, без межфасадных петель (2720180006)</t>
  </si>
  <si>
    <t>6,2-10,8</t>
  </si>
  <si>
    <t>2720190006</t>
  </si>
  <si>
    <t>Подъемник G5fs левый и правый, ФриФолд Шорт, H 710-790, 2 шт + 2 крепления к  фасаду, без декоративных крышек, без межфасадных петель (2720190006)</t>
  </si>
  <si>
    <t>8,5-14,5</t>
  </si>
  <si>
    <t>2720200006</t>
  </si>
  <si>
    <t>Подъемник H3fs левый и правый, ФриФолд Шорт, H 770-840, 2 шт + 2 крепления к  фасаду, без декоративных крышек, без межфасадных петель (2720200006)</t>
  </si>
  <si>
    <t>770-840</t>
  </si>
  <si>
    <t>3,6-6,1</t>
  </si>
  <si>
    <t>2720210006</t>
  </si>
  <si>
    <t>Подъемник H4fs левый и правый, ФриФолд Шорт, H 770-840, 2 шт + 2 крепления к  фасаду, без декоративных крышек, без межфасадных петель (2720210006)</t>
  </si>
  <si>
    <t>5,0-9,9</t>
  </si>
  <si>
    <t>2720220006</t>
  </si>
  <si>
    <t>Подъемник H5fs левый и правый, ФриФолд Шорт, H 770-840, 2 шт + 2 крепления к  фасаду, без декоративных крышек, без межфасадных петель (2720220006)</t>
  </si>
  <si>
    <t>7,6-14,6</t>
  </si>
  <si>
    <t>2721030006</t>
  </si>
  <si>
    <t>Подъемник H6fs левый и правый, ФриФолд Шорт, H 770-840, 2 шт + 2 крепления к  фасаду, без декоративных крышек, без межфасадных петель (2721030006)</t>
  </si>
  <si>
    <t>10,5-20,9</t>
  </si>
  <si>
    <t>2720230006</t>
  </si>
  <si>
    <t>Подъемник I4fs левый и правый, ФриФолд Шорт, H 840-910, 2 шт + 2 крепления к  фасаду, без декоративных крышек, без межфасадных петель (2720230006)</t>
  </si>
  <si>
    <t>840-910</t>
  </si>
  <si>
    <t>4,7-8,9</t>
  </si>
  <si>
    <t>2720240006</t>
  </si>
  <si>
    <t>Подъемник I5fs левый и правый, ФриФолд Шорт, H 840-910, 2 шт + 2 крепления к  фасаду, без декоративных крышек, без межфасадных петель (2720240006)</t>
  </si>
  <si>
    <t>7,0-12,3</t>
  </si>
  <si>
    <t>2721040006</t>
  </si>
  <si>
    <t>Подъемник I6fs левый и правый, ФриФолд Шорт, H 840-910, 2 шт + 2 крепления к  фасаду, без декоративных крышек, без межфасадных петель (2721040006)</t>
  </si>
  <si>
    <t>10,0-20,0</t>
  </si>
  <si>
    <t>2720250006</t>
  </si>
  <si>
    <t>Подъемник J4fs левый и правый, ФриФолд Шорт, H 910-970, 2 шт + 2 крепления к  фасаду, без декоративных крышек, без межфасадных петель (2720250006)</t>
  </si>
  <si>
    <t>910-970</t>
  </si>
  <si>
    <t>4,8-8,1</t>
  </si>
  <si>
    <t>2720260006</t>
  </si>
  <si>
    <t>Подъемник J5fs левый и правый, ФриФолд Шорт, H 910-970, 2 шт + 2 крепления к  фасаду, без декоративных крышек, без межфасадных петель (2720260006)</t>
  </si>
  <si>
    <t>6,5-11,5</t>
  </si>
  <si>
    <t>2721050006</t>
  </si>
  <si>
    <t>Подъемник J6fs левый и правый, ФриФолд Шорт, H 910-970, 2 шт + 2 крепления к  фасаду, без декоративных крышек, без межфасадных петель (2721050006)</t>
  </si>
  <si>
    <t>8,9-16,8</t>
  </si>
  <si>
    <t>2720270006</t>
  </si>
  <si>
    <t>Подъемник K4fs левый и правый, ФриФолд Шорт, H 960-1010, 2 шт + 2 крепления к  фасаду, без декоративных крышек, без межфасадных петель (2720270006)</t>
  </si>
  <si>
    <t>960-1010</t>
  </si>
  <si>
    <t>4,6-8,3</t>
  </si>
  <si>
    <t>2720280006</t>
  </si>
  <si>
    <t>Подъемник K5fs левый и правый, ФриФолд Шорт, H 960-1010, 2 шт + 2 крепления к  фасаду, без декоративных крышек, без межфасадных петель (2720280006)</t>
  </si>
  <si>
    <t>6,5-10,7</t>
  </si>
  <si>
    <t>2721060006</t>
  </si>
  <si>
    <t>Подъемник K6fs левый и правый, ФриФолд Шорт, H 960-1010, 2 шт + 2 крепления к  фасаду, без декоративных крышек, без межфасадных петель (2721060006)</t>
  </si>
  <si>
    <t>8,4-16,6</t>
  </si>
  <si>
    <t>2720290006</t>
  </si>
  <si>
    <t>Подъемник L4fs левый и правый, ФриФолд Шорт, H 1000-1040, 2 шт + 2 крепления к  фасаду, без декоративных крышек, без межфасадных петель (2720290006)</t>
  </si>
  <si>
    <t>1000-1040</t>
  </si>
  <si>
    <t>4,1-7,4</t>
  </si>
  <si>
    <t>2720300006</t>
  </si>
  <si>
    <t>Подъемник L5fs левый и правый, ФриФолд Шорт, H 1000-1040, 2 шт + 2 крепления к  фасаду, без декоративных крышек, без межфасадных петель (2720300006)</t>
  </si>
  <si>
    <t>5,8-10,2</t>
  </si>
  <si>
    <t>2721070006</t>
  </si>
  <si>
    <t>Подъемник L6fs левый и правый, ФриФолд Шорт, H 1000-1040, 2 шт + 2 крепления к  фасаду, без декоративных крышек, без межфасадных петель (2721070006)</t>
  </si>
  <si>
    <t>9,1-16,5</t>
  </si>
  <si>
    <t>2720317035</t>
  </si>
  <si>
    <t>Крышка декоративная левая и правая, ФриФолд Шорт, цвет СЕРЫЙ (2720317035)</t>
  </si>
  <si>
    <t>2720319966</t>
  </si>
  <si>
    <t>Крышка декоративная левая и правая, ФриФолд Шорт, цвет БЕЛЫЙ (2720319966)</t>
  </si>
  <si>
    <t>2720317500</t>
  </si>
  <si>
    <t>Крышка декоративная левая и правая, ФриФолд Шорт, цвет АНТРАЦИТ (2720317500)</t>
  </si>
  <si>
    <t>2724860006</t>
  </si>
  <si>
    <t>Средняя петляс регулировкой PZ2, Комплектующие к подъемникам, ФриФолд, 1 шт, цвет Никель, PU:100 (2724860006)</t>
  </si>
  <si>
    <t>2718510006</t>
  </si>
  <si>
    <t>Адаптер к алюминиевой рамке 20 мм, 1 уп (2 шт), Комплектующие к подъемникам, ФриФолд/ФриЛайт/, цвет Никель, PU:10 (2718510006)</t>
  </si>
  <si>
    <t>2719587040</t>
  </si>
  <si>
    <t>Ограничитель угла 90 гр 1 уп (2 шт), Комплектующие к подъемникам, ФриФолд, цвет СЕРЫЙ (2719587040)</t>
  </si>
  <si>
    <t>Подъемники         ФриСпейс</t>
  </si>
  <si>
    <t>2722347500</t>
  </si>
  <si>
    <t>Подъемник тип B мини левый и правый, ФриСпейс, H 225-650, 2 шт + 2 крышки декоративные + 2 крепления к фасаду, цвет АНТРАЦИТ/Никель (2722347500)</t>
  </si>
  <si>
    <t>Антрацит/никель</t>
  </si>
  <si>
    <t>0,7-4,3</t>
  </si>
  <si>
    <t>2722357500</t>
  </si>
  <si>
    <t>Подъемник тип C мини левый и правый, ФриСпейс, H 225-650, 2 шт + 2 крышки декоративные + 2 крепления к фасаду, цвет АНТРАЦИТ/Никель (2722357500)</t>
  </si>
  <si>
    <t>1,3-7,1</t>
  </si>
  <si>
    <t>2722367500</t>
  </si>
  <si>
    <t>Подъемник тип D мини левый и правый, ФриСпейс, H 225-650, 2 шт + 2 крышки декоративные + 2 крепления к фасаду, цвет АНТРАЦИТ/Никель (2722367500)</t>
  </si>
  <si>
    <t>2,2-9,3</t>
  </si>
  <si>
    <t>2722377500</t>
  </si>
  <si>
    <t>Подъемник тип E мини левый и правый, ФриСпейс, H 225-650, 2 шт + 2 крышки декоративные + 2 крепления к фасаду, цвет АНТРАЦИТ/Никель (2722377500)</t>
  </si>
  <si>
    <t>3,2-13,4</t>
  </si>
  <si>
    <t>2722387500</t>
  </si>
  <si>
    <t>Подъемник тип F мини левый и правый, ФриСпейс, H 225-650, 2 шт + 2 крышки декоративные + 2 крепления к фасаду, цвет АНТРАЦИТ/Никель (2722387500)</t>
  </si>
  <si>
    <t>4,6-19,1</t>
  </si>
  <si>
    <t>2722397500</t>
  </si>
  <si>
    <t>Подъемник тип G форте левый и правый, ФриСпейс, H 350-650, 2 шт + 2 крышки декоративные + 2 крепления к фасаду, цвет АНТРАЦИТ/Никель (2722397500)</t>
  </si>
  <si>
    <t>350-650</t>
  </si>
  <si>
    <t>6,3-18,9</t>
  </si>
  <si>
    <t>2722407500</t>
  </si>
  <si>
    <t>Подъемник тип H форте левый и правый, ФриСпейс, H 350-650, 2 шт + 2 крышки декоративные + 2 крепления к фасаду, цвет АНТРАЦИТ/никель (2722407500)</t>
  </si>
  <si>
    <t>9,7-25,7</t>
  </si>
  <si>
    <t>2722347035</t>
  </si>
  <si>
    <t>Подъемник тип B мини левый и правый, ФриСпейс, H 225-650, 2 шт + 2 крышки декоративные + 2 крепления к фасаду, цвет СЕРЫЙ/Никель (2722347035)</t>
  </si>
  <si>
    <t>Серый/никель</t>
  </si>
  <si>
    <t>2722357035</t>
  </si>
  <si>
    <t>Подъемник тип C мини левый и правый, ФриСпейс, H 225-650, 2 шт + 2 крышки декоративные + 2 крепления к фасаду, цвет СЕРЫЙ/Никель (2722357035)</t>
  </si>
  <si>
    <t>2722367035</t>
  </si>
  <si>
    <t>Подъемник тип D мини левый и правый, ФриСпейс, H 225-650, 2 шт + 2 крышки декоративные + 2 крепления к фасаду, цвет СЕРЫЙ/Никель (2722367035)</t>
  </si>
  <si>
    <t>2722377035</t>
  </si>
  <si>
    <t>Подъемник тип E мини левый и правый, ФриСпейс, H 225-650, 2 шт + 2 крышки декоративные + 2 крепления к фасаду, цвет СЕРЫЙ/Никель (2722377035)</t>
  </si>
  <si>
    <t>2722387035</t>
  </si>
  <si>
    <t>Подъемник тип F мини левый и правый, ФриСпейс, H 225-650, 2 шт + 2 крышки декоративные + 2 крепления к фасаду, цвет СЕРЫЙ/Никель (2722387035)</t>
  </si>
  <si>
    <t>2722397035</t>
  </si>
  <si>
    <t>Подъемник тип G форте левый и правый, ФриСпейс, H 350-650, 2 шт + 2 крышки декоративные + 2 крепления к фасаду, цвет СЕРЫЙ/Никель (2722397035)</t>
  </si>
  <si>
    <t>2722407035</t>
  </si>
  <si>
    <t>Подъемник тип H форте левый и правый, ФриСпейс, H 350-650, 2 шт + 2 крышки декоративные + 2 крепления к фасаду, цвет СЕРЫЙ/Никель (2722407035)</t>
  </si>
  <si>
    <t>2722349966</t>
  </si>
  <si>
    <t>Подъемник тип B мини левый и правый, ФриСпейс, H 225-650, 2 шт + 2 крышки декоративные + 2 крепления к фасаду, цвет БЕЛЫЙ/Никель (2722349966)</t>
  </si>
  <si>
    <t>Белый/никель</t>
  </si>
  <si>
    <t>2722359966</t>
  </si>
  <si>
    <t>Подъемник тип C мини левый и правый, ФриСпейс, H 225-650, 2 шт + 2 крышки декоративные + 2 крепления к фасаду, цвет БЕЛЫЙ/Никель (2722359966)</t>
  </si>
  <si>
    <t>2722369966</t>
  </si>
  <si>
    <t>Подъемник тип D мини левый и правый, ФриСпейс, H 225-650, 2 шт + 2 крышки декоративные + 2 крепления к фасаду, цвет БЕЛЫЙ/Никель (2722369966)</t>
  </si>
  <si>
    <t>2722379966</t>
  </si>
  <si>
    <t>Подъемник тип E мини левый и правый, ФриСпейс, H 225-650, 2 шт + 2 крышки декоративные + 2 крепления к фасаду, цвет БЕЛЫЙ/Никель (2722379966)</t>
  </si>
  <si>
    <t>2722389966</t>
  </si>
  <si>
    <t>Подъемник тип F мини левый и правый, ФриСпейс, H 225-650, 2 шт + 2 крышки декоративные + 2 крепления к фасаду, цвет БЕЛЫЙ/Никель (2722389966)</t>
  </si>
  <si>
    <t>2722399966</t>
  </si>
  <si>
    <t>Подъемник тип G форте левый и правый, ФриСпейс, H 350-650, 2 шт + 2 крышки декоративные + 2 крепления к фасаду, цвет БЕЛЫЙ/Никель (2722399966)</t>
  </si>
  <si>
    <t>2722409966</t>
  </si>
  <si>
    <t>Подъемник тип H форте левый и правый, ФриСпейс, H 350-650, 2 шт + 2 крышки декоративные + 2 крепления к фасаду, цвет БЕЛЫЙ/Никель (2722409966)</t>
  </si>
  <si>
    <t>2722437500</t>
  </si>
  <si>
    <t>Подъемник тип B мини Pto левый и правый, ФриСпейс, H 225-650, 2 шт + 1 толкатель Pto + 2 крышки декоративные + 2 крепления к фасаду, цвет АНТРАЦИТ/Никель (2722437500)</t>
  </si>
  <si>
    <t>2722447500</t>
  </si>
  <si>
    <t>Подъемник тип C мини Pto левый и правый, ФриСпейс, H 225-650, 2 шт + 1 толкатель Pto + 2 крышки декоративные + 2 крепления к фасаду, цвет АНТРАЦИТ/Никель (2722447500)</t>
  </si>
  <si>
    <t>2722457500</t>
  </si>
  <si>
    <t>Подъемник тип D мини Pto левый и правый, ФриСпейс, H 225-650, 2 шт + 1 толкатель Pto + 2 крышки декоративные + 2 крепления к фасаду, цвет АНТРАЦИТ/Никель (2722457500)</t>
  </si>
  <si>
    <t>2722467500</t>
  </si>
  <si>
    <t>Подъемник тип E мини Pto левый и правый, ФриСпейс, H 225-650, 2 шт + 1 толкатель Pto + 2 крышки декоративные + 2 крепления к фасаду, цвет АНТРАЦИТ/Никель (2722467500)</t>
  </si>
  <si>
    <t>2722477500</t>
  </si>
  <si>
    <t>Подъемник тип F форте Pto левый и правый, ФриСпейс, H 350-650, 2 шт + 1 толкатель Pto + 2 крышки декоративные + 2 крепления к фасаду, цвет АНТРАЦИТ/Никель (2722477500)</t>
  </si>
  <si>
    <t>4,7-12,3</t>
  </si>
  <si>
    <t>2722487500</t>
  </si>
  <si>
    <t>Подъемник тип G форте Pto левый и правый, ФриСпейс, H 350-650, 2 шт + 1 толкатель Pto + 2 крышки декоративные + 2 крепления к фасаду, цвет АНТРАЦИТ/Никель (2722487500)</t>
  </si>
  <si>
    <t>2722497500</t>
  </si>
  <si>
    <t>Подъемник тип H форте Pto левый и правый, ФриСпейс, H 350-650, 2 шт + 1 толкатель Pto + 2 крышки декоративные + 2 крепления к фасаду, цвет АНТРАЦИТ/Никель (2722497500)</t>
  </si>
  <si>
    <t>2722437035</t>
  </si>
  <si>
    <t>Подъемник тип B мини Pto левый и правый, ФриСпейс, H 225-650, 2 шт + 1 толкатель Pto + 2 крышки декоративные + 2 крепления к фасаду, цвет СЕРЫЙ/Никель (2722437035)</t>
  </si>
  <si>
    <t>2722447035</t>
  </si>
  <si>
    <t>Подъемник тип C мини Pto левый и правый, ФриСпейс, H 225-650, 2 шт + 1 толкатель Pto + 2 крышки декоративные + 2 крепления к фасаду, цвет СЕРЫЙ/Никель (2722447035)</t>
  </si>
  <si>
    <t>2722457035</t>
  </si>
  <si>
    <t>Подъемник тип D мини Pto левый и правый, ФриСпейс, H 225-650, 2 шт + 1 толкатель Pto + 2 крышки декоративные + 2 крепления к фасаду, цвет СЕРЫЙ/Никель (2722457035)</t>
  </si>
  <si>
    <t>2722467035</t>
  </si>
  <si>
    <t>Подъемник тип E мини Pto левый и правый, ФриСпейс, H 225-650, 2 шт + 1 толкатель Pto + 2 крышки декоративные + 2 крепления к фасаду, цвет СЕРЫЙ/Никель (2722467035)</t>
  </si>
  <si>
    <t>2722477035</t>
  </si>
  <si>
    <t>Подъемник тип F форте Pto левый и правый, ФриСпейс, H 350-650, 2 шт + 1 толкатель Pto + 2 крышки декоративные + 2 крепления к фасаду, цвет СЕРЫЙ/Никель (2722477035)</t>
  </si>
  <si>
    <t>2722487035</t>
  </si>
  <si>
    <t>Подъемник тип G форте Pto левый и правый, ФриСпейс, H 350-650, 2 шт + 1 толкатель Pto + 2 крышки декоративные + 2 крепления к фасаду, цвет СЕРЫЙ/Никель (2722487035)</t>
  </si>
  <si>
    <t>2722497035</t>
  </si>
  <si>
    <t>Подъемник тип H форте Pto левый и правый, ФриСпейс, H 350-650, 2 шт + 1 толкатель Pto + 2 крышки декоративные + 2 крепления к фасаду, цвет СЕРЫЙ/Никель (2722497035)</t>
  </si>
  <si>
    <t>2722439966</t>
  </si>
  <si>
    <t>Подъемник тип B мини Pto левый и правый, ФриСпейс, H 225-650, 2 шт + 1 толкатель Pto + 2 крышки декоративные + 2 крепления к фасаду, цвет БЕЛЫЙ/Никель (2722439966)</t>
  </si>
  <si>
    <t>2722449966</t>
  </si>
  <si>
    <t>Подъемник тип C мини Pto левый и правый, ФриСпейс, H 225-650, 2 шт + 1 толкатель Pto + 2 крышки декоративные + 2 крепления к фасаду, цвет БЕЛЫЙ/Никель (2722449966)</t>
  </si>
  <si>
    <t>2722459966</t>
  </si>
  <si>
    <t>Подъемник тип D мини Pto левый и правый, ФриСпейс, H 225-650, 2 шт + 1 толкатель Pto + 2 крышки декоративные + 2 крепления к фасаду, цвет БЕЛЫЙ/Никель (2722459966)</t>
  </si>
  <si>
    <t>2722469966</t>
  </si>
  <si>
    <t>Подъемник тип E мини Pto левый и правый, ФриСпейс, H 225-650, 2 шт + 1 толкатель Pto + 2 крышки декоративные + 2 крепления к фасаду, цвет БЕЛЫЙ/Никель (2722469966)</t>
  </si>
  <si>
    <t>2722479966</t>
  </si>
  <si>
    <t>Подъемник тип F форте Pto левый и правый, ФриСпейс, H 350-650, 2 шт + 1 толкатель Pto + 2 крышки декоративные + 2 крепления к фасаду, цвет БЕЛЫЙ/Никель (2722479966)</t>
  </si>
  <si>
    <t>2722489966</t>
  </si>
  <si>
    <t>Подъемник тип G форте Pto левый и правый, ФриСпейс, H 350-650, 2 шт + 1 толкатель Pto + 2 крышки декоративные + 2 крепления к фасаду, цвет БЕЛЫЙ/Никель (2722489966)</t>
  </si>
  <si>
    <t>2722499966</t>
  </si>
  <si>
    <t>Подъемник тип H форте Pto левый и правый, ФриСпейс, H 350-650, 2 шт + 1 толкатель Pto + 2 крышки декоративные + 2 крепления к фасаду, цвет БЕЛЫЙ/Никель (2722499966)</t>
  </si>
  <si>
    <t>2722510007</t>
  </si>
  <si>
    <t>Набор крепежных винтов для алюминевых рамок, ФриСпейс Мини, 1 уп (4 шт), цвет Никель (2722510007)</t>
  </si>
  <si>
    <t>2722520006</t>
  </si>
  <si>
    <t>Адаптер для алюминиевой рамки 1 уп (2 шт), Комплектующие к подъемникам, ФриСпейс Мини, цвет Никель (2722520006)</t>
  </si>
  <si>
    <t>2723750007</t>
  </si>
  <si>
    <t>Набор крепежных винтов для алюминевых рамок, ФриСпейс Форте, 1 уп (4 шт), цвет Никель (2723750007)</t>
  </si>
  <si>
    <t>2722530006</t>
  </si>
  <si>
    <t>Адаптер для алюминиевой рамки 1 уп (2 шт), Комплектующие к подъемникам, ФриСпейс Форте, цвет Никель (2722530006)</t>
  </si>
  <si>
    <t>Подъемники         ФриФлап</t>
  </si>
  <si>
    <t>2716617500</t>
  </si>
  <si>
    <t>Подъемник тип A мини левый и правый, ФриФлап, H 200-450, 2 шт + 2 крышки декоративные + 2 крепления к фасаду, цвет АНТРАЦИТ (2716617500)</t>
  </si>
  <si>
    <t>200-450</t>
  </si>
  <si>
    <t>антрацит</t>
  </si>
  <si>
    <t>0,6-4,6</t>
  </si>
  <si>
    <t>2716627500</t>
  </si>
  <si>
    <t>Подъемник тип B мини левый и правый, ФриФлап, H 200-450, 2 шт + 2 крышки декоративные + 2 крепления к фасаду, цвет АНТРАЦИТ (2716627500)</t>
  </si>
  <si>
    <t>1,4-7,9</t>
  </si>
  <si>
    <t>2716637500</t>
  </si>
  <si>
    <t>Подъемник тип C мини левый и правый, ФриФлап, H 200-450, 2 шт + 2 крышки декоративные + 2 крепления к фасаду, цвет АНТРАЦИТ (2716637500)</t>
  </si>
  <si>
    <t>2,7-14,7</t>
  </si>
  <si>
    <t>2716647500</t>
  </si>
  <si>
    <t>Подъемник тип D форте левый и правый, ФриФлап, H 350-650, 2 шт + 2 крышки декоративные + 2 крепления к фасаду, цвет АНТРАЦИТ (2716647500)</t>
  </si>
  <si>
    <t>2,6-11,0</t>
  </si>
  <si>
    <t>2716657500</t>
  </si>
  <si>
    <t>Подъемник тип Е форте левый и правый, ФриФлап, H 350-650, 2 шт + 2 крышки декоративные + 2 крепления к фасаду, цвет АНТРАЦИТ (2716657500)</t>
  </si>
  <si>
    <t>3,4-14,3</t>
  </si>
  <si>
    <t>2716667500</t>
  </si>
  <si>
    <t>Подъемник тип F форте левый и правый, ФриФлап, H 350-650, 2 шт + 2 крышки декоративные + 2 крепления к фасаду, цвет АНТРАЦИТ (2716667500)</t>
  </si>
  <si>
    <t>5,3-21,4</t>
  </si>
  <si>
    <t>2716677500</t>
  </si>
  <si>
    <t>Подъемник тип G форте левый и правый, ФриФлап, H 350-650, 2 шт + 2 крышки декоративные + 2 крепления к фасаду, цвет АНТРАЦИТ (2716677500)</t>
  </si>
  <si>
    <t>6,9-27,3</t>
  </si>
  <si>
    <t>2716617035</t>
  </si>
  <si>
    <t>Подъемник тип A мини левый и правый, ФриФлап, H 200-450, 2 шт + 2 крышки декоративные + 2 крепления к фасаду, цвет СЕРЫЙ (2716617035)</t>
  </si>
  <si>
    <t>2716627035</t>
  </si>
  <si>
    <t>Подъемник тип B мини левый и правый, ФриФлап, H 200-450, 2 шт + 2 крышки декоративные + 2 крепления к фасаду, цвет СЕРЫЙ (2716627035)</t>
  </si>
  <si>
    <t>2716637035</t>
  </si>
  <si>
    <t>Подъемник тип C мини левый и правый, ФриФлап, H 200-450, 2 шт + 2 крышки декоративные + 2 крепления к фасаду, цвет СЕРЫЙ (2716637035)</t>
  </si>
  <si>
    <t>2716647035</t>
  </si>
  <si>
    <t>Подъемник тип D форте левый и правый, ФриФлап, H 350-650, 2 шт + 2 крышки декоративные + 2 крепления к фасаду, цвет СЕРЫЙ (2716647035)</t>
  </si>
  <si>
    <t>2716657035</t>
  </si>
  <si>
    <t>Подъемник тип Е форте левый и правый, ФриФлап, H 350-650, 2 шт + 2 крышки декоративные + 2 крепления к фасаду, цвет СЕРЫЙ (2716657035)</t>
  </si>
  <si>
    <t>2716667035</t>
  </si>
  <si>
    <t>Подъемник тип F форте левый и правый, ФриФлап, H 350-650, 2 шт + 2 крышки декоративные + 2 крепления к фасаду, цвет СЕРЫЙ (2716667035)</t>
  </si>
  <si>
    <t>2716677035</t>
  </si>
  <si>
    <t>Подъемник тип G форте левый и правый, ФриФлап, H 350-650, 2 шт + 2 крышки декоративные + 2 крепления к фасаду, цвет СЕРЫЙ (2716677035)</t>
  </si>
  <si>
    <t>2716619966</t>
  </si>
  <si>
    <t>Подъемник тип A мини левый и правый, ФриФлап, H 200-450, 2 шт + 2 крышки декоративные + 2 крепления к фасаду, цвет БЕЛЫЙ (2716619966)</t>
  </si>
  <si>
    <t>2716629966</t>
  </si>
  <si>
    <t>Подъемник тип B мини левый и правый, ФриФлап, H 200-450, 2 шт + 2 крышки декоративные + 2 крепления к фасаду, цвет БЕЛЫЙ (2716629966)</t>
  </si>
  <si>
    <t>2716639966</t>
  </si>
  <si>
    <t>Подъемник тип C мини левый и правый, ФриФлап, H 200-450, 2 шт + 2 крышки декоративные + 2 крепления к фасаду, цвет БЕЛЫЙ (2716639966)</t>
  </si>
  <si>
    <t>2716649966</t>
  </si>
  <si>
    <t>Подъемник тип D форте левый и правый, ФриФлап, H 350-650, 2 шт + 2 крышки декоративные + 2 крепления к фасаду, цвет БЕЛЫЙ (2716649966)</t>
  </si>
  <si>
    <t>2716659966</t>
  </si>
  <si>
    <t>Подъемник тип Е форте левый и правый, ФриФлап, H 350-650, 2 шт + 2 крышки декоративные + 2 крепления к фасаду, цвет БЕЛЫЙ (2716659966)</t>
  </si>
  <si>
    <t>2716669966</t>
  </si>
  <si>
    <t>Подъемник тип F форте левый и правый, ФриФлап, H 350-650, 2 шт + 2 крышки декоративные + 2 крепления к фасаду, цвет БЕЛЫЙ (2716669966)</t>
  </si>
  <si>
    <t>2716679966</t>
  </si>
  <si>
    <t>Подъемник тип G форте левый и правый, ФриФлап, H 350-650, 2 шт + 2 крышки декоративные + 2 крепления к фасаду, цвет БЕЛЫЙ (2716679966)</t>
  </si>
  <si>
    <t>2716887035</t>
  </si>
  <si>
    <t>Ограничитель угла 90 гр, Комплектующие к подъемникам, ФриФлап мини, 1 шт, цвет СЕРЫЙ (2716887035)</t>
  </si>
  <si>
    <t>2716870006</t>
  </si>
  <si>
    <t>Адаптер к алюминиевой рамке 20 мм, 1 уп (2 шт), Комплектующие к подъемникам, для ФриФлап/ФриСвинг/ФриСлайд/, цвет Никель, PU:10 (2716870006)</t>
  </si>
  <si>
    <t>2720727500</t>
  </si>
  <si>
    <t>Толкатель PtO врезной ТИП I (А), 17 - 23N, Комплектующие к подъемникам, 1 шт, цвет АНТРАЦИТ, PU:10 (2720727500)</t>
  </si>
  <si>
    <t>2720737500</t>
  </si>
  <si>
    <t>Толкатель PtO врезной ТИП II (B), 22 - 34N, Комплектующие к подъемникам, 1 шт, цвет АНТРАЦИТ, PU:10 (2720737500)</t>
  </si>
  <si>
    <t>2720747500</t>
  </si>
  <si>
    <t>Толкатель PtO врезной ТИП III (C), 26 - 48N, Комплектующие к подъемникам, 1 шт, цвет АНТРАЦИТ, PU:10 (2720747500)</t>
  </si>
  <si>
    <t>2720757500</t>
  </si>
  <si>
    <t>Адаптер накладной PtO, для прикручивания, Комплектующие к подъемникам, 1 шт, цвет АНТРАЦИТ, PU:10 (2720757500)</t>
  </si>
  <si>
    <t>2720727035</t>
  </si>
  <si>
    <t>Толкатель PtO врезной ТИП I (А), 17 - 23N, Комплектующие к подъемникам, 1 шт, цвет СЕРЫЙ, PU:10 (2720727035)</t>
  </si>
  <si>
    <t>2720737035</t>
  </si>
  <si>
    <t>Толкатель PtO врезной ТИП II (B), 22 - 34N, Комплектующие к подъемникам, 1 шт, цвет СЕРЫЙ, PU:10 (2720737035)</t>
  </si>
  <si>
    <t>2720747035</t>
  </si>
  <si>
    <t>Толкатель PtO врезной ТИП III (C), 26 - 48N, Комплектующие к подъемникам, 1 шт, цвет СЕРЫЙ, PU:10 (2720747035)</t>
  </si>
  <si>
    <t>2720757035</t>
  </si>
  <si>
    <t>Адаптер накладной PtO, для прикручивания, Комплектующие к подъемникам, 1 шт, цвет СЕРЫЙ, PU:10 (2720757035)</t>
  </si>
  <si>
    <t>Подъемники         ФриСлайд</t>
  </si>
  <si>
    <t>2719010006</t>
  </si>
  <si>
    <t>Подъемник O1us левый и правый, ФриСлайд, H 320-360, 2 шт + 2 крепления к фасаду + 2 крепежные втулки, без декоративной крышки, без штанги синхронизации (2719010006)</t>
  </si>
  <si>
    <t>320-360</t>
  </si>
  <si>
    <t>3,0-5,7</t>
  </si>
  <si>
    <t>2719020006</t>
  </si>
  <si>
    <t>Подъемник O2us левый и правый, ФриСлайд, H 320-360, 2 шт + 2 крепления к фасаду + 2 крепежные втулки, без декоративной крышки, без штанги синхронизации (2719020006)</t>
  </si>
  <si>
    <t>4,8-9,3</t>
  </si>
  <si>
    <t>2719030006</t>
  </si>
  <si>
    <t>Подъемник O3us левый и правый, ФриСлайд, H 320-360, 2 шт + 2 крепления к фасаду + 2 крепежные втулки, без декоративной крышки, без штанги синхронизации (2719030006)</t>
  </si>
  <si>
    <t>8,7-16,5</t>
  </si>
  <si>
    <t>2719040006</t>
  </si>
  <si>
    <t>Подъемник P1us левый и правый, ФриСлайд, H 345-420, 2 шт + 2 крепления к фасаду + 2 крепежные втулки, без декоративной крышки, без штанги синхронизации (2719040006)</t>
  </si>
  <si>
    <t>345-420</t>
  </si>
  <si>
    <t>2,4-4,8</t>
  </si>
  <si>
    <t>2719050006</t>
  </si>
  <si>
    <t>Подъемник P2us левый и правый, ФриСлайд, H 345-420, 2 шт + 2 крепления к фасаду + 2 крепежные втулки, без декоративной крышки, без штанги синхронизации (2719050006)</t>
  </si>
  <si>
    <t>4,1-8,0</t>
  </si>
  <si>
    <t>2719060006</t>
  </si>
  <si>
    <t>Подъемник P3us левый и правый, ФриСлайд, H 345-420, 2 шт + 2 крепления к фасаду + 2 крепежные втулки, без декоративной крышки, без штанги синхронизации (2719060006)</t>
  </si>
  <si>
    <t>7,4-14,0</t>
  </si>
  <si>
    <t>2719080006</t>
  </si>
  <si>
    <t>Подъемник Q1us левый и правый, ФриСлайд, H 380-500, 2 шт + 2 крепления к фасаду + 2 крепежные втулки, без декоративной крышки, без штанги синхронизации (2719080006)</t>
  </si>
  <si>
    <t>380-500</t>
  </si>
  <si>
    <t>2,0-3,8</t>
  </si>
  <si>
    <t>2719090006</t>
  </si>
  <si>
    <t>Подъемник Q2us левый и правый, ФриСлайд, H 380-500, 2 шт + 2 крепления к фасаду + 2 крепежные втулки, без декоративной крышки, без штанги синхронизации (2719090006)</t>
  </si>
  <si>
    <t>3,4-6,7</t>
  </si>
  <si>
    <t>2719100006</t>
  </si>
  <si>
    <t>Подъемник Q3us левый и правый, ФриСлайд, H 380-500, 2 шт + 2 крепления к фасаду + 2 крепежные втулки, без декоративной крышки, без штанги синхронизации (2719100006)</t>
  </si>
  <si>
    <t>6,3-11,8</t>
  </si>
  <si>
    <t>2719110006</t>
  </si>
  <si>
    <t>Подъемник Q4us левый и правый, ФриСлайд, H 380-500, 2 шт + 2 крепления к фасаду + 2 крепежные втулки, без декоративной крышки, без штанги синхронизации (2719110006)</t>
  </si>
  <si>
    <t>9,3-17,4</t>
  </si>
  <si>
    <t>2719120006</t>
  </si>
  <si>
    <t>Подъемник R1us левый и правый, ФриСлайд, H 430-600, 2 шт + 2 крепления к фасаду + 2 крепежные втулки, без декоративной крышки, без штанги синхронизации (2719120006)</t>
  </si>
  <si>
    <t>430-600</t>
  </si>
  <si>
    <t>1,6-3,3</t>
  </si>
  <si>
    <t>2719130006</t>
  </si>
  <si>
    <t>Подъемник R2us левый и правый, ФриСлайд, H 430-600, 2 шт + 2 крепления к фасаду + 2 крепежные втулки, без декоративной крышки, без штанги синхронизации (2719130006)</t>
  </si>
  <si>
    <t>2,6-5,5</t>
  </si>
  <si>
    <t>2719140006</t>
  </si>
  <si>
    <t>Подъемник R3us левый и правый, ФриСлайд, H 430-600, 2 шт + 2 крепления к фасаду + 2 крепежные втулки, без декоративной крышки, без штанги синхронизации (2719140006)</t>
  </si>
  <si>
    <t>5,0-9,7</t>
  </si>
  <si>
    <t>2719150006</t>
  </si>
  <si>
    <t>Подъемник R4us левый и правый, ФриСлайд, H 430-600, 2 шт + 2 крепления к фасаду + 2 крепежные втулки, без декоративной крышки, без штанги синхронизации (2719150006)</t>
  </si>
  <si>
    <t>7,4-14,6</t>
  </si>
  <si>
    <t>2718107035</t>
  </si>
  <si>
    <t>Крышка декоративная левая и правая, ФриСлайд, цвет СЕРЫЙ (2718107035)</t>
  </si>
  <si>
    <t>2718109966</t>
  </si>
  <si>
    <t>Крышка декоративная левая и правая, ФриСлайд, цвет БЕЛЫЙ (2718109966)</t>
  </si>
  <si>
    <t>2718107500</t>
  </si>
  <si>
    <t>Крышка декоративная левая и правая, ФриСлайд, цвет АНТРАЦИТ (2718107500)</t>
  </si>
  <si>
    <t>Подъемники         ФриСвинг</t>
  </si>
  <si>
    <t>2719260006</t>
  </si>
  <si>
    <t>Подъемник S4sw левый и правый, ФриСвинг, H 370-500, 2 шт + 2 крепления к фасаду + 2 крепежные втулки, без декоративной крышки (2719260006)</t>
  </si>
  <si>
    <t>370-500</t>
  </si>
  <si>
    <t>3,1-6,5</t>
  </si>
  <si>
    <t>2719270006</t>
  </si>
  <si>
    <t>Подъемник S5sw левый и правый, ФриСвинг, H 500-670, 2 шт + 2 крепления к фасаду + 2 крепежные втулки, без декоративной крышки (2719270006)</t>
  </si>
  <si>
    <t>500-670</t>
  </si>
  <si>
    <t>4,5-10,0</t>
  </si>
  <si>
    <t>2719280006</t>
  </si>
  <si>
    <t>Подъемник S6sw левый и правый, ФриСвинг, H 670-800, 2 шт + 2 крепления к фасаду + 2 крепежные втулки, без декоративной крышки (2719280006)</t>
  </si>
  <si>
    <t>670-800</t>
  </si>
  <si>
    <t>5,3-11,3</t>
  </si>
  <si>
    <t>2719290006</t>
  </si>
  <si>
    <t>Подъемник S7sw левый и правый, ФриСвинг, H 370-500, 2 шт + 2 крепления к фасаду + 2 крепежные втулки, без декоративной крышки (2719290006)</t>
  </si>
  <si>
    <t>4,8-10,3</t>
  </si>
  <si>
    <t>2719300006</t>
  </si>
  <si>
    <t>Подъемник S8sw левый и правый, ФриСвинг, H 500-670, 2 шт + 2 крепления к фасаду + 2 крепежные втулки, без декоративной крышки (2719300006)</t>
  </si>
  <si>
    <t>8,2-13,5</t>
  </si>
  <si>
    <t>2719310006</t>
  </si>
  <si>
    <t>Подъемник S9sw левый и правый, ФриСвинг, H 670-800, 2 шт + 2 крепления к фасаду + 2 крепежные втулки, без декоративной крышки (2719310006)</t>
  </si>
  <si>
    <t>8,0-17,1</t>
  </si>
  <si>
    <t>2718207035</t>
  </si>
  <si>
    <t>Крышка декоративная левая и правая, ФриСвинг, цвет СЕРЫЙ (2718207035)</t>
  </si>
  <si>
    <t>2718209966</t>
  </si>
  <si>
    <t>Крышка декоративная левая и правая, ФриСвинг, цвет БЕЛЫЙ (2718209966)</t>
  </si>
  <si>
    <t>2718207500</t>
  </si>
  <si>
    <t>Крышка декоративная левая и правая, ФриСвинг, цвет АНТРАЦИТ (2718207500)</t>
  </si>
  <si>
    <t>Комплектующие к ФриСвинг, ФриСлайд</t>
  </si>
  <si>
    <t>2719180038</t>
  </si>
  <si>
    <t>Штанга синхронизации, Комплектующие к подъемникам 600 мм, ФриСвинг, ФриСлайд, 1 шт, цвет Алюминий (2719180038)</t>
  </si>
  <si>
    <t>Алюминий</t>
  </si>
  <si>
    <t>2719190038</t>
  </si>
  <si>
    <t>Штанга синхронизации, Комплектующие к подъемникам 800 мм, ФриСвинг, ФриСлайд, 1 шт, цвет Алюминий (2719190038)</t>
  </si>
  <si>
    <t>2719200038</t>
  </si>
  <si>
    <t>Штанга синхронизации, Комплектующие к подъемникам 900 мм, ФриСвинг, ФриСлайд, 1 шт, цвет Алюминий (2719200038)</t>
  </si>
  <si>
    <t>2719210038</t>
  </si>
  <si>
    <t>Штанга синхронизации, Комплектующие к подъемникам 1000 мм, ФриСвинг, ФриСлайд, 1 шт, цвет Алюминий (2719210038)</t>
  </si>
  <si>
    <t>2719220038</t>
  </si>
  <si>
    <t>Штанга синхронизации, Комплектующие к подъемникам 1200 мм, ФриСвинг, ФриСлайд, 1 шт, цвет Алюминий (2719220038)</t>
  </si>
  <si>
    <t>Подъемники         ДУО</t>
  </si>
  <si>
    <t>2716920006</t>
  </si>
  <si>
    <t>Подъемник ДУО, 1 шт с комплектом креплений, цвет Никель (2716920006)</t>
  </si>
  <si>
    <t>ДУО</t>
  </si>
  <si>
    <t>2717020006</t>
  </si>
  <si>
    <t>Подъемник Форте, ДУО, 1 шт с комплектом креплений, цвет Никель (2717020006)</t>
  </si>
  <si>
    <t>2701190000</t>
  </si>
  <si>
    <t>Адаптер для алюминиевой рамки 20 мм, Комплектующие к подъемникам, ДУО/Макси, 1 шт, цвет Никель (2701190000)</t>
  </si>
  <si>
    <t>Подъемники         Макси</t>
  </si>
  <si>
    <t>2717100006</t>
  </si>
  <si>
    <t>Подъемник серия A (серый), Макси, 1 шт с комплектом креплений, цвет Никель (2717100006)</t>
  </si>
  <si>
    <t>Макси</t>
  </si>
  <si>
    <t>2717130006</t>
  </si>
  <si>
    <t>Подъемник серия B (бежевый), Макси, 1 шт с комплектом креплений, цвет Никель (2717130006)</t>
  </si>
  <si>
    <t>2717200006</t>
  </si>
  <si>
    <t>Подъемник серия D (черный), Макси, 1 шт с комплектом креплений, цвет Никель (2717200006)</t>
  </si>
  <si>
    <t>2717210006</t>
  </si>
  <si>
    <t>Подъемник серия C (белый), Макси, 1 шт с комплектом креплений, цвет Никель (2717210006)</t>
  </si>
  <si>
    <t>2797170000</t>
  </si>
  <si>
    <t>КОМПЛЕКТ Подъемник серия H (черный), Макси АП, 1 шт с комплектом креплений, цвет Никель (2797170000)</t>
  </si>
  <si>
    <t>2717170006</t>
  </si>
  <si>
    <t>Подъемник серия H (черный), Макси АП, цвет Никель (2717170006)</t>
  </si>
  <si>
    <t>2706660000</t>
  </si>
  <si>
    <t>Смягчитель удара, Макси, 1 шт, цвет Никель (2706660000)</t>
  </si>
  <si>
    <t>2706330000</t>
  </si>
  <si>
    <t>Крепление к фасаду, Макси, 1 шт, цвет Никель (2706330000)</t>
  </si>
  <si>
    <t>Подъемники         ФриЛайт</t>
  </si>
  <si>
    <t>2720327035</t>
  </si>
  <si>
    <t>Подъемник тип A, ФриЛайт, 1 шт с комплектом креплений, 2 декоративные крышки и ключ для регулировки, цвет СЕРЫЙ (2720327035)</t>
  </si>
  <si>
    <t>2720337035</t>
  </si>
  <si>
    <t>Подъемник тип B, ФриЛайт, 1 шт с комплектом креплений, 2 декоративные крышки и ключ для регулировки, цвет СЕРЫЙ (2720337035)</t>
  </si>
  <si>
    <t>2720347035</t>
  </si>
  <si>
    <t>Подъемник тип C, ФриЛайт, 1 шт с комплектом креплений, 2 декоративные крышки и ключ для регулировки, цвет СЕРЫЙ (2720347035)</t>
  </si>
  <si>
    <t>2720357035</t>
  </si>
  <si>
    <t>Подъемник тип D, ФриЛайт, 1 шт с комплектом креплений, 2 декоративные крышки и ключ для регулировки, цвет СЕРЫЙ (2720357035)</t>
  </si>
  <si>
    <t>2720329966</t>
  </si>
  <si>
    <t>Подъемник тип A, ФриЛайт, 1 шт с комплектом креплений, 2 декоративные крышки и ключ для регулировки, цвет БЕЛЫЙ (2720329966)</t>
  </si>
  <si>
    <t>2720339966</t>
  </si>
  <si>
    <t>Подъемник тип B, ФриЛайт, 1 шт с комплектом креплений, 2 декоративные крышки и ключ для регулировки, цвет БЕЛЫЙ (2720339966)</t>
  </si>
  <si>
    <t>2720349966</t>
  </si>
  <si>
    <t>Подъемник тип C, ФриЛайт, 1 шт с комплектом креплений, 2 декоративные крышки и ключ для регулировки, цвет БЕЛЫЙ (2720349966)</t>
  </si>
  <si>
    <t>2720359966</t>
  </si>
  <si>
    <t>Подъемник тип D, ФриЛайт, 1 шт с комплектом креплений, 2 декоративные крышки и ключ для регулировки, цвет БЕЛЫЙ (2720359966)</t>
  </si>
  <si>
    <t>2720380000</t>
  </si>
  <si>
    <t>Толкатель магнитный, ФриЛайт, 1 шт (2720380000)</t>
  </si>
  <si>
    <t>2720390000</t>
  </si>
  <si>
    <t>Держатель магнитный, ФриЛайт, 1 шт (2720390000)</t>
  </si>
  <si>
    <t>2720400000</t>
  </si>
  <si>
    <t>Накладка для магнитного держателя и толкателя, ФриЛайт, 1 шт (2720400000)</t>
  </si>
  <si>
    <t>Подъемники         Газовый амортизатор</t>
  </si>
  <si>
    <t>0013369006</t>
  </si>
  <si>
    <t>200 N, Газовый амортизатор, цвет Серебристый (0013369006)</t>
  </si>
  <si>
    <t>Серебристый</t>
  </si>
  <si>
    <t>0013379006</t>
  </si>
  <si>
    <t>250 N, Газовый амортизатор, цвет Серебристый (0013379006)</t>
  </si>
  <si>
    <t>0013389006</t>
  </si>
  <si>
    <t>320 N, Газовый амортизатор, цвет Серебристый (0013389006)</t>
  </si>
  <si>
    <t>0013399006</t>
  </si>
  <si>
    <t>380 N, Газовый амортизатор, цвет Серебристый (0013399006)</t>
  </si>
  <si>
    <t>0013569006</t>
  </si>
  <si>
    <t>450 N, Газовый амортизатор, цвет Серебристый (0013569006)</t>
  </si>
  <si>
    <t>2720557035</t>
  </si>
  <si>
    <t>Электропривод с кабелем, еТач, для подъемников ФриФлап Форте, цвет СЕРЫЙ (2720557035)</t>
  </si>
  <si>
    <t>2719727035</t>
  </si>
  <si>
    <t>Крышка декоративная  левая и правая, еТач, для ФриФлап Форте, цвет СЕРЫЙ (2719727035)</t>
  </si>
  <si>
    <t>2720547035</t>
  </si>
  <si>
    <t>Электропривод с кабелем, еТач, для подъемников ФриФолд, Свинг, Слайд, цвет СЕРЫЙ (2720547035)</t>
  </si>
  <si>
    <t>2720417035</t>
  </si>
  <si>
    <t>Крышка декоративная  левая и правая, еТач, для ФриФолд Шорт, цвет СЕРЫЙ (2720417035)</t>
  </si>
  <si>
    <t>дополнительно</t>
  </si>
  <si>
    <t>2720579016</t>
  </si>
  <si>
    <t>2720577040 Трафарет для установки подъемника ФриФолд, белый</t>
  </si>
  <si>
    <t>2722540000</t>
  </si>
  <si>
    <t>2722540000 Трафарет для установки подъемника ФриСпейс</t>
  </si>
  <si>
    <t>Аксессуары         ТорнМоушн III</t>
  </si>
  <si>
    <t>Аксессуары         ИзиПлейс</t>
  </si>
  <si>
    <t>2345160005</t>
  </si>
  <si>
    <t>Держатель для противней ИзиПлейс, 140x360x125 мм с хромированным покрытием (2345160005)</t>
  </si>
  <si>
    <t>ИзиПлейс</t>
  </si>
  <si>
    <t>300-900</t>
  </si>
  <si>
    <t>Аксессуары         СпейсФлекс</t>
  </si>
  <si>
    <t>0053600005</t>
  </si>
  <si>
    <t>СпейсФлекс, 472/520x472x130 мм, цвет Хром/Антрацит (0053600005)</t>
  </si>
  <si>
    <t>СпейсФлекс</t>
  </si>
  <si>
    <t>Хром/Антрацит</t>
  </si>
  <si>
    <t>Аксессуары          ФайнЛайн Линик</t>
  </si>
  <si>
    <t>2373750369</t>
  </si>
  <si>
    <t>КОМПЛЕКТ лоток +делитель, ФайнЛайн Линик 300 мм, глубина 500 мм, цвет ДУБ натуральный (2373750369)</t>
  </si>
  <si>
    <t>0092000369</t>
  </si>
  <si>
    <t>Вкладыш ФайнЛайн Линик 300 мм, 150х472х43 мм, 1 шт, цвет ДУБ натуральный (0092000369)</t>
  </si>
  <si>
    <t>0092050369</t>
  </si>
  <si>
    <t>Делитель для приборов, ФайнЛайн Линик 300 мм, 137x472x37,5 мм, 1 шт, цвет ДУБ натуральный (0092050369)</t>
  </si>
  <si>
    <t>2373760369</t>
  </si>
  <si>
    <t>КОМПЛЕКТ лоток + держатель для ножей, ФайнЛайн Линик 300 мм, глубина 500 мм, цвет ДУБ натуральный (2373760369)</t>
  </si>
  <si>
    <t>0091690369</t>
  </si>
  <si>
    <t>Держатель для ножей, ФайнЛайн Линик 300 мм, 137x472x26 мм, 1 шт, цвет ДУБ натуральный (0091690369)</t>
  </si>
  <si>
    <t>2373770369</t>
  </si>
  <si>
    <t>КОМПЛЕКТ лоток + держатель для фольги, ФайнЛайн Линик 300 мм, глубина 500 мм, цвет ДУБ натуральный (2373770369)</t>
  </si>
  <si>
    <t>0092100369</t>
  </si>
  <si>
    <t>Держатель для фольги, ФайнЛайн Линик 300 мм, 137x472x45 мм, 1 шт, цвет ДУБ натуральный (0092100369)</t>
  </si>
  <si>
    <t>0092010369</t>
  </si>
  <si>
    <t>Лоток ФайнЛайн Линик 400-450 мм, глубина 500 мм, 1 шт, цвет ДУБ натуральный (0092010369)</t>
  </si>
  <si>
    <t>400-450</t>
  </si>
  <si>
    <t>0092020369</t>
  </si>
  <si>
    <t>Лоток ФайнЛайн Линик 500-600 мм, глубина 500 мм, 1 шт, цвет ДУБ натуральный (0092020369)</t>
  </si>
  <si>
    <t>500-600</t>
  </si>
  <si>
    <t>2373780369</t>
  </si>
  <si>
    <t>КОМПЛЕКТ лоток + держатель для ножей, ФайнЛайн Линик 500-600 мм, глубина 500 мм, цвет ДУБ натуральный (2373780369)</t>
  </si>
  <si>
    <t>2373790369</t>
  </si>
  <si>
    <t>КОМПЛЕКТ лоток + держатель для фольги, ФайнЛайн Линик 500-600 мм, глубина 500 мм, цвет ДУБ натуральный (2373790369)</t>
  </si>
  <si>
    <t>0092030369</t>
  </si>
  <si>
    <t>Лоток ФайнЛайн Линик 800-900 мм, глубина 500 мм, 1 шт, цвет ДУБ натуральный (0092030369)</t>
  </si>
  <si>
    <t>800-900</t>
  </si>
  <si>
    <t>2373800369</t>
  </si>
  <si>
    <t>КОМПЛЕКТ лоток + держатель для ножей, ФайнЛайн Линик 800-900 мм, глубина 500 мм, цвет ДУБ натуральный (2373800369)</t>
  </si>
  <si>
    <t>2373810369</t>
  </si>
  <si>
    <t>КОМПЛЕКТ лоток + держатель для фольги, ФайнЛайн Линик 800-900 мм, глубина 500 мм, цвет ДУБ натуральный (2373810369)</t>
  </si>
  <si>
    <t>2373820369</t>
  </si>
  <si>
    <t>КОМПЛЕКТ лоток + держатели для фольги и для ножей, ФайнЛайн Линик 800-900 мм, глубина 500 мм, цвет ДУБ натуральный (2373820369)</t>
  </si>
  <si>
    <t>0092040369</t>
  </si>
  <si>
    <t>Лоток ФайнЛайн Линик 1000-1200 мм, глубина 500 мм, 1 шт, цвет ДУБ натуральный (0092040369)</t>
  </si>
  <si>
    <t>1000-1200</t>
  </si>
  <si>
    <t>2373830369</t>
  </si>
  <si>
    <t>КОМПЛЕКТ лоток + держатель для ножей, ФайнЛайн Линик 1000-1200 мм, глубина 500 мм, цвет ДУБ натуральный (2373830369)</t>
  </si>
  <si>
    <t>2373840369</t>
  </si>
  <si>
    <t>КОМПЛЕКТ лоток + держатель для фольги, ФайнЛайн Линик 1000-1200 мм, глубина 500 мм, цвет ДУБ натуральный (2373840369)</t>
  </si>
  <si>
    <t>2373850369</t>
  </si>
  <si>
    <t>КОМПЛЕКТ лоток + держатели для фольги и для ножей, ФайнЛайн Линик 1000-1200 мм, глубина 500 мм, цвет ДУБ натуральный (2373850369)</t>
  </si>
  <si>
    <t>2373860369</t>
  </si>
  <si>
    <t>КОМПЛЕКТ лоток + делитель + держатели для фольги и для ножей, ФайнЛайн Линик 1000-1200 мм, глубина 500 мм, цвет ДУБ натуральный (2373860369)</t>
  </si>
  <si>
    <t>2373750368</t>
  </si>
  <si>
    <t>КОМПЛЕКТ лоток +делитель, ФайнЛайн Линик 300 мм, глубина 500 мм, цвет ЯСЕНЬ черный (2373750368)</t>
  </si>
  <si>
    <t>Ясень темный</t>
  </si>
  <si>
    <t>0092000368</t>
  </si>
  <si>
    <t>Вкладыш ФайнЛайн Линик 300 мм, 150х472х43 мм, 1 шт, цвет ЯСЕНЬ черный (0092000368)</t>
  </si>
  <si>
    <t>0092050368</t>
  </si>
  <si>
    <t>Делитель для приборов, ФайнЛайн Линик 300 мм, 137x472x37,5 мм, 1 шт, цвет ЯСЕНЬ черный (0092050368)</t>
  </si>
  <si>
    <t>2373760368</t>
  </si>
  <si>
    <t>КОМПЛЕКТ лоток + держатель для ножей, ФайнЛайн Линик 300 мм, глубина 500 мм, цвет ЯСЕНЬ черный (2373760368)</t>
  </si>
  <si>
    <t>0091690368</t>
  </si>
  <si>
    <t>Держатель для ножей, ФайнЛайн Линик 300 мм, 137x472x26 мм, 1 шт, цвет ЯСЕНЬ черный (0091690368)</t>
  </si>
  <si>
    <t>2373770368</t>
  </si>
  <si>
    <t>КОМПЛЕКТ лоток + держатель для фольги, ФайнЛайн Линик 300 мм, глубина 500 мм, цвет ЯСЕНЬ черный (2373770368)</t>
  </si>
  <si>
    <t>0092100368</t>
  </si>
  <si>
    <t>Держатель для фольги, ФайнЛайн Линик 300 мм, 137x472x45 мм, 1 шт, цвет ЯСЕНЬ черный (0092100368)</t>
  </si>
  <si>
    <t>0092010368</t>
  </si>
  <si>
    <t>Лоток ФайнЛайн Линик 400-450 мм, глубина 500 мм, 1 шт, цвет ЯСЕНЬ черный (0092010368)</t>
  </si>
  <si>
    <t>0092020368</t>
  </si>
  <si>
    <t>Лоток ФайнЛайн Линик 500-600 мм, глубина 500 мм, 1 шт, цвет ЯСЕНЬ черный (0092020368)</t>
  </si>
  <si>
    <t>2373780368</t>
  </si>
  <si>
    <t>КОМПЛЕКТ лоток + держатель для ножей, ФайнЛайн Линик 500-600 мм, глубина 500 мм, цвет ЯСЕНЬ черный (2373780368)</t>
  </si>
  <si>
    <t>2373790368</t>
  </si>
  <si>
    <t>КОМПЛЕКТ лоток + держатель для фольги, ФайнЛайн Линик 500-600 мм, глубина 500 мм, цвет ЯСЕНЬ черный (2373790368)</t>
  </si>
  <si>
    <t>0092030368</t>
  </si>
  <si>
    <t>Лоток ФайнЛайн Линик 800-900 мм, глубина 500 мм, 1 шт, цвет ЯСЕНЬ черный (0092030368)</t>
  </si>
  <si>
    <t>2373800368</t>
  </si>
  <si>
    <t>КОМПЛЕКТ лоток + держатель для ножей, ФайнЛайн Линик 800-900 мм, глубина 500 мм, цвет ЯСЕНЬ черный (2373800368)</t>
  </si>
  <si>
    <t>2373810368</t>
  </si>
  <si>
    <t>КОМПЛЕКТ лоток + держатель для фольги, ФайнЛайн Линик 800-900 мм, глубина 500 мм, цвет ЯСЕНЬ черный (2373810368)</t>
  </si>
  <si>
    <t>2373820368</t>
  </si>
  <si>
    <t>КОМПЛЕКТ лоток + держатели для фольги и для ножей, ФайнЛайн Линик 800-900 мм, глубина 500 мм, цвет ЯСЕНЬ черный (2373820368)</t>
  </si>
  <si>
    <t>0092040368</t>
  </si>
  <si>
    <t>Лоток ФайнЛайн Линик 1000-1200 мм, глубина 500 мм, 1 шт, цвет ЯСЕНЬ черный (0092040368)</t>
  </si>
  <si>
    <t>2373830368</t>
  </si>
  <si>
    <t>КОМПЛЕКТ лоток + держатель для ножей, ФайнЛайн Линик 1000-1200 мм, глубина 500 мм, цвет ЯСЕНЬ черный (2373830368)</t>
  </si>
  <si>
    <t>2373840368</t>
  </si>
  <si>
    <t>КОМПЛЕКТ лоток + держатель для фольги, ФайнЛайн Линик 1000-1200 мм, глубина 500 мм, цвет ЯСЕНЬ черный (2373840368)</t>
  </si>
  <si>
    <t>2373850368</t>
  </si>
  <si>
    <t>КОМПЛЕКТ лоток + держатели для фольги и для ножей, ФайнЛайн Линик 1000-1200 мм, глубина 500 мм, цвет ЯСЕНЬ черный (2373850368)</t>
  </si>
  <si>
    <t>2373860368</t>
  </si>
  <si>
    <t>КОМПЛЕКТ лоток + делитель + держатели для фольги и для ножей, ФайнЛайн Линик 1000-1200 мм, глубина 500 мм, цвет ЯСЕНЬ черный (2373860368)</t>
  </si>
  <si>
    <t>2373750378</t>
  </si>
  <si>
    <t>КОМПЛЕКТ лоток + делитель, ФайнЛайн Линик 300 мм, глубина 500 мм, цвет ЯСЕНЬ светлый (2373750378)</t>
  </si>
  <si>
    <t>Ясень светлый</t>
  </si>
  <si>
    <t>0092000378</t>
  </si>
  <si>
    <t>Вкладыш ФайнЛайн Линик 300 мм, 150х472х43 мм, 1 шт, цвет ЯСЕНЬ светлый (0092000378)</t>
  </si>
  <si>
    <t>0092050378</t>
  </si>
  <si>
    <t>Делитель для приборов, ФайнЛайн Линик 300 мм, 137x472x37,5 мм, 1 шт, цвет ЯСЕНЬ светлый (0092050378)</t>
  </si>
  <si>
    <t>2373760378</t>
  </si>
  <si>
    <t>КОМПЛЕКТ лоток + держатель для ножей, ФайнЛайн Линик 300 мм, глубина 500 мм, цвет ЯСЕНЬ светлый (2373760378)</t>
  </si>
  <si>
    <t>0091690378</t>
  </si>
  <si>
    <t>Держатель для ножей, ФайнЛайн Линик 300 мм, 137x472x26 мм, 1 шт, цвет ЯСЕНЬ светлый (0091690378)</t>
  </si>
  <si>
    <t>2373770378</t>
  </si>
  <si>
    <t>КОМПЛЕКТ лоток + держатель для фольги, ФайнЛайн Линик 300 мм, глубина 500 мм, цвет ЯСЕНЬ светлый (2373770378)</t>
  </si>
  <si>
    <t>0092100378</t>
  </si>
  <si>
    <t>Держатель для фольги, ФайнЛайн Линик 300 мм, 137x472x45 мм, 1 шт, цвет ЯСЕНЬ светлый (0092100378)</t>
  </si>
  <si>
    <t>0092010378</t>
  </si>
  <si>
    <t>Лоток ФайнЛайн Линик 400-450 мм, глубина 500 мм, 1 шт, цвет ЯСЕНЬ светлый (0092010378)</t>
  </si>
  <si>
    <t>0092020378</t>
  </si>
  <si>
    <t>Лоток ФайнЛайн Линик 500-600 мм, глубина 500 мм, 1 шт, цвет ЯСЕНЬ светлый (0092020378)</t>
  </si>
  <si>
    <t>2373780378</t>
  </si>
  <si>
    <t>КОМПЛЕКТ лоток + держатель для ножей, ФайнЛайн Линик 500-600 мм, глубина 500 мм, цвет ЯСЕНЬ светлый (2373780378)</t>
  </si>
  <si>
    <t>2373790378</t>
  </si>
  <si>
    <t>КОМПЛЕКТ лоток + держатель для фольги, ФайнЛайн Линик 500-600 мм, глубина 500 мм, цвет ЯСЕНЬ светлый (2373790378)</t>
  </si>
  <si>
    <t>0092030378</t>
  </si>
  <si>
    <t>Лоток ФайнЛайн Линик 800-900 мм, глубина 500 мм, 1 шт, цвет ЯСЕНЬ светлый (0092030378)</t>
  </si>
  <si>
    <t>2373800378</t>
  </si>
  <si>
    <t>КОМПЛЕКТ лоток + держатель для ножей, ФайнЛайн Линик 800-900 мм, глубина 500 мм, цвет ЯСЕНЬ светлый (2373800378)</t>
  </si>
  <si>
    <t>2373810378</t>
  </si>
  <si>
    <t>КОМПЛЕКТ лоток + держатель для фольги, ФайнЛайн Линик 800-900 мм, глубина 500 мм, цвет ЯСЕНЬ светлый (2373810378)</t>
  </si>
  <si>
    <t>2373820378</t>
  </si>
  <si>
    <t>КОМПЛЕКТ лоток + держатели для фольги и для ножей, ФайнЛайн Линик 800-900 мм, глубина 500 мм, цвет ЯСЕНЬ светлый (2373820378)</t>
  </si>
  <si>
    <t>0092040378</t>
  </si>
  <si>
    <t>Лоток ФайнЛайн Линик 1000-1200 мм, глубина 500 мм, 1 шт, цвет ЯСЕНЬ светлый (0092040378)</t>
  </si>
  <si>
    <t>2373830378</t>
  </si>
  <si>
    <t>КОМПЛЕКТ лоток + держатель для ножей, ФайнЛайн Линик 1000-1200 мм, глубина 500 мм, цвет ЯСЕНЬ светлый (2373830378)</t>
  </si>
  <si>
    <t>2373840378</t>
  </si>
  <si>
    <t>КОМПЛЕКТ лоток + держатель для фольги, ФайнЛайн Линик 1000-1200 мм, глубина 500 мм, цвет ЯСЕНЬ светлый (2373840378)</t>
  </si>
  <si>
    <t>2373850378</t>
  </si>
  <si>
    <t>КОМПЛЕКТ лоток + держатели для фольги и для ножей, ФайнЛайн Линик 1000-1200 мм, глубина 500 мм, цвет ЯСЕНЬ светлый (2373850378)</t>
  </si>
  <si>
    <t>2373860378</t>
  </si>
  <si>
    <t>КОМПЛЕКТ лоток + делитель + держатели для фольги и для ножей, ФайнЛайн Линик 1000-1200 мм, глубина 500 мм, цвет ЯСЕНЬ светлый (2373860378)</t>
  </si>
  <si>
    <t>0091680369</t>
  </si>
  <si>
    <t>Вставка для специй, ФайнЛайн Линик 137x472x37,5 мм, 1 шт, цвет ДУБ натуральный (0091680369)</t>
  </si>
  <si>
    <t>0.418</t>
  </si>
  <si>
    <t>0091710369</t>
  </si>
  <si>
    <t>Ящик прямоугольный, ФайнЛайн Линик, 236x472x120 мм, 1 шт, цвет ДУБ натуральный (0091710369)</t>
  </si>
  <si>
    <t>0091710368</t>
  </si>
  <si>
    <t>Ящик прямоугольный, ФайнЛайн Линик, 236x472x120 мм, 1 шт, цвет ЯСЕНЬ черный (0091710368)</t>
  </si>
  <si>
    <t>0091710378</t>
  </si>
  <si>
    <t>Ящик прямоугольный, ФайнЛайн Линик, 236x472x120 мм, 1 шт, цвет ЯСЕНЬ светлый (0091710378)</t>
  </si>
  <si>
    <t>0091720369</t>
  </si>
  <si>
    <t>Ящик квадратный, ФайнЛайн Линик, 236x236x120 мм, 1 шт, цвет ДУБ натуральный (0091720369)</t>
  </si>
  <si>
    <t>0091720368</t>
  </si>
  <si>
    <t>Ящик квадратный, ФайнЛайн Линик, 236x236x120 мм, 1 шт, цвет ЯСЕНЬ черный (0091720368)</t>
  </si>
  <si>
    <t>0091720378</t>
  </si>
  <si>
    <t>Ящик квадратный, ФайнЛайн Линик, 236x236x120 мм, 1 шт, цвет ЯСЕНЬ светлый (0091720378)</t>
  </si>
  <si>
    <t>0091959844</t>
  </si>
  <si>
    <t>Делитель U-образный, ФайнЛайн Линик, 218x99x114 мм, 1 шт, цвет ГРАФИТ черный (0091959844)</t>
  </si>
  <si>
    <t>Графит черный</t>
  </si>
  <si>
    <t>0091970369</t>
  </si>
  <si>
    <t>Держатель для тарелок, ФайнЛайн Линик, 340x180x191 мм, 1 шт, цвет ДУБ натуральный (0091970369)</t>
  </si>
  <si>
    <t>0091970368</t>
  </si>
  <si>
    <t>Держатель для тарелок, ФайнЛайн Линик, 340x180x191 мм, 1 шт, цвет ЯСЕНЬ черный (0091970368)</t>
  </si>
  <si>
    <t>0091970378</t>
  </si>
  <si>
    <t>Держатель для тарелок, ФайнЛайн Линик, 340x180x191 мм, 1 шт, цвет ЯСЕНЬ светлый (0091970378)</t>
  </si>
  <si>
    <t>0092060369</t>
  </si>
  <si>
    <t>Вставка для глубоких ящиков, ФайнЛайн Линик, 600x150x49 мм, 1 шт, цвет ДУБ натуральный (0092060369)</t>
  </si>
  <si>
    <t>0092060368</t>
  </si>
  <si>
    <t>Вставка для глубоких ящиков, ФайнЛайн Линик, 600x150x49 мм, 1 шт, цвет ЯСЕНЬ черный (0092060368)</t>
  </si>
  <si>
    <t>0092060378</t>
  </si>
  <si>
    <t>Вставка для глубоких ящиков, ФайнЛайн Линик, 600x150x49 мм, 1 шт, цвет ЯСЕНЬ светлый (0092060378)</t>
  </si>
  <si>
    <t>Аксессуары          ЛинероМозаик</t>
  </si>
  <si>
    <t>2722019846</t>
  </si>
  <si>
    <t>КОМПЛЕКТ №1, ЛинероМозаик 900 мм, цвет АНТРАЦИТ (2722019846)</t>
  </si>
  <si>
    <t>ЛинероМозаик</t>
  </si>
  <si>
    <t>0089019845</t>
  </si>
  <si>
    <t>Профиль, ЛинероМозаик 900 мм, с 2 заглушками, соединителем и крепежом, алюминиевый, цвет СТАЛЬ нержавеющая (0089019845)</t>
  </si>
  <si>
    <t>0089229844</t>
  </si>
  <si>
    <t>Крючок 2 шт на рейлинге, ЛинероМозаик, 85x44x38 мм, 1 шт, цвет АНТРАЦИТ (0089229844)</t>
  </si>
  <si>
    <t>0089089844</t>
  </si>
  <si>
    <t>Держатель для бумажных полотенец, ЛинероМозаик, 350x155x120 мм, 1 шт, цвет АНТРАЦИТ (0089089844)</t>
  </si>
  <si>
    <t>0089139844</t>
  </si>
  <si>
    <t>Полка h.200, ЛинероМозаик, 350x110x200 мм, 1 шт, цвет АНТРАЦИТ (0089139844)</t>
  </si>
  <si>
    <t>2722029846</t>
  </si>
  <si>
    <t>КОМПЛЕКТ №2, ЛинероМозаик 900 мм, цвет АНТРАЦИТ (2722029846)</t>
  </si>
  <si>
    <t>0089069844</t>
  </si>
  <si>
    <t>Держатель для ножей, ЛинероМозаик, 350x45x200 мм, 1 шт, цвет АНТРАЦИТ (0089069844)</t>
  </si>
  <si>
    <t>2722039846</t>
  </si>
  <si>
    <t>КОМПЛЕКТ №3, ЛинероМозаик 900 мм, цвет АНТРАЦИТ (2722039846)</t>
  </si>
  <si>
    <t>0089099844</t>
  </si>
  <si>
    <t>Держатель для фольги, ЛинероМозаик, 350x110x300 мм, 1 шт, цвет АНТРАЦИТ (0089099844)</t>
  </si>
  <si>
    <t>2722049846</t>
  </si>
  <si>
    <t>КОМПЛЕКТ №1, ЛинероМозаик 1500 мм, цвет АНТРАЦИТ (2722049846)</t>
  </si>
  <si>
    <t>0089039845</t>
  </si>
  <si>
    <t>Профиль, ЛинероМозаик 1500 мм, с 2 заглушками, соединителем и крепежом, алюминиевый, цвет СТАЛЬ нержавеющая (0089039845)</t>
  </si>
  <si>
    <t>2722059846</t>
  </si>
  <si>
    <t>КОМПЛЕКТ №2, ЛинероМозаик 1500 мм, цвет АНТРАЦИТ (2722059846)</t>
  </si>
  <si>
    <t>2722069846</t>
  </si>
  <si>
    <t>КОМПЛЕКТ №1, ЛинероМозаик 1800 мм, цвет АНТРАЦИТ (2722069846)</t>
  </si>
  <si>
    <t>2349519845</t>
  </si>
  <si>
    <t>Профиль, ЛинероМозаик 1800 мм, с 2 заглушками, соединителем и крепежом, алюминиевый, цвет СТАЛЬ нержавеющая (2349519845)</t>
  </si>
  <si>
    <t>0089259844</t>
  </si>
  <si>
    <t>Полка верхняя ш.350, ЛинероМозаик, 350x107x8 мм, 1 шт, цвет АНТРАЦИТ (0089259844)</t>
  </si>
  <si>
    <t>0089109003</t>
  </si>
  <si>
    <t>Контейнер с делителем пластиковым, ЛинероМозаик, 135x135x156 мм, 1 шт, цвет БЕЛЫЙ (0089109003)</t>
  </si>
  <si>
    <t>0089129844</t>
  </si>
  <si>
    <t>Полка h.140, ЛинероМозаик, 350x110x140 мм, 1 шт, цвет АНТРАЦИТ (0089129844)</t>
  </si>
  <si>
    <t>0089149844</t>
  </si>
  <si>
    <t>Полка h.300, ЛинероМозаик, 350x110x300 мм, 1 шт, цвет АНТРАЦИТ (0089149844)</t>
  </si>
  <si>
    <t>0089189844</t>
  </si>
  <si>
    <t>Полка с рейлингом h.200, ЛинероМозаик, 350x110x200 мм, 1 шт, цвет АНТРАЦИТ (0089189844)</t>
  </si>
  <si>
    <t>0089199844</t>
  </si>
  <si>
    <t>Полка с рейлингом h.300, ЛинероМозаик, 350x110x300 мм, 1 шт, цвет АНТРАЦИТ (0089199844)</t>
  </si>
  <si>
    <t>0089209844</t>
  </si>
  <si>
    <t>Держатель для полотенца (верхнее крепление), ЛинероМозаик, 350x77x10 мм, 1 шт, цвет АНТРАЦИТ (0089209844)</t>
  </si>
  <si>
    <t>0089219844</t>
  </si>
  <si>
    <t>Держатель для полотенца (нижнее крепление), ЛинероМозаик, 350x77x46 мм, 1 шт, цвет АНТРАЦИТ (0089219844)</t>
  </si>
  <si>
    <t>0089239844</t>
  </si>
  <si>
    <t>Крючок 6 шт на рейлинге, ЛинероМозаик, 250x44x38 мм, 1 шт, цвет АНТРАЦИТ (0089239844)</t>
  </si>
  <si>
    <t>0089249844</t>
  </si>
  <si>
    <t>Полка верхняя ш.235, ЛинероМозаик, 235x107x8 мм, 1 шт, цвет АНТРАЦИТ (0089249844)</t>
  </si>
  <si>
    <t>0089269844</t>
  </si>
  <si>
    <t>Полка верхняя ш.585, ЛинероМозаик, 585x107x8 мм, 1 шт, цвет АНТРАЦИТ (0089269844)</t>
  </si>
  <si>
    <t>0089310000</t>
  </si>
  <si>
    <t>Накладка декоративная размер "S", ЛинероМозаик, 235x4x106,5 мм, 1 шт, цвет Темное стекло (0089310000)</t>
  </si>
  <si>
    <t>Темное стекло</t>
  </si>
  <si>
    <t>0089320000</t>
  </si>
  <si>
    <t>Накладка декоративная размер "M", ЛинероМозаик, 350x4x106,5 мм, 1 шт, цвет Темное стекло (0089320000)</t>
  </si>
  <si>
    <t>0089330000</t>
  </si>
  <si>
    <t>Накладка декоративная размер "L", ЛинероМозаик, 585x4x106,5 мм, 1 шт, цвет Темное стекло (0089330000)</t>
  </si>
  <si>
    <t>0089119003</t>
  </si>
  <si>
    <t>Подставка пиала малая, ЛинероМозаик, 100x100x56 мм, 1 шт, цвет БЕЛЫЙ (0089119003)</t>
  </si>
  <si>
    <t>Аксессуары         Линеро Классик</t>
  </si>
  <si>
    <t>0080410005</t>
  </si>
  <si>
    <t>Полка для разделочных досок, Линеро Классик, 420x110x350 мм, 1 шт, цвет ХРОМ глянцевый (0080410005)</t>
  </si>
  <si>
    <t>Хром глянцевый</t>
  </si>
  <si>
    <t>0080410018</t>
  </si>
  <si>
    <t>Полка для разделочных досок, Линеро Классик, 420x110x350 мм, 1 шт, цвет ХРОМ матовый (0080410018)</t>
  </si>
  <si>
    <t>Хром матовый</t>
  </si>
  <si>
    <t>0080420005</t>
  </si>
  <si>
    <t>Полка для специй, Линеро Классик, 350x90x275 мм, 1 шт, цвет ХРОМ глянцевый (0080420005)</t>
  </si>
  <si>
    <t>0080420018</t>
  </si>
  <si>
    <t>Полка для специй, Линеро Классик, 350x90x275 мм, 1 шт, цвет ХРОМ матовый (0080420018)</t>
  </si>
  <si>
    <t>0080450005</t>
  </si>
  <si>
    <t>Полка навесная большая, Линеро Классик, 455x185x270 мм, 1 шт, цвет ХРОМ глянцевый (0080450005)</t>
  </si>
  <si>
    <t>0080450018</t>
  </si>
  <si>
    <t>Полка навесная большая, Линеро Классик, 455x185x270 мм, 1 шт, цвет ХРОМ матовый (0080450018)</t>
  </si>
  <si>
    <t>0080460005</t>
  </si>
  <si>
    <t>Полка навесная малая, Линеро Классик, 455x185x150 мм, 1 шт, цвет ХРОМ глянцевый (0080460005)</t>
  </si>
  <si>
    <t>0080460018</t>
  </si>
  <si>
    <t>Полка навесная малая, Линеро Классик, 455x185x150 мм, 1 шт, цвет ХРОМ матовый (0080460018)</t>
  </si>
  <si>
    <t>0080470005</t>
  </si>
  <si>
    <t>Полка универсальная с 2 крючкам, Линеро Классик, 280x145x270 мм, 1 шт, цвет ХРОМ глянцевый (0080470005)</t>
  </si>
  <si>
    <t>0080470018</t>
  </si>
  <si>
    <t>Полка универсальная с 2 крючкам, Линеро Классик, 280x145x270 мм, 1 шт, цвет ХРОМ матовый (0080470018)</t>
  </si>
  <si>
    <t>0080520005</t>
  </si>
  <si>
    <t>Полка угловая, Линеро Классик, 320x340x275 мм, 1 шт, цвет ХРОМ глянцевый (0080520005)</t>
  </si>
  <si>
    <t>0080520018</t>
  </si>
  <si>
    <t>Полка угловая, Линеро Классик, 320x340x275 мм, 1 шт, цвет ХРОМ матовый (0080520018)</t>
  </si>
  <si>
    <t>0080530005</t>
  </si>
  <si>
    <t>Держатель для бумажных салфеток, Линеро Классик, 325x152x180 мм, 1 шт, цвет ХРОМ глянцевый (0080530005)</t>
  </si>
  <si>
    <t>0080530018</t>
  </si>
  <si>
    <t>Держатель для бумажных салфеток, Линеро Классик, 325x152x180 мм, 1 шт, цвет ХРОМ матовый (0080530018)</t>
  </si>
  <si>
    <t>0080690005</t>
  </si>
  <si>
    <t>Держатель для фольги, Линеро Классик, 325x155x390 мм, 1 шт, цвет ХРОМ глянцевый (0080690005)</t>
  </si>
  <si>
    <t>0080690018</t>
  </si>
  <si>
    <t>Держатель для фольги, Линеро Классик, 325x155x390 мм, 1 шт, цвет ХРОМ матовый (0080690018)</t>
  </si>
  <si>
    <t>0080290008</t>
  </si>
  <si>
    <t>Соединитель, Линеро Классик, Ø 16мм, 1 шт, цвет Белый пластик (0080290008)</t>
  </si>
  <si>
    <t>Белый пластик</t>
  </si>
  <si>
    <t>0080320005</t>
  </si>
  <si>
    <t>Держатель рейлинга, Линеро Классик, Ø 16мм, дистанция от стены 50 мм, 1 шт, цвет ХРОМ глянцевый (0080320005)</t>
  </si>
  <si>
    <t>0080320018</t>
  </si>
  <si>
    <t>Держатель рейлинга, Линеро Классик, Ø 16мм, дистанция от стены 50 мм, 1 шт, цвет ХРОМ матовый (0080320018)</t>
  </si>
  <si>
    <t>0180360005</t>
  </si>
  <si>
    <t>Комплект рейлинга, Линеро Классик 600 мм, труба, 2 заглушки, 2 держателя, 5 крючков, цвет ХРОМ глянцевый (0180360005)</t>
  </si>
  <si>
    <t>0180360018</t>
  </si>
  <si>
    <t>Комплект рейлинга, Линеро Классик 600 мм, труба, 2 заглушки, 2 держателя, 5 крючков, цвет ХРОМ матовый (0180360018)</t>
  </si>
  <si>
    <t>0180380005</t>
  </si>
  <si>
    <t>Комплект рейлинга, Линеро Классик 1200 мм, труба, 2 заглушки, 2 держателя, 5 крючков, цвет ХРОМ глянцевый (0180380005)</t>
  </si>
  <si>
    <t>0180380018</t>
  </si>
  <si>
    <t>Комплект рейлинга, Линеро Классик 1200 мм, труба, 2 заглушки, 2 держателя, 5 крючков, цвет ХРОМ матовый (0180380018)</t>
  </si>
  <si>
    <t>0080300005</t>
  </si>
  <si>
    <t>Заглушка для рейлинга, Линеро Классик, Ø 16мм, 1 шт, цвет ХРОМ глянцевый (0080300005)</t>
  </si>
  <si>
    <t>0080300018</t>
  </si>
  <si>
    <t>Заглушка для рейлинга, Линеро Классик, Ø 16мм, 1 шт, цвет ХРОМ матовый (0080300018)</t>
  </si>
  <si>
    <t>Системы хранения  КОНЕРО  Полка  Н72</t>
  </si>
  <si>
    <t>7386877021</t>
  </si>
  <si>
    <t>КОМПЛЕКТ Полка внутренняя выдвижная со стеклом 320 мм, Конеро H 72 W 434-494 мм, без дна, цвет ЧЕРНЫЙ (7386877021)</t>
  </si>
  <si>
    <t>Конеро полки</t>
  </si>
  <si>
    <t>434-494</t>
  </si>
  <si>
    <t>Черный</t>
  </si>
  <si>
    <t>2383907021</t>
  </si>
  <si>
    <t>Полка внутренняя выдвижная 320 мм, Конеро, H 72, без дна, передней и задней стенок, 1 шт, цвет ЧЕРНЫЙ (2383907021)</t>
  </si>
  <si>
    <t>2385060007</t>
  </si>
  <si>
    <t>Направляющая правая и левая, ПВ, Конеро, 320 мм, цвет СЕРЫЙ (2385060007)</t>
  </si>
  <si>
    <t>0000061313</t>
  </si>
  <si>
    <t>Стекло закаленное 1 шт для полки Конеро H 72, 313х6х61 мм, цвет ТЕМНЫЙ матовый (0000061313)</t>
  </si>
  <si>
    <t>0000061363</t>
  </si>
  <si>
    <t>Стекло закаленное 1 шт для полки Конеро H 72, 363х6х61 мм, цвет ТЕМНЫЙ матовый (0000061363)</t>
  </si>
  <si>
    <t>7386887021</t>
  </si>
  <si>
    <t>КОМПЛЕКТ Полка внутренняя выдвижная со стеклом 320 мм, Конеро H 72 W 484-544 мм, без дна, цвет ЧЕРНЫЙ (7386887021)</t>
  </si>
  <si>
    <t>484-544</t>
  </si>
  <si>
    <t>0000061413</t>
  </si>
  <si>
    <t>Стекло закаленное 1 шт для полки Конеро H 72, 413х6х61 мм, цвет ТЕМНЫЙ матовый (0000061413)</t>
  </si>
  <si>
    <t>7386897021</t>
  </si>
  <si>
    <t>КОМПЛЕКТ Полка внутренняя выдвижная со стеклом 320 мм, Конеро H 72 W 534-594 мм, без дна, цвет ЧЕРНЫЙ (7386897021)</t>
  </si>
  <si>
    <t>534-594</t>
  </si>
  <si>
    <t>0000061463</t>
  </si>
  <si>
    <t>Стекло закаленное 1 шт для полки Конеро H 72, 463х6х61 мм, цвет ТЕМНЫЙ матовый (0000061463)</t>
  </si>
  <si>
    <t>7386907021</t>
  </si>
  <si>
    <t>КОМПЛЕКТ Полка внутренняя выдвижная со стеклом 320 мм, Конеро H 72 W 552-612 мм, без дна, цвет ЧЕРНЫЙ (7386907021)</t>
  </si>
  <si>
    <t>552-612</t>
  </si>
  <si>
    <t>0000061435</t>
  </si>
  <si>
    <t>Стекло закаленное 1 шт для полки Конеро H 72, 435х6х61 мм, цвет ТЕМНЫЙ матовый (0000061435)</t>
  </si>
  <si>
    <t>0000061481</t>
  </si>
  <si>
    <t>Стекло закаленное 1 шт для полки Конеро H 72, 481х6х61 мм, цвет ТЕМНЫЙ матовый (0000061481)</t>
  </si>
  <si>
    <t>7386917021</t>
  </si>
  <si>
    <t>КОМПЛЕКТ Полка внутренняя выдвижная со стеклом 320 мм, Конеро H 72 W 610-670 мм, без дна, цвет ЧЕРНЫЙ (7386917021)</t>
  </si>
  <si>
    <t>610-670</t>
  </si>
  <si>
    <t>0000061539</t>
  </si>
  <si>
    <t>Стекло закаленное 1 шт для полки Конеро H 72, 539х6х61 мм, цвет ТЕМНЫЙ матовый (0000061539)</t>
  </si>
  <si>
    <t>0000061589</t>
  </si>
  <si>
    <t>Стекло закаленное 1 шт для полки Конеро H 72, 589х6х61 мм, цвет ТЕМНЫЙ матовый (0000061589)</t>
  </si>
  <si>
    <t>7386927021</t>
  </si>
  <si>
    <t>КОМПЛЕКТ Полка внутренняя выдвижная со стеклом 320 мм, Конеро H 72 W 660-720 мм, без дна, цвет ЧЕРНЫЙ (7386927021)</t>
  </si>
  <si>
    <t>660-720</t>
  </si>
  <si>
    <t>7386937021</t>
  </si>
  <si>
    <t>КОМПЛЕКТ Полка внутренняя выдвижная со стеклом 320 мм, Конеро H 72 W 710-770 мм, без дна, цвет ЧЕРНЫЙ (7386937021)</t>
  </si>
  <si>
    <t>710-770</t>
  </si>
  <si>
    <t>0000061639</t>
  </si>
  <si>
    <t>Стекло закаленное 1 шт для полки Конеро H 72, 639х6х61 мм, цвет ТЕМНЫЙ матовый (0000061639)</t>
  </si>
  <si>
    <t>7386947021</t>
  </si>
  <si>
    <t>КОМПЛЕКТ Полка внутренняя выдвижная со стеклом 320 мм, Конеро H 72 W 760-820 мм, без дна, цвет ЧЕРНЫЙ (7386947021)</t>
  </si>
  <si>
    <t>760-820</t>
  </si>
  <si>
    <t>0000061689</t>
  </si>
  <si>
    <t>Стекло закаленное 1 шт для полки Конеро H 72, 689х6х61 мм, цвет ТЕМНЫЙ матовый (0000061689)</t>
  </si>
  <si>
    <t>7386957021</t>
  </si>
  <si>
    <t>КОМПЛЕКТ Полка внутренняя выдвижная со стеклом 320 мм, Конеро H 72 W 810-870 мм, без дна, цвет ЧЕРНЫЙ (7386957021)</t>
  </si>
  <si>
    <t>810-870</t>
  </si>
  <si>
    <t>0000061739</t>
  </si>
  <si>
    <t>Стекло закаленное 1 шт для полки Конеро H 72, 739х6х61 мм, цвет ТЕМНЫЙ матовый (0000061739)</t>
  </si>
  <si>
    <t>7386967021</t>
  </si>
  <si>
    <t>КОМПЛЕКТ Полка внутренняя выдвижная со стеклом 320 мм, Конеро H 72 W 860-920 мм, без дна, цвет ЧЕРНЫЙ (7386967021)</t>
  </si>
  <si>
    <t>860-920</t>
  </si>
  <si>
    <t>0000061789</t>
  </si>
  <si>
    <t>Стекло закаленное 1 шт для полки Конеро H 72, 789х6х61 мм, цвет ТЕМНЫЙ матовый (0000061789)</t>
  </si>
  <si>
    <t>7386977021</t>
  </si>
  <si>
    <t>КОМПЛЕКТ Полка внутренняя выдвижная со стеклом 320 мм, Конеро H 72 W 910-970 мм, без дна, цвет ЧЕРНЫЙ (7386977021)</t>
  </si>
  <si>
    <t>0000061839</t>
  </si>
  <si>
    <t>Стекло закаленное 1 шт для полки Конеро H 72, 839х6х61 мм, цвет ТЕМНЫЙ матовый (0000061839)</t>
  </si>
  <si>
    <t>7386987021</t>
  </si>
  <si>
    <t>КОМПЛЕКТ Полка внутренняя выдвижная со стеклом 320 мм, Конеро H 72 W 960-1020 мм, без дна, цвет ЧЕРНЫЙ (7386987021)</t>
  </si>
  <si>
    <t>960-1020</t>
  </si>
  <si>
    <t>0000061889</t>
  </si>
  <si>
    <t>Стекло закаленное 1 шт для полки Конеро H 72, 889х6х61 мм, цвет ТЕМНЫЙ матовый (0000061889)</t>
  </si>
  <si>
    <t>7386879853</t>
  </si>
  <si>
    <t>КОМПЛЕКТ Полка внутренняя выдвижная со стеклом 320 мм, Конеро H 72 W 434-494 мм, без дна, цвет ШАМПАНЬ (7386879853)</t>
  </si>
  <si>
    <t>Шампань</t>
  </si>
  <si>
    <t>2383909853</t>
  </si>
  <si>
    <t>Полка внутренняя выдвижная 320 мм, Конеро, H 72, без дна, передней и задней стенок, 1 шт, цвет ШАМПАНЬ (2383909853)</t>
  </si>
  <si>
    <t>7386889853</t>
  </si>
  <si>
    <t>КОМПЛЕКТ Полка внутренняя выдвижная со стеклом 320 мм, Конеро H 72 W 484-544 мм, без дна, цвет ШАМПАНЬ (7386889853)</t>
  </si>
  <si>
    <t>7386899853</t>
  </si>
  <si>
    <t>КОМПЛЕКТ Полка внутренняя выдвижная со стеклом 320 мм, Конеро H 72 W 534-594 мм, без дна, цвет ШАМПАНЬ (7386899853)</t>
  </si>
  <si>
    <t>7386909853</t>
  </si>
  <si>
    <t>КОМПЛЕКТ Полка внутренняя выдвижная со стеклом 320 мм, Конеро H 72 W 552-612 мм, без дна, цвет ШАМПАНЬ (7386909853)</t>
  </si>
  <si>
    <t>7386919853</t>
  </si>
  <si>
    <t>КОМПЛЕКТ Полка внутренняя выдвижная со стеклом 320 мм, Конеро H 72 W 610-670 мм, без дна, цвет ШАМПАНЬ (7386919853)</t>
  </si>
  <si>
    <t>7386929853</t>
  </si>
  <si>
    <t>КОМПЛЕКТ Полка внутренняя выдвижная со стеклом 320 мм, Конеро H 72 W 660-720 мм, без дна, цвет ШАМПАНЬ (7386929853)</t>
  </si>
  <si>
    <t>7386939853</t>
  </si>
  <si>
    <t>КОМПЛЕКТ Полка внутренняя выдвижная со стеклом 320 мм, Конеро H 72 W 710-770 мм, без дна, цвет ШАМПАНЬ (7386939853)</t>
  </si>
  <si>
    <t>7386949853</t>
  </si>
  <si>
    <t>КОМПЛЕКТ Полка внутренняя выдвижная со стеклом 320 мм, Конеро H 72 W 760-820 мм, без дна, цвет ШАМПАНЬ (7386949853)</t>
  </si>
  <si>
    <t>7386959853</t>
  </si>
  <si>
    <t>КОМПЛЕКТ Полка внутренняя выдвижная со стеклом 320 мм, Конеро H 72 W 810-870 мм, без дна, цвет ШАМПАНЬ (7386959853)</t>
  </si>
  <si>
    <t>7386969853</t>
  </si>
  <si>
    <t>КОМПЛЕКТ Полка внутренняя выдвижная со стеклом 320 мм, Конеро H 72 W 860-920 мм, без дна, цвет ШАМПАНЬ (7386969853)</t>
  </si>
  <si>
    <t>7386979853</t>
  </si>
  <si>
    <t>КОМПЛЕКТ Полка внутренняя выдвижная со стеклом 320 мм, Конеро H 72 W 910-970 мм, без дна, цвет ШАМПАНЬ (7386979853)</t>
  </si>
  <si>
    <t>7386989853</t>
  </si>
  <si>
    <t>КОМПЛЕКТ Полка внутренняя выдвижная со стеклом 320 мм, Конеро H 72 W 960-1020 мм, без дна, цвет ШАМПАНЬ (7386989853)</t>
  </si>
  <si>
    <t>7486877021</t>
  </si>
  <si>
    <t>КОМПЛЕКТ Полка внутренняя выдвижная со стеклом 450 мм, Конеро H 72 W 434-494 мм, без дна, цвет ЧЕРНЫЙ (7486877021)</t>
  </si>
  <si>
    <t>2383887021</t>
  </si>
  <si>
    <t>Полка внутренняя выдвижная 450 мм, Конеро, H 72, без дна, передней и задней стенок, 1 шт, цвет ЧЕРНЫЙ (2383887021)</t>
  </si>
  <si>
    <t>2385050007</t>
  </si>
  <si>
    <t>Направляющая правая и левая, ПВ, Конеро, 450 мм, цвет СЕРЫЙ (2385050007)</t>
  </si>
  <si>
    <t>7486887021</t>
  </si>
  <si>
    <t>КОМПЛЕКТ Полка внутренняя выдвижная со стеклом 450 мм, Конеро H 72 W 484-544 мм, без дна, цвет ЧЕРНЫЙ (7486887021)</t>
  </si>
  <si>
    <t>7486897021</t>
  </si>
  <si>
    <t>КОМПЛЕКТ Полка внутренняя выдвижная со стеклом 450 мм, Конеро H 72 W 534-594 мм, без дна, цвет ЧЕРНЫЙ (7486897021)</t>
  </si>
  <si>
    <t>7486907021</t>
  </si>
  <si>
    <t>КОМПЛЕКТ Полка внутренняя выдвижная со стеклом 450 мм, Конеро H 72 W 552-612 мм, без дна, цвет ЧЕРНЫЙ (7486907021)</t>
  </si>
  <si>
    <t>7486917021</t>
  </si>
  <si>
    <t>КОМПЛЕКТ Полка внутренняя выдвижная со стеклом 450 мм, Конеро H 72 W 610-670 мм, без дна, цвет ЧЕРНЫЙ (7486917021)</t>
  </si>
  <si>
    <t>7486927021</t>
  </si>
  <si>
    <t>КОМПЛЕКТ Полка внутренняя выдвижная со стеклом 450 мм, Конеро H 72 W 660-720 мм, без дна, цвет ЧЕРНЫЙ (7486927021)</t>
  </si>
  <si>
    <t>7486937021</t>
  </si>
  <si>
    <t>КОМПЛЕКТ Полка внутренняя выдвижная со стеклом 450 мм, Конеро H 72 W 710-770 мм, без дна, цвет ЧЕРНЫЙ (7486937021)</t>
  </si>
  <si>
    <t>7486947021</t>
  </si>
  <si>
    <t>КОМПЛЕКТ Полка внутренняя выдвижная со стеклом 450 мм, Конеро H 72 W 760-820 мм, без дна, цвет ЧЕРНЫЙ (7486947021)</t>
  </si>
  <si>
    <t>7486957021</t>
  </si>
  <si>
    <t>КОМПЛЕКТ Полка внутренняя выдвижная со стеклом 450 мм, Конеро H 72 W 810-870 мм, без дна, цвет ЧЕРНЫЙ (7486957021)</t>
  </si>
  <si>
    <t>7486967021</t>
  </si>
  <si>
    <t>КОМПЛЕКТ Полка внутренняя выдвижная со стеклом 450 мм, Конеро H 72 W 860-920 мм, без дна, цвет ЧЕРНЫЙ (7486967021)</t>
  </si>
  <si>
    <t>7486977021</t>
  </si>
  <si>
    <t>КОМПЛЕКТ Полка внутренняя выдвижная со стеклом 450 мм, Конеро H 72 W 910-970 мм, без дна, цвет ЧЕРНЫЙ (7486977021)</t>
  </si>
  <si>
    <t>7486987021</t>
  </si>
  <si>
    <t>КОМПЛЕКТ Полка внутренняя выдвижная со стеклом 450 мм, Конеро H 72 W 960-1020 мм, без дна, цвет ЧЕРНЫЙ (7486987021)</t>
  </si>
  <si>
    <t>7486879853</t>
  </si>
  <si>
    <t>КОМПЛЕКТ Полка внутренняя выдвижная со стеклом 450 мм, Конеро H 72 W 434-494 мм, без дна, цвет ШАМПАНЬ (7486879853)</t>
  </si>
  <si>
    <t>2383889853</t>
  </si>
  <si>
    <t>Полка внутренняя выдвижная 450 мм, Конеро, H 72, без дна, передней и задней стенок, 1 шт, цвет ШАМПАНЬ (2383889853)</t>
  </si>
  <si>
    <t>7486889853</t>
  </si>
  <si>
    <t>КОМПЛЕКТ Полка внутренняя выдвижная со стеклом 450 мм, Конеро H 72 W 484-544 мм, без дна, цвет ШАМПАНЬ (7486889853)</t>
  </si>
  <si>
    <t>7486899853</t>
  </si>
  <si>
    <t>КОМПЛЕКТ Полка внутренняя выдвижная со стеклом 450 мм, Конеро H 72 W 534-594 мм, без дна, цвет ШАМПАНЬ (7486899853)</t>
  </si>
  <si>
    <t>7486909853</t>
  </si>
  <si>
    <t>КОМПЛЕКТ Полка внутренняя выдвижная со стеклом 450 мм, Конеро H 72 W 552-612 мм, без дна, цвет ШАМПАНЬ (7486909853)</t>
  </si>
  <si>
    <t>7486919853</t>
  </si>
  <si>
    <t>КОМПЛЕКТ Полка внутренняя выдвижная со стеклом 450 мм, Конеро H 72 W 610-670 мм, без дна, цвет ШАМПАНЬ (7486919853)</t>
  </si>
  <si>
    <t>7486929853</t>
  </si>
  <si>
    <t>КОМПЛЕКТ Полка внутренняя выдвижная со стеклом 450 мм, Конеро H 72 W 660-720 мм, без дна, цвет ШАМПАНЬ (7486929853)</t>
  </si>
  <si>
    <t>7486939853</t>
  </si>
  <si>
    <t>КОМПЛЕКТ Полка внутренняя выдвижная со стеклом 450 мм, Конеро H 72 W 710-770 мм, без дна, цвет ШАМПАНЬ (7486939853)</t>
  </si>
  <si>
    <t>7486949853</t>
  </si>
  <si>
    <t>КОМПЛЕКТ Полка внутренняя выдвижная со стеклом 450 мм, Конеро H 72 W 760-820 мм, без дна, цвет ШАМПАНЬ (7486949853)</t>
  </si>
  <si>
    <t>7486959853</t>
  </si>
  <si>
    <t>КОМПЛЕКТ Полка внутренняя выдвижная со стеклом 450 мм, Конеро H 72 W 810-870 мм, без дна, цвет ШАМПАНЬ (7486959853)</t>
  </si>
  <si>
    <t>7486969853</t>
  </si>
  <si>
    <t>КОМПЛЕКТ Полка внутренняя выдвижная со стеклом 450 мм, Конеро H 72 W 860-920 мм, без дна, цвет ШАМПАНЬ (7486969853)</t>
  </si>
  <si>
    <t>7486979853</t>
  </si>
  <si>
    <t>КОМПЛЕКТ Полка внутренняя выдвижная со стеклом 450 мм, Конеро H 72 W 910-970 мм, без дна, цвет ШАМПАНЬ (7486979853)</t>
  </si>
  <si>
    <t>7486989853</t>
  </si>
  <si>
    <t>КОМПЛЕКТ Полка внутренняя выдвижная со стеклом 450 мм, Конеро H 72 W 960-1020 мм, без дна, цвет ШАМПАНЬ (7486989853)</t>
  </si>
  <si>
    <t>2386837818</t>
  </si>
  <si>
    <t>Проставка  320 мм для полки Конеро, 25x323x69 мм, цвет ЧЕРНЫЙ (2386837818)</t>
  </si>
  <si>
    <t>2386827818</t>
  </si>
  <si>
    <t>Проставка  450 мм для полки Конеро, 25x453x69 мм, цвет ЧЕРНЫЙ (2386827818)</t>
  </si>
  <si>
    <t>4384780008</t>
  </si>
  <si>
    <t>Стекла закаленные 2 шт  для полки Конеро W 434-494, H 72, переднее стекло 363x6x61 мм, заднее стекло 313x6x61 мм, цвет ТЕМНЫЙ матовый (4384780008)</t>
  </si>
  <si>
    <t>Темный матовый</t>
  </si>
  <si>
    <t>4384790008</t>
  </si>
  <si>
    <t>Стекла закаленные 2 шт  для полки Конеро W 484-544, H 72, переднее стекло 413x6x61 мм, заднее стекло 363x6x61 мм, цвет ТЕМНЫЙ матовый (4384790008)</t>
  </si>
  <si>
    <t>4384800008</t>
  </si>
  <si>
    <t>Стекла закаленные 2 шт  для полки Конеро W 534-594, H 72, переднее стекло 463x6x61 мм, заднее стекло 413x6x61 мм, цвет ТЕМНЫЙ матовый (4384800008)</t>
  </si>
  <si>
    <t>4384810008</t>
  </si>
  <si>
    <t>Стекла закаленные 2 шт  для полки Конеро W 552-612, H 72, переднее стекло 481x6x61 мм, заднее стекло 435x6x61 мм, цвет ТЕМНЫЙ матовый (4384810008)</t>
  </si>
  <si>
    <t>4384820008</t>
  </si>
  <si>
    <t>Стекла закаленные 2 шт  для полки Конеро W 610-670, H 72, переднее стекло 539x6x61 мм, заднее стекло 493x6x61 мм, цвет ТЕМНЫЙ матовый (4384820008)</t>
  </si>
  <si>
    <t>0000061493</t>
  </si>
  <si>
    <t>Стекло закаленное 1 шт для полки Конеро H 72, 493х6х61 мм, цвет ТЕМНЫЙ матовый (0000061493)</t>
  </si>
  <si>
    <t>4384830008</t>
  </si>
  <si>
    <t>Стекла закаленные 2 шт  для полки Конеро W 660-720, H 72, переднее стекло 589x6x61 мм, заднее стекло 539x6x61 мм, цвет ТЕМНЫЙ матовый (4384830008)</t>
  </si>
  <si>
    <t>4384840008</t>
  </si>
  <si>
    <t>Стекла закаленные 2 шт  для полки Конеро W 710-770, H 72, переднее стекло 639x6x61 мм, заднее стекло 589x6x61 мм, цвет ТЕМНЫЙ матовый (4384840008)</t>
  </si>
  <si>
    <t>4384850008</t>
  </si>
  <si>
    <t>Стекла закаленные 2 шт  для полки Конеро W 760-820, H 72, переднее стекло 689x6x61 мм, заднее стекло 639x6x61 мм, цвет ТЕМНЫЙ матовый (4384850008)</t>
  </si>
  <si>
    <t>4384860008</t>
  </si>
  <si>
    <t>Стекла закаленные 2 шт  для полки Конеро W 810-870, H 72, переднее стекло 739x6x61 мм, заднее стекло 689x6x61 мм, цвет ТЕМНЫЙ матовый (4384860008)</t>
  </si>
  <si>
    <t>4384870008</t>
  </si>
  <si>
    <t>Стекла закаленные 2 шт  для полки Конеро W 860-920, H 72, переднее стекло 789x6x61 мм, заднее стекло 739x6x61 мм, цвет ТЕМНЫЙ матовый (4384870008)</t>
  </si>
  <si>
    <t>4384880008</t>
  </si>
  <si>
    <t>Стекла закаленные 2 шт  для полки Конеро W 910-970, H 72, переднее стекло 839x6x61 мм, заднее стекло 789x6x61 мм, цвет ТЕМНЫЙ матовый (4384880008)</t>
  </si>
  <si>
    <t>4384890008</t>
  </si>
  <si>
    <t>Стекла закаленные 2 шт  для полки Конеро W 960-1020, H 72, переднее стекло 889x6x61 мм, заднее стекло 839x6x61 мм, цвет ТЕМНЫЙ матовый (4384890008)</t>
  </si>
  <si>
    <t>Системы хранения КОНЕРО  Полка  Н168</t>
  </si>
  <si>
    <t>8386877021</t>
  </si>
  <si>
    <t>КОМПЛЕКТ Полка внутренняя выдвижная со стеклом 320 мм, Конеро H 168 W 434-494 мм, без дна, цвет ЧЕРНЫЙ (8386877021)</t>
  </si>
  <si>
    <t>2383917021</t>
  </si>
  <si>
    <t>Полка внутренняя выдвижная 320 мм, Конеро, H 168, без дна, передней и задней стенок, 1 шт, цвет ЧЕРНЫЙ (2383917021)</t>
  </si>
  <si>
    <t>0000157313</t>
  </si>
  <si>
    <t>Стекло закаленное 1 шт для полки Конеро H 168, 313х6х157 мм, цвет ТЕМНЫЙ матовый (0000157313)</t>
  </si>
  <si>
    <t>0000157363</t>
  </si>
  <si>
    <t>Стекло закаленное 1 шт для полки Конеро H 168, 363х6х157 мм, цвет ТЕМНЫЙ матовый (0000157363)</t>
  </si>
  <si>
    <t>8386887021</t>
  </si>
  <si>
    <t>КОМПЛЕКТ Полка внутренняя выдвижная со стеклом 320 мм, Конеро H 168 W 484-544 мм, без дна, цвет ЧЕРНЫЙ (8386887021)</t>
  </si>
  <si>
    <t>0000157413</t>
  </si>
  <si>
    <t>Стекло закаленное 1 шт для полки Конеро H 168, 413х6х157 мм, цвет ТЕМНЫЙ матовый (0000157413)</t>
  </si>
  <si>
    <t>8386897021</t>
  </si>
  <si>
    <t>КОМПЛЕКТ Полка внутренняя выдвижная со стеклом 320 мм, Конеро H 168 W 534-594 мм, без дна, цвет ЧЕРНЫЙ (8386897021)</t>
  </si>
  <si>
    <t>0000157463</t>
  </si>
  <si>
    <t>Стекло закаленное 1 шт для полки Конеро H 168, 463х6х157 мм, цвет ТЕМНЫЙ матовый (0000157463)</t>
  </si>
  <si>
    <t>8386907021</t>
  </si>
  <si>
    <t>КОМПЛЕКТ Полка внутренняя выдвижная со стеклом 320 мм, Конеро H 168 W 552-612 мм, без дна, цвет ЧЕРНЫЙ (8386907021)</t>
  </si>
  <si>
    <t>0000157435</t>
  </si>
  <si>
    <t>Стекло закаленное 1 шт для полки Конеро H 168, 435х6х157 мм, цвет ТЕМНЫЙ матовый (0000157435)</t>
  </si>
  <si>
    <t>0000157481</t>
  </si>
  <si>
    <t>Стекло закаленное 1 шт для полки Конеро H 168, 481х6х157 мм, цвет ТЕМНЫЙ матовый (0000157481)</t>
  </si>
  <si>
    <t>8386917021</t>
  </si>
  <si>
    <t>КОМПЛЕКТ Полка внутренняя выдвижная со стеклом 320 мм, Конеро H 168 W 610-670 мм, без дна, цвет ЧЕРНЫЙ (8386917021)</t>
  </si>
  <si>
    <t>0000157493</t>
  </si>
  <si>
    <t>Стекло закаленное 1 шт для полки Конеро H 168, 493х6х157 мм, цвет ТЕМНЫЙ матовый (0000157493)</t>
  </si>
  <si>
    <t>0000157539</t>
  </si>
  <si>
    <t>Стекло закаленное 1 шт для полки Конеро H 168, 539х6х157 мм, цвет ТЕМНЫЙ матовый (0000157539)</t>
  </si>
  <si>
    <t>8386927021</t>
  </si>
  <si>
    <t>КОМПЛЕКТ Полка внутренняя выдвижная со стеклом 320 мм, Конеро H 168 W 660-720 мм, без дна, цвет ЧЕРНЫЙ (8386927021)</t>
  </si>
  <si>
    <t>0000157589</t>
  </si>
  <si>
    <t>Стекло закаленное 1 шт для полки Конеро H 168, 589х6х157 мм, цвет ТЕМНЫЙ матовый (0000157589)</t>
  </si>
  <si>
    <t>8386937021</t>
  </si>
  <si>
    <t>КОМПЛЕКТ Полка внутренняя выдвижная со стеклом 320 мм, Конеро H 168 W 710-770 мм, без дна, цвет ЧЕРНЫЙ (8386937021)</t>
  </si>
  <si>
    <t>0000157639</t>
  </si>
  <si>
    <t>Стекло закаленное 1 шт для полки Конеро H 168, 639х6х157 мм, цвет ТЕМНЫЙ матовый (0000157639)</t>
  </si>
  <si>
    <t>8386947021</t>
  </si>
  <si>
    <t>КОМПЛЕКТ Полка внутренняя выдвижная со стеклом 320 мм, Конеро H 168 W 760-820 мм, без дна, цвет ЧЕРНЫЙ (8386947021)</t>
  </si>
  <si>
    <t>0000157689</t>
  </si>
  <si>
    <t>Стекло закаленное 1 шт для полки Конеро H 168, 689х6х157 мм, цвет ТЕМНЫЙ матовый (0000157689)</t>
  </si>
  <si>
    <t>8386957021</t>
  </si>
  <si>
    <t>КОМПЛЕКТ Полка внутренняя выдвижная со стеклом 320 мм, Конеро H 168 W 810-870 мм, без дна, цвет ЧЕРНЫЙ (8386957021)</t>
  </si>
  <si>
    <t>0000157739</t>
  </si>
  <si>
    <t>Стекло закаленное 1 шт для полки Конеро H 168, 739х6х157 мм, цвет ТЕМНЫЙ матовый (0000157739)</t>
  </si>
  <si>
    <t>8386967021</t>
  </si>
  <si>
    <t>КОМПЛЕКТ Полка внутренняя выдвижная со стеклом 320 мм, Конеро H 168 W 860-920 мм, без дна, цвет ЧЕРНЫЙ (8386967021)</t>
  </si>
  <si>
    <t>0000157789</t>
  </si>
  <si>
    <t>Стекло закаленное 1 шт для полки Конеро H 168, 789х6х157 мм, цвет ТЕМНЫЙ матовый (0000157789)</t>
  </si>
  <si>
    <t>8386977021</t>
  </si>
  <si>
    <t>КОМПЛЕКТ Полка внутренняя выдвижная со стеклом 320 мм, Конеро H 168 W 910-970 мм, без дна, цвет ЧЕРНЫЙ (8386977021)</t>
  </si>
  <si>
    <t>0000157839</t>
  </si>
  <si>
    <t>Стекло закаленное 1 шт для полки Конеро H 168, 839х6х157 мм, цвет ТЕМНЫЙ матовый (0000157839)</t>
  </si>
  <si>
    <t>8386987021</t>
  </si>
  <si>
    <t>КОМПЛЕКТ Полка внутренняя выдвижная со стеклом 320 мм, Конеро H 168 W 960-1020 мм, без дна, цвет ЧЕРНЫЙ (8386987021)</t>
  </si>
  <si>
    <t>0000157889</t>
  </si>
  <si>
    <t>Стекло закаленное 1 шт для полки Конеро H 168, 889х6х157 мм, цвет ТЕМНЫЙ матовый (0000157889)</t>
  </si>
  <si>
    <t>8386879853</t>
  </si>
  <si>
    <t>КОМПЛЕКТ Полка внутренняя выдвижная со стеклом 320 мм, Конеро H 168 W 434-494 мм, без дна, цвет ШАМПАНЬ (8386879853)</t>
  </si>
  <si>
    <t>2383919853</t>
  </si>
  <si>
    <t>Полка внутренняя выдвижная 320 мм, Конеро, H 168, без дна, передней и задней стенок, 1 шт, цвет ШАМПАНЬ (2383919853)</t>
  </si>
  <si>
    <t>8386889853</t>
  </si>
  <si>
    <t>КОМПЛЕКТ Полка внутренняя выдвижная со стеклом 320 мм, Конеро H 168 W 484-544 мм, без дна, цвет ШАМПАНЬ (8386889853)</t>
  </si>
  <si>
    <t>8386899853</t>
  </si>
  <si>
    <t>КОМПЛЕКТ Полка внутренняя выдвижная со стеклом 320 мм, Конеро H 168 W 534-594 мм, без дна, цвет ШАМПАНЬ (8386899853)</t>
  </si>
  <si>
    <t>8386909853</t>
  </si>
  <si>
    <t>КОМПЛЕКТ Полка внутренняя выдвижная со стеклом 320 мм, Конеро H 168 W 552-612 мм, без дна, цвет ШАМПАНЬ (8386909853)</t>
  </si>
  <si>
    <t>8386919853</t>
  </si>
  <si>
    <t>КОМПЛЕКТ Полка внутренняя выдвижная со стеклом 320 мм, Конеро H 168 W 610-670 мм, без дна, цвет ШАМПАНЬ (8386919853)</t>
  </si>
  <si>
    <t>8386929853</t>
  </si>
  <si>
    <t>КОМПЛЕКТ Полка внутренняя выдвижная со стеклом 320 мм, Конеро H 168 W 660-720 мм, без дна, цвет ШАМПАНЬ (8386929853)</t>
  </si>
  <si>
    <t>8386939853</t>
  </si>
  <si>
    <t>КОМПЛЕКТ Полка внутренняя выдвижная со стеклом 320 мм, Конеро H 168 W 710-770 мм, без дна, цвет ШАМПАНЬ (8386939853)</t>
  </si>
  <si>
    <t>8386949853</t>
  </si>
  <si>
    <t>КОМПЛЕКТ Полка внутренняя выдвижная со стеклом 320 мм, Конеро H 168 W 760-820 мм, без дна, цвет ШАМПАНЬ (8386949853)</t>
  </si>
  <si>
    <t>8386959853</t>
  </si>
  <si>
    <t>КОМПЛЕКТ Полка внутренняя выдвижная со стеклом 320 мм, Конеро H 168 W 810-870 мм, без дна, цвет ШАМПАНЬ (8386959853)</t>
  </si>
  <si>
    <t>8386969853</t>
  </si>
  <si>
    <t>КОМПЛЕКТ Полка внутренняя выдвижная со стеклом 320 мм, Конеро H 168 W 860-920 мм, без дна, цвет ШАМПАНЬ (8386969853)</t>
  </si>
  <si>
    <t>8386979853</t>
  </si>
  <si>
    <t>КОМПЛЕКТ Полка внутренняя выдвижная со стеклом 320 мм, Конеро H 168 W 910-970 мм, без дна, цвет ШАМПАНЬ (8386979853)</t>
  </si>
  <si>
    <t>8386989853</t>
  </si>
  <si>
    <t>КОМПЛЕКТ Полка внутренняя выдвижная со стеклом 320 мм, Конеро H 168 W 960-1020 мм, без дна, цвет ШАМПАНЬ (8386989853)</t>
  </si>
  <si>
    <t>8486877021</t>
  </si>
  <si>
    <t>КОМПЛЕКТ Полка внутренняя выдвижная со стеклом 450 мм, Конеро H 168 W 434-494 мм, без дна, цвет ЧЕРНЫЙ (8486877021)</t>
  </si>
  <si>
    <t>2383897021</t>
  </si>
  <si>
    <t>Полка внутренняя выдвижная 450 мм, Конеро, H 168, без дна, передней и задней стенок, 1 шт, цвет ЧЕРНЫЙ (2383897021)</t>
  </si>
  <si>
    <t>8486887021</t>
  </si>
  <si>
    <t>КОМПЛЕКТ Полка внутренняя выдвижная со стеклом 450 мм, Конеро H 168 W 484-544 мм, без дна, цвет ЧЕРНЫЙ (8486887021)</t>
  </si>
  <si>
    <t>8486897021</t>
  </si>
  <si>
    <t>КОМПЛЕКТ Полка внутренняя выдвижная со стеклом 450 мм, Конеро H 168 W 534-594 мм, без дна, цвет ЧЕРНЫЙ (8486897021)</t>
  </si>
  <si>
    <t>8486907021</t>
  </si>
  <si>
    <t>КОМПЛЕКТ Полка внутренняя выдвижная со стеклом 450 мм, Конеро H 168 W 552-612 мм, без дна, цвет ЧЕРНЫЙ (8486907021)</t>
  </si>
  <si>
    <t>8486917021</t>
  </si>
  <si>
    <t>КОМПЛЕКТ Полка внутренняя выдвижная со стеклом 450 мм, Конеро H 168 W 610-670 мм, без дна, цвет ЧЕРНЫЙ (8486917021)</t>
  </si>
  <si>
    <t>8486927021</t>
  </si>
  <si>
    <t>КОМПЛЕКТ Полка внутренняя выдвижная со стеклом 450 мм, Конеро H 168 W 660-720 мм, без дна, цвет ЧЕРНЫЙ (8486927021)</t>
  </si>
  <si>
    <t>8486937021</t>
  </si>
  <si>
    <t>КОМПЛЕКТ Полка внутренняя выдвижная со стеклом 450 мм, Конеро H 168 W 710-770 мм, без дна, цвет ЧЕРНЫЙ (8486937021)</t>
  </si>
  <si>
    <t>8486947021</t>
  </si>
  <si>
    <t>КОМПЛЕКТ Полка внутренняя выдвижная со стеклом 450 мм, Конеро H 168 W 760-820 мм, без дна, цвет ЧЕРНЫЙ (8486947021)</t>
  </si>
  <si>
    <t>8486957021</t>
  </si>
  <si>
    <t>КОМПЛЕКТ Полка внутренняя выдвижная со стеклом 450 мм, Конеро H 168 W 810-870 мм, без дна, цвет ЧЕРНЫЙ (8486957021)</t>
  </si>
  <si>
    <t>8486967021</t>
  </si>
  <si>
    <t>КОМПЛЕКТ Полка внутренняя выдвижная со стеклом 450 мм, Конеро H 168 W 860-920 мм, без дна, цвет ЧЕРНЫЙ (8486967021)</t>
  </si>
  <si>
    <t>8486977021</t>
  </si>
  <si>
    <t>КОМПЛЕКТ Полка внутренняя выдвижная со стеклом 450 мм, Конеро H 168 W 910-970 мм, без дна, цвет ЧЕРНЫЙ (8486977021)</t>
  </si>
  <si>
    <t>8486987021</t>
  </si>
  <si>
    <t>КОМПЛЕКТ Полка внутренняя выдвижная со стеклом 450 мм, Конеро H 168 W 960-1020 мм, без дна, цвет ЧЕРНЫЙ (8486987021)</t>
  </si>
  <si>
    <t>8486879853</t>
  </si>
  <si>
    <t>КОМПЛЕКТ Полка внутренняя выдвижная со стеклом 450 мм, Конеро H 168 W 434-494 мм, без дна, цвет ШАМПАНЬ (8486879853)</t>
  </si>
  <si>
    <t>2383899853</t>
  </si>
  <si>
    <t>Полка внутренняя выдвижная 450 мм, Конеро, H 168, без дна, передней и задней стенок, 1 шт, цвет ШАМПАНЬ (2383899853)</t>
  </si>
  <si>
    <t>8486889853</t>
  </si>
  <si>
    <t>КОМПЛЕКТ Полка внутренняя выдвижная со стеклом 450 мм, Конеро H 168 W 484-544 мм, без дна, цвет ШАМПАНЬ (8486889853)</t>
  </si>
  <si>
    <t>8486899853</t>
  </si>
  <si>
    <t>КОМПЛЕКТ Полка внутренняя выдвижная со стеклом 450 мм, Конеро H 168 W 534-594 мм, без дна, цвет ШАМПАНЬ (8486899853)</t>
  </si>
  <si>
    <t>8486909853</t>
  </si>
  <si>
    <t>КОМПЛЕКТ Полка внутренняя выдвижная со стеклом 450 мм, Конеро H 168 W 552-612 мм, без дна, цвет ШАМПАНЬ (8486909853)</t>
  </si>
  <si>
    <t>8486919853</t>
  </si>
  <si>
    <t>КОМПЛЕКТ Полка внутренняя выдвижная со стеклом 450 мм, Конеро H 168 W 610-670 мм, без дна, цвет ШАМПАНЬ (8486919853)</t>
  </si>
  <si>
    <t>8486929853</t>
  </si>
  <si>
    <t>КОМПЛЕКТ Полка внутренняя выдвижная со стеклом 450 мм, Конеро H 168 W 660-720 мм, без дна, цвет ШАМПАНЬ (8486929853)</t>
  </si>
  <si>
    <t>8486939853</t>
  </si>
  <si>
    <t>КОМПЛЕКТ Полка внутренняя выдвижная со стеклом 450 мм, Конеро H 168 W 710-770 мм, без дна, цвет ШАМПАНЬ (8486939853)</t>
  </si>
  <si>
    <t>8486949853</t>
  </si>
  <si>
    <t>КОМПЛЕКТ Полка внутренняя выдвижная со стеклом 450 мм, Конеро H 168 W 760-820 мм, без дна, цвет ШАМПАНЬ (8486949853)</t>
  </si>
  <si>
    <t>8486959853</t>
  </si>
  <si>
    <t>КОМПЛЕКТ Полка внутренняя выдвижная со стеклом 450 мм, Конеро H 168 W 810-870 мм, без дна, цвет ШАМПАНЬ (8486959853)</t>
  </si>
  <si>
    <t>8486969853</t>
  </si>
  <si>
    <t>КОМПЛЕКТ Полка внутренняя выдвижная со стеклом 450 мм, Конеро H 168 W 860-920 мм, без дна, цвет ШАМПАНЬ (8486969853)</t>
  </si>
  <si>
    <t>8486979853</t>
  </si>
  <si>
    <t>КОМПЛЕКТ Полка внутренняя выдвижная со стеклом 450 мм, Конеро H 168 W 910-970 мм, без дна, цвет ШАМПАНЬ (8486979853)</t>
  </si>
  <si>
    <t>8486989853</t>
  </si>
  <si>
    <t>КОМПЛЕКТ Полка внутренняя выдвижная со стеклом 450 мм, Конеро H 168 W 960-1020 мм, без дна, цвет ШАМПАНЬ (8486989853)</t>
  </si>
  <si>
    <t>4384930008</t>
  </si>
  <si>
    <t>Стекла закаленные 2 шт  для полки Конеро W 434-494, H 168, переднее стекло 363x6x157 мм, заднее стекло 313x6x157 мм, цвет ТЕМНЫЙ матовый (4384930008)</t>
  </si>
  <si>
    <t>4384940008</t>
  </si>
  <si>
    <t>Стекла закаленные 2 шт  для полки Конеро W 484-544, H 168, переднее стекло 413x6x157 мм, заднее стекло 363x6x157 мм, цвет ТЕМНЫЙ матовый (4384940008)</t>
  </si>
  <si>
    <t>4384950008</t>
  </si>
  <si>
    <t>Стекла закаленные 2 шт  для полки Конеро W 534-594, H 168, переднее стекло 463x6x157 мм, заднее стекло 413x6x157 мм, цвет ТЕМНЫЙ матовый (4384950008)</t>
  </si>
  <si>
    <t>4384960008</t>
  </si>
  <si>
    <t>Стекла закаленные 2 шт  для полки Конеро W 552-612, H 168, переднее стекло 481x6x157 мм, заднее стекло 435x6x157 мм, цвет ТЕМНЫЙ матовый (4384960008)</t>
  </si>
  <si>
    <t>4384970008</t>
  </si>
  <si>
    <t>Стекла закаленные 2 шт  для полки Конеро W 610-670, H 168, переднее стекло 539x6x157 мм, заднее стекло 493x6x157 мм, цвет ТЕМНЫЙ матовый (4384970008)</t>
  </si>
  <si>
    <t>4384980008</t>
  </si>
  <si>
    <t>Стекла закаленные 2 шт  для полки Конеро W 660-720, H 168, переднее стекло 589x6x157 мм, заднее стекло 539x6x157 мм, цвет ТЕМНЫЙ матовый (4384980008)</t>
  </si>
  <si>
    <t>4384990008</t>
  </si>
  <si>
    <t>Стекла закаленные 2 шт  для полки Конеро W 710-770, H 168, переднее стекло 639x6x157 мм, заднее стекло 589x6x157 мм, цвет ТЕМНЫЙ матовый (4384990008)</t>
  </si>
  <si>
    <t>4385000008</t>
  </si>
  <si>
    <t>Стекла закаленные 2 шт  для полки Конеро W 760-820, H 168, переднее стекло 689x6x157 мм, заднее стекло 639x6x157 мм, цвет ТЕМНЫЙ матовый (4385000008)</t>
  </si>
  <si>
    <t>4385010008</t>
  </si>
  <si>
    <t>Стекла закаленные 2 шт  для полки Конеро W 810-870, H 168, переднее стекло 739x6x157 мм, заднее стекло 689x6x157 мм, цвет ТЕМНЫЙ матовый (4385010008)</t>
  </si>
  <si>
    <t>4385020008</t>
  </si>
  <si>
    <t>Стекла закаленные 2 шт  для полки Конеро W 860-920, H 168, переднее стекло 789x6x157 мм, заднее стекло 739x6x157 мм, цвет ТЕМНЫЙ матовый (4385020008)</t>
  </si>
  <si>
    <t>4385030008</t>
  </si>
  <si>
    <t>Стекла закаленные 2 шт  для полки Конеро W 910-970, H 168, переднее стекло 839x6x157 мм, заднее стекло 789x6x157 мм, цвет ТЕМНЫЙ матовый (4385030008)</t>
  </si>
  <si>
    <t>4385040008</t>
  </si>
  <si>
    <t>Стекла закаленные 2 шт  для полки Конеро W 960-1020, H 168, переднее стекло 889x6x157 мм, заднее стекло 839x6x157 мм, цвет ТЕМНЫЙ матовый (4385040008)</t>
  </si>
  <si>
    <t>Системы хранения КОНЕРО аксессуары для полок</t>
  </si>
  <si>
    <t>2385867817</t>
  </si>
  <si>
    <t>Подложка из флока  в полку Конеро,  W 762 мм, D 345 мм, цвет ЧЕРНЫЙ</t>
  </si>
  <si>
    <t>Конеро органайзеры для полок</t>
  </si>
  <si>
    <t>2385877817</t>
  </si>
  <si>
    <t>Подложка из флока  в полку Конеро, W 1020 мм, D 345 мм, цвет ЧЕРНЫЙ</t>
  </si>
  <si>
    <t>2385847817</t>
  </si>
  <si>
    <t>Подложка из флока  в полку Конеро, W 762 мм, D 475 мм, цвет ЧЕРНЫЙ</t>
  </si>
  <si>
    <t>2385857817</t>
  </si>
  <si>
    <t>Подложка из флока  в полку Конеро, W 1020 мм, D 475 мм, цвет ЧЕРНЫЙ</t>
  </si>
  <si>
    <t>2385957817</t>
  </si>
  <si>
    <t>Лоток для колец и украшений 6 ячеек в полку Конеро, D 345 мм, цвет ЧЕРНЫЙ</t>
  </si>
  <si>
    <t>2385937817</t>
  </si>
  <si>
    <t>Лоток для колец и украшений 7 ячеек в полку Конеро, D 475 мм, цвет ЧЕРНЫЙ</t>
  </si>
  <si>
    <t>2385967817</t>
  </si>
  <si>
    <t>Лоток для галстуков и ремней 5 ячеек в полку Конеро, D 345 мм, цвет ЧЕРНЫЙ</t>
  </si>
  <si>
    <t>2385947817</t>
  </si>
  <si>
    <t>Лоток для галстуков и ремней 7 ячеек в полку Конеро, D 475 мм, цвет ЧЕРНЫЙ</t>
  </si>
  <si>
    <t>Системы хранения КОНЕРО  Полка-столик выдвижной  Н72</t>
  </si>
  <si>
    <t>7376877021</t>
  </si>
  <si>
    <t>КОМПЛЕКТ Полка-столик выдвижной 320 мм, Конеро H 72 W 434-494 мм, без дна, ЧЕРНЫЙ (7376877021)</t>
  </si>
  <si>
    <t>Конеро столик выдвижной</t>
  </si>
  <si>
    <t>7376887021</t>
  </si>
  <si>
    <t>КОМПЛЕКТ Полка-столик выдвижной 320 мм, Конеро H 72 W 484-544 мм, без дна, ЧЕРНЫЙ (7376887021)</t>
  </si>
  <si>
    <t>7376897021</t>
  </si>
  <si>
    <t>КОМПЛЕКТ Полка-столик выдвижной 320 мм, Конеро H 72 W 534-594 мм, без дна, ЧЕРНЫЙ (7376897021)</t>
  </si>
  <si>
    <t>7376907021</t>
  </si>
  <si>
    <t>КОМПЛЕКТ Полка-столик выдвижной 320 мм, Конеро H 72 W 552-612 мм, без дна, ЧЕРНЫЙ (7376907021)</t>
  </si>
  <si>
    <t>7376917021</t>
  </si>
  <si>
    <t>КОМПЛЕКТ Полка-столик выдвижной 320 мм, Конеро H 72 W 610-670 мм, без дна, ЧЕРНЫЙ (7376917021)</t>
  </si>
  <si>
    <t>7376927021</t>
  </si>
  <si>
    <t>КОМПЛЕКТ Полка-столик выдвижной 320 мм, Конеро H 72 W 660-720 мм, без дна, ЧЕРНЫЙ (7376927021)</t>
  </si>
  <si>
    <t>7376937021</t>
  </si>
  <si>
    <t>КОМПЛЕКТ Полка-столик выдвижной 320 мм, Конеро H 72 W 710-770 мм, без дна, ЧЕРНЫЙ (7376937021)</t>
  </si>
  <si>
    <t>7376947021</t>
  </si>
  <si>
    <t>КОМПЛЕКТ Полка-столик выдвижной 320 мм, Конеро H 72 W 760-820 мм, без дна, ЧЕРНЫЙ (7376947021)</t>
  </si>
  <si>
    <t>7376957021</t>
  </si>
  <si>
    <t>КОМПЛЕКТ Полка-столик выдвижной 320 мм, Конеро H 72 W 810-870 мм, без дна, ЧЕРНЫЙ (7376957021)</t>
  </si>
  <si>
    <t>7376967021</t>
  </si>
  <si>
    <t>КОМПЛЕКТ Полка-столик выдвижной 320 мм, Конеро H 72 W 860-920 мм, без дна, ЧЕРНЫЙ (7376967021)</t>
  </si>
  <si>
    <t>7376977021</t>
  </si>
  <si>
    <t>КОМПЛЕКТ Полка-столик выдвижной 320 мм, Конеро H 72 W 910-970 мм, без дна, ЧЕРНЫЙ (7376977021)</t>
  </si>
  <si>
    <t>7376987021</t>
  </si>
  <si>
    <t>КОМПЛЕКТ Полка-столик выдвижной 320 мм, Конеро H 72 W 960-1020 мм, без дна, ЧЕРНЫЙ (7376987021)</t>
  </si>
  <si>
    <t>7376879853</t>
  </si>
  <si>
    <t>КОМПЛЕКТ Полка-столик выдвижной 320 мм, Конеро H 72 W 434-494 мм, без дна, ШАМПАНЬ (7376879853)</t>
  </si>
  <si>
    <t>7376889853</t>
  </si>
  <si>
    <t>КОМПЛЕКТ Полка-столик выдвижной 320 мм, Конеро H 72 W 484-544 мм, без дна, ШАМПАНЬ (7376889853)</t>
  </si>
  <si>
    <t>7376899853</t>
  </si>
  <si>
    <t>КОМПЛЕКТ Полка-столик выдвижной 320 мм, Конеро H 72 W 534-594 мм, без дна, ШАМПАНЬ (7376899853)</t>
  </si>
  <si>
    <t>7376909853</t>
  </si>
  <si>
    <t>КОМПЛЕКТ Полка-столик выдвижной 320 мм, Конеро H 72 W 552-612 мм, без дна, ШАМПАНЬ (7376909853)</t>
  </si>
  <si>
    <t>7376919853</t>
  </si>
  <si>
    <t>КОМПЛЕКТ Полка-столик выдвижной 320 мм, Конеро H 72 W 610-670 мм, без дна, ШАМПАНЬ (7376919853)</t>
  </si>
  <si>
    <t>7376929853</t>
  </si>
  <si>
    <t>КОМПЛЕКТ Полка-столик выдвижной 320 мм, Конеро H 72 W 660-720 мм, без дна, ШАМПАНЬ (7376929853)</t>
  </si>
  <si>
    <t>7376939853</t>
  </si>
  <si>
    <t>КОМПЛЕКТ Полка-столик выдвижной 320 мм, Конеро H 72 W 710-770 мм, без дна, ШАМПАНЬ (7376939853)</t>
  </si>
  <si>
    <t>7376949853</t>
  </si>
  <si>
    <t>КОМПЛЕКТ Полка-столик выдвижной 320 мм, Конеро H 72 W 760-820 мм, без дна, ШАМПАНЬ (7376949853)</t>
  </si>
  <si>
    <t>7376959853</t>
  </si>
  <si>
    <t>КОМПЛЕКТ Полка-столик выдвижной 320 мм, Конеро H 72 W 810-870 мм, без дна, ШАМПАНЬ (7376959853)</t>
  </si>
  <si>
    <t>7376969853</t>
  </si>
  <si>
    <t>КОМПЛЕКТ Полка-столик выдвижной 320 мм, Конеро H 72 W 860-920 мм, без дна, ШАМПАНЬ (7376969853)</t>
  </si>
  <si>
    <t>7376979853</t>
  </si>
  <si>
    <t>КОМПЛЕКТ Полка-столик выдвижной 320 мм, Конеро H 72 W 910-970 мм, без дна, ШАМПАНЬ (7376979853)</t>
  </si>
  <si>
    <t>7376989853</t>
  </si>
  <si>
    <t>КОМПЛЕКТ Полка-столик выдвижной 320 мм, Конеро H 72 W 960-1020 мм, без дна, ШАМПАНЬ (7376989853)</t>
  </si>
  <si>
    <t>7476877021</t>
  </si>
  <si>
    <t>КОМПЛЕКТ Полка-столик выдвижной 450 мм, Конеро H 72 W 434-494 мм, без дна, ЧЕРНЫЙ (7476877021)</t>
  </si>
  <si>
    <t>7476887021</t>
  </si>
  <si>
    <t>КОМПЛЕКТ Полка-столик выдвижной 450 мм, Конеро H 72 W 484-544 мм, без дна, ЧЕРНЫЙ (7476887021)</t>
  </si>
  <si>
    <t>7476897021</t>
  </si>
  <si>
    <t>КОМПЛЕКТ Полка-столик выдвижной 450 мм, Конеро H 72 W 534-594 мм, без дна, ЧЕРНЫЙ (7476897021)</t>
  </si>
  <si>
    <t>7476907021</t>
  </si>
  <si>
    <t>КОМПЛЕКТ Полка-столик выдвижной 450 мм, Конеро H 72 W 552-612 мм, без дна, ЧЕРНЫЙ (7476907021)</t>
  </si>
  <si>
    <t>7476917021</t>
  </si>
  <si>
    <t>КОМПЛЕКТ Полка-столик выдвижной 450 мм, Конеро H 72 W 610-670 мм, без дна, ЧЕРНЫЙ (7476917021)</t>
  </si>
  <si>
    <t>7476927021</t>
  </si>
  <si>
    <t>КОМПЛЕКТ Полка-столик выдвижной 450 мм, Конеро H 72 W 660-720 мм, без дна, ЧЕРНЫЙ (7476927021)</t>
  </si>
  <si>
    <t>7476937021</t>
  </si>
  <si>
    <t>КОМПЛЕКТ Полка-столик выдвижной 450 мм, Конеро H 72 W 710-770 мм, без дна, ЧЕРНЫЙ (7476937021)</t>
  </si>
  <si>
    <t>7476947021</t>
  </si>
  <si>
    <t>КОМПЛЕКТ Полка-столик выдвижной 450 мм, Конеро H 72 W 760-820 мм, без дна, ЧЕРНЫЙ (7476947021)</t>
  </si>
  <si>
    <t>7476957021</t>
  </si>
  <si>
    <t>КОМПЛЕКТ Полка-столик выдвижной 450 мм, Конеро H 72 W 810-870 мм, без дна, ЧЕРНЫЙ (7476957021)</t>
  </si>
  <si>
    <t>7476967021</t>
  </si>
  <si>
    <t>КОМПЛЕКТ Полка-столик выдвижной 450 мм, Конеро H 72 W 860-920 мм, без дна, ЧЕРНЫЙ (7476967021)</t>
  </si>
  <si>
    <t>7476977021</t>
  </si>
  <si>
    <t>КОМПЛЕКТ Полка-столик выдвижной 450 мм, Конеро H 72 W 910-970 мм, без дна, ЧЕРНЫЙ (7476977021)</t>
  </si>
  <si>
    <t>7476987021</t>
  </si>
  <si>
    <t>КОМПЛЕКТ Полка-столик выдвижной 450 мм, Конеро H 72 W 960-1020 мм, без дна, ЧЕРНЫЙ (7476987021)</t>
  </si>
  <si>
    <t>7476879853</t>
  </si>
  <si>
    <t>КОМПЛЕКТ Полка-столик выдвижной 450 мм, Конеро H 72 W 434-494 мм, без дна, ШАМПАНЬ (7476879853)</t>
  </si>
  <si>
    <t>7476889853</t>
  </si>
  <si>
    <t>КОМПЛЕКТ Полка-столик выдвижной 450 мм, Конеро H 72 W 484-544 мм, без дна, ШАМПАНЬ (7476889853)</t>
  </si>
  <si>
    <t>7476899853</t>
  </si>
  <si>
    <t>КОМПЛЕКТ Полка-столик выдвижной 450 мм, Конеро H 72 W 534-594 мм, без дна, ШАМПАНЬ (7476899853)</t>
  </si>
  <si>
    <t>7476909853</t>
  </si>
  <si>
    <t>КОМПЛЕКТ Полка-столик выдвижной 450 мм, Конеро H 72 W 552-612 мм, без дна, ШАМПАНЬ (7476909853)</t>
  </si>
  <si>
    <t>7476919853</t>
  </si>
  <si>
    <t>КОМПЛЕКТ Полка-столик выдвижной 450 мм, Конеро H 72 W 610-670 мм, без дна, ШАМПАНЬ (7476919853)</t>
  </si>
  <si>
    <t>7476929853</t>
  </si>
  <si>
    <t>КОМПЛЕКТ Полка-столик выдвижной 450 мм, Конеро H 72 W 660-720 мм, без дна, ШАМПАНЬ (7476929853)</t>
  </si>
  <si>
    <t>7476939853</t>
  </si>
  <si>
    <t>КОМПЛЕКТ Полка-столик выдвижной 450 мм, Конеро H 72 W 710-770 мм, без дна, ШАМПАНЬ (7476939853)</t>
  </si>
  <si>
    <t>7476949853</t>
  </si>
  <si>
    <t>КОМПЛЕКТ Полка-столик выдвижной 450 мм, Конеро H 72 W 760-820 мм, без дна, ШАМПАНЬ (7476949853)</t>
  </si>
  <si>
    <t>7476959853</t>
  </si>
  <si>
    <t>КОМПЛЕКТ Полка-столик выдвижной 450 мм, Конеро H 72 W 810-870 мм, без дна, ШАМПАНЬ (7476959853)</t>
  </si>
  <si>
    <t>7476969853</t>
  </si>
  <si>
    <t>КОМПЛЕКТ Полка-столик выдвижной 450 мм, Конеро H 72 W 860-920 мм, без дна, ШАМПАНЬ (7476969853)</t>
  </si>
  <si>
    <t>7476979853</t>
  </si>
  <si>
    <t>КОМПЛЕКТ Полка-столик выдвижной 450 мм, Конеро H 72 W 910-970 мм, без дна, ШАМПАНЬ (7476979853)</t>
  </si>
  <si>
    <t>7476989853</t>
  </si>
  <si>
    <t>КОМПЛЕКТ Полка-столик выдвижной 450 мм, Конеро H 72 W 960-1020 мм, без дна, ШАМПАНЬ (7476989853)</t>
  </si>
  <si>
    <t>Системы хранения КОНЕРО пантограф</t>
  </si>
  <si>
    <t>2382787021</t>
  </si>
  <si>
    <t>Пантограф для гардеробной стандартный, Конеро W 445-628 мм, нагрузка 0,5-12 кг, 1 уп, цвет ЧЕРНЫЙ (2382787021)</t>
  </si>
  <si>
    <t>Конеро пантографы для одежды</t>
  </si>
  <si>
    <t>445-628</t>
  </si>
  <si>
    <t>0,5-12</t>
  </si>
  <si>
    <t>2382789853</t>
  </si>
  <si>
    <t>Пантограф для гардеробной стандартный, Конеро W 445-628 мм, нагрузка 0,5-12 кг, 1 уп, цвет ШАМПАНЬ (2382789853)</t>
  </si>
  <si>
    <t>2382797021</t>
  </si>
  <si>
    <t>Пантограф для гардеробной стандартный, Конеро W 625-808 мм, нагрузка 0,5-12 кг, 1 уп, цвет ЧЕРНЫЙ (2382797021)</t>
  </si>
  <si>
    <t>625-808</t>
  </si>
  <si>
    <t>2382799853</t>
  </si>
  <si>
    <t>Пантограф для гардеробной стандартный, Конеро W 625-808 мм, нагрузка 0,5-12 кг, 1 уп, цвет ШАМПАНЬ (2382799853)</t>
  </si>
  <si>
    <t>2382807021</t>
  </si>
  <si>
    <t>Пантограф для гардеробной стандартный, Конеро W 805-988 мм, нагрузка 0,5-12 кг, 1 уп, цвет ЧЕРНЫЙ (2382807021)</t>
  </si>
  <si>
    <t>805-988</t>
  </si>
  <si>
    <t>2382809853</t>
  </si>
  <si>
    <t>Пантограф для гардеробной стандартный, Конеро W 805-988 мм, нагрузка 0,5-12 кг, 1 уп, цвет ШАМПАНЬ (2382809853)</t>
  </si>
  <si>
    <t>2382817021</t>
  </si>
  <si>
    <t>Пантограф для гардеробной стандартный, Конеро W 985-1168 мм, нагрузка 0,5-12 кг, 1 уп, цвет ЧЕРНЫЙ (2382817021)</t>
  </si>
  <si>
    <t>985-1168</t>
  </si>
  <si>
    <t>2382819853</t>
  </si>
  <si>
    <t>Пантограф для гардеробной стандартный, Конеро W 985-1168 мм, нагрузка 0,5-12 кг, 1 уп, цвет ШАМПАНЬ (2382819853)</t>
  </si>
  <si>
    <t>2387207021</t>
  </si>
  <si>
    <t>Пантограф для гардеробной усиленный, Конеро W 805-988 мм, нагрузка 4-15 кг, 1 уп, цвет ЧЕРНЫЙ (2387207021)</t>
  </si>
  <si>
    <t>4-15</t>
  </si>
  <si>
    <t>2387209853</t>
  </si>
  <si>
    <t>Пантограф для гардеробной усиленный, Конеро W 805-988 мм, нагрузка 4-15 кг, 1 уп, цвет ШАМПАНЬ (2387209853)</t>
  </si>
  <si>
    <t>2387217021</t>
  </si>
  <si>
    <t>Пантограф для гардеробной усиленный, Конеро W 985-1168 мм, нагрузка 4-15 кг, 1 уп, цвет ЧЕРНЫЙ (2387217021)</t>
  </si>
  <si>
    <t>2387219853</t>
  </si>
  <si>
    <t>Пантограф для гардеробной усиленный, Конеро W 985-1168 мм, нагрузка 4-15 кг, 1 уп, цвет ШАМПАНЬ (2387219853)</t>
  </si>
  <si>
    <t>2387227818</t>
  </si>
  <si>
    <t>Проставка для пантографа, Конеро, размер 30х213х229 мм, 1 шт, цвет ЧЕРНЫЙ (2387227818)</t>
  </si>
  <si>
    <t>Системы хранения КОНЕРО пантограф с полкой</t>
  </si>
  <si>
    <t>2382827021</t>
  </si>
  <si>
    <t>Пантограф с полкой в гардеробную, Конеро W 445-628 мм, 1 уп, цвет ЧЕРНЫЙ (2382827021)</t>
  </si>
  <si>
    <t>Конеро пантографы с полкой</t>
  </si>
  <si>
    <t>2382829853</t>
  </si>
  <si>
    <t>Пантограф с полкой в гардеробную, Конеро W 445-628 мм, 1 уп, цвет ШАМПАНЬ (2382829853)</t>
  </si>
  <si>
    <t>2382837021</t>
  </si>
  <si>
    <t>Пантограф с полкой в гардеробную, Конеро W 625-808 мм, 1 уп, цвет ЧЕРНЫЙ (2382837021)</t>
  </si>
  <si>
    <t>2382839853</t>
  </si>
  <si>
    <t>Пантограф с полкой в гардеробную, Конеро W 625-808 мм, 1 уп, цвет ШАМПАНЬ (2382839853)</t>
  </si>
  <si>
    <t>2382847021</t>
  </si>
  <si>
    <t>Пантограф с полкой в гардеробную, Конеро W 805-988 мм, 1 уп, цвет ЧЕРНЫЙ (2382847021)</t>
  </si>
  <si>
    <t>2382849853</t>
  </si>
  <si>
    <t>Пантограф с полкой в гардеробную, Конеро W 805-988 мм, 1 уп, цвет ШАМПАНЬ (2382849853)</t>
  </si>
  <si>
    <t>2382857021</t>
  </si>
  <si>
    <t>Пантограф с полкой в гардеробную, Конеро W 985-1168 мм, 1 уп, цвет ЧЕРНЫЙ (2382857021)</t>
  </si>
  <si>
    <t>2382859853</t>
  </si>
  <si>
    <t>Пантограф с полкой в гардеробную, Конеро W 985-1168 мм, 1 уп, цвет ШАМПАНЬ (2382859853)</t>
  </si>
  <si>
    <t>Системы хранения КОНЕРО штанга для одежды</t>
  </si>
  <si>
    <t>2389017021</t>
  </si>
  <si>
    <t>Штанга для одежды, Конеро W 920 мм, размер 919x15x30 мм, 1 шт, цвет ЧЕРНЫЙ (2389017021)</t>
  </si>
  <si>
    <t>Конеро штанги для одежды</t>
  </si>
  <si>
    <t>2389019853</t>
  </si>
  <si>
    <t>Штанга для одежды, Конеро W 920 мм, размер 919x15x30 мм, 1 шт, цвет ШАМПАНЬ (2389019853)</t>
  </si>
  <si>
    <t>2389027021</t>
  </si>
  <si>
    <t>Штанга для одежды, Конеро W 1220 мм, размер 1219x15x30 мм, 1 шт, цвет ЧЕРНЫЙ (2389027021)</t>
  </si>
  <si>
    <t>2389029853</t>
  </si>
  <si>
    <t>Штанга для одежды, Конеро W 1220 мм, размер 1219x15x30 мм, 1 шт, цвет ШАМПАНЬ (2389029853)</t>
  </si>
  <si>
    <t>Системы хранения КОНЕРО штанга для одежды с профилем для светодиодной ленты</t>
  </si>
  <si>
    <t>2387247021</t>
  </si>
  <si>
    <t>Штанга для одежды, с профилем для светодиодной ленты, Конеро W 920 мм, размер 919x15x30 мм, 1 шт + крепеж, цвет ЧЕРНЫЙ (2387247021)</t>
  </si>
  <si>
    <t>2387249853</t>
  </si>
  <si>
    <t>Штанга для одежды, с профилем для светодиодной ленты, Конеро W 920 мм, размер 919x15x30 мм, 1 шт + крепеж, цвет ШАМПАНЬ (2387249853)</t>
  </si>
  <si>
    <t>2387257021</t>
  </si>
  <si>
    <t>Штанга для одежды, с профилем для светодиодной ленты, Конеро W 1220 мм, размер 1219x15x30 мм, 1 шт + крепеж, цвет ЧЕРНЫЙ (2387257021)</t>
  </si>
  <si>
    <t>2387259853</t>
  </si>
  <si>
    <t>Штанга для одежды, с профилем для светодиодной ленты, Конеро W 1220 мм, размер 1219x15x30 мм, 1 шт + крепеж, цвет ШАМПАНЬ (2387259853)</t>
  </si>
  <si>
    <t>Системы хранения КОНЕРО держатели для брюк и юбок, мешки для белья 320 мм</t>
  </si>
  <si>
    <t>5386997021</t>
  </si>
  <si>
    <t>КОМПЛЕКТ Держатель для брюк и юбок выдвижной 320 мм, Конеро W 410-470 мм, D 345 мм, с 5 вешалками, цвет ЧЕРНЫЙ (5386997021)</t>
  </si>
  <si>
    <t>Конеро для брюк, юбок</t>
  </si>
  <si>
    <t>410-470</t>
  </si>
  <si>
    <t>2386997021</t>
  </si>
  <si>
    <t>Рама-держатель выдвижная 320 мм, Конеро W 410-470 мм, D 345 мм, со штангой, без вешалок, цвет ЧЕРНЫЙ (2386997021)</t>
  </si>
  <si>
    <t>2387177818</t>
  </si>
  <si>
    <t>Вешалка двухуровневая съемная 320 мм, Конеро, D 345 мм, размер 30x310x93 мм, 1 шт, цвет ЧЕРНЫЙ (2387177818)</t>
  </si>
  <si>
    <t>5387007021</t>
  </si>
  <si>
    <t>КОМПЛЕКТ Держатель для брюк и юбок выдвижной 320 мм, Конеро W 434-494 мм, D 345 мм, с 5 вешалками, цвет ЧЕРНЫЙ (5387007021)</t>
  </si>
  <si>
    <t>2387007021</t>
  </si>
  <si>
    <t>Рама-держатель выдвижная 320 мм, Конеро W 434-494 мм, D 345 мм, со штангой, без вешалок, цвет ЧЕРНЫЙ (2387007021)</t>
  </si>
  <si>
    <t>5387017021</t>
  </si>
  <si>
    <t>КОМПЛЕКТ Держатель для брюк и юбок выдвижной 320 мм, Конеро W 484-544 мм, D 345 мм, с 6 вешалками, цвет ЧЕРНЫЙ (5387017021)</t>
  </si>
  <si>
    <t>2387017021</t>
  </si>
  <si>
    <t>Рама-держатель выдвижная 320 мм, Конеро W 484-544 мм, D 345 мм, со штангой, без вешалок, цвет ЧЕРНЫЙ (2387017021)</t>
  </si>
  <si>
    <t>5387027021</t>
  </si>
  <si>
    <t>КОМПЛЕКТ Держатель для брюк и юбок выдвижной 320 мм, Конеро W 534-594 мм, D 345 мм, с 7 вешалками, цвет ЧЕРНЫЙ (5387027021)</t>
  </si>
  <si>
    <t>2387027021</t>
  </si>
  <si>
    <t>Рама-держатель выдвижная 320 мм, Конеро W 534-594 мм, D 345 мм, со штангой, без вешалок, цвет ЧЕРНЫЙ (2387027021)</t>
  </si>
  <si>
    <t>5387037021</t>
  </si>
  <si>
    <t>КОМПЛЕКТ Держатель для брюк и юбок выдвижной 320 мм, Конеро W 552-612 мм, D 345 мм, с 7 вешалками, цвет ЧЕРНЫЙ (5387037021)</t>
  </si>
  <si>
    <t>2387037021</t>
  </si>
  <si>
    <t>Рама-держатель выдвижная 320 мм, Конеро W 552-612 мм, D 345 мм, со штангой, без вешалок, цвет ЧЕРНЫЙ (2387037021)</t>
  </si>
  <si>
    <t>5387047021</t>
  </si>
  <si>
    <t>КОМПЛЕКТ Держатель для брюк и юбок выдвижной 320 мм, Конеро W 610-670 мм, D 345 мм, с 7 вешалками, цвет ЧЕРНЫЙ (5387047021)</t>
  </si>
  <si>
    <t>2387047021</t>
  </si>
  <si>
    <t>Рама-держатель выдвижная 320 мм, Конеро W 610-670 мм, D 345 мм, со штангой, без вешалок, цвет ЧЕРНЫЙ (2387047021)</t>
  </si>
  <si>
    <t>5387057021</t>
  </si>
  <si>
    <t>КОМПЛЕКТ Держатель для брюк и юбок выдвижной 320 мм, Конеро W 660-720 мм, D 345 мм, с 10 вешалками, цвет ЧЕРНЫЙ (5387057021)</t>
  </si>
  <si>
    <t>2387057021</t>
  </si>
  <si>
    <t>Рама-держатель выдвижная 320 мм, Конеро W 660-720 мм, D 345 мм, со штангой, без вешалок, цвет ЧЕРНЫЙ (2387057021)</t>
  </si>
  <si>
    <t>5387067021</t>
  </si>
  <si>
    <t>КОМПЛЕКТ Держатель для брюк и юбок выдвижной 320 мм, Конеро W 710-770 мм, D 345 мм, с 10 вешалками, цвет ЧЕРНЫЙ (5387067021)</t>
  </si>
  <si>
    <t>2387067021</t>
  </si>
  <si>
    <t>Рама-держатель выдвижная 320 мм, Конеро W 710-770 мм, D 345 мм, со штангой, без вешалок, цвет ЧЕРНЫЙ (2387067021)</t>
  </si>
  <si>
    <t>5387077021</t>
  </si>
  <si>
    <t>КОМПЛЕКТ Держатель для брюк и юбок выдвижной 320 мм, Конеро W 760-820 мм, D 345 мм, с 11 вешалками, цвет ЧЕРНЫЙ (5387077021)</t>
  </si>
  <si>
    <t>2387077021</t>
  </si>
  <si>
    <t>Рама-держатель выдвижная 320 мм, Конеро W 760-820 мм, D 345 мм, со штангой, без вешалок, цвет ЧЕРНЫЙ (2387077021)</t>
  </si>
  <si>
    <t>5387087021</t>
  </si>
  <si>
    <t>КОМПЛЕКТ Держатель для брюк и юбок выдвижной 320 мм, Конеро W 810-870 мм, D 345 мм, с 11 вешалками, цвет ЧЕРНЫЙ (5387087021)</t>
  </si>
  <si>
    <t>2387087021</t>
  </si>
  <si>
    <t>Рама-держатель выдвижная 320 мм, Конеро W 810-870 мм, D 345 мм, со штангой, без вешалок, цвет ЧЕРНЫЙ (2387087021)</t>
  </si>
  <si>
    <t>5387097021</t>
  </si>
  <si>
    <t>КОМПЛЕКТ Держатель для брюк и юбок выдвижной 320 мм, Конеро W 860-920 мм, D 345 мм, с 12 вешалками, цвет ЧЕРНЫЙ (5387097021)</t>
  </si>
  <si>
    <t>2387097021</t>
  </si>
  <si>
    <t>Рама-держатель выдвижная 320 мм, Конеро W 860-920 мм, D 345 мм, со штангой, без вешалок, цвет ЧЕРНЫЙ (2387097021)</t>
  </si>
  <si>
    <t>5387107021</t>
  </si>
  <si>
    <t>КОМПЛЕКТ Держатель для брюк и юбок выдвижной 320 мм, Конеро W 910-970 мм, D 345 мм, с 13 вешалками, цвет ЧЕРНЫЙ (5387107021)</t>
  </si>
  <si>
    <t>2387107021</t>
  </si>
  <si>
    <t>Рама-держатель выдвижная 320 мм, Конеро W 910-970 мм, D 345 мм, со штангой, без вешалок, цвет ЧЕРНЫЙ (2387107021)</t>
  </si>
  <si>
    <t>5387117021</t>
  </si>
  <si>
    <t>КОМПЛЕКТ Держатель для брюк и юбок выдвижной 320 мм, Конеро W 960-1020 мм, D 345 мм, с 14 вешалками, цвет ЧЕРНЫЙ (5387117021)</t>
  </si>
  <si>
    <t>2387117021</t>
  </si>
  <si>
    <t>Рама-держатель выдвижная 320 мм, Конеро W 960-1020 мм, D 345 мм, со штангой, без вешалок, цвет ЧЕРНЫЙ (2387117021)</t>
  </si>
  <si>
    <t>5386999853</t>
  </si>
  <si>
    <t>КОМПЛЕКТ Держатель для брюк и юбок выдвижной 320 мм, Конеро W 410-470 мм, D 345 мм, с 5 вешалками, цвет ШАМПАНЬ (5386999853)</t>
  </si>
  <si>
    <t>2386999853</t>
  </si>
  <si>
    <t>Рама-держатель выдвижная 320 мм, Конеро W 410-470 мм, D 345 мм, со штангой, без вешалок, цвет ШАМПАНЬ (2386999853)</t>
  </si>
  <si>
    <t>5387009853</t>
  </si>
  <si>
    <t>КОМПЛЕКТ Держатель для брюк и юбок выдвижной 320 мм, Конеро W 434-494 мм, D 345 мм, с 5 вешалками, цвет ШАМПАНЬ (5387009853)</t>
  </si>
  <si>
    <t>2387009853</t>
  </si>
  <si>
    <t>Рама-держатель выдвижная 320 мм, Конеро W 434-494 мм, D 345 мм, со штангой, без вешалок, цвет ШАМПАНЬ (2387009853)</t>
  </si>
  <si>
    <t>5387019853</t>
  </si>
  <si>
    <t>КОМПЛЕКТ Держатель для брюк и юбок выдвижной 320 мм, Конеро W 484-544 мм, D 345 мм, с 6 вешалками, цвет ШАМПАНЬ (5387019853)</t>
  </si>
  <si>
    <t>2387019853</t>
  </si>
  <si>
    <t>Рама-держатель выдвижная 320 мм, Конеро W 484-544 мм, D 345 мм, со штангой, без вешалок, цвет ШАМПАНЬ (2387019853)</t>
  </si>
  <si>
    <t>5387029853</t>
  </si>
  <si>
    <t>КОМПЛЕКТ Держатель для брюк и юбок выдвижной 320 мм, Конеро W 534-594 мм, D 345 мм, с 7 вешалками, цвет ШАМПАНЬ (5387029853)</t>
  </si>
  <si>
    <t>2387029853</t>
  </si>
  <si>
    <t>Рама-держатель выдвижная 320 мм, Конеро W 534-594 мм, D 345 мм, со штангой, без вешалок, цвет ШАМПАНЬ (2387029853)</t>
  </si>
  <si>
    <t>5387039853</t>
  </si>
  <si>
    <t>КОМПЛЕКТ Держатель для брюк и юбок выдвижной 320 мм, Конеро W 552-612 мм, D 345 мм, с 7 вешалками, цвет ШАМПАНЬ (5387039853)</t>
  </si>
  <si>
    <t>2387039853</t>
  </si>
  <si>
    <t>Рама-держатель выдвижная 320 мм, Конеро W 552-612 мм, D 345 мм, со штангой, без вешалок, цвет ШАМПАНЬ (2387039853)</t>
  </si>
  <si>
    <t>5387049853</t>
  </si>
  <si>
    <t>КОМПЛЕКТ Держатель для брюк и юбок выдвижной 320 мм, Конеро W 610-670 мм, D 345 мм, с 7 вешалками, цвет ШАМПАНЬ (5387049853)</t>
  </si>
  <si>
    <t>2387049853</t>
  </si>
  <si>
    <t>Рама-держатель выдвижная 320 мм, Конеро W 610-670 мм, D 345 мм, со штангой, без вешалок, цвет ШАМПАНЬ (2387049853)</t>
  </si>
  <si>
    <t>5387059853</t>
  </si>
  <si>
    <t>КОМПЛЕКТ Держатель для брюк и юбок выдвижной 320 мм, Конеро W 660-720 мм, D 345 мм, с 10 вешалками, цвет ШАМПАНЬ (5387059853)</t>
  </si>
  <si>
    <t>2387059853</t>
  </si>
  <si>
    <t>Рама-держатель выдвижная 320 мм, Конеро W 660-720 мм, D 345 мм, со штангой, без вешалок, цвет ШАМПАНЬ (2387059853)</t>
  </si>
  <si>
    <t>5387069853</t>
  </si>
  <si>
    <t>КОМПЛЕКТ Держатель для брюк и юбок выдвижной 320 мм, Конеро W 710-770 мм, D 345 мм, с 10 вешалками, цвет ШАМПАНЬ (5387069853)</t>
  </si>
  <si>
    <t>2387069853</t>
  </si>
  <si>
    <t>Рама-держатель выдвижная 320 мм, Конеро W 710-770 мм, D 345 мм, со штангой, без вешалок, цвет ШАМПАНЬ (2387069853)</t>
  </si>
  <si>
    <t>5387079853</t>
  </si>
  <si>
    <t>КОМПЛЕКТ Держатель для брюк и юбок выдвижной 320 мм, Конеро W 760-820 мм, D 345 мм, с 11 вешалками, цвет ШАМПАНЬ (5387079853)</t>
  </si>
  <si>
    <t>2387079853</t>
  </si>
  <si>
    <t>Рама-держатель выдвижная 320 мм, Конеро W 760-820 мм, D 345 мм, со штангой, без вешалок, цвет ШАМПАНЬ (2387079853)</t>
  </si>
  <si>
    <t>5387089853</t>
  </si>
  <si>
    <t>КОМПЛЕКТ Держатель для брюк и юбок выдвижной 320 мм, Конеро W 810-870 мм, D 345 мм, с 11 вешалками, цвет ШАМПАНЬ (5387089853)</t>
  </si>
  <si>
    <t>2387089853</t>
  </si>
  <si>
    <t>Рама-держатель выдвижная 320 мм, Конеро W 810-870 мм, D 345 мм, со штангой, без вешалок, цвет ШАМПАНЬ (2387089853)</t>
  </si>
  <si>
    <t>5387099853</t>
  </si>
  <si>
    <t>КОМПЛЕКТ Держатель для брюк и юбок выдвижной 320 мм, Конеро W 860-920 мм, D 345 мм, с 12 вешалками, цвет ШАМПАНЬ (5387099853)</t>
  </si>
  <si>
    <t>2387099853</t>
  </si>
  <si>
    <t>Рама-держатель выдвижная 320 мм, Конеро W 860-920 мм, D 345 мм, со штангой, без вешалок, цвет ШАМПАНЬ (2387099853)</t>
  </si>
  <si>
    <t>5387109853</t>
  </si>
  <si>
    <t>КОМПЛЕКТ Держатель для брюк и юбок выдвижной 320 мм, Конеро W 910-970 мм, D 345 мм, с 13 вешалками, цвет ШАМПАНЬ (5387109853)</t>
  </si>
  <si>
    <t>2387109853</t>
  </si>
  <si>
    <t>Рама-держатель выдвижная 320 мм, Конеро W 910-970 мм, D 345 мм, со штангой, без вешалок, цвет ШАМПАНЬ (2387109853)</t>
  </si>
  <si>
    <t>5387119853</t>
  </si>
  <si>
    <t>КОМПЛЕКТ Держатель для брюк и юбок выдвижной 320 мм, Конеро W 960-1020 мм, D 345 мм, с 14 вешалками, цвет ШАМПАНЬ (5387119853)</t>
  </si>
  <si>
    <t>2387119853</t>
  </si>
  <si>
    <t>Рама-держатель выдвижная 320 мм, Конеро W 960-1020 мм, D 345 мм, со штангой, без вешалок, цвет ШАМПАНЬ (2387119853)</t>
  </si>
  <si>
    <t>2387371943</t>
  </si>
  <si>
    <t>Мешок узкий для белья, Конеро, размер 190x280x530 мм, 1 мешок, 2 вешалки-держателя, цвет СЕРО-БЕЖЕВЫЙ (2387371943)</t>
  </si>
  <si>
    <t>Серо-бежевый</t>
  </si>
  <si>
    <t>2387381943</t>
  </si>
  <si>
    <t>Мешок широкий для белья, Конеро, размер 300x280x530 мм, 1 мешок, 2 вешалки-держателя, цвет СЕРО-БЕЖЕВЫЙ (2387381943)</t>
  </si>
  <si>
    <t>Системы хранения КОНЕРО держатели для брюк и юбок, мешки для белья 450 мм</t>
  </si>
  <si>
    <t>5486867021</t>
  </si>
  <si>
    <t>КОМПЛЕКТ Держатель для брюк и юбок выдвижной 450 мм, Конеро W 410-470 мм, D 475 мм, с 5 вешалками, с 5 вешалками, цвет ЧЕРНЫЙ (5486867021)</t>
  </si>
  <si>
    <t>2386867021</t>
  </si>
  <si>
    <t>Рама-держатель выдвижная 450 мм, Конеро W 410-470 мм, D 475 мм, со штангой, без вешалок, цвет ЧЕРНЫЙ (2386867021)</t>
  </si>
  <si>
    <t>2387147818</t>
  </si>
  <si>
    <t>Вешалка двухуровневая съемная 450 мм, Конеро, D 475 мм, размер 30x380x93 мм, 1 шт, цвет ЧЕРНЫЙ (2387147818)</t>
  </si>
  <si>
    <t>5486877021</t>
  </si>
  <si>
    <t>КОМПЛЕКТ Держатель для брюк и юбок выдвижной 450 мм, Конеро W 434-494 мм, D 475 мм, с 5 вешалками, цвет ЧЕРНЫЙ (5486877021)</t>
  </si>
  <si>
    <t>2386877021</t>
  </si>
  <si>
    <t>Рама-держатель выдвижная 450 мм, Конеро W 434-494 мм, D 475 мм, со штангой, без вешалок, цвет ЧЕРНЫЙ (2386877021)</t>
  </si>
  <si>
    <t>5486887021</t>
  </si>
  <si>
    <t>КОМПЛЕКТ Держатель для брюк и юбок выдвижной 450 мм, Конеро W 484-544 мм, D 475 мм, с 6 вешалками, цвет ЧЕРНЫЙ (5486887021)</t>
  </si>
  <si>
    <t>2386887021</t>
  </si>
  <si>
    <t>Рама-держатель выдвижная 450 мм, Конеро W 484-544 мм, D 475 мм, со штангой, без вешалок, цвет ЧЕРНЫЙ (2386887021)</t>
  </si>
  <si>
    <t>5486897021</t>
  </si>
  <si>
    <t>КОМПЛЕКТ Держатель для брюк и юбок выдвижной 450 мм, Конеро W 534-594 мм, D 475 мм, с 7 вешалками, цвет ЧЕРНЫЙ (5486897021)</t>
  </si>
  <si>
    <t>2386897021</t>
  </si>
  <si>
    <t>Рама-держатель выдвижная 450 мм, Конеро W 534-594 мм, D 475 мм, со штангой, без вешалок, цвет ЧЕРНЫЙ (2386897021)</t>
  </si>
  <si>
    <t>5486907021</t>
  </si>
  <si>
    <t>КОМПЛЕКТ Держатель для брюк и юбок выдвижной 450 мм, Конеро W 552-612 мм, D 475 мм, с 7 вешалками, цвет ЧЕРНЫЙ (5486907021)</t>
  </si>
  <si>
    <t>2386907021</t>
  </si>
  <si>
    <t>Рама-держатель выдвижная 450 мм, Конеро W 552-612 мм, D 475 мм, со штангой, без вешалок, цвет ЧЕРНЫЙ (2386907021)</t>
  </si>
  <si>
    <t>5486917021</t>
  </si>
  <si>
    <t>КОМПЛЕКТ Держатель для брюк и юбок выдвижной 450 мм, Конеро W 610-670 мм, D 475 мм, с 7 вешалками, цвет ЧЕРНЫЙ (5486917021)</t>
  </si>
  <si>
    <t>2386917021</t>
  </si>
  <si>
    <t>Рама-держатель выдвижная 450 мм, Конеро W 610-670 мм, D 475 мм, со штангой, без вешалок, цвет ЧЕРНЫЙ (2386917021)</t>
  </si>
  <si>
    <t>5486927021</t>
  </si>
  <si>
    <t>КОМПЛЕКТ Держатель для брюк и юбок выдвижной 450 мм, Конеро W 660-720 мм, D 475 мм, с 10 вешалками, цвет ЧЕРНЫЙ (5486927021)</t>
  </si>
  <si>
    <t>2386927021</t>
  </si>
  <si>
    <t>Рама-держатель выдвижная 450 мм, Конеро W 660-720 мм, D 475 мм, со штангой, без вешалок, цвет ЧЕРНЫЙ (2386927021)</t>
  </si>
  <si>
    <t>5486937021</t>
  </si>
  <si>
    <t>КОМПЛЕКТ Держатель для брюк и юбок выдвижной 450 мм, Конеро W 710-770 мм, D 475 мм, с 10 вешалками, цвет ЧЕРНЫЙ (5486937021)</t>
  </si>
  <si>
    <t>2386937021</t>
  </si>
  <si>
    <t>Рама-держатель выдвижная 450 мм, Конеро W 710-770 мм, D 475 мм, со штангой, без вешалок, цвет ЧЕРНЫЙ (2386937021)</t>
  </si>
  <si>
    <t>5486947021</t>
  </si>
  <si>
    <t>КОМПЛЕКТ Держатель для брюк и юбок выдвижной 450 мм, Конеро W 760-820 мм, D 475 мм, с 11 вешалками, цвет ЧЕРНЫЙ (5486947021)</t>
  </si>
  <si>
    <t>2386947021</t>
  </si>
  <si>
    <t>Рама-держатель выдвижная 450 мм, Конеро W 760-820 мм, D 475 мм, со штангой, без вешалок, цвет ЧЕРНЫЙ (2386947021)</t>
  </si>
  <si>
    <t>5486957021</t>
  </si>
  <si>
    <t>КОМПЛЕКТ Держатель для брюк и юбок выдвижной 450 мм, Конеро W 810-870 мм, D 475 мм, с 11 вешалками, цвет ЧЕРНЫЙ (5486957021)</t>
  </si>
  <si>
    <t>2386957021</t>
  </si>
  <si>
    <t>Рама-держатель выдвижная 450 мм, Конеро W 810-870 мм, D 475 мм, со штангой, без вешалок, цвет ЧЕРНЫЙ (2386957021)</t>
  </si>
  <si>
    <t>5486967021</t>
  </si>
  <si>
    <t>КОМПЛЕКТ Держатель для брюк и юбок выдвижной 450 мм, Конеро W 860-920 мм, D 475 мм, с 12 вешалками, цвет ЧЕРНЫЙ (5486967021)</t>
  </si>
  <si>
    <t>2386967021</t>
  </si>
  <si>
    <t>Рама-держатель выдвижная 450 мм, Конеро W 860-920 мм, D 475 мм, со штангой, без вешалок, цвет ЧЕРНЫЙ (2386967021)</t>
  </si>
  <si>
    <t>5486977021</t>
  </si>
  <si>
    <t>КОМПЛЕКТ Держатель для брюк и юбок выдвижной 450 мм, Конеро W 910-970 мм, D 475 мм, с 13 вешалками, цвет ЧЕРНЫЙ (5486977021)</t>
  </si>
  <si>
    <t>2386977021</t>
  </si>
  <si>
    <t>Рама-держатель выдвижная 450 мм, Конеро W 910-970 мм, D 475 мм, со штангой, без вешалок, цвет ЧЕРНЫЙ (2386977021)</t>
  </si>
  <si>
    <t>5486987021</t>
  </si>
  <si>
    <t>КОМПЛЕКТ Держатель для брюк и юбок выдвижной 450 мм, Конеро W 960-1020 мм, D 475 мм, с 14 вешалками, цвет ЧЕРНЫЙ (5486987021)</t>
  </si>
  <si>
    <t>2386987021</t>
  </si>
  <si>
    <t>Рама-держатель выдвижная 450 мм, Конеро W 960-1020 мм, D 475 мм, со штангой, без вешалок, цвет ЧЕРНЫЙ (2386987021)</t>
  </si>
  <si>
    <t>5486869853</t>
  </si>
  <si>
    <t>КОМПЛЕКТ Держатель для брюк и юбок выдвижной 450 мм, Конеро W 410-470 мм, D 475 мм, с 5 вешалками, цвет ШАМПАНЬ (5486869853)</t>
  </si>
  <si>
    <t>2386869853</t>
  </si>
  <si>
    <t>Рама-держатель выдвижная 450 мм, Конеро W 410-470 мм, D 475 мм, со штангой, без вешалок, цвет ШАМПАНЬ (2386869853)</t>
  </si>
  <si>
    <t>5486879853</t>
  </si>
  <si>
    <t>КОМПЛЕКТ Держатель для брюк и юбок выдвижной 450 мм, Конеро W 434-494 мм, D 475 мм, с 5 вешалками, цвет ШАМПАНЬ (5486879853)</t>
  </si>
  <si>
    <t>2386879853</t>
  </si>
  <si>
    <t>Рама-держатель выдвижная 450 мм, Конеро W 434-494 мм, D 475 мм, со штангой, без вешалок, цвет ШАМПАНЬ (2386879853)</t>
  </si>
  <si>
    <t>5486889853</t>
  </si>
  <si>
    <t>КОМПЛЕКТ Держатель для брюк и юбок выдвижной 450 мм, Конеро W 484-544 мм, D 475 мм, с 6 вешалками, цвет ШАМПАНЬ (5486889853)</t>
  </si>
  <si>
    <t>2386889853</t>
  </si>
  <si>
    <t>Рама-держатель выдвижная 450 мм, Конеро W 484-544 мм, D 475 мм, со штангой, без вешалок, цвет ШАМПАНЬ (2386889853)</t>
  </si>
  <si>
    <t>5486899853</t>
  </si>
  <si>
    <t>КОМПЛЕКТ Держатель для брюк и юбок выдвижной 450 мм, Конеро W 534-594 мм, D 475 мм, с 7 вешалками, цвет ШАМПАНЬ (5486899853)</t>
  </si>
  <si>
    <t>2386899853</t>
  </si>
  <si>
    <t>Рама-держатель выдвижная 450 мм, Конеро W 534-594 мм, D 475 мм, со штангой, без вешалок, цвет ШАМПАНЬ (2386899853)</t>
  </si>
  <si>
    <t>5486909853</t>
  </si>
  <si>
    <t>КОМПЛЕКТ Держатель для брюк и юбок выдвижной 450 мм, Конеро W 552-612 мм, D 475 мм, с 7 вешалками, цвет ШАМПАНЬ (5486909853)</t>
  </si>
  <si>
    <t>2386909853</t>
  </si>
  <si>
    <t>Рама-держатель выдвижная 450 мм, Конеро W 552-612 мм, D 475 мм, со штангой, без вешалок, цвет ШАМПАНЬ (2386909853)</t>
  </si>
  <si>
    <t>5486919853</t>
  </si>
  <si>
    <t>КОМПЛЕКТ Держатель для брюк и юбок выдвижной 450 мм, Конеро W 610-670 мм, D 475 мм, с 7 вешалками, цвет ШАМПАНЬ (5486919853)</t>
  </si>
  <si>
    <t>2386919853</t>
  </si>
  <si>
    <t>Рама-держатель выдвижная 450 мм, Конеро W 610-670 мм, D 475 мм, со штангой, без вешалок, цвет ШАМПАНЬ (2386919853)</t>
  </si>
  <si>
    <t>5486929853</t>
  </si>
  <si>
    <t>КОМПЛЕКТ Держатель для брюк и юбок выдвижной 450 мм, Конеро W 660-720 мм, D 475 мм, с 10 вешалками, цвет ШАМПАНЬ (5486929853)</t>
  </si>
  <si>
    <t>2386929853</t>
  </si>
  <si>
    <t>Рама-держатель выдвижная 450 мм, Конеро W 660-720 мм, D 475 мм, со штангой, без вешалок, цвет ШАМПАНЬ (2386929853)</t>
  </si>
  <si>
    <t>5486939853</t>
  </si>
  <si>
    <t>КОМПЛЕКТ Держатель для брюк и юбок выдвижной 450 мм, Конеро W 710-770 мм, D 475 мм, с 10 вешалками, цвет ШАМПАНЬ (5486939853)</t>
  </si>
  <si>
    <t>2386939853</t>
  </si>
  <si>
    <t>Рама-держатель выдвижная 450 мм, Конеро W 710-770 мм, D 475 мм, со штангой, без вешалок, цвет ШАМПАНЬ (2386939853)</t>
  </si>
  <si>
    <t>5486949853</t>
  </si>
  <si>
    <t>КОМПЛЕКТ Держатель для брюк и юбок выдвижной 450 мм, Конеро W 760-820 мм, D 475 мм, с 11 вешалками, цвет ШАМПАНЬ (5486949853)</t>
  </si>
  <si>
    <t>2386949853</t>
  </si>
  <si>
    <t>Рама-держатель выдвижная 450 мм, Конеро W 760-820 мм, D 475 мм, со штангой, без вешалок, цвет ШАМПАНЬ (2386949853)</t>
  </si>
  <si>
    <t>5486959853</t>
  </si>
  <si>
    <t>КОМПЛЕКТ Держатель для брюк и юбок выдвижной 450 мм, Конеро W 810-870 мм, D 475 мм, с 11 вешалками, цвет ШАМПАНЬ (5486959853)</t>
  </si>
  <si>
    <t>2386959853</t>
  </si>
  <si>
    <t>Рама-держатель выдвижная 450 мм, Конеро W 810-870 мм, D 475 мм, со штангой, без вешалок, цвет ШАМПАНЬ (2386959853)</t>
  </si>
  <si>
    <t>5486969853</t>
  </si>
  <si>
    <t>КОМПЛЕКТ Держатель для брюк и юбок выдвижной 450 мм, Конеро W 860-920 мм, D 475 мм, с 12 вешалками, цвет ШАМПАНЬ (5486969853)</t>
  </si>
  <si>
    <t>2386969853</t>
  </si>
  <si>
    <t>Рама-держатель выдвижная 450 мм, Конеро W 860-920 мм, D 475 мм, со штангой, без вешалок, цвет ШАМПАНЬ (2386969853)</t>
  </si>
  <si>
    <t>5486979853</t>
  </si>
  <si>
    <t>КОМПЛЕКТ Держатель для брюк и юбок выдвижной 450 мм, Конеро W 910-970 мм, D 475 мм, с 13 вешалками, цвет ШАМПАНЬ (5486979853)</t>
  </si>
  <si>
    <t>2386979853</t>
  </si>
  <si>
    <t>Рама-держатель выдвижная 450 мм, Конеро W 910-970 мм, D 475 мм, со штангой, без вешалок, цвет ШАМПАНЬ (2386979853)</t>
  </si>
  <si>
    <t>5486989853</t>
  </si>
  <si>
    <t>КОМПЛЕКТ Держатель для брюк и юбок выдвижной 450 мм, Конеро W 960-1020 мм, D 475 мм, с 14 вешалками, цвет ШАМПАНЬ (5486989853)</t>
  </si>
  <si>
    <t>2386989853</t>
  </si>
  <si>
    <t>Рама-держатель выдвижная 450 мм, Конеро W 960-1020 мм, D 475 мм, со штангой, без вешалок, цвет ШАМПАНЬ (2386989853)</t>
  </si>
  <si>
    <t>Системы хранения КОНЕРО мешки для белья 320 мм</t>
  </si>
  <si>
    <t>5396997021</t>
  </si>
  <si>
    <t>КОМПЛЕКТ Мешок для белья 320 мм, Конеро W 410-470 мм, D 345 мм; мешок узкий 1 шт; цвет ЧЕРНЫЙ (5396997021)</t>
  </si>
  <si>
    <t>5397007021</t>
  </si>
  <si>
    <t>КОМПЛЕКТ Мешок для белья 320 мм, Конеро W 434-494 мм, D 345 мм; мешок узкий 1 шт; цвет ЧЕРНЫЙ (5397007021)</t>
  </si>
  <si>
    <t>5397017021</t>
  </si>
  <si>
    <t>КОМПЛЕКТ Мешок для белья 320 мм, Конеро W 484-544 мм, D 345 мм; мешок узкий 1 шт; цвет ЧЕРНЫЙ (5397017021)</t>
  </si>
  <si>
    <t>5397027021</t>
  </si>
  <si>
    <t>КОМПЛЕКТ Мешок для белья 320 мм, Конеро W 534-594 мм, D 345 мм; мешок широкий 1 шт; цвет ЧЕРНЫЙ (5397027021)</t>
  </si>
  <si>
    <t>5397037021</t>
  </si>
  <si>
    <t>КОМПЛЕКТ Мешок для белья 320 мм, Конеро W 552-612 мм, D 345 мм; мешок узкий 2 шт; цвет ЧЕРНЫЙ (5397037021)</t>
  </si>
  <si>
    <t>5397047021</t>
  </si>
  <si>
    <t>КОМПЛЕКТ Мешок для белья 320 мм, Конеро W 610-670 мм, D 345 мм; мешок узкий 2 шт; цвет ЧЕРНЫЙ (5397047021)</t>
  </si>
  <si>
    <t>5397057021</t>
  </si>
  <si>
    <t>КОМПЛЕКТ Мешок для белья 320 мм, Конеро W 660-720 мм, D 345 мм; мешок узкий 2 шт; цвет ЧЕРНЫЙ (5397057021)</t>
  </si>
  <si>
    <t>5397067021</t>
  </si>
  <si>
    <t>КОМПЛЕКТ Мешок для белья 320 мм, Конеро W 710-770 мм, D 345 мм; мешок широкий 1 шт; мешок узкий 1 шт; цвет ЧЕРНЫЙ (5397067021)</t>
  </si>
  <si>
    <t>5397077021</t>
  </si>
  <si>
    <t>КОМПЛЕКТ Мешок для белья 320 мм, Конеро W 760-820 мм, D 345 мм; мешок широкий 1 шт; мешок узкий 1 шт; цвет ЧЕРНЫЙ (5397077021)</t>
  </si>
  <si>
    <t>5397087021</t>
  </si>
  <si>
    <t>КОМПЛЕКТ Мешок для белья 320 мм, Конеро W 810-870 мм, D 345 мм; мешок узкий 3 шт; цвет ЧЕРНЫЙ (5397087021)</t>
  </si>
  <si>
    <t>5397097021</t>
  </si>
  <si>
    <t>КОМПЛЕКТ Мешок для белья 320 мм, Конеро W 860-920 мм, D 345 мм; мешок узкий 3 шт; цвет ЧЕРНЫЙ (5397097021)</t>
  </si>
  <si>
    <t>5397107021</t>
  </si>
  <si>
    <t>КОМПЛЕКТ Мешок для белья 320 мм, Конеро W 910-970 мм, D 345 мм; мешок широкий 2 шт; цвет ЧЕРНЫЙ (5397107021)</t>
  </si>
  <si>
    <t>5397117021</t>
  </si>
  <si>
    <t>КОМПЛЕКТ Мешок для белья 320 мм, Конеро W 960-1020 мм, D 345 мм; мешок широкий 1 шт; мешок узкий 2 шт; цвет ЧЕРНЫЙ (5397117021)</t>
  </si>
  <si>
    <t>5396999853</t>
  </si>
  <si>
    <t>КОМПЛЕКТ Мешок для белья 320 мм, Конеро W 410-470 мм, D 345 мм; мешок узкий 1 шт; цвет ШАМПАНЬ (5396999853)</t>
  </si>
  <si>
    <t>5397009853</t>
  </si>
  <si>
    <t>КОМПЛЕКТ Мешок для белья 320 мм, Конеро W 434-494 мм, D 345 мм; мешок узкий 1 шт; цвет ШАМПАНЬ (5397009853)</t>
  </si>
  <si>
    <t>5397019853</t>
  </si>
  <si>
    <t>КОМПЛЕКТ Мешок для белья 320 мм, Конеро W 484-544 мм, D 345 мм; мешок узкий 1 шт; цвет ШАМПАНЬ (5397019853)</t>
  </si>
  <si>
    <t>5397029853</t>
  </si>
  <si>
    <t>КОМПЛЕКТ Мешок для белья 320 мм, Конеро W 534-594 мм, D 345 мм; мешок широкий 1 шт; цвет ШАМПАНЬ (5397029853)</t>
  </si>
  <si>
    <t>5397039853</t>
  </si>
  <si>
    <t>КОМПЛЕКТ Мешок для белья 320 мм, Конеро W 552-612 мм, D 345 мм; мешок узкий 2 шт; цвет ШАМПАНЬ (5397039853)</t>
  </si>
  <si>
    <t>5397049853</t>
  </si>
  <si>
    <t>КОМПЛЕКТ Мешок для белья 320 мм, Конеро W 610-670 мм, D 345 мм; мешок узкий 2 шт; цвет ШАМПАНЬ (5397049853)</t>
  </si>
  <si>
    <t>5397059853</t>
  </si>
  <si>
    <t>КОМПЛЕКТ Мешок для белья 320 мм, Конеро W 660-720 мм, D 345 мм; мешок узкий 2 шт; цвет ШАМПАНЬ (5397059853)</t>
  </si>
  <si>
    <t>5397069853</t>
  </si>
  <si>
    <t>КОМПЛЕКТ Мешок для белья 320 мм, Конеро W 710-770 мм, D 345 мм; мешок широкий 1 шт; мешок узкий 1 шт; цвет ШАМПАНЬ (5397069853)</t>
  </si>
  <si>
    <t>5397079853</t>
  </si>
  <si>
    <t>КОМПЛЕКТ Мешок для белья 320 мм, Конеро W 760-820 мм, D 345 мм; мешок широкий 1 шт; мешок узкий 1 шт; цвет ШАМПАНЬ (5397079853)</t>
  </si>
  <si>
    <t>5397089853</t>
  </si>
  <si>
    <t>КОМПЛЕКТ Мешок для белья 320 мм, Конеро W 810-870 мм, D 345 мм; мешок узкий 3 шт; цвет ШАМПАНЬ (5397089853)</t>
  </si>
  <si>
    <t>5397099853</t>
  </si>
  <si>
    <t>КОМПЛЕКТ Мешок для белья 320 мм, Конеро W 860-920 мм, D 345 мм; мешок узкий 3 шт; цвет ШАМПАНЬ (5397099853)</t>
  </si>
  <si>
    <t>5397109853</t>
  </si>
  <si>
    <t>КОМПЛЕКТ Мешок для белья 320 мм, Конеро W 910-970 мм, D 345 мм; мешок широкий 2 шт; цвет ШАМПАНЬ (5397109853)</t>
  </si>
  <si>
    <t>5397119853</t>
  </si>
  <si>
    <t>КОМПЛЕКТ Мешок для белья 320 мм, Конеро W 960-1020 мм, D 345 мм; мешок широкий 1 шт; мешок узкий 2 шт; цвет ШАМПАНЬ (5397119853)</t>
  </si>
  <si>
    <t>Системы хранения КОНЕРО мешки для белья 450 мм</t>
  </si>
  <si>
    <t>5496867021</t>
  </si>
  <si>
    <t>КОМПЛЕКТ Мешок для белья 450 мм, Конеро W 410-470 мм, D 475 мм; мешок узкий 1 шт; цвет ЧЕРНЫЙ (5496867021)</t>
  </si>
  <si>
    <t>5496877021</t>
  </si>
  <si>
    <t>КОМПЛЕКТ Мешок для белья 450 мм, Конеро W 434-494 мм, D 475 мм; мешок узкий 1 шт; цвет ЧЕРНЫЙ (5496877021)</t>
  </si>
  <si>
    <t>5496887021</t>
  </si>
  <si>
    <t>КОМПЛЕКТ Мешок для белья 450 мм, Конеро W 484-544 мм, D 475 мм; мешок узкий 1 шт; цвет ЧЕРНЫЙ (5496887021)</t>
  </si>
  <si>
    <t>5496897021</t>
  </si>
  <si>
    <t>КОМПЛЕКТ Мешок для белья 450 мм, Конеро W 534-594 мм, D 475 мм; мешок широкий 1 шт; цвет ЧЕРНЫЙ (5496897021)</t>
  </si>
  <si>
    <t>5496907021</t>
  </si>
  <si>
    <t>КОМПЛЕКТ Мешок для белья 450 мм, Конеро W 552-612 мм, D 475 мм; мешок узкий 2 шт; цвет ЧЕРНЫЙ (5496907021)</t>
  </si>
  <si>
    <t>5496917021</t>
  </si>
  <si>
    <t>КОМПЛЕКТ Мешок для белья 450 мм, Конеро W 610-670 мм, D 475 мм; мешок узкий 2 шт; цвет ЧЕРНЫЙ (5496917021)</t>
  </si>
  <si>
    <t>5497917021</t>
  </si>
  <si>
    <t>КОМПЛЕКТ Мешок для белья 450 мм, Конеро W 610-670 мм, D 475 мм; мешок узкий 1 шт; вешалки 4 шт; цвет ЧЕРНЫЙ (5497917021)</t>
  </si>
  <si>
    <t>5496927021</t>
  </si>
  <si>
    <t>КОМПЛЕКТ Мешок для белья 450 мм, Конеро W 660-720 мм, D 475 мм; мешок узкий 2 шт; цвет ЧЕРНЫЙ (5496927021)</t>
  </si>
  <si>
    <t>5497927021</t>
  </si>
  <si>
    <t>КОМПЛЕКТ Мешок для белья 450 мм, Конеро W 660-720 мм, D 475 мм; мешок узкий 1 шт; вешалки 5 шт; цвет ЧЕРНЫЙ (5497927021)</t>
  </si>
  <si>
    <t>5496937021</t>
  </si>
  <si>
    <t>КОМПЛЕКТ Мешок для белья 450 мм, Конеро W 710-770 мм, D 475 мм; мешок широкий 1 шт; мешок узкий 1 шт; цвет ЧЕРНЫЙ (5496937021)</t>
  </si>
  <si>
    <t>5497937021</t>
  </si>
  <si>
    <t>КОМПЛЕКТ Мешок для белья 450 мм, Конеро W 710-770 мм, D 475 мм; мешок широкий 1 шт; вешалки 3 шт; цвет ЧЕРНЫЙ (5497937021)</t>
  </si>
  <si>
    <t>5496947021</t>
  </si>
  <si>
    <t>КОМПЛЕКТ Мешок для белья 450 мм, Конеро W 760-820 мм, D 475 мм; мешок широкий 1 шт; мешок узкий 1 шт; цвет ЧЕРНЫЙ (5496947021)</t>
  </si>
  <si>
    <t>5497947021</t>
  </si>
  <si>
    <t>КОМПЛЕКТ Мешок для белья 450 мм, Конеро W 760-820 мм, D 475 мм; мешок широкий 1 шт; вешалки 4 шт; цвет ЧЕРНЫЙ (5497947021)</t>
  </si>
  <si>
    <t>5496957021</t>
  </si>
  <si>
    <t>КОМПЛЕКТ Мешок для белья 450 мм, Конеро W 810-870 мм, D 475 мм; мешок узкий 3 шт; цвет ЧЕРНЫЙ (5496957021)</t>
  </si>
  <si>
    <t>5497957021</t>
  </si>
  <si>
    <t>КОМПЛЕКТ Мешок для белья 450 мм, Конеро W 810-870 мм, D 475 мм; мешок широкий 1 шт; вешалки 5 шт; цвет ЧЕРНЫЙ (5497957021)</t>
  </si>
  <si>
    <t>5496967021</t>
  </si>
  <si>
    <t>КОМПЛЕКТ Мешок для белья 450 мм, Конеро W 860-920 мм, D 475 мм; мешок узкий 3 шт; цвет ЧЕРНЫЙ (5496967021)</t>
  </si>
  <si>
    <t>5497967021</t>
  </si>
  <si>
    <t>КОМПЛЕКТ Мешок для белья 450 мм, Конеро W 860-920 мм, D 475 мм; мешок широкий 1 шт; вешалки 6 шт; цвет ЧЕРНЫЙ (5497967021)</t>
  </si>
  <si>
    <t>5496977021</t>
  </si>
  <si>
    <t>КОМПЛЕКТ Мешок для белья 450 мм, Конеро W 910-970 мм, D 475 мм; мешок широкий 2 шт; цвет ЧЕРНЫЙ (5496977021)</t>
  </si>
  <si>
    <t>5497977021</t>
  </si>
  <si>
    <t>КОМПЛЕКТ Мешок для белья 450 мм, Конеро W 910-970 мм, D 475 мм; мешок узкий 2 шт; вешалки 5 шт; цвет ЧЕРНЫЙ (5497977021)</t>
  </si>
  <si>
    <t>5496987021</t>
  </si>
  <si>
    <t>КОМПЛЕКТ Мешок для белья 450 мм, Конеро W 960-1020 мм, D 475 мм; мешок широкий 1 шт; мешок узкий 2 шт; цвет ЧЕРНЫЙ (5496987021)</t>
  </si>
  <si>
    <t>5497987021</t>
  </si>
  <si>
    <t>КОМПЛЕКТ Мешок для белья 450 мм, Конеро W 960-1020 мм, D 475 мм; мешок узкий 2 шт; вешалки 6 шт; цвет ЧЕРНЫЙ (5497987021)</t>
  </si>
  <si>
    <t>5496869853</t>
  </si>
  <si>
    <t>КОМПЛЕКТ Мешок для белья 450 мм, Конеро W 410-470 мм, D 475 мм; мешок узкий 1 шт; цвет ШАМПАНЬ (5496869853)</t>
  </si>
  <si>
    <t>5496879853</t>
  </si>
  <si>
    <t>КОМПЛЕКТ Мешок для белья 450 мм, Конеро W 434-494 мм, D 475 мм; мешок узкий 1 шт; цвет ШАМПАНЬ (5496879853)</t>
  </si>
  <si>
    <t>5496889853</t>
  </si>
  <si>
    <t>КОМПЛЕКТ Мешок для белья 450 мм, Конеро W 484-544 мм, D 475 мм; мешок узкий 1 шт; цвет ШАМПАНЬ (5496889853)</t>
  </si>
  <si>
    <t>5496899853</t>
  </si>
  <si>
    <t>КОМПЛЕКТ Мешок для белья 450 мм, Конеро W 534-594 мм, D 475 мм; мешок широкий 1 шт; цвет ШАМПАНЬ (5496899853)</t>
  </si>
  <si>
    <t>5496909853</t>
  </si>
  <si>
    <t>КОМПЛЕКТ Мешок для белья 450 мм, Конеро W 552-612 мм, D 475 мм; мешок узкий 2 шт; цвет ШАМПАНЬ (5496909853)</t>
  </si>
  <si>
    <t>5496919853</t>
  </si>
  <si>
    <t>КОМПЛЕКТ Мешок для белья 450 мм, Конеро W 610-670 мм, D 475 мм; мешок узкий 2 шт; цвет ШАМПАНЬ (5496919853)</t>
  </si>
  <si>
    <t>5497919853</t>
  </si>
  <si>
    <t>КОМПЛЕКТ Мешок для белья 450 мм, Конеро W 610-670 мм, D 475 мм; мешок узкий 1 шт; вешалки 4 шт; цвет ШАМПАНЬ (5497919853)</t>
  </si>
  <si>
    <t>5496929853</t>
  </si>
  <si>
    <t>КОМПЛЕКТ Мешок для белья 450 мм, Конеро W 660-720 мм, D 475 мм; мешок узкий 2 шт; цвет ШАМПАНЬ (5496929853)</t>
  </si>
  <si>
    <t>5497929853</t>
  </si>
  <si>
    <t>КОМПЛЕКТ Мешок для белья 450 мм, Конеро W 660-720 мм, D 475 мм; мешок узкий 1 шт; вешалки 5 шт; цвет ШАМПАНЬ (5497929853)</t>
  </si>
  <si>
    <t>5496939853</t>
  </si>
  <si>
    <t>КОМПЛЕКТ Мешок для белья 450 мм, Конеро W 710-770 мм, D 475 мм; мешок широкий 1 шт; мешок узкий 1 шт; цвет ШАМПАНЬ (5496939853)</t>
  </si>
  <si>
    <t>5497939853</t>
  </si>
  <si>
    <t>КОМПЛЕКТ Мешок для белья 450 мм, Конеро W 710-770 мм, D 475 мм; мешок широкий 1 шт; вешалки 3 шт; цвет ШАМПАНЬ (5497939853)</t>
  </si>
  <si>
    <t>5496949853</t>
  </si>
  <si>
    <t>КОМПЛЕКТ Мешок для белья 450 мм, Конеро W 760-820 мм, D 475 мм; мешок широкий 1 шт; мешок узкий 1 шт; цвет ШАМПАНЬ (5496949853)</t>
  </si>
  <si>
    <t>5497949853</t>
  </si>
  <si>
    <t>КОМПЛЕКТ Мешок для белья 450 мм, Конеро W 760-820 мм, D 475 мм; мешок широкий 1 шт; вешалки 4 шт; цвет ШАМПАНЬ (5497949853)</t>
  </si>
  <si>
    <t>5496959853</t>
  </si>
  <si>
    <t>КОМПЛЕКТ Мешок для белья 450 мм, Конеро W 810-870 мм, D 475 мм; мешок узкий 3 шт; цвет ШАМПАНЬ (5496959853)</t>
  </si>
  <si>
    <t>5497959853</t>
  </si>
  <si>
    <t>КОМПЛЕКТ Мешок для белья 450 мм, Конеро W 810-870 мм, D 475 мм; мешок широкий 1 шт; вешалки 5 шт; цвет ШАМПАНЬ (5497959853)</t>
  </si>
  <si>
    <t>5496969853</t>
  </si>
  <si>
    <t>КОМПЛЕКТ Мешок для белья 450 мм, Конеро W 860-920 мм, D 475 мм; мешок узкий 3 шт; цвет ШАМПАНЬ (5496969853)</t>
  </si>
  <si>
    <t>5497969853</t>
  </si>
  <si>
    <t>КОМПЛЕКТ Мешок для белья 450 мм, Конеро W 860-920 мм, D 475 мм; мешок широкий 1 шт; вешалки 6 шт; цвет ШАМПАНЬ (5497969853)</t>
  </si>
  <si>
    <t>5496979853</t>
  </si>
  <si>
    <t>КОМПЛЕКТ Мешок для белья 450 мм, Конеро W 910-970 мм, D 475 мм; мешок широкий 2 шт; цвет ШАМПАНЬ (5496979853)</t>
  </si>
  <si>
    <t>5497979853</t>
  </si>
  <si>
    <t>КОМПЛЕКТ Мешок для белья 450 мм, Конеро W 910-970 мм, D 475 мм; мешок узкий 2 шт; вешалки 5 шт; цвет ШАМПАНЬ (5497979853)</t>
  </si>
  <si>
    <t>5496989853</t>
  </si>
  <si>
    <t>КОМПЛЕКТ Мешок для белья 450 мм, Конеро W 960-1020 мм, D 475 мм; мешок широкий 1 шт; мешок узкий 2 шт; цвет ШАМПАНЬ (5496989853)</t>
  </si>
  <si>
    <t>5497989853</t>
  </si>
  <si>
    <t>КОМПЛЕКТ Мешок для белья 450 мм, Конеро W 960-1020 мм, D 475 мм; мешок узкий 2 шт; вешалки 6 шт; цвет ШАМПАНЬ (5497989853)</t>
  </si>
  <si>
    <t>Системы хранения КОНЕРО держатели односторонние</t>
  </si>
  <si>
    <t>2383837021</t>
  </si>
  <si>
    <t xml:space="preserve"> Держатель для брюк боковой выдвижной с 7 вешалками, Конеро, W 457 мм, D 475 мм, цвет ЧЕРНЫЙ (2383837021)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</si>
  <si>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Конеро держатели боковые</t>
  </si>
  <si>
    <t>2383839853</t>
  </si>
  <si>
    <t xml:space="preserve"> Держатель для брюк боковой выдвижной с 7 вешалками, Конеро, W 457 мм, D 475 мм, цвет ШАМПАНЬ (2383839853)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</si>
  <si>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2387367021</t>
  </si>
  <si>
    <t>Комплект боковой выдвижной с широким мешком для белья, Конеро W 457 мм, D 475 мм, 1 мешок 300x280x530 мм, 2 вешалки-держателя, 1 уп, цвет ЧЕРНЫЙ (2387367021)</t>
  </si>
  <si>
    <t>2387369853</t>
  </si>
  <si>
    <t>Комплект боковой выдвижной с широким мешком для белья, Конеро W 457 мм, D 475 мм, 1 мешок 300x280x530 мм, 2 вешалки-держателя, 1 уп, цвет ШАМПАНЬ (2387369853)</t>
  </si>
  <si>
    <t>Системы хранения КОНЕРО для обуви</t>
  </si>
  <si>
    <t>2395847021</t>
  </si>
  <si>
    <t>Подставка для обуви, Конеро W 762 мм, размер 715x211x142 мм, 1 шт, цвет ЧЕРНЫЙ (2395847021)</t>
  </si>
  <si>
    <t>2395849853</t>
  </si>
  <si>
    <t>Подставка для обуви, Конеро W 762 мм, размер 715x211x142 мм, 1 шт, цвет ШАМПАНЬ (2395849853)</t>
  </si>
  <si>
    <t>2395857021</t>
  </si>
  <si>
    <t>Подставка для обуви, Конеро W 1020 мм, размер 973x211x142 мм, 1 шт, цвет ЧЕРНЫЙ (2395857021)</t>
  </si>
  <si>
    <t>2395859853</t>
  </si>
  <si>
    <t>Подставка для обуви, Конеро W 1020 мм, размер 973x211x142 мм, 1 шт, цвет ШАМПАНЬ (2395859853)</t>
  </si>
  <si>
    <t>2387237021</t>
  </si>
  <si>
    <t>Бортик для обуви ограничительный 582 мм, Конеро, размер 582x24x38 мм, 1 шт, цвет ЧЕРНЫЙ (2387237021)</t>
  </si>
  <si>
    <t>2387239853</t>
  </si>
  <si>
    <t>Бортик для обуви ограничительный 582 мм, Конеро, размер 582x24x38 мм, 1 шт, цвет ШАМПАНЬ (2387239853)</t>
  </si>
  <si>
    <t>2384387021</t>
  </si>
  <si>
    <t>Бортик для обуви ограничительный 1114 мм, Конеро, размер 1114х24х38 мм, 1 шт, цвет ЧЕРНЫЙ (2384387021)</t>
  </si>
  <si>
    <t>2384389853</t>
  </si>
  <si>
    <t>Бортик для обуви ограничительный 1114 мм, Конеро, размер 1114х24х38 мм, 1 шт, цвет ШАМПАНЬ (2384389853)</t>
  </si>
  <si>
    <t>Системы хранения КОНЕРО держатели для галстуков и ремней выдвижные</t>
  </si>
  <si>
    <t>2383807021</t>
  </si>
  <si>
    <t>Держатель для галстуков и ремней выдвижной 320 мм, Конеро, D 345 мм, цвет ЧЕРНЫЙ (2383807021)</t>
  </si>
  <si>
    <t>2383809853</t>
  </si>
  <si>
    <t>Держатель для галстуков и ремней выдвижной 320 мм, Конеро, D 345 мм, цвет ШАМПАНЬ (2383809853)</t>
  </si>
  <si>
    <t>2383827021</t>
  </si>
  <si>
    <t>Держатель для галстуков и ремней с полочкой выдвижной 320 мм, Конеро, D 345 мм, цвет ЧЕРНЫЙ (2383827021)</t>
  </si>
  <si>
    <t>2383829853</t>
  </si>
  <si>
    <t>Держатель для галстуков и ремней с полочкой выдвижной 320 мм, Конеро, D 345 мм, цвет ШАМПАНЬ (2383829853)</t>
  </si>
  <si>
    <t>2383797021</t>
  </si>
  <si>
    <t>Держатель для галстуков и ремней выдвижной 450 мм, Конеро, D 475 мм, цвет ЧЕРНЫЙ (2383797021)</t>
  </si>
  <si>
    <t>2383799853</t>
  </si>
  <si>
    <t>Держатель для галстуков и ремней выдвижной 450 мм, Конеро, D 475 мм, цвет ШАМПАНЬ (2383799853)</t>
  </si>
  <si>
    <t>2383817021</t>
  </si>
  <si>
    <t>Держатель для галстуков и ремней с полочкой выдвижной 450 мм, Конеро, D 475 мм, цвет ЧЕРНЫЙ (2383817021)</t>
  </si>
  <si>
    <t>2383819853</t>
  </si>
  <si>
    <t>Держатель для галстуков и ремней с полочкой выдвижной 450 мм, Конеро, D 475 мм, цвет ШАМПАНЬ (2383819853)</t>
  </si>
  <si>
    <t>Системы хранения КОНЕРО держатели для галстуков и ремней фасадные</t>
  </si>
  <si>
    <t>2383857021</t>
  </si>
  <si>
    <t>Держатель для галстуков и ремней фасадный 320 мм, Конеро, D 345 мм, цвет ЧЕРНЫЙ (2383857021)</t>
  </si>
  <si>
    <t>2383859853</t>
  </si>
  <si>
    <t>Держатель для галстуков и ремней фасадный 320 мм, Конеро, D 345 мм, цвет ШАМПАНЬ (2383859853)</t>
  </si>
  <si>
    <t>2383877021</t>
  </si>
  <si>
    <t>Держатель для галстуков и ремней с полочкой фасадный 320 мм, Конеро, D 345 мм, цвет ЧЕРНЫЙ (2383877021)</t>
  </si>
  <si>
    <t>2383879853</t>
  </si>
  <si>
    <t>Держатель для галстуков и ремней с полочкой фасадный 320 мм, Конеро, D 345 мм, цвет ШАМПАНЬ (2383879853)</t>
  </si>
  <si>
    <t>2383847021</t>
  </si>
  <si>
    <t>Держатель для галстуков и ремней фасадный 450 мм, Конеро, D 475 мм, цвет ЧЕРНЫЙ (2383847021)</t>
  </si>
  <si>
    <t>2383849853</t>
  </si>
  <si>
    <t>Держатель для галстуков и ремней фасадный 450 мм, Конеро, D 475 мм, цвет ШАМПАНЬ (2383849853)</t>
  </si>
  <si>
    <t>2383867021</t>
  </si>
  <si>
    <t>Держатель для галстуков и ремней с полочкой фасадный 450 мм, Конеро, D 475 мм, цвет ЧЕРНЫЙ (2383867021)</t>
  </si>
  <si>
    <t>2383869853</t>
  </si>
  <si>
    <t>Держатель для галстуков и ремней с полочкой фасадный 450 мм, Конеро, D 475 мм, цвет ШАМПАНЬ (2383869853)</t>
  </si>
  <si>
    <t>Системы хранения ЮКЕЙ рамы для стеллажных систем</t>
  </si>
  <si>
    <t>2367509873</t>
  </si>
  <si>
    <t>Рама из стального профиля для стеллажных систем 30x320x550 мм, Юкей, 1 шт, цвет ЧЕРНЫЙ (2367509873)</t>
  </si>
  <si>
    <t>Юкей</t>
  </si>
  <si>
    <t>2367549873</t>
  </si>
  <si>
    <t>Рама из стального профиля для стеллажных систем 30x320x905 мм, Юкей, 1 шт, цвет ЧЕРНЫЙ (2367549873)</t>
  </si>
  <si>
    <t>2367589873</t>
  </si>
  <si>
    <t>Рама из стального профиля для стеллажных систем 30x320x1500 мм, Юкей, 1 шт, цвет ЧЕРНЫЙ (2367589873)</t>
  </si>
  <si>
    <t>2367629873</t>
  </si>
  <si>
    <t>Рама из стального профиля для стеллажных систем 30x320x2210 мм, Юкей, 1 шт, цвет ЧЕРНЫЙ (2367629873)</t>
  </si>
  <si>
    <t>2367469873</t>
  </si>
  <si>
    <t>Рама из стального профиля для стеллажных систем 30x200x668 мм, Юкей, 1 шт, цвет ЧЕРНЫЙ (2367469873)</t>
  </si>
  <si>
    <t>2367489873</t>
  </si>
  <si>
    <t>Рама из стального профиля для стеллажных систем 30x200x905 мм, Юкей, 1 шт, цвет ЧЕРНЫЙ (2367489873)</t>
  </si>
  <si>
    <t>2370239873</t>
  </si>
  <si>
    <t>Ножка регулируемая по высоте 20x20х100 мм, Юкей, 1 шт, цвет ЧЕРНЫЙ (2370239873)</t>
  </si>
  <si>
    <t>2373339873</t>
  </si>
  <si>
    <t>Ножка регулируемая по высоте 20x20х150 мм, Юкей, 1 шт, цвет ЧЕРНЫЙ (2373339873)</t>
  </si>
  <si>
    <t>0085369873</t>
  </si>
  <si>
    <t>Планка боковая с 3 крючками, Юкей, 200 мм, 1 шт, цвет ЧЕРНЫЙ  (0085369873)</t>
  </si>
  <si>
    <t>0085389873</t>
  </si>
  <si>
    <t>Планка внутренняя 450 мм с крючками, Юкей, 1 шт, цвет ЧЕРНЫЙ  (0085389873)</t>
  </si>
  <si>
    <t>0085399873</t>
  </si>
  <si>
    <t>Планка внутренняя 600 мм с крючками, Юкей, 1 шт, цвет ЧЕРНЫЙ (0085399873)</t>
  </si>
  <si>
    <t>0085409873</t>
  </si>
  <si>
    <t>Планка внутренняя 900 мм с крючками, Юкей, 1 шт, цвет ЧЕРНЫЙ (0085409873)</t>
  </si>
  <si>
    <t>0085419873</t>
  </si>
  <si>
    <t>Планка внутренняя 1200 мм с крючками, Юкей, 1 шт, цвет ЧЕРНЫЙ (0085419873)</t>
  </si>
  <si>
    <t>0085429873</t>
  </si>
  <si>
    <t>Полка боковая, Юкей, 200х110х160 мм, 1 шт, цвет ЧЕРНЫЙ (0085429873)</t>
  </si>
  <si>
    <t>0085449873</t>
  </si>
  <si>
    <t>Набор емкостей  №1 Юбокс, Юкей, 200 мм, 1 емкость 1,0л, 1 крышка, 1 держатель, цвет АНТРАЦИТ (0085449873)</t>
  </si>
  <si>
    <t>0085459873</t>
  </si>
  <si>
    <t>Набор емкостей  №2 Юбокс, Юкей, 200 мм, 1 емкость 2,0л, 1 крышка, 1 держатель, цвет АНТРАЦИТ (0085459873)</t>
  </si>
  <si>
    <t>0085579873</t>
  </si>
  <si>
    <t>Набор кронштейнов внешних для подвесной тумбы левый и правый, Юкей, 200 мм, 1 шт с комплектом креплений, цвет ЧЕРНЫЙ (0085579873)</t>
  </si>
  <si>
    <t>0085599873</t>
  </si>
  <si>
    <t>Кронштейн дополнительный центральный для подвесной тумбы, Юкей, 200 мм, 1 шт с комплектом креплений, цвет ЧЕРНЫЙ (0085599873)</t>
  </si>
  <si>
    <t>0085309873</t>
  </si>
  <si>
    <t>Штанга для одежды 600 мм, Юкей, с 2 боковыми держателями, 1 шт, цвет ЧЕРНЫЙ (0085309873)</t>
  </si>
  <si>
    <t>0085319873</t>
  </si>
  <si>
    <t>Штанга для одежды 900 мм, Юкей, с 2 боковыми держателями, 1 шт, цвет ЧЕРНЫЙ (0085319873)</t>
  </si>
  <si>
    <t>0085329873</t>
  </si>
  <si>
    <t>Штанга для одежды 1200 мм, Юкей, с 2 боковыми держателями, 1 шт, цвет ЧЕРНЫЙ (0085329873)</t>
  </si>
  <si>
    <t>0085339873</t>
  </si>
  <si>
    <t>Штанга дополнительная для одежды 600 мм, Юкей, с центральным держателем, 1 шт, цвет ЧЕРНЫЙ (0085339873)</t>
  </si>
  <si>
    <t>0085349873</t>
  </si>
  <si>
    <t>Штанга дополнительная для одежды 900 мм, Юкей, с центральным держателем, 1 шт, цвет ЧЕРНЫЙ (0085349873)</t>
  </si>
  <si>
    <t>0085359873</t>
  </si>
  <si>
    <t>Штанга дополнительная для одежды 1200 мм, Юкей, с центральным держателем, 1 шт, цвет ЧЕРНЫЙ (0085359873)</t>
  </si>
  <si>
    <t>0085379873</t>
  </si>
  <si>
    <t>Планка боковая с 5 крючками, Юкей, 320 мм, 1 шт, цвет ЧЕРНЫЙ (0085379873)</t>
  </si>
  <si>
    <t>0085439873</t>
  </si>
  <si>
    <t>Полка боковая, Юкей, 320х110х160 мм, 1 шт, цвет ЧЕРНЫЙ (0085439873)</t>
  </si>
  <si>
    <t>0085469873</t>
  </si>
  <si>
    <t>Набор емкостей  №3 Юбокс, Юкей, 320 мм, 1 емкость 2,1л, 2 крышки, 1 разделитель, 1 держатель, цвет АНТРАЦИТ (0085469873)</t>
  </si>
  <si>
    <t>0085479873</t>
  </si>
  <si>
    <t>Набор емкостей  №4 Юбокс, Юкей, 320 мм, 2 емкости 1,0л, 2 крышки, 1 держатель, цвет АНТРАЦИТ (0085479873)</t>
  </si>
  <si>
    <t>0085489873</t>
  </si>
  <si>
    <t>Набор емкостей  №5 Юбокс, Юкей, 320 мм,  1 емкость 2,0л,  1 емкость 1,0л,  2 крышки, 1 держатель, цвет АНТРАЦИТ (0085489873)</t>
  </si>
  <si>
    <t>0085589873</t>
  </si>
  <si>
    <t>Набор кронштейнов внешних для подвесной тумбы левый и правый, Юкей 320 мм, 1 шт с комплектом креплений, цвет ЧЕРНЫЙ (0085589873)</t>
  </si>
  <si>
    <t>0085609873</t>
  </si>
  <si>
    <t>Кронштейн центральный для подвесной тумбы, Юкей, 320 мм, 1 шт с комплектом креплений, цвет ЧЕРНЫЙ (0085609873)</t>
  </si>
  <si>
    <t>0085619873</t>
  </si>
  <si>
    <t>Полка подвесная 450х289 мм, Юкей, 1 шт, цвет ЧЕРНЫЙ (0085619873)</t>
  </si>
  <si>
    <t>0085629873</t>
  </si>
  <si>
    <t>Полка подвесная 600х289 мм, Юкей, 1 шт, цвет ЧЕРНЫЙ (0085629873)</t>
  </si>
  <si>
    <t>0085639873</t>
  </si>
  <si>
    <t>Полка подвесная 900х289 мм, Юкей, 1 шт, цвет ЧЕРНЫЙ (0085639873)</t>
  </si>
  <si>
    <t>0085649873</t>
  </si>
  <si>
    <t>Полка подвесная 1200х289 мм, Юкей, 1 шт, цвет ЧЕРНЫЙ (0085649873)</t>
  </si>
  <si>
    <t>0085539873</t>
  </si>
  <si>
    <t>Полка для обуви 450 мм, Юкей, для 2 пар обуви, 1 шт, цвет ЧЕРНЫЙ (0085539873)</t>
  </si>
  <si>
    <t>0085549873</t>
  </si>
  <si>
    <t>Полка для обуви 600 мм, Юкей, для 3 пар обуви, 1 шт, цвет ЧЕРНЫЙ (0085549873)</t>
  </si>
  <si>
    <t>0085559873</t>
  </si>
  <si>
    <t>Полка для обуви 900 мм, Юкей, для 4 пар обуви, 1 шт, цвет ЧЕРНЫЙ (0085559873)</t>
  </si>
  <si>
    <t>0085569873</t>
  </si>
  <si>
    <t>Полка для обуви 1200 мм, Юкей, для 5 пар обуви, 1 шт, цвет ЧЕРНЫЙ (0085569873)</t>
  </si>
  <si>
    <t>0085659873</t>
  </si>
  <si>
    <t>Подставка для зонтов, Юкей 320 мм, верхний держатель, нижний поддон, 1 шт, цвет ЧЕРНЫЙ (0085659873)</t>
  </si>
  <si>
    <t>0085519873</t>
  </si>
  <si>
    <t>Набор для рабочей поверхности, Юкей 320 мм, 2 держателя, 2 опоры, 2 ограничителя, цвет ЧЕРНЫЙ (0085519873)</t>
  </si>
  <si>
    <t>Аксессуары        в Гардеробную</t>
  </si>
  <si>
    <t>0049900005</t>
  </si>
  <si>
    <t>Держатель для брюк выдвижной, в Гардеробную 500 мм, 465х505х100 мм, цвет ХРОМ (0049900005)</t>
  </si>
  <si>
    <t>в Гардеробную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</si>
</sst>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164" formatCode="0.0000"/>
    <numFmt numFmtId="165" formatCode="_-* #,##0.00\ [$€-1]_-;\-* #,##0.00\ [$€-1]_-;_-* &quot;-&quot;??\ [$€-1]_-;_-@_-"/>
    <numFmt numFmtId="166" formatCode="_-* #,##0.00\ [$₽-419]_-;\-* #,##0.00\ [$₽-419]_-;_-* &quot;-&quot;??\ [$₽-419]_-;_-@_-"/>
    <numFmt numFmtId="167" formatCode="#,##0.00\ &quot;₽&quot;"/>
    <numFmt numFmtId="168" formatCode="#,##0\ &quot;₽&quot;"/>
  </numFmts>
  <fonts count="98" x14ac:knownFonts="1">
    <font>
      <sz val="10"/>
      <color theme="1"/>
      <name val="Arial"/>
      <family val="2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sz val="12"/>
      <color theme="1"/>
      <name val="Calibri"/>
      <family val="2"/>
      <scheme val="minor"/>
    </font>
    <font>
      <b/>
      <sz val="16"/>
      <color theme="1"/>
      <name val="Calibri"/>
      <family val="2"/>
      <charset val="204"/>
      <scheme val="minor"/>
    </font>
    <font>
      <sz val="15"/>
      <color theme="1"/>
      <name val="Calibri"/>
      <family val="2"/>
      <charset val="204"/>
      <scheme val="minor"/>
    </font>
    <font>
      <u/>
      <sz val="10"/>
      <color theme="10"/>
      <name val="Arial"/>
      <family val="2"/>
    </font>
    <font>
      <sz val="11"/>
      <color rgb="FF000000"/>
      <name val="Calibri"/>
      <family val="2"/>
      <charset val="204"/>
      <scheme val="minor"/>
    </font>
    <font>
      <sz val="8"/>
      <color theme="0" tint="-0.14999847407452621"/>
      <name val="Times New Roman"/>
      <family val="1"/>
    </font>
    <font>
      <sz val="12"/>
      <color rgb="FF000000"/>
      <name val="Times New Roman"/>
      <family val="1"/>
    </font>
    <font>
      <b/>
      <sz val="12"/>
      <color rgb="FF000000"/>
      <name val="Times New Roman"/>
      <family val="1"/>
    </font>
    <font>
      <sz val="24"/>
      <color rgb="FF19B328"/>
      <name val="Times New Roman"/>
      <family val="1"/>
      <charset val="204"/>
    </font>
    <font>
      <sz val="14"/>
      <color rgb="FF000000"/>
      <name val="Times New Roman"/>
      <family val="1"/>
    </font>
    <font>
      <b/>
      <u/>
      <sz val="13"/>
      <name val="Times New Roman"/>
      <family val="1"/>
    </font>
    <font>
      <b/>
      <sz val="16"/>
      <color rgb="FF000000"/>
      <name val="Times New Roman"/>
      <family val="1"/>
    </font>
    <font>
      <b/>
      <sz val="20"/>
      <color rgb="FF000000"/>
      <name val="Times New Roman"/>
      <family val="1"/>
    </font>
    <font>
      <sz val="16"/>
      <color theme="1"/>
      <name val="Arial"/>
      <family val="2"/>
      <charset val="204"/>
    </font>
    <font>
      <u/>
      <sz val="14"/>
      <color rgb="FF19B328"/>
      <name val="Times New Roman"/>
      <family val="1"/>
      <charset val="204"/>
    </font>
    <font>
      <b/>
      <u/>
      <sz val="12"/>
      <name val="Times New Roman"/>
      <family val="1"/>
    </font>
    <font>
      <b/>
      <u/>
      <sz val="12"/>
      <color rgb="FF007033"/>
      <name val="Times New Roman"/>
      <family val="1"/>
    </font>
    <font>
      <b/>
      <sz val="14"/>
      <color rgb="FF000000"/>
      <name val="Times New Roman"/>
      <family val="1"/>
    </font>
    <font>
      <sz val="16"/>
      <color theme="1"/>
      <name val="Calibri"/>
      <family val="2"/>
      <charset val="204"/>
      <scheme val="minor"/>
    </font>
    <font>
      <sz val="12"/>
      <color rgb="FF000000"/>
      <name val="Times New Roman"/>
      <family val="1"/>
      <charset val="204"/>
    </font>
    <font>
      <sz val="11"/>
      <color rgb="FF000000"/>
      <name val="Times New Roman"/>
      <family val="1"/>
    </font>
    <font>
      <b/>
      <sz val="11"/>
      <color rgb="FF000000"/>
      <name val="Times New Roman"/>
      <family val="1"/>
    </font>
    <font>
      <b/>
      <sz val="15"/>
      <color rgb="FF000000"/>
      <name val="Times New Roman"/>
      <family val="1"/>
    </font>
    <font>
      <sz val="15"/>
      <color rgb="FF000000"/>
      <name val="Times New Roman"/>
      <family val="1"/>
      <charset val="204"/>
    </font>
    <font>
      <sz val="10"/>
      <color rgb="FF000000"/>
      <name val="Times New Roman"/>
      <family val="1"/>
      <charset val="204"/>
    </font>
    <font>
      <sz val="10"/>
      <color rgb="FF000000"/>
      <name val="Times New Roman"/>
      <family val="1"/>
    </font>
    <font>
      <sz val="11"/>
      <color theme="1"/>
      <name val="Arial"/>
      <family val="2"/>
    </font>
    <font>
      <b/>
      <sz val="12"/>
      <color theme="1"/>
      <name val="Calibri"/>
      <family val="2"/>
      <scheme val="minor"/>
    </font>
    <font>
      <u/>
      <sz val="12"/>
      <color theme="10"/>
      <name val="Arial"/>
      <family val="2"/>
    </font>
    <font>
      <b/>
      <sz val="12"/>
      <name val="Times New Roman"/>
      <family val="1"/>
    </font>
    <font>
      <sz val="12"/>
      <color theme="1"/>
      <name val="Calibri"/>
      <family val="2"/>
      <scheme val="minor"/>
    </font>
    <font>
      <sz val="8"/>
      <name val="Arial"/>
      <family val="2"/>
    </font>
    <font>
      <b/>
      <sz val="14"/>
      <color theme="1"/>
      <name val="Calibri"/>
      <family val="2"/>
      <charset val="204"/>
      <scheme val="minor"/>
    </font>
    <font>
      <sz val="15"/>
      <color theme="0"/>
      <name val="Calibri"/>
      <family val="2"/>
      <charset val="204"/>
      <scheme val="minor"/>
    </font>
    <font>
      <b/>
      <sz val="15"/>
      <color theme="0"/>
      <name val="Calibri"/>
      <family val="2"/>
      <charset val="204"/>
      <scheme val="minor"/>
    </font>
    <font>
      <b/>
      <sz val="24"/>
      <color rgb="FF206048"/>
      <name val="Times New Roman"/>
      <family val="1"/>
    </font>
    <font>
      <b/>
      <sz val="14"/>
      <name val="Times New Roman"/>
      <family val="1"/>
    </font>
    <font>
      <b/>
      <sz val="16"/>
      <name val="Times New Roman"/>
      <family val="1"/>
    </font>
    <font>
      <sz val="12"/>
      <name val="Times New Roman"/>
      <family val="1"/>
    </font>
    <font>
      <b/>
      <sz val="11"/>
      <name val="Times New Roman"/>
      <family val="1"/>
    </font>
    <font>
      <sz val="10"/>
      <name val="Times New Roman"/>
      <family val="1"/>
    </font>
    <font>
      <sz val="12"/>
      <color rgb="FFFF0000"/>
      <name val="Times New Roman"/>
      <family val="1"/>
      <charset val="204"/>
    </font>
    <font>
      <sz val="14"/>
      <color rgb="FFFF0000"/>
      <name val="Times New Roman"/>
      <family val="1"/>
      <charset val="204"/>
    </font>
    <font>
      <b/>
      <sz val="14"/>
      <color rgb="FFFF0000"/>
      <name val="Arial"/>
      <family val="2"/>
      <charset val="204"/>
    </font>
    <font>
      <sz val="24"/>
      <name val="Times New Roman"/>
      <family val="1"/>
      <charset val="204"/>
    </font>
    <font>
      <u/>
      <sz val="14"/>
      <name val="Times New Roman"/>
      <family val="1"/>
      <charset val="204"/>
    </font>
    <font>
      <sz val="16"/>
      <name val="Calibri"/>
      <family val="2"/>
      <charset val="204"/>
      <scheme val="minor"/>
    </font>
    <font>
      <sz val="12"/>
      <name val="Times New Roman"/>
      <family val="1"/>
      <charset val="204"/>
    </font>
    <font>
      <sz val="15"/>
      <name val="Times New Roman"/>
      <family val="1"/>
      <charset val="204"/>
    </font>
    <font>
      <sz val="10"/>
      <name val="Times New Roman"/>
      <family val="1"/>
      <charset val="204"/>
    </font>
    <font>
      <b/>
      <sz val="20"/>
      <color rgb="FF206048"/>
      <name val="Times New Roman"/>
      <family val="1"/>
    </font>
    <font>
      <u/>
      <sz val="14"/>
      <color theme="10"/>
      <name val="Arial"/>
      <family val="2"/>
      <charset val="204"/>
    </font>
    <font>
      <sz val="12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sz val="10"/>
      <color theme="0"/>
      <name val="Calibri"/>
      <family val="2"/>
      <charset val="204"/>
      <scheme val="minor"/>
    </font>
    <font>
      <b/>
      <u/>
      <sz val="14"/>
      <color theme="10"/>
      <name val="Arial"/>
      <family val="2"/>
      <charset val="204"/>
    </font>
    <font>
      <b/>
      <sz val="12"/>
      <color rgb="FFFF0000"/>
      <name val="Times New Roman"/>
      <family val="1"/>
    </font>
    <font>
      <sz val="11"/>
      <color rgb="FF000000"/>
      <name val="Calibri"/>
      <family val="2"/>
      <charset val="204"/>
    </font>
    <font>
      <sz val="12"/>
      <color rgb="FF000000"/>
      <name val="Calibri"/>
      <family val="2"/>
      <charset val="204"/>
    </font>
    <font>
      <sz val="12"/>
      <color theme="0"/>
      <name val="Calibri"/>
      <family val="2"/>
      <charset val="204"/>
      <scheme val="minor"/>
    </font>
    <font>
      <b/>
      <sz val="15"/>
      <color theme="0"/>
      <name val="Calibri"/>
      <family val="2"/>
      <charset val="204"/>
    </font>
    <font>
      <u/>
      <sz val="8"/>
      <color theme="0" tint="-0.14999847407452621"/>
      <name val="Times New Roman"/>
      <family val="1"/>
      <charset val="204"/>
    </font>
    <font>
      <u/>
      <sz val="12"/>
      <color rgb="FF000000"/>
      <name val="Times New Roman"/>
      <family val="1"/>
      <charset val="204"/>
    </font>
    <font>
      <b/>
      <u/>
      <sz val="12"/>
      <color rgb="FF000000"/>
      <name val="Times New Roman"/>
      <family val="1"/>
      <charset val="204"/>
    </font>
    <font>
      <b/>
      <u/>
      <sz val="14"/>
      <color rgb="FF000000"/>
      <name val="Times New Roman"/>
      <family val="1"/>
      <charset val="204"/>
    </font>
    <font>
      <b/>
      <sz val="12"/>
      <color rgb="FF000000"/>
      <name val="Times New Roman"/>
      <family val="1"/>
      <charset val="204"/>
    </font>
    <font>
      <sz val="11"/>
      <color theme="1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u/>
      <sz val="11"/>
      <color rgb="FF000000"/>
      <name val="Calibri"/>
      <family val="2"/>
    </font>
    <font>
      <b/>
      <sz val="11"/>
      <color rgb="FF000000"/>
      <name val="Calibri"/>
      <family val="2"/>
    </font>
    <font>
      <b/>
      <sz val="15"/>
      <color theme="0"/>
      <name val="Calibri"/>
      <family val="2"/>
      <scheme val="minor"/>
    </font>
    <font>
      <sz val="10"/>
      <color theme="1"/>
      <name val="Arial"/>
      <family val="2"/>
      <charset val="204"/>
    </font>
    <font>
      <sz val="14"/>
      <color rgb="FF000000"/>
      <name val="Times New Roman"/>
      <family val="1"/>
      <charset val="204"/>
    </font>
    <font>
      <sz val="10"/>
      <color rgb="FF206048"/>
      <name val="Times New Roman"/>
      <family val="1"/>
      <charset val="204"/>
    </font>
    <font>
      <u/>
      <sz val="10"/>
      <color theme="10"/>
      <name val="Arial"/>
      <family val="2"/>
      <charset val="204"/>
    </font>
    <font>
      <b/>
      <sz val="10"/>
      <color rgb="FF000000"/>
      <name val="Times New Roman"/>
      <family val="1"/>
      <charset val="204"/>
    </font>
    <font>
      <sz val="11"/>
      <name val="Calibri"/>
      <family val="2"/>
      <charset val="204"/>
      <scheme val="minor"/>
    </font>
    <font>
      <b/>
      <u/>
      <sz val="11"/>
      <color rgb="FF006600"/>
      <name val="Calibri"/>
      <family val="2"/>
      <scheme val="minor"/>
    </font>
    <font>
      <sz val="11"/>
      <color rgb="FF006600"/>
      <name val="Calibri"/>
      <family val="2"/>
      <scheme val="minor"/>
    </font>
    <font>
      <sz val="11"/>
      <color rgb="FF006600"/>
      <name val="Calibri"/>
      <family val="2"/>
    </font>
    <font>
      <sz val="11"/>
      <color rgb="FF006600"/>
      <name val="Calibri"/>
      <family val="2"/>
      <charset val="204"/>
      <scheme val="minor"/>
    </font>
    <font>
      <u/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b/>
      <u/>
      <sz val="11"/>
      <name val="Calibri"/>
      <family val="2"/>
      <scheme val="minor"/>
    </font>
    <font>
      <sz val="11"/>
      <name val="Calibri"/>
      <family val="2"/>
    </font>
    <font>
      <b/>
      <sz val="11"/>
      <color rgb="FF006600"/>
      <name val="Calibri"/>
      <family val="2"/>
    </font>
    <font>
      <b/>
      <u/>
      <sz val="11"/>
      <color rgb="FF006600"/>
      <name val="Calibri"/>
      <family val="2"/>
    </font>
  </fonts>
  <fills count="2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/>
        <bgColor auto="1"/>
      </patternFill>
    </fill>
    <fill>
      <patternFill patternType="solid">
        <fgColor rgb="FFAFEFC7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FD6BF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21695B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82D0A3"/>
        <bgColor indexed="64"/>
      </patternFill>
    </fill>
    <fill>
      <patternFill patternType="solid">
        <fgColor rgb="FFD5EFDF"/>
        <bgColor indexed="64"/>
      </patternFill>
    </fill>
    <fill>
      <patternFill patternType="solid">
        <fgColor rgb="FF6AC8A0"/>
        <bgColor indexed="64"/>
      </patternFill>
    </fill>
    <fill>
      <patternFill patternType="solid">
        <fgColor rgb="FF8AC8B5"/>
        <bgColor indexed="64"/>
      </patternFill>
    </fill>
    <fill>
      <patternFill patternType="solid">
        <fgColor rgb="FFA9E1C9"/>
        <bgColor indexed="64"/>
      </patternFill>
    </fill>
    <fill>
      <gradientFill type="path" left="0.5" right="0.5" top="0.5" bottom="0.5">
        <stop position="0">
          <color theme="0"/>
        </stop>
        <stop position="1">
          <color rgb="FF8EDAB4"/>
        </stop>
      </gradientFill>
    </fill>
    <fill>
      <patternFill patternType="solid">
        <fgColor rgb="FFE5FBED"/>
        <bgColor indexed="64"/>
      </patternFill>
    </fill>
    <fill>
      <patternFill patternType="solid">
        <fgColor rgb="FFBAE4CA"/>
        <bgColor indexed="64"/>
      </patternFill>
    </fill>
    <fill>
      <patternFill patternType="solid">
        <fgColor rgb="FF916C51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rgb="FF6B4427"/>
        <bgColor indexed="64"/>
      </patternFill>
    </fill>
    <fill>
      <patternFill patternType="solid">
        <fgColor rgb="FFE1F3E8"/>
        <bgColor indexed="64"/>
      </patternFill>
    </fill>
    <fill>
      <patternFill patternType="solid">
        <fgColor rgb="FFDAF6E9"/>
        <bgColor indexed="64"/>
      </patternFill>
    </fill>
    <fill>
      <patternFill patternType="solid">
        <fgColor rgb="FFC7F1DD"/>
        <bgColor indexed="64"/>
      </patternFill>
    </fill>
    <fill>
      <patternFill patternType="solid">
        <fgColor rgb="FFC2E8D0"/>
        <bgColor indexed="64"/>
      </patternFill>
    </fill>
    <fill>
      <patternFill patternType="solid">
        <fgColor rgb="FFCCECD8"/>
        <bgColor indexed="64"/>
      </patternFill>
    </fill>
  </fills>
  <borders count="24">
    <border>
      <left/>
      <right/>
      <top/>
      <bottom/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indexed="64"/>
      </top>
      <bottom style="thick">
        <color indexed="64"/>
      </bottom>
      <diagonal/>
    </border>
    <border>
      <left style="thick">
        <color indexed="64"/>
      </left>
      <right/>
      <top style="thick">
        <color indexed="64"/>
      </top>
      <bottom style="thick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ck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ck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ck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ck">
        <color indexed="64"/>
      </top>
      <bottom/>
      <diagonal/>
    </border>
    <border>
      <left/>
      <right style="thin">
        <color indexed="64"/>
      </right>
      <top/>
      <bottom style="thick">
        <color indexed="64"/>
      </bottom>
      <diagonal/>
    </border>
  </borders>
  <cellStyleXfs count="9">
    <xf numFmtId="0" fontId="0" fillId="0" borderId="0"/>
    <xf numFmtId="0" fontId="6" fillId="0" borderId="0"/>
    <xf numFmtId="0" fontId="12" fillId="0" borderId="0" applyNumberFormat="0" applyFill="0" applyBorder="0" applyAlignment="0" applyProtection="0"/>
    <xf numFmtId="0" fontId="13" fillId="0" borderId="0"/>
    <xf numFmtId="0" fontId="5" fillId="0" borderId="0"/>
    <xf numFmtId="0" fontId="35" fillId="0" borderId="0"/>
    <xf numFmtId="0" fontId="4" fillId="0" borderId="0"/>
    <xf numFmtId="0" fontId="39" fillId="0" borderId="0"/>
    <xf numFmtId="0" fontId="3" fillId="0" borderId="0"/>
  </cellStyleXfs>
  <cellXfs count="646">
    <xf numFmtId="0" fontId="0" fillId="0" borderId="0" xfId="0"/>
    <xf numFmtId="0" fontId="6" fillId="2" borderId="0" xfId="1" applyFill="1" applyProtection="1">
      <protection hidden="1"/>
    </xf>
    <xf numFmtId="0" fontId="6" fillId="0" borderId="0" xfId="1" applyProtection="1">
      <protection hidden="1"/>
    </xf>
    <xf numFmtId="0" fontId="7" fillId="2" borderId="0" xfId="1" applyFont="1" applyFill="1" applyProtection="1">
      <protection hidden="1"/>
    </xf>
    <xf numFmtId="0" fontId="16" fillId="0" borderId="6" xfId="3" applyFont="1" applyBorder="1" applyAlignment="1" applyProtection="1">
      <alignment horizontal="center" vertical="center"/>
      <protection hidden="1"/>
    </xf>
    <xf numFmtId="168" fontId="34" fillId="0" borderId="2" xfId="3" applyNumberFormat="1" applyFont="1" applyBorder="1" applyAlignment="1" applyProtection="1">
      <alignment horizontal="center" vertical="center" wrapText="1"/>
      <protection hidden="1"/>
    </xf>
    <xf numFmtId="168" fontId="34" fillId="0" borderId="8" xfId="3" applyNumberFormat="1" applyFont="1" applyBorder="1" applyAlignment="1" applyProtection="1">
      <alignment horizontal="center" vertical="center" wrapText="1"/>
      <protection hidden="1"/>
    </xf>
    <xf numFmtId="168" fontId="34" fillId="2" borderId="2" xfId="3" applyNumberFormat="1" applyFont="1" applyFill="1" applyBorder="1" applyAlignment="1" applyProtection="1">
      <alignment horizontal="center" vertical="center" wrapText="1"/>
      <protection hidden="1"/>
    </xf>
    <xf numFmtId="49" fontId="16" fillId="0" borderId="0" xfId="3" applyNumberFormat="1" applyFont="1" applyAlignment="1" applyProtection="1">
      <alignment vertical="center"/>
      <protection locked="0"/>
    </xf>
    <xf numFmtId="0" fontId="41" fillId="2" borderId="0" xfId="1" applyFont="1" applyFill="1" applyProtection="1">
      <protection hidden="1"/>
    </xf>
    <xf numFmtId="0" fontId="11" fillId="0" borderId="0" xfId="1" applyFont="1" applyAlignment="1" applyProtection="1">
      <alignment vertical="center"/>
      <protection hidden="1"/>
    </xf>
    <xf numFmtId="49" fontId="15" fillId="2" borderId="0" xfId="3" applyNumberFormat="1" applyFont="1" applyFill="1" applyAlignment="1" applyProtection="1">
      <alignment horizontal="center" vertical="center"/>
      <protection locked="0"/>
    </xf>
    <xf numFmtId="164" fontId="45" fillId="3" borderId="0" xfId="3" applyNumberFormat="1" applyFont="1" applyFill="1" applyAlignment="1" applyProtection="1">
      <alignment horizontal="center" wrapText="1"/>
      <protection hidden="1"/>
    </xf>
    <xf numFmtId="0" fontId="38" fillId="0" borderId="6" xfId="3" applyFont="1" applyBorder="1" applyAlignment="1" applyProtection="1">
      <alignment horizontal="center" vertical="center"/>
      <protection hidden="1"/>
    </xf>
    <xf numFmtId="0" fontId="16" fillId="0" borderId="0" xfId="3" applyFont="1" applyAlignment="1" applyProtection="1">
      <alignment vertical="top" wrapText="1"/>
      <protection locked="0"/>
    </xf>
    <xf numFmtId="168" fontId="34" fillId="0" borderId="10" xfId="3" applyNumberFormat="1" applyFont="1" applyBorder="1" applyAlignment="1" applyProtection="1">
      <alignment horizontal="center" vertical="center" wrapText="1"/>
      <protection hidden="1"/>
    </xf>
    <xf numFmtId="0" fontId="42" fillId="2" borderId="0" xfId="1" applyFont="1" applyFill="1" applyAlignment="1" applyProtection="1">
      <alignment vertical="center"/>
      <protection hidden="1"/>
    </xf>
    <xf numFmtId="0" fontId="43" fillId="2" borderId="0" xfId="1" applyFont="1" applyFill="1" applyAlignment="1" applyProtection="1">
      <alignment vertical="center"/>
      <protection hidden="1"/>
    </xf>
    <xf numFmtId="0" fontId="42" fillId="8" borderId="0" xfId="1" applyFont="1" applyFill="1" applyAlignment="1" applyProtection="1">
      <alignment vertical="center"/>
      <protection hidden="1"/>
    </xf>
    <xf numFmtId="0" fontId="43" fillId="8" borderId="0" xfId="1" applyFont="1" applyFill="1" applyAlignment="1" applyProtection="1">
      <alignment vertical="center"/>
      <protection hidden="1"/>
    </xf>
    <xf numFmtId="0" fontId="60" fillId="2" borderId="0" xfId="2" applyFont="1" applyFill="1" applyProtection="1">
      <protection hidden="1"/>
    </xf>
    <xf numFmtId="49" fontId="15" fillId="2" borderId="0" xfId="3" applyNumberFormat="1" applyFont="1" applyFill="1" applyAlignment="1" applyProtection="1">
      <alignment horizontal="center"/>
      <protection locked="0"/>
    </xf>
    <xf numFmtId="0" fontId="61" fillId="2" borderId="0" xfId="1" applyFont="1" applyFill="1" applyProtection="1">
      <protection hidden="1"/>
    </xf>
    <xf numFmtId="0" fontId="37" fillId="0" borderId="0" xfId="2" applyFont="1"/>
    <xf numFmtId="0" fontId="62" fillId="2" borderId="0" xfId="1" applyFont="1" applyFill="1" applyProtection="1">
      <protection hidden="1"/>
    </xf>
    <xf numFmtId="0" fontId="64" fillId="8" borderId="0" xfId="1" applyFont="1" applyFill="1" applyAlignment="1" applyProtection="1">
      <alignment vertical="center"/>
      <protection hidden="1"/>
    </xf>
    <xf numFmtId="0" fontId="63" fillId="2" borderId="0" xfId="1" applyFont="1" applyFill="1" applyProtection="1">
      <protection hidden="1"/>
    </xf>
    <xf numFmtId="0" fontId="62" fillId="0" borderId="0" xfId="1" applyFont="1" applyProtection="1">
      <protection hidden="1"/>
    </xf>
    <xf numFmtId="0" fontId="27" fillId="2" borderId="0" xfId="1" applyFont="1" applyFill="1" applyProtection="1">
      <protection hidden="1"/>
    </xf>
    <xf numFmtId="0" fontId="10" fillId="2" borderId="0" xfId="1" applyFont="1" applyFill="1" applyAlignment="1" applyProtection="1">
      <alignment vertical="top"/>
      <protection hidden="1"/>
    </xf>
    <xf numFmtId="0" fontId="65" fillId="0" borderId="0" xfId="2" applyFont="1"/>
    <xf numFmtId="168" fontId="16" fillId="11" borderId="6" xfId="3" applyNumberFormat="1" applyFont="1" applyFill="1" applyBorder="1" applyAlignment="1" applyProtection="1">
      <alignment horizontal="center" vertical="center" wrapText="1"/>
      <protection hidden="1"/>
    </xf>
    <xf numFmtId="168" fontId="16" fillId="11" borderId="9" xfId="3" applyNumberFormat="1" applyFont="1" applyFill="1" applyBorder="1" applyAlignment="1" applyProtection="1">
      <alignment horizontal="center" vertical="center" wrapText="1"/>
      <protection hidden="1"/>
    </xf>
    <xf numFmtId="168" fontId="16" fillId="11" borderId="11" xfId="3" applyNumberFormat="1" applyFont="1" applyFill="1" applyBorder="1" applyAlignment="1" applyProtection="1">
      <alignment horizontal="center" vertical="center" wrapText="1"/>
      <protection hidden="1"/>
    </xf>
    <xf numFmtId="168" fontId="16" fillId="11" borderId="7" xfId="3" applyNumberFormat="1" applyFont="1" applyFill="1" applyBorder="1" applyAlignment="1" applyProtection="1">
      <alignment horizontal="center" vertical="center" wrapText="1"/>
      <protection hidden="1"/>
    </xf>
    <xf numFmtId="168" fontId="16" fillId="11" borderId="13" xfId="3" applyNumberFormat="1" applyFont="1" applyFill="1" applyBorder="1" applyAlignment="1" applyProtection="1">
      <alignment horizontal="center" vertical="center" wrapText="1"/>
      <protection hidden="1"/>
    </xf>
    <xf numFmtId="168" fontId="16" fillId="12" borderId="3" xfId="3" applyNumberFormat="1" applyFont="1" applyFill="1" applyBorder="1" applyAlignment="1" applyProtection="1">
      <alignment horizontal="center" vertical="center" wrapText="1"/>
      <protection hidden="1"/>
    </xf>
    <xf numFmtId="167" fontId="38" fillId="12" borderId="3" xfId="3" applyNumberFormat="1" applyFont="1" applyFill="1" applyBorder="1" applyAlignment="1" applyProtection="1">
      <alignment horizontal="center" vertical="center" wrapText="1"/>
      <protection hidden="1"/>
    </xf>
    <xf numFmtId="1" fontId="16" fillId="12" borderId="3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2" borderId="3" xfId="3" applyNumberFormat="1" applyFont="1" applyFill="1" applyBorder="1" applyAlignment="1" applyProtection="1">
      <alignment horizontal="center" vertical="center" wrapText="1"/>
      <protection hidden="1"/>
    </xf>
    <xf numFmtId="9" fontId="46" fillId="15" borderId="5" xfId="3" applyNumberFormat="1" applyFont="1" applyFill="1" applyBorder="1" applyAlignment="1" applyProtection="1">
      <alignment horizontal="center" vertical="center" wrapText="1"/>
      <protection locked="0"/>
    </xf>
    <xf numFmtId="1" fontId="16" fillId="15" borderId="6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6" xfId="3" applyNumberFormat="1" applyFont="1" applyFill="1" applyBorder="1" applyAlignment="1" applyProtection="1">
      <alignment horizontal="center" vertical="center" wrapText="1"/>
      <protection hidden="1"/>
    </xf>
    <xf numFmtId="1" fontId="16" fillId="15" borderId="9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9" xfId="3" applyNumberFormat="1" applyFont="1" applyFill="1" applyBorder="1" applyAlignment="1" applyProtection="1">
      <alignment horizontal="center" vertical="center" wrapText="1"/>
      <protection hidden="1"/>
    </xf>
    <xf numFmtId="1" fontId="16" fillId="15" borderId="11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11" xfId="3" applyNumberFormat="1" applyFont="1" applyFill="1" applyBorder="1" applyAlignment="1" applyProtection="1">
      <alignment horizontal="center" vertical="center" wrapText="1"/>
      <protection hidden="1"/>
    </xf>
    <xf numFmtId="1" fontId="16" fillId="15" borderId="7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7" xfId="3" applyNumberFormat="1" applyFont="1" applyFill="1" applyBorder="1" applyAlignment="1" applyProtection="1">
      <alignment horizontal="center" vertical="center" wrapText="1"/>
      <protection hidden="1"/>
    </xf>
    <xf numFmtId="1" fontId="16" fillId="15" borderId="13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13" xfId="3" applyNumberFormat="1" applyFont="1" applyFill="1" applyBorder="1" applyAlignment="1" applyProtection="1">
      <alignment horizontal="center" vertical="center" wrapText="1"/>
      <protection hidden="1"/>
    </xf>
    <xf numFmtId="1" fontId="16" fillId="16" borderId="2" xfId="3" applyNumberFormat="1" applyFont="1" applyFill="1" applyBorder="1" applyAlignment="1" applyProtection="1">
      <alignment horizontal="center" vertical="center" wrapText="1"/>
      <protection locked="0" hidden="1"/>
    </xf>
    <xf numFmtId="167" fontId="33" fillId="16" borderId="2" xfId="3" applyNumberFormat="1" applyFont="1" applyFill="1" applyBorder="1" applyAlignment="1" applyProtection="1">
      <alignment horizontal="center" vertical="center" wrapText="1"/>
      <protection hidden="1"/>
    </xf>
    <xf numFmtId="1" fontId="16" fillId="16" borderId="8" xfId="3" applyNumberFormat="1" applyFont="1" applyFill="1" applyBorder="1" applyAlignment="1" applyProtection="1">
      <alignment horizontal="center" vertical="center" wrapText="1"/>
      <protection locked="0" hidden="1"/>
    </xf>
    <xf numFmtId="167" fontId="33" fillId="16" borderId="8" xfId="3" applyNumberFormat="1" applyFont="1" applyFill="1" applyBorder="1" applyAlignment="1" applyProtection="1">
      <alignment horizontal="center" vertical="center" wrapText="1"/>
      <protection hidden="1"/>
    </xf>
    <xf numFmtId="167" fontId="33" fillId="16" borderId="19" xfId="3" applyNumberFormat="1" applyFont="1" applyFill="1" applyBorder="1" applyAlignment="1" applyProtection="1">
      <alignment horizontal="center" vertical="center" wrapText="1"/>
      <protection hidden="1"/>
    </xf>
    <xf numFmtId="1" fontId="16" fillId="16" borderId="10" xfId="3" applyNumberFormat="1" applyFont="1" applyFill="1" applyBorder="1" applyAlignment="1" applyProtection="1">
      <alignment horizontal="center" vertical="center" wrapText="1"/>
      <protection locked="0" hidden="1"/>
    </xf>
    <xf numFmtId="167" fontId="33" fillId="16" borderId="10" xfId="3" applyNumberFormat="1" applyFont="1" applyFill="1" applyBorder="1" applyAlignment="1" applyProtection="1">
      <alignment horizontal="center" vertical="center" wrapText="1"/>
      <protection hidden="1"/>
    </xf>
    <xf numFmtId="49" fontId="14" fillId="2" borderId="0" xfId="3" applyNumberFormat="1" applyFont="1" applyFill="1" applyAlignment="1">
      <alignment vertical="center"/>
    </xf>
    <xf numFmtId="49" fontId="14" fillId="2" borderId="0" xfId="3" applyNumberFormat="1" applyFont="1" applyFill="1" applyAlignment="1">
      <alignment horizontal="center" vertical="center"/>
    </xf>
    <xf numFmtId="0" fontId="44" fillId="2" borderId="0" xfId="3" applyFont="1" applyFill="1" applyAlignment="1">
      <alignment horizontal="left" vertical="top"/>
    </xf>
    <xf numFmtId="0" fontId="14" fillId="2" borderId="0" xfId="3" applyFont="1" applyFill="1" applyAlignment="1">
      <alignment horizontal="center" vertical="center"/>
    </xf>
    <xf numFmtId="165" fontId="15" fillId="2" borderId="0" xfId="3" applyNumberFormat="1" applyFont="1" applyFill="1" applyAlignment="1">
      <alignment vertical="center"/>
    </xf>
    <xf numFmtId="2" fontId="50" fillId="2" borderId="0" xfId="3" applyNumberFormat="1" applyFont="1" applyFill="1" applyAlignment="1">
      <alignment horizontal="center" vertical="center"/>
    </xf>
    <xf numFmtId="1" fontId="16" fillId="2" borderId="0" xfId="3" applyNumberFormat="1" applyFont="1" applyFill="1" applyAlignment="1">
      <alignment vertical="center"/>
    </xf>
    <xf numFmtId="165" fontId="16" fillId="2" borderId="0" xfId="3" applyNumberFormat="1" applyFont="1" applyFill="1" applyAlignment="1">
      <alignment vertical="center"/>
    </xf>
    <xf numFmtId="0" fontId="17" fillId="2" borderId="0" xfId="3" applyFont="1" applyFill="1" applyAlignment="1">
      <alignment horizontal="center" vertical="center" wrapText="1"/>
    </xf>
    <xf numFmtId="0" fontId="53" fillId="2" borderId="0" xfId="3" applyFont="1" applyFill="1" applyAlignment="1">
      <alignment horizontal="center" vertical="center" wrapText="1"/>
    </xf>
    <xf numFmtId="0" fontId="15" fillId="0" borderId="0" xfId="3" applyFont="1" applyAlignment="1">
      <alignment vertical="center"/>
    </xf>
    <xf numFmtId="165" fontId="18" fillId="2" borderId="0" xfId="3" applyNumberFormat="1" applyFont="1" applyFill="1" applyAlignment="1">
      <alignment horizontal="center" vertical="center"/>
    </xf>
    <xf numFmtId="0" fontId="19" fillId="2" borderId="0" xfId="3" applyFont="1" applyFill="1" applyAlignment="1">
      <alignment horizontal="right"/>
    </xf>
    <xf numFmtId="165" fontId="38" fillId="2" borderId="0" xfId="3" applyNumberFormat="1" applyFont="1" applyFill="1" applyAlignment="1">
      <alignment vertical="center"/>
    </xf>
    <xf numFmtId="2" fontId="51" fillId="2" borderId="0" xfId="3" applyNumberFormat="1" applyFont="1" applyFill="1" applyAlignment="1">
      <alignment horizontal="center" vertical="center"/>
    </xf>
    <xf numFmtId="0" fontId="16" fillId="2" borderId="0" xfId="3" applyFont="1" applyFill="1" applyAlignment="1">
      <alignment vertical="top" wrapText="1"/>
    </xf>
    <xf numFmtId="165" fontId="15" fillId="2" borderId="0" xfId="3" applyNumberFormat="1" applyFont="1" applyFill="1" applyAlignment="1">
      <alignment horizontal="center" vertical="center"/>
    </xf>
    <xf numFmtId="165" fontId="15" fillId="2" borderId="0" xfId="3" applyNumberFormat="1" applyFont="1" applyFill="1" applyAlignment="1">
      <alignment horizontal="center" vertical="top"/>
    </xf>
    <xf numFmtId="0" fontId="22" fillId="2" borderId="0" xfId="0" applyFont="1" applyFill="1" applyAlignment="1">
      <alignment horizontal="center" wrapText="1"/>
    </xf>
    <xf numFmtId="0" fontId="23" fillId="2" borderId="0" xfId="3" applyFont="1" applyFill="1" applyAlignment="1">
      <alignment horizontal="center" vertical="center" wrapText="1"/>
    </xf>
    <xf numFmtId="0" fontId="54" fillId="2" borderId="0" xfId="3" applyFont="1" applyFill="1" applyAlignment="1">
      <alignment horizontal="center" vertical="center" wrapText="1"/>
    </xf>
    <xf numFmtId="49" fontId="15" fillId="2" borderId="0" xfId="3" applyNumberFormat="1" applyFont="1" applyFill="1" applyAlignment="1">
      <alignment vertical="center"/>
    </xf>
    <xf numFmtId="49" fontId="15" fillId="2" borderId="0" xfId="3" applyNumberFormat="1" applyFont="1" applyFill="1" applyAlignment="1">
      <alignment horizontal="center" vertical="center"/>
    </xf>
    <xf numFmtId="0" fontId="15" fillId="2" borderId="0" xfId="3" applyFont="1" applyFill="1" applyAlignment="1">
      <alignment horizontal="center" vertical="center"/>
    </xf>
    <xf numFmtId="0" fontId="24" fillId="2" borderId="0" xfId="3" applyFont="1" applyFill="1" applyAlignment="1">
      <alignment horizontal="right" vertical="center"/>
    </xf>
    <xf numFmtId="0" fontId="25" fillId="2" borderId="0" xfId="3" applyFont="1" applyFill="1" applyAlignment="1">
      <alignment horizontal="right" vertical="center"/>
    </xf>
    <xf numFmtId="2" fontId="52" fillId="2" borderId="0" xfId="0" applyNumberFormat="1" applyFont="1" applyFill="1" applyAlignment="1">
      <alignment horizontal="center"/>
    </xf>
    <xf numFmtId="1" fontId="16" fillId="0" borderId="0" xfId="3" applyNumberFormat="1" applyFont="1" applyAlignment="1">
      <alignment horizontal="left" vertical="center" wrapText="1"/>
    </xf>
    <xf numFmtId="166" fontId="20" fillId="15" borderId="0" xfId="3" applyNumberFormat="1" applyFont="1" applyFill="1" applyAlignment="1">
      <alignment horizontal="center" vertical="center"/>
    </xf>
    <xf numFmtId="0" fontId="27" fillId="2" borderId="0" xfId="4" applyFont="1" applyFill="1" applyAlignment="1">
      <alignment horizontal="center" wrapText="1"/>
    </xf>
    <xf numFmtId="0" fontId="55" fillId="2" borderId="0" xfId="4" applyFont="1" applyFill="1" applyAlignment="1">
      <alignment horizontal="center" wrapText="1"/>
    </xf>
    <xf numFmtId="0" fontId="15" fillId="2" borderId="0" xfId="3" applyFont="1" applyFill="1" applyAlignment="1">
      <alignment horizontal="center"/>
    </xf>
    <xf numFmtId="0" fontId="24" fillId="2" borderId="0" xfId="3" applyFont="1" applyFill="1" applyAlignment="1">
      <alignment horizontal="center"/>
    </xf>
    <xf numFmtId="165" fontId="15" fillId="0" borderId="0" xfId="3" applyNumberFormat="1" applyFont="1" applyAlignment="1">
      <alignment horizontal="center"/>
    </xf>
    <xf numFmtId="165" fontId="38" fillId="2" borderId="0" xfId="3" applyNumberFormat="1" applyFont="1" applyFill="1" applyAlignment="1">
      <alignment horizontal="center"/>
    </xf>
    <xf numFmtId="2" fontId="50" fillId="2" borderId="0" xfId="3" applyNumberFormat="1" applyFont="1" applyFill="1" applyAlignment="1">
      <alignment horizontal="center"/>
    </xf>
    <xf numFmtId="1" fontId="16" fillId="2" borderId="0" xfId="3" applyNumberFormat="1" applyFont="1" applyFill="1" applyAlignment="1">
      <alignment horizontal="center"/>
    </xf>
    <xf numFmtId="166" fontId="20" fillId="15" borderId="0" xfId="3" applyNumberFormat="1" applyFont="1" applyFill="1" applyAlignment="1">
      <alignment horizontal="center"/>
    </xf>
    <xf numFmtId="0" fontId="28" fillId="2" borderId="0" xfId="3" applyFont="1" applyFill="1" applyAlignment="1">
      <alignment horizontal="center" wrapText="1"/>
    </xf>
    <xf numFmtId="166" fontId="28" fillId="2" borderId="0" xfId="3" applyNumberFormat="1" applyFont="1" applyFill="1" applyAlignment="1">
      <alignment horizontal="center" wrapText="1"/>
    </xf>
    <xf numFmtId="0" fontId="56" fillId="2" borderId="0" xfId="3" applyFont="1" applyFill="1" applyAlignment="1">
      <alignment horizontal="center" wrapText="1"/>
    </xf>
    <xf numFmtId="0" fontId="15" fillId="0" borderId="0" xfId="3" applyFont="1" applyAlignment="1">
      <alignment horizontal="center"/>
    </xf>
    <xf numFmtId="49" fontId="16" fillId="0" borderId="0" xfId="3" applyNumberFormat="1" applyFont="1" applyAlignment="1">
      <alignment vertical="center"/>
    </xf>
    <xf numFmtId="0" fontId="16" fillId="0" borderId="0" xfId="3" applyFont="1" applyAlignment="1">
      <alignment vertical="top" wrapText="1"/>
    </xf>
    <xf numFmtId="0" fontId="16" fillId="2" borderId="0" xfId="3" applyFont="1" applyFill="1" applyAlignment="1">
      <alignment vertical="center"/>
    </xf>
    <xf numFmtId="0" fontId="47" fillId="0" borderId="0" xfId="3" applyFont="1" applyAlignment="1">
      <alignment vertical="center"/>
    </xf>
    <xf numFmtId="165" fontId="16" fillId="0" borderId="0" xfId="3" applyNumberFormat="1" applyFont="1" applyAlignment="1">
      <alignment vertical="center"/>
    </xf>
    <xf numFmtId="0" fontId="28" fillId="2" borderId="0" xfId="3" applyFont="1" applyFill="1" applyAlignment="1">
      <alignment horizontal="center" vertical="center" wrapText="1"/>
    </xf>
    <xf numFmtId="0" fontId="56" fillId="2" borderId="0" xfId="3" applyFont="1" applyFill="1" applyAlignment="1">
      <alignment horizontal="center" vertical="center" wrapText="1"/>
    </xf>
    <xf numFmtId="0" fontId="26" fillId="12" borderId="3" xfId="3" applyFont="1" applyFill="1" applyBorder="1" applyAlignment="1">
      <alignment horizontal="center" vertical="center" wrapText="1"/>
    </xf>
    <xf numFmtId="49" fontId="16" fillId="12" borderId="3" xfId="3" applyNumberFormat="1" applyFont="1" applyFill="1" applyBorder="1" applyAlignment="1">
      <alignment horizontal="center" vertical="center" wrapText="1"/>
    </xf>
    <xf numFmtId="0" fontId="26" fillId="12" borderId="3" xfId="3" applyFont="1" applyFill="1" applyBorder="1" applyAlignment="1">
      <alignment horizontal="center" vertical="top" wrapText="1"/>
    </xf>
    <xf numFmtId="0" fontId="16" fillId="10" borderId="3" xfId="3" applyFont="1" applyFill="1" applyBorder="1" applyAlignment="1">
      <alignment horizontal="center" vertical="center" wrapText="1"/>
    </xf>
    <xf numFmtId="165" fontId="29" fillId="10" borderId="3" xfId="3" applyNumberFormat="1" applyFont="1" applyFill="1" applyBorder="1" applyAlignment="1">
      <alignment horizontal="center" vertical="center" wrapText="1"/>
    </xf>
    <xf numFmtId="165" fontId="30" fillId="10" borderId="3" xfId="3" applyNumberFormat="1" applyFont="1" applyFill="1" applyBorder="1" applyAlignment="1">
      <alignment horizontal="center" vertical="center" wrapText="1"/>
    </xf>
    <xf numFmtId="165" fontId="48" fillId="15" borderId="1" xfId="3" applyNumberFormat="1" applyFont="1" applyFill="1" applyBorder="1" applyAlignment="1">
      <alignment horizontal="center" vertical="center" wrapText="1"/>
    </xf>
    <xf numFmtId="165" fontId="26" fillId="15" borderId="4" xfId="3" applyNumberFormat="1" applyFont="1" applyFill="1" applyBorder="1" applyAlignment="1">
      <alignment horizontal="center" vertical="center" wrapText="1"/>
    </xf>
    <xf numFmtId="165" fontId="26" fillId="15" borderId="5" xfId="3" applyNumberFormat="1" applyFont="1" applyFill="1" applyBorder="1" applyAlignment="1">
      <alignment horizontal="center" vertical="center" wrapText="1"/>
    </xf>
    <xf numFmtId="0" fontId="30" fillId="12" borderId="3" xfId="3" applyFont="1" applyFill="1" applyBorder="1" applyAlignment="1">
      <alignment horizontal="center" vertical="center" wrapText="1"/>
    </xf>
    <xf numFmtId="0" fontId="48" fillId="12" borderId="3" xfId="3" applyFont="1" applyFill="1" applyBorder="1" applyAlignment="1">
      <alignment horizontal="center" vertical="center" wrapText="1"/>
    </xf>
    <xf numFmtId="0" fontId="29" fillId="0" borderId="0" xfId="3" applyFont="1" applyAlignment="1">
      <alignment horizontal="center" vertical="center" wrapText="1"/>
    </xf>
    <xf numFmtId="49" fontId="16" fillId="0" borderId="6" xfId="3" applyNumberFormat="1" applyFont="1" applyBorder="1" applyAlignment="1">
      <alignment horizontal="center" vertical="center"/>
    </xf>
    <xf numFmtId="0" fontId="16" fillId="0" borderId="6" xfId="3" applyFont="1" applyBorder="1" applyAlignment="1">
      <alignment horizontal="center" vertical="top"/>
    </xf>
    <xf numFmtId="0" fontId="16" fillId="0" borderId="6" xfId="3" applyFont="1" applyBorder="1" applyAlignment="1">
      <alignment horizontal="center" vertical="center"/>
    </xf>
    <xf numFmtId="0" fontId="38" fillId="0" borderId="6" xfId="3" applyFont="1" applyBorder="1" applyAlignment="1">
      <alignment horizontal="center" vertical="center"/>
    </xf>
    <xf numFmtId="49" fontId="33" fillId="0" borderId="2" xfId="3" applyNumberFormat="1" applyFont="1" applyBorder="1" applyAlignment="1">
      <alignment horizontal="center" vertical="center" wrapText="1"/>
    </xf>
    <xf numFmtId="0" fontId="33" fillId="0" borderId="2" xfId="3" applyFont="1" applyBorder="1" applyAlignment="1">
      <alignment horizontal="left" vertical="center" wrapText="1"/>
    </xf>
    <xf numFmtId="0" fontId="33" fillId="0" borderId="2" xfId="3" applyFont="1" applyBorder="1" applyAlignment="1">
      <alignment horizontal="center" vertical="center" wrapText="1"/>
    </xf>
    <xf numFmtId="165" fontId="34" fillId="0" borderId="2" xfId="3" applyNumberFormat="1" applyFont="1" applyBorder="1" applyAlignment="1">
      <alignment horizontal="center" vertical="center" wrapText="1"/>
    </xf>
    <xf numFmtId="0" fontId="58" fillId="0" borderId="2" xfId="3" applyFont="1" applyBorder="1" applyAlignment="1">
      <alignment horizontal="center" vertical="center" wrapText="1"/>
    </xf>
    <xf numFmtId="49" fontId="33" fillId="0" borderId="8" xfId="3" applyNumberFormat="1" applyFont="1" applyBorder="1" applyAlignment="1">
      <alignment horizontal="center" vertical="center" wrapText="1"/>
    </xf>
    <xf numFmtId="0" fontId="33" fillId="0" borderId="8" xfId="3" applyFont="1" applyBorder="1" applyAlignment="1">
      <alignment horizontal="left" vertical="center" wrapText="1"/>
    </xf>
    <xf numFmtId="0" fontId="33" fillId="0" borderId="8" xfId="3" applyFont="1" applyBorder="1" applyAlignment="1">
      <alignment horizontal="center" vertical="center" wrapText="1"/>
    </xf>
    <xf numFmtId="165" fontId="34" fillId="0" borderId="8" xfId="3" applyNumberFormat="1" applyFont="1" applyBorder="1" applyAlignment="1">
      <alignment horizontal="center" vertical="center" wrapText="1"/>
    </xf>
    <xf numFmtId="165" fontId="34" fillId="0" borderId="10" xfId="3" applyNumberFormat="1" applyFont="1" applyBorder="1" applyAlignment="1">
      <alignment horizontal="center" vertical="center" wrapText="1"/>
    </xf>
    <xf numFmtId="0" fontId="31" fillId="12" borderId="3" xfId="3" applyFont="1" applyFill="1" applyBorder="1" applyAlignment="1">
      <alignment horizontal="center" vertical="center" wrapText="1"/>
    </xf>
    <xf numFmtId="0" fontId="16" fillId="12" borderId="3" xfId="3" applyFont="1" applyFill="1" applyBorder="1" applyAlignment="1">
      <alignment horizontal="center" vertical="center" wrapText="1"/>
    </xf>
    <xf numFmtId="1" fontId="16" fillId="12" borderId="3" xfId="3" applyNumberFormat="1" applyFont="1" applyFill="1" applyBorder="1" applyAlignment="1" applyProtection="1">
      <alignment horizontal="center" vertical="center" wrapText="1"/>
      <protection hidden="1"/>
    </xf>
    <xf numFmtId="0" fontId="32" fillId="12" borderId="3" xfId="3" applyFont="1" applyFill="1" applyBorder="1" applyAlignment="1">
      <alignment horizontal="center" vertical="center" wrapText="1"/>
    </xf>
    <xf numFmtId="0" fontId="57" fillId="12" borderId="3" xfId="3" applyFont="1" applyFill="1" applyBorder="1" applyAlignment="1">
      <alignment horizontal="center" vertical="center" wrapText="1"/>
    </xf>
    <xf numFmtId="49" fontId="33" fillId="2" borderId="2" xfId="3" applyNumberFormat="1" applyFont="1" applyFill="1" applyBorder="1" applyAlignment="1">
      <alignment horizontal="center" vertical="center" wrapText="1"/>
    </xf>
    <xf numFmtId="0" fontId="33" fillId="2" borderId="2" xfId="3" applyFont="1" applyFill="1" applyBorder="1" applyAlignment="1">
      <alignment horizontal="left" vertical="center" wrapText="1"/>
    </xf>
    <xf numFmtId="0" fontId="33" fillId="2" borderId="2" xfId="3" applyFont="1" applyFill="1" applyBorder="1" applyAlignment="1">
      <alignment horizontal="center" vertical="center" wrapText="1"/>
    </xf>
    <xf numFmtId="165" fontId="34" fillId="2" borderId="2" xfId="3" applyNumberFormat="1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0" fontId="28" fillId="0" borderId="0" xfId="3" applyFont="1" applyAlignment="1">
      <alignment vertical="center"/>
    </xf>
    <xf numFmtId="49" fontId="16" fillId="11" borderId="6" xfId="3" applyNumberFormat="1" applyFont="1" applyFill="1" applyBorder="1" applyAlignment="1">
      <alignment horizontal="center" vertical="center" wrapText="1"/>
    </xf>
    <xf numFmtId="0" fontId="16" fillId="11" borderId="6" xfId="3" applyFont="1" applyFill="1" applyBorder="1" applyAlignment="1">
      <alignment horizontal="center" vertical="center" wrapText="1"/>
    </xf>
    <xf numFmtId="165" fontId="15" fillId="11" borderId="6" xfId="3" applyNumberFormat="1" applyFont="1" applyFill="1" applyBorder="1" applyAlignment="1">
      <alignment horizontal="center" vertical="center" wrapText="1"/>
    </xf>
    <xf numFmtId="0" fontId="28" fillId="11" borderId="6" xfId="3" applyFont="1" applyFill="1" applyBorder="1" applyAlignment="1">
      <alignment horizontal="center" vertical="center" wrapText="1"/>
    </xf>
    <xf numFmtId="0" fontId="31" fillId="12" borderId="14" xfId="3" applyFont="1" applyFill="1" applyBorder="1" applyAlignment="1">
      <alignment horizontal="center" vertical="center" wrapText="1"/>
    </xf>
    <xf numFmtId="0" fontId="16" fillId="12" borderId="14" xfId="3" applyFont="1" applyFill="1" applyBorder="1" applyAlignment="1">
      <alignment horizontal="center" vertical="center" wrapText="1"/>
    </xf>
    <xf numFmtId="49" fontId="16" fillId="11" borderId="9" xfId="3" applyNumberFormat="1" applyFont="1" applyFill="1" applyBorder="1" applyAlignment="1">
      <alignment horizontal="center" vertical="center" wrapText="1"/>
    </xf>
    <xf numFmtId="0" fontId="16" fillId="11" borderId="9" xfId="3" applyFont="1" applyFill="1" applyBorder="1" applyAlignment="1">
      <alignment horizontal="left" vertical="center" wrapText="1"/>
    </xf>
    <xf numFmtId="0" fontId="16" fillId="11" borderId="9" xfId="3" applyFont="1" applyFill="1" applyBorder="1" applyAlignment="1">
      <alignment horizontal="center" vertical="center" wrapText="1"/>
    </xf>
    <xf numFmtId="165" fontId="15" fillId="11" borderId="9" xfId="3" applyNumberFormat="1" applyFont="1" applyFill="1" applyBorder="1" applyAlignment="1">
      <alignment horizontal="center" vertical="center" wrapText="1"/>
    </xf>
    <xf numFmtId="0" fontId="28" fillId="11" borderId="9" xfId="3" applyFont="1" applyFill="1" applyBorder="1" applyAlignment="1">
      <alignment horizontal="center" vertical="center" wrapText="1"/>
    </xf>
    <xf numFmtId="0" fontId="56" fillId="11" borderId="9" xfId="3" applyFont="1" applyFill="1" applyBorder="1" applyAlignment="1">
      <alignment horizontal="center" vertical="center" wrapText="1"/>
    </xf>
    <xf numFmtId="49" fontId="16" fillId="2" borderId="11" xfId="3" applyNumberFormat="1" applyFont="1" applyFill="1" applyBorder="1" applyAlignment="1">
      <alignment horizontal="left" vertical="center" wrapText="1"/>
    </xf>
    <xf numFmtId="49" fontId="16" fillId="11" borderId="11" xfId="3" applyNumberFormat="1" applyFont="1" applyFill="1" applyBorder="1" applyAlignment="1">
      <alignment horizontal="center" vertical="center" wrapText="1"/>
    </xf>
    <xf numFmtId="0" fontId="16" fillId="11" borderId="11" xfId="3" applyFont="1" applyFill="1" applyBorder="1" applyAlignment="1">
      <alignment horizontal="left" vertical="center" wrapText="1"/>
    </xf>
    <xf numFmtId="0" fontId="16" fillId="11" borderId="11" xfId="3" applyFont="1" applyFill="1" applyBorder="1" applyAlignment="1">
      <alignment horizontal="center" vertical="center" wrapText="1"/>
    </xf>
    <xf numFmtId="165" fontId="15" fillId="11" borderId="11" xfId="3" applyNumberFormat="1" applyFont="1" applyFill="1" applyBorder="1" applyAlignment="1">
      <alignment horizontal="center" vertical="center" wrapText="1"/>
    </xf>
    <xf numFmtId="0" fontId="28" fillId="11" borderId="11" xfId="3" applyFont="1" applyFill="1" applyBorder="1" applyAlignment="1">
      <alignment horizontal="center" vertical="center" wrapText="1"/>
    </xf>
    <xf numFmtId="0" fontId="56" fillId="11" borderId="11" xfId="3" applyFont="1" applyFill="1" applyBorder="1" applyAlignment="1">
      <alignment horizontal="center" vertical="center" wrapText="1"/>
    </xf>
    <xf numFmtId="49" fontId="16" fillId="11" borderId="7" xfId="3" applyNumberFormat="1" applyFont="1" applyFill="1" applyBorder="1" applyAlignment="1">
      <alignment horizontal="center" vertical="center" wrapText="1"/>
    </xf>
    <xf numFmtId="0" fontId="16" fillId="11" borderId="7" xfId="3" applyFont="1" applyFill="1" applyBorder="1" applyAlignment="1">
      <alignment horizontal="left" vertical="center" wrapText="1"/>
    </xf>
    <xf numFmtId="0" fontId="16" fillId="11" borderId="7" xfId="3" applyFont="1" applyFill="1" applyBorder="1" applyAlignment="1">
      <alignment horizontal="center" vertical="center" wrapText="1"/>
    </xf>
    <xf numFmtId="165" fontId="15" fillId="11" borderId="7" xfId="3" applyNumberFormat="1" applyFont="1" applyFill="1" applyBorder="1" applyAlignment="1">
      <alignment horizontal="center" vertical="center" wrapText="1"/>
    </xf>
    <xf numFmtId="0" fontId="28" fillId="11" borderId="7" xfId="3" applyFont="1" applyFill="1" applyBorder="1" applyAlignment="1">
      <alignment horizontal="center" vertical="center" wrapText="1"/>
    </xf>
    <xf numFmtId="0" fontId="56" fillId="11" borderId="7" xfId="3" applyFont="1" applyFill="1" applyBorder="1" applyAlignment="1">
      <alignment horizontal="center" vertical="center" wrapText="1"/>
    </xf>
    <xf numFmtId="49" fontId="16" fillId="11" borderId="13" xfId="3" applyNumberFormat="1" applyFont="1" applyFill="1" applyBorder="1" applyAlignment="1">
      <alignment horizontal="center" vertical="center" wrapText="1"/>
    </xf>
    <xf numFmtId="0" fontId="16" fillId="11" borderId="13" xfId="3" applyFont="1" applyFill="1" applyBorder="1" applyAlignment="1">
      <alignment horizontal="left" vertical="center" wrapText="1"/>
    </xf>
    <xf numFmtId="0" fontId="16" fillId="11" borderId="13" xfId="3" applyFont="1" applyFill="1" applyBorder="1" applyAlignment="1">
      <alignment horizontal="center" vertical="center" wrapText="1"/>
    </xf>
    <xf numFmtId="165" fontId="15" fillId="11" borderId="13" xfId="3" applyNumberFormat="1" applyFont="1" applyFill="1" applyBorder="1" applyAlignment="1">
      <alignment horizontal="center" vertical="center" wrapText="1"/>
    </xf>
    <xf numFmtId="0" fontId="28" fillId="11" borderId="13" xfId="3" applyFont="1" applyFill="1" applyBorder="1" applyAlignment="1">
      <alignment horizontal="center" vertical="center" wrapText="1"/>
    </xf>
    <xf numFmtId="0" fontId="56" fillId="11" borderId="13" xfId="3" applyFont="1" applyFill="1" applyBorder="1" applyAlignment="1">
      <alignment horizontal="center" vertical="center" wrapText="1"/>
    </xf>
    <xf numFmtId="0" fontId="33" fillId="0" borderId="2" xfId="3" applyFont="1" applyBorder="1" applyAlignment="1">
      <alignment horizontal="left" vertical="top" wrapText="1"/>
    </xf>
    <xf numFmtId="0" fontId="31" fillId="12" borderId="3" xfId="3" applyFont="1" applyFill="1" applyBorder="1" applyAlignment="1">
      <alignment horizontal="center" vertical="top" wrapText="1"/>
    </xf>
    <xf numFmtId="0" fontId="0" fillId="9" borderId="0" xfId="0" applyFill="1" applyAlignment="1">
      <alignment vertical="center"/>
    </xf>
    <xf numFmtId="49" fontId="33" fillId="0" borderId="19" xfId="3" applyNumberFormat="1" applyFont="1" applyBorder="1" applyAlignment="1">
      <alignment horizontal="center" vertical="center" wrapText="1"/>
    </xf>
    <xf numFmtId="0" fontId="33" fillId="0" borderId="19" xfId="3" applyFont="1" applyBorder="1" applyAlignment="1">
      <alignment horizontal="left" vertical="top" wrapText="1"/>
    </xf>
    <xf numFmtId="0" fontId="33" fillId="0" borderId="19" xfId="3" applyFont="1" applyBorder="1" applyAlignment="1">
      <alignment horizontal="center" vertical="center" wrapText="1"/>
    </xf>
    <xf numFmtId="165" fontId="34" fillId="0" borderId="19" xfId="3" applyNumberFormat="1" applyFont="1" applyBorder="1" applyAlignment="1">
      <alignment horizontal="center" vertical="center" wrapText="1"/>
    </xf>
    <xf numFmtId="49" fontId="33" fillId="0" borderId="10" xfId="3" applyNumberFormat="1" applyFont="1" applyBorder="1" applyAlignment="1">
      <alignment horizontal="center" vertical="center" wrapText="1"/>
    </xf>
    <xf numFmtId="0" fontId="33" fillId="0" borderId="10" xfId="3" applyFont="1" applyBorder="1" applyAlignment="1">
      <alignment horizontal="center" vertical="center" wrapText="1"/>
    </xf>
    <xf numFmtId="49" fontId="16" fillId="0" borderId="0" xfId="3" applyNumberFormat="1" applyFont="1" applyAlignment="1">
      <alignment horizontal="center" vertical="center"/>
    </xf>
    <xf numFmtId="0" fontId="16" fillId="0" borderId="0" xfId="3" applyFont="1" applyAlignment="1">
      <alignment horizontal="center" vertical="center"/>
    </xf>
    <xf numFmtId="165" fontId="15" fillId="0" borderId="0" xfId="3" applyNumberFormat="1" applyFont="1" applyAlignment="1">
      <alignment vertical="center"/>
    </xf>
    <xf numFmtId="165" fontId="38" fillId="0" borderId="0" xfId="3" applyNumberFormat="1" applyFont="1" applyAlignment="1">
      <alignment vertical="center"/>
    </xf>
    <xf numFmtId="2" fontId="50" fillId="0" borderId="0" xfId="3" applyNumberFormat="1" applyFont="1" applyAlignment="1">
      <alignment horizontal="center" vertical="center"/>
    </xf>
    <xf numFmtId="1" fontId="16" fillId="0" borderId="0" xfId="3" applyNumberFormat="1" applyFont="1" applyAlignment="1">
      <alignment vertical="center"/>
    </xf>
    <xf numFmtId="0" fontId="28" fillId="0" borderId="0" xfId="3" applyFont="1" applyAlignment="1">
      <alignment horizontal="center" vertical="center" wrapText="1"/>
    </xf>
    <xf numFmtId="0" fontId="56" fillId="0" borderId="0" xfId="3" applyFont="1" applyAlignment="1">
      <alignment horizontal="center" vertical="center" wrapText="1"/>
    </xf>
    <xf numFmtId="0" fontId="60" fillId="2" borderId="0" xfId="2" applyFont="1" applyFill="1" applyAlignment="1" applyProtection="1">
      <alignment horizontal="center"/>
      <protection locked="0"/>
    </xf>
    <xf numFmtId="0" fontId="60" fillId="2" borderId="0" xfId="2" applyFont="1" applyFill="1" applyAlignment="1" applyProtection="1">
      <alignment horizontal="left"/>
      <protection locked="0"/>
    </xf>
    <xf numFmtId="0" fontId="59" fillId="2" borderId="0" xfId="3" applyFont="1" applyFill="1" applyAlignment="1" applyProtection="1">
      <alignment horizontal="left" vertical="top"/>
      <protection locked="0"/>
    </xf>
    <xf numFmtId="0" fontId="8" fillId="2" borderId="0" xfId="1" applyFont="1" applyFill="1" applyAlignment="1" applyProtection="1">
      <alignment vertical="top"/>
      <protection hidden="1"/>
    </xf>
    <xf numFmtId="0" fontId="9" fillId="2" borderId="0" xfId="1" applyFont="1" applyFill="1" applyProtection="1">
      <protection hidden="1"/>
    </xf>
    <xf numFmtId="0" fontId="36" fillId="2" borderId="0" xfId="1" applyFont="1" applyFill="1" applyAlignment="1" applyProtection="1">
      <alignment horizontal="left"/>
      <protection hidden="1"/>
    </xf>
    <xf numFmtId="0" fontId="12" fillId="2" borderId="0" xfId="2" applyFill="1" applyBorder="1" applyProtection="1">
      <protection hidden="1"/>
    </xf>
    <xf numFmtId="0" fontId="12" fillId="0" borderId="0" xfId="2" applyBorder="1"/>
    <xf numFmtId="0" fontId="12" fillId="2" borderId="0" xfId="2" applyFill="1" applyBorder="1"/>
    <xf numFmtId="0" fontId="67" fillId="0" borderId="0" xfId="0" applyFont="1" applyAlignment="1">
      <alignment horizontal="left" vertical="center"/>
    </xf>
    <xf numFmtId="0" fontId="67" fillId="0" borderId="0" xfId="0" applyFont="1" applyAlignment="1">
      <alignment horizontal="center" vertical="center"/>
    </xf>
    <xf numFmtId="0" fontId="6" fillId="2" borderId="0" xfId="1" applyFill="1" applyAlignment="1" applyProtection="1">
      <alignment horizontal="left" vertical="center"/>
      <protection hidden="1"/>
    </xf>
    <xf numFmtId="0" fontId="67" fillId="2" borderId="0" xfId="0" applyFont="1" applyFill="1" applyAlignment="1">
      <alignment horizontal="left" vertical="center"/>
    </xf>
    <xf numFmtId="0" fontId="68" fillId="2" borderId="0" xfId="0" applyFont="1" applyFill="1" applyAlignment="1">
      <alignment horizontal="left" vertical="center"/>
    </xf>
    <xf numFmtId="0" fontId="61" fillId="0" borderId="0" xfId="1" applyFont="1" applyProtection="1">
      <protection hidden="1"/>
    </xf>
    <xf numFmtId="0" fontId="37" fillId="2" borderId="0" xfId="2" applyFont="1" applyFill="1"/>
    <xf numFmtId="0" fontId="12" fillId="2" borderId="0" xfId="2" applyFill="1" applyProtection="1">
      <protection hidden="1"/>
    </xf>
    <xf numFmtId="0" fontId="67" fillId="2" borderId="0" xfId="0" applyFont="1" applyFill="1" applyAlignment="1">
      <alignment horizontal="center" vertical="center"/>
    </xf>
    <xf numFmtId="0" fontId="74" fillId="12" borderId="3" xfId="3" applyFont="1" applyFill="1" applyBorder="1" applyAlignment="1">
      <alignment horizontal="center" vertical="center" wrapText="1"/>
    </xf>
    <xf numFmtId="49" fontId="73" fillId="0" borderId="6" xfId="3" applyNumberFormat="1" applyFont="1" applyBorder="1" applyAlignment="1">
      <alignment horizontal="center" vertical="center"/>
    </xf>
    <xf numFmtId="0" fontId="44" fillId="2" borderId="0" xfId="3" applyFont="1" applyFill="1" applyAlignment="1">
      <alignment horizontal="left" vertical="center"/>
    </xf>
    <xf numFmtId="0" fontId="60" fillId="2" borderId="0" xfId="2" applyFont="1" applyFill="1" applyAlignment="1" applyProtection="1">
      <alignment horizontal="left" vertical="center"/>
      <protection locked="0"/>
    </xf>
    <xf numFmtId="164" fontId="45" fillId="3" borderId="0" xfId="3" applyNumberFormat="1" applyFont="1" applyFill="1" applyAlignment="1" applyProtection="1">
      <alignment horizontal="center" vertical="center" wrapText="1"/>
      <protection hidden="1"/>
    </xf>
    <xf numFmtId="0" fontId="22" fillId="2" borderId="0" xfId="0" applyFont="1" applyFill="1" applyAlignment="1">
      <alignment horizontal="center" vertical="center" wrapText="1"/>
    </xf>
    <xf numFmtId="2" fontId="52" fillId="2" borderId="0" xfId="0" applyNumberFormat="1" applyFont="1" applyFill="1" applyAlignment="1">
      <alignment horizontal="center" vertical="center"/>
    </xf>
    <xf numFmtId="0" fontId="27" fillId="2" borderId="0" xfId="4" applyFont="1" applyFill="1" applyAlignment="1">
      <alignment horizontal="center" vertical="center" wrapText="1"/>
    </xf>
    <xf numFmtId="0" fontId="60" fillId="2" borderId="0" xfId="2" applyFont="1" applyFill="1" applyAlignment="1" applyProtection="1">
      <alignment horizontal="center" vertical="center"/>
      <protection locked="0"/>
    </xf>
    <xf numFmtId="0" fontId="24" fillId="2" borderId="0" xfId="3" applyFont="1" applyFill="1" applyAlignment="1">
      <alignment horizontal="center" vertical="center"/>
    </xf>
    <xf numFmtId="165" fontId="15" fillId="0" borderId="0" xfId="3" applyNumberFormat="1" applyFont="1" applyAlignment="1">
      <alignment horizontal="center" vertical="center"/>
    </xf>
    <xf numFmtId="165" fontId="38" fillId="2" borderId="0" xfId="3" applyNumberFormat="1" applyFont="1" applyFill="1" applyAlignment="1">
      <alignment horizontal="center" vertical="center"/>
    </xf>
    <xf numFmtId="1" fontId="16" fillId="2" borderId="0" xfId="3" applyNumberFormat="1" applyFont="1" applyFill="1" applyAlignment="1">
      <alignment horizontal="center" vertical="center"/>
    </xf>
    <xf numFmtId="166" fontId="28" fillId="2" borderId="0" xfId="3" applyNumberFormat="1" applyFont="1" applyFill="1" applyAlignment="1">
      <alignment horizontal="center" vertical="center" wrapText="1"/>
    </xf>
    <xf numFmtId="0" fontId="15" fillId="0" borderId="0" xfId="3" applyFont="1" applyAlignment="1">
      <alignment horizontal="center" vertical="center"/>
    </xf>
    <xf numFmtId="49" fontId="71" fillId="2" borderId="0" xfId="3" applyNumberFormat="1" applyFont="1" applyFill="1" applyAlignment="1">
      <alignment horizontal="center" vertical="center"/>
    </xf>
    <xf numFmtId="165" fontId="16" fillId="2" borderId="0" xfId="3" applyNumberFormat="1" applyFont="1" applyFill="1" applyAlignment="1">
      <alignment horizontal="center" vertical="center"/>
    </xf>
    <xf numFmtId="0" fontId="19" fillId="2" borderId="0" xfId="3" applyFont="1" applyFill="1" applyAlignment="1">
      <alignment horizontal="center" vertical="center"/>
    </xf>
    <xf numFmtId="49" fontId="72" fillId="2" borderId="0" xfId="3" applyNumberFormat="1" applyFont="1" applyFill="1" applyAlignment="1">
      <alignment horizontal="center" vertical="center"/>
    </xf>
    <xf numFmtId="1" fontId="16" fillId="0" borderId="0" xfId="3" applyNumberFormat="1" applyFont="1" applyAlignment="1">
      <alignment horizontal="center" vertical="center" wrapText="1"/>
    </xf>
    <xf numFmtId="49" fontId="73" fillId="0" borderId="0" xfId="3" applyNumberFormat="1" applyFont="1" applyAlignment="1" applyProtection="1">
      <alignment horizontal="center" vertical="center"/>
      <protection locked="0"/>
    </xf>
    <xf numFmtId="0" fontId="16" fillId="2" borderId="0" xfId="3" applyFont="1" applyFill="1" applyAlignment="1">
      <alignment horizontal="center" vertical="center"/>
    </xf>
    <xf numFmtId="0" fontId="47" fillId="0" borderId="0" xfId="3" applyFont="1" applyAlignment="1">
      <alignment horizontal="center" vertical="center"/>
    </xf>
    <xf numFmtId="165" fontId="16" fillId="0" borderId="0" xfId="3" applyNumberFormat="1" applyFont="1" applyAlignment="1">
      <alignment horizontal="center" vertical="center"/>
    </xf>
    <xf numFmtId="49" fontId="73" fillId="0" borderId="0" xfId="3" applyNumberFormat="1" applyFont="1" applyAlignment="1">
      <alignment horizontal="center" vertical="center"/>
    </xf>
    <xf numFmtId="165" fontId="38" fillId="0" borderId="0" xfId="3" applyNumberFormat="1" applyFont="1" applyAlignment="1">
      <alignment horizontal="center" vertical="center"/>
    </xf>
    <xf numFmtId="1" fontId="16" fillId="0" borderId="0" xfId="3" applyNumberFormat="1" applyFont="1" applyAlignment="1">
      <alignment horizontal="center" vertical="center"/>
    </xf>
    <xf numFmtId="0" fontId="60" fillId="2" borderId="0" xfId="2" applyFont="1" applyFill="1" applyAlignment="1" applyProtection="1">
      <alignment horizontal="left" vertical="center"/>
      <protection hidden="1"/>
    </xf>
    <xf numFmtId="0" fontId="16" fillId="2" borderId="0" xfId="3" applyFont="1" applyFill="1" applyAlignment="1">
      <alignment horizontal="left" vertical="center" wrapText="1"/>
    </xf>
    <xf numFmtId="0" fontId="16" fillId="0" borderId="0" xfId="3" applyFont="1" applyAlignment="1" applyProtection="1">
      <alignment horizontal="left" vertical="center" wrapText="1"/>
      <protection locked="0"/>
    </xf>
    <xf numFmtId="0" fontId="16" fillId="0" borderId="0" xfId="3" applyFont="1" applyAlignment="1">
      <alignment horizontal="left" vertical="center" wrapText="1"/>
    </xf>
    <xf numFmtId="0" fontId="33" fillId="0" borderId="19" xfId="3" applyFont="1" applyBorder="1" applyAlignment="1">
      <alignment horizontal="left" vertical="center" wrapText="1"/>
    </xf>
    <xf numFmtId="168" fontId="34" fillId="0" borderId="19" xfId="3" applyNumberFormat="1" applyFont="1" applyBorder="1" applyAlignment="1" applyProtection="1">
      <alignment horizontal="center" vertical="center" wrapText="1"/>
      <protection hidden="1"/>
    </xf>
    <xf numFmtId="1" fontId="16" fillId="16" borderId="19" xfId="3" applyNumberFormat="1" applyFont="1" applyFill="1" applyBorder="1" applyAlignment="1" applyProtection="1">
      <alignment horizontal="center" vertical="center" wrapText="1"/>
      <protection locked="0" hidden="1"/>
    </xf>
    <xf numFmtId="0" fontId="58" fillId="0" borderId="19" xfId="3" applyFont="1" applyBorder="1" applyAlignment="1">
      <alignment horizontal="center" vertical="center" wrapText="1"/>
    </xf>
    <xf numFmtId="49" fontId="49" fillId="0" borderId="2" xfId="3" applyNumberFormat="1" applyFont="1" applyBorder="1" applyAlignment="1">
      <alignment horizontal="center" vertical="center" wrapText="1"/>
    </xf>
    <xf numFmtId="49" fontId="16" fillId="11" borderId="14" xfId="3" applyNumberFormat="1" applyFont="1" applyFill="1" applyBorder="1" applyAlignment="1">
      <alignment horizontal="center" vertical="center" wrapText="1"/>
    </xf>
    <xf numFmtId="0" fontId="16" fillId="11" borderId="14" xfId="3" applyFont="1" applyFill="1" applyBorder="1" applyAlignment="1">
      <alignment horizontal="left" vertical="center" wrapText="1"/>
    </xf>
    <xf numFmtId="0" fontId="16" fillId="11" borderId="14" xfId="3" applyFont="1" applyFill="1" applyBorder="1" applyAlignment="1">
      <alignment horizontal="center" vertical="center" wrapText="1"/>
    </xf>
    <xf numFmtId="165" fontId="15" fillId="11" borderId="14" xfId="3" applyNumberFormat="1" applyFont="1" applyFill="1" applyBorder="1" applyAlignment="1">
      <alignment horizontal="center" vertical="center" wrapText="1"/>
    </xf>
    <xf numFmtId="168" fontId="16" fillId="11" borderId="14" xfId="3" applyNumberFormat="1" applyFont="1" applyFill="1" applyBorder="1" applyAlignment="1" applyProtection="1">
      <alignment horizontal="center" vertical="center" wrapText="1"/>
      <protection hidden="1"/>
    </xf>
    <xf numFmtId="1" fontId="16" fillId="15" borderId="14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14" xfId="3" applyNumberFormat="1" applyFont="1" applyFill="1" applyBorder="1" applyAlignment="1" applyProtection="1">
      <alignment horizontal="center" vertical="center" wrapText="1"/>
      <protection hidden="1"/>
    </xf>
    <xf numFmtId="0" fontId="28" fillId="11" borderId="14" xfId="3" applyFont="1" applyFill="1" applyBorder="1" applyAlignment="1">
      <alignment horizontal="center" vertical="center" wrapText="1"/>
    </xf>
    <xf numFmtId="0" fontId="33" fillId="0" borderId="10" xfId="3" applyFont="1" applyBorder="1" applyAlignment="1">
      <alignment horizontal="left" vertical="center" wrapText="1"/>
    </xf>
    <xf numFmtId="0" fontId="76" fillId="2" borderId="0" xfId="1" applyFont="1" applyFill="1" applyProtection="1">
      <protection hidden="1"/>
    </xf>
    <xf numFmtId="0" fontId="24" fillId="2" borderId="0" xfId="3" applyFont="1" applyFill="1" applyAlignment="1">
      <alignment horizontal="left" vertical="top"/>
    </xf>
    <xf numFmtId="1" fontId="16" fillId="2" borderId="0" xfId="3" applyNumberFormat="1" applyFont="1" applyFill="1" applyAlignment="1">
      <alignment horizontal="right" vertical="center"/>
    </xf>
    <xf numFmtId="0" fontId="27" fillId="2" borderId="0" xfId="8" applyFont="1" applyFill="1" applyAlignment="1">
      <alignment horizontal="center" vertical="center" wrapText="1"/>
    </xf>
    <xf numFmtId="0" fontId="77" fillId="2" borderId="0" xfId="1" applyFont="1" applyFill="1" applyProtection="1">
      <protection hidden="1"/>
    </xf>
    <xf numFmtId="0" fontId="78" fillId="2" borderId="0" xfId="1" applyFont="1" applyFill="1" applyProtection="1">
      <protection hidden="1"/>
    </xf>
    <xf numFmtId="49" fontId="16" fillId="2" borderId="14" xfId="3" applyNumberFormat="1" applyFont="1" applyFill="1" applyBorder="1" applyAlignment="1">
      <alignment horizontal="left" vertical="center" wrapText="1"/>
    </xf>
    <xf numFmtId="0" fontId="83" fillId="12" borderId="3" xfId="3" applyFont="1" applyFill="1" applyBorder="1" applyAlignment="1">
      <alignment horizontal="center" vertical="top" wrapText="1"/>
    </xf>
    <xf numFmtId="1" fontId="16" fillId="0" borderId="0" xfId="3" applyNumberFormat="1" applyFont="1" applyAlignment="1" applyProtection="1">
      <alignment vertical="center"/>
      <protection locked="0"/>
    </xf>
    <xf numFmtId="49" fontId="16" fillId="14" borderId="2" xfId="3" applyNumberFormat="1" applyFont="1" applyFill="1" applyBorder="1" applyAlignment="1">
      <alignment horizontal="center" vertical="center" wrapText="1"/>
    </xf>
    <xf numFmtId="0" fontId="16" fillId="14" borderId="2" xfId="3" applyFont="1" applyFill="1" applyBorder="1" applyAlignment="1">
      <alignment vertical="center" wrapText="1"/>
    </xf>
    <xf numFmtId="0" fontId="16" fillId="14" borderId="2" xfId="3" applyFont="1" applyFill="1" applyBorder="1" applyAlignment="1">
      <alignment horizontal="center" vertical="center" wrapText="1"/>
    </xf>
    <xf numFmtId="165" fontId="15" fillId="14" borderId="2" xfId="3" applyNumberFormat="1" applyFont="1" applyFill="1" applyBorder="1" applyAlignment="1">
      <alignment horizontal="center" vertical="center" wrapText="1"/>
    </xf>
    <xf numFmtId="168" fontId="16" fillId="14" borderId="2" xfId="3" applyNumberFormat="1" applyFont="1" applyFill="1" applyBorder="1" applyAlignment="1" applyProtection="1">
      <alignment horizontal="center" vertical="center" wrapText="1"/>
      <protection hidden="1"/>
    </xf>
    <xf numFmtId="167" fontId="38" fillId="15" borderId="2" xfId="3" applyNumberFormat="1" applyFont="1" applyFill="1" applyBorder="1" applyAlignment="1" applyProtection="1">
      <alignment horizontal="center" vertical="center" wrapText="1"/>
      <protection hidden="1"/>
    </xf>
    <xf numFmtId="1" fontId="16" fillId="15" borderId="2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2" xfId="3" applyNumberFormat="1" applyFont="1" applyFill="1" applyBorder="1" applyAlignment="1" applyProtection="1">
      <alignment horizontal="center" vertical="center" wrapText="1"/>
      <protection hidden="1"/>
    </xf>
    <xf numFmtId="167" fontId="49" fillId="16" borderId="2" xfId="3" applyNumberFormat="1" applyFont="1" applyFill="1" applyBorder="1" applyAlignment="1" applyProtection="1">
      <alignment horizontal="center" vertical="center" wrapText="1"/>
      <protection hidden="1"/>
    </xf>
    <xf numFmtId="0" fontId="16" fillId="14" borderId="2" xfId="3" applyFont="1" applyFill="1" applyBorder="1" applyAlignment="1">
      <alignment horizontal="left" vertical="center" wrapText="1"/>
    </xf>
    <xf numFmtId="49" fontId="16" fillId="11" borderId="2" xfId="3" applyNumberFormat="1" applyFont="1" applyFill="1" applyBorder="1" applyAlignment="1">
      <alignment horizontal="center" vertical="center" wrapText="1"/>
    </xf>
    <xf numFmtId="0" fontId="16" fillId="11" borderId="2" xfId="3" applyFont="1" applyFill="1" applyBorder="1" applyAlignment="1">
      <alignment horizontal="left" vertical="center" wrapText="1"/>
    </xf>
    <xf numFmtId="0" fontId="16" fillId="11" borderId="2" xfId="3" applyFont="1" applyFill="1" applyBorder="1" applyAlignment="1">
      <alignment horizontal="center" vertical="center" wrapText="1"/>
    </xf>
    <xf numFmtId="165" fontId="15" fillId="11" borderId="2" xfId="3" applyNumberFormat="1" applyFont="1" applyFill="1" applyBorder="1" applyAlignment="1">
      <alignment horizontal="center" vertical="center" wrapText="1"/>
    </xf>
    <xf numFmtId="168" fontId="16" fillId="11" borderId="2" xfId="3" applyNumberFormat="1" applyFont="1" applyFill="1" applyBorder="1" applyAlignment="1" applyProtection="1">
      <alignment horizontal="center" vertical="center" wrapText="1"/>
      <protection hidden="1"/>
    </xf>
    <xf numFmtId="0" fontId="28" fillId="11" borderId="2" xfId="3" applyFont="1" applyFill="1" applyBorder="1" applyAlignment="1">
      <alignment horizontal="center" vertical="center" wrapText="1"/>
    </xf>
    <xf numFmtId="0" fontId="16" fillId="13" borderId="2" xfId="3" applyFont="1" applyFill="1" applyBorder="1" applyAlignment="1">
      <alignment horizontal="center" vertical="center" wrapText="1"/>
    </xf>
    <xf numFmtId="0" fontId="38" fillId="13" borderId="2" xfId="3" applyFont="1" applyFill="1" applyBorder="1" applyAlignment="1">
      <alignment horizontal="center" vertical="center" wrapText="1"/>
    </xf>
    <xf numFmtId="49" fontId="16" fillId="14" borderId="7" xfId="3" applyNumberFormat="1" applyFont="1" applyFill="1" applyBorder="1" applyAlignment="1">
      <alignment horizontal="center" vertical="center" wrapText="1"/>
    </xf>
    <xf numFmtId="0" fontId="16" fillId="14" borderId="7" xfId="3" applyFont="1" applyFill="1" applyBorder="1" applyAlignment="1">
      <alignment vertical="center" wrapText="1"/>
    </xf>
    <xf numFmtId="0" fontId="16" fillId="14" borderId="7" xfId="3" applyFont="1" applyFill="1" applyBorder="1" applyAlignment="1">
      <alignment horizontal="center" vertical="center" wrapText="1"/>
    </xf>
    <xf numFmtId="165" fontId="15" fillId="14" borderId="7" xfId="3" applyNumberFormat="1" applyFont="1" applyFill="1" applyBorder="1" applyAlignment="1">
      <alignment horizontal="center" vertical="center" wrapText="1"/>
    </xf>
    <xf numFmtId="168" fontId="16" fillId="14" borderId="7" xfId="3" applyNumberFormat="1" applyFont="1" applyFill="1" applyBorder="1" applyAlignment="1" applyProtection="1">
      <alignment horizontal="center" vertical="center" wrapText="1"/>
      <protection hidden="1"/>
    </xf>
    <xf numFmtId="167" fontId="38" fillId="15" borderId="7" xfId="3" applyNumberFormat="1" applyFont="1" applyFill="1" applyBorder="1" applyAlignment="1" applyProtection="1">
      <alignment horizontal="center" vertical="center" wrapText="1"/>
      <protection hidden="1"/>
    </xf>
    <xf numFmtId="49" fontId="16" fillId="14" borderId="9" xfId="3" applyNumberFormat="1" applyFont="1" applyFill="1" applyBorder="1" applyAlignment="1">
      <alignment horizontal="center" vertical="center" wrapText="1"/>
    </xf>
    <xf numFmtId="0" fontId="16" fillId="14" borderId="9" xfId="3" applyFont="1" applyFill="1" applyBorder="1" applyAlignment="1">
      <alignment vertical="center" wrapText="1"/>
    </xf>
    <xf numFmtId="0" fontId="16" fillId="14" borderId="9" xfId="3" applyFont="1" applyFill="1" applyBorder="1" applyAlignment="1">
      <alignment horizontal="center" vertical="center" wrapText="1"/>
    </xf>
    <xf numFmtId="165" fontId="15" fillId="14" borderId="9" xfId="3" applyNumberFormat="1" applyFont="1" applyFill="1" applyBorder="1" applyAlignment="1">
      <alignment horizontal="center" vertical="center" wrapText="1"/>
    </xf>
    <xf numFmtId="168" fontId="16" fillId="14" borderId="9" xfId="3" applyNumberFormat="1" applyFont="1" applyFill="1" applyBorder="1" applyAlignment="1" applyProtection="1">
      <alignment horizontal="center" vertical="center" wrapText="1"/>
      <protection hidden="1"/>
    </xf>
    <xf numFmtId="167" fontId="38" fillId="15" borderId="9" xfId="3" applyNumberFormat="1" applyFont="1" applyFill="1" applyBorder="1" applyAlignment="1" applyProtection="1">
      <alignment horizontal="center" vertical="center" wrapText="1"/>
      <protection hidden="1"/>
    </xf>
    <xf numFmtId="167" fontId="49" fillId="16" borderId="19" xfId="3" applyNumberFormat="1" applyFont="1" applyFill="1" applyBorder="1" applyAlignment="1" applyProtection="1">
      <alignment horizontal="center" vertical="center" wrapText="1"/>
      <protection hidden="1"/>
    </xf>
    <xf numFmtId="167" fontId="49" fillId="16" borderId="8" xfId="3" applyNumberFormat="1" applyFont="1" applyFill="1" applyBorder="1" applyAlignment="1" applyProtection="1">
      <alignment horizontal="center" vertical="center" wrapText="1"/>
      <protection hidden="1"/>
    </xf>
    <xf numFmtId="49" fontId="16" fillId="11" borderId="8" xfId="3" applyNumberFormat="1" applyFont="1" applyFill="1" applyBorder="1" applyAlignment="1">
      <alignment horizontal="center" vertical="center" wrapText="1"/>
    </xf>
    <xf numFmtId="0" fontId="16" fillId="11" borderId="8" xfId="3" applyFont="1" applyFill="1" applyBorder="1" applyAlignment="1">
      <alignment horizontal="left" vertical="center" wrapText="1"/>
    </xf>
    <xf numFmtId="0" fontId="16" fillId="11" borderId="8" xfId="3" applyFont="1" applyFill="1" applyBorder="1" applyAlignment="1">
      <alignment horizontal="center" vertical="center" wrapText="1"/>
    </xf>
    <xf numFmtId="165" fontId="15" fillId="11" borderId="8" xfId="3" applyNumberFormat="1" applyFont="1" applyFill="1" applyBorder="1" applyAlignment="1">
      <alignment horizontal="center" vertical="center" wrapText="1"/>
    </xf>
    <xf numFmtId="168" fontId="16" fillId="11" borderId="8" xfId="3" applyNumberFormat="1" applyFont="1" applyFill="1" applyBorder="1" applyAlignment="1" applyProtection="1">
      <alignment horizontal="center" vertical="center" wrapText="1"/>
      <protection hidden="1"/>
    </xf>
    <xf numFmtId="167" fontId="38" fillId="15" borderId="8" xfId="3" applyNumberFormat="1" applyFont="1" applyFill="1" applyBorder="1" applyAlignment="1" applyProtection="1">
      <alignment horizontal="center" vertical="center" wrapText="1"/>
      <protection hidden="1"/>
    </xf>
    <xf numFmtId="1" fontId="16" fillId="15" borderId="8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8" xfId="3" applyNumberFormat="1" applyFont="1" applyFill="1" applyBorder="1" applyAlignment="1" applyProtection="1">
      <alignment horizontal="center" vertical="center" wrapText="1"/>
      <protection hidden="1"/>
    </xf>
    <xf numFmtId="0" fontId="16" fillId="14" borderId="7" xfId="3" applyFont="1" applyFill="1" applyBorder="1" applyAlignment="1">
      <alignment horizontal="left" vertical="center" wrapText="1"/>
    </xf>
    <xf numFmtId="0" fontId="16" fillId="13" borderId="7" xfId="3" applyFont="1" applyFill="1" applyBorder="1" applyAlignment="1">
      <alignment horizontal="center" vertical="center" wrapText="1"/>
    </xf>
    <xf numFmtId="49" fontId="31" fillId="12" borderId="3" xfId="3" applyNumberFormat="1" applyFont="1" applyFill="1" applyBorder="1" applyAlignment="1">
      <alignment horizontal="center" vertical="center" wrapText="1"/>
    </xf>
    <xf numFmtId="0" fontId="16" fillId="12" borderId="3" xfId="3" applyFont="1" applyFill="1" applyBorder="1" applyAlignment="1" applyProtection="1">
      <alignment horizontal="center" vertical="center" wrapText="1"/>
      <protection hidden="1"/>
    </xf>
    <xf numFmtId="0" fontId="38" fillId="12" borderId="3" xfId="3" applyFont="1" applyFill="1" applyBorder="1" applyAlignment="1" applyProtection="1">
      <alignment horizontal="center" vertical="center" wrapText="1"/>
      <protection hidden="1"/>
    </xf>
    <xf numFmtId="0" fontId="16" fillId="14" borderId="9" xfId="3" applyFont="1" applyFill="1" applyBorder="1" applyAlignment="1">
      <alignment horizontal="left" vertical="center" wrapText="1"/>
    </xf>
    <xf numFmtId="49" fontId="16" fillId="11" borderId="19" xfId="3" applyNumberFormat="1" applyFont="1" applyFill="1" applyBorder="1" applyAlignment="1">
      <alignment horizontal="center" vertical="center" wrapText="1"/>
    </xf>
    <xf numFmtId="0" fontId="16" fillId="11" borderId="19" xfId="3" applyFont="1" applyFill="1" applyBorder="1" applyAlignment="1">
      <alignment horizontal="left" vertical="center" wrapText="1"/>
    </xf>
    <xf numFmtId="0" fontId="16" fillId="11" borderId="19" xfId="3" applyFont="1" applyFill="1" applyBorder="1" applyAlignment="1">
      <alignment horizontal="center" vertical="center" wrapText="1"/>
    </xf>
    <xf numFmtId="165" fontId="15" fillId="11" borderId="19" xfId="3" applyNumberFormat="1" applyFont="1" applyFill="1" applyBorder="1" applyAlignment="1">
      <alignment horizontal="center" vertical="center" wrapText="1"/>
    </xf>
    <xf numFmtId="168" fontId="16" fillId="11" borderId="19" xfId="3" applyNumberFormat="1" applyFont="1" applyFill="1" applyBorder="1" applyAlignment="1" applyProtection="1">
      <alignment horizontal="center" vertical="center" wrapText="1"/>
      <protection hidden="1"/>
    </xf>
    <xf numFmtId="167" fontId="38" fillId="15" borderId="19" xfId="3" applyNumberFormat="1" applyFont="1" applyFill="1" applyBorder="1" applyAlignment="1" applyProtection="1">
      <alignment horizontal="center" vertical="center" wrapText="1"/>
      <protection hidden="1"/>
    </xf>
    <xf numFmtId="1" fontId="16" fillId="15" borderId="19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19" xfId="3" applyNumberFormat="1" applyFont="1" applyFill="1" applyBorder="1" applyAlignment="1" applyProtection="1">
      <alignment horizontal="center" vertical="center" wrapText="1"/>
      <protection hidden="1"/>
    </xf>
    <xf numFmtId="0" fontId="28" fillId="11" borderId="19" xfId="3" applyFont="1" applyFill="1" applyBorder="1" applyAlignment="1">
      <alignment horizontal="center" vertical="center" wrapText="1"/>
    </xf>
    <xf numFmtId="0" fontId="0" fillId="0" borderId="20" xfId="0" applyBorder="1" applyAlignment="1">
      <alignment horizontal="left" vertical="center" wrapText="1"/>
    </xf>
    <xf numFmtId="49" fontId="16" fillId="11" borderId="20" xfId="3" applyNumberFormat="1" applyFont="1" applyFill="1" applyBorder="1" applyAlignment="1">
      <alignment horizontal="center" vertical="center" wrapText="1"/>
    </xf>
    <xf numFmtId="0" fontId="16" fillId="11" borderId="20" xfId="3" applyFont="1" applyFill="1" applyBorder="1" applyAlignment="1">
      <alignment horizontal="left" vertical="center" wrapText="1"/>
    </xf>
    <xf numFmtId="0" fontId="16" fillId="11" borderId="20" xfId="3" applyFont="1" applyFill="1" applyBorder="1" applyAlignment="1">
      <alignment horizontal="center" vertical="center" wrapText="1"/>
    </xf>
    <xf numFmtId="165" fontId="15" fillId="11" borderId="20" xfId="3" applyNumberFormat="1" applyFont="1" applyFill="1" applyBorder="1" applyAlignment="1">
      <alignment horizontal="center" vertical="center" wrapText="1"/>
    </xf>
    <xf numFmtId="168" fontId="16" fillId="11" borderId="20" xfId="3" applyNumberFormat="1" applyFont="1" applyFill="1" applyBorder="1" applyAlignment="1" applyProtection="1">
      <alignment horizontal="center" vertical="center" wrapText="1"/>
      <protection hidden="1"/>
    </xf>
    <xf numFmtId="167" fontId="38" fillId="15" borderId="20" xfId="3" applyNumberFormat="1" applyFont="1" applyFill="1" applyBorder="1" applyAlignment="1" applyProtection="1">
      <alignment horizontal="center" vertical="center" wrapText="1"/>
      <protection hidden="1"/>
    </xf>
    <xf numFmtId="1" fontId="16" fillId="15" borderId="20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20" xfId="3" applyNumberFormat="1" applyFont="1" applyFill="1" applyBorder="1" applyAlignment="1" applyProtection="1">
      <alignment horizontal="center" vertical="center" wrapText="1"/>
      <protection hidden="1"/>
    </xf>
    <xf numFmtId="0" fontId="33" fillId="2" borderId="19" xfId="3" applyFont="1" applyFill="1" applyBorder="1" applyAlignment="1">
      <alignment horizontal="center" vertical="center" wrapText="1"/>
    </xf>
    <xf numFmtId="165" fontId="34" fillId="2" borderId="19" xfId="3" applyNumberFormat="1" applyFont="1" applyFill="1" applyBorder="1" applyAlignment="1">
      <alignment horizontal="center" vertical="center" wrapText="1"/>
    </xf>
    <xf numFmtId="168" fontId="34" fillId="2" borderId="19" xfId="3" applyNumberFormat="1" applyFont="1" applyFill="1" applyBorder="1" applyAlignment="1" applyProtection="1">
      <alignment horizontal="center" vertical="center" wrapText="1"/>
      <protection hidden="1"/>
    </xf>
    <xf numFmtId="2" fontId="50" fillId="2" borderId="6" xfId="3" applyNumberFormat="1" applyFont="1" applyFill="1" applyBorder="1" applyAlignment="1">
      <alignment horizontal="center" vertical="center"/>
    </xf>
    <xf numFmtId="167" fontId="49" fillId="16" borderId="10" xfId="3" applyNumberFormat="1" applyFont="1" applyFill="1" applyBorder="1" applyAlignment="1" applyProtection="1">
      <alignment horizontal="center" vertical="center" wrapText="1"/>
      <protection hidden="1"/>
    </xf>
    <xf numFmtId="49" fontId="16" fillId="11" borderId="10" xfId="3" applyNumberFormat="1" applyFont="1" applyFill="1" applyBorder="1" applyAlignment="1">
      <alignment horizontal="center" vertical="center" wrapText="1"/>
    </xf>
    <xf numFmtId="0" fontId="16" fillId="11" borderId="10" xfId="3" applyFont="1" applyFill="1" applyBorder="1" applyAlignment="1">
      <alignment horizontal="left" vertical="center" wrapText="1"/>
    </xf>
    <xf numFmtId="0" fontId="16" fillId="11" borderId="10" xfId="3" applyFont="1" applyFill="1" applyBorder="1" applyAlignment="1">
      <alignment horizontal="center" vertical="center" wrapText="1"/>
    </xf>
    <xf numFmtId="165" fontId="15" fillId="11" borderId="10" xfId="3" applyNumberFormat="1" applyFont="1" applyFill="1" applyBorder="1" applyAlignment="1">
      <alignment horizontal="center" vertical="center" wrapText="1"/>
    </xf>
    <xf numFmtId="168" fontId="16" fillId="11" borderId="10" xfId="3" applyNumberFormat="1" applyFont="1" applyFill="1" applyBorder="1" applyAlignment="1" applyProtection="1">
      <alignment horizontal="center" vertical="center" wrapText="1"/>
      <protection hidden="1"/>
    </xf>
    <xf numFmtId="167" fontId="38" fillId="15" borderId="10" xfId="3" applyNumberFormat="1" applyFont="1" applyFill="1" applyBorder="1" applyAlignment="1" applyProtection="1">
      <alignment horizontal="center" vertical="center" wrapText="1"/>
      <protection hidden="1"/>
    </xf>
    <xf numFmtId="1" fontId="16" fillId="15" borderId="10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10" xfId="3" applyNumberFormat="1" applyFont="1" applyFill="1" applyBorder="1" applyAlignment="1" applyProtection="1">
      <alignment horizontal="center" vertical="center" wrapText="1"/>
      <protection hidden="1"/>
    </xf>
    <xf numFmtId="0" fontId="28" fillId="11" borderId="10" xfId="3" applyFont="1" applyFill="1" applyBorder="1" applyAlignment="1">
      <alignment horizontal="center" vertical="center" wrapText="1"/>
    </xf>
    <xf numFmtId="167" fontId="38" fillId="15" borderId="13" xfId="3" applyNumberFormat="1" applyFont="1" applyFill="1" applyBorder="1" applyAlignment="1" applyProtection="1">
      <alignment horizontal="center" vertical="center" wrapText="1"/>
      <protection hidden="1"/>
    </xf>
    <xf numFmtId="49" fontId="16" fillId="14" borderId="13" xfId="3" applyNumberFormat="1" applyFont="1" applyFill="1" applyBorder="1" applyAlignment="1">
      <alignment horizontal="center" vertical="center" wrapText="1"/>
    </xf>
    <xf numFmtId="0" fontId="16" fillId="14" borderId="13" xfId="3" applyFont="1" applyFill="1" applyBorder="1" applyAlignment="1">
      <alignment horizontal="left" vertical="center" wrapText="1"/>
    </xf>
    <xf numFmtId="0" fontId="16" fillId="14" borderId="13" xfId="3" applyFont="1" applyFill="1" applyBorder="1" applyAlignment="1">
      <alignment horizontal="center" vertical="center" wrapText="1"/>
    </xf>
    <xf numFmtId="165" fontId="15" fillId="14" borderId="13" xfId="3" applyNumberFormat="1" applyFont="1" applyFill="1" applyBorder="1" applyAlignment="1">
      <alignment horizontal="center" vertical="center" wrapText="1"/>
    </xf>
    <xf numFmtId="168" fontId="16" fillId="14" borderId="13" xfId="3" applyNumberFormat="1" applyFont="1" applyFill="1" applyBorder="1" applyAlignment="1" applyProtection="1">
      <alignment horizontal="center" vertical="center" wrapText="1"/>
      <protection hidden="1"/>
    </xf>
    <xf numFmtId="0" fontId="16" fillId="13" borderId="9" xfId="3" applyFont="1" applyFill="1" applyBorder="1" applyAlignment="1">
      <alignment horizontal="center" vertical="center" wrapText="1"/>
    </xf>
    <xf numFmtId="0" fontId="0" fillId="0" borderId="7" xfId="0" applyBorder="1" applyAlignment="1">
      <alignment vertical="center"/>
    </xf>
    <xf numFmtId="49" fontId="16" fillId="2" borderId="3" xfId="3" applyNumberFormat="1" applyFont="1" applyFill="1" applyBorder="1" applyAlignment="1">
      <alignment horizontal="left" vertical="center" wrapText="1"/>
    </xf>
    <xf numFmtId="49" fontId="16" fillId="11" borderId="3" xfId="3" applyNumberFormat="1" applyFont="1" applyFill="1" applyBorder="1" applyAlignment="1">
      <alignment horizontal="center" vertical="center" wrapText="1"/>
    </xf>
    <xf numFmtId="0" fontId="75" fillId="11" borderId="3" xfId="3" applyFont="1" applyFill="1" applyBorder="1" applyAlignment="1">
      <alignment horizontal="left" vertical="center" wrapText="1"/>
    </xf>
    <xf numFmtId="0" fontId="16" fillId="11" borderId="3" xfId="3" applyFont="1" applyFill="1" applyBorder="1" applyAlignment="1">
      <alignment horizontal="center" vertical="center" wrapText="1"/>
    </xf>
    <xf numFmtId="165" fontId="15" fillId="11" borderId="3" xfId="3" applyNumberFormat="1" applyFont="1" applyFill="1" applyBorder="1" applyAlignment="1">
      <alignment horizontal="center" vertical="center" wrapText="1"/>
    </xf>
    <xf numFmtId="168" fontId="16" fillId="11" borderId="3" xfId="3" applyNumberFormat="1" applyFont="1" applyFill="1" applyBorder="1" applyAlignment="1" applyProtection="1">
      <alignment horizontal="center" vertical="center" wrapText="1"/>
      <protection hidden="1"/>
    </xf>
    <xf numFmtId="167" fontId="38" fillId="15" borderId="3" xfId="3" applyNumberFormat="1" applyFont="1" applyFill="1" applyBorder="1" applyAlignment="1" applyProtection="1">
      <alignment horizontal="center" vertical="center" wrapText="1"/>
      <protection hidden="1"/>
    </xf>
    <xf numFmtId="1" fontId="16" fillId="15" borderId="3" xfId="3" applyNumberFormat="1" applyFont="1" applyFill="1" applyBorder="1" applyAlignment="1" applyProtection="1">
      <alignment horizontal="center" vertical="center" wrapText="1"/>
      <protection locked="0" hidden="1"/>
    </xf>
    <xf numFmtId="167" fontId="16" fillId="15" borderId="3" xfId="3" applyNumberFormat="1" applyFont="1" applyFill="1" applyBorder="1" applyAlignment="1" applyProtection="1">
      <alignment horizontal="center" vertical="center" wrapText="1"/>
      <protection hidden="1"/>
    </xf>
    <xf numFmtId="0" fontId="33" fillId="11" borderId="7" xfId="3" applyFont="1" applyFill="1" applyBorder="1" applyAlignment="1">
      <alignment horizontal="center" vertical="center" wrapText="1"/>
    </xf>
    <xf numFmtId="0" fontId="33" fillId="11" borderId="2" xfId="3" applyFont="1" applyFill="1" applyBorder="1" applyAlignment="1">
      <alignment horizontal="center" vertical="center" wrapText="1"/>
    </xf>
    <xf numFmtId="0" fontId="33" fillId="11" borderId="8" xfId="3" applyFont="1" applyFill="1" applyBorder="1" applyAlignment="1">
      <alignment horizontal="center" vertical="center" wrapText="1"/>
    </xf>
    <xf numFmtId="0" fontId="33" fillId="11" borderId="9" xfId="3" applyFont="1" applyFill="1" applyBorder="1" applyAlignment="1">
      <alignment horizontal="center" vertical="center" wrapText="1"/>
    </xf>
    <xf numFmtId="0" fontId="33" fillId="11" borderId="19" xfId="3" applyFont="1" applyFill="1" applyBorder="1" applyAlignment="1">
      <alignment horizontal="center" vertical="center" wrapText="1"/>
    </xf>
    <xf numFmtId="0" fontId="33" fillId="11" borderId="20" xfId="3" applyFont="1" applyFill="1" applyBorder="1" applyAlignment="1">
      <alignment horizontal="center" vertical="center" wrapText="1"/>
    </xf>
    <xf numFmtId="0" fontId="33" fillId="11" borderId="10" xfId="3" applyFont="1" applyFill="1" applyBorder="1" applyAlignment="1">
      <alignment horizontal="center" vertical="center" wrapText="1"/>
    </xf>
    <xf numFmtId="0" fontId="33" fillId="11" borderId="13" xfId="3" applyFont="1" applyFill="1" applyBorder="1" applyAlignment="1">
      <alignment horizontal="center" vertical="center" wrapText="1"/>
    </xf>
    <xf numFmtId="0" fontId="33" fillId="11" borderId="3" xfId="3" applyFont="1" applyFill="1" applyBorder="1" applyAlignment="1">
      <alignment horizontal="center" vertical="center" wrapText="1"/>
    </xf>
    <xf numFmtId="49" fontId="58" fillId="0" borderId="2" xfId="3" applyNumberFormat="1" applyFont="1" applyBorder="1" applyAlignment="1">
      <alignment horizontal="center" vertical="center" wrapText="1"/>
    </xf>
    <xf numFmtId="0" fontId="58" fillId="0" borderId="2" xfId="3" applyFont="1" applyBorder="1" applyAlignment="1">
      <alignment horizontal="left" vertical="center" wrapText="1"/>
    </xf>
    <xf numFmtId="0" fontId="16" fillId="13" borderId="13" xfId="3" applyFont="1" applyFill="1" applyBorder="1" applyAlignment="1">
      <alignment horizontal="center" vertical="center" wrapText="1"/>
    </xf>
    <xf numFmtId="0" fontId="38" fillId="14" borderId="2" xfId="3" applyFont="1" applyFill="1" applyBorder="1" applyAlignment="1">
      <alignment horizontal="center" vertical="center" wrapText="1"/>
    </xf>
    <xf numFmtId="0" fontId="56" fillId="11" borderId="2" xfId="3" applyFont="1" applyFill="1" applyBorder="1" applyAlignment="1">
      <alignment horizontal="center" vertical="center" wrapText="1"/>
    </xf>
    <xf numFmtId="0" fontId="56" fillId="11" borderId="10" xfId="3" applyFont="1" applyFill="1" applyBorder="1" applyAlignment="1">
      <alignment horizontal="center" vertical="center" wrapText="1"/>
    </xf>
    <xf numFmtId="0" fontId="56" fillId="11" borderId="19" xfId="3" applyFont="1" applyFill="1" applyBorder="1" applyAlignment="1">
      <alignment horizontal="center" vertical="center" wrapText="1"/>
    </xf>
    <xf numFmtId="167" fontId="38" fillId="15" borderId="14" xfId="3" applyNumberFormat="1" applyFont="1" applyFill="1" applyBorder="1" applyAlignment="1" applyProtection="1">
      <alignment horizontal="center" vertical="center" wrapText="1"/>
      <protection hidden="1"/>
    </xf>
    <xf numFmtId="0" fontId="56" fillId="11" borderId="14" xfId="3" applyFont="1" applyFill="1" applyBorder="1" applyAlignment="1">
      <alignment horizontal="center" vertical="center" wrapText="1"/>
    </xf>
    <xf numFmtId="168" fontId="38" fillId="11" borderId="7" xfId="3" applyNumberFormat="1" applyFont="1" applyFill="1" applyBorder="1" applyAlignment="1" applyProtection="1">
      <alignment horizontal="center" vertical="center" wrapText="1"/>
      <protection hidden="1"/>
    </xf>
    <xf numFmtId="0" fontId="38" fillId="14" borderId="7" xfId="3" applyFont="1" applyFill="1" applyBorder="1" applyAlignment="1">
      <alignment horizontal="center" vertical="center" wrapText="1"/>
    </xf>
    <xf numFmtId="49" fontId="49" fillId="0" borderId="19" xfId="3" applyNumberFormat="1" applyFont="1" applyBorder="1" applyAlignment="1">
      <alignment horizontal="center" vertical="center" wrapText="1"/>
    </xf>
    <xf numFmtId="49" fontId="66" fillId="17" borderId="7" xfId="3" applyNumberFormat="1" applyFont="1" applyFill="1" applyBorder="1" applyAlignment="1">
      <alignment horizontal="center" vertical="center" wrapText="1"/>
    </xf>
    <xf numFmtId="0" fontId="16" fillId="17" borderId="7" xfId="3" applyFont="1" applyFill="1" applyBorder="1" applyAlignment="1">
      <alignment horizontal="left" vertical="center" wrapText="1"/>
    </xf>
    <xf numFmtId="167" fontId="38" fillId="15" borderId="11" xfId="3" applyNumberFormat="1" applyFont="1" applyFill="1" applyBorder="1" applyAlignment="1" applyProtection="1">
      <alignment horizontal="center" vertical="center" wrapText="1"/>
      <protection hidden="1"/>
    </xf>
    <xf numFmtId="0" fontId="33" fillId="11" borderId="11" xfId="3" applyFont="1" applyFill="1" applyBorder="1" applyAlignment="1">
      <alignment horizontal="center" vertical="center" wrapText="1"/>
    </xf>
    <xf numFmtId="0" fontId="33" fillId="11" borderId="21" xfId="3" applyFont="1" applyFill="1" applyBorder="1" applyAlignment="1">
      <alignment horizontal="center" vertical="center" wrapText="1"/>
    </xf>
    <xf numFmtId="0" fontId="84" fillId="2" borderId="0" xfId="3" applyFont="1" applyFill="1" applyAlignment="1">
      <alignment horizontal="center" vertical="top"/>
    </xf>
    <xf numFmtId="0" fontId="85" fillId="2" borderId="0" xfId="2" applyFont="1" applyFill="1" applyAlignment="1" applyProtection="1">
      <alignment horizontal="center"/>
      <protection hidden="1"/>
    </xf>
    <xf numFmtId="0" fontId="33" fillId="2" borderId="0" xfId="3" applyFont="1" applyFill="1" applyAlignment="1">
      <alignment horizontal="center" vertical="top" wrapText="1"/>
    </xf>
    <xf numFmtId="49" fontId="33" fillId="2" borderId="0" xfId="3" applyNumberFormat="1" applyFont="1" applyFill="1" applyAlignment="1">
      <alignment horizontal="center" vertical="center"/>
    </xf>
    <xf numFmtId="0" fontId="85" fillId="2" borderId="0" xfId="2" applyFont="1" applyFill="1" applyAlignment="1" applyProtection="1">
      <alignment horizontal="center"/>
      <protection locked="0"/>
    </xf>
    <xf numFmtId="0" fontId="33" fillId="0" borderId="0" xfId="3" applyFont="1" applyAlignment="1" applyProtection="1">
      <alignment horizontal="center" vertical="top" wrapText="1"/>
      <protection locked="0"/>
    </xf>
    <xf numFmtId="0" fontId="33" fillId="12" borderId="3" xfId="3" applyFont="1" applyFill="1" applyBorder="1" applyAlignment="1">
      <alignment horizontal="center" vertical="top" wrapText="1"/>
    </xf>
    <xf numFmtId="0" fontId="33" fillId="0" borderId="6" xfId="3" applyFont="1" applyBorder="1" applyAlignment="1">
      <alignment horizontal="center" vertical="top"/>
    </xf>
    <xf numFmtId="49" fontId="33" fillId="12" borderId="3" xfId="3" applyNumberFormat="1" applyFont="1" applyFill="1" applyBorder="1" applyAlignment="1">
      <alignment horizontal="center" vertical="center" wrapText="1"/>
    </xf>
    <xf numFmtId="0" fontId="33" fillId="14" borderId="7" xfId="3" applyFont="1" applyFill="1" applyBorder="1" applyAlignment="1">
      <alignment horizontal="center" vertical="center" wrapText="1"/>
    </xf>
    <xf numFmtId="0" fontId="33" fillId="14" borderId="2" xfId="3" applyFont="1" applyFill="1" applyBorder="1" applyAlignment="1">
      <alignment horizontal="center" vertical="center" wrapText="1"/>
    </xf>
    <xf numFmtId="0" fontId="33" fillId="14" borderId="9" xfId="3" applyFont="1" applyFill="1" applyBorder="1" applyAlignment="1">
      <alignment horizontal="center" vertical="center" wrapText="1"/>
    </xf>
    <xf numFmtId="0" fontId="33" fillId="12" borderId="3" xfId="3" applyFont="1" applyFill="1" applyBorder="1" applyAlignment="1">
      <alignment horizontal="center" vertical="center" wrapText="1"/>
    </xf>
    <xf numFmtId="0" fontId="33" fillId="13" borderId="9" xfId="3" applyFont="1" applyFill="1" applyBorder="1" applyAlignment="1">
      <alignment horizontal="center" vertical="center" wrapText="1"/>
    </xf>
    <xf numFmtId="0" fontId="33" fillId="14" borderId="13" xfId="3" applyFont="1" applyFill="1" applyBorder="1" applyAlignment="1">
      <alignment horizontal="center" vertical="center" wrapText="1"/>
    </xf>
    <xf numFmtId="0" fontId="86" fillId="13" borderId="9" xfId="3" applyFont="1" applyFill="1" applyBorder="1" applyAlignment="1">
      <alignment horizontal="center" vertical="center" wrapText="1"/>
    </xf>
    <xf numFmtId="0" fontId="33" fillId="0" borderId="0" xfId="3" applyFont="1" applyAlignment="1">
      <alignment horizontal="center" vertical="top" wrapText="1"/>
    </xf>
    <xf numFmtId="0" fontId="28" fillId="11" borderId="8" xfId="3" applyFont="1" applyFill="1" applyBorder="1" applyAlignment="1">
      <alignment horizontal="center" vertical="center" wrapText="1"/>
    </xf>
    <xf numFmtId="0" fontId="56" fillId="11" borderId="8" xfId="3" applyFont="1" applyFill="1" applyBorder="1" applyAlignment="1">
      <alignment horizontal="center" vertical="center" wrapText="1"/>
    </xf>
    <xf numFmtId="49" fontId="73" fillId="12" borderId="3" xfId="3" applyNumberFormat="1" applyFont="1" applyFill="1" applyBorder="1" applyAlignment="1">
      <alignment horizontal="center" vertical="center" wrapText="1"/>
    </xf>
    <xf numFmtId="49" fontId="73" fillId="12" borderId="14" xfId="3" applyNumberFormat="1" applyFont="1" applyFill="1" applyBorder="1" applyAlignment="1">
      <alignment horizontal="center" vertical="center" wrapText="1"/>
    </xf>
    <xf numFmtId="49" fontId="16" fillId="12" borderId="14" xfId="3" applyNumberFormat="1" applyFont="1" applyFill="1" applyBorder="1" applyAlignment="1">
      <alignment horizontal="center" vertical="center" wrapText="1"/>
    </xf>
    <xf numFmtId="49" fontId="31" fillId="12" borderId="14" xfId="3" applyNumberFormat="1" applyFont="1" applyFill="1" applyBorder="1" applyAlignment="1">
      <alignment horizontal="center" vertical="center" wrapText="1"/>
    </xf>
    <xf numFmtId="0" fontId="16" fillId="12" borderId="14" xfId="3" applyFont="1" applyFill="1" applyBorder="1" applyAlignment="1" applyProtection="1">
      <alignment horizontal="center" vertical="center" wrapText="1"/>
      <protection hidden="1"/>
    </xf>
    <xf numFmtId="0" fontId="38" fillId="12" borderId="14" xfId="3" applyFont="1" applyFill="1" applyBorder="1" applyAlignment="1" applyProtection="1">
      <alignment horizontal="center" vertical="center" wrapText="1"/>
      <protection hidden="1"/>
    </xf>
    <xf numFmtId="1" fontId="16" fillId="12" borderId="14" xfId="3" applyNumberFormat="1" applyFont="1" applyFill="1" applyBorder="1" applyAlignment="1" applyProtection="1">
      <alignment horizontal="center" vertical="center" wrapText="1"/>
      <protection hidden="1"/>
    </xf>
    <xf numFmtId="0" fontId="32" fillId="12" borderId="14" xfId="3" applyFont="1" applyFill="1" applyBorder="1" applyAlignment="1">
      <alignment horizontal="center" vertical="center" wrapText="1"/>
    </xf>
    <xf numFmtId="49" fontId="16" fillId="0" borderId="2" xfId="3" applyNumberFormat="1" applyFont="1" applyBorder="1" applyAlignment="1">
      <alignment horizontal="left" vertical="center" wrapText="1"/>
    </xf>
    <xf numFmtId="49" fontId="16" fillId="11" borderId="2" xfId="3" applyNumberFormat="1" applyFont="1" applyFill="1" applyBorder="1" applyAlignment="1">
      <alignment horizontal="left" vertical="center" wrapText="1"/>
    </xf>
    <xf numFmtId="49" fontId="16" fillId="0" borderId="14" xfId="3" applyNumberFormat="1" applyFont="1" applyBorder="1" applyAlignment="1">
      <alignment horizontal="center" vertical="center"/>
    </xf>
    <xf numFmtId="0" fontId="16" fillId="0" borderId="14" xfId="3" applyFont="1" applyBorder="1" applyAlignment="1">
      <alignment horizontal="center" vertical="top"/>
    </xf>
    <xf numFmtId="0" fontId="16" fillId="0" borderId="14" xfId="3" applyFont="1" applyBorder="1" applyAlignment="1">
      <alignment horizontal="center" vertical="center"/>
    </xf>
    <xf numFmtId="0" fontId="16" fillId="0" borderId="14" xfId="3" applyFont="1" applyBorder="1" applyAlignment="1" applyProtection="1">
      <alignment horizontal="center" vertical="center"/>
      <protection hidden="1"/>
    </xf>
    <xf numFmtId="0" fontId="38" fillId="0" borderId="14" xfId="3" applyFont="1" applyBorder="1" applyAlignment="1" applyProtection="1">
      <alignment horizontal="center" vertical="center"/>
      <protection hidden="1"/>
    </xf>
    <xf numFmtId="0" fontId="38" fillId="0" borderId="14" xfId="3" applyFont="1" applyBorder="1" applyAlignment="1">
      <alignment horizontal="center" vertical="center"/>
    </xf>
    <xf numFmtId="49" fontId="16" fillId="11" borderId="9" xfId="3" applyNumberFormat="1" applyFont="1" applyFill="1" applyBorder="1" applyAlignment="1">
      <alignment horizontal="left" vertical="center" wrapText="1"/>
    </xf>
    <xf numFmtId="49" fontId="16" fillId="11" borderId="10" xfId="3" applyNumberFormat="1" applyFont="1" applyFill="1" applyBorder="1" applyAlignment="1">
      <alignment horizontal="left" vertical="center" wrapText="1"/>
    </xf>
    <xf numFmtId="0" fontId="75" fillId="11" borderId="6" xfId="3" applyFont="1" applyFill="1" applyBorder="1" applyAlignment="1">
      <alignment horizontal="left" vertical="center" wrapText="1"/>
    </xf>
    <xf numFmtId="167" fontId="38" fillId="15" borderId="6" xfId="3" applyNumberFormat="1" applyFont="1" applyFill="1" applyBorder="1" applyAlignment="1" applyProtection="1">
      <alignment horizontal="center" vertical="center" wrapText="1"/>
      <protection hidden="1"/>
    </xf>
    <xf numFmtId="0" fontId="16" fillId="14" borderId="2" xfId="3" applyFont="1" applyFill="1" applyBorder="1" applyAlignment="1">
      <alignment horizontal="left" vertical="top" wrapText="1"/>
    </xf>
    <xf numFmtId="49" fontId="16" fillId="5" borderId="2" xfId="3" applyNumberFormat="1" applyFont="1" applyFill="1" applyBorder="1" applyAlignment="1">
      <alignment horizontal="center" vertical="center" wrapText="1"/>
    </xf>
    <xf numFmtId="0" fontId="16" fillId="5" borderId="2" xfId="3" applyFont="1" applyFill="1" applyBorder="1" applyAlignment="1">
      <alignment horizontal="left" vertical="center" wrapText="1"/>
    </xf>
    <xf numFmtId="0" fontId="16" fillId="5" borderId="2" xfId="3" applyFont="1" applyFill="1" applyBorder="1" applyAlignment="1">
      <alignment horizontal="left" vertical="top" wrapText="1"/>
    </xf>
    <xf numFmtId="49" fontId="16" fillId="6" borderId="2" xfId="3" applyNumberFormat="1" applyFont="1" applyFill="1" applyBorder="1" applyAlignment="1">
      <alignment horizontal="center" vertical="center" wrapText="1"/>
    </xf>
    <xf numFmtId="0" fontId="16" fillId="6" borderId="2" xfId="3" applyFont="1" applyFill="1" applyBorder="1" applyAlignment="1">
      <alignment horizontal="left" vertical="center" wrapText="1"/>
    </xf>
    <xf numFmtId="0" fontId="16" fillId="6" borderId="2" xfId="3" applyFont="1" applyFill="1" applyBorder="1" applyAlignment="1">
      <alignment horizontal="left" vertical="top" wrapText="1"/>
    </xf>
    <xf numFmtId="49" fontId="16" fillId="7" borderId="2" xfId="3" applyNumberFormat="1" applyFont="1" applyFill="1" applyBorder="1" applyAlignment="1">
      <alignment horizontal="center" vertical="center" wrapText="1"/>
    </xf>
    <xf numFmtId="0" fontId="16" fillId="7" borderId="2" xfId="3" applyFont="1" applyFill="1" applyBorder="1" applyAlignment="1">
      <alignment horizontal="left" vertical="center" wrapText="1"/>
    </xf>
    <xf numFmtId="0" fontId="16" fillId="7" borderId="2" xfId="3" applyFont="1" applyFill="1" applyBorder="1" applyAlignment="1">
      <alignment horizontal="left" vertical="top" wrapText="1"/>
    </xf>
    <xf numFmtId="49" fontId="16" fillId="4" borderId="2" xfId="3" applyNumberFormat="1" applyFont="1" applyFill="1" applyBorder="1" applyAlignment="1">
      <alignment horizontal="center" vertical="center" wrapText="1"/>
    </xf>
    <xf numFmtId="165" fontId="15" fillId="4" borderId="2" xfId="3" applyNumberFormat="1" applyFont="1" applyFill="1" applyBorder="1" applyAlignment="1">
      <alignment horizontal="center" vertical="center" wrapText="1"/>
    </xf>
    <xf numFmtId="168" fontId="16" fillId="4" borderId="2" xfId="3" applyNumberFormat="1" applyFont="1" applyFill="1" applyBorder="1" applyAlignment="1" applyProtection="1">
      <alignment horizontal="center" vertical="center" wrapText="1"/>
      <protection hidden="1"/>
    </xf>
    <xf numFmtId="0" fontId="16" fillId="4" borderId="2" xfId="3" applyFont="1" applyFill="1" applyBorder="1" applyAlignment="1">
      <alignment horizontal="center" vertical="center" wrapText="1"/>
    </xf>
    <xf numFmtId="0" fontId="38" fillId="4" borderId="2" xfId="3" applyFont="1" applyFill="1" applyBorder="1" applyAlignment="1">
      <alignment horizontal="center" vertical="center" wrapText="1"/>
    </xf>
    <xf numFmtId="0" fontId="0" fillId="0" borderId="2" xfId="0" applyBorder="1" applyAlignment="1">
      <alignment vertical="center"/>
    </xf>
    <xf numFmtId="0" fontId="16" fillId="11" borderId="2" xfId="3" applyFont="1" applyFill="1" applyBorder="1" applyAlignment="1">
      <alignment horizontal="left" vertical="top" wrapText="1"/>
    </xf>
    <xf numFmtId="0" fontId="16" fillId="14" borderId="7" xfId="3" applyFont="1" applyFill="1" applyBorder="1" applyAlignment="1">
      <alignment horizontal="left" vertical="top" wrapText="1"/>
    </xf>
    <xf numFmtId="49" fontId="16" fillId="4" borderId="7" xfId="3" applyNumberFormat="1" applyFont="1" applyFill="1" applyBorder="1" applyAlignment="1">
      <alignment horizontal="center" vertical="center" wrapText="1"/>
    </xf>
    <xf numFmtId="0" fontId="16" fillId="7" borderId="7" xfId="3" applyFont="1" applyFill="1" applyBorder="1" applyAlignment="1">
      <alignment horizontal="left" vertical="top" wrapText="1"/>
    </xf>
    <xf numFmtId="165" fontId="15" fillId="4" borderId="7" xfId="3" applyNumberFormat="1" applyFont="1" applyFill="1" applyBorder="1" applyAlignment="1">
      <alignment horizontal="center" vertical="center" wrapText="1"/>
    </xf>
    <xf numFmtId="168" fontId="16" fillId="4" borderId="7" xfId="3" applyNumberFormat="1" applyFont="1" applyFill="1" applyBorder="1" applyAlignment="1" applyProtection="1">
      <alignment horizontal="center" vertical="center" wrapText="1"/>
      <protection hidden="1"/>
    </xf>
    <xf numFmtId="0" fontId="16" fillId="4" borderId="7" xfId="3" applyFont="1" applyFill="1" applyBorder="1" applyAlignment="1">
      <alignment horizontal="center" vertical="center" wrapText="1"/>
    </xf>
    <xf numFmtId="0" fontId="38" fillId="4" borderId="7" xfId="3" applyFont="1" applyFill="1" applyBorder="1" applyAlignment="1">
      <alignment horizontal="center" vertical="center" wrapText="1"/>
    </xf>
    <xf numFmtId="49" fontId="16" fillId="5" borderId="19" xfId="3" applyNumberFormat="1" applyFont="1" applyFill="1" applyBorder="1" applyAlignment="1">
      <alignment horizontal="center" vertical="center" wrapText="1"/>
    </xf>
    <xf numFmtId="0" fontId="16" fillId="5" borderId="19" xfId="3" applyFont="1" applyFill="1" applyBorder="1" applyAlignment="1">
      <alignment horizontal="left" vertical="center" wrapText="1"/>
    </xf>
    <xf numFmtId="0" fontId="16" fillId="5" borderId="19" xfId="3" applyFont="1" applyFill="1" applyBorder="1" applyAlignment="1">
      <alignment horizontal="left" vertical="top" wrapText="1"/>
    </xf>
    <xf numFmtId="49" fontId="16" fillId="5" borderId="7" xfId="3" applyNumberFormat="1" applyFont="1" applyFill="1" applyBorder="1" applyAlignment="1">
      <alignment horizontal="center" vertical="center" wrapText="1"/>
    </xf>
    <xf numFmtId="0" fontId="16" fillId="5" borderId="7" xfId="3" applyFont="1" applyFill="1" applyBorder="1" applyAlignment="1">
      <alignment horizontal="left" vertical="center" wrapText="1"/>
    </xf>
    <xf numFmtId="0" fontId="16" fillId="5" borderId="7" xfId="3" applyFont="1" applyFill="1" applyBorder="1" applyAlignment="1">
      <alignment horizontal="left" vertical="top" wrapText="1"/>
    </xf>
    <xf numFmtId="49" fontId="16" fillId="5" borderId="10" xfId="3" applyNumberFormat="1" applyFont="1" applyFill="1" applyBorder="1" applyAlignment="1">
      <alignment horizontal="center" vertical="center" wrapText="1"/>
    </xf>
    <xf numFmtId="0" fontId="16" fillId="5" borderId="10" xfId="3" applyFont="1" applyFill="1" applyBorder="1" applyAlignment="1">
      <alignment horizontal="left" vertical="center" wrapText="1"/>
    </xf>
    <xf numFmtId="0" fontId="16" fillId="5" borderId="10" xfId="3" applyFont="1" applyFill="1" applyBorder="1" applyAlignment="1">
      <alignment horizontal="left" vertical="top" wrapText="1"/>
    </xf>
    <xf numFmtId="49" fontId="16" fillId="5" borderId="13" xfId="3" applyNumberFormat="1" applyFont="1" applyFill="1" applyBorder="1" applyAlignment="1">
      <alignment horizontal="center" vertical="center" wrapText="1"/>
    </xf>
    <xf numFmtId="0" fontId="16" fillId="5" borderId="13" xfId="3" applyFont="1" applyFill="1" applyBorder="1" applyAlignment="1">
      <alignment horizontal="left" vertical="center" wrapText="1"/>
    </xf>
    <xf numFmtId="0" fontId="16" fillId="5" borderId="13" xfId="3" applyFont="1" applyFill="1" applyBorder="1" applyAlignment="1">
      <alignment horizontal="left" vertical="top" wrapText="1"/>
    </xf>
    <xf numFmtId="49" fontId="16" fillId="5" borderId="9" xfId="3" applyNumberFormat="1" applyFont="1" applyFill="1" applyBorder="1" applyAlignment="1">
      <alignment horizontal="center" vertical="center" wrapText="1"/>
    </xf>
    <xf numFmtId="0" fontId="16" fillId="5" borderId="9" xfId="3" applyFont="1" applyFill="1" applyBorder="1" applyAlignment="1">
      <alignment horizontal="left" vertical="top" wrapText="1"/>
    </xf>
    <xf numFmtId="0" fontId="38" fillId="5" borderId="7" xfId="3" applyFont="1" applyFill="1" applyBorder="1" applyAlignment="1">
      <alignment horizontal="left" vertical="center" wrapText="1"/>
    </xf>
    <xf numFmtId="0" fontId="38" fillId="5" borderId="7" xfId="3" applyFont="1" applyFill="1" applyBorder="1" applyAlignment="1">
      <alignment horizontal="left" vertical="top" wrapText="1"/>
    </xf>
    <xf numFmtId="49" fontId="16" fillId="6" borderId="10" xfId="3" applyNumberFormat="1" applyFont="1" applyFill="1" applyBorder="1" applyAlignment="1">
      <alignment horizontal="center" vertical="center" wrapText="1"/>
    </xf>
    <xf numFmtId="0" fontId="16" fillId="6" borderId="10" xfId="3" applyFont="1" applyFill="1" applyBorder="1" applyAlignment="1">
      <alignment horizontal="left" vertical="top" wrapText="1"/>
    </xf>
    <xf numFmtId="0" fontId="15" fillId="0" borderId="14" xfId="3" applyFont="1" applyBorder="1" applyAlignment="1">
      <alignment vertical="center"/>
    </xf>
    <xf numFmtId="49" fontId="16" fillId="5" borderId="14" xfId="3" applyNumberFormat="1" applyFont="1" applyFill="1" applyBorder="1" applyAlignment="1">
      <alignment horizontal="center" vertical="center" wrapText="1"/>
    </xf>
    <xf numFmtId="0" fontId="16" fillId="5" borderId="14" xfId="3" applyFont="1" applyFill="1" applyBorder="1" applyAlignment="1">
      <alignment horizontal="left" vertical="center" wrapText="1"/>
    </xf>
    <xf numFmtId="0" fontId="16" fillId="5" borderId="14" xfId="3" applyFont="1" applyFill="1" applyBorder="1" applyAlignment="1">
      <alignment horizontal="left" vertical="top" wrapText="1"/>
    </xf>
    <xf numFmtId="49" fontId="16" fillId="6" borderId="19" xfId="3" applyNumberFormat="1" applyFont="1" applyFill="1" applyBorder="1" applyAlignment="1">
      <alignment horizontal="center" vertical="center" wrapText="1"/>
    </xf>
    <xf numFmtId="0" fontId="16" fillId="6" borderId="19" xfId="3" applyFont="1" applyFill="1" applyBorder="1" applyAlignment="1">
      <alignment horizontal="left" vertical="top" wrapText="1"/>
    </xf>
    <xf numFmtId="0" fontId="42" fillId="8" borderId="0" xfId="1" applyFont="1" applyFill="1" applyAlignment="1" applyProtection="1">
      <alignment vertical="top"/>
      <protection hidden="1"/>
    </xf>
    <xf numFmtId="0" fontId="43" fillId="8" borderId="0" xfId="1" applyFont="1" applyFill="1" applyAlignment="1" applyProtection="1">
      <alignment vertical="top"/>
      <protection hidden="1"/>
    </xf>
    <xf numFmtId="0" fontId="11" fillId="0" borderId="0" xfId="1" applyFont="1" applyAlignment="1" applyProtection="1">
      <alignment vertical="top"/>
      <protection hidden="1"/>
    </xf>
    <xf numFmtId="0" fontId="42" fillId="19" borderId="0" xfId="1" applyFont="1" applyFill="1" applyAlignment="1" applyProtection="1">
      <alignment vertical="top"/>
      <protection hidden="1"/>
    </xf>
    <xf numFmtId="0" fontId="43" fillId="19" borderId="0" xfId="1" applyFont="1" applyFill="1" applyAlignment="1" applyProtection="1">
      <alignment vertical="top"/>
      <protection hidden="1"/>
    </xf>
    <xf numFmtId="0" fontId="6" fillId="0" borderId="0" xfId="1" applyAlignment="1" applyProtection="1">
      <alignment vertical="top"/>
      <protection hidden="1"/>
    </xf>
    <xf numFmtId="0" fontId="42" fillId="20" borderId="0" xfId="1" applyFont="1" applyFill="1" applyAlignment="1" applyProtection="1">
      <alignment vertical="top"/>
      <protection hidden="1"/>
    </xf>
    <xf numFmtId="0" fontId="81" fillId="20" borderId="0" xfId="1" applyFont="1" applyFill="1" applyAlignment="1" applyProtection="1">
      <alignment vertical="top"/>
      <protection hidden="1"/>
    </xf>
    <xf numFmtId="0" fontId="43" fillId="20" borderId="0" xfId="1" applyFont="1" applyFill="1" applyAlignment="1" applyProtection="1">
      <alignment vertical="top"/>
      <protection hidden="1"/>
    </xf>
    <xf numFmtId="0" fontId="42" fillId="18" borderId="0" xfId="1" applyFont="1" applyFill="1" applyAlignment="1" applyProtection="1">
      <alignment vertical="top"/>
      <protection hidden="1"/>
    </xf>
    <xf numFmtId="0" fontId="70" fillId="18" borderId="0" xfId="2" applyFont="1" applyFill="1" applyAlignment="1" applyProtection="1">
      <alignment vertical="top"/>
      <protection hidden="1"/>
    </xf>
    <xf numFmtId="0" fontId="43" fillId="18" borderId="0" xfId="1" applyFont="1" applyFill="1" applyAlignment="1" applyProtection="1">
      <alignment vertical="top"/>
      <protection hidden="1"/>
    </xf>
    <xf numFmtId="0" fontId="69" fillId="8" borderId="0" xfId="1" applyFont="1" applyFill="1" applyAlignment="1" applyProtection="1">
      <alignment vertical="center"/>
      <protection hidden="1"/>
    </xf>
    <xf numFmtId="0" fontId="77" fillId="2" borderId="0" xfId="1" applyFont="1" applyFill="1" applyAlignment="1" applyProtection="1">
      <alignment horizontal="center"/>
      <protection hidden="1"/>
    </xf>
    <xf numFmtId="0" fontId="87" fillId="2" borderId="0" xfId="1" applyFont="1" applyFill="1" applyProtection="1">
      <protection hidden="1"/>
    </xf>
    <xf numFmtId="0" fontId="16" fillId="11" borderId="6" xfId="3" applyFont="1" applyFill="1" applyBorder="1" applyAlignment="1">
      <alignment horizontal="left" vertical="center" wrapText="1"/>
    </xf>
    <xf numFmtId="0" fontId="56" fillId="11" borderId="6" xfId="3" applyFont="1" applyFill="1" applyBorder="1" applyAlignment="1">
      <alignment horizontal="center" vertical="center" wrapText="1"/>
    </xf>
    <xf numFmtId="0" fontId="12" fillId="19" borderId="0" xfId="2" applyFill="1" applyAlignment="1" applyProtection="1">
      <alignment vertical="top"/>
      <protection hidden="1"/>
    </xf>
    <xf numFmtId="0" fontId="88" fillId="2" borderId="0" xfId="1" applyFont="1" applyFill="1" applyProtection="1">
      <protection hidden="1"/>
    </xf>
    <xf numFmtId="0" fontId="89" fillId="2" borderId="0" xfId="1" applyFont="1" applyFill="1" applyProtection="1">
      <protection hidden="1"/>
    </xf>
    <xf numFmtId="0" fontId="90" fillId="2" borderId="0" xfId="0" applyFont="1" applyFill="1" applyAlignment="1">
      <alignment horizontal="left" vertical="center"/>
    </xf>
    <xf numFmtId="0" fontId="91" fillId="2" borderId="0" xfId="1" applyFont="1" applyFill="1" applyProtection="1">
      <protection hidden="1"/>
    </xf>
    <xf numFmtId="0" fontId="93" fillId="2" borderId="0" xfId="1" applyFont="1" applyFill="1" applyProtection="1">
      <protection hidden="1"/>
    </xf>
    <xf numFmtId="0" fontId="94" fillId="2" borderId="0" xfId="1" applyFont="1" applyFill="1" applyProtection="1">
      <protection hidden="1"/>
    </xf>
    <xf numFmtId="0" fontId="95" fillId="2" borderId="0" xfId="0" applyFont="1" applyFill="1" applyAlignment="1">
      <alignment horizontal="left" vertical="center"/>
    </xf>
    <xf numFmtId="0" fontId="97" fillId="2" borderId="0" xfId="0" applyFont="1" applyFill="1" applyAlignment="1">
      <alignment horizontal="left" vertical="center"/>
    </xf>
    <xf numFmtId="168" fontId="38" fillId="11" borderId="2" xfId="3" applyNumberFormat="1" applyFont="1" applyFill="1" applyBorder="1" applyAlignment="1" applyProtection="1">
      <alignment horizontal="center" vertical="center" wrapText="1"/>
      <protection hidden="1"/>
    </xf>
    <xf numFmtId="49" fontId="38" fillId="14" borderId="2" xfId="3" applyNumberFormat="1" applyFont="1" applyFill="1" applyBorder="1" applyAlignment="1">
      <alignment horizontal="center" vertical="center" wrapText="1"/>
    </xf>
    <xf numFmtId="0" fontId="11" fillId="2" borderId="0" xfId="1" applyFont="1" applyFill="1" applyAlignment="1" applyProtection="1">
      <alignment vertical="center"/>
      <protection hidden="1"/>
    </xf>
    <xf numFmtId="0" fontId="15" fillId="11" borderId="2" xfId="3" applyFont="1" applyFill="1" applyBorder="1" applyAlignment="1">
      <alignment horizontal="left" vertical="center" wrapText="1"/>
    </xf>
    <xf numFmtId="0" fontId="15" fillId="11" borderId="10" xfId="3" applyFont="1" applyFill="1" applyBorder="1" applyAlignment="1">
      <alignment horizontal="left" vertical="center" wrapText="1"/>
    </xf>
    <xf numFmtId="0" fontId="15" fillId="11" borderId="7" xfId="3" applyFont="1" applyFill="1" applyBorder="1" applyAlignment="1">
      <alignment horizontal="left" vertical="center" wrapText="1"/>
    </xf>
    <xf numFmtId="0" fontId="58" fillId="0" borderId="8" xfId="3" applyFont="1" applyBorder="1" applyAlignment="1">
      <alignment horizontal="center" vertical="center" wrapText="1"/>
    </xf>
    <xf numFmtId="49" fontId="16" fillId="21" borderId="7" xfId="3" applyNumberFormat="1" applyFont="1" applyFill="1" applyBorder="1" applyAlignment="1">
      <alignment horizontal="center" vertical="center" wrapText="1"/>
    </xf>
    <xf numFmtId="0" fontId="15" fillId="21" borderId="7" xfId="3" applyFont="1" applyFill="1" applyBorder="1" applyAlignment="1">
      <alignment horizontal="left" vertical="center" wrapText="1"/>
    </xf>
    <xf numFmtId="0" fontId="16" fillId="21" borderId="7" xfId="3" applyFont="1" applyFill="1" applyBorder="1" applyAlignment="1">
      <alignment horizontal="center" vertical="center" wrapText="1"/>
    </xf>
    <xf numFmtId="168" fontId="16" fillId="21" borderId="7" xfId="3" applyNumberFormat="1" applyFont="1" applyFill="1" applyBorder="1" applyAlignment="1" applyProtection="1">
      <alignment horizontal="center" vertical="center" wrapText="1"/>
      <protection hidden="1"/>
    </xf>
    <xf numFmtId="49" fontId="16" fillId="21" borderId="2" xfId="3" applyNumberFormat="1" applyFont="1" applyFill="1" applyBorder="1" applyAlignment="1">
      <alignment horizontal="center" vertical="center" wrapText="1"/>
    </xf>
    <xf numFmtId="0" fontId="15" fillId="21" borderId="2" xfId="3" applyFont="1" applyFill="1" applyBorder="1" applyAlignment="1">
      <alignment horizontal="left" vertical="center" wrapText="1"/>
    </xf>
    <xf numFmtId="0" fontId="16" fillId="21" borderId="2" xfId="3" applyFont="1" applyFill="1" applyBorder="1" applyAlignment="1">
      <alignment horizontal="center" vertical="center" wrapText="1"/>
    </xf>
    <xf numFmtId="168" fontId="16" fillId="21" borderId="2" xfId="3" applyNumberFormat="1" applyFont="1" applyFill="1" applyBorder="1" applyAlignment="1" applyProtection="1">
      <alignment horizontal="center" vertical="center" wrapText="1"/>
      <protection hidden="1"/>
    </xf>
    <xf numFmtId="49" fontId="16" fillId="21" borderId="10" xfId="3" applyNumberFormat="1" applyFont="1" applyFill="1" applyBorder="1" applyAlignment="1">
      <alignment horizontal="center" vertical="center" wrapText="1"/>
    </xf>
    <xf numFmtId="0" fontId="15" fillId="21" borderId="10" xfId="3" applyFont="1" applyFill="1" applyBorder="1" applyAlignment="1">
      <alignment horizontal="left" vertical="center" wrapText="1"/>
    </xf>
    <xf numFmtId="0" fontId="16" fillId="21" borderId="10" xfId="3" applyFont="1" applyFill="1" applyBorder="1" applyAlignment="1">
      <alignment horizontal="center" vertical="center" wrapText="1"/>
    </xf>
    <xf numFmtId="168" fontId="16" fillId="21" borderId="10" xfId="3" applyNumberFormat="1" applyFont="1" applyFill="1" applyBorder="1" applyAlignment="1" applyProtection="1">
      <alignment horizontal="center" vertical="center" wrapText="1"/>
      <protection hidden="1"/>
    </xf>
    <xf numFmtId="49" fontId="16" fillId="22" borderId="7" xfId="3" applyNumberFormat="1" applyFont="1" applyFill="1" applyBorder="1" applyAlignment="1">
      <alignment horizontal="center" vertical="center" wrapText="1"/>
    </xf>
    <xf numFmtId="0" fontId="15" fillId="22" borderId="7" xfId="3" applyFont="1" applyFill="1" applyBorder="1" applyAlignment="1">
      <alignment horizontal="left" vertical="center" wrapText="1"/>
    </xf>
    <xf numFmtId="0" fontId="16" fillId="22" borderId="7" xfId="3" applyFont="1" applyFill="1" applyBorder="1" applyAlignment="1">
      <alignment horizontal="center" vertical="center" wrapText="1"/>
    </xf>
    <xf numFmtId="168" fontId="16" fillId="22" borderId="7" xfId="3" applyNumberFormat="1" applyFont="1" applyFill="1" applyBorder="1" applyAlignment="1" applyProtection="1">
      <alignment horizontal="center" vertical="center" wrapText="1"/>
      <protection hidden="1"/>
    </xf>
    <xf numFmtId="49" fontId="16" fillId="22" borderId="2" xfId="3" applyNumberFormat="1" applyFont="1" applyFill="1" applyBorder="1" applyAlignment="1">
      <alignment horizontal="center" vertical="center" wrapText="1"/>
    </xf>
    <xf numFmtId="0" fontId="15" fillId="22" borderId="2" xfId="3" applyFont="1" applyFill="1" applyBorder="1" applyAlignment="1">
      <alignment horizontal="left" vertical="center" wrapText="1"/>
    </xf>
    <xf numFmtId="0" fontId="16" fillId="22" borderId="2" xfId="3" applyFont="1" applyFill="1" applyBorder="1" applyAlignment="1">
      <alignment horizontal="center" vertical="center" wrapText="1"/>
    </xf>
    <xf numFmtId="168" fontId="16" fillId="22" borderId="2" xfId="3" applyNumberFormat="1" applyFont="1" applyFill="1" applyBorder="1" applyAlignment="1" applyProtection="1">
      <alignment horizontal="center" vertical="center" wrapText="1"/>
      <protection hidden="1"/>
    </xf>
    <xf numFmtId="49" fontId="16" fillId="22" borderId="10" xfId="3" applyNumberFormat="1" applyFont="1" applyFill="1" applyBorder="1" applyAlignment="1">
      <alignment horizontal="center" vertical="center" wrapText="1"/>
    </xf>
    <xf numFmtId="0" fontId="15" fillId="22" borderId="10" xfId="3" applyFont="1" applyFill="1" applyBorder="1" applyAlignment="1">
      <alignment horizontal="left" vertical="center" wrapText="1"/>
    </xf>
    <xf numFmtId="0" fontId="16" fillId="22" borderId="10" xfId="3" applyFont="1" applyFill="1" applyBorder="1" applyAlignment="1">
      <alignment horizontal="center" vertical="center" wrapText="1"/>
    </xf>
    <xf numFmtId="168" fontId="38" fillId="22" borderId="10" xfId="3" applyNumberFormat="1" applyFont="1" applyFill="1" applyBorder="1" applyAlignment="1" applyProtection="1">
      <alignment horizontal="center" vertical="center" wrapText="1"/>
      <protection hidden="1"/>
    </xf>
    <xf numFmtId="168" fontId="38" fillId="22" borderId="7" xfId="3" applyNumberFormat="1" applyFont="1" applyFill="1" applyBorder="1" applyAlignment="1" applyProtection="1">
      <alignment horizontal="center" vertical="center" wrapText="1"/>
      <protection hidden="1"/>
    </xf>
    <xf numFmtId="168" fontId="38" fillId="22" borderId="2" xfId="3" applyNumberFormat="1" applyFont="1" applyFill="1" applyBorder="1" applyAlignment="1" applyProtection="1">
      <alignment horizontal="center" vertical="center" wrapText="1"/>
      <protection hidden="1"/>
    </xf>
    <xf numFmtId="49" fontId="16" fillId="23" borderId="10" xfId="3" applyNumberFormat="1" applyFont="1" applyFill="1" applyBorder="1" applyAlignment="1">
      <alignment horizontal="center" vertical="center" wrapText="1"/>
    </xf>
    <xf numFmtId="0" fontId="16" fillId="23" borderId="10" xfId="3" applyFont="1" applyFill="1" applyBorder="1" applyAlignment="1">
      <alignment horizontal="center" vertical="center" wrapText="1"/>
    </xf>
    <xf numFmtId="168" fontId="16" fillId="23" borderId="10" xfId="3" applyNumberFormat="1" applyFont="1" applyFill="1" applyBorder="1" applyAlignment="1" applyProtection="1">
      <alignment horizontal="center" vertical="center" wrapText="1"/>
      <protection hidden="1"/>
    </xf>
    <xf numFmtId="49" fontId="16" fillId="24" borderId="2" xfId="3" applyNumberFormat="1" applyFont="1" applyFill="1" applyBorder="1" applyAlignment="1">
      <alignment horizontal="center" vertical="center" wrapText="1"/>
    </xf>
    <xf numFmtId="0" fontId="16" fillId="24" borderId="2" xfId="3" applyFont="1" applyFill="1" applyBorder="1" applyAlignment="1">
      <alignment horizontal="center" vertical="center" wrapText="1"/>
    </xf>
    <xf numFmtId="168" fontId="16" fillId="24" borderId="2" xfId="3" applyNumberFormat="1" applyFont="1" applyFill="1" applyBorder="1" applyAlignment="1" applyProtection="1">
      <alignment horizontal="center" vertical="center" wrapText="1"/>
      <protection hidden="1"/>
    </xf>
    <xf numFmtId="49" fontId="16" fillId="25" borderId="7" xfId="3" applyNumberFormat="1" applyFont="1" applyFill="1" applyBorder="1" applyAlignment="1">
      <alignment horizontal="center" vertical="center" wrapText="1"/>
    </xf>
    <xf numFmtId="0" fontId="15" fillId="25" borderId="7" xfId="3" applyFont="1" applyFill="1" applyBorder="1" applyAlignment="1">
      <alignment horizontal="left" vertical="center" wrapText="1"/>
    </xf>
    <xf numFmtId="0" fontId="16" fillId="25" borderId="7" xfId="3" applyFont="1" applyFill="1" applyBorder="1" applyAlignment="1">
      <alignment horizontal="center" vertical="center" wrapText="1"/>
    </xf>
    <xf numFmtId="168" fontId="16" fillId="25" borderId="7" xfId="3" applyNumberFormat="1" applyFont="1" applyFill="1" applyBorder="1" applyAlignment="1" applyProtection="1">
      <alignment horizontal="center" vertical="center" wrapText="1"/>
      <protection hidden="1"/>
    </xf>
    <xf numFmtId="49" fontId="16" fillId="25" borderId="2" xfId="3" applyNumberFormat="1" applyFont="1" applyFill="1" applyBorder="1" applyAlignment="1">
      <alignment horizontal="center" vertical="center" wrapText="1"/>
    </xf>
    <xf numFmtId="0" fontId="15" fillId="25" borderId="2" xfId="3" applyFont="1" applyFill="1" applyBorder="1" applyAlignment="1">
      <alignment horizontal="left" vertical="center" wrapText="1"/>
    </xf>
    <xf numFmtId="0" fontId="16" fillId="25" borderId="2" xfId="3" applyFont="1" applyFill="1" applyBorder="1" applyAlignment="1">
      <alignment horizontal="center" vertical="center" wrapText="1"/>
    </xf>
    <xf numFmtId="168" fontId="16" fillId="25" borderId="2" xfId="3" applyNumberFormat="1" applyFont="1" applyFill="1" applyBorder="1" applyAlignment="1" applyProtection="1">
      <alignment horizontal="center" vertical="center" wrapText="1"/>
      <protection hidden="1"/>
    </xf>
    <xf numFmtId="49" fontId="16" fillId="25" borderId="10" xfId="3" applyNumberFormat="1" applyFont="1" applyFill="1" applyBorder="1" applyAlignment="1">
      <alignment horizontal="center" vertical="center" wrapText="1"/>
    </xf>
    <xf numFmtId="0" fontId="15" fillId="25" borderId="10" xfId="3" applyFont="1" applyFill="1" applyBorder="1" applyAlignment="1">
      <alignment horizontal="left" vertical="center" wrapText="1"/>
    </xf>
    <xf numFmtId="0" fontId="16" fillId="25" borderId="10" xfId="3" applyFont="1" applyFill="1" applyBorder="1" applyAlignment="1">
      <alignment horizontal="center" vertical="center" wrapText="1"/>
    </xf>
    <xf numFmtId="168" fontId="16" fillId="25" borderId="10" xfId="3" applyNumberFormat="1" applyFont="1" applyFill="1" applyBorder="1" applyAlignment="1" applyProtection="1">
      <alignment horizontal="center" vertical="center" wrapText="1"/>
      <protection hidden="1"/>
    </xf>
    <xf numFmtId="0" fontId="16" fillId="24" borderId="2" xfId="3" applyFont="1" applyFill="1" applyBorder="1" applyAlignment="1">
      <alignment horizontal="left" vertical="center" wrapText="1"/>
    </xf>
    <xf numFmtId="0" fontId="16" fillId="23" borderId="10" xfId="3" applyFont="1" applyFill="1" applyBorder="1" applyAlignment="1">
      <alignment horizontal="left" vertical="center" wrapText="1"/>
    </xf>
    <xf numFmtId="0" fontId="9" fillId="2" borderId="0" xfId="1" applyFont="1" applyFill="1" applyAlignment="1" applyProtection="1">
      <alignment horizontal="left"/>
      <protection hidden="1"/>
    </xf>
    <xf numFmtId="0" fontId="0" fillId="0" borderId="11" xfId="0" applyBorder="1" applyAlignment="1">
      <alignment horizontal="left" vertical="center" wrapText="1"/>
    </xf>
    <xf numFmtId="49" fontId="16" fillId="2" borderId="2" xfId="3" applyNumberFormat="1" applyFont="1" applyFill="1" applyBorder="1" applyAlignment="1">
      <alignment horizontal="left" vertical="center" wrapText="1"/>
    </xf>
    <xf numFmtId="49" fontId="16" fillId="2" borderId="19" xfId="3" applyNumberFormat="1" applyFont="1" applyFill="1" applyBorder="1" applyAlignment="1">
      <alignment horizontal="left" vertical="center" wrapText="1"/>
    </xf>
    <xf numFmtId="49" fontId="16" fillId="2" borderId="10" xfId="3" applyNumberFormat="1" applyFont="1" applyFill="1" applyBorder="1" applyAlignment="1">
      <alignment horizontal="left" vertical="center" wrapText="1"/>
    </xf>
    <xf numFmtId="49" fontId="16" fillId="2" borderId="7" xfId="3" applyNumberFormat="1" applyFont="1" applyFill="1" applyBorder="1" applyAlignment="1">
      <alignment horizontal="left" vertical="center" wrapText="1"/>
    </xf>
    <xf numFmtId="49" fontId="16" fillId="2" borderId="8" xfId="3" applyNumberFormat="1" applyFont="1" applyFill="1" applyBorder="1" applyAlignment="1">
      <alignment horizontal="left" vertical="center" wrapText="1"/>
    </xf>
    <xf numFmtId="49" fontId="16" fillId="2" borderId="6" xfId="3" applyNumberFormat="1" applyFont="1" applyFill="1" applyBorder="1" applyAlignment="1">
      <alignment horizontal="left" vertical="center" wrapText="1"/>
    </xf>
    <xf numFmtId="49" fontId="16" fillId="0" borderId="7" xfId="3" applyNumberFormat="1" applyFont="1" applyBorder="1" applyAlignment="1">
      <alignment horizontal="center" vertical="center" wrapText="1"/>
    </xf>
    <xf numFmtId="1" fontId="20" fillId="2" borderId="0" xfId="3" applyNumberFormat="1" applyFont="1" applyFill="1" applyAlignment="1">
      <alignment horizontal="center" vertical="center" wrapText="1"/>
    </xf>
    <xf numFmtId="0" fontId="15" fillId="0" borderId="7" xfId="3" applyFont="1" applyBorder="1" applyAlignment="1">
      <alignment vertical="center"/>
    </xf>
    <xf numFmtId="0" fontId="15" fillId="0" borderId="2" xfId="3" applyFont="1" applyBorder="1" applyAlignment="1">
      <alignment vertical="center"/>
    </xf>
    <xf numFmtId="0" fontId="15" fillId="0" borderId="10" xfId="3" applyFont="1" applyBorder="1" applyAlignment="1">
      <alignment vertical="center"/>
    </xf>
    <xf numFmtId="0" fontId="15" fillId="0" borderId="19" xfId="3" applyFont="1" applyBorder="1" applyAlignment="1">
      <alignment vertical="center"/>
    </xf>
    <xf numFmtId="0" fontId="2" fillId="2" borderId="0" xfId="1" applyFont="1" applyFill="1" applyProtection="1">
      <protection hidden="1"/>
    </xf>
    <xf numFmtId="0" fontId="15" fillId="0" borderId="22" xfId="3" applyFont="1" applyBorder="1" applyAlignment="1">
      <alignment vertical="center"/>
    </xf>
    <xf numFmtId="0" fontId="0" fillId="0" borderId="16" xfId="0" applyBorder="1" applyAlignment="1">
      <alignment vertical="center"/>
    </xf>
    <xf numFmtId="0" fontId="0" fillId="0" borderId="23" xfId="0" applyBorder="1" applyAlignment="1">
      <alignment vertical="center"/>
    </xf>
    <xf numFmtId="49" fontId="16" fillId="2" borderId="9" xfId="3" applyNumberFormat="1" applyFont="1" applyFill="1" applyBorder="1" applyAlignment="1">
      <alignment horizontal="left" vertical="center" wrapText="1"/>
    </xf>
    <xf numFmtId="0" fontId="0" fillId="0" borderId="19" xfId="0" applyBorder="1" applyAlignment="1">
      <alignment horizontal="left" vertical="center" wrapText="1"/>
    </xf>
    <xf numFmtId="49" fontId="73" fillId="2" borderId="9" xfId="3" applyNumberFormat="1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10" xfId="0" applyBorder="1" applyAlignment="1">
      <alignment horizontal="center" vertical="center" wrapText="1"/>
    </xf>
    <xf numFmtId="49" fontId="73" fillId="2" borderId="7" xfId="3" applyNumberFormat="1" applyFont="1" applyFill="1" applyBorder="1" applyAlignment="1">
      <alignment horizontal="center" vertical="center" wrapText="1"/>
    </xf>
    <xf numFmtId="0" fontId="0" fillId="0" borderId="19" xfId="0" applyBorder="1" applyAlignment="1">
      <alignment horizontal="center" vertical="center" wrapText="1"/>
    </xf>
    <xf numFmtId="49" fontId="73" fillId="0" borderId="9" xfId="3" applyNumberFormat="1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15" xfId="0" applyBorder="1" applyAlignment="1">
      <alignment horizontal="left" vertical="center" wrapText="1"/>
    </xf>
    <xf numFmtId="0" fontId="0" fillId="0" borderId="6" xfId="0" applyBorder="1" applyAlignment="1">
      <alignment horizontal="left" vertical="center" wrapText="1"/>
    </xf>
    <xf numFmtId="0" fontId="0" fillId="0" borderId="11" xfId="0" applyBorder="1" applyAlignment="1">
      <alignment horizontal="left" vertical="center" wrapText="1"/>
    </xf>
    <xf numFmtId="0" fontId="0" fillId="0" borderId="14" xfId="0" applyBorder="1" applyAlignment="1">
      <alignment horizontal="left" vertical="center" wrapText="1"/>
    </xf>
    <xf numFmtId="49" fontId="16" fillId="2" borderId="2" xfId="3" applyNumberFormat="1" applyFont="1" applyFill="1" applyBorder="1" applyAlignment="1">
      <alignment horizontal="left" vertical="center" wrapText="1"/>
    </xf>
    <xf numFmtId="49" fontId="16" fillId="2" borderId="19" xfId="3" applyNumberFormat="1" applyFont="1" applyFill="1" applyBorder="1" applyAlignment="1">
      <alignment horizontal="left" vertical="center" wrapText="1"/>
    </xf>
    <xf numFmtId="49" fontId="16" fillId="2" borderId="10" xfId="3" applyNumberFormat="1" applyFont="1" applyFill="1" applyBorder="1" applyAlignment="1">
      <alignment horizontal="left" vertical="center" wrapText="1"/>
    </xf>
    <xf numFmtId="49" fontId="16" fillId="2" borderId="13" xfId="3" applyNumberFormat="1" applyFont="1" applyFill="1" applyBorder="1" applyAlignment="1">
      <alignment horizontal="left" vertical="center" wrapText="1"/>
    </xf>
    <xf numFmtId="49" fontId="16" fillId="2" borderId="7" xfId="3" applyNumberFormat="1" applyFont="1" applyFill="1" applyBorder="1" applyAlignment="1">
      <alignment horizontal="left" vertical="center" wrapText="1"/>
    </xf>
    <xf numFmtId="49" fontId="16" fillId="2" borderId="8" xfId="3" applyNumberFormat="1" applyFont="1" applyFill="1" applyBorder="1" applyAlignment="1">
      <alignment horizontal="left" vertical="center" wrapText="1"/>
    </xf>
    <xf numFmtId="0" fontId="15" fillId="0" borderId="9" xfId="3" applyFont="1" applyBorder="1" applyAlignment="1">
      <alignment horizontal="center" vertical="center"/>
    </xf>
    <xf numFmtId="0" fontId="15" fillId="0" borderId="2" xfId="3" applyFont="1" applyBorder="1" applyAlignment="1">
      <alignment horizontal="center" vertical="center"/>
    </xf>
    <xf numFmtId="0" fontId="15" fillId="0" borderId="10" xfId="3" applyFont="1" applyBorder="1" applyAlignment="1">
      <alignment horizontal="center" vertical="center"/>
    </xf>
    <xf numFmtId="0" fontId="15" fillId="0" borderId="19" xfId="3" applyFont="1" applyBorder="1" applyAlignment="1">
      <alignment horizontal="center" vertical="center"/>
    </xf>
    <xf numFmtId="49" fontId="28" fillId="0" borderId="2" xfId="3" applyNumberFormat="1" applyFont="1" applyBorder="1" applyAlignment="1">
      <alignment vertical="center"/>
    </xf>
    <xf numFmtId="0" fontId="82" fillId="0" borderId="2" xfId="0" applyFont="1" applyBorder="1" applyAlignment="1">
      <alignment vertical="center"/>
    </xf>
    <xf numFmtId="0" fontId="82" fillId="0" borderId="19" xfId="0" applyFont="1" applyBorder="1" applyAlignment="1">
      <alignment vertical="center"/>
    </xf>
    <xf numFmtId="49" fontId="73" fillId="2" borderId="2" xfId="3" applyNumberFormat="1" applyFont="1" applyFill="1" applyBorder="1" applyAlignment="1">
      <alignment horizontal="center" vertical="center" wrapText="1"/>
    </xf>
    <xf numFmtId="0" fontId="0" fillId="0" borderId="2" xfId="0" applyBorder="1" applyAlignment="1">
      <alignment horizontal="left" vertical="center" wrapText="1"/>
    </xf>
    <xf numFmtId="0" fontId="15" fillId="0" borderId="7" xfId="3" applyFont="1" applyBorder="1" applyAlignment="1">
      <alignment horizontal="center" vertical="center"/>
    </xf>
    <xf numFmtId="1" fontId="20" fillId="2" borderId="0" xfId="3" applyNumberFormat="1" applyFont="1" applyFill="1" applyAlignment="1">
      <alignment horizontal="right" wrapText="1"/>
    </xf>
    <xf numFmtId="0" fontId="0" fillId="2" borderId="0" xfId="0" applyFill="1" applyAlignment="1">
      <alignment horizontal="right" wrapText="1"/>
    </xf>
    <xf numFmtId="49" fontId="16" fillId="2" borderId="12" xfId="3" applyNumberFormat="1" applyFont="1" applyFill="1" applyBorder="1" applyAlignment="1">
      <alignment vertical="center" wrapText="1"/>
    </xf>
    <xf numFmtId="0" fontId="0" fillId="0" borderId="6" xfId="0" applyBorder="1" applyAlignment="1">
      <alignment vertical="center" wrapText="1"/>
    </xf>
    <xf numFmtId="0" fontId="0" fillId="0" borderId="14" xfId="0" applyBorder="1" applyAlignment="1">
      <alignment vertical="center" wrapText="1"/>
    </xf>
    <xf numFmtId="0" fontId="0" fillId="0" borderId="9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8" xfId="0" applyBorder="1" applyAlignment="1">
      <alignment horizontal="left" vertical="center" wrapText="1"/>
    </xf>
    <xf numFmtId="0" fontId="0" fillId="0" borderId="18" xfId="0" applyBorder="1" applyAlignment="1">
      <alignment vertical="center"/>
    </xf>
    <xf numFmtId="0" fontId="0" fillId="0" borderId="17" xfId="0" applyBorder="1" applyAlignment="1">
      <alignment vertical="center"/>
    </xf>
    <xf numFmtId="0" fontId="0" fillId="0" borderId="19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49" fontId="73" fillId="0" borderId="15" xfId="3" applyNumberFormat="1" applyFont="1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49" fontId="73" fillId="0" borderId="7" xfId="3" applyNumberFormat="1" applyFont="1" applyBorder="1" applyAlignment="1">
      <alignment horizontal="center" vertical="center"/>
    </xf>
    <xf numFmtId="49" fontId="16" fillId="2" borderId="12" xfId="3" applyNumberFormat="1" applyFont="1" applyFill="1" applyBorder="1" applyAlignment="1">
      <alignment horizontal="left" vertical="center" wrapText="1"/>
    </xf>
    <xf numFmtId="49" fontId="16" fillId="2" borderId="6" xfId="3" applyNumberFormat="1" applyFont="1" applyFill="1" applyBorder="1" applyAlignment="1">
      <alignment horizontal="left" vertical="center" wrapText="1"/>
    </xf>
    <xf numFmtId="0" fontId="15" fillId="0" borderId="12" xfId="3" applyFont="1" applyBorder="1" applyAlignment="1">
      <alignment horizontal="center" vertical="center"/>
    </xf>
    <xf numFmtId="0" fontId="15" fillId="0" borderId="6" xfId="3" applyFont="1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49" fontId="16" fillId="0" borderId="2" xfId="3" applyNumberFormat="1" applyFont="1" applyBorder="1" applyAlignment="1">
      <alignment horizontal="center" vertical="center" wrapText="1"/>
    </xf>
    <xf numFmtId="49" fontId="16" fillId="0" borderId="10" xfId="3" applyNumberFormat="1" applyFont="1" applyBorder="1" applyAlignment="1">
      <alignment horizontal="center" vertical="center" wrapText="1"/>
    </xf>
    <xf numFmtId="49" fontId="16" fillId="0" borderId="7" xfId="3" applyNumberFormat="1" applyFont="1" applyBorder="1" applyAlignment="1">
      <alignment horizontal="center" vertical="center" wrapText="1"/>
    </xf>
    <xf numFmtId="49" fontId="16" fillId="0" borderId="19" xfId="3" applyNumberFormat="1" applyFont="1" applyBorder="1" applyAlignment="1">
      <alignment horizontal="center" vertical="center" wrapText="1"/>
    </xf>
    <xf numFmtId="0" fontId="15" fillId="0" borderId="13" xfId="3" applyFont="1" applyBorder="1" applyAlignment="1">
      <alignment horizontal="center" vertical="center"/>
    </xf>
    <xf numFmtId="49" fontId="73" fillId="0" borderId="13" xfId="3" applyNumberFormat="1" applyFont="1" applyBorder="1" applyAlignment="1">
      <alignment horizontal="center" vertical="center"/>
    </xf>
    <xf numFmtId="49" fontId="73" fillId="2" borderId="19" xfId="3" applyNumberFormat="1" applyFont="1" applyFill="1" applyBorder="1" applyAlignment="1">
      <alignment horizontal="center" vertical="center" wrapText="1"/>
    </xf>
    <xf numFmtId="1" fontId="20" fillId="2" borderId="0" xfId="3" applyNumberFormat="1" applyFont="1" applyFill="1" applyAlignment="1">
      <alignment horizontal="center" vertical="center" wrapText="1"/>
    </xf>
    <xf numFmtId="0" fontId="0" fillId="2" borderId="0" xfId="0" applyFill="1" applyAlignment="1">
      <alignment horizontal="center" vertical="center" wrapText="1"/>
    </xf>
    <xf numFmtId="0" fontId="0" fillId="0" borderId="22" xfId="0" applyBorder="1" applyAlignment="1">
      <alignment vertical="center"/>
    </xf>
    <xf numFmtId="49" fontId="73" fillId="0" borderId="2" xfId="3" applyNumberFormat="1" applyFont="1" applyBorder="1" applyAlignment="1">
      <alignment horizontal="center" vertical="center"/>
    </xf>
    <xf numFmtId="49" fontId="16" fillId="0" borderId="7" xfId="3" applyNumberFormat="1" applyFont="1" applyBorder="1" applyAlignment="1">
      <alignment horizontal="left" vertical="center" wrapText="1"/>
    </xf>
    <xf numFmtId="0" fontId="0" fillId="0" borderId="10" xfId="0" applyBorder="1" applyAlignment="1">
      <alignment horizontal="left" vertical="center" wrapText="1"/>
    </xf>
    <xf numFmtId="0" fontId="15" fillId="0" borderId="7" xfId="3" applyFont="1" applyBorder="1" applyAlignment="1">
      <alignment vertical="center"/>
    </xf>
    <xf numFmtId="0" fontId="15" fillId="0" borderId="2" xfId="3" applyFont="1" applyBorder="1" applyAlignment="1">
      <alignment vertical="center"/>
    </xf>
    <xf numFmtId="0" fontId="15" fillId="0" borderId="13" xfId="3" applyFont="1" applyBorder="1" applyAlignment="1">
      <alignment vertical="center"/>
    </xf>
    <xf numFmtId="0" fontId="15" fillId="0" borderId="10" xfId="3" applyFont="1" applyBorder="1" applyAlignment="1">
      <alignment vertical="center"/>
    </xf>
    <xf numFmtId="0" fontId="15" fillId="0" borderId="9" xfId="3" applyFont="1" applyBorder="1" applyAlignment="1">
      <alignment vertical="center"/>
    </xf>
    <xf numFmtId="0" fontId="15" fillId="0" borderId="19" xfId="3" applyFont="1" applyBorder="1" applyAlignment="1">
      <alignment vertical="center"/>
    </xf>
    <xf numFmtId="49" fontId="16" fillId="2" borderId="2" xfId="3" applyNumberFormat="1" applyFont="1" applyFill="1" applyBorder="1" applyAlignment="1">
      <alignment vertical="center"/>
    </xf>
    <xf numFmtId="49" fontId="16" fillId="2" borderId="19" xfId="3" applyNumberFormat="1" applyFont="1" applyFill="1" applyBorder="1" applyAlignment="1">
      <alignment vertical="center"/>
    </xf>
    <xf numFmtId="49" fontId="16" fillId="2" borderId="7" xfId="3" applyNumberFormat="1" applyFont="1" applyFill="1" applyBorder="1" applyAlignment="1">
      <alignment vertical="center"/>
    </xf>
    <xf numFmtId="0" fontId="0" fillId="0" borderId="7" xfId="0" applyBorder="1" applyAlignment="1">
      <alignment horizontal="left" vertical="center" wrapText="1"/>
    </xf>
    <xf numFmtId="0" fontId="0" fillId="2" borderId="12" xfId="0" applyFill="1" applyBorder="1" applyAlignment="1">
      <alignment vertical="center"/>
    </xf>
    <xf numFmtId="0" fontId="0" fillId="0" borderId="6" xfId="0" applyBorder="1" applyAlignment="1">
      <alignment vertical="center"/>
    </xf>
    <xf numFmtId="0" fontId="0" fillId="0" borderId="14" xfId="0" applyBorder="1" applyAlignment="1">
      <alignment vertical="center"/>
    </xf>
  </cellXfs>
  <cellStyles count="9">
    <cellStyle name="Standard 5" xfId="3"/>
    <cellStyle name="Standard 7 3 2" xfId="4"/>
    <cellStyle name="Standard 7 3 2 2" xfId="1"/>
    <cellStyle name="Standard 7 3 2 3" xfId="8"/>
    <cellStyle name="Standard 8" xfId="5"/>
    <cellStyle name="Гиперссылка" xfId="2" builtinId="8"/>
    <cellStyle name="Обычный" xfId="0" builtinId="0"/>
    <cellStyle name="Обычный 2" xfId="6"/>
    <cellStyle name="Обычный 7" xfId="7"/>
  </cellStyles>
  <dxfs count="13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CCECD8"/>
      <color rgb="FFD5EFDF"/>
      <color rgb="FFC2E8D0"/>
      <color rgb="FFC7F1DD"/>
      <color rgb="FFDCF5DB"/>
      <color rgb="FFC8EFC7"/>
      <color rgb="FFDAF6E9"/>
      <color rgb="FFCBEBD7"/>
      <color rgb="FFE1F3E8"/>
      <color rgb="FFB4E2C4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1.xml"/><Relationship Id="rId14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117" Type="http://schemas.microsoft.com/office/2007/relationships/hdphoto" Target="../media/hdphoto12.wdp"/><Relationship Id="rId21" Type="http://schemas.openxmlformats.org/officeDocument/2006/relationships/image" Target="../media/image10.png"/><Relationship Id="rId42" Type="http://schemas.openxmlformats.org/officeDocument/2006/relationships/hyperlink" Target="#&#1040;&#1075;&#1077;&#1085;&#1090;&#1099;"/><Relationship Id="rId63" Type="http://schemas.openxmlformats.org/officeDocument/2006/relationships/hyperlink" Target="#&#1044;&#1059;&#1054;_&#1087;&#1086;&#1076;&#1098;&#1077;&#1084;&#1085;&#1080;&#1082;&#1080;"/><Relationship Id="rId84" Type="http://schemas.openxmlformats.org/officeDocument/2006/relationships/hyperlink" Target="#&#1042;_&#1043;&#1072;&#1088;&#1076;&#1077;&#1088;&#1086;&#1073;&#1085;&#1091;&#1102;"/><Relationship Id="rId138" Type="http://schemas.openxmlformats.org/officeDocument/2006/relationships/hyperlink" Target="#&#1044;&#1078;&#1091;&#1085;&#1080;&#1086;&#1088;_&#1055;&#1100;&#1102;&#1088;_&#1053;"/><Relationship Id="rId107" Type="http://schemas.openxmlformats.org/officeDocument/2006/relationships/hyperlink" Target="#&#1050;&#1086;&#1085;&#1077;&#1088;&#1086;_&#1087;&#1072;&#1085;&#1090;&#1086;&#1075;&#1088;&#1072;&#1092;_&#1089;&#1093;"/><Relationship Id="rId11" Type="http://schemas.openxmlformats.org/officeDocument/2006/relationships/image" Target="../media/image5.png"/><Relationship Id="rId32" Type="http://schemas.openxmlformats.org/officeDocument/2006/relationships/image" Target="../media/image15.png"/><Relationship Id="rId53" Type="http://schemas.openxmlformats.org/officeDocument/2006/relationships/image" Target="../media/image26.png"/><Relationship Id="rId74" Type="http://schemas.openxmlformats.org/officeDocument/2006/relationships/hyperlink" Target="#&#1058;&#1072;&#1085;&#1076;&#1077;&#1084;_&#1057;&#1086;&#1083;&#1086;"/><Relationship Id="rId128" Type="http://schemas.openxmlformats.org/officeDocument/2006/relationships/hyperlink" Target="#&#1058;&#1086;&#1088;&#1085;&#1052;&#1086;&#1091;&#1096;&#1085;_&#1040;&#1082;&#1089;&#1077;&#1089;&#1089;&#1091;&#1072;&#1088;&#1099;"/><Relationship Id="rId149" Type="http://schemas.openxmlformats.org/officeDocument/2006/relationships/image" Target="../media/image69.png"/><Relationship Id="rId5" Type="http://schemas.openxmlformats.org/officeDocument/2006/relationships/image" Target="../media/image2.png"/><Relationship Id="rId95" Type="http://schemas.openxmlformats.org/officeDocument/2006/relationships/hyperlink" Target="#&#1050;&#1086;&#1085;&#1077;&#1088;&#1086;_&#1076;&#1083;&#1103;&#1054;&#1073;&#1091;&#1074;&#1080;_&#1057;&#1061;"/><Relationship Id="rId22" Type="http://schemas.openxmlformats.org/officeDocument/2006/relationships/hyperlink" Target="#&#1053;&#1080;&#1078;&#1085;&#1080;&#1077;_&#1073;&#1072;&#1079;&#1099;"/><Relationship Id="rId27" Type="http://schemas.openxmlformats.org/officeDocument/2006/relationships/image" Target="../media/image13.png"/><Relationship Id="rId43" Type="http://schemas.openxmlformats.org/officeDocument/2006/relationships/image" Target="../media/image21.png"/><Relationship Id="rId48" Type="http://schemas.openxmlformats.org/officeDocument/2006/relationships/hyperlink" Target="#&#1044;&#1080;&#1089;&#1087;&#1077;&#1085;&#1089;&#1072;_&#1044;&#1078;&#1091;&#1085;&#1080;&#1086;&#1088;&#1057;&#1083;&#1080;&#1084;"/><Relationship Id="rId64" Type="http://schemas.openxmlformats.org/officeDocument/2006/relationships/image" Target="../media/image31.jpeg"/><Relationship Id="rId69" Type="http://schemas.openxmlformats.org/officeDocument/2006/relationships/hyperlink" Target="#&#1051;&#1080;&#1085;&#1077;&#1088;&#1086;&#1050;&#1083;&#1072;&#1089;&#1089;&#1080;&#1082;_&#1072;&#1082;&#1089;"/><Relationship Id="rId113" Type="http://schemas.openxmlformats.org/officeDocument/2006/relationships/hyperlink" Target="#&#1050;&#1086;&#1085;&#1077;&#1088;&#1086;_&#1089;&#1090;&#1086;&#1083;&#1099;"/><Relationship Id="rId118" Type="http://schemas.openxmlformats.org/officeDocument/2006/relationships/hyperlink" Target="#&#1077;&#1058;&#1072;&#1095;_&#1087;&#1086;&#1076;&#1098;&#1077;&#1084;&#1085;&#1080;&#1082;&#1080;"/><Relationship Id="rId134" Type="http://schemas.openxmlformats.org/officeDocument/2006/relationships/hyperlink" Target="#&#1051;&#1077;&#1052;&#1072;&#1085;&#1089;_2_&#1055;&#1100;&#1102;&#1088;_&#1053;"/><Relationship Id="rId139" Type="http://schemas.openxmlformats.org/officeDocument/2006/relationships/image" Target="../media/image64.png"/><Relationship Id="rId80" Type="http://schemas.openxmlformats.org/officeDocument/2006/relationships/hyperlink" Target="#&#1050;&#1086;&#1088;&#1079;&#1080;&#1085;&#1072;_&#1087;&#1086;&#1076;_&#1084;&#1086;&#1081;&#1082;&#1091;"/><Relationship Id="rId85" Type="http://schemas.openxmlformats.org/officeDocument/2006/relationships/image" Target="../media/image41.jpeg"/><Relationship Id="rId150" Type="http://schemas.openxmlformats.org/officeDocument/2006/relationships/image" Target="../media/image70.png"/><Relationship Id="rId12" Type="http://schemas.openxmlformats.org/officeDocument/2006/relationships/hyperlink" Target="#&#1057;&#1090;&#1086;&#1083;&#1099;"/><Relationship Id="rId17" Type="http://schemas.openxmlformats.org/officeDocument/2006/relationships/image" Target="../media/image8.png"/><Relationship Id="rId33" Type="http://schemas.openxmlformats.org/officeDocument/2006/relationships/hyperlink" Target="#&#1060;&#1088;&#1080;&#1057;&#1087;&#1077;&#1081;&#1089;_&#1087;&#1086;&#1076;&#1098;&#1077;&#1084;&#1085;&#1080;&#1082;&#1080;"/><Relationship Id="rId38" Type="http://schemas.openxmlformats.org/officeDocument/2006/relationships/image" Target="../media/image18.png"/><Relationship Id="rId59" Type="http://schemas.openxmlformats.org/officeDocument/2006/relationships/image" Target="../media/image29.jpeg"/><Relationship Id="rId103" Type="http://schemas.microsoft.com/office/2007/relationships/hdphoto" Target="../media/hdphoto8.wdp"/><Relationship Id="rId108" Type="http://schemas.openxmlformats.org/officeDocument/2006/relationships/image" Target="../media/image49.png"/><Relationship Id="rId124" Type="http://schemas.openxmlformats.org/officeDocument/2006/relationships/image" Target="../media/image58.png"/><Relationship Id="rId129" Type="http://schemas.openxmlformats.org/officeDocument/2006/relationships/image" Target="../media/image60.png"/><Relationship Id="rId54" Type="http://schemas.openxmlformats.org/officeDocument/2006/relationships/hyperlink" Target="#&#1044;&#1078;&#1091;&#1085;&#1080;&#1086;&#1088;_&#1070;&#1073;&#1086;&#1082;&#1089;"/><Relationship Id="rId70" Type="http://schemas.openxmlformats.org/officeDocument/2006/relationships/image" Target="../media/image34.jpeg"/><Relationship Id="rId75" Type="http://schemas.openxmlformats.org/officeDocument/2006/relationships/image" Target="../media/image36.jpeg"/><Relationship Id="rId91" Type="http://schemas.openxmlformats.org/officeDocument/2006/relationships/image" Target="../media/image43.png"/><Relationship Id="rId96" Type="http://schemas.openxmlformats.org/officeDocument/2006/relationships/image" Target="../media/image45.png"/><Relationship Id="rId140" Type="http://schemas.openxmlformats.org/officeDocument/2006/relationships/hyperlink" Target="#&#1050;&#1086;&#1084;&#1092;&#1086;&#1088;&#1090;"/><Relationship Id="rId145" Type="http://schemas.openxmlformats.org/officeDocument/2006/relationships/image" Target="../media/image68.svg"/><Relationship Id="rId1" Type="http://schemas.openxmlformats.org/officeDocument/2006/relationships/hyperlink" Target="https://kesseboehmer-rus.com/" TargetMode="External"/><Relationship Id="rId6" Type="http://schemas.openxmlformats.org/officeDocument/2006/relationships/hyperlink" Target="#&#1060;&#1088;&#1080;&#1060;&#1086;&#1083;&#1076;&#1064;&#1086;&#1088;&#1090;_&#1055;&#1086;&#1076;&#1098;&#1077;&#1084;&#1085;&#1080;&#1082;&#1080;"/><Relationship Id="rId23" Type="http://schemas.openxmlformats.org/officeDocument/2006/relationships/image" Target="../media/image11.png"/><Relationship Id="rId28" Type="http://schemas.openxmlformats.org/officeDocument/2006/relationships/hyperlink" Target="#&#1050;&#1083;&#1080;&#1085;&#1080;&#1085;&#1075;_&#1040;&#1075;&#1077;&#1085;&#1090;_&#1040;&#1085;&#1090;&#1088;&#1072;&#1094;&#1080;&#1090;"/><Relationship Id="rId49" Type="http://schemas.openxmlformats.org/officeDocument/2006/relationships/image" Target="../media/image24.png"/><Relationship Id="rId114" Type="http://schemas.openxmlformats.org/officeDocument/2006/relationships/image" Target="../media/image51.png"/><Relationship Id="rId119" Type="http://schemas.openxmlformats.org/officeDocument/2006/relationships/image" Target="../media/image53.png"/><Relationship Id="rId44" Type="http://schemas.openxmlformats.org/officeDocument/2006/relationships/hyperlink" Target="#&#1051;&#1080;&#1085;&#1077;&#1088;&#1086;_&#1072;&#1082;&#1089;&#1077;&#1089;&#1089;&#1091;&#1072;&#1088;&#1099;"/><Relationship Id="rId60" Type="http://schemas.openxmlformats.org/officeDocument/2006/relationships/hyperlink" Target="#&#1070;&#1082;&#1077;&#1081;_&#1089;&#1080;&#1089;&#1090;&#1077;&#1084;&#1099;"/><Relationship Id="rId65" Type="http://schemas.openxmlformats.org/officeDocument/2006/relationships/hyperlink" Target="#&#1052;&#1072;&#1082;&#1089;&#1080;_&#1087;&#1086;&#1076;&#1098;&#1077;&#1084;&#1085;&#1080;&#1082;&#1080;"/><Relationship Id="rId81" Type="http://schemas.openxmlformats.org/officeDocument/2006/relationships/image" Target="../media/image39.jpeg"/><Relationship Id="rId86" Type="http://schemas.openxmlformats.org/officeDocument/2006/relationships/hyperlink" Target="#&#1053;&#1080;&#1078;&#1085;&#1080;&#1077;_&#1091;&#1075;&#1083;&#1086;&#1074;&#1099;&#1077;_&#1073;&#1072;&#1079;&#1099;"/><Relationship Id="rId130" Type="http://schemas.microsoft.com/office/2007/relationships/hdphoto" Target="../media/hdphoto14.wdp"/><Relationship Id="rId135" Type="http://schemas.openxmlformats.org/officeDocument/2006/relationships/image" Target="../media/image62.png"/><Relationship Id="rId13" Type="http://schemas.openxmlformats.org/officeDocument/2006/relationships/image" Target="../media/image6.png"/><Relationship Id="rId18" Type="http://schemas.openxmlformats.org/officeDocument/2006/relationships/hyperlink" Target="#&#1044;&#1080;&#1089;&#1087;&#1077;&#1085;&#1089;&#1072;_150"/><Relationship Id="rId39" Type="http://schemas.openxmlformats.org/officeDocument/2006/relationships/hyperlink" Target="#&#1057;&#1087;&#1077;&#1081;&#1089;&#1060;&#1083;&#1077;&#1082;&#1089;_&#1040;&#1082;&#1089;&#1077;&#1089;&#1089;&#1091;&#1072;&#1088;&#1099;"/><Relationship Id="rId109" Type="http://schemas.microsoft.com/office/2007/relationships/hdphoto" Target="../media/hdphoto10.wdp"/><Relationship Id="rId34" Type="http://schemas.openxmlformats.org/officeDocument/2006/relationships/image" Target="../media/image16.png"/><Relationship Id="rId50" Type="http://schemas.openxmlformats.org/officeDocument/2006/relationships/hyperlink" Target="#&#1050;&#1086;&#1083;&#1086;&#1085;&#1085;&#1099;!&#1050;&#1086;&#1083;&#1086;&#1085;&#1085;&#1099;"/><Relationship Id="rId55" Type="http://schemas.openxmlformats.org/officeDocument/2006/relationships/image" Target="../media/image27.jpeg"/><Relationship Id="rId76" Type="http://schemas.openxmlformats.org/officeDocument/2006/relationships/hyperlink" Target="#&#1060;&#1088;&#1080;&#1051;&#1072;&#1081;&#1090;_&#1087;&#1086;&#1076;&#1098;&#1077;&#1084;&#1085;&#1080;&#1082;&#1080;"/><Relationship Id="rId97" Type="http://schemas.microsoft.com/office/2007/relationships/hdphoto" Target="../media/hdphoto6.wdp"/><Relationship Id="rId104" Type="http://schemas.openxmlformats.org/officeDocument/2006/relationships/hyperlink" Target="#&#1050;&#1086;&#1085;&#1077;&#1088;&#1086;_&#1076;&#1083;&#1103;_&#1075;&#1072;&#1083;&#1089;&#1090;_&#1057;&#1061;"/><Relationship Id="rId120" Type="http://schemas.openxmlformats.org/officeDocument/2006/relationships/image" Target="../media/image54.png"/><Relationship Id="rId125" Type="http://schemas.openxmlformats.org/officeDocument/2006/relationships/hyperlink" Target="#'&#1085;&#1086;&#1074;&#1080;&#1085;&#1082;&#1072; &#1055;&#1068;&#1070;&#1056;'!C9"/><Relationship Id="rId141" Type="http://schemas.openxmlformats.org/officeDocument/2006/relationships/image" Target="../media/image65.png"/><Relationship Id="rId146" Type="http://schemas.openxmlformats.org/officeDocument/2006/relationships/hyperlink" Target="#&#1050;&#1086;&#1085;&#1074;&#1086;&#1081;_&#1062;&#1077;&#1085;&#1090;&#1088;&#1086;_&#1050;&#1086;&#1083;&#1086;&#1085;&#1085;&#1099;"/><Relationship Id="rId7" Type="http://schemas.openxmlformats.org/officeDocument/2006/relationships/image" Target="../media/image3.png"/><Relationship Id="rId71" Type="http://schemas.openxmlformats.org/officeDocument/2006/relationships/hyperlink" Target="#&#1070;&#1073;&#1086;&#1082;&#1089;_&#1072;&#1082;&#1089;&#1077;&#1089;&#1089;&#1091;&#1072;&#1088;&#1099;"/><Relationship Id="rId92" Type="http://schemas.openxmlformats.org/officeDocument/2006/relationships/hyperlink" Target="#&#1057;&#1080;&#1089;&#1090;&#1077;&#1084;&#1099;_&#1093;&#1088;&#1072;&#1085;&#1077;&#1085;&#1080;&#1103;"/><Relationship Id="rId2" Type="http://schemas.openxmlformats.org/officeDocument/2006/relationships/image" Target="../media/image1.png"/><Relationship Id="rId29" Type="http://schemas.openxmlformats.org/officeDocument/2006/relationships/image" Target="../media/image14.png"/><Relationship Id="rId24" Type="http://schemas.openxmlformats.org/officeDocument/2006/relationships/hyperlink" Target="#&#1041;&#1091;&#1090;&#1099;&#1083;&#1086;&#1095;&#1085;&#1080;&#1094;&#1072;_&#1087;&#1088;&#1086;&#1090;&#1080;&#1074;&#1077;&#1085;&#1100;"/><Relationship Id="rId40" Type="http://schemas.openxmlformats.org/officeDocument/2006/relationships/image" Target="../media/image19.png"/><Relationship Id="rId45" Type="http://schemas.openxmlformats.org/officeDocument/2006/relationships/image" Target="../media/image22.png"/><Relationship Id="rId66" Type="http://schemas.openxmlformats.org/officeDocument/2006/relationships/image" Target="../media/image32.jpeg"/><Relationship Id="rId87" Type="http://schemas.openxmlformats.org/officeDocument/2006/relationships/image" Target="../media/image42.png"/><Relationship Id="rId110" Type="http://schemas.openxmlformats.org/officeDocument/2006/relationships/hyperlink" Target="#&#1050;&#1086;&#1085;&#1077;&#1088;&#1086;_&#1084;&#1077;&#1096;&#1086;&#1082;_&#1057;&#1061;"/><Relationship Id="rId115" Type="http://schemas.openxmlformats.org/officeDocument/2006/relationships/hyperlink" Target="#&#1050;&#1086;&#1085;&#1077;&#1088;&#1086;_&#1087;&#1086;&#1076;&#1083;&#1086;&#1078;&#1082;&#1072;_&#1072;&#1082;&#1089;"/><Relationship Id="rId131" Type="http://schemas.openxmlformats.org/officeDocument/2006/relationships/hyperlink" Target="#&#1044;&#1077;&#1088;&#1078;&#1072;&#1090;&#1077;&#1083;&#1100;_&#1087;&#1088;&#1086;&#1090;&#1080;&#1074;&#1077;&#1085;&#1100;_&#1040;&#1082;&#1089;&#1077;&#1089;&#1089;&#1091;&#1072;&#1088;&#1099;"/><Relationship Id="rId136" Type="http://schemas.openxmlformats.org/officeDocument/2006/relationships/hyperlink" Target="#&#1051;&#1077;&#1084;&#1072;&#1085;&#1089;4"/><Relationship Id="rId61" Type="http://schemas.openxmlformats.org/officeDocument/2006/relationships/image" Target="../media/image30.png"/><Relationship Id="rId82" Type="http://schemas.openxmlformats.org/officeDocument/2006/relationships/hyperlink" Target="#&#1055;&#1086;&#1088;&#1090;&#1077;&#1088;&#1086;"/><Relationship Id="rId19" Type="http://schemas.openxmlformats.org/officeDocument/2006/relationships/image" Target="../media/image9.png"/><Relationship Id="rId14" Type="http://schemas.openxmlformats.org/officeDocument/2006/relationships/hyperlink" Target="#&#1058;&#1072;&#1085;&#1076;&#1077;&#1084;_&#1057;&#1072;&#1081;&#1076;"/><Relationship Id="rId30" Type="http://schemas.microsoft.com/office/2007/relationships/hdphoto" Target="../media/hdphoto2.wdp"/><Relationship Id="rId35" Type="http://schemas.openxmlformats.org/officeDocument/2006/relationships/hyperlink" Target="#&#1042;&#1077;&#1088;&#1093;&#1085;&#1080;&#1077;_&#1096;&#1082;&#1072;&#1092;&#1099;"/><Relationship Id="rId56" Type="http://schemas.openxmlformats.org/officeDocument/2006/relationships/hyperlink" Target="#&#1058;&#1072;&#1085;&#1076;&#1077;&#1084;_II_&#1070;&#1073;&#1086;&#1082;&#1089;"/><Relationship Id="rId77" Type="http://schemas.openxmlformats.org/officeDocument/2006/relationships/image" Target="../media/image37.jpg"/><Relationship Id="rId100" Type="http://schemas.microsoft.com/office/2007/relationships/hdphoto" Target="../media/hdphoto7.wdp"/><Relationship Id="rId105" Type="http://schemas.openxmlformats.org/officeDocument/2006/relationships/image" Target="../media/image48.png"/><Relationship Id="rId126" Type="http://schemas.openxmlformats.org/officeDocument/2006/relationships/image" Target="../media/image59.png"/><Relationship Id="rId147" Type="http://schemas.openxmlformats.org/officeDocument/2006/relationships/image" Target="../media/image68.png"/><Relationship Id="rId8" Type="http://schemas.openxmlformats.org/officeDocument/2006/relationships/hyperlink" Target="#&#1060;&#1088;&#1080;&#1057;&#1074;&#1080;&#1085;&#1075;_&#1087;&#1086;&#1076;&#1098;&#1077;&#1084;&#1085;&#1080;&#1082;&#1080;"/><Relationship Id="rId51" Type="http://schemas.openxmlformats.org/officeDocument/2006/relationships/image" Target="../media/image25.png"/><Relationship Id="rId72" Type="http://schemas.openxmlformats.org/officeDocument/2006/relationships/image" Target="../media/image35.png"/><Relationship Id="rId93" Type="http://schemas.openxmlformats.org/officeDocument/2006/relationships/image" Target="../media/image44.png"/><Relationship Id="rId98" Type="http://schemas.openxmlformats.org/officeDocument/2006/relationships/hyperlink" Target="#&#1050;&#1086;&#1085;&#1077;&#1088;&#1086;_&#1076;&#1083;&#1103;&#1073;&#1088;&#1102;&#1082;_&#1057;&#1061;"/><Relationship Id="rId121" Type="http://schemas.openxmlformats.org/officeDocument/2006/relationships/image" Target="../media/image55.png"/><Relationship Id="rId142" Type="http://schemas.openxmlformats.org/officeDocument/2006/relationships/hyperlink" Target="#&#1060;&#1072;&#1081;&#1085;&#1051;&#1072;&#1081;&#1085;&#1051;&#1080;&#1085;&#1080;&#1082;_&#1044;&#1091;&#1073;&#1053;&#1072;&#1090;"/><Relationship Id="rId3" Type="http://schemas.microsoft.com/office/2007/relationships/hdphoto" Target="../media/hdphoto1.wdp"/><Relationship Id="rId25" Type="http://schemas.openxmlformats.org/officeDocument/2006/relationships/image" Target="../media/image12.png"/><Relationship Id="rId46" Type="http://schemas.openxmlformats.org/officeDocument/2006/relationships/hyperlink" Target="#&#1058;&#1074;&#1080;&#1089;&#1090;&#1077;&#1088;_&#1074;&#1077;&#1088;&#1093;&#1085;&#1080;&#1077;&#1052;&#1086;&#1076;&#1091;&#1083;&#1080;"/><Relationship Id="rId67" Type="http://schemas.openxmlformats.org/officeDocument/2006/relationships/hyperlink" Target="#&#1044;&#1080;&#1089;&#1087;&#1077;&#1085;&#1089;&#1072;_90_&#1070;&#1073;&#1086;&#1082;&#1089;"/><Relationship Id="rId116" Type="http://schemas.openxmlformats.org/officeDocument/2006/relationships/image" Target="../media/image52.png"/><Relationship Id="rId137" Type="http://schemas.openxmlformats.org/officeDocument/2006/relationships/image" Target="../media/image63.png"/><Relationship Id="rId20" Type="http://schemas.openxmlformats.org/officeDocument/2006/relationships/hyperlink" Target="#&#1052;&#1077;&#1081;&#1076;&#1078;&#1080;&#1082;_&#1050;&#1086;&#1088;&#1085;&#1077;&#1088;"/><Relationship Id="rId41" Type="http://schemas.openxmlformats.org/officeDocument/2006/relationships/image" Target="../media/image20.png"/><Relationship Id="rId62" Type="http://schemas.microsoft.com/office/2007/relationships/hdphoto" Target="../media/hdphoto3.wdp"/><Relationship Id="rId83" Type="http://schemas.openxmlformats.org/officeDocument/2006/relationships/image" Target="../media/image40.jpeg"/><Relationship Id="rId88" Type="http://schemas.openxmlformats.org/officeDocument/2006/relationships/hyperlink" Target="#&#1077;&#1058;&#1072;&#1095;_&#1084;&#1077;&#1093;&#1072;&#1085;&#1080;&#1079;&#1084;&#1099;"/><Relationship Id="rId111" Type="http://schemas.openxmlformats.org/officeDocument/2006/relationships/image" Target="../media/image50.png"/><Relationship Id="rId132" Type="http://schemas.openxmlformats.org/officeDocument/2006/relationships/image" Target="../media/image61.png"/><Relationship Id="rId15" Type="http://schemas.openxmlformats.org/officeDocument/2006/relationships/image" Target="../media/image7.png"/><Relationship Id="rId36" Type="http://schemas.openxmlformats.org/officeDocument/2006/relationships/image" Target="../media/image17.png"/><Relationship Id="rId57" Type="http://schemas.openxmlformats.org/officeDocument/2006/relationships/image" Target="../media/image28.jpeg"/><Relationship Id="rId106" Type="http://schemas.microsoft.com/office/2007/relationships/hdphoto" Target="../media/hdphoto9.wdp"/><Relationship Id="rId127" Type="http://schemas.microsoft.com/office/2007/relationships/hdphoto" Target="../media/hdphoto13.wdp"/><Relationship Id="rId10" Type="http://schemas.openxmlformats.org/officeDocument/2006/relationships/hyperlink" Target="#&#1055;&#1086;&#1083;&#1082;&#1072;&#1057;&#1087;&#1077;&#1094;&#1080;&#1080;_&#1072;&#1082;&#1089;"/><Relationship Id="rId31" Type="http://schemas.openxmlformats.org/officeDocument/2006/relationships/hyperlink" Target="#&#1060;&#1088;&#1080;&#1057;&#1083;&#1072;&#1081;&#1076;_&#1087;&#1086;&#1076;&#1098;&#1077;&#1084;&#1085;&#1080;&#1082;&#1080;"/><Relationship Id="rId52" Type="http://schemas.openxmlformats.org/officeDocument/2006/relationships/hyperlink" Target="#&#1058;&#1086;&#1088;&#1085;&#1052;&#1086;&#1091;&#1096;&#1085;_&#1082;&#1086;&#1083;&#1086;&#1085;&#1085;&#1099;"/><Relationship Id="rId73" Type="http://schemas.microsoft.com/office/2007/relationships/hdphoto" Target="../media/hdphoto4.wdp"/><Relationship Id="rId78" Type="http://schemas.openxmlformats.org/officeDocument/2006/relationships/hyperlink" Target="#&#1043;&#1072;&#1079;_&#1072;&#1084;&#1086;&#1088;&#1090;_&#1087;&#1086;&#1076;&#1098;&#1077;&#1084;&#1085;&#1080;&#1082;&#1080;"/><Relationship Id="rId94" Type="http://schemas.microsoft.com/office/2007/relationships/hdphoto" Target="../media/hdphoto5.wdp"/><Relationship Id="rId99" Type="http://schemas.openxmlformats.org/officeDocument/2006/relationships/image" Target="../media/image46.png"/><Relationship Id="rId101" Type="http://schemas.openxmlformats.org/officeDocument/2006/relationships/hyperlink" Target="#&#1050;&#1086;&#1085;&#1077;&#1088;&#1086;_&#1076;&#1077;&#1088;&#1078;_&#1086;&#1076;&#1085;&#1086;&#1089;&#1090;_&#1057;&#1061;"/><Relationship Id="rId122" Type="http://schemas.openxmlformats.org/officeDocument/2006/relationships/image" Target="../media/image56.png"/><Relationship Id="rId143" Type="http://schemas.openxmlformats.org/officeDocument/2006/relationships/image" Target="../media/image66.png"/><Relationship Id="rId148" Type="http://schemas.openxmlformats.org/officeDocument/2006/relationships/hyperlink" Target="#&#1060;&#1088;&#1080;&#1057;&#1083;&#1080;&#1084;&#1060;&#1083;&#1072;&#1087;_&#1055;&#1086;&#1076;&#1098;&#1077;&#1084;&#1085;&#1080;&#1082;&#1080;"/><Relationship Id="rId4" Type="http://schemas.openxmlformats.org/officeDocument/2006/relationships/hyperlink" Target="#&#1060;&#1056;&#1048;_&#1060;&#1051;&#1040;&#1055;"/><Relationship Id="rId9" Type="http://schemas.openxmlformats.org/officeDocument/2006/relationships/image" Target="../media/image4.png"/><Relationship Id="rId26" Type="http://schemas.openxmlformats.org/officeDocument/2006/relationships/hyperlink" Target="#&#1041;&#1091;&#1090;&#1099;&#1083;&#1086;&#1095;&#1085;&#1080;&#1094;&#1072;_&#1087;&#1086;&#1083;&#1086;&#1090;&#1077;&#1085;&#1094;&#1077;"/><Relationship Id="rId47" Type="http://schemas.openxmlformats.org/officeDocument/2006/relationships/image" Target="../media/image23.jpg"/><Relationship Id="rId68" Type="http://schemas.openxmlformats.org/officeDocument/2006/relationships/image" Target="../media/image33.jpeg"/><Relationship Id="rId89" Type="http://schemas.openxmlformats.org/officeDocument/2006/relationships/hyperlink" Target="#&#1058;&#1088;&#1072;&#1092;&#1072;&#1088;&#1077;&#1090;&#1099;"/><Relationship Id="rId112" Type="http://schemas.microsoft.com/office/2007/relationships/hdphoto" Target="../media/hdphoto11.wdp"/><Relationship Id="rId133" Type="http://schemas.microsoft.com/office/2007/relationships/hdphoto" Target="../media/hdphoto15.wdp"/><Relationship Id="rId16" Type="http://schemas.openxmlformats.org/officeDocument/2006/relationships/hyperlink" Target="#&#1058;&#1072;&#1085;&#1076;&#1077;&#1084;_II"/><Relationship Id="rId37" Type="http://schemas.openxmlformats.org/officeDocument/2006/relationships/hyperlink" Target="#&#1060;&#1072;&#1081;&#1085;&#1051;&#1072;&#1081;&#1085;&#1051;&#1080;&#1085;&#1080;&#1082;_&#1072;&#1082;&#1089;"/><Relationship Id="rId58" Type="http://schemas.openxmlformats.org/officeDocument/2006/relationships/hyperlink" Target="#&#1058;&#1072;&#1085;&#1076;&#1077;&#1084;_&#1057;&#1072;&#1081;&#1076;_&#1070;&#1073;&#1086;&#1082;&#1089;_&#1082;&#1086;&#1083;&#1086;&#1085;&#1085;&#1099;"/><Relationship Id="rId79" Type="http://schemas.openxmlformats.org/officeDocument/2006/relationships/image" Target="../media/image38.jpeg"/><Relationship Id="rId102" Type="http://schemas.openxmlformats.org/officeDocument/2006/relationships/image" Target="../media/image47.png"/><Relationship Id="rId123" Type="http://schemas.openxmlformats.org/officeDocument/2006/relationships/image" Target="../media/image57.png"/><Relationship Id="rId144" Type="http://schemas.openxmlformats.org/officeDocument/2006/relationships/image" Target="../media/image67.png"/><Relationship Id="rId90" Type="http://schemas.openxmlformats.org/officeDocument/2006/relationships/hyperlink" Target="#&#1044;&#1072;&#1081;&#1085;&#1080;&#1085;&#1075;_&#1040;&#1075;&#1077;&#1085;&#1090;_&#1053;&#1080;&#1078;&#1085;&#1080;&#1077;&#1052;&#1086;&#1076;&#1091;&#1083;&#1080;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62.png"/><Relationship Id="rId21" Type="http://schemas.microsoft.com/office/2007/relationships/hdphoto" Target="../media/hdphoto21.wdp"/><Relationship Id="rId42" Type="http://schemas.openxmlformats.org/officeDocument/2006/relationships/image" Target="../media/image103.png"/><Relationship Id="rId63" Type="http://schemas.openxmlformats.org/officeDocument/2006/relationships/image" Target="../media/image121.png"/><Relationship Id="rId84" Type="http://schemas.openxmlformats.org/officeDocument/2006/relationships/image" Target="../media/image134.png"/><Relationship Id="rId138" Type="http://schemas.openxmlformats.org/officeDocument/2006/relationships/image" Target="../media/image180.png"/><Relationship Id="rId159" Type="http://schemas.openxmlformats.org/officeDocument/2006/relationships/image" Target="../media/image200.png"/><Relationship Id="rId170" Type="http://schemas.openxmlformats.org/officeDocument/2006/relationships/image" Target="../media/image68.png"/><Relationship Id="rId107" Type="http://schemas.openxmlformats.org/officeDocument/2006/relationships/image" Target="../media/image153.png"/><Relationship Id="rId11" Type="http://schemas.microsoft.com/office/2007/relationships/hdphoto" Target="../media/hdphoto17.wdp"/><Relationship Id="rId32" Type="http://schemas.openxmlformats.org/officeDocument/2006/relationships/image" Target="../media/image93.png"/><Relationship Id="rId53" Type="http://schemas.openxmlformats.org/officeDocument/2006/relationships/image" Target="../media/image113.png"/><Relationship Id="rId74" Type="http://schemas.openxmlformats.org/officeDocument/2006/relationships/image" Target="../media/image128.png"/><Relationship Id="rId128" Type="http://schemas.openxmlformats.org/officeDocument/2006/relationships/image" Target="../media/image172.png"/><Relationship Id="rId149" Type="http://schemas.openxmlformats.org/officeDocument/2006/relationships/image" Target="../media/image190.png"/><Relationship Id="rId5" Type="http://schemas.openxmlformats.org/officeDocument/2006/relationships/image" Target="../media/image73.jpeg"/><Relationship Id="rId95" Type="http://schemas.openxmlformats.org/officeDocument/2006/relationships/image" Target="../media/image144.png"/><Relationship Id="rId160" Type="http://schemas.openxmlformats.org/officeDocument/2006/relationships/image" Target="../media/image201.png"/><Relationship Id="rId22" Type="http://schemas.openxmlformats.org/officeDocument/2006/relationships/image" Target="../media/image85.png"/><Relationship Id="rId43" Type="http://schemas.openxmlformats.org/officeDocument/2006/relationships/image" Target="../media/image104.png"/><Relationship Id="rId64" Type="http://schemas.openxmlformats.org/officeDocument/2006/relationships/image" Target="../media/image122.png"/><Relationship Id="rId118" Type="http://schemas.microsoft.com/office/2007/relationships/hdphoto" Target="../media/hdphoto40.wdp"/><Relationship Id="rId139" Type="http://schemas.microsoft.com/office/2007/relationships/hdphoto" Target="../media/hdphoto42.wdp"/><Relationship Id="rId85" Type="http://schemas.microsoft.com/office/2007/relationships/hdphoto" Target="../media/hdphoto35.wdp"/><Relationship Id="rId150" Type="http://schemas.openxmlformats.org/officeDocument/2006/relationships/image" Target="../media/image191.png"/><Relationship Id="rId171" Type="http://schemas.openxmlformats.org/officeDocument/2006/relationships/image" Target="../media/image207.png"/><Relationship Id="rId12" Type="http://schemas.openxmlformats.org/officeDocument/2006/relationships/image" Target="../media/image79.png"/><Relationship Id="rId33" Type="http://schemas.openxmlformats.org/officeDocument/2006/relationships/image" Target="../media/image94.png"/><Relationship Id="rId108" Type="http://schemas.microsoft.com/office/2007/relationships/hdphoto" Target="../media/hdphoto39.wdp"/><Relationship Id="rId129" Type="http://schemas.openxmlformats.org/officeDocument/2006/relationships/image" Target="../media/image173.png"/><Relationship Id="rId54" Type="http://schemas.microsoft.com/office/2007/relationships/hdphoto" Target="../media/hdphoto25.wdp"/><Relationship Id="rId70" Type="http://schemas.openxmlformats.org/officeDocument/2006/relationships/image" Target="../media/image126.png"/><Relationship Id="rId75" Type="http://schemas.microsoft.com/office/2007/relationships/hdphoto" Target="../media/hdphoto31.wdp"/><Relationship Id="rId91" Type="http://schemas.openxmlformats.org/officeDocument/2006/relationships/image" Target="../media/image140.png"/><Relationship Id="rId96" Type="http://schemas.openxmlformats.org/officeDocument/2006/relationships/image" Target="../media/image145.png"/><Relationship Id="rId140" Type="http://schemas.openxmlformats.org/officeDocument/2006/relationships/image" Target="../media/image181.png"/><Relationship Id="rId145" Type="http://schemas.openxmlformats.org/officeDocument/2006/relationships/image" Target="../media/image186.png"/><Relationship Id="rId161" Type="http://schemas.openxmlformats.org/officeDocument/2006/relationships/image" Target="../media/image202.png"/><Relationship Id="rId166" Type="http://schemas.openxmlformats.org/officeDocument/2006/relationships/image" Target="../media/image205.png"/><Relationship Id="rId1" Type="http://schemas.openxmlformats.org/officeDocument/2006/relationships/hyperlink" Target="https://kesseboehmer-rus.com/" TargetMode="External"/><Relationship Id="rId6" Type="http://schemas.openxmlformats.org/officeDocument/2006/relationships/image" Target="../media/image74.png"/><Relationship Id="rId23" Type="http://schemas.openxmlformats.org/officeDocument/2006/relationships/image" Target="../media/image86.png"/><Relationship Id="rId28" Type="http://schemas.openxmlformats.org/officeDocument/2006/relationships/image" Target="../media/image89.jpeg"/><Relationship Id="rId49" Type="http://schemas.openxmlformats.org/officeDocument/2006/relationships/image" Target="../media/image110.png"/><Relationship Id="rId114" Type="http://schemas.openxmlformats.org/officeDocument/2006/relationships/image" Target="../media/image159.png"/><Relationship Id="rId119" Type="http://schemas.openxmlformats.org/officeDocument/2006/relationships/image" Target="../media/image163.png"/><Relationship Id="rId44" Type="http://schemas.openxmlformats.org/officeDocument/2006/relationships/image" Target="../media/image105.png"/><Relationship Id="rId60" Type="http://schemas.openxmlformats.org/officeDocument/2006/relationships/image" Target="../media/image119.png"/><Relationship Id="rId65" Type="http://schemas.openxmlformats.org/officeDocument/2006/relationships/image" Target="../media/image123.png"/><Relationship Id="rId81" Type="http://schemas.openxmlformats.org/officeDocument/2006/relationships/image" Target="../media/image132.png"/><Relationship Id="rId86" Type="http://schemas.openxmlformats.org/officeDocument/2006/relationships/image" Target="../media/image135.png"/><Relationship Id="rId130" Type="http://schemas.openxmlformats.org/officeDocument/2006/relationships/image" Target="../media/image174.png"/><Relationship Id="rId135" Type="http://schemas.microsoft.com/office/2007/relationships/hdphoto" Target="../media/hdphoto41.wdp"/><Relationship Id="rId151" Type="http://schemas.openxmlformats.org/officeDocument/2006/relationships/image" Target="../media/image192.png"/><Relationship Id="rId156" Type="http://schemas.openxmlformats.org/officeDocument/2006/relationships/image" Target="../media/image197.png"/><Relationship Id="rId13" Type="http://schemas.microsoft.com/office/2007/relationships/hdphoto" Target="../media/hdphoto18.wdp"/><Relationship Id="rId18" Type="http://schemas.openxmlformats.org/officeDocument/2006/relationships/image" Target="../media/image82.png"/><Relationship Id="rId39" Type="http://schemas.openxmlformats.org/officeDocument/2006/relationships/image" Target="../media/image100.png"/><Relationship Id="rId109" Type="http://schemas.openxmlformats.org/officeDocument/2006/relationships/image" Target="../media/image154.png"/><Relationship Id="rId34" Type="http://schemas.openxmlformats.org/officeDocument/2006/relationships/image" Target="../media/image95.png"/><Relationship Id="rId50" Type="http://schemas.openxmlformats.org/officeDocument/2006/relationships/image" Target="../media/image111.png"/><Relationship Id="rId55" Type="http://schemas.openxmlformats.org/officeDocument/2006/relationships/image" Target="../media/image114.png"/><Relationship Id="rId76" Type="http://schemas.openxmlformats.org/officeDocument/2006/relationships/image" Target="../media/image129.png"/><Relationship Id="rId97" Type="http://schemas.openxmlformats.org/officeDocument/2006/relationships/image" Target="../media/image146.png"/><Relationship Id="rId104" Type="http://schemas.microsoft.com/office/2007/relationships/hdphoto" Target="../media/hdphoto37.wdp"/><Relationship Id="rId120" Type="http://schemas.openxmlformats.org/officeDocument/2006/relationships/image" Target="../media/image164.png"/><Relationship Id="rId125" Type="http://schemas.openxmlformats.org/officeDocument/2006/relationships/image" Target="../media/image169.png"/><Relationship Id="rId141" Type="http://schemas.openxmlformats.org/officeDocument/2006/relationships/image" Target="../media/image182.png"/><Relationship Id="rId146" Type="http://schemas.openxmlformats.org/officeDocument/2006/relationships/image" Target="../media/image187.png"/><Relationship Id="rId167" Type="http://schemas.microsoft.com/office/2007/relationships/hdphoto" Target="../media/hdphoto45.wdp"/><Relationship Id="rId7" Type="http://schemas.openxmlformats.org/officeDocument/2006/relationships/image" Target="../media/image75.png"/><Relationship Id="rId71" Type="http://schemas.microsoft.com/office/2007/relationships/hdphoto" Target="../media/hdphoto29.wdp"/><Relationship Id="rId92" Type="http://schemas.openxmlformats.org/officeDocument/2006/relationships/image" Target="../media/image141.png"/><Relationship Id="rId162" Type="http://schemas.openxmlformats.org/officeDocument/2006/relationships/image" Target="../media/image203.png"/><Relationship Id="rId2" Type="http://schemas.openxmlformats.org/officeDocument/2006/relationships/image" Target="../media/image71.png"/><Relationship Id="rId29" Type="http://schemas.openxmlformats.org/officeDocument/2006/relationships/image" Target="../media/image90.png"/><Relationship Id="rId24" Type="http://schemas.microsoft.com/office/2007/relationships/hdphoto" Target="../media/hdphoto22.wdp"/><Relationship Id="rId40" Type="http://schemas.openxmlformats.org/officeDocument/2006/relationships/image" Target="../media/image101.png"/><Relationship Id="rId45" Type="http://schemas.openxmlformats.org/officeDocument/2006/relationships/image" Target="../media/image106.png"/><Relationship Id="rId66" Type="http://schemas.openxmlformats.org/officeDocument/2006/relationships/image" Target="../media/image124.png"/><Relationship Id="rId87" Type="http://schemas.openxmlformats.org/officeDocument/2006/relationships/image" Target="../media/image136.png"/><Relationship Id="rId110" Type="http://schemas.openxmlformats.org/officeDocument/2006/relationships/image" Target="../media/image155.png"/><Relationship Id="rId115" Type="http://schemas.openxmlformats.org/officeDocument/2006/relationships/image" Target="../media/image160.png"/><Relationship Id="rId131" Type="http://schemas.openxmlformats.org/officeDocument/2006/relationships/image" Target="../media/image175.png"/><Relationship Id="rId136" Type="http://schemas.openxmlformats.org/officeDocument/2006/relationships/image" Target="../media/image178.png"/><Relationship Id="rId157" Type="http://schemas.openxmlformats.org/officeDocument/2006/relationships/image" Target="../media/image198.png"/><Relationship Id="rId61" Type="http://schemas.openxmlformats.org/officeDocument/2006/relationships/image" Target="../media/image120.png"/><Relationship Id="rId82" Type="http://schemas.openxmlformats.org/officeDocument/2006/relationships/image" Target="../media/image133.png"/><Relationship Id="rId152" Type="http://schemas.openxmlformats.org/officeDocument/2006/relationships/image" Target="../media/image193.png"/><Relationship Id="rId19" Type="http://schemas.openxmlformats.org/officeDocument/2006/relationships/image" Target="../media/image83.png"/><Relationship Id="rId14" Type="http://schemas.openxmlformats.org/officeDocument/2006/relationships/image" Target="../media/image80.png"/><Relationship Id="rId30" Type="http://schemas.openxmlformats.org/officeDocument/2006/relationships/image" Target="../media/image91.png"/><Relationship Id="rId35" Type="http://schemas.openxmlformats.org/officeDocument/2006/relationships/image" Target="../media/image96.png"/><Relationship Id="rId56" Type="http://schemas.openxmlformats.org/officeDocument/2006/relationships/image" Target="../media/image115.png"/><Relationship Id="rId77" Type="http://schemas.microsoft.com/office/2007/relationships/hdphoto" Target="../media/hdphoto32.wdp"/><Relationship Id="rId100" Type="http://schemas.openxmlformats.org/officeDocument/2006/relationships/image" Target="../media/image149.png"/><Relationship Id="rId105" Type="http://schemas.openxmlformats.org/officeDocument/2006/relationships/image" Target="../media/image152.png"/><Relationship Id="rId126" Type="http://schemas.openxmlformats.org/officeDocument/2006/relationships/image" Target="../media/image170.png"/><Relationship Id="rId147" Type="http://schemas.openxmlformats.org/officeDocument/2006/relationships/image" Target="../media/image188.png"/><Relationship Id="rId168" Type="http://schemas.openxmlformats.org/officeDocument/2006/relationships/image" Target="../media/image206.png"/><Relationship Id="rId8" Type="http://schemas.openxmlformats.org/officeDocument/2006/relationships/image" Target="../media/image76.png"/><Relationship Id="rId51" Type="http://schemas.openxmlformats.org/officeDocument/2006/relationships/image" Target="../media/image112.png"/><Relationship Id="rId72" Type="http://schemas.openxmlformats.org/officeDocument/2006/relationships/image" Target="../media/image127.png"/><Relationship Id="rId93" Type="http://schemas.openxmlformats.org/officeDocument/2006/relationships/image" Target="../media/image142.png"/><Relationship Id="rId98" Type="http://schemas.openxmlformats.org/officeDocument/2006/relationships/image" Target="../media/image147.png"/><Relationship Id="rId121" Type="http://schemas.openxmlformats.org/officeDocument/2006/relationships/image" Target="../media/image165.png"/><Relationship Id="rId142" Type="http://schemas.openxmlformats.org/officeDocument/2006/relationships/image" Target="../media/image183.png"/><Relationship Id="rId163" Type="http://schemas.microsoft.com/office/2007/relationships/hdphoto" Target="../media/hdphoto43.wdp"/><Relationship Id="rId3" Type="http://schemas.microsoft.com/office/2007/relationships/hdphoto" Target="../media/hdphoto16.wdp"/><Relationship Id="rId25" Type="http://schemas.openxmlformats.org/officeDocument/2006/relationships/image" Target="../media/image87.png"/><Relationship Id="rId46" Type="http://schemas.openxmlformats.org/officeDocument/2006/relationships/image" Target="../media/image107.png"/><Relationship Id="rId67" Type="http://schemas.microsoft.com/office/2007/relationships/hdphoto" Target="../media/hdphoto27.wdp"/><Relationship Id="rId116" Type="http://schemas.openxmlformats.org/officeDocument/2006/relationships/image" Target="../media/image161.png"/><Relationship Id="rId137" Type="http://schemas.openxmlformats.org/officeDocument/2006/relationships/image" Target="../media/image179.png"/><Relationship Id="rId158" Type="http://schemas.openxmlformats.org/officeDocument/2006/relationships/image" Target="../media/image199.png"/><Relationship Id="rId20" Type="http://schemas.openxmlformats.org/officeDocument/2006/relationships/image" Target="../media/image84.png"/><Relationship Id="rId41" Type="http://schemas.openxmlformats.org/officeDocument/2006/relationships/image" Target="../media/image102.png"/><Relationship Id="rId62" Type="http://schemas.microsoft.com/office/2007/relationships/hdphoto" Target="../media/hdphoto26.wdp"/><Relationship Id="rId83" Type="http://schemas.microsoft.com/office/2007/relationships/hdphoto" Target="../media/hdphoto34.wdp"/><Relationship Id="rId88" Type="http://schemas.openxmlformats.org/officeDocument/2006/relationships/image" Target="../media/image137.png"/><Relationship Id="rId111" Type="http://schemas.openxmlformats.org/officeDocument/2006/relationships/image" Target="../media/image156.png"/><Relationship Id="rId132" Type="http://schemas.openxmlformats.org/officeDocument/2006/relationships/image" Target="../media/image176.png"/><Relationship Id="rId153" Type="http://schemas.openxmlformats.org/officeDocument/2006/relationships/image" Target="../media/image194.png"/><Relationship Id="rId15" Type="http://schemas.microsoft.com/office/2007/relationships/hdphoto" Target="../media/hdphoto19.wdp"/><Relationship Id="rId36" Type="http://schemas.openxmlformats.org/officeDocument/2006/relationships/image" Target="../media/image97.png"/><Relationship Id="rId57" Type="http://schemas.openxmlformats.org/officeDocument/2006/relationships/image" Target="../media/image116.png"/><Relationship Id="rId106" Type="http://schemas.microsoft.com/office/2007/relationships/hdphoto" Target="../media/hdphoto38.wdp"/><Relationship Id="rId127" Type="http://schemas.openxmlformats.org/officeDocument/2006/relationships/image" Target="../media/image171.png"/><Relationship Id="rId10" Type="http://schemas.openxmlformats.org/officeDocument/2006/relationships/image" Target="../media/image78.png"/><Relationship Id="rId31" Type="http://schemas.openxmlformats.org/officeDocument/2006/relationships/image" Target="../media/image92.png"/><Relationship Id="rId52" Type="http://schemas.microsoft.com/office/2007/relationships/hdphoto" Target="../media/hdphoto24.wdp"/><Relationship Id="rId73" Type="http://schemas.microsoft.com/office/2007/relationships/hdphoto" Target="../media/hdphoto30.wdp"/><Relationship Id="rId78" Type="http://schemas.openxmlformats.org/officeDocument/2006/relationships/image" Target="../media/image130.png"/><Relationship Id="rId94" Type="http://schemas.openxmlformats.org/officeDocument/2006/relationships/image" Target="../media/image143.png"/><Relationship Id="rId99" Type="http://schemas.openxmlformats.org/officeDocument/2006/relationships/image" Target="../media/image148.png"/><Relationship Id="rId101" Type="http://schemas.openxmlformats.org/officeDocument/2006/relationships/image" Target="../media/image150.png"/><Relationship Id="rId122" Type="http://schemas.openxmlformats.org/officeDocument/2006/relationships/image" Target="../media/image166.png"/><Relationship Id="rId143" Type="http://schemas.openxmlformats.org/officeDocument/2006/relationships/image" Target="../media/image184.png"/><Relationship Id="rId148" Type="http://schemas.openxmlformats.org/officeDocument/2006/relationships/image" Target="../media/image189.png"/><Relationship Id="rId164" Type="http://schemas.openxmlformats.org/officeDocument/2006/relationships/image" Target="../media/image204.png"/><Relationship Id="rId169" Type="http://schemas.microsoft.com/office/2007/relationships/hdphoto" Target="../media/hdphoto46.wdp"/><Relationship Id="rId4" Type="http://schemas.openxmlformats.org/officeDocument/2006/relationships/image" Target="../media/image72.jpeg"/><Relationship Id="rId9" Type="http://schemas.openxmlformats.org/officeDocument/2006/relationships/image" Target="../media/image77.png"/><Relationship Id="rId26" Type="http://schemas.openxmlformats.org/officeDocument/2006/relationships/image" Target="../media/image88.png"/><Relationship Id="rId47" Type="http://schemas.openxmlformats.org/officeDocument/2006/relationships/image" Target="../media/image108.png"/><Relationship Id="rId68" Type="http://schemas.openxmlformats.org/officeDocument/2006/relationships/image" Target="../media/image125.png"/><Relationship Id="rId89" Type="http://schemas.openxmlformats.org/officeDocument/2006/relationships/image" Target="../media/image138.png"/><Relationship Id="rId112" Type="http://schemas.openxmlformats.org/officeDocument/2006/relationships/image" Target="../media/image157.png"/><Relationship Id="rId133" Type="http://schemas.openxmlformats.org/officeDocument/2006/relationships/image" Target="../media/image57.png"/><Relationship Id="rId154" Type="http://schemas.openxmlformats.org/officeDocument/2006/relationships/image" Target="../media/image195.png"/><Relationship Id="rId16" Type="http://schemas.openxmlformats.org/officeDocument/2006/relationships/image" Target="../media/image81.png"/><Relationship Id="rId37" Type="http://schemas.openxmlformats.org/officeDocument/2006/relationships/image" Target="../media/image98.png"/><Relationship Id="rId58" Type="http://schemas.openxmlformats.org/officeDocument/2006/relationships/image" Target="../media/image117.png"/><Relationship Id="rId79" Type="http://schemas.openxmlformats.org/officeDocument/2006/relationships/image" Target="../media/image131.png"/><Relationship Id="rId102" Type="http://schemas.microsoft.com/office/2007/relationships/hdphoto" Target="../media/hdphoto36.wdp"/><Relationship Id="rId123" Type="http://schemas.openxmlformats.org/officeDocument/2006/relationships/image" Target="../media/image167.png"/><Relationship Id="rId144" Type="http://schemas.openxmlformats.org/officeDocument/2006/relationships/image" Target="../media/image185.png"/><Relationship Id="rId90" Type="http://schemas.openxmlformats.org/officeDocument/2006/relationships/image" Target="../media/image139.png"/><Relationship Id="rId165" Type="http://schemas.microsoft.com/office/2007/relationships/hdphoto" Target="../media/hdphoto44.wdp"/><Relationship Id="rId27" Type="http://schemas.microsoft.com/office/2007/relationships/hdphoto" Target="../media/hdphoto23.wdp"/><Relationship Id="rId48" Type="http://schemas.openxmlformats.org/officeDocument/2006/relationships/image" Target="../media/image109.png"/><Relationship Id="rId69" Type="http://schemas.microsoft.com/office/2007/relationships/hdphoto" Target="../media/hdphoto28.wdp"/><Relationship Id="rId113" Type="http://schemas.openxmlformats.org/officeDocument/2006/relationships/image" Target="../media/image158.png"/><Relationship Id="rId134" Type="http://schemas.openxmlformats.org/officeDocument/2006/relationships/image" Target="../media/image177.png"/><Relationship Id="rId80" Type="http://schemas.microsoft.com/office/2007/relationships/hdphoto" Target="../media/hdphoto33.wdp"/><Relationship Id="rId155" Type="http://schemas.openxmlformats.org/officeDocument/2006/relationships/image" Target="../media/image196.png"/><Relationship Id="rId17" Type="http://schemas.microsoft.com/office/2007/relationships/hdphoto" Target="../media/hdphoto20.wdp"/><Relationship Id="rId38" Type="http://schemas.openxmlformats.org/officeDocument/2006/relationships/image" Target="../media/image99.png"/><Relationship Id="rId59" Type="http://schemas.openxmlformats.org/officeDocument/2006/relationships/image" Target="../media/image118.png"/><Relationship Id="rId103" Type="http://schemas.openxmlformats.org/officeDocument/2006/relationships/image" Target="../media/image151.png"/><Relationship Id="rId124" Type="http://schemas.openxmlformats.org/officeDocument/2006/relationships/image" Target="../media/image168.png"/></Relationships>
</file>

<file path=xl/drawings/_rels/drawing3.xml.rels><?xml version="1.0" encoding="UTF-8" standalone="yes"?>
<Relationships xmlns="http://schemas.openxmlformats.org/package/2006/relationships"><Relationship Id="rId117" Type="http://schemas.microsoft.com/office/2007/relationships/hdphoto" Target="../media/hdphoto72.wdp"/><Relationship Id="rId21" Type="http://schemas.openxmlformats.org/officeDocument/2006/relationships/image" Target="../media/image221.png"/><Relationship Id="rId42" Type="http://schemas.openxmlformats.org/officeDocument/2006/relationships/image" Target="../media/image240.png"/><Relationship Id="rId63" Type="http://schemas.openxmlformats.org/officeDocument/2006/relationships/image" Target="../media/image259.png"/><Relationship Id="rId84" Type="http://schemas.openxmlformats.org/officeDocument/2006/relationships/image" Target="../media/image265.png"/><Relationship Id="rId138" Type="http://schemas.openxmlformats.org/officeDocument/2006/relationships/image" Target="../media/image297.png"/><Relationship Id="rId159" Type="http://schemas.openxmlformats.org/officeDocument/2006/relationships/image" Target="../media/image203.png"/><Relationship Id="rId107" Type="http://schemas.microsoft.com/office/2007/relationships/hdphoto" Target="../media/hdphoto67.wdp"/><Relationship Id="rId11" Type="http://schemas.openxmlformats.org/officeDocument/2006/relationships/image" Target="../media/image212.png"/><Relationship Id="rId32" Type="http://schemas.openxmlformats.org/officeDocument/2006/relationships/image" Target="../media/image231.png"/><Relationship Id="rId53" Type="http://schemas.openxmlformats.org/officeDocument/2006/relationships/image" Target="../media/image249.png"/><Relationship Id="rId74" Type="http://schemas.openxmlformats.org/officeDocument/2006/relationships/image" Target="../media/image126.png"/><Relationship Id="rId128" Type="http://schemas.openxmlformats.org/officeDocument/2006/relationships/image" Target="../media/image289.png"/><Relationship Id="rId149" Type="http://schemas.openxmlformats.org/officeDocument/2006/relationships/image" Target="../media/image171.png"/><Relationship Id="rId5" Type="http://schemas.openxmlformats.org/officeDocument/2006/relationships/image" Target="../media/image209.png"/><Relationship Id="rId95" Type="http://schemas.microsoft.com/office/2007/relationships/hdphoto" Target="../media/hdphoto61.wdp"/><Relationship Id="rId160" Type="http://schemas.microsoft.com/office/2007/relationships/hdphoto" Target="../media/hdphoto43.wdp"/><Relationship Id="rId22" Type="http://schemas.openxmlformats.org/officeDocument/2006/relationships/image" Target="../media/image222.png"/><Relationship Id="rId43" Type="http://schemas.microsoft.com/office/2007/relationships/hdphoto" Target="../media/hdphoto52.wdp"/><Relationship Id="rId64" Type="http://schemas.openxmlformats.org/officeDocument/2006/relationships/image" Target="../media/image260.png"/><Relationship Id="rId118" Type="http://schemas.openxmlformats.org/officeDocument/2006/relationships/image" Target="../media/image282.png"/><Relationship Id="rId139" Type="http://schemas.microsoft.com/office/2007/relationships/hdphoto" Target="../media/hdphoto78.wdp"/><Relationship Id="rId85" Type="http://schemas.microsoft.com/office/2007/relationships/hdphoto" Target="../media/hdphoto56.wdp"/><Relationship Id="rId150" Type="http://schemas.openxmlformats.org/officeDocument/2006/relationships/image" Target="../media/image305.png"/><Relationship Id="rId12" Type="http://schemas.openxmlformats.org/officeDocument/2006/relationships/image" Target="../media/image213.png"/><Relationship Id="rId17" Type="http://schemas.openxmlformats.org/officeDocument/2006/relationships/image" Target="../media/image218.png"/><Relationship Id="rId33" Type="http://schemas.openxmlformats.org/officeDocument/2006/relationships/image" Target="../media/image232.png"/><Relationship Id="rId38" Type="http://schemas.openxmlformats.org/officeDocument/2006/relationships/image" Target="../media/image236.png"/><Relationship Id="rId59" Type="http://schemas.openxmlformats.org/officeDocument/2006/relationships/image" Target="../media/image255.png"/><Relationship Id="rId103" Type="http://schemas.microsoft.com/office/2007/relationships/hdphoto" Target="../media/hdphoto65.wdp"/><Relationship Id="rId108" Type="http://schemas.openxmlformats.org/officeDocument/2006/relationships/image" Target="../media/image277.png"/><Relationship Id="rId124" Type="http://schemas.openxmlformats.org/officeDocument/2006/relationships/image" Target="../media/image285.png"/><Relationship Id="rId129" Type="http://schemas.openxmlformats.org/officeDocument/2006/relationships/image" Target="../media/image290.png"/><Relationship Id="rId54" Type="http://schemas.openxmlformats.org/officeDocument/2006/relationships/image" Target="../media/image250.png"/><Relationship Id="rId70" Type="http://schemas.openxmlformats.org/officeDocument/2006/relationships/image" Target="../media/image124.png"/><Relationship Id="rId75" Type="http://schemas.microsoft.com/office/2007/relationships/hdphoto" Target="../media/hdphoto29.wdp"/><Relationship Id="rId91" Type="http://schemas.microsoft.com/office/2007/relationships/hdphoto" Target="../media/hdphoto59.wdp"/><Relationship Id="rId96" Type="http://schemas.openxmlformats.org/officeDocument/2006/relationships/image" Target="../media/image271.png"/><Relationship Id="rId140" Type="http://schemas.openxmlformats.org/officeDocument/2006/relationships/image" Target="../media/image298.png"/><Relationship Id="rId145" Type="http://schemas.openxmlformats.org/officeDocument/2006/relationships/image" Target="../media/image302.png"/><Relationship Id="rId161" Type="http://schemas.openxmlformats.org/officeDocument/2006/relationships/image" Target="../media/image204.png"/><Relationship Id="rId166" Type="http://schemas.openxmlformats.org/officeDocument/2006/relationships/image" Target="../media/image312.png"/><Relationship Id="rId1" Type="http://schemas.openxmlformats.org/officeDocument/2006/relationships/hyperlink" Target="https://kesseboehmer-rus.com/" TargetMode="External"/><Relationship Id="rId6" Type="http://schemas.microsoft.com/office/2007/relationships/hdphoto" Target="../media/hdphoto47.wdp"/><Relationship Id="rId23" Type="http://schemas.openxmlformats.org/officeDocument/2006/relationships/image" Target="../media/image223.png"/><Relationship Id="rId28" Type="http://schemas.openxmlformats.org/officeDocument/2006/relationships/image" Target="../media/image227.png"/><Relationship Id="rId49" Type="http://schemas.openxmlformats.org/officeDocument/2006/relationships/image" Target="../media/image245.png"/><Relationship Id="rId114" Type="http://schemas.openxmlformats.org/officeDocument/2006/relationships/image" Target="../media/image280.png"/><Relationship Id="rId119" Type="http://schemas.microsoft.com/office/2007/relationships/hdphoto" Target="../media/hdphoto73.wdp"/><Relationship Id="rId44" Type="http://schemas.openxmlformats.org/officeDocument/2006/relationships/image" Target="../media/image241.png"/><Relationship Id="rId60" Type="http://schemas.openxmlformats.org/officeDocument/2006/relationships/image" Target="../media/image256.png"/><Relationship Id="rId65" Type="http://schemas.openxmlformats.org/officeDocument/2006/relationships/image" Target="../media/image261.png"/><Relationship Id="rId81" Type="http://schemas.microsoft.com/office/2007/relationships/hdphoto" Target="../media/hdphoto32.wdp"/><Relationship Id="rId86" Type="http://schemas.openxmlformats.org/officeDocument/2006/relationships/image" Target="../media/image266.png"/><Relationship Id="rId130" Type="http://schemas.openxmlformats.org/officeDocument/2006/relationships/image" Target="../media/image291.png"/><Relationship Id="rId135" Type="http://schemas.microsoft.com/office/2007/relationships/hdphoto" Target="../media/hdphoto77.wdp"/><Relationship Id="rId151" Type="http://schemas.microsoft.com/office/2007/relationships/hdphoto" Target="../media/hdphoto81.wdp"/><Relationship Id="rId156" Type="http://schemas.microsoft.com/office/2007/relationships/hdphoto" Target="../media/hdphoto83.wdp"/><Relationship Id="rId13" Type="http://schemas.openxmlformats.org/officeDocument/2006/relationships/image" Target="../media/image214.png"/><Relationship Id="rId18" Type="http://schemas.microsoft.com/office/2007/relationships/hdphoto" Target="../media/hdphoto49.wdp"/><Relationship Id="rId39" Type="http://schemas.openxmlformats.org/officeDocument/2006/relationships/image" Target="../media/image237.png"/><Relationship Id="rId109" Type="http://schemas.microsoft.com/office/2007/relationships/hdphoto" Target="../media/hdphoto68.wdp"/><Relationship Id="rId34" Type="http://schemas.openxmlformats.org/officeDocument/2006/relationships/image" Target="../media/image233.png"/><Relationship Id="rId50" Type="http://schemas.openxmlformats.org/officeDocument/2006/relationships/image" Target="../media/image246.png"/><Relationship Id="rId55" Type="http://schemas.openxmlformats.org/officeDocument/2006/relationships/image" Target="../media/image251.png"/><Relationship Id="rId76" Type="http://schemas.openxmlformats.org/officeDocument/2006/relationships/image" Target="../media/image127.png"/><Relationship Id="rId97" Type="http://schemas.microsoft.com/office/2007/relationships/hdphoto" Target="../media/hdphoto62.wdp"/><Relationship Id="rId104" Type="http://schemas.openxmlformats.org/officeDocument/2006/relationships/image" Target="../media/image275.png"/><Relationship Id="rId120" Type="http://schemas.openxmlformats.org/officeDocument/2006/relationships/image" Target="../media/image283.png"/><Relationship Id="rId125" Type="http://schemas.openxmlformats.org/officeDocument/2006/relationships/image" Target="../media/image286.png"/><Relationship Id="rId141" Type="http://schemas.microsoft.com/office/2007/relationships/hdphoto" Target="../media/hdphoto79.wdp"/><Relationship Id="rId146" Type="http://schemas.openxmlformats.org/officeDocument/2006/relationships/image" Target="../media/image303.png"/><Relationship Id="rId167" Type="http://schemas.openxmlformats.org/officeDocument/2006/relationships/image" Target="../media/image313.png"/><Relationship Id="rId7" Type="http://schemas.openxmlformats.org/officeDocument/2006/relationships/image" Target="../media/image210.png"/><Relationship Id="rId71" Type="http://schemas.microsoft.com/office/2007/relationships/hdphoto" Target="../media/hdphoto27.wdp"/><Relationship Id="rId92" Type="http://schemas.openxmlformats.org/officeDocument/2006/relationships/image" Target="../media/image269.png"/><Relationship Id="rId162" Type="http://schemas.microsoft.com/office/2007/relationships/hdphoto" Target="../media/hdphoto44.wdp"/><Relationship Id="rId2" Type="http://schemas.openxmlformats.org/officeDocument/2006/relationships/image" Target="../media/image71.png"/><Relationship Id="rId29" Type="http://schemas.openxmlformats.org/officeDocument/2006/relationships/image" Target="../media/image228.png"/><Relationship Id="rId24" Type="http://schemas.openxmlformats.org/officeDocument/2006/relationships/image" Target="../media/image224.png"/><Relationship Id="rId40" Type="http://schemas.openxmlformats.org/officeDocument/2006/relationships/image" Target="../media/image238.png"/><Relationship Id="rId45" Type="http://schemas.openxmlformats.org/officeDocument/2006/relationships/image" Target="../media/image242.png"/><Relationship Id="rId66" Type="http://schemas.openxmlformats.org/officeDocument/2006/relationships/image" Target="../media/image262.png"/><Relationship Id="rId87" Type="http://schemas.microsoft.com/office/2007/relationships/hdphoto" Target="../media/hdphoto57.wdp"/><Relationship Id="rId110" Type="http://schemas.openxmlformats.org/officeDocument/2006/relationships/image" Target="../media/image278.png"/><Relationship Id="rId115" Type="http://schemas.microsoft.com/office/2007/relationships/hdphoto" Target="../media/hdphoto71.wdp"/><Relationship Id="rId131" Type="http://schemas.openxmlformats.org/officeDocument/2006/relationships/image" Target="../media/image292.png"/><Relationship Id="rId136" Type="http://schemas.openxmlformats.org/officeDocument/2006/relationships/image" Target="../media/image295.png"/><Relationship Id="rId157" Type="http://schemas.openxmlformats.org/officeDocument/2006/relationships/image" Target="../media/image308.png"/><Relationship Id="rId61" Type="http://schemas.openxmlformats.org/officeDocument/2006/relationships/image" Target="../media/image257.png"/><Relationship Id="rId82" Type="http://schemas.openxmlformats.org/officeDocument/2006/relationships/image" Target="../media/image264.png"/><Relationship Id="rId152" Type="http://schemas.openxmlformats.org/officeDocument/2006/relationships/image" Target="../media/image306.png"/><Relationship Id="rId19" Type="http://schemas.openxmlformats.org/officeDocument/2006/relationships/image" Target="../media/image219.png"/><Relationship Id="rId14" Type="http://schemas.openxmlformats.org/officeDocument/2006/relationships/image" Target="../media/image215.png"/><Relationship Id="rId30" Type="http://schemas.openxmlformats.org/officeDocument/2006/relationships/image" Target="../media/image229.png"/><Relationship Id="rId35" Type="http://schemas.openxmlformats.org/officeDocument/2006/relationships/image" Target="../media/image234.png"/><Relationship Id="rId56" Type="http://schemas.openxmlformats.org/officeDocument/2006/relationships/image" Target="../media/image252.png"/><Relationship Id="rId77" Type="http://schemas.microsoft.com/office/2007/relationships/hdphoto" Target="../media/hdphoto30.wdp"/><Relationship Id="rId100" Type="http://schemas.openxmlformats.org/officeDocument/2006/relationships/image" Target="../media/image273.png"/><Relationship Id="rId105" Type="http://schemas.microsoft.com/office/2007/relationships/hdphoto" Target="../media/hdphoto66.wdp"/><Relationship Id="rId126" Type="http://schemas.openxmlformats.org/officeDocument/2006/relationships/image" Target="../media/image287.png"/><Relationship Id="rId147" Type="http://schemas.openxmlformats.org/officeDocument/2006/relationships/image" Target="../media/image304.png"/><Relationship Id="rId168" Type="http://schemas.openxmlformats.org/officeDocument/2006/relationships/image" Target="../media/image314.png"/><Relationship Id="rId8" Type="http://schemas.openxmlformats.org/officeDocument/2006/relationships/image" Target="../media/image82.png"/><Relationship Id="rId51" Type="http://schemas.openxmlformats.org/officeDocument/2006/relationships/image" Target="../media/image247.png"/><Relationship Id="rId72" Type="http://schemas.openxmlformats.org/officeDocument/2006/relationships/image" Target="../media/image125.png"/><Relationship Id="rId93" Type="http://schemas.microsoft.com/office/2007/relationships/hdphoto" Target="../media/hdphoto60.wdp"/><Relationship Id="rId98" Type="http://schemas.openxmlformats.org/officeDocument/2006/relationships/image" Target="../media/image272.png"/><Relationship Id="rId121" Type="http://schemas.microsoft.com/office/2007/relationships/hdphoto" Target="../media/hdphoto74.wdp"/><Relationship Id="rId142" Type="http://schemas.openxmlformats.org/officeDocument/2006/relationships/image" Target="../media/image299.png"/><Relationship Id="rId163" Type="http://schemas.openxmlformats.org/officeDocument/2006/relationships/image" Target="../media/image309.png"/><Relationship Id="rId3" Type="http://schemas.microsoft.com/office/2007/relationships/hdphoto" Target="../media/hdphoto16.wdp"/><Relationship Id="rId25" Type="http://schemas.openxmlformats.org/officeDocument/2006/relationships/image" Target="../media/image225.png"/><Relationship Id="rId46" Type="http://schemas.openxmlformats.org/officeDocument/2006/relationships/image" Target="../media/image243.png"/><Relationship Id="rId67" Type="http://schemas.microsoft.com/office/2007/relationships/hdphoto" Target="../media/hdphoto54.wdp"/><Relationship Id="rId116" Type="http://schemas.openxmlformats.org/officeDocument/2006/relationships/image" Target="../media/image281.png"/><Relationship Id="rId137" Type="http://schemas.openxmlformats.org/officeDocument/2006/relationships/image" Target="../media/image296.jpeg"/><Relationship Id="rId158" Type="http://schemas.microsoft.com/office/2007/relationships/hdphoto" Target="../media/hdphoto84.wdp"/><Relationship Id="rId20" Type="http://schemas.openxmlformats.org/officeDocument/2006/relationships/image" Target="../media/image220.png"/><Relationship Id="rId41" Type="http://schemas.openxmlformats.org/officeDocument/2006/relationships/image" Target="../media/image239.png"/><Relationship Id="rId62" Type="http://schemas.openxmlformats.org/officeDocument/2006/relationships/image" Target="../media/image258.png"/><Relationship Id="rId83" Type="http://schemas.microsoft.com/office/2007/relationships/hdphoto" Target="../media/hdphoto55.wdp"/><Relationship Id="rId88" Type="http://schemas.openxmlformats.org/officeDocument/2006/relationships/image" Target="../media/image267.png"/><Relationship Id="rId111" Type="http://schemas.microsoft.com/office/2007/relationships/hdphoto" Target="../media/hdphoto69.wdp"/><Relationship Id="rId132" Type="http://schemas.openxmlformats.org/officeDocument/2006/relationships/image" Target="../media/image293.png"/><Relationship Id="rId153" Type="http://schemas.microsoft.com/office/2007/relationships/hdphoto" Target="../media/hdphoto82.wdp"/><Relationship Id="rId15" Type="http://schemas.openxmlformats.org/officeDocument/2006/relationships/image" Target="../media/image216.png"/><Relationship Id="rId36" Type="http://schemas.openxmlformats.org/officeDocument/2006/relationships/image" Target="../media/image235.png"/><Relationship Id="rId57" Type="http://schemas.openxmlformats.org/officeDocument/2006/relationships/image" Target="../media/image253.png"/><Relationship Id="rId106" Type="http://schemas.openxmlformats.org/officeDocument/2006/relationships/image" Target="../media/image276.png"/><Relationship Id="rId127" Type="http://schemas.openxmlformats.org/officeDocument/2006/relationships/image" Target="../media/image288.png"/><Relationship Id="rId10" Type="http://schemas.microsoft.com/office/2007/relationships/hdphoto" Target="../media/hdphoto48.wdp"/><Relationship Id="rId31" Type="http://schemas.openxmlformats.org/officeDocument/2006/relationships/image" Target="../media/image230.png"/><Relationship Id="rId52" Type="http://schemas.openxmlformats.org/officeDocument/2006/relationships/image" Target="../media/image248.png"/><Relationship Id="rId73" Type="http://schemas.microsoft.com/office/2007/relationships/hdphoto" Target="../media/hdphoto28.wdp"/><Relationship Id="rId78" Type="http://schemas.openxmlformats.org/officeDocument/2006/relationships/image" Target="../media/image128.png"/><Relationship Id="rId94" Type="http://schemas.openxmlformats.org/officeDocument/2006/relationships/image" Target="../media/image270.png"/><Relationship Id="rId99" Type="http://schemas.microsoft.com/office/2007/relationships/hdphoto" Target="../media/hdphoto63.wdp"/><Relationship Id="rId101" Type="http://schemas.microsoft.com/office/2007/relationships/hdphoto" Target="../media/hdphoto64.wdp"/><Relationship Id="rId122" Type="http://schemas.openxmlformats.org/officeDocument/2006/relationships/image" Target="../media/image284.png"/><Relationship Id="rId143" Type="http://schemas.openxmlformats.org/officeDocument/2006/relationships/image" Target="../media/image300.png"/><Relationship Id="rId148" Type="http://schemas.microsoft.com/office/2007/relationships/hdphoto" Target="../media/hdphoto80.wdp"/><Relationship Id="rId164" Type="http://schemas.openxmlformats.org/officeDocument/2006/relationships/image" Target="../media/image310.png"/><Relationship Id="rId4" Type="http://schemas.openxmlformats.org/officeDocument/2006/relationships/image" Target="../media/image208.png"/><Relationship Id="rId9" Type="http://schemas.openxmlformats.org/officeDocument/2006/relationships/image" Target="../media/image211.png"/><Relationship Id="rId26" Type="http://schemas.openxmlformats.org/officeDocument/2006/relationships/image" Target="../media/image226.png"/><Relationship Id="rId47" Type="http://schemas.microsoft.com/office/2007/relationships/hdphoto" Target="../media/hdphoto53.wdp"/><Relationship Id="rId68" Type="http://schemas.openxmlformats.org/officeDocument/2006/relationships/image" Target="../media/image263.png"/><Relationship Id="rId89" Type="http://schemas.microsoft.com/office/2007/relationships/hdphoto" Target="../media/hdphoto58.wdp"/><Relationship Id="rId112" Type="http://schemas.openxmlformats.org/officeDocument/2006/relationships/image" Target="../media/image279.png"/><Relationship Id="rId133" Type="http://schemas.microsoft.com/office/2007/relationships/hdphoto" Target="../media/hdphoto76.wdp"/><Relationship Id="rId154" Type="http://schemas.openxmlformats.org/officeDocument/2006/relationships/image" Target="../media/image186.png"/><Relationship Id="rId16" Type="http://schemas.openxmlformats.org/officeDocument/2006/relationships/image" Target="../media/image217.png"/><Relationship Id="rId37" Type="http://schemas.microsoft.com/office/2007/relationships/hdphoto" Target="../media/hdphoto51.wdp"/><Relationship Id="rId58" Type="http://schemas.openxmlformats.org/officeDocument/2006/relationships/image" Target="../media/image254.png"/><Relationship Id="rId79" Type="http://schemas.microsoft.com/office/2007/relationships/hdphoto" Target="../media/hdphoto31.wdp"/><Relationship Id="rId102" Type="http://schemas.openxmlformats.org/officeDocument/2006/relationships/image" Target="../media/image274.png"/><Relationship Id="rId123" Type="http://schemas.microsoft.com/office/2007/relationships/hdphoto" Target="../media/hdphoto75.wdp"/><Relationship Id="rId144" Type="http://schemas.openxmlformats.org/officeDocument/2006/relationships/image" Target="../media/image301.png"/><Relationship Id="rId90" Type="http://schemas.openxmlformats.org/officeDocument/2006/relationships/image" Target="../media/image268.png"/><Relationship Id="rId165" Type="http://schemas.openxmlformats.org/officeDocument/2006/relationships/image" Target="../media/image311.png"/><Relationship Id="rId27" Type="http://schemas.microsoft.com/office/2007/relationships/hdphoto" Target="../media/hdphoto50.wdp"/><Relationship Id="rId48" Type="http://schemas.openxmlformats.org/officeDocument/2006/relationships/image" Target="../media/image244.png"/><Relationship Id="rId69" Type="http://schemas.openxmlformats.org/officeDocument/2006/relationships/image" Target="../media/image123.png"/><Relationship Id="rId113" Type="http://schemas.microsoft.com/office/2007/relationships/hdphoto" Target="../media/hdphoto70.wdp"/><Relationship Id="rId134" Type="http://schemas.openxmlformats.org/officeDocument/2006/relationships/image" Target="../media/image294.png"/><Relationship Id="rId80" Type="http://schemas.openxmlformats.org/officeDocument/2006/relationships/image" Target="../media/image129.png"/><Relationship Id="rId155" Type="http://schemas.openxmlformats.org/officeDocument/2006/relationships/image" Target="../media/image307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44.png"/><Relationship Id="rId18" Type="http://schemas.openxmlformats.org/officeDocument/2006/relationships/image" Target="../media/image151.png"/><Relationship Id="rId26" Type="http://schemas.openxmlformats.org/officeDocument/2006/relationships/image" Target="../media/image111.png"/><Relationship Id="rId39" Type="http://schemas.openxmlformats.org/officeDocument/2006/relationships/image" Target="../media/image168.png"/><Relationship Id="rId21" Type="http://schemas.microsoft.com/office/2007/relationships/hdphoto" Target="../media/hdphoto38.wdp"/><Relationship Id="rId34" Type="http://schemas.openxmlformats.org/officeDocument/2006/relationships/image" Target="../media/image179.png"/><Relationship Id="rId42" Type="http://schemas.openxmlformats.org/officeDocument/2006/relationships/image" Target="../media/image172.png"/><Relationship Id="rId47" Type="http://schemas.microsoft.com/office/2007/relationships/hdphoto" Target="../media/hdphoto16.wdp"/><Relationship Id="rId7" Type="http://schemas.openxmlformats.org/officeDocument/2006/relationships/image" Target="../media/image303.png"/><Relationship Id="rId2" Type="http://schemas.openxmlformats.org/officeDocument/2006/relationships/image" Target="../media/image315.png"/><Relationship Id="rId16" Type="http://schemas.openxmlformats.org/officeDocument/2006/relationships/image" Target="../media/image165.png"/><Relationship Id="rId29" Type="http://schemas.openxmlformats.org/officeDocument/2006/relationships/image" Target="../media/image181.png"/><Relationship Id="rId1" Type="http://schemas.openxmlformats.org/officeDocument/2006/relationships/image" Target="../media/image224.png"/><Relationship Id="rId6" Type="http://schemas.openxmlformats.org/officeDocument/2006/relationships/image" Target="../media/image252.png"/><Relationship Id="rId11" Type="http://schemas.openxmlformats.org/officeDocument/2006/relationships/image" Target="../media/image316.png"/><Relationship Id="rId24" Type="http://schemas.openxmlformats.org/officeDocument/2006/relationships/image" Target="../media/image318.png"/><Relationship Id="rId32" Type="http://schemas.microsoft.com/office/2007/relationships/hdphoto" Target="../media/hdphoto34.wdp"/><Relationship Id="rId37" Type="http://schemas.openxmlformats.org/officeDocument/2006/relationships/image" Target="../media/image166.png"/><Relationship Id="rId40" Type="http://schemas.openxmlformats.org/officeDocument/2006/relationships/image" Target="../media/image169.png"/><Relationship Id="rId45" Type="http://schemas.openxmlformats.org/officeDocument/2006/relationships/hyperlink" Target="https://kesseboehmer-rus.com/" TargetMode="External"/><Relationship Id="rId5" Type="http://schemas.openxmlformats.org/officeDocument/2006/relationships/image" Target="../media/image302.png"/><Relationship Id="rId15" Type="http://schemas.openxmlformats.org/officeDocument/2006/relationships/image" Target="../media/image246.png"/><Relationship Id="rId23" Type="http://schemas.microsoft.com/office/2007/relationships/hdphoto" Target="../media/hdphoto39.wdp"/><Relationship Id="rId28" Type="http://schemas.openxmlformats.org/officeDocument/2006/relationships/image" Target="../media/image175.png"/><Relationship Id="rId36" Type="http://schemas.microsoft.com/office/2007/relationships/hdphoto" Target="../media/hdphoto42.wdp"/><Relationship Id="rId10" Type="http://schemas.openxmlformats.org/officeDocument/2006/relationships/image" Target="../media/image299.png"/><Relationship Id="rId19" Type="http://schemas.microsoft.com/office/2007/relationships/hdphoto" Target="../media/hdphoto37.wdp"/><Relationship Id="rId31" Type="http://schemas.openxmlformats.org/officeDocument/2006/relationships/image" Target="../media/image133.png"/><Relationship Id="rId44" Type="http://schemas.openxmlformats.org/officeDocument/2006/relationships/image" Target="../media/image174.png"/><Relationship Id="rId4" Type="http://schemas.openxmlformats.org/officeDocument/2006/relationships/image" Target="../media/image300.png"/><Relationship Id="rId9" Type="http://schemas.microsoft.com/office/2007/relationships/hdphoto" Target="../media/hdphoto80.wdp"/><Relationship Id="rId14" Type="http://schemas.openxmlformats.org/officeDocument/2006/relationships/image" Target="../media/image245.png"/><Relationship Id="rId22" Type="http://schemas.openxmlformats.org/officeDocument/2006/relationships/image" Target="../media/image153.png"/><Relationship Id="rId27" Type="http://schemas.openxmlformats.org/officeDocument/2006/relationships/image" Target="../media/image182.png"/><Relationship Id="rId30" Type="http://schemas.openxmlformats.org/officeDocument/2006/relationships/image" Target="../media/image176.png"/><Relationship Id="rId35" Type="http://schemas.openxmlformats.org/officeDocument/2006/relationships/image" Target="../media/image180.png"/><Relationship Id="rId43" Type="http://schemas.openxmlformats.org/officeDocument/2006/relationships/image" Target="../media/image173.png"/><Relationship Id="rId8" Type="http://schemas.openxmlformats.org/officeDocument/2006/relationships/image" Target="../media/image304.png"/><Relationship Id="rId3" Type="http://schemas.openxmlformats.org/officeDocument/2006/relationships/image" Target="../media/image220.png"/><Relationship Id="rId12" Type="http://schemas.openxmlformats.org/officeDocument/2006/relationships/image" Target="../media/image317.png"/><Relationship Id="rId17" Type="http://schemas.openxmlformats.org/officeDocument/2006/relationships/image" Target="../media/image171.png"/><Relationship Id="rId25" Type="http://schemas.openxmlformats.org/officeDocument/2006/relationships/image" Target="../media/image178.png"/><Relationship Id="rId33" Type="http://schemas.openxmlformats.org/officeDocument/2006/relationships/image" Target="../media/image183.png"/><Relationship Id="rId38" Type="http://schemas.openxmlformats.org/officeDocument/2006/relationships/image" Target="../media/image167.png"/><Relationship Id="rId46" Type="http://schemas.openxmlformats.org/officeDocument/2006/relationships/image" Target="../media/image71.png"/><Relationship Id="rId20" Type="http://schemas.openxmlformats.org/officeDocument/2006/relationships/image" Target="../media/image152.png"/><Relationship Id="rId41" Type="http://schemas.openxmlformats.org/officeDocument/2006/relationships/image" Target="../media/image170.pn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27.png"/><Relationship Id="rId18" Type="http://schemas.openxmlformats.org/officeDocument/2006/relationships/image" Target="../media/image329.png"/><Relationship Id="rId26" Type="http://schemas.openxmlformats.org/officeDocument/2006/relationships/image" Target="../media/image333.png"/><Relationship Id="rId39" Type="http://schemas.openxmlformats.org/officeDocument/2006/relationships/image" Target="../media/image71.png"/><Relationship Id="rId21" Type="http://schemas.openxmlformats.org/officeDocument/2006/relationships/image" Target="../media/image332.png"/><Relationship Id="rId34" Type="http://schemas.openxmlformats.org/officeDocument/2006/relationships/image" Target="../media/image95.png"/><Relationship Id="rId42" Type="http://schemas.openxmlformats.org/officeDocument/2006/relationships/image" Target="../media/image340.png"/><Relationship Id="rId7" Type="http://schemas.openxmlformats.org/officeDocument/2006/relationships/image" Target="../media/image323.png"/><Relationship Id="rId2" Type="http://schemas.openxmlformats.org/officeDocument/2006/relationships/image" Target="../media/image320.png"/><Relationship Id="rId16" Type="http://schemas.openxmlformats.org/officeDocument/2006/relationships/image" Target="../media/image249.png"/><Relationship Id="rId20" Type="http://schemas.openxmlformats.org/officeDocument/2006/relationships/image" Target="../media/image331.png"/><Relationship Id="rId29" Type="http://schemas.microsoft.com/office/2007/relationships/hdphoto" Target="../media/hdphoto17.wdp"/><Relationship Id="rId41" Type="http://schemas.openxmlformats.org/officeDocument/2006/relationships/image" Target="../media/image339.png"/><Relationship Id="rId1" Type="http://schemas.openxmlformats.org/officeDocument/2006/relationships/image" Target="../media/image319.png"/><Relationship Id="rId6" Type="http://schemas.openxmlformats.org/officeDocument/2006/relationships/image" Target="../media/image220.png"/><Relationship Id="rId11" Type="http://schemas.openxmlformats.org/officeDocument/2006/relationships/image" Target="../media/image325.png"/><Relationship Id="rId24" Type="http://schemas.openxmlformats.org/officeDocument/2006/relationships/image" Target="../media/image155.png"/><Relationship Id="rId32" Type="http://schemas.openxmlformats.org/officeDocument/2006/relationships/image" Target="../media/image132.png"/><Relationship Id="rId37" Type="http://schemas.openxmlformats.org/officeDocument/2006/relationships/image" Target="../media/image96.png"/><Relationship Id="rId40" Type="http://schemas.microsoft.com/office/2007/relationships/hdphoto" Target="../media/hdphoto16.wdp"/><Relationship Id="rId5" Type="http://schemas.openxmlformats.org/officeDocument/2006/relationships/image" Target="../media/image252.png"/><Relationship Id="rId15" Type="http://schemas.openxmlformats.org/officeDocument/2006/relationships/image" Target="../media/image247.png"/><Relationship Id="rId23" Type="http://schemas.openxmlformats.org/officeDocument/2006/relationships/image" Target="../media/image154.png"/><Relationship Id="rId28" Type="http://schemas.openxmlformats.org/officeDocument/2006/relationships/image" Target="../media/image334.png"/><Relationship Id="rId36" Type="http://schemas.openxmlformats.org/officeDocument/2006/relationships/image" Target="../media/image338.png"/><Relationship Id="rId10" Type="http://schemas.openxmlformats.org/officeDocument/2006/relationships/image" Target="../media/image224.png"/><Relationship Id="rId19" Type="http://schemas.openxmlformats.org/officeDocument/2006/relationships/image" Target="../media/image330.png"/><Relationship Id="rId31" Type="http://schemas.openxmlformats.org/officeDocument/2006/relationships/image" Target="../media/image110.png"/><Relationship Id="rId44" Type="http://schemas.microsoft.com/office/2007/relationships/hdphoto" Target="../media/hdphoto86.wdp"/><Relationship Id="rId4" Type="http://schemas.openxmlformats.org/officeDocument/2006/relationships/image" Target="../media/image322.png"/><Relationship Id="rId9" Type="http://schemas.openxmlformats.org/officeDocument/2006/relationships/image" Target="../media/image324.png"/><Relationship Id="rId14" Type="http://schemas.openxmlformats.org/officeDocument/2006/relationships/image" Target="../media/image328.png"/><Relationship Id="rId22" Type="http://schemas.microsoft.com/office/2007/relationships/hdphoto" Target="../media/hdphoto36.wdp"/><Relationship Id="rId27" Type="http://schemas.microsoft.com/office/2007/relationships/hdphoto" Target="../media/hdphoto19.wdp"/><Relationship Id="rId30" Type="http://schemas.openxmlformats.org/officeDocument/2006/relationships/image" Target="../media/image335.png"/><Relationship Id="rId35" Type="http://schemas.openxmlformats.org/officeDocument/2006/relationships/image" Target="../media/image337.png"/><Relationship Id="rId43" Type="http://schemas.openxmlformats.org/officeDocument/2006/relationships/image" Target="../media/image341.png"/><Relationship Id="rId8" Type="http://schemas.microsoft.com/office/2007/relationships/hdphoto" Target="../media/hdphoto85.wdp"/><Relationship Id="rId3" Type="http://schemas.openxmlformats.org/officeDocument/2006/relationships/image" Target="../media/image321.png"/><Relationship Id="rId12" Type="http://schemas.openxmlformats.org/officeDocument/2006/relationships/image" Target="../media/image326.png"/><Relationship Id="rId17" Type="http://schemas.openxmlformats.org/officeDocument/2006/relationships/image" Target="../media/image250.png"/><Relationship Id="rId25" Type="http://schemas.openxmlformats.org/officeDocument/2006/relationships/image" Target="../media/image156.png"/><Relationship Id="rId33" Type="http://schemas.openxmlformats.org/officeDocument/2006/relationships/image" Target="../media/image336.png"/><Relationship Id="rId38" Type="http://schemas.openxmlformats.org/officeDocument/2006/relationships/hyperlink" Target="https://kesseboehmer-rus.com/" TargetMode="External"/></Relationships>
</file>

<file path=xl/drawings/_rels/drawing6.xml.rels><?xml version="1.0" encoding="UTF-8" standalone="yes"?>
<Relationships xmlns="http://schemas.openxmlformats.org/package/2006/relationships"><Relationship Id="rId26" Type="http://schemas.microsoft.com/office/2007/relationships/hdphoto" Target="../media/hdphoto91.wdp"/><Relationship Id="rId21" Type="http://schemas.openxmlformats.org/officeDocument/2006/relationships/image" Target="../media/image354.png"/><Relationship Id="rId42" Type="http://schemas.openxmlformats.org/officeDocument/2006/relationships/image" Target="../media/image371.png"/><Relationship Id="rId47" Type="http://schemas.openxmlformats.org/officeDocument/2006/relationships/image" Target="../media/image376.png"/><Relationship Id="rId63" Type="http://schemas.openxmlformats.org/officeDocument/2006/relationships/image" Target="../media/image389.png"/><Relationship Id="rId68" Type="http://schemas.openxmlformats.org/officeDocument/2006/relationships/image" Target="../media/image393.png"/><Relationship Id="rId84" Type="http://schemas.openxmlformats.org/officeDocument/2006/relationships/image" Target="../media/image405.png"/><Relationship Id="rId89" Type="http://schemas.openxmlformats.org/officeDocument/2006/relationships/image" Target="../media/image409.png"/><Relationship Id="rId16" Type="http://schemas.microsoft.com/office/2007/relationships/hdphoto" Target="../media/hdphoto89.wdp"/><Relationship Id="rId11" Type="http://schemas.openxmlformats.org/officeDocument/2006/relationships/image" Target="../media/image346.png"/><Relationship Id="rId32" Type="http://schemas.openxmlformats.org/officeDocument/2006/relationships/image" Target="../media/image361.png"/><Relationship Id="rId37" Type="http://schemas.openxmlformats.org/officeDocument/2006/relationships/image" Target="../media/image366.png"/><Relationship Id="rId53" Type="http://schemas.openxmlformats.org/officeDocument/2006/relationships/image" Target="../media/image382.png"/><Relationship Id="rId58" Type="http://schemas.microsoft.com/office/2007/relationships/hdphoto" Target="../media/hdphoto95.wdp"/><Relationship Id="rId74" Type="http://schemas.microsoft.com/office/2007/relationships/hdphoto" Target="../media/hdphoto98.wdp"/><Relationship Id="rId79" Type="http://schemas.openxmlformats.org/officeDocument/2006/relationships/image" Target="../media/image403.png"/><Relationship Id="rId102" Type="http://schemas.openxmlformats.org/officeDocument/2006/relationships/image" Target="../media/image418.png"/><Relationship Id="rId5" Type="http://schemas.openxmlformats.org/officeDocument/2006/relationships/image" Target="../media/image343.png"/><Relationship Id="rId90" Type="http://schemas.microsoft.com/office/2007/relationships/hdphoto" Target="../media/hdphoto102.wdp"/><Relationship Id="rId95" Type="http://schemas.openxmlformats.org/officeDocument/2006/relationships/image" Target="../media/image412.png"/><Relationship Id="rId22" Type="http://schemas.openxmlformats.org/officeDocument/2006/relationships/image" Target="../media/image355.png"/><Relationship Id="rId27" Type="http://schemas.openxmlformats.org/officeDocument/2006/relationships/image" Target="../media/image358.png"/><Relationship Id="rId43" Type="http://schemas.openxmlformats.org/officeDocument/2006/relationships/image" Target="../media/image372.png"/><Relationship Id="rId48" Type="http://schemas.openxmlformats.org/officeDocument/2006/relationships/image" Target="../media/image377.png"/><Relationship Id="rId64" Type="http://schemas.openxmlformats.org/officeDocument/2006/relationships/image" Target="../media/image390.png"/><Relationship Id="rId69" Type="http://schemas.openxmlformats.org/officeDocument/2006/relationships/image" Target="../media/image394.jpeg"/><Relationship Id="rId80" Type="http://schemas.microsoft.com/office/2007/relationships/hdphoto" Target="../media/hdphoto99.wdp"/><Relationship Id="rId85" Type="http://schemas.openxmlformats.org/officeDocument/2006/relationships/image" Target="../media/image406.png"/><Relationship Id="rId12" Type="http://schemas.openxmlformats.org/officeDocument/2006/relationships/image" Target="../media/image347.png"/><Relationship Id="rId17" Type="http://schemas.openxmlformats.org/officeDocument/2006/relationships/image" Target="../media/image350.png"/><Relationship Id="rId33" Type="http://schemas.openxmlformats.org/officeDocument/2006/relationships/image" Target="../media/image362.png"/><Relationship Id="rId38" Type="http://schemas.openxmlformats.org/officeDocument/2006/relationships/image" Target="../media/image367.png"/><Relationship Id="rId59" Type="http://schemas.openxmlformats.org/officeDocument/2006/relationships/image" Target="../media/image386.png"/><Relationship Id="rId103" Type="http://schemas.openxmlformats.org/officeDocument/2006/relationships/image" Target="../media/image419.png"/><Relationship Id="rId20" Type="http://schemas.openxmlformats.org/officeDocument/2006/relationships/image" Target="../media/image353.png"/><Relationship Id="rId41" Type="http://schemas.openxmlformats.org/officeDocument/2006/relationships/image" Target="../media/image370.png"/><Relationship Id="rId54" Type="http://schemas.openxmlformats.org/officeDocument/2006/relationships/image" Target="../media/image383.png"/><Relationship Id="rId62" Type="http://schemas.openxmlformats.org/officeDocument/2006/relationships/image" Target="../media/image388.png"/><Relationship Id="rId70" Type="http://schemas.openxmlformats.org/officeDocument/2006/relationships/image" Target="../media/image395.png"/><Relationship Id="rId75" Type="http://schemas.openxmlformats.org/officeDocument/2006/relationships/image" Target="../media/image399.png"/><Relationship Id="rId83" Type="http://schemas.openxmlformats.org/officeDocument/2006/relationships/image" Target="../media/image54.png"/><Relationship Id="rId88" Type="http://schemas.microsoft.com/office/2007/relationships/hdphoto" Target="../media/hdphoto101.wdp"/><Relationship Id="rId91" Type="http://schemas.openxmlformats.org/officeDocument/2006/relationships/image" Target="../media/image410.png"/><Relationship Id="rId96" Type="http://schemas.microsoft.com/office/2007/relationships/hdphoto" Target="../media/hdphoto105.wdp"/><Relationship Id="rId1" Type="http://schemas.openxmlformats.org/officeDocument/2006/relationships/hyperlink" Target="https://kesseboehmer-rus.com/" TargetMode="External"/><Relationship Id="rId6" Type="http://schemas.microsoft.com/office/2007/relationships/hdphoto" Target="../media/hdphoto87.wdp"/><Relationship Id="rId15" Type="http://schemas.openxmlformats.org/officeDocument/2006/relationships/image" Target="../media/image349.png"/><Relationship Id="rId23" Type="http://schemas.openxmlformats.org/officeDocument/2006/relationships/image" Target="../media/image356.png"/><Relationship Id="rId28" Type="http://schemas.microsoft.com/office/2007/relationships/hdphoto" Target="../media/hdphoto92.wdp"/><Relationship Id="rId36" Type="http://schemas.openxmlformats.org/officeDocument/2006/relationships/image" Target="../media/image365.png"/><Relationship Id="rId49" Type="http://schemas.openxmlformats.org/officeDocument/2006/relationships/image" Target="../media/image378.png"/><Relationship Id="rId57" Type="http://schemas.openxmlformats.org/officeDocument/2006/relationships/image" Target="../media/image385.png"/><Relationship Id="rId106" Type="http://schemas.openxmlformats.org/officeDocument/2006/relationships/image" Target="../media/image422.png"/><Relationship Id="rId10" Type="http://schemas.openxmlformats.org/officeDocument/2006/relationships/image" Target="../media/image345.png"/><Relationship Id="rId31" Type="http://schemas.openxmlformats.org/officeDocument/2006/relationships/image" Target="../media/image360.png"/><Relationship Id="rId44" Type="http://schemas.openxmlformats.org/officeDocument/2006/relationships/image" Target="../media/image373.png"/><Relationship Id="rId52" Type="http://schemas.openxmlformats.org/officeDocument/2006/relationships/image" Target="../media/image381.png"/><Relationship Id="rId60" Type="http://schemas.microsoft.com/office/2007/relationships/hdphoto" Target="../media/hdphoto96.wdp"/><Relationship Id="rId65" Type="http://schemas.openxmlformats.org/officeDocument/2006/relationships/image" Target="../media/image391.png"/><Relationship Id="rId73" Type="http://schemas.openxmlformats.org/officeDocument/2006/relationships/image" Target="../media/image398.png"/><Relationship Id="rId78" Type="http://schemas.openxmlformats.org/officeDocument/2006/relationships/image" Target="../media/image402.png"/><Relationship Id="rId81" Type="http://schemas.openxmlformats.org/officeDocument/2006/relationships/image" Target="../media/image404.png"/><Relationship Id="rId86" Type="http://schemas.openxmlformats.org/officeDocument/2006/relationships/image" Target="../media/image407.png"/><Relationship Id="rId94" Type="http://schemas.microsoft.com/office/2007/relationships/hdphoto" Target="../media/hdphoto104.wdp"/><Relationship Id="rId99" Type="http://schemas.openxmlformats.org/officeDocument/2006/relationships/image" Target="../media/image415.png"/><Relationship Id="rId101" Type="http://schemas.openxmlformats.org/officeDocument/2006/relationships/image" Target="../media/image417.png"/><Relationship Id="rId4" Type="http://schemas.openxmlformats.org/officeDocument/2006/relationships/image" Target="../media/image342.png"/><Relationship Id="rId9" Type="http://schemas.openxmlformats.org/officeDocument/2006/relationships/image" Target="../media/image344.png"/><Relationship Id="rId13" Type="http://schemas.openxmlformats.org/officeDocument/2006/relationships/image" Target="../media/image348.png"/><Relationship Id="rId18" Type="http://schemas.openxmlformats.org/officeDocument/2006/relationships/image" Target="../media/image351.png"/><Relationship Id="rId39" Type="http://schemas.openxmlformats.org/officeDocument/2006/relationships/image" Target="../media/image368.png"/><Relationship Id="rId34" Type="http://schemas.openxmlformats.org/officeDocument/2006/relationships/image" Target="../media/image363.png"/><Relationship Id="rId50" Type="http://schemas.openxmlformats.org/officeDocument/2006/relationships/image" Target="../media/image379.png"/><Relationship Id="rId55" Type="http://schemas.openxmlformats.org/officeDocument/2006/relationships/image" Target="../media/image384.png"/><Relationship Id="rId76" Type="http://schemas.openxmlformats.org/officeDocument/2006/relationships/image" Target="../media/image400.png"/><Relationship Id="rId97" Type="http://schemas.openxmlformats.org/officeDocument/2006/relationships/image" Target="../media/image413.png"/><Relationship Id="rId104" Type="http://schemas.openxmlformats.org/officeDocument/2006/relationships/image" Target="../media/image420.png"/><Relationship Id="rId7" Type="http://schemas.openxmlformats.org/officeDocument/2006/relationships/image" Target="../media/image262.png"/><Relationship Id="rId71" Type="http://schemas.openxmlformats.org/officeDocument/2006/relationships/image" Target="../media/image396.png"/><Relationship Id="rId92" Type="http://schemas.microsoft.com/office/2007/relationships/hdphoto" Target="../media/hdphoto103.wdp"/><Relationship Id="rId2" Type="http://schemas.openxmlformats.org/officeDocument/2006/relationships/image" Target="../media/image71.png"/><Relationship Id="rId29" Type="http://schemas.openxmlformats.org/officeDocument/2006/relationships/image" Target="../media/image359.png"/><Relationship Id="rId24" Type="http://schemas.microsoft.com/office/2007/relationships/hdphoto" Target="../media/hdphoto90.wdp"/><Relationship Id="rId40" Type="http://schemas.openxmlformats.org/officeDocument/2006/relationships/image" Target="../media/image369.png"/><Relationship Id="rId45" Type="http://schemas.openxmlformats.org/officeDocument/2006/relationships/image" Target="../media/image374.png"/><Relationship Id="rId66" Type="http://schemas.openxmlformats.org/officeDocument/2006/relationships/image" Target="../media/image392.png"/><Relationship Id="rId87" Type="http://schemas.openxmlformats.org/officeDocument/2006/relationships/image" Target="../media/image408.png"/><Relationship Id="rId61" Type="http://schemas.openxmlformats.org/officeDocument/2006/relationships/image" Target="../media/image387.png"/><Relationship Id="rId82" Type="http://schemas.microsoft.com/office/2007/relationships/hdphoto" Target="../media/hdphoto100.wdp"/><Relationship Id="rId19" Type="http://schemas.openxmlformats.org/officeDocument/2006/relationships/image" Target="../media/image352.png"/><Relationship Id="rId14" Type="http://schemas.microsoft.com/office/2007/relationships/hdphoto" Target="../media/hdphoto88.wdp"/><Relationship Id="rId30" Type="http://schemas.microsoft.com/office/2007/relationships/hdphoto" Target="../media/hdphoto93.wdp"/><Relationship Id="rId35" Type="http://schemas.openxmlformats.org/officeDocument/2006/relationships/image" Target="../media/image364.png"/><Relationship Id="rId56" Type="http://schemas.microsoft.com/office/2007/relationships/hdphoto" Target="../media/hdphoto94.wdp"/><Relationship Id="rId77" Type="http://schemas.openxmlformats.org/officeDocument/2006/relationships/image" Target="../media/image401.png"/><Relationship Id="rId100" Type="http://schemas.openxmlformats.org/officeDocument/2006/relationships/image" Target="../media/image416.png"/><Relationship Id="rId105" Type="http://schemas.openxmlformats.org/officeDocument/2006/relationships/image" Target="../media/image421.png"/><Relationship Id="rId8" Type="http://schemas.microsoft.com/office/2007/relationships/hdphoto" Target="../media/hdphoto54.wdp"/><Relationship Id="rId51" Type="http://schemas.openxmlformats.org/officeDocument/2006/relationships/image" Target="../media/image380.png"/><Relationship Id="rId72" Type="http://schemas.openxmlformats.org/officeDocument/2006/relationships/image" Target="../media/image397.png"/><Relationship Id="rId93" Type="http://schemas.openxmlformats.org/officeDocument/2006/relationships/image" Target="../media/image411.png"/><Relationship Id="rId98" Type="http://schemas.openxmlformats.org/officeDocument/2006/relationships/image" Target="../media/image414.png"/><Relationship Id="rId3" Type="http://schemas.microsoft.com/office/2007/relationships/hdphoto" Target="../media/hdphoto16.wdp"/><Relationship Id="rId25" Type="http://schemas.openxmlformats.org/officeDocument/2006/relationships/image" Target="../media/image357.png"/><Relationship Id="rId46" Type="http://schemas.openxmlformats.org/officeDocument/2006/relationships/image" Target="../media/image375.png"/><Relationship Id="rId67" Type="http://schemas.microsoft.com/office/2007/relationships/hdphoto" Target="../media/hdphoto97.wdp"/></Relationships>
</file>

<file path=xl/drawings/_rels/drawing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7.png"/><Relationship Id="rId21" Type="http://schemas.openxmlformats.org/officeDocument/2006/relationships/image" Target="../media/image439.png"/><Relationship Id="rId42" Type="http://schemas.openxmlformats.org/officeDocument/2006/relationships/image" Target="../media/image456.png"/><Relationship Id="rId63" Type="http://schemas.microsoft.com/office/2007/relationships/hdphoto" Target="../media/hdphoto117.wdp"/><Relationship Id="rId84" Type="http://schemas.microsoft.com/office/2007/relationships/hdphoto" Target="../media/hdphoto125.wdp"/><Relationship Id="rId138" Type="http://schemas.openxmlformats.org/officeDocument/2006/relationships/image" Target="../media/image509.png"/><Relationship Id="rId159" Type="http://schemas.openxmlformats.org/officeDocument/2006/relationships/image" Target="../media/image520.png"/><Relationship Id="rId170" Type="http://schemas.openxmlformats.org/officeDocument/2006/relationships/image" Target="../media/image207.png"/><Relationship Id="rId107" Type="http://schemas.openxmlformats.org/officeDocument/2006/relationships/image" Target="../media/image501.png"/><Relationship Id="rId11" Type="http://schemas.openxmlformats.org/officeDocument/2006/relationships/image" Target="../media/image430.png"/><Relationship Id="rId32" Type="http://schemas.microsoft.com/office/2007/relationships/hdphoto" Target="../media/hdphoto108.wdp"/><Relationship Id="rId53" Type="http://schemas.openxmlformats.org/officeDocument/2006/relationships/image" Target="../media/image464.png"/><Relationship Id="rId74" Type="http://schemas.openxmlformats.org/officeDocument/2006/relationships/image" Target="../media/image478.png"/><Relationship Id="rId128" Type="http://schemas.microsoft.com/office/2007/relationships/hdphoto" Target="../media/hdphoto34.wdp"/><Relationship Id="rId149" Type="http://schemas.openxmlformats.org/officeDocument/2006/relationships/image" Target="../media/image515.png"/><Relationship Id="rId5" Type="http://schemas.openxmlformats.org/officeDocument/2006/relationships/image" Target="../media/image424.png"/><Relationship Id="rId95" Type="http://schemas.openxmlformats.org/officeDocument/2006/relationships/image" Target="../media/image489.png"/><Relationship Id="rId160" Type="http://schemas.microsoft.com/office/2007/relationships/hdphoto" Target="../media/hdphoto143.wdp"/><Relationship Id="rId22" Type="http://schemas.openxmlformats.org/officeDocument/2006/relationships/image" Target="../media/image440.png"/><Relationship Id="rId43" Type="http://schemas.microsoft.com/office/2007/relationships/hdphoto" Target="../media/hdphoto111.wdp"/><Relationship Id="rId64" Type="http://schemas.openxmlformats.org/officeDocument/2006/relationships/image" Target="../media/image471.png"/><Relationship Id="rId118" Type="http://schemas.microsoft.com/office/2007/relationships/hdphoto" Target="../media/hdphoto30.wdp"/><Relationship Id="rId139" Type="http://schemas.openxmlformats.org/officeDocument/2006/relationships/image" Target="../media/image510.png"/><Relationship Id="rId85" Type="http://schemas.openxmlformats.org/officeDocument/2006/relationships/image" Target="../media/image484.png"/><Relationship Id="rId150" Type="http://schemas.microsoft.com/office/2007/relationships/hdphoto" Target="../media/hdphoto138.wdp"/><Relationship Id="rId171" Type="http://schemas.openxmlformats.org/officeDocument/2006/relationships/image" Target="../media/image527.png"/><Relationship Id="rId12" Type="http://schemas.openxmlformats.org/officeDocument/2006/relationships/image" Target="../media/image431.png"/><Relationship Id="rId33" Type="http://schemas.openxmlformats.org/officeDocument/2006/relationships/image" Target="../media/image449.jpeg"/><Relationship Id="rId108" Type="http://schemas.openxmlformats.org/officeDocument/2006/relationships/image" Target="../media/image502.png"/><Relationship Id="rId129" Type="http://schemas.openxmlformats.org/officeDocument/2006/relationships/image" Target="../media/image134.png"/><Relationship Id="rId54" Type="http://schemas.microsoft.com/office/2007/relationships/hdphoto" Target="../media/hdphoto114.wdp"/><Relationship Id="rId75" Type="http://schemas.openxmlformats.org/officeDocument/2006/relationships/image" Target="../media/image479.png"/><Relationship Id="rId96" Type="http://schemas.openxmlformats.org/officeDocument/2006/relationships/image" Target="../media/image490.png"/><Relationship Id="rId140" Type="http://schemas.microsoft.com/office/2007/relationships/hdphoto" Target="../media/hdphoto133.wdp"/><Relationship Id="rId161" Type="http://schemas.openxmlformats.org/officeDocument/2006/relationships/image" Target="../media/image521.png"/><Relationship Id="rId6" Type="http://schemas.openxmlformats.org/officeDocument/2006/relationships/image" Target="../media/image425.png"/><Relationship Id="rId23" Type="http://schemas.openxmlformats.org/officeDocument/2006/relationships/image" Target="../media/image441.png"/><Relationship Id="rId28" Type="http://schemas.openxmlformats.org/officeDocument/2006/relationships/image" Target="../media/image446.png"/><Relationship Id="rId49" Type="http://schemas.openxmlformats.org/officeDocument/2006/relationships/image" Target="../media/image461.png"/><Relationship Id="rId114" Type="http://schemas.microsoft.com/office/2007/relationships/hdphoto" Target="../media/hdphoto28.wdp"/><Relationship Id="rId119" Type="http://schemas.openxmlformats.org/officeDocument/2006/relationships/image" Target="../media/image128.png"/><Relationship Id="rId44" Type="http://schemas.openxmlformats.org/officeDocument/2006/relationships/image" Target="../media/image457.png"/><Relationship Id="rId60" Type="http://schemas.microsoft.com/office/2007/relationships/hdphoto" Target="../media/hdphoto116.wdp"/><Relationship Id="rId65" Type="http://schemas.openxmlformats.org/officeDocument/2006/relationships/image" Target="../media/image472.png"/><Relationship Id="rId81" Type="http://schemas.openxmlformats.org/officeDocument/2006/relationships/image" Target="../media/image482.png"/><Relationship Id="rId86" Type="http://schemas.microsoft.com/office/2007/relationships/hdphoto" Target="../media/hdphoto126.wdp"/><Relationship Id="rId130" Type="http://schemas.microsoft.com/office/2007/relationships/hdphoto" Target="../media/hdphoto35.wdp"/><Relationship Id="rId135" Type="http://schemas.openxmlformats.org/officeDocument/2006/relationships/image" Target="../media/image507.png"/><Relationship Id="rId151" Type="http://schemas.openxmlformats.org/officeDocument/2006/relationships/image" Target="../media/image516.png"/><Relationship Id="rId156" Type="http://schemas.microsoft.com/office/2007/relationships/hdphoto" Target="../media/hdphoto141.wdp"/><Relationship Id="rId177" Type="http://schemas.openxmlformats.org/officeDocument/2006/relationships/image" Target="../media/image530.png"/><Relationship Id="rId172" Type="http://schemas.openxmlformats.org/officeDocument/2006/relationships/image" Target="../media/image528.png"/><Relationship Id="rId13" Type="http://schemas.openxmlformats.org/officeDocument/2006/relationships/image" Target="../media/image432.png"/><Relationship Id="rId18" Type="http://schemas.openxmlformats.org/officeDocument/2006/relationships/image" Target="../media/image436.png"/><Relationship Id="rId39" Type="http://schemas.openxmlformats.org/officeDocument/2006/relationships/image" Target="../media/image454.png"/><Relationship Id="rId109" Type="http://schemas.openxmlformats.org/officeDocument/2006/relationships/image" Target="../media/image503.png"/><Relationship Id="rId34" Type="http://schemas.openxmlformats.org/officeDocument/2006/relationships/image" Target="../media/image450.png"/><Relationship Id="rId50" Type="http://schemas.openxmlformats.org/officeDocument/2006/relationships/image" Target="../media/image462.png"/><Relationship Id="rId55" Type="http://schemas.openxmlformats.org/officeDocument/2006/relationships/image" Target="../media/image465.png"/><Relationship Id="rId76" Type="http://schemas.microsoft.com/office/2007/relationships/hdphoto" Target="../media/hdphoto121.wdp"/><Relationship Id="rId97" Type="http://schemas.openxmlformats.org/officeDocument/2006/relationships/image" Target="../media/image491.png"/><Relationship Id="rId104" Type="http://schemas.openxmlformats.org/officeDocument/2006/relationships/image" Target="../media/image498.png"/><Relationship Id="rId120" Type="http://schemas.microsoft.com/office/2007/relationships/hdphoto" Target="../media/hdphoto31.wdp"/><Relationship Id="rId125" Type="http://schemas.microsoft.com/office/2007/relationships/hdphoto" Target="../media/hdphoto33.wdp"/><Relationship Id="rId141" Type="http://schemas.openxmlformats.org/officeDocument/2006/relationships/image" Target="../media/image511.png"/><Relationship Id="rId146" Type="http://schemas.microsoft.com/office/2007/relationships/hdphoto" Target="../media/hdphoto136.wdp"/><Relationship Id="rId167" Type="http://schemas.openxmlformats.org/officeDocument/2006/relationships/image" Target="../media/image524.png"/><Relationship Id="rId7" Type="http://schemas.openxmlformats.org/officeDocument/2006/relationships/image" Target="../media/image426.png"/><Relationship Id="rId71" Type="http://schemas.openxmlformats.org/officeDocument/2006/relationships/image" Target="../media/image475.png"/><Relationship Id="rId92" Type="http://schemas.microsoft.com/office/2007/relationships/hdphoto" Target="../media/hdphoto129.wdp"/><Relationship Id="rId162" Type="http://schemas.microsoft.com/office/2007/relationships/hdphoto" Target="../media/hdphoto144.wdp"/><Relationship Id="rId2" Type="http://schemas.openxmlformats.org/officeDocument/2006/relationships/image" Target="../media/image71.png"/><Relationship Id="rId29" Type="http://schemas.openxmlformats.org/officeDocument/2006/relationships/image" Target="../media/image447.png"/><Relationship Id="rId24" Type="http://schemas.openxmlformats.org/officeDocument/2006/relationships/image" Target="../media/image442.png"/><Relationship Id="rId40" Type="http://schemas.microsoft.com/office/2007/relationships/hdphoto" Target="../media/hdphoto110.wdp"/><Relationship Id="rId45" Type="http://schemas.openxmlformats.org/officeDocument/2006/relationships/image" Target="../media/image458.png"/><Relationship Id="rId66" Type="http://schemas.microsoft.com/office/2007/relationships/hdphoto" Target="../media/hdphoto118.wdp"/><Relationship Id="rId87" Type="http://schemas.openxmlformats.org/officeDocument/2006/relationships/image" Target="../media/image485.png"/><Relationship Id="rId110" Type="http://schemas.openxmlformats.org/officeDocument/2006/relationships/image" Target="../media/image504.png"/><Relationship Id="rId115" Type="http://schemas.openxmlformats.org/officeDocument/2006/relationships/image" Target="../media/image126.png"/><Relationship Id="rId131" Type="http://schemas.openxmlformats.org/officeDocument/2006/relationships/image" Target="../media/image135.png"/><Relationship Id="rId136" Type="http://schemas.microsoft.com/office/2007/relationships/hdphoto" Target="../media/hdphoto132.wdp"/><Relationship Id="rId157" Type="http://schemas.openxmlformats.org/officeDocument/2006/relationships/image" Target="../media/image519.png"/><Relationship Id="rId61" Type="http://schemas.openxmlformats.org/officeDocument/2006/relationships/image" Target="../media/image469.png"/><Relationship Id="rId82" Type="http://schemas.microsoft.com/office/2007/relationships/hdphoto" Target="../media/hdphoto124.wdp"/><Relationship Id="rId152" Type="http://schemas.microsoft.com/office/2007/relationships/hdphoto" Target="../media/hdphoto139.wdp"/><Relationship Id="rId173" Type="http://schemas.microsoft.com/office/2007/relationships/hdphoto" Target="../media/hdphoto147.wdp"/><Relationship Id="rId19" Type="http://schemas.openxmlformats.org/officeDocument/2006/relationships/image" Target="../media/image437.png"/><Relationship Id="rId14" Type="http://schemas.microsoft.com/office/2007/relationships/hdphoto" Target="../media/hdphoto106.wdp"/><Relationship Id="rId30" Type="http://schemas.microsoft.com/office/2007/relationships/hdphoto" Target="../media/hdphoto107.wdp"/><Relationship Id="rId35" Type="http://schemas.microsoft.com/office/2007/relationships/hdphoto" Target="../media/hdphoto109.wdp"/><Relationship Id="rId56" Type="http://schemas.openxmlformats.org/officeDocument/2006/relationships/image" Target="../media/image466.png"/><Relationship Id="rId77" Type="http://schemas.openxmlformats.org/officeDocument/2006/relationships/image" Target="../media/image480.png"/><Relationship Id="rId100" Type="http://schemas.openxmlformats.org/officeDocument/2006/relationships/image" Target="../media/image494.png"/><Relationship Id="rId105" Type="http://schemas.openxmlformats.org/officeDocument/2006/relationships/image" Target="../media/image499.png"/><Relationship Id="rId126" Type="http://schemas.openxmlformats.org/officeDocument/2006/relationships/image" Target="../media/image132.png"/><Relationship Id="rId147" Type="http://schemas.openxmlformats.org/officeDocument/2006/relationships/image" Target="../media/image514.png"/><Relationship Id="rId168" Type="http://schemas.openxmlformats.org/officeDocument/2006/relationships/image" Target="../media/image525.png"/><Relationship Id="rId8" Type="http://schemas.openxmlformats.org/officeDocument/2006/relationships/image" Target="../media/image427.png"/><Relationship Id="rId51" Type="http://schemas.microsoft.com/office/2007/relationships/hdphoto" Target="../media/hdphoto113.wdp"/><Relationship Id="rId72" Type="http://schemas.openxmlformats.org/officeDocument/2006/relationships/image" Target="../media/image476.png"/><Relationship Id="rId93" Type="http://schemas.openxmlformats.org/officeDocument/2006/relationships/image" Target="../media/image488.png"/><Relationship Id="rId98" Type="http://schemas.openxmlformats.org/officeDocument/2006/relationships/image" Target="../media/image492.png"/><Relationship Id="rId121" Type="http://schemas.openxmlformats.org/officeDocument/2006/relationships/image" Target="../media/image129.png"/><Relationship Id="rId142" Type="http://schemas.microsoft.com/office/2007/relationships/hdphoto" Target="../media/hdphoto134.wdp"/><Relationship Id="rId163" Type="http://schemas.openxmlformats.org/officeDocument/2006/relationships/image" Target="../media/image522.png"/><Relationship Id="rId3" Type="http://schemas.microsoft.com/office/2007/relationships/hdphoto" Target="../media/hdphoto16.wdp"/><Relationship Id="rId25" Type="http://schemas.openxmlformats.org/officeDocument/2006/relationships/image" Target="../media/image443.png"/><Relationship Id="rId46" Type="http://schemas.microsoft.com/office/2007/relationships/hdphoto" Target="../media/hdphoto112.wdp"/><Relationship Id="rId67" Type="http://schemas.openxmlformats.org/officeDocument/2006/relationships/image" Target="../media/image473.png"/><Relationship Id="rId116" Type="http://schemas.microsoft.com/office/2007/relationships/hdphoto" Target="../media/hdphoto29.wdp"/><Relationship Id="rId137" Type="http://schemas.openxmlformats.org/officeDocument/2006/relationships/image" Target="../media/image508.png"/><Relationship Id="rId158" Type="http://schemas.microsoft.com/office/2007/relationships/hdphoto" Target="../media/hdphoto142.wdp"/><Relationship Id="rId20" Type="http://schemas.openxmlformats.org/officeDocument/2006/relationships/image" Target="../media/image438.png"/><Relationship Id="rId41" Type="http://schemas.openxmlformats.org/officeDocument/2006/relationships/image" Target="../media/image455.png"/><Relationship Id="rId62" Type="http://schemas.openxmlformats.org/officeDocument/2006/relationships/image" Target="../media/image470.png"/><Relationship Id="rId83" Type="http://schemas.openxmlformats.org/officeDocument/2006/relationships/image" Target="../media/image483.png"/><Relationship Id="rId88" Type="http://schemas.microsoft.com/office/2007/relationships/hdphoto" Target="../media/hdphoto127.wdp"/><Relationship Id="rId111" Type="http://schemas.openxmlformats.org/officeDocument/2006/relationships/image" Target="../media/image124.png"/><Relationship Id="rId132" Type="http://schemas.openxmlformats.org/officeDocument/2006/relationships/image" Target="../media/image505.png"/><Relationship Id="rId153" Type="http://schemas.openxmlformats.org/officeDocument/2006/relationships/image" Target="../media/image517.png"/><Relationship Id="rId174" Type="http://schemas.openxmlformats.org/officeDocument/2006/relationships/image" Target="../media/image205.png"/><Relationship Id="rId15" Type="http://schemas.openxmlformats.org/officeDocument/2006/relationships/image" Target="../media/image433.png"/><Relationship Id="rId36" Type="http://schemas.openxmlformats.org/officeDocument/2006/relationships/image" Target="../media/image451.jpeg"/><Relationship Id="rId57" Type="http://schemas.microsoft.com/office/2007/relationships/hdphoto" Target="../media/hdphoto115.wdp"/><Relationship Id="rId106" Type="http://schemas.openxmlformats.org/officeDocument/2006/relationships/image" Target="../media/image500.png"/><Relationship Id="rId127" Type="http://schemas.openxmlformats.org/officeDocument/2006/relationships/image" Target="../media/image133.png"/><Relationship Id="rId10" Type="http://schemas.openxmlformats.org/officeDocument/2006/relationships/image" Target="../media/image429.png"/><Relationship Id="rId31" Type="http://schemas.openxmlformats.org/officeDocument/2006/relationships/image" Target="../media/image448.png"/><Relationship Id="rId52" Type="http://schemas.openxmlformats.org/officeDocument/2006/relationships/image" Target="../media/image463.png"/><Relationship Id="rId73" Type="http://schemas.openxmlformats.org/officeDocument/2006/relationships/image" Target="../media/image477.png"/><Relationship Id="rId78" Type="http://schemas.microsoft.com/office/2007/relationships/hdphoto" Target="../media/hdphoto122.wdp"/><Relationship Id="rId94" Type="http://schemas.microsoft.com/office/2007/relationships/hdphoto" Target="../media/hdphoto130.wdp"/><Relationship Id="rId99" Type="http://schemas.openxmlformats.org/officeDocument/2006/relationships/image" Target="../media/image493.png"/><Relationship Id="rId101" Type="http://schemas.openxmlformats.org/officeDocument/2006/relationships/image" Target="../media/image495.png"/><Relationship Id="rId122" Type="http://schemas.microsoft.com/office/2007/relationships/hdphoto" Target="../media/hdphoto32.wdp"/><Relationship Id="rId143" Type="http://schemas.openxmlformats.org/officeDocument/2006/relationships/image" Target="../media/image512.png"/><Relationship Id="rId148" Type="http://schemas.microsoft.com/office/2007/relationships/hdphoto" Target="../media/hdphoto137.wdp"/><Relationship Id="rId164" Type="http://schemas.microsoft.com/office/2007/relationships/hdphoto" Target="../media/hdphoto145.wdp"/><Relationship Id="rId169" Type="http://schemas.openxmlformats.org/officeDocument/2006/relationships/image" Target="../media/image526.png"/><Relationship Id="rId4" Type="http://schemas.openxmlformats.org/officeDocument/2006/relationships/image" Target="../media/image423.png"/><Relationship Id="rId9" Type="http://schemas.openxmlformats.org/officeDocument/2006/relationships/image" Target="../media/image428.png"/><Relationship Id="rId26" Type="http://schemas.openxmlformats.org/officeDocument/2006/relationships/image" Target="../media/image444.png"/><Relationship Id="rId47" Type="http://schemas.openxmlformats.org/officeDocument/2006/relationships/image" Target="../media/image459.png"/><Relationship Id="rId68" Type="http://schemas.microsoft.com/office/2007/relationships/hdphoto" Target="../media/hdphoto119.wdp"/><Relationship Id="rId89" Type="http://schemas.openxmlformats.org/officeDocument/2006/relationships/image" Target="../media/image486.png"/><Relationship Id="rId112" Type="http://schemas.microsoft.com/office/2007/relationships/hdphoto" Target="../media/hdphoto27.wdp"/><Relationship Id="rId133" Type="http://schemas.openxmlformats.org/officeDocument/2006/relationships/image" Target="../media/image506.png"/><Relationship Id="rId154" Type="http://schemas.microsoft.com/office/2007/relationships/hdphoto" Target="../media/hdphoto140.wdp"/><Relationship Id="rId175" Type="http://schemas.microsoft.com/office/2007/relationships/hdphoto" Target="../media/hdphoto45.wdp"/><Relationship Id="rId16" Type="http://schemas.openxmlformats.org/officeDocument/2006/relationships/image" Target="../media/image434.png"/><Relationship Id="rId37" Type="http://schemas.openxmlformats.org/officeDocument/2006/relationships/image" Target="../media/image452.png"/><Relationship Id="rId58" Type="http://schemas.openxmlformats.org/officeDocument/2006/relationships/image" Target="../media/image467.png"/><Relationship Id="rId79" Type="http://schemas.openxmlformats.org/officeDocument/2006/relationships/image" Target="../media/image481.png"/><Relationship Id="rId102" Type="http://schemas.openxmlformats.org/officeDocument/2006/relationships/image" Target="../media/image496.png"/><Relationship Id="rId123" Type="http://schemas.openxmlformats.org/officeDocument/2006/relationships/image" Target="../media/image130.png"/><Relationship Id="rId144" Type="http://schemas.microsoft.com/office/2007/relationships/hdphoto" Target="../media/hdphoto135.wdp"/><Relationship Id="rId90" Type="http://schemas.microsoft.com/office/2007/relationships/hdphoto" Target="../media/hdphoto128.wdp"/><Relationship Id="rId165" Type="http://schemas.openxmlformats.org/officeDocument/2006/relationships/image" Target="../media/image523.png"/><Relationship Id="rId27" Type="http://schemas.openxmlformats.org/officeDocument/2006/relationships/image" Target="../media/image445.png"/><Relationship Id="rId48" Type="http://schemas.openxmlformats.org/officeDocument/2006/relationships/image" Target="../media/image460.png"/><Relationship Id="rId69" Type="http://schemas.openxmlformats.org/officeDocument/2006/relationships/image" Target="../media/image474.png"/><Relationship Id="rId113" Type="http://schemas.openxmlformats.org/officeDocument/2006/relationships/image" Target="../media/image125.png"/><Relationship Id="rId134" Type="http://schemas.microsoft.com/office/2007/relationships/hdphoto" Target="../media/hdphoto131.wdp"/><Relationship Id="rId80" Type="http://schemas.microsoft.com/office/2007/relationships/hdphoto" Target="../media/hdphoto123.wdp"/><Relationship Id="rId155" Type="http://schemas.openxmlformats.org/officeDocument/2006/relationships/image" Target="../media/image518.png"/><Relationship Id="rId176" Type="http://schemas.openxmlformats.org/officeDocument/2006/relationships/image" Target="../media/image529.png"/><Relationship Id="rId17" Type="http://schemas.openxmlformats.org/officeDocument/2006/relationships/image" Target="../media/image435.png"/><Relationship Id="rId38" Type="http://schemas.openxmlformats.org/officeDocument/2006/relationships/image" Target="../media/image453.jpeg"/><Relationship Id="rId59" Type="http://schemas.openxmlformats.org/officeDocument/2006/relationships/image" Target="../media/image468.png"/><Relationship Id="rId103" Type="http://schemas.openxmlformats.org/officeDocument/2006/relationships/image" Target="../media/image497.png"/><Relationship Id="rId124" Type="http://schemas.openxmlformats.org/officeDocument/2006/relationships/image" Target="../media/image131.png"/><Relationship Id="rId70" Type="http://schemas.microsoft.com/office/2007/relationships/hdphoto" Target="../media/hdphoto120.wdp"/><Relationship Id="rId91" Type="http://schemas.openxmlformats.org/officeDocument/2006/relationships/image" Target="../media/image487.png"/><Relationship Id="rId145" Type="http://schemas.openxmlformats.org/officeDocument/2006/relationships/image" Target="../media/image513.png"/><Relationship Id="rId166" Type="http://schemas.microsoft.com/office/2007/relationships/hdphoto" Target="../media/hdphoto146.wdp"/><Relationship Id="rId1" Type="http://schemas.openxmlformats.org/officeDocument/2006/relationships/hyperlink" Target="https://kesseboehmer-rus.com/" TargetMode="External"/></Relationships>
</file>

<file path=xl/drawings/_rels/drawing8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615.png"/><Relationship Id="rId21" Type="http://schemas.openxmlformats.org/officeDocument/2006/relationships/image" Target="../media/image542.png"/><Relationship Id="rId42" Type="http://schemas.microsoft.com/office/2007/relationships/hdphoto" Target="../media/hdphoto162.wdp"/><Relationship Id="rId63" Type="http://schemas.openxmlformats.org/officeDocument/2006/relationships/image" Target="../media/image566.png"/><Relationship Id="rId84" Type="http://schemas.openxmlformats.org/officeDocument/2006/relationships/image" Target="../media/image584.png"/><Relationship Id="rId138" Type="http://schemas.microsoft.com/office/2007/relationships/hdphoto" Target="../media/hdphoto177.wdp"/><Relationship Id="rId159" Type="http://schemas.openxmlformats.org/officeDocument/2006/relationships/image" Target="../media/image647.png"/><Relationship Id="rId170" Type="http://schemas.openxmlformats.org/officeDocument/2006/relationships/image" Target="../media/image654.png"/><Relationship Id="rId107" Type="http://schemas.openxmlformats.org/officeDocument/2006/relationships/image" Target="../media/image605.png"/><Relationship Id="rId11" Type="http://schemas.openxmlformats.org/officeDocument/2006/relationships/image" Target="../media/image536.png"/><Relationship Id="rId32" Type="http://schemas.microsoft.com/office/2007/relationships/hdphoto" Target="../media/hdphoto157.wdp"/><Relationship Id="rId53" Type="http://schemas.openxmlformats.org/officeDocument/2006/relationships/image" Target="../media/image561.png"/><Relationship Id="rId74" Type="http://schemas.openxmlformats.org/officeDocument/2006/relationships/image" Target="../media/image575.png"/><Relationship Id="rId128" Type="http://schemas.openxmlformats.org/officeDocument/2006/relationships/image" Target="../media/image626.png"/><Relationship Id="rId149" Type="http://schemas.openxmlformats.org/officeDocument/2006/relationships/image" Target="../media/image642.png"/><Relationship Id="rId5" Type="http://schemas.openxmlformats.org/officeDocument/2006/relationships/image" Target="../media/image532.png"/><Relationship Id="rId95" Type="http://schemas.openxmlformats.org/officeDocument/2006/relationships/image" Target="../media/image593.png"/><Relationship Id="rId160" Type="http://schemas.microsoft.com/office/2007/relationships/hdphoto" Target="../media/hdphoto187.wdp"/><Relationship Id="rId181" Type="http://schemas.microsoft.com/office/2007/relationships/hdphoto" Target="../media/hdphoto195.wdp"/><Relationship Id="rId22" Type="http://schemas.openxmlformats.org/officeDocument/2006/relationships/image" Target="../media/image543.png"/><Relationship Id="rId43" Type="http://schemas.openxmlformats.org/officeDocument/2006/relationships/image" Target="../media/image555.png"/><Relationship Id="rId64" Type="http://schemas.microsoft.com/office/2007/relationships/hdphoto" Target="../media/hdphoto172.wdp"/><Relationship Id="rId118" Type="http://schemas.openxmlformats.org/officeDocument/2006/relationships/image" Target="../media/image616.png"/><Relationship Id="rId139" Type="http://schemas.openxmlformats.org/officeDocument/2006/relationships/image" Target="../media/image636.png"/><Relationship Id="rId85" Type="http://schemas.openxmlformats.org/officeDocument/2006/relationships/image" Target="../media/image585.png"/><Relationship Id="rId150" Type="http://schemas.microsoft.com/office/2007/relationships/hdphoto" Target="../media/hdphoto182.wdp"/><Relationship Id="rId171" Type="http://schemas.openxmlformats.org/officeDocument/2006/relationships/image" Target="../media/image655.png"/><Relationship Id="rId12" Type="http://schemas.microsoft.com/office/2007/relationships/hdphoto" Target="../media/hdphoto150.wdp"/><Relationship Id="rId33" Type="http://schemas.openxmlformats.org/officeDocument/2006/relationships/image" Target="../media/image550.png"/><Relationship Id="rId108" Type="http://schemas.openxmlformats.org/officeDocument/2006/relationships/image" Target="../media/image606.png"/><Relationship Id="rId129" Type="http://schemas.openxmlformats.org/officeDocument/2006/relationships/image" Target="../media/image627.png"/><Relationship Id="rId54" Type="http://schemas.microsoft.com/office/2007/relationships/hdphoto" Target="../media/hdphoto167.wdp"/><Relationship Id="rId75" Type="http://schemas.openxmlformats.org/officeDocument/2006/relationships/image" Target="../media/image576.png"/><Relationship Id="rId96" Type="http://schemas.openxmlformats.org/officeDocument/2006/relationships/image" Target="../media/image594.png"/><Relationship Id="rId140" Type="http://schemas.microsoft.com/office/2007/relationships/hdphoto" Target="../media/hdphoto178.wdp"/><Relationship Id="rId161" Type="http://schemas.openxmlformats.org/officeDocument/2006/relationships/image" Target="../media/image648.png"/><Relationship Id="rId182" Type="http://schemas.openxmlformats.org/officeDocument/2006/relationships/image" Target="../media/image661.png"/><Relationship Id="rId6" Type="http://schemas.microsoft.com/office/2007/relationships/hdphoto" Target="../media/hdphoto148.wdp"/><Relationship Id="rId23" Type="http://schemas.microsoft.com/office/2007/relationships/hdphoto" Target="../media/hdphoto154.wdp"/><Relationship Id="rId119" Type="http://schemas.openxmlformats.org/officeDocument/2006/relationships/image" Target="../media/image617.png"/><Relationship Id="rId44" Type="http://schemas.openxmlformats.org/officeDocument/2006/relationships/image" Target="../media/image556.png"/><Relationship Id="rId60" Type="http://schemas.microsoft.com/office/2007/relationships/hdphoto" Target="../media/hdphoto170.wdp"/><Relationship Id="rId65" Type="http://schemas.openxmlformats.org/officeDocument/2006/relationships/image" Target="../media/image567.png"/><Relationship Id="rId81" Type="http://schemas.openxmlformats.org/officeDocument/2006/relationships/image" Target="../media/image581.png"/><Relationship Id="rId86" Type="http://schemas.openxmlformats.org/officeDocument/2006/relationships/image" Target="../media/image586.png"/><Relationship Id="rId130" Type="http://schemas.openxmlformats.org/officeDocument/2006/relationships/image" Target="../media/image628.png"/><Relationship Id="rId135" Type="http://schemas.openxmlformats.org/officeDocument/2006/relationships/image" Target="../media/image633.png"/><Relationship Id="rId151" Type="http://schemas.openxmlformats.org/officeDocument/2006/relationships/image" Target="../media/image643.png"/><Relationship Id="rId156" Type="http://schemas.microsoft.com/office/2007/relationships/hdphoto" Target="../media/hdphoto185.wdp"/><Relationship Id="rId177" Type="http://schemas.microsoft.com/office/2007/relationships/hdphoto" Target="../media/hdphoto193.wdp"/><Relationship Id="rId172" Type="http://schemas.microsoft.com/office/2007/relationships/hdphoto" Target="../media/hdphoto191.wdp"/><Relationship Id="rId13" Type="http://schemas.openxmlformats.org/officeDocument/2006/relationships/image" Target="../media/image537.png"/><Relationship Id="rId18" Type="http://schemas.openxmlformats.org/officeDocument/2006/relationships/image" Target="../media/image540.png"/><Relationship Id="rId39" Type="http://schemas.openxmlformats.org/officeDocument/2006/relationships/image" Target="../media/image553.png"/><Relationship Id="rId109" Type="http://schemas.openxmlformats.org/officeDocument/2006/relationships/image" Target="../media/image607.png"/><Relationship Id="rId34" Type="http://schemas.microsoft.com/office/2007/relationships/hdphoto" Target="../media/hdphoto158.wdp"/><Relationship Id="rId50" Type="http://schemas.microsoft.com/office/2007/relationships/hdphoto" Target="../media/hdphoto165.wdp"/><Relationship Id="rId55" Type="http://schemas.openxmlformats.org/officeDocument/2006/relationships/image" Target="../media/image562.png"/><Relationship Id="rId76" Type="http://schemas.openxmlformats.org/officeDocument/2006/relationships/image" Target="../media/image577.png"/><Relationship Id="rId97" Type="http://schemas.openxmlformats.org/officeDocument/2006/relationships/image" Target="../media/image595.png"/><Relationship Id="rId104" Type="http://schemas.openxmlformats.org/officeDocument/2006/relationships/image" Target="../media/image602.png"/><Relationship Id="rId120" Type="http://schemas.openxmlformats.org/officeDocument/2006/relationships/image" Target="../media/image618.png"/><Relationship Id="rId125" Type="http://schemas.openxmlformats.org/officeDocument/2006/relationships/image" Target="../media/image623.png"/><Relationship Id="rId141" Type="http://schemas.openxmlformats.org/officeDocument/2006/relationships/image" Target="../media/image637.png"/><Relationship Id="rId146" Type="http://schemas.microsoft.com/office/2007/relationships/hdphoto" Target="../media/hdphoto180.wdp"/><Relationship Id="rId167" Type="http://schemas.microsoft.com/office/2007/relationships/hdphoto" Target="../media/hdphoto189.wdp"/><Relationship Id="rId7" Type="http://schemas.openxmlformats.org/officeDocument/2006/relationships/image" Target="../media/image533.png"/><Relationship Id="rId71" Type="http://schemas.openxmlformats.org/officeDocument/2006/relationships/image" Target="../media/image572.png"/><Relationship Id="rId92" Type="http://schemas.openxmlformats.org/officeDocument/2006/relationships/image" Target="../media/image590.png"/><Relationship Id="rId162" Type="http://schemas.openxmlformats.org/officeDocument/2006/relationships/image" Target="../media/image649.png"/><Relationship Id="rId2" Type="http://schemas.openxmlformats.org/officeDocument/2006/relationships/image" Target="../media/image71.png"/><Relationship Id="rId29" Type="http://schemas.openxmlformats.org/officeDocument/2006/relationships/image" Target="../media/image548.png"/><Relationship Id="rId24" Type="http://schemas.openxmlformats.org/officeDocument/2006/relationships/image" Target="../media/image544.png"/><Relationship Id="rId40" Type="http://schemas.microsoft.com/office/2007/relationships/hdphoto" Target="../media/hdphoto161.wdp"/><Relationship Id="rId45" Type="http://schemas.microsoft.com/office/2007/relationships/hdphoto" Target="../media/hdphoto163.wdp"/><Relationship Id="rId66" Type="http://schemas.microsoft.com/office/2007/relationships/hdphoto" Target="../media/hdphoto173.wdp"/><Relationship Id="rId87" Type="http://schemas.openxmlformats.org/officeDocument/2006/relationships/image" Target="../media/image587.png"/><Relationship Id="rId110" Type="http://schemas.openxmlformats.org/officeDocument/2006/relationships/image" Target="../media/image608.png"/><Relationship Id="rId115" Type="http://schemas.openxmlformats.org/officeDocument/2006/relationships/image" Target="../media/image613.png"/><Relationship Id="rId131" Type="http://schemas.openxmlformats.org/officeDocument/2006/relationships/image" Target="../media/image629.png"/><Relationship Id="rId136" Type="http://schemas.openxmlformats.org/officeDocument/2006/relationships/image" Target="../media/image634.png"/><Relationship Id="rId157" Type="http://schemas.openxmlformats.org/officeDocument/2006/relationships/image" Target="../media/image646.png"/><Relationship Id="rId178" Type="http://schemas.openxmlformats.org/officeDocument/2006/relationships/image" Target="../media/image659.png"/><Relationship Id="rId61" Type="http://schemas.openxmlformats.org/officeDocument/2006/relationships/image" Target="../media/image565.png"/><Relationship Id="rId82" Type="http://schemas.openxmlformats.org/officeDocument/2006/relationships/image" Target="../media/image582.png"/><Relationship Id="rId152" Type="http://schemas.microsoft.com/office/2007/relationships/hdphoto" Target="../media/hdphoto183.wdp"/><Relationship Id="rId173" Type="http://schemas.openxmlformats.org/officeDocument/2006/relationships/image" Target="../media/image656.png"/><Relationship Id="rId19" Type="http://schemas.openxmlformats.org/officeDocument/2006/relationships/image" Target="../media/image541.png"/><Relationship Id="rId14" Type="http://schemas.openxmlformats.org/officeDocument/2006/relationships/image" Target="../media/image538.png"/><Relationship Id="rId30" Type="http://schemas.microsoft.com/office/2007/relationships/hdphoto" Target="../media/hdphoto156.wdp"/><Relationship Id="rId35" Type="http://schemas.openxmlformats.org/officeDocument/2006/relationships/image" Target="../media/image551.png"/><Relationship Id="rId56" Type="http://schemas.microsoft.com/office/2007/relationships/hdphoto" Target="../media/hdphoto168.wdp"/><Relationship Id="rId77" Type="http://schemas.openxmlformats.org/officeDocument/2006/relationships/image" Target="../media/image578.png"/><Relationship Id="rId100" Type="http://schemas.openxmlformats.org/officeDocument/2006/relationships/image" Target="../media/image598.png"/><Relationship Id="rId105" Type="http://schemas.openxmlformats.org/officeDocument/2006/relationships/image" Target="../media/image603.png"/><Relationship Id="rId126" Type="http://schemas.openxmlformats.org/officeDocument/2006/relationships/image" Target="../media/image624.png"/><Relationship Id="rId147" Type="http://schemas.openxmlformats.org/officeDocument/2006/relationships/image" Target="../media/image641.png"/><Relationship Id="rId168" Type="http://schemas.openxmlformats.org/officeDocument/2006/relationships/image" Target="../media/image653.png"/><Relationship Id="rId8" Type="http://schemas.openxmlformats.org/officeDocument/2006/relationships/image" Target="../media/image534.png"/><Relationship Id="rId51" Type="http://schemas.openxmlformats.org/officeDocument/2006/relationships/image" Target="../media/image560.png"/><Relationship Id="rId72" Type="http://schemas.openxmlformats.org/officeDocument/2006/relationships/image" Target="../media/image573.png"/><Relationship Id="rId93" Type="http://schemas.openxmlformats.org/officeDocument/2006/relationships/image" Target="../media/image591.png"/><Relationship Id="rId98" Type="http://schemas.openxmlformats.org/officeDocument/2006/relationships/image" Target="../media/image596.png"/><Relationship Id="rId121" Type="http://schemas.openxmlformats.org/officeDocument/2006/relationships/image" Target="../media/image619.png"/><Relationship Id="rId142" Type="http://schemas.openxmlformats.org/officeDocument/2006/relationships/image" Target="../media/image638.png"/><Relationship Id="rId163" Type="http://schemas.openxmlformats.org/officeDocument/2006/relationships/image" Target="../media/image650.png"/><Relationship Id="rId3" Type="http://schemas.microsoft.com/office/2007/relationships/hdphoto" Target="../media/hdphoto16.wdp"/><Relationship Id="rId25" Type="http://schemas.openxmlformats.org/officeDocument/2006/relationships/image" Target="../media/image545.png"/><Relationship Id="rId46" Type="http://schemas.openxmlformats.org/officeDocument/2006/relationships/image" Target="../media/image557.png"/><Relationship Id="rId67" Type="http://schemas.openxmlformats.org/officeDocument/2006/relationships/image" Target="../media/image568.png"/><Relationship Id="rId116" Type="http://schemas.openxmlformats.org/officeDocument/2006/relationships/image" Target="../media/image614.png"/><Relationship Id="rId137" Type="http://schemas.openxmlformats.org/officeDocument/2006/relationships/image" Target="../media/image635.png"/><Relationship Id="rId158" Type="http://schemas.microsoft.com/office/2007/relationships/hdphoto" Target="../media/hdphoto186.wdp"/><Relationship Id="rId20" Type="http://schemas.microsoft.com/office/2007/relationships/hdphoto" Target="../media/hdphoto153.wdp"/><Relationship Id="rId41" Type="http://schemas.openxmlformats.org/officeDocument/2006/relationships/image" Target="../media/image554.png"/><Relationship Id="rId62" Type="http://schemas.microsoft.com/office/2007/relationships/hdphoto" Target="../media/hdphoto171.wdp"/><Relationship Id="rId83" Type="http://schemas.openxmlformats.org/officeDocument/2006/relationships/image" Target="../media/image583.png"/><Relationship Id="rId88" Type="http://schemas.microsoft.com/office/2007/relationships/hdphoto" Target="../media/hdphoto175.wdp"/><Relationship Id="rId111" Type="http://schemas.openxmlformats.org/officeDocument/2006/relationships/image" Target="../media/image609.png"/><Relationship Id="rId132" Type="http://schemas.openxmlformats.org/officeDocument/2006/relationships/image" Target="../media/image630.png"/><Relationship Id="rId153" Type="http://schemas.openxmlformats.org/officeDocument/2006/relationships/image" Target="../media/image644.png"/><Relationship Id="rId174" Type="http://schemas.openxmlformats.org/officeDocument/2006/relationships/image" Target="../media/image657.png"/><Relationship Id="rId179" Type="http://schemas.microsoft.com/office/2007/relationships/hdphoto" Target="../media/hdphoto194.wdp"/><Relationship Id="rId15" Type="http://schemas.microsoft.com/office/2007/relationships/hdphoto" Target="../media/hdphoto151.wdp"/><Relationship Id="rId36" Type="http://schemas.microsoft.com/office/2007/relationships/hdphoto" Target="../media/hdphoto159.wdp"/><Relationship Id="rId57" Type="http://schemas.openxmlformats.org/officeDocument/2006/relationships/image" Target="../media/image563.png"/><Relationship Id="rId106" Type="http://schemas.openxmlformats.org/officeDocument/2006/relationships/image" Target="../media/image604.png"/><Relationship Id="rId127" Type="http://schemas.openxmlformats.org/officeDocument/2006/relationships/image" Target="../media/image625.png"/><Relationship Id="rId10" Type="http://schemas.microsoft.com/office/2007/relationships/hdphoto" Target="../media/hdphoto149.wdp"/><Relationship Id="rId31" Type="http://schemas.openxmlformats.org/officeDocument/2006/relationships/image" Target="../media/image549.png"/><Relationship Id="rId52" Type="http://schemas.microsoft.com/office/2007/relationships/hdphoto" Target="../media/hdphoto166.wdp"/><Relationship Id="rId73" Type="http://schemas.openxmlformats.org/officeDocument/2006/relationships/image" Target="../media/image574.png"/><Relationship Id="rId78" Type="http://schemas.microsoft.com/office/2007/relationships/hdphoto" Target="../media/hdphoto174.wdp"/><Relationship Id="rId94" Type="http://schemas.openxmlformats.org/officeDocument/2006/relationships/image" Target="../media/image592.png"/><Relationship Id="rId99" Type="http://schemas.openxmlformats.org/officeDocument/2006/relationships/image" Target="../media/image597.png"/><Relationship Id="rId101" Type="http://schemas.openxmlformats.org/officeDocument/2006/relationships/image" Target="../media/image599.png"/><Relationship Id="rId122" Type="http://schemas.openxmlformats.org/officeDocument/2006/relationships/image" Target="../media/image620.png"/><Relationship Id="rId143" Type="http://schemas.microsoft.com/office/2007/relationships/hdphoto" Target="../media/hdphoto179.wdp"/><Relationship Id="rId148" Type="http://schemas.microsoft.com/office/2007/relationships/hdphoto" Target="../media/hdphoto181.wdp"/><Relationship Id="rId164" Type="http://schemas.openxmlformats.org/officeDocument/2006/relationships/image" Target="../media/image651.png"/><Relationship Id="rId169" Type="http://schemas.microsoft.com/office/2007/relationships/hdphoto" Target="../media/hdphoto190.wdp"/><Relationship Id="rId4" Type="http://schemas.openxmlformats.org/officeDocument/2006/relationships/image" Target="../media/image531.png"/><Relationship Id="rId9" Type="http://schemas.openxmlformats.org/officeDocument/2006/relationships/image" Target="../media/image535.png"/><Relationship Id="rId180" Type="http://schemas.openxmlformats.org/officeDocument/2006/relationships/image" Target="../media/image660.png"/><Relationship Id="rId26" Type="http://schemas.openxmlformats.org/officeDocument/2006/relationships/image" Target="../media/image546.png"/><Relationship Id="rId47" Type="http://schemas.microsoft.com/office/2007/relationships/hdphoto" Target="../media/hdphoto164.wdp"/><Relationship Id="rId68" Type="http://schemas.openxmlformats.org/officeDocument/2006/relationships/image" Target="../media/image569.png"/><Relationship Id="rId89" Type="http://schemas.openxmlformats.org/officeDocument/2006/relationships/image" Target="../media/image588.png"/><Relationship Id="rId112" Type="http://schemas.openxmlformats.org/officeDocument/2006/relationships/image" Target="../media/image610.png"/><Relationship Id="rId133" Type="http://schemas.openxmlformats.org/officeDocument/2006/relationships/image" Target="../media/image631.png"/><Relationship Id="rId154" Type="http://schemas.microsoft.com/office/2007/relationships/hdphoto" Target="../media/hdphoto184.wdp"/><Relationship Id="rId175" Type="http://schemas.microsoft.com/office/2007/relationships/hdphoto" Target="../media/hdphoto192.wdp"/><Relationship Id="rId16" Type="http://schemas.openxmlformats.org/officeDocument/2006/relationships/image" Target="../media/image539.png"/><Relationship Id="rId37" Type="http://schemas.openxmlformats.org/officeDocument/2006/relationships/image" Target="../media/image552.png"/><Relationship Id="rId58" Type="http://schemas.microsoft.com/office/2007/relationships/hdphoto" Target="../media/hdphoto169.wdp"/><Relationship Id="rId79" Type="http://schemas.openxmlformats.org/officeDocument/2006/relationships/image" Target="../media/image579.png"/><Relationship Id="rId102" Type="http://schemas.openxmlformats.org/officeDocument/2006/relationships/image" Target="../media/image600.png"/><Relationship Id="rId123" Type="http://schemas.openxmlformats.org/officeDocument/2006/relationships/image" Target="../media/image621.png"/><Relationship Id="rId144" Type="http://schemas.openxmlformats.org/officeDocument/2006/relationships/image" Target="../media/image639.png"/><Relationship Id="rId90" Type="http://schemas.microsoft.com/office/2007/relationships/hdphoto" Target="../media/hdphoto176.wdp"/><Relationship Id="rId165" Type="http://schemas.microsoft.com/office/2007/relationships/hdphoto" Target="../media/hdphoto188.wdp"/><Relationship Id="rId27" Type="http://schemas.microsoft.com/office/2007/relationships/hdphoto" Target="../media/hdphoto155.wdp"/><Relationship Id="rId48" Type="http://schemas.openxmlformats.org/officeDocument/2006/relationships/image" Target="../media/image558.png"/><Relationship Id="rId69" Type="http://schemas.openxmlformats.org/officeDocument/2006/relationships/image" Target="../media/image570.png"/><Relationship Id="rId113" Type="http://schemas.openxmlformats.org/officeDocument/2006/relationships/image" Target="../media/image611.png"/><Relationship Id="rId134" Type="http://schemas.openxmlformats.org/officeDocument/2006/relationships/image" Target="../media/image632.png"/><Relationship Id="rId80" Type="http://schemas.openxmlformats.org/officeDocument/2006/relationships/image" Target="../media/image580.png"/><Relationship Id="rId155" Type="http://schemas.openxmlformats.org/officeDocument/2006/relationships/image" Target="../media/image645.png"/><Relationship Id="rId176" Type="http://schemas.openxmlformats.org/officeDocument/2006/relationships/image" Target="../media/image658.png"/><Relationship Id="rId17" Type="http://schemas.microsoft.com/office/2007/relationships/hdphoto" Target="../media/hdphoto152.wdp"/><Relationship Id="rId38" Type="http://schemas.microsoft.com/office/2007/relationships/hdphoto" Target="../media/hdphoto160.wdp"/><Relationship Id="rId59" Type="http://schemas.openxmlformats.org/officeDocument/2006/relationships/image" Target="../media/image564.png"/><Relationship Id="rId103" Type="http://schemas.openxmlformats.org/officeDocument/2006/relationships/image" Target="../media/image601.png"/><Relationship Id="rId124" Type="http://schemas.openxmlformats.org/officeDocument/2006/relationships/image" Target="../media/image622.png"/><Relationship Id="rId70" Type="http://schemas.openxmlformats.org/officeDocument/2006/relationships/image" Target="../media/image571.png"/><Relationship Id="rId91" Type="http://schemas.openxmlformats.org/officeDocument/2006/relationships/image" Target="../media/image589.jpeg"/><Relationship Id="rId145" Type="http://schemas.openxmlformats.org/officeDocument/2006/relationships/image" Target="../media/image640.png"/><Relationship Id="rId166" Type="http://schemas.openxmlformats.org/officeDocument/2006/relationships/image" Target="../media/image652.png"/><Relationship Id="rId1" Type="http://schemas.openxmlformats.org/officeDocument/2006/relationships/hyperlink" Target="https://kesseboehmer-rus.com/" TargetMode="External"/><Relationship Id="rId28" Type="http://schemas.openxmlformats.org/officeDocument/2006/relationships/image" Target="../media/image547.png"/><Relationship Id="rId49" Type="http://schemas.openxmlformats.org/officeDocument/2006/relationships/image" Target="../media/image559.png"/><Relationship Id="rId114" Type="http://schemas.openxmlformats.org/officeDocument/2006/relationships/image" Target="../media/image61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495549</xdr:colOff>
      <xdr:row>1</xdr:row>
      <xdr:rowOff>84010</xdr:rowOff>
    </xdr:from>
    <xdr:to>
      <xdr:col>10</xdr:col>
      <xdr:colOff>130030</xdr:colOff>
      <xdr:row>7</xdr:row>
      <xdr:rowOff>40383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CED519E-4E8A-4302-A1C9-F06646681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66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84768" y="167354"/>
          <a:ext cx="1372793" cy="1456560"/>
        </a:xfrm>
        <a:prstGeom prst="rect">
          <a:avLst/>
        </a:prstGeom>
      </xdr:spPr>
    </xdr:pic>
    <xdr:clientData/>
  </xdr:twoCellAnchor>
  <xdr:twoCellAnchor editAs="oneCell">
    <xdr:from>
      <xdr:col>3</xdr:col>
      <xdr:colOff>157901</xdr:colOff>
      <xdr:row>184</xdr:row>
      <xdr:rowOff>130736</xdr:rowOff>
    </xdr:from>
    <xdr:to>
      <xdr:col>3</xdr:col>
      <xdr:colOff>1658736</xdr:colOff>
      <xdr:row>190</xdr:row>
      <xdr:rowOff>17185</xdr:rowOff>
    </xdr:to>
    <xdr:pic>
      <xdr:nvPicPr>
        <xdr:cNvPr id="3" name="Picture 20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36405190-DA82-4F3D-BA0E-390E6CFF3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38310" y="33191145"/>
          <a:ext cx="1504645" cy="140265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3</xdr:col>
      <xdr:colOff>140584</xdr:colOff>
      <xdr:row>174</xdr:row>
      <xdr:rowOff>179967</xdr:rowOff>
    </xdr:from>
    <xdr:to>
      <xdr:col>3</xdr:col>
      <xdr:colOff>1618385</xdr:colOff>
      <xdr:row>180</xdr:row>
      <xdr:rowOff>76026</xdr:rowOff>
    </xdr:to>
    <xdr:pic>
      <xdr:nvPicPr>
        <xdr:cNvPr id="4" name="Picture 21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C1DD5A7B-88E2-4637-97EF-94998C866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084" y="30980353"/>
          <a:ext cx="1487326" cy="140464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121737</xdr:colOff>
      <xdr:row>174</xdr:row>
      <xdr:rowOff>182011</xdr:rowOff>
    </xdr:from>
    <xdr:to>
      <xdr:col>7</xdr:col>
      <xdr:colOff>1620645</xdr:colOff>
      <xdr:row>180</xdr:row>
      <xdr:rowOff>76026</xdr:rowOff>
    </xdr:to>
    <xdr:pic>
      <xdr:nvPicPr>
        <xdr:cNvPr id="5" name="Picture 22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41DB05A0-1C02-4716-9A97-32B0F67327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11055" y="30982397"/>
          <a:ext cx="1495098" cy="140260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78272</xdr:colOff>
      <xdr:row>241</xdr:row>
      <xdr:rowOff>174144</xdr:rowOff>
    </xdr:from>
    <xdr:to>
      <xdr:col>3</xdr:col>
      <xdr:colOff>225137</xdr:colOff>
      <xdr:row>248</xdr:row>
      <xdr:rowOff>94875</xdr:rowOff>
    </xdr:to>
    <xdr:pic>
      <xdr:nvPicPr>
        <xdr:cNvPr id="42" name="Picture 84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3E358A0-DFB7-4C8A-971F-91A054E4A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49772" y="47217061"/>
          <a:ext cx="2157698" cy="163607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151514</xdr:colOff>
      <xdr:row>147</xdr:row>
      <xdr:rowOff>283775</xdr:rowOff>
    </xdr:from>
    <xdr:to>
      <xdr:col>3</xdr:col>
      <xdr:colOff>293846</xdr:colOff>
      <xdr:row>155</xdr:row>
      <xdr:rowOff>74994</xdr:rowOff>
    </xdr:to>
    <xdr:pic>
      <xdr:nvPicPr>
        <xdr:cNvPr id="46" name="Picture 3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C7FD8C36-A807-4B14-A9A2-C211AAB7A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014" y="32811650"/>
          <a:ext cx="2158298" cy="188671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9</xdr:col>
      <xdr:colOff>118621</xdr:colOff>
      <xdr:row>17</xdr:row>
      <xdr:rowOff>132094</xdr:rowOff>
    </xdr:from>
    <xdr:to>
      <xdr:col>9</xdr:col>
      <xdr:colOff>1430811</xdr:colOff>
      <xdr:row>26</xdr:row>
      <xdr:rowOff>96796</xdr:rowOff>
    </xdr:to>
    <xdr:pic>
      <xdr:nvPicPr>
        <xdr:cNvPr id="47" name="Picture 6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365FBCAD-2545-46B9-9573-AB2172D77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88" y="2661511"/>
          <a:ext cx="1312190" cy="214783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132321</xdr:colOff>
      <xdr:row>17</xdr:row>
      <xdr:rowOff>102551</xdr:rowOff>
    </xdr:from>
    <xdr:to>
      <xdr:col>7</xdr:col>
      <xdr:colOff>1501727</xdr:colOff>
      <xdr:row>26</xdr:row>
      <xdr:rowOff>94384</xdr:rowOff>
    </xdr:to>
    <xdr:pic>
      <xdr:nvPicPr>
        <xdr:cNvPr id="48" name="Picture 31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id="{D86514C2-B0AF-4826-9064-6D5E26837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36321" y="2631968"/>
          <a:ext cx="1363691" cy="219020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3</xdr:col>
      <xdr:colOff>144263</xdr:colOff>
      <xdr:row>17</xdr:row>
      <xdr:rowOff>153260</xdr:rowOff>
    </xdr:from>
    <xdr:to>
      <xdr:col>3</xdr:col>
      <xdr:colOff>1426110</xdr:colOff>
      <xdr:row>26</xdr:row>
      <xdr:rowOff>97306</xdr:rowOff>
    </xdr:to>
    <xdr:pic>
      <xdr:nvPicPr>
        <xdr:cNvPr id="49" name="Picture 40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0CDB1159-B659-4436-8493-F58165EBE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6596" y="2682677"/>
          <a:ext cx="1274227" cy="213098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0</xdr:col>
      <xdr:colOff>583962</xdr:colOff>
      <xdr:row>78</xdr:row>
      <xdr:rowOff>33874</xdr:rowOff>
    </xdr:from>
    <xdr:to>
      <xdr:col>3</xdr:col>
      <xdr:colOff>331470</xdr:colOff>
      <xdr:row>87</xdr:row>
      <xdr:rowOff>50400</xdr:rowOff>
    </xdr:to>
    <xdr:pic>
      <xdr:nvPicPr>
        <xdr:cNvPr id="52" name="Picture 57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id="{E5F42098-8732-41AF-9769-9BFF6156D9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83962" y="16964562"/>
          <a:ext cx="2418318" cy="226299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148167</xdr:colOff>
      <xdr:row>96</xdr:row>
      <xdr:rowOff>190499</xdr:rowOff>
    </xdr:from>
    <xdr:to>
      <xdr:col>1</xdr:col>
      <xdr:colOff>1578725</xdr:colOff>
      <xdr:row>105</xdr:row>
      <xdr:rowOff>55371</xdr:rowOff>
    </xdr:to>
    <xdr:pic>
      <xdr:nvPicPr>
        <xdr:cNvPr id="53" name="Picture 95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id="{CC6619BC-A4D7-4BA3-9B29-5E1EFA7A9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667" y="19441582"/>
          <a:ext cx="1421033" cy="205562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5</xdr:col>
      <xdr:colOff>215911</xdr:colOff>
      <xdr:row>96</xdr:row>
      <xdr:rowOff>176579</xdr:rowOff>
    </xdr:from>
    <xdr:to>
      <xdr:col>5</xdr:col>
      <xdr:colOff>1578725</xdr:colOff>
      <xdr:row>105</xdr:row>
      <xdr:rowOff>77930</xdr:rowOff>
    </xdr:to>
    <xdr:pic>
      <xdr:nvPicPr>
        <xdr:cNvPr id="54" name="Picture 97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id="{1CF41702-5BA1-48D4-8C12-DA1C2AAD1D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805229" y="14758488"/>
          <a:ext cx="1351384" cy="2161375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3</xdr:col>
      <xdr:colOff>213466</xdr:colOff>
      <xdr:row>96</xdr:row>
      <xdr:rowOff>164726</xdr:rowOff>
    </xdr:from>
    <xdr:to>
      <xdr:col>3</xdr:col>
      <xdr:colOff>1579765</xdr:colOff>
      <xdr:row>105</xdr:row>
      <xdr:rowOff>55763</xdr:rowOff>
    </xdr:to>
    <xdr:pic>
      <xdr:nvPicPr>
        <xdr:cNvPr id="55" name="Picture 99">
          <a:hlinkClick xmlns:r="http://schemas.openxmlformats.org/officeDocument/2006/relationships" r:id="rId26"/>
          <a:extLst>
            <a:ext uri="{FF2B5EF4-FFF2-40B4-BE49-F238E27FC236}">
              <a16:creationId xmlns:a16="http://schemas.microsoft.com/office/drawing/2014/main" id="{E75BCED2-C95C-4F99-93CC-5D2C8CADA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3875" y="14746635"/>
          <a:ext cx="1362489" cy="214725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224366</xdr:colOff>
      <xdr:row>114</xdr:row>
      <xdr:rowOff>56091</xdr:rowOff>
    </xdr:from>
    <xdr:to>
      <xdr:col>7</xdr:col>
      <xdr:colOff>1696296</xdr:colOff>
      <xdr:row>122</xdr:row>
      <xdr:rowOff>141606</xdr:rowOff>
    </xdr:to>
    <xdr:pic>
      <xdr:nvPicPr>
        <xdr:cNvPr id="56" name="Picture 102">
          <a:hlinkClick xmlns:r="http://schemas.openxmlformats.org/officeDocument/2006/relationships" r:id="rId28"/>
          <a:extLst>
            <a:ext uri="{FF2B5EF4-FFF2-40B4-BE49-F238E27FC236}">
              <a16:creationId xmlns:a16="http://schemas.microsoft.com/office/drawing/2014/main" id="{D64BCD7A-2CE5-4C11-9909-45F9BC35D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contrast="-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5691" y="25230666"/>
          <a:ext cx="1468120" cy="206862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5</xdr:col>
      <xdr:colOff>126957</xdr:colOff>
      <xdr:row>174</xdr:row>
      <xdr:rowOff>145227</xdr:rowOff>
    </xdr:from>
    <xdr:to>
      <xdr:col>5</xdr:col>
      <xdr:colOff>1636569</xdr:colOff>
      <xdr:row>180</xdr:row>
      <xdr:rowOff>97155</xdr:rowOff>
    </xdr:to>
    <xdr:pic>
      <xdr:nvPicPr>
        <xdr:cNvPr id="60" name="Picture 110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D25D1DB8-B525-4203-BA2F-FF316A585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7366" y="30945613"/>
          <a:ext cx="1509612" cy="145670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74371</xdr:colOff>
      <xdr:row>184</xdr:row>
      <xdr:rowOff>112232</xdr:rowOff>
    </xdr:from>
    <xdr:to>
      <xdr:col>1</xdr:col>
      <xdr:colOff>1600120</xdr:colOff>
      <xdr:row>190</xdr:row>
      <xdr:rowOff>55937</xdr:rowOff>
    </xdr:to>
    <xdr:pic>
      <xdr:nvPicPr>
        <xdr:cNvPr id="61" name="Picture 112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38782B2E-A93E-42E7-87F2-E9ABEBDB9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5871" y="33172641"/>
          <a:ext cx="1525749" cy="146372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115854</xdr:colOff>
      <xdr:row>160</xdr:row>
      <xdr:rowOff>70618</xdr:rowOff>
    </xdr:from>
    <xdr:to>
      <xdr:col>3</xdr:col>
      <xdr:colOff>932585</xdr:colOff>
      <xdr:row>168</xdr:row>
      <xdr:rowOff>55936</xdr:rowOff>
    </xdr:to>
    <xdr:pic>
      <xdr:nvPicPr>
        <xdr:cNvPr id="62" name="Picture 114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id="{F8ABDF75-4C9B-497F-9A1B-92BFAB296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354" y="27502618"/>
          <a:ext cx="2835165" cy="200756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1478781</xdr:colOff>
      <xdr:row>214</xdr:row>
      <xdr:rowOff>176817</xdr:rowOff>
    </xdr:from>
    <xdr:to>
      <xdr:col>9</xdr:col>
      <xdr:colOff>1676034</xdr:colOff>
      <xdr:row>222</xdr:row>
      <xdr:rowOff>53747</xdr:rowOff>
    </xdr:to>
    <xdr:pic>
      <xdr:nvPicPr>
        <xdr:cNvPr id="64" name="Picture 124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E1EB2D50-2D54-4FBE-8C84-F980EBD0C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82781" y="41335400"/>
          <a:ext cx="2313920" cy="183569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56258</xdr:colOff>
      <xdr:row>229</xdr:row>
      <xdr:rowOff>192141</xdr:rowOff>
    </xdr:from>
    <xdr:to>
      <xdr:col>3</xdr:col>
      <xdr:colOff>212572</xdr:colOff>
      <xdr:row>237</xdr:row>
      <xdr:rowOff>171781</xdr:rowOff>
    </xdr:to>
    <xdr:pic>
      <xdr:nvPicPr>
        <xdr:cNvPr id="65" name="Picture 126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12B369B4-30E7-439B-B3B5-A2C8A2FA2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7758" y="44441058"/>
          <a:ext cx="2159527" cy="1855854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1309952</xdr:colOff>
      <xdr:row>1</xdr:row>
      <xdr:rowOff>208268</xdr:rowOff>
    </xdr:from>
    <xdr:to>
      <xdr:col>9</xdr:col>
      <xdr:colOff>131005</xdr:colOff>
      <xdr:row>5</xdr:row>
      <xdr:rowOff>72700</xdr:rowOff>
    </xdr:to>
    <xdr:pic>
      <xdr:nvPicPr>
        <xdr:cNvPr id="67" name="Picture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F2129A2-8E81-4815-85B3-06970761B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120327" y="291612"/>
          <a:ext cx="994182" cy="924088"/>
        </a:xfrm>
        <a:prstGeom prst="rect">
          <a:avLst/>
        </a:prstGeom>
      </xdr:spPr>
    </xdr:pic>
    <xdr:clientData/>
  </xdr:twoCellAnchor>
  <xdr:twoCellAnchor editAs="oneCell">
    <xdr:from>
      <xdr:col>5</xdr:col>
      <xdr:colOff>186928</xdr:colOff>
      <xdr:row>114</xdr:row>
      <xdr:rowOff>74084</xdr:rowOff>
    </xdr:from>
    <xdr:to>
      <xdr:col>5</xdr:col>
      <xdr:colOff>1545166</xdr:colOff>
      <xdr:row>122</xdr:row>
      <xdr:rowOff>169333</xdr:rowOff>
    </xdr:to>
    <xdr:pic>
      <xdr:nvPicPr>
        <xdr:cNvPr id="68" name="Picture 5">
          <a:hlinkClick xmlns:r="http://schemas.openxmlformats.org/officeDocument/2006/relationships" r:id="rId42"/>
          <a:extLst>
            <a:ext uri="{FF2B5EF4-FFF2-40B4-BE49-F238E27FC236}">
              <a16:creationId xmlns:a16="http://schemas.microsoft.com/office/drawing/2014/main" id="{B77838D1-67F4-48F5-9F4D-B01C5D114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0095" y="22955251"/>
          <a:ext cx="1358238" cy="204258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4</xdr:col>
      <xdr:colOff>6857</xdr:colOff>
      <xdr:row>229</xdr:row>
      <xdr:rowOff>162429</xdr:rowOff>
    </xdr:from>
    <xdr:to>
      <xdr:col>7</xdr:col>
      <xdr:colOff>58299</xdr:colOff>
      <xdr:row>237</xdr:row>
      <xdr:rowOff>131621</xdr:rowOff>
    </xdr:to>
    <xdr:pic>
      <xdr:nvPicPr>
        <xdr:cNvPr id="69" name="Picture 9">
          <a:hlinkClick xmlns:r="http://schemas.openxmlformats.org/officeDocument/2006/relationships" r:id="rId44"/>
          <a:extLst>
            <a:ext uri="{FF2B5EF4-FFF2-40B4-BE49-F238E27FC236}">
              <a16:creationId xmlns:a16="http://schemas.microsoft.com/office/drawing/2014/main" id="{F06154E6-C2EE-4166-9B3B-A6FB50B5F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76451" y="52657085"/>
          <a:ext cx="2289817" cy="1898005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5</xdr:col>
      <xdr:colOff>159203</xdr:colOff>
      <xdr:row>160</xdr:row>
      <xdr:rowOff>67747</xdr:rowOff>
    </xdr:from>
    <xdr:to>
      <xdr:col>7</xdr:col>
      <xdr:colOff>93062</xdr:colOff>
      <xdr:row>168</xdr:row>
      <xdr:rowOff>92306</xdr:rowOff>
    </xdr:to>
    <xdr:pic>
      <xdr:nvPicPr>
        <xdr:cNvPr id="71" name="Picture 7">
          <a:hlinkClick xmlns:r="http://schemas.openxmlformats.org/officeDocument/2006/relationships" r:id="rId46"/>
          <a:extLst>
            <a:ext uri="{FF2B5EF4-FFF2-40B4-BE49-F238E27FC236}">
              <a16:creationId xmlns:a16="http://schemas.microsoft.com/office/drawing/2014/main" id="{D4CB9C81-A76B-4232-9EE0-A377F848A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521" y="27499747"/>
          <a:ext cx="1935148" cy="2027754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207232</xdr:colOff>
      <xdr:row>96</xdr:row>
      <xdr:rowOff>178593</xdr:rowOff>
    </xdr:from>
    <xdr:to>
      <xdr:col>7</xdr:col>
      <xdr:colOff>1641104</xdr:colOff>
      <xdr:row>105</xdr:row>
      <xdr:rowOff>57943</xdr:rowOff>
    </xdr:to>
    <xdr:pic>
      <xdr:nvPicPr>
        <xdr:cNvPr id="73" name="Picture 8">
          <a:hlinkClick xmlns:r="http://schemas.openxmlformats.org/officeDocument/2006/relationships" r:id="rId48"/>
          <a:extLst>
            <a:ext uri="{FF2B5EF4-FFF2-40B4-BE49-F238E27FC236}">
              <a16:creationId xmlns:a16="http://schemas.microsoft.com/office/drawing/2014/main" id="{EAEF44AD-8F98-477D-8442-E20B92F04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5201" y="21205031"/>
          <a:ext cx="1433872" cy="212963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162769</xdr:colOff>
      <xdr:row>17</xdr:row>
      <xdr:rowOff>145846</xdr:rowOff>
    </xdr:from>
    <xdr:to>
      <xdr:col>1</xdr:col>
      <xdr:colOff>1506565</xdr:colOff>
      <xdr:row>26</xdr:row>
      <xdr:rowOff>112568</xdr:rowOff>
    </xdr:to>
    <xdr:pic>
      <xdr:nvPicPr>
        <xdr:cNvPr id="74" name="Picture 11">
          <a:hlinkClick xmlns:r="http://schemas.openxmlformats.org/officeDocument/2006/relationships" r:id="rId50"/>
          <a:extLst>
            <a:ext uri="{FF2B5EF4-FFF2-40B4-BE49-F238E27FC236}">
              <a16:creationId xmlns:a16="http://schemas.microsoft.com/office/drawing/2014/main" id="{BA1A30D5-117E-4311-AA30-0BDD9AD53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4269" y="2675263"/>
          <a:ext cx="1328556" cy="215747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3</xdr:col>
      <xdr:colOff>103514</xdr:colOff>
      <xdr:row>37</xdr:row>
      <xdr:rowOff>116359</xdr:rowOff>
    </xdr:from>
    <xdr:to>
      <xdr:col>3</xdr:col>
      <xdr:colOff>1463426</xdr:colOff>
      <xdr:row>46</xdr:row>
      <xdr:rowOff>93947</xdr:rowOff>
    </xdr:to>
    <xdr:pic>
      <xdr:nvPicPr>
        <xdr:cNvPr id="75" name="Picture 10">
          <a:hlinkClick xmlns:r="http://schemas.openxmlformats.org/officeDocument/2006/relationships" r:id="rId52"/>
          <a:extLst>
            <a:ext uri="{FF2B5EF4-FFF2-40B4-BE49-F238E27FC236}">
              <a16:creationId xmlns:a16="http://schemas.microsoft.com/office/drawing/2014/main" id="{D9479FD6-1089-46FA-99D7-5E8DEAF4D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5014" y="6699192"/>
          <a:ext cx="1367532" cy="216833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161919</xdr:colOff>
      <xdr:row>114</xdr:row>
      <xdr:rowOff>105834</xdr:rowOff>
    </xdr:from>
    <xdr:to>
      <xdr:col>1</xdr:col>
      <xdr:colOff>1503128</xdr:colOff>
      <xdr:row>122</xdr:row>
      <xdr:rowOff>211667</xdr:rowOff>
    </xdr:to>
    <xdr:pic>
      <xdr:nvPicPr>
        <xdr:cNvPr id="87" name="Рисунок 86">
          <a:hlinkClick xmlns:r="http://schemas.openxmlformats.org/officeDocument/2006/relationships" r:id="rId54"/>
          <a:extLst>
            <a:ext uri="{FF2B5EF4-FFF2-40B4-BE49-F238E27FC236}">
              <a16:creationId xmlns:a16="http://schemas.microsoft.com/office/drawing/2014/main" id="{6AC69BA2-2831-44DC-B39C-FD99C8985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19" y="22987001"/>
          <a:ext cx="1356449" cy="205316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122304</xdr:colOff>
      <xdr:row>37</xdr:row>
      <xdr:rowOff>122472</xdr:rowOff>
    </xdr:from>
    <xdr:to>
      <xdr:col>7</xdr:col>
      <xdr:colOff>1449898</xdr:colOff>
      <xdr:row>46</xdr:row>
      <xdr:rowOff>92589</xdr:rowOff>
    </xdr:to>
    <xdr:pic>
      <xdr:nvPicPr>
        <xdr:cNvPr id="90" name="Рисунок 89">
          <a:hlinkClick xmlns:r="http://schemas.openxmlformats.org/officeDocument/2006/relationships" r:id="rId56"/>
          <a:extLst>
            <a:ext uri="{FF2B5EF4-FFF2-40B4-BE49-F238E27FC236}">
              <a16:creationId xmlns:a16="http://schemas.microsoft.com/office/drawing/2014/main" id="{58367533-9207-48D9-BB26-0880F2DC8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471" y="6705305"/>
          <a:ext cx="1327594" cy="216086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9</xdr:col>
      <xdr:colOff>137584</xdr:colOff>
      <xdr:row>37</xdr:row>
      <xdr:rowOff>121229</xdr:rowOff>
    </xdr:from>
    <xdr:to>
      <xdr:col>9</xdr:col>
      <xdr:colOff>1504855</xdr:colOff>
      <xdr:row>46</xdr:row>
      <xdr:rowOff>72671</xdr:rowOff>
    </xdr:to>
    <xdr:pic>
      <xdr:nvPicPr>
        <xdr:cNvPr id="91" name="Рисунок 90">
          <a:hlinkClick xmlns:r="http://schemas.openxmlformats.org/officeDocument/2006/relationships" r:id="rId58"/>
          <a:extLst>
            <a:ext uri="{FF2B5EF4-FFF2-40B4-BE49-F238E27FC236}">
              <a16:creationId xmlns:a16="http://schemas.microsoft.com/office/drawing/2014/main" id="{9DDE873F-1097-45C3-BA32-C7FB0D5CB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41584" y="6704062"/>
          <a:ext cx="1378701" cy="214219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76743</xdr:colOff>
      <xdr:row>302</xdr:row>
      <xdr:rowOff>80309</xdr:rowOff>
    </xdr:from>
    <xdr:to>
      <xdr:col>3</xdr:col>
      <xdr:colOff>569426</xdr:colOff>
      <xdr:row>309</xdr:row>
      <xdr:rowOff>149450</xdr:rowOff>
    </xdr:to>
    <xdr:pic>
      <xdr:nvPicPr>
        <xdr:cNvPr id="92" name="Рисунок 91">
          <a:hlinkClick xmlns:r="http://schemas.openxmlformats.org/officeDocument/2006/relationships" r:id="rId60"/>
          <a:extLst>
            <a:ext uri="{FF2B5EF4-FFF2-40B4-BE49-F238E27FC236}">
              <a16:creationId xmlns:a16="http://schemas.microsoft.com/office/drawing/2014/main" id="{1459A9B4-4801-43F4-8B96-2E33D8DE0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BEBA8EAE-BF5A-486C-A8C5-ECC9F3942E4B}">
              <a14:imgProps xmlns:a14="http://schemas.microsoft.com/office/drawing/2010/main">
                <a14:imgLayer r:embed="rId62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8243" y="61008559"/>
          <a:ext cx="2503516" cy="177305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5</xdr:col>
      <xdr:colOff>155863</xdr:colOff>
      <xdr:row>184</xdr:row>
      <xdr:rowOff>135661</xdr:rowOff>
    </xdr:from>
    <xdr:to>
      <xdr:col>5</xdr:col>
      <xdr:colOff>1658562</xdr:colOff>
      <xdr:row>190</xdr:row>
      <xdr:rowOff>39655</xdr:rowOff>
    </xdr:to>
    <xdr:pic>
      <xdr:nvPicPr>
        <xdr:cNvPr id="94" name="Рисунок 93">
          <a:hlinkClick xmlns:r="http://schemas.openxmlformats.org/officeDocument/2006/relationships" r:id="rId63"/>
          <a:extLst>
            <a:ext uri="{FF2B5EF4-FFF2-40B4-BE49-F238E27FC236}">
              <a16:creationId xmlns:a16="http://schemas.microsoft.com/office/drawing/2014/main" id="{BC8D9B0A-76FA-474E-BCA5-EB0B49CF7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181" y="33196070"/>
          <a:ext cx="1489364" cy="141067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139491</xdr:colOff>
      <xdr:row>184</xdr:row>
      <xdr:rowOff>142794</xdr:rowOff>
    </xdr:from>
    <xdr:to>
      <xdr:col>7</xdr:col>
      <xdr:colOff>1692220</xdr:colOff>
      <xdr:row>190</xdr:row>
      <xdr:rowOff>93517</xdr:rowOff>
    </xdr:to>
    <xdr:pic>
      <xdr:nvPicPr>
        <xdr:cNvPr id="95" name="Рисунок 94">
          <a:hlinkClick xmlns:r="http://schemas.openxmlformats.org/officeDocument/2006/relationships" r:id="rId65"/>
          <a:extLst>
            <a:ext uri="{FF2B5EF4-FFF2-40B4-BE49-F238E27FC236}">
              <a16:creationId xmlns:a16="http://schemas.microsoft.com/office/drawing/2014/main" id="{97569A9C-AFFF-401A-BB0E-FA711E696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37718" y="33203203"/>
          <a:ext cx="1545109" cy="147645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5</xdr:col>
      <xdr:colOff>105835</xdr:colOff>
      <xdr:row>37</xdr:row>
      <xdr:rowOff>142393</xdr:rowOff>
    </xdr:from>
    <xdr:to>
      <xdr:col>5</xdr:col>
      <xdr:colOff>1482630</xdr:colOff>
      <xdr:row>46</xdr:row>
      <xdr:rowOff>94249</xdr:rowOff>
    </xdr:to>
    <xdr:pic>
      <xdr:nvPicPr>
        <xdr:cNvPr id="99" name="Рисунок 98">
          <a:hlinkClick xmlns:r="http://schemas.openxmlformats.org/officeDocument/2006/relationships" r:id="rId67"/>
          <a:extLst>
            <a:ext uri="{FF2B5EF4-FFF2-40B4-BE49-F238E27FC236}">
              <a16:creationId xmlns:a16="http://schemas.microsoft.com/office/drawing/2014/main" id="{8C8F975A-4727-4282-9863-41FA49528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8168" y="6682893"/>
          <a:ext cx="1376795" cy="213879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1497060</xdr:colOff>
      <xdr:row>229</xdr:row>
      <xdr:rowOff>148166</xdr:rowOff>
    </xdr:from>
    <xdr:to>
      <xdr:col>9</xdr:col>
      <xdr:colOff>1675014</xdr:colOff>
      <xdr:row>237</xdr:row>
      <xdr:rowOff>136831</xdr:rowOff>
    </xdr:to>
    <xdr:pic>
      <xdr:nvPicPr>
        <xdr:cNvPr id="104" name="Рисунок 103">
          <a:hlinkClick xmlns:r="http://schemas.openxmlformats.org/officeDocument/2006/relationships" r:id="rId69"/>
          <a:extLst>
            <a:ext uri="{FF2B5EF4-FFF2-40B4-BE49-F238E27FC236}">
              <a16:creationId xmlns:a16="http://schemas.microsoft.com/office/drawing/2014/main" id="{0B49BBFD-5AD8-4221-B3C8-510E58A25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01060" y="44397083"/>
          <a:ext cx="2294621" cy="1870594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3</xdr:col>
      <xdr:colOff>1708005</xdr:colOff>
      <xdr:row>241</xdr:row>
      <xdr:rowOff>185915</xdr:rowOff>
    </xdr:from>
    <xdr:to>
      <xdr:col>6</xdr:col>
      <xdr:colOff>212971</xdr:colOff>
      <xdr:row>248</xdr:row>
      <xdr:rowOff>94442</xdr:rowOff>
    </xdr:to>
    <xdr:pic>
      <xdr:nvPicPr>
        <xdr:cNvPr id="106" name="Picture 4">
          <a:hlinkClick xmlns:r="http://schemas.openxmlformats.org/officeDocument/2006/relationships" r:id="rId71"/>
          <a:extLst>
            <a:ext uri="{FF2B5EF4-FFF2-40B4-BE49-F238E27FC236}">
              <a16:creationId xmlns:a16="http://schemas.microsoft.com/office/drawing/2014/main" id="{8143FFA0-E4B6-49DC-857D-61E5603476A0}"/>
            </a:ext>
          </a:extLst>
        </xdr:cNvPr>
        <xdr:cNvPicPr/>
      </xdr:nvPicPr>
      <xdr:blipFill>
        <a:blip xmlns:r="http://schemas.openxmlformats.org/officeDocument/2006/relationships" r:embed="rId72" cstate="email">
          <a:extLst>
            <a:ext uri="{BEBA8EAE-BF5A-486C-A8C5-ECC9F3942E4B}">
              <a14:imgProps xmlns:a14="http://schemas.microsoft.com/office/drawing/2010/main">
                <a14:imgLayer r:embed="rId73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1661" y="55466634"/>
          <a:ext cx="2308775" cy="1658745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5</xdr:col>
      <xdr:colOff>147205</xdr:colOff>
      <xdr:row>17</xdr:row>
      <xdr:rowOff>155694</xdr:rowOff>
    </xdr:from>
    <xdr:to>
      <xdr:col>5</xdr:col>
      <xdr:colOff>1468237</xdr:colOff>
      <xdr:row>26</xdr:row>
      <xdr:rowOff>93876</xdr:rowOff>
    </xdr:to>
    <xdr:pic>
      <xdr:nvPicPr>
        <xdr:cNvPr id="109" name="Рисунок 108">
          <a:hlinkClick xmlns:r="http://schemas.openxmlformats.org/officeDocument/2006/relationships" r:id="rId74"/>
          <a:extLst>
            <a:ext uri="{FF2B5EF4-FFF2-40B4-BE49-F238E27FC236}">
              <a16:creationId xmlns:a16="http://schemas.microsoft.com/office/drawing/2014/main" id="{C1B637F8-9268-47F6-BB72-A3D1DDBAF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8841" y="2744762"/>
          <a:ext cx="1324842" cy="220773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9</xdr:col>
      <xdr:colOff>193047</xdr:colOff>
      <xdr:row>174</xdr:row>
      <xdr:rowOff>122245</xdr:rowOff>
    </xdr:from>
    <xdr:to>
      <xdr:col>9</xdr:col>
      <xdr:colOff>1672772</xdr:colOff>
      <xdr:row>180</xdr:row>
      <xdr:rowOff>53858</xdr:rowOff>
    </xdr:to>
    <xdr:pic>
      <xdr:nvPicPr>
        <xdr:cNvPr id="113" name="Рисунок 112">
          <a:hlinkClick xmlns:r="http://schemas.openxmlformats.org/officeDocument/2006/relationships" r:id="rId76"/>
          <a:extLst>
            <a:ext uri="{FF2B5EF4-FFF2-40B4-BE49-F238E27FC236}">
              <a16:creationId xmlns:a16="http://schemas.microsoft.com/office/drawing/2014/main" id="{6EAED5FC-DDF8-45FE-AFAF-385BA77B9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91274" y="30922631"/>
          <a:ext cx="1479725" cy="143639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90581</xdr:colOff>
      <xdr:row>202</xdr:row>
      <xdr:rowOff>99325</xdr:rowOff>
    </xdr:from>
    <xdr:to>
      <xdr:col>3</xdr:col>
      <xdr:colOff>631645</xdr:colOff>
      <xdr:row>209</xdr:row>
      <xdr:rowOff>76913</xdr:rowOff>
    </xdr:to>
    <xdr:pic>
      <xdr:nvPicPr>
        <xdr:cNvPr id="118" name="Рисунок 117">
          <a:hlinkClick xmlns:r="http://schemas.openxmlformats.org/officeDocument/2006/relationships" r:id="rId78"/>
          <a:extLst>
            <a:ext uri="{FF2B5EF4-FFF2-40B4-BE49-F238E27FC236}">
              <a16:creationId xmlns:a16="http://schemas.microsoft.com/office/drawing/2014/main" id="{9F807619-749D-47CA-9437-A7D744A3C4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2081" y="36095166"/>
          <a:ext cx="2546163" cy="173538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142531</xdr:colOff>
      <xdr:row>133</xdr:row>
      <xdr:rowOff>74083</xdr:rowOff>
    </xdr:from>
    <xdr:to>
      <xdr:col>9</xdr:col>
      <xdr:colOff>1506049</xdr:colOff>
      <xdr:row>141</xdr:row>
      <xdr:rowOff>129753</xdr:rowOff>
    </xdr:to>
    <xdr:pic>
      <xdr:nvPicPr>
        <xdr:cNvPr id="119" name="Рисунок 118">
          <a:hlinkClick xmlns:r="http://schemas.openxmlformats.org/officeDocument/2006/relationships" r:id="rId80"/>
          <a:extLst>
            <a:ext uri="{FF2B5EF4-FFF2-40B4-BE49-F238E27FC236}">
              <a16:creationId xmlns:a16="http://schemas.microsoft.com/office/drawing/2014/main" id="{807F1F1F-FFC9-4AF9-9168-3DBD18735D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63198" y="26648833"/>
          <a:ext cx="1363518" cy="192616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193674</xdr:colOff>
      <xdr:row>114</xdr:row>
      <xdr:rowOff>15876</xdr:rowOff>
    </xdr:from>
    <xdr:to>
      <xdr:col>9</xdr:col>
      <xdr:colOff>1610995</xdr:colOff>
      <xdr:row>122</xdr:row>
      <xdr:rowOff>124672</xdr:rowOff>
    </xdr:to>
    <xdr:pic>
      <xdr:nvPicPr>
        <xdr:cNvPr id="120" name="Рисунок 119">
          <a:hlinkClick xmlns:r="http://schemas.openxmlformats.org/officeDocument/2006/relationships" r:id="rId82"/>
          <a:extLst>
            <a:ext uri="{FF2B5EF4-FFF2-40B4-BE49-F238E27FC236}">
              <a16:creationId xmlns:a16="http://schemas.microsoft.com/office/drawing/2014/main" id="{1E98B3D6-C36D-401E-978D-EB1C1C69DD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56699" y="25190451"/>
          <a:ext cx="1415416" cy="208809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46198</xdr:colOff>
      <xdr:row>302</xdr:row>
      <xdr:rowOff>121560</xdr:rowOff>
    </xdr:from>
    <xdr:to>
      <xdr:col>7</xdr:col>
      <xdr:colOff>152144</xdr:colOff>
      <xdr:row>309</xdr:row>
      <xdr:rowOff>131036</xdr:rowOff>
    </xdr:to>
    <xdr:pic>
      <xdr:nvPicPr>
        <xdr:cNvPr id="123" name="Рисунок 122">
          <a:hlinkClick xmlns:r="http://schemas.openxmlformats.org/officeDocument/2006/relationships" r:id="rId84"/>
          <a:extLst>
            <a:ext uri="{FF2B5EF4-FFF2-40B4-BE49-F238E27FC236}">
              <a16:creationId xmlns:a16="http://schemas.microsoft.com/office/drawing/2014/main" id="{C4731857-F86B-457B-920C-B6E2B19B83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406531" y="61049810"/>
          <a:ext cx="2349613" cy="172482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72781</xdr:colOff>
      <xdr:row>61</xdr:row>
      <xdr:rowOff>86590</xdr:rowOff>
    </xdr:from>
    <xdr:to>
      <xdr:col>3</xdr:col>
      <xdr:colOff>511969</xdr:colOff>
      <xdr:row>70</xdr:row>
      <xdr:rowOff>130293</xdr:rowOff>
    </xdr:to>
    <xdr:pic>
      <xdr:nvPicPr>
        <xdr:cNvPr id="17" name="Picture 48">
          <a:hlinkClick xmlns:r="http://schemas.openxmlformats.org/officeDocument/2006/relationships" r:id="rId86"/>
          <a:extLst>
            <a:ext uri="{FF2B5EF4-FFF2-40B4-BE49-F238E27FC236}">
              <a16:creationId xmlns:a16="http://schemas.microsoft.com/office/drawing/2014/main" id="{4DA573F3-AB9B-4B30-8EED-EA108024A4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44281" y="12909621"/>
          <a:ext cx="2451344" cy="2293984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9</xdr:col>
      <xdr:colOff>404115</xdr:colOff>
      <xdr:row>50</xdr:row>
      <xdr:rowOff>123824</xdr:rowOff>
    </xdr:from>
    <xdr:to>
      <xdr:col>9</xdr:col>
      <xdr:colOff>1228725</xdr:colOff>
      <xdr:row>56</xdr:row>
      <xdr:rowOff>47625</xdr:rowOff>
    </xdr:to>
    <xdr:grpSp>
      <xdr:nvGrpSpPr>
        <xdr:cNvPr id="128" name="Рисунок 126" descr="Коробка контур">
          <a:hlinkClick xmlns:r="http://schemas.openxmlformats.org/officeDocument/2006/relationships" r:id="rId88"/>
          <a:extLst>
            <a:ext uri="{FF2B5EF4-FFF2-40B4-BE49-F238E27FC236}">
              <a16:creationId xmlns:a16="http://schemas.microsoft.com/office/drawing/2014/main" id="{1714E74A-3D66-A589-B0E7-D122EFF429A9}"/>
            </a:ext>
          </a:extLst>
        </xdr:cNvPr>
        <xdr:cNvGrpSpPr/>
      </xdr:nvGrpSpPr>
      <xdr:grpSpPr>
        <a:xfrm>
          <a:off x="9139901" y="11581038"/>
          <a:ext cx="824610" cy="917123"/>
          <a:chOff x="3269665" y="8419406"/>
          <a:chExt cx="293687" cy="342660"/>
        </a:xfrm>
        <a:solidFill>
          <a:srgbClr val="00B050"/>
        </a:solidFill>
        <a:effectLst>
          <a:outerShdw blurRad="50800" dist="38100" algn="l" rotWithShape="0">
            <a:prstClr val="black">
              <a:alpha val="40000"/>
            </a:prstClr>
          </a:outerShdw>
        </a:effectLst>
      </xdr:grpSpPr>
      <xdr:sp macro="" textlink="">
        <xdr:nvSpPr>
          <xdr:cNvPr id="129" name="Полилиния: фигура 128">
            <a:extLst>
              <a:ext uri="{FF2B5EF4-FFF2-40B4-BE49-F238E27FC236}">
                <a16:creationId xmlns:a16="http://schemas.microsoft.com/office/drawing/2014/main" id="{CD7AAB4E-F3B7-60C0-A030-84B1C3A9A317}"/>
              </a:ext>
            </a:extLst>
          </xdr:cNvPr>
          <xdr:cNvSpPr/>
        </xdr:nvSpPr>
        <xdr:spPr>
          <a:xfrm>
            <a:off x="3269665" y="8419406"/>
            <a:ext cx="293687" cy="342660"/>
          </a:xfrm>
          <a:custGeom>
            <a:avLst/>
            <a:gdLst>
              <a:gd name="connsiteX0" fmla="*/ 146844 w 293687"/>
              <a:gd name="connsiteY0" fmla="*/ 0 h 342660"/>
              <a:gd name="connsiteX1" fmla="*/ 0 w 293687"/>
              <a:gd name="connsiteY1" fmla="*/ 88996 h 342660"/>
              <a:gd name="connsiteX2" fmla="*/ 0 w 293687"/>
              <a:gd name="connsiteY2" fmla="*/ 253664 h 342660"/>
              <a:gd name="connsiteX3" fmla="*/ 146844 w 293687"/>
              <a:gd name="connsiteY3" fmla="*/ 342660 h 342660"/>
              <a:gd name="connsiteX4" fmla="*/ 293688 w 293687"/>
              <a:gd name="connsiteY4" fmla="*/ 253664 h 342660"/>
              <a:gd name="connsiteX5" fmla="*/ 293688 w 293687"/>
              <a:gd name="connsiteY5" fmla="*/ 88996 h 342660"/>
              <a:gd name="connsiteX6" fmla="*/ 281038 w 293687"/>
              <a:gd name="connsiteY6" fmla="*/ 91432 h 342660"/>
              <a:gd name="connsiteX7" fmla="*/ 219186 w 293687"/>
              <a:gd name="connsiteY7" fmla="*/ 128916 h 342660"/>
              <a:gd name="connsiteX8" fmla="*/ 84992 w 293687"/>
              <a:gd name="connsiteY8" fmla="*/ 47586 h 342660"/>
              <a:gd name="connsiteX9" fmla="*/ 146844 w 293687"/>
              <a:gd name="connsiteY9" fmla="*/ 10102 h 342660"/>
              <a:gd name="connsiteX10" fmla="*/ 146844 w 293687"/>
              <a:gd name="connsiteY10" fmla="*/ 172758 h 342660"/>
              <a:gd name="connsiteX11" fmla="*/ 12650 w 293687"/>
              <a:gd name="connsiteY11" fmla="*/ 91432 h 342660"/>
              <a:gd name="connsiteX12" fmla="*/ 76661 w 293687"/>
              <a:gd name="connsiteY12" fmla="*/ 52635 h 342660"/>
              <a:gd name="connsiteX13" fmla="*/ 210855 w 293687"/>
              <a:gd name="connsiteY13" fmla="*/ 133965 h 342660"/>
              <a:gd name="connsiteX14" fmla="*/ 8638 w 293687"/>
              <a:gd name="connsiteY14" fmla="*/ 99094 h 342660"/>
              <a:gd name="connsiteX15" fmla="*/ 142525 w 293687"/>
              <a:gd name="connsiteY15" fmla="*/ 180242 h 342660"/>
              <a:gd name="connsiteX16" fmla="*/ 142525 w 293687"/>
              <a:gd name="connsiteY16" fmla="*/ 329941 h 342660"/>
              <a:gd name="connsiteX17" fmla="*/ 8638 w 293687"/>
              <a:gd name="connsiteY17" fmla="*/ 248797 h 342660"/>
              <a:gd name="connsiteX18" fmla="*/ 151163 w 293687"/>
              <a:gd name="connsiteY18" fmla="*/ 329941 h 342660"/>
              <a:gd name="connsiteX19" fmla="*/ 151163 w 293687"/>
              <a:gd name="connsiteY19" fmla="*/ 180242 h 342660"/>
              <a:gd name="connsiteX20" fmla="*/ 285050 w 293687"/>
              <a:gd name="connsiteY20" fmla="*/ 99094 h 342660"/>
              <a:gd name="connsiteX21" fmla="*/ 285050 w 293687"/>
              <a:gd name="connsiteY21" fmla="*/ 248797 h 34266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  <a:cxn ang="0">
                <a:pos x="connsiteX14" y="connsiteY14"/>
              </a:cxn>
              <a:cxn ang="0">
                <a:pos x="connsiteX15" y="connsiteY15"/>
              </a:cxn>
              <a:cxn ang="0">
                <a:pos x="connsiteX16" y="connsiteY16"/>
              </a:cxn>
              <a:cxn ang="0">
                <a:pos x="connsiteX17" y="connsiteY17"/>
              </a:cxn>
              <a:cxn ang="0">
                <a:pos x="connsiteX18" y="connsiteY18"/>
              </a:cxn>
              <a:cxn ang="0">
                <a:pos x="connsiteX19" y="connsiteY19"/>
              </a:cxn>
              <a:cxn ang="0">
                <a:pos x="connsiteX20" y="connsiteY20"/>
              </a:cxn>
              <a:cxn ang="0">
                <a:pos x="connsiteX21" y="connsiteY21"/>
              </a:cxn>
            </a:cxnLst>
            <a:rect l="l" t="t" r="r" b="b"/>
            <a:pathLst>
              <a:path w="293687" h="342660">
                <a:moveTo>
                  <a:pt x="146844" y="0"/>
                </a:moveTo>
                <a:lnTo>
                  <a:pt x="0" y="88996"/>
                </a:lnTo>
                <a:lnTo>
                  <a:pt x="0" y="253664"/>
                </a:lnTo>
                <a:lnTo>
                  <a:pt x="146844" y="342660"/>
                </a:lnTo>
                <a:lnTo>
                  <a:pt x="293688" y="253664"/>
                </a:lnTo>
                <a:lnTo>
                  <a:pt x="293688" y="88996"/>
                </a:lnTo>
                <a:close/>
                <a:moveTo>
                  <a:pt x="281038" y="91432"/>
                </a:moveTo>
                <a:lnTo>
                  <a:pt x="219186" y="128916"/>
                </a:lnTo>
                <a:lnTo>
                  <a:pt x="84992" y="47586"/>
                </a:lnTo>
                <a:lnTo>
                  <a:pt x="146844" y="10102"/>
                </a:lnTo>
                <a:close/>
                <a:moveTo>
                  <a:pt x="146844" y="172758"/>
                </a:moveTo>
                <a:lnTo>
                  <a:pt x="12650" y="91432"/>
                </a:lnTo>
                <a:lnTo>
                  <a:pt x="76661" y="52635"/>
                </a:lnTo>
                <a:lnTo>
                  <a:pt x="210855" y="133965"/>
                </a:lnTo>
                <a:close/>
                <a:moveTo>
                  <a:pt x="8638" y="99094"/>
                </a:moveTo>
                <a:lnTo>
                  <a:pt x="142525" y="180242"/>
                </a:lnTo>
                <a:lnTo>
                  <a:pt x="142525" y="329941"/>
                </a:lnTo>
                <a:lnTo>
                  <a:pt x="8638" y="248797"/>
                </a:lnTo>
                <a:close/>
                <a:moveTo>
                  <a:pt x="151163" y="329941"/>
                </a:moveTo>
                <a:lnTo>
                  <a:pt x="151163" y="180242"/>
                </a:lnTo>
                <a:lnTo>
                  <a:pt x="285050" y="99094"/>
                </a:lnTo>
                <a:lnTo>
                  <a:pt x="285050" y="248797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  <xdr:sp macro="" textlink="">
        <xdr:nvSpPr>
          <xdr:cNvPr id="130" name="Полилиния: фигура 129">
            <a:extLst>
              <a:ext uri="{FF2B5EF4-FFF2-40B4-BE49-F238E27FC236}">
                <a16:creationId xmlns:a16="http://schemas.microsoft.com/office/drawing/2014/main" id="{C1BACCB9-D473-82A1-B5EC-1D5DBD07C922}"/>
              </a:ext>
            </a:extLst>
          </xdr:cNvPr>
          <xdr:cNvSpPr/>
        </xdr:nvSpPr>
        <xdr:spPr>
          <a:xfrm>
            <a:off x="3438103" y="8586285"/>
            <a:ext cx="38870" cy="60745"/>
          </a:xfrm>
          <a:custGeom>
            <a:avLst/>
            <a:gdLst>
              <a:gd name="connsiteX0" fmla="*/ 4194 w 38870"/>
              <a:gd name="connsiteY0" fmla="*/ 20796 h 60745"/>
              <a:gd name="connsiteX1" fmla="*/ 0 w 38870"/>
              <a:gd name="connsiteY1" fmla="*/ 23322 h 60745"/>
              <a:gd name="connsiteX2" fmla="*/ 0 w 38870"/>
              <a:gd name="connsiteY2" fmla="*/ 60746 h 60745"/>
              <a:gd name="connsiteX3" fmla="*/ 13082 w 38870"/>
              <a:gd name="connsiteY3" fmla="*/ 52898 h 60745"/>
              <a:gd name="connsiteX4" fmla="*/ 34677 w 38870"/>
              <a:gd name="connsiteY4" fmla="*/ 39942 h 60745"/>
              <a:gd name="connsiteX5" fmla="*/ 38870 w 38870"/>
              <a:gd name="connsiteY5" fmla="*/ 37415 h 60745"/>
              <a:gd name="connsiteX6" fmla="*/ 38870 w 38870"/>
              <a:gd name="connsiteY6" fmla="*/ 0 h 60745"/>
              <a:gd name="connsiteX7" fmla="*/ 25788 w 38870"/>
              <a:gd name="connsiteY7" fmla="*/ 7848 h 60745"/>
              <a:gd name="connsiteX8" fmla="*/ 30233 w 38870"/>
              <a:gd name="connsiteY8" fmla="*/ 32526 h 60745"/>
              <a:gd name="connsiteX9" fmla="*/ 8638 w 38870"/>
              <a:gd name="connsiteY9" fmla="*/ 45483 h 60745"/>
              <a:gd name="connsiteX10" fmla="*/ 8638 w 38870"/>
              <a:gd name="connsiteY10" fmla="*/ 28207 h 60745"/>
              <a:gd name="connsiteX11" fmla="*/ 30233 w 38870"/>
              <a:gd name="connsiteY11" fmla="*/ 15250 h 60745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</a:cxnLst>
            <a:rect l="l" t="t" r="r" b="b"/>
            <a:pathLst>
              <a:path w="38870" h="60745">
                <a:moveTo>
                  <a:pt x="4194" y="20796"/>
                </a:moveTo>
                <a:lnTo>
                  <a:pt x="0" y="23322"/>
                </a:lnTo>
                <a:lnTo>
                  <a:pt x="0" y="60746"/>
                </a:lnTo>
                <a:lnTo>
                  <a:pt x="13082" y="52898"/>
                </a:lnTo>
                <a:lnTo>
                  <a:pt x="34677" y="39942"/>
                </a:lnTo>
                <a:lnTo>
                  <a:pt x="38870" y="37415"/>
                </a:lnTo>
                <a:lnTo>
                  <a:pt x="38870" y="0"/>
                </a:lnTo>
                <a:lnTo>
                  <a:pt x="25788" y="7848"/>
                </a:lnTo>
                <a:close/>
                <a:moveTo>
                  <a:pt x="30233" y="32526"/>
                </a:moveTo>
                <a:lnTo>
                  <a:pt x="8638" y="45483"/>
                </a:lnTo>
                <a:lnTo>
                  <a:pt x="8638" y="28207"/>
                </a:lnTo>
                <a:lnTo>
                  <a:pt x="30233" y="15250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</xdr:grpSp>
    <xdr:clientData/>
  </xdr:twoCellAnchor>
  <xdr:twoCellAnchor>
    <xdr:from>
      <xdr:col>5</xdr:col>
      <xdr:colOff>798165</xdr:colOff>
      <xdr:row>194</xdr:row>
      <xdr:rowOff>107323</xdr:rowOff>
    </xdr:from>
    <xdr:to>
      <xdr:col>5</xdr:col>
      <xdr:colOff>1766455</xdr:colOff>
      <xdr:row>199</xdr:row>
      <xdr:rowOff>70664</xdr:rowOff>
    </xdr:to>
    <xdr:grpSp>
      <xdr:nvGrpSpPr>
        <xdr:cNvPr id="131" name="Рисунок 126" descr="Коробка контур">
          <a:hlinkClick xmlns:r="http://schemas.openxmlformats.org/officeDocument/2006/relationships" r:id="rId89"/>
          <a:extLst>
            <a:ext uri="{FF2B5EF4-FFF2-40B4-BE49-F238E27FC236}">
              <a16:creationId xmlns:a16="http://schemas.microsoft.com/office/drawing/2014/main" id="{78F81405-A6B6-42DD-999C-FDA8CB85B7BE}"/>
            </a:ext>
          </a:extLst>
        </xdr:cNvPr>
        <xdr:cNvGrpSpPr/>
      </xdr:nvGrpSpPr>
      <xdr:grpSpPr>
        <a:xfrm>
          <a:off x="5397379" y="44521037"/>
          <a:ext cx="968290" cy="983877"/>
          <a:chOff x="3269665" y="8419406"/>
          <a:chExt cx="293687" cy="342660"/>
        </a:xfrm>
        <a:solidFill>
          <a:srgbClr val="00B050"/>
        </a:solidFill>
        <a:effectLst>
          <a:outerShdw blurRad="50800" dist="38100" algn="l" rotWithShape="0">
            <a:prstClr val="black">
              <a:alpha val="40000"/>
            </a:prstClr>
          </a:outerShdw>
        </a:effectLst>
      </xdr:grpSpPr>
      <xdr:sp macro="" textlink="">
        <xdr:nvSpPr>
          <xdr:cNvPr id="132" name="Полилиния: фигура 131">
            <a:extLst>
              <a:ext uri="{FF2B5EF4-FFF2-40B4-BE49-F238E27FC236}">
                <a16:creationId xmlns:a16="http://schemas.microsoft.com/office/drawing/2014/main" id="{B8669EDA-8108-B67C-EAD7-94A0E6107720}"/>
              </a:ext>
            </a:extLst>
          </xdr:cNvPr>
          <xdr:cNvSpPr/>
        </xdr:nvSpPr>
        <xdr:spPr>
          <a:xfrm>
            <a:off x="3269665" y="8419406"/>
            <a:ext cx="293687" cy="342660"/>
          </a:xfrm>
          <a:custGeom>
            <a:avLst/>
            <a:gdLst>
              <a:gd name="connsiteX0" fmla="*/ 146844 w 293687"/>
              <a:gd name="connsiteY0" fmla="*/ 0 h 342660"/>
              <a:gd name="connsiteX1" fmla="*/ 0 w 293687"/>
              <a:gd name="connsiteY1" fmla="*/ 88996 h 342660"/>
              <a:gd name="connsiteX2" fmla="*/ 0 w 293687"/>
              <a:gd name="connsiteY2" fmla="*/ 253664 h 342660"/>
              <a:gd name="connsiteX3" fmla="*/ 146844 w 293687"/>
              <a:gd name="connsiteY3" fmla="*/ 342660 h 342660"/>
              <a:gd name="connsiteX4" fmla="*/ 293688 w 293687"/>
              <a:gd name="connsiteY4" fmla="*/ 253664 h 342660"/>
              <a:gd name="connsiteX5" fmla="*/ 293688 w 293687"/>
              <a:gd name="connsiteY5" fmla="*/ 88996 h 342660"/>
              <a:gd name="connsiteX6" fmla="*/ 281038 w 293687"/>
              <a:gd name="connsiteY6" fmla="*/ 91432 h 342660"/>
              <a:gd name="connsiteX7" fmla="*/ 219186 w 293687"/>
              <a:gd name="connsiteY7" fmla="*/ 128916 h 342660"/>
              <a:gd name="connsiteX8" fmla="*/ 84992 w 293687"/>
              <a:gd name="connsiteY8" fmla="*/ 47586 h 342660"/>
              <a:gd name="connsiteX9" fmla="*/ 146844 w 293687"/>
              <a:gd name="connsiteY9" fmla="*/ 10102 h 342660"/>
              <a:gd name="connsiteX10" fmla="*/ 146844 w 293687"/>
              <a:gd name="connsiteY10" fmla="*/ 172758 h 342660"/>
              <a:gd name="connsiteX11" fmla="*/ 12650 w 293687"/>
              <a:gd name="connsiteY11" fmla="*/ 91432 h 342660"/>
              <a:gd name="connsiteX12" fmla="*/ 76661 w 293687"/>
              <a:gd name="connsiteY12" fmla="*/ 52635 h 342660"/>
              <a:gd name="connsiteX13" fmla="*/ 210855 w 293687"/>
              <a:gd name="connsiteY13" fmla="*/ 133965 h 342660"/>
              <a:gd name="connsiteX14" fmla="*/ 8638 w 293687"/>
              <a:gd name="connsiteY14" fmla="*/ 99094 h 342660"/>
              <a:gd name="connsiteX15" fmla="*/ 142525 w 293687"/>
              <a:gd name="connsiteY15" fmla="*/ 180242 h 342660"/>
              <a:gd name="connsiteX16" fmla="*/ 142525 w 293687"/>
              <a:gd name="connsiteY16" fmla="*/ 329941 h 342660"/>
              <a:gd name="connsiteX17" fmla="*/ 8638 w 293687"/>
              <a:gd name="connsiteY17" fmla="*/ 248797 h 342660"/>
              <a:gd name="connsiteX18" fmla="*/ 151163 w 293687"/>
              <a:gd name="connsiteY18" fmla="*/ 329941 h 342660"/>
              <a:gd name="connsiteX19" fmla="*/ 151163 w 293687"/>
              <a:gd name="connsiteY19" fmla="*/ 180242 h 342660"/>
              <a:gd name="connsiteX20" fmla="*/ 285050 w 293687"/>
              <a:gd name="connsiteY20" fmla="*/ 99094 h 342660"/>
              <a:gd name="connsiteX21" fmla="*/ 285050 w 293687"/>
              <a:gd name="connsiteY21" fmla="*/ 248797 h 34266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  <a:cxn ang="0">
                <a:pos x="connsiteX14" y="connsiteY14"/>
              </a:cxn>
              <a:cxn ang="0">
                <a:pos x="connsiteX15" y="connsiteY15"/>
              </a:cxn>
              <a:cxn ang="0">
                <a:pos x="connsiteX16" y="connsiteY16"/>
              </a:cxn>
              <a:cxn ang="0">
                <a:pos x="connsiteX17" y="connsiteY17"/>
              </a:cxn>
              <a:cxn ang="0">
                <a:pos x="connsiteX18" y="connsiteY18"/>
              </a:cxn>
              <a:cxn ang="0">
                <a:pos x="connsiteX19" y="connsiteY19"/>
              </a:cxn>
              <a:cxn ang="0">
                <a:pos x="connsiteX20" y="connsiteY20"/>
              </a:cxn>
              <a:cxn ang="0">
                <a:pos x="connsiteX21" y="connsiteY21"/>
              </a:cxn>
            </a:cxnLst>
            <a:rect l="l" t="t" r="r" b="b"/>
            <a:pathLst>
              <a:path w="293687" h="342660">
                <a:moveTo>
                  <a:pt x="146844" y="0"/>
                </a:moveTo>
                <a:lnTo>
                  <a:pt x="0" y="88996"/>
                </a:lnTo>
                <a:lnTo>
                  <a:pt x="0" y="253664"/>
                </a:lnTo>
                <a:lnTo>
                  <a:pt x="146844" y="342660"/>
                </a:lnTo>
                <a:lnTo>
                  <a:pt x="293688" y="253664"/>
                </a:lnTo>
                <a:lnTo>
                  <a:pt x="293688" y="88996"/>
                </a:lnTo>
                <a:close/>
                <a:moveTo>
                  <a:pt x="281038" y="91432"/>
                </a:moveTo>
                <a:lnTo>
                  <a:pt x="219186" y="128916"/>
                </a:lnTo>
                <a:lnTo>
                  <a:pt x="84992" y="47586"/>
                </a:lnTo>
                <a:lnTo>
                  <a:pt x="146844" y="10102"/>
                </a:lnTo>
                <a:close/>
                <a:moveTo>
                  <a:pt x="146844" y="172758"/>
                </a:moveTo>
                <a:lnTo>
                  <a:pt x="12650" y="91432"/>
                </a:lnTo>
                <a:lnTo>
                  <a:pt x="76661" y="52635"/>
                </a:lnTo>
                <a:lnTo>
                  <a:pt x="210855" y="133965"/>
                </a:lnTo>
                <a:close/>
                <a:moveTo>
                  <a:pt x="8638" y="99094"/>
                </a:moveTo>
                <a:lnTo>
                  <a:pt x="142525" y="180242"/>
                </a:lnTo>
                <a:lnTo>
                  <a:pt x="142525" y="329941"/>
                </a:lnTo>
                <a:lnTo>
                  <a:pt x="8638" y="248797"/>
                </a:lnTo>
                <a:close/>
                <a:moveTo>
                  <a:pt x="151163" y="329941"/>
                </a:moveTo>
                <a:lnTo>
                  <a:pt x="151163" y="180242"/>
                </a:lnTo>
                <a:lnTo>
                  <a:pt x="285050" y="99094"/>
                </a:lnTo>
                <a:lnTo>
                  <a:pt x="285050" y="248797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  <xdr:sp macro="" textlink="">
        <xdr:nvSpPr>
          <xdr:cNvPr id="133" name="Полилиния: фигура 132">
            <a:extLst>
              <a:ext uri="{FF2B5EF4-FFF2-40B4-BE49-F238E27FC236}">
                <a16:creationId xmlns:a16="http://schemas.microsoft.com/office/drawing/2014/main" id="{B2C2F293-D138-7354-73A0-E193F6A743EB}"/>
              </a:ext>
            </a:extLst>
          </xdr:cNvPr>
          <xdr:cNvSpPr/>
        </xdr:nvSpPr>
        <xdr:spPr>
          <a:xfrm>
            <a:off x="3438103" y="8586285"/>
            <a:ext cx="38870" cy="60745"/>
          </a:xfrm>
          <a:custGeom>
            <a:avLst/>
            <a:gdLst>
              <a:gd name="connsiteX0" fmla="*/ 4194 w 38870"/>
              <a:gd name="connsiteY0" fmla="*/ 20796 h 60745"/>
              <a:gd name="connsiteX1" fmla="*/ 0 w 38870"/>
              <a:gd name="connsiteY1" fmla="*/ 23322 h 60745"/>
              <a:gd name="connsiteX2" fmla="*/ 0 w 38870"/>
              <a:gd name="connsiteY2" fmla="*/ 60746 h 60745"/>
              <a:gd name="connsiteX3" fmla="*/ 13082 w 38870"/>
              <a:gd name="connsiteY3" fmla="*/ 52898 h 60745"/>
              <a:gd name="connsiteX4" fmla="*/ 34677 w 38870"/>
              <a:gd name="connsiteY4" fmla="*/ 39942 h 60745"/>
              <a:gd name="connsiteX5" fmla="*/ 38870 w 38870"/>
              <a:gd name="connsiteY5" fmla="*/ 37415 h 60745"/>
              <a:gd name="connsiteX6" fmla="*/ 38870 w 38870"/>
              <a:gd name="connsiteY6" fmla="*/ 0 h 60745"/>
              <a:gd name="connsiteX7" fmla="*/ 25788 w 38870"/>
              <a:gd name="connsiteY7" fmla="*/ 7848 h 60745"/>
              <a:gd name="connsiteX8" fmla="*/ 30233 w 38870"/>
              <a:gd name="connsiteY8" fmla="*/ 32526 h 60745"/>
              <a:gd name="connsiteX9" fmla="*/ 8638 w 38870"/>
              <a:gd name="connsiteY9" fmla="*/ 45483 h 60745"/>
              <a:gd name="connsiteX10" fmla="*/ 8638 w 38870"/>
              <a:gd name="connsiteY10" fmla="*/ 28207 h 60745"/>
              <a:gd name="connsiteX11" fmla="*/ 30233 w 38870"/>
              <a:gd name="connsiteY11" fmla="*/ 15250 h 60745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</a:cxnLst>
            <a:rect l="l" t="t" r="r" b="b"/>
            <a:pathLst>
              <a:path w="38870" h="60745">
                <a:moveTo>
                  <a:pt x="4194" y="20796"/>
                </a:moveTo>
                <a:lnTo>
                  <a:pt x="0" y="23322"/>
                </a:lnTo>
                <a:lnTo>
                  <a:pt x="0" y="60746"/>
                </a:lnTo>
                <a:lnTo>
                  <a:pt x="13082" y="52898"/>
                </a:lnTo>
                <a:lnTo>
                  <a:pt x="34677" y="39942"/>
                </a:lnTo>
                <a:lnTo>
                  <a:pt x="38870" y="37415"/>
                </a:lnTo>
                <a:lnTo>
                  <a:pt x="38870" y="0"/>
                </a:lnTo>
                <a:lnTo>
                  <a:pt x="25788" y="7848"/>
                </a:lnTo>
                <a:close/>
                <a:moveTo>
                  <a:pt x="30233" y="32526"/>
                </a:moveTo>
                <a:lnTo>
                  <a:pt x="8638" y="45483"/>
                </a:lnTo>
                <a:lnTo>
                  <a:pt x="8638" y="28207"/>
                </a:lnTo>
                <a:lnTo>
                  <a:pt x="30233" y="15250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</xdr:grpSp>
    <xdr:clientData/>
  </xdr:twoCellAnchor>
  <xdr:twoCellAnchor editAs="oneCell">
    <xdr:from>
      <xdr:col>1</xdr:col>
      <xdr:colOff>132920</xdr:colOff>
      <xdr:row>133</xdr:row>
      <xdr:rowOff>52917</xdr:rowOff>
    </xdr:from>
    <xdr:to>
      <xdr:col>3</xdr:col>
      <xdr:colOff>853872</xdr:colOff>
      <xdr:row>141</xdr:row>
      <xdr:rowOff>129944</xdr:rowOff>
    </xdr:to>
    <xdr:pic>
      <xdr:nvPicPr>
        <xdr:cNvPr id="80" name="Рисунок 79">
          <a:hlinkClick xmlns:r="http://schemas.openxmlformats.org/officeDocument/2006/relationships" r:id="rId90"/>
          <a:extLst>
            <a:ext uri="{FF2B5EF4-FFF2-40B4-BE49-F238E27FC236}">
              <a16:creationId xmlns:a16="http://schemas.microsoft.com/office/drawing/2014/main" id="{AD2E3EEF-E50E-FCCD-F9A3-83AAA2D96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420" y="26627667"/>
          <a:ext cx="2731785" cy="1958954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134471</xdr:colOff>
      <xdr:row>255</xdr:row>
      <xdr:rowOff>207820</xdr:rowOff>
    </xdr:from>
    <xdr:to>
      <xdr:col>3</xdr:col>
      <xdr:colOff>593598</xdr:colOff>
      <xdr:row>263</xdr:row>
      <xdr:rowOff>134200</xdr:rowOff>
    </xdr:to>
    <xdr:pic>
      <xdr:nvPicPr>
        <xdr:cNvPr id="9" name="Рисунок 8">
          <a:hlinkClick xmlns:r="http://schemas.openxmlformats.org/officeDocument/2006/relationships" r:id="rId92"/>
          <a:extLst>
            <a:ext uri="{FF2B5EF4-FFF2-40B4-BE49-F238E27FC236}">
              <a16:creationId xmlns:a16="http://schemas.microsoft.com/office/drawing/2014/main" id="{DE9310CD-A519-72B3-3845-8E8A37A0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BEBA8EAE-BF5A-486C-A8C5-ECC9F3942E4B}">
              <a14:imgProps xmlns:a14="http://schemas.microsoft.com/office/drawing/2010/main">
                <a14:imgLayer r:embed="rId94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971" y="45737320"/>
          <a:ext cx="2464226" cy="189634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4</xdr:col>
      <xdr:colOff>0</xdr:colOff>
      <xdr:row>289</xdr:row>
      <xdr:rowOff>129887</xdr:rowOff>
    </xdr:from>
    <xdr:to>
      <xdr:col>7</xdr:col>
      <xdr:colOff>303069</xdr:colOff>
      <xdr:row>297</xdr:row>
      <xdr:rowOff>91440</xdr:rowOff>
    </xdr:to>
    <xdr:pic>
      <xdr:nvPicPr>
        <xdr:cNvPr id="11" name="Рисунок 10">
          <a:hlinkClick xmlns:r="http://schemas.openxmlformats.org/officeDocument/2006/relationships" r:id="rId95"/>
          <a:extLst>
            <a:ext uri="{FF2B5EF4-FFF2-40B4-BE49-F238E27FC236}">
              <a16:creationId xmlns:a16="http://schemas.microsoft.com/office/drawing/2014/main" id="{92246238-CDE1-5BC6-1974-31B3B93BE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BEBA8EAE-BF5A-486C-A8C5-ECC9F3942E4B}">
              <a14:imgProps xmlns:a14="http://schemas.microsoft.com/office/drawing/2010/main">
                <a14:imgLayer r:embed="rId97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60333" y="54104887"/>
          <a:ext cx="2546736" cy="185978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3</xdr:col>
      <xdr:colOff>1771549</xdr:colOff>
      <xdr:row>274</xdr:row>
      <xdr:rowOff>88628</xdr:rowOff>
    </xdr:from>
    <xdr:to>
      <xdr:col>7</xdr:col>
      <xdr:colOff>209591</xdr:colOff>
      <xdr:row>282</xdr:row>
      <xdr:rowOff>57670</xdr:rowOff>
    </xdr:to>
    <xdr:pic>
      <xdr:nvPicPr>
        <xdr:cNvPr id="138" name="Рисунок 137">
          <a:hlinkClick xmlns:r="http://schemas.openxmlformats.org/officeDocument/2006/relationships" r:id="rId98"/>
          <a:extLst>
            <a:ext uri="{FF2B5EF4-FFF2-40B4-BE49-F238E27FC236}">
              <a16:creationId xmlns:a16="http://schemas.microsoft.com/office/drawing/2014/main" id="{C7DAEF4D-57B0-725D-832F-9BF436183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BEBA8EAE-BF5A-486C-A8C5-ECC9F3942E4B}">
              <a14:imgProps xmlns:a14="http://schemas.microsoft.com/office/drawing/2010/main">
                <a14:imgLayer r:embed="rId10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1958" y="47921446"/>
          <a:ext cx="2452050" cy="197223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95249</xdr:colOff>
      <xdr:row>289</xdr:row>
      <xdr:rowOff>163506</xdr:rowOff>
    </xdr:from>
    <xdr:to>
      <xdr:col>3</xdr:col>
      <xdr:colOff>511620</xdr:colOff>
      <xdr:row>297</xdr:row>
      <xdr:rowOff>57786</xdr:rowOff>
    </xdr:to>
    <xdr:pic>
      <xdr:nvPicPr>
        <xdr:cNvPr id="141" name="Рисунок 140">
          <a:hlinkClick xmlns:r="http://schemas.openxmlformats.org/officeDocument/2006/relationships" r:id="rId101"/>
          <a:extLst>
            <a:ext uri="{FF2B5EF4-FFF2-40B4-BE49-F238E27FC236}">
              <a16:creationId xmlns:a16="http://schemas.microsoft.com/office/drawing/2014/main" id="{41BCDD18-DC37-F074-E71A-78EFB9BA4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email">
          <a:extLst>
            <a:ext uri="{BEBA8EAE-BF5A-486C-A8C5-ECC9F3942E4B}">
              <a14:imgProps xmlns:a14="http://schemas.microsoft.com/office/drawing/2010/main">
                <a14:imgLayer r:embed="rId103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49" y="54138506"/>
          <a:ext cx="2415774" cy="179441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1610591</xdr:colOff>
      <xdr:row>289</xdr:row>
      <xdr:rowOff>113757</xdr:rowOff>
    </xdr:from>
    <xdr:to>
      <xdr:col>10</xdr:col>
      <xdr:colOff>248150</xdr:colOff>
      <xdr:row>297</xdr:row>
      <xdr:rowOff>60710</xdr:rowOff>
    </xdr:to>
    <xdr:pic>
      <xdr:nvPicPr>
        <xdr:cNvPr id="148" name="Рисунок 147">
          <a:hlinkClick xmlns:r="http://schemas.openxmlformats.org/officeDocument/2006/relationships" r:id="rId104"/>
          <a:extLst>
            <a:ext uri="{FF2B5EF4-FFF2-40B4-BE49-F238E27FC236}">
              <a16:creationId xmlns:a16="http://schemas.microsoft.com/office/drawing/2014/main" id="{1643084C-C4A0-DD7D-A5D0-EF64F651B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BEBA8EAE-BF5A-486C-A8C5-ECC9F3942E4B}">
              <a14:imgProps xmlns:a14="http://schemas.microsoft.com/office/drawing/2010/main">
                <a14:imgLayer r:embed="rId10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08818" y="50778098"/>
          <a:ext cx="2433205" cy="191247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130903</xdr:colOff>
      <xdr:row>274</xdr:row>
      <xdr:rowOff>137017</xdr:rowOff>
    </xdr:from>
    <xdr:to>
      <xdr:col>3</xdr:col>
      <xdr:colOff>493568</xdr:colOff>
      <xdr:row>282</xdr:row>
      <xdr:rowOff>58709</xdr:rowOff>
    </xdr:to>
    <xdr:pic>
      <xdr:nvPicPr>
        <xdr:cNvPr id="150" name="Рисунок 149">
          <a:hlinkClick xmlns:r="http://schemas.openxmlformats.org/officeDocument/2006/relationships" r:id="rId107"/>
          <a:extLst>
            <a:ext uri="{FF2B5EF4-FFF2-40B4-BE49-F238E27FC236}">
              <a16:creationId xmlns:a16="http://schemas.microsoft.com/office/drawing/2014/main" id="{E2869DD7-37FC-B83A-5BE8-AAF51EA97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BEBA8EAE-BF5A-486C-A8C5-ECC9F3942E4B}">
              <a14:imgProps xmlns:a14="http://schemas.microsoft.com/office/drawing/2010/main">
                <a14:imgLayer r:embed="rId109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403" y="47969835"/>
          <a:ext cx="2371574" cy="193250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1549978</xdr:colOff>
      <xdr:row>274</xdr:row>
      <xdr:rowOff>147203</xdr:rowOff>
    </xdr:from>
    <xdr:to>
      <xdr:col>10</xdr:col>
      <xdr:colOff>135487</xdr:colOff>
      <xdr:row>282</xdr:row>
      <xdr:rowOff>38447</xdr:rowOff>
    </xdr:to>
    <xdr:pic>
      <xdr:nvPicPr>
        <xdr:cNvPr id="101" name="Рисунок 100">
          <a:hlinkClick xmlns:r="http://schemas.openxmlformats.org/officeDocument/2006/relationships" r:id="rId110"/>
          <a:extLst>
            <a:ext uri="{FF2B5EF4-FFF2-40B4-BE49-F238E27FC236}">
              <a16:creationId xmlns:a16="http://schemas.microsoft.com/office/drawing/2014/main" id="{63E055A2-EA4D-30E5-2E1D-69C67C372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BEBA8EAE-BF5A-486C-A8C5-ECC9F3942E4B}">
              <a14:imgProps xmlns:a14="http://schemas.microsoft.com/office/drawing/2010/main">
                <a14:imgLayer r:embed="rId112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48205" y="47980021"/>
          <a:ext cx="2394490" cy="189634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1617722</xdr:colOff>
      <xdr:row>256</xdr:row>
      <xdr:rowOff>3605</xdr:rowOff>
    </xdr:from>
    <xdr:to>
      <xdr:col>10</xdr:col>
      <xdr:colOff>135678</xdr:colOff>
      <xdr:row>263</xdr:row>
      <xdr:rowOff>133697</xdr:rowOff>
    </xdr:to>
    <xdr:pic>
      <xdr:nvPicPr>
        <xdr:cNvPr id="103" name="Рисунок 102">
          <a:hlinkClick xmlns:r="http://schemas.openxmlformats.org/officeDocument/2006/relationships" r:id="rId113"/>
          <a:extLst>
            <a:ext uri="{FF2B5EF4-FFF2-40B4-BE49-F238E27FC236}">
              <a16:creationId xmlns:a16="http://schemas.microsoft.com/office/drawing/2014/main" id="{1E0072EC-E289-453D-7317-45473215C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21722" y="46337438"/>
          <a:ext cx="2319278" cy="183019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3</xdr:col>
      <xdr:colOff>1726088</xdr:colOff>
      <xdr:row>255</xdr:row>
      <xdr:rowOff>161059</xdr:rowOff>
    </xdr:from>
    <xdr:to>
      <xdr:col>7</xdr:col>
      <xdr:colOff>190499</xdr:colOff>
      <xdr:row>263</xdr:row>
      <xdr:rowOff>123826</xdr:rowOff>
    </xdr:to>
    <xdr:pic>
      <xdr:nvPicPr>
        <xdr:cNvPr id="143" name="Рисунок 142">
          <a:hlinkClick xmlns:r="http://schemas.openxmlformats.org/officeDocument/2006/relationships" r:id="rId115"/>
          <a:extLst>
            <a:ext uri="{FF2B5EF4-FFF2-40B4-BE49-F238E27FC236}">
              <a16:creationId xmlns:a16="http://schemas.microsoft.com/office/drawing/2014/main" id="{B7C05F97-8356-BEA8-D572-7D1C823B3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BEBA8EAE-BF5A-486C-A8C5-ECC9F3942E4B}">
              <a14:imgProps xmlns:a14="http://schemas.microsoft.com/office/drawing/2010/main">
                <a14:imgLayer r:embed="rId117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7363" y="59254159"/>
          <a:ext cx="2483961" cy="185824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9</xdr:col>
      <xdr:colOff>295275</xdr:colOff>
      <xdr:row>185</xdr:row>
      <xdr:rowOff>114300</xdr:rowOff>
    </xdr:from>
    <xdr:to>
      <xdr:col>9</xdr:col>
      <xdr:colOff>1471383</xdr:colOff>
      <xdr:row>190</xdr:row>
      <xdr:rowOff>91495</xdr:rowOff>
    </xdr:to>
    <xdr:grpSp>
      <xdr:nvGrpSpPr>
        <xdr:cNvPr id="108" name="Рисунок 126" descr="Коробка контур">
          <a:hlinkClick xmlns:r="http://schemas.openxmlformats.org/officeDocument/2006/relationships" r:id="rId118"/>
          <a:extLst>
            <a:ext uri="{FF2B5EF4-FFF2-40B4-BE49-F238E27FC236}">
              <a16:creationId xmlns:a16="http://schemas.microsoft.com/office/drawing/2014/main" id="{F8BA804D-BDB6-4630-B827-601DDB5FB427}"/>
            </a:ext>
          </a:extLst>
        </xdr:cNvPr>
        <xdr:cNvGrpSpPr/>
      </xdr:nvGrpSpPr>
      <xdr:grpSpPr>
        <a:xfrm>
          <a:off x="9031061" y="42418907"/>
          <a:ext cx="1176108" cy="1201838"/>
          <a:chOff x="3269665" y="8419406"/>
          <a:chExt cx="293687" cy="342660"/>
        </a:xfrm>
        <a:solidFill>
          <a:srgbClr val="00B050"/>
        </a:solidFill>
        <a:effectLst>
          <a:outerShdw blurRad="50800" dist="38100" algn="l" rotWithShape="0">
            <a:prstClr val="black">
              <a:alpha val="40000"/>
            </a:prstClr>
          </a:outerShdw>
        </a:effectLst>
      </xdr:grpSpPr>
      <xdr:sp macro="" textlink="">
        <xdr:nvSpPr>
          <xdr:cNvPr id="144" name="Полилиния: фигура 143">
            <a:extLst>
              <a:ext uri="{FF2B5EF4-FFF2-40B4-BE49-F238E27FC236}">
                <a16:creationId xmlns:a16="http://schemas.microsoft.com/office/drawing/2014/main" id="{7DFD8F3A-C6D4-E49B-5AE8-FA457B7D0B38}"/>
              </a:ext>
            </a:extLst>
          </xdr:cNvPr>
          <xdr:cNvSpPr/>
        </xdr:nvSpPr>
        <xdr:spPr>
          <a:xfrm>
            <a:off x="3269665" y="8419406"/>
            <a:ext cx="293687" cy="342660"/>
          </a:xfrm>
          <a:custGeom>
            <a:avLst/>
            <a:gdLst>
              <a:gd name="connsiteX0" fmla="*/ 146844 w 293687"/>
              <a:gd name="connsiteY0" fmla="*/ 0 h 342660"/>
              <a:gd name="connsiteX1" fmla="*/ 0 w 293687"/>
              <a:gd name="connsiteY1" fmla="*/ 88996 h 342660"/>
              <a:gd name="connsiteX2" fmla="*/ 0 w 293687"/>
              <a:gd name="connsiteY2" fmla="*/ 253664 h 342660"/>
              <a:gd name="connsiteX3" fmla="*/ 146844 w 293687"/>
              <a:gd name="connsiteY3" fmla="*/ 342660 h 342660"/>
              <a:gd name="connsiteX4" fmla="*/ 293688 w 293687"/>
              <a:gd name="connsiteY4" fmla="*/ 253664 h 342660"/>
              <a:gd name="connsiteX5" fmla="*/ 293688 w 293687"/>
              <a:gd name="connsiteY5" fmla="*/ 88996 h 342660"/>
              <a:gd name="connsiteX6" fmla="*/ 281038 w 293687"/>
              <a:gd name="connsiteY6" fmla="*/ 91432 h 342660"/>
              <a:gd name="connsiteX7" fmla="*/ 219186 w 293687"/>
              <a:gd name="connsiteY7" fmla="*/ 128916 h 342660"/>
              <a:gd name="connsiteX8" fmla="*/ 84992 w 293687"/>
              <a:gd name="connsiteY8" fmla="*/ 47586 h 342660"/>
              <a:gd name="connsiteX9" fmla="*/ 146844 w 293687"/>
              <a:gd name="connsiteY9" fmla="*/ 10102 h 342660"/>
              <a:gd name="connsiteX10" fmla="*/ 146844 w 293687"/>
              <a:gd name="connsiteY10" fmla="*/ 172758 h 342660"/>
              <a:gd name="connsiteX11" fmla="*/ 12650 w 293687"/>
              <a:gd name="connsiteY11" fmla="*/ 91432 h 342660"/>
              <a:gd name="connsiteX12" fmla="*/ 76661 w 293687"/>
              <a:gd name="connsiteY12" fmla="*/ 52635 h 342660"/>
              <a:gd name="connsiteX13" fmla="*/ 210855 w 293687"/>
              <a:gd name="connsiteY13" fmla="*/ 133965 h 342660"/>
              <a:gd name="connsiteX14" fmla="*/ 8638 w 293687"/>
              <a:gd name="connsiteY14" fmla="*/ 99094 h 342660"/>
              <a:gd name="connsiteX15" fmla="*/ 142525 w 293687"/>
              <a:gd name="connsiteY15" fmla="*/ 180242 h 342660"/>
              <a:gd name="connsiteX16" fmla="*/ 142525 w 293687"/>
              <a:gd name="connsiteY16" fmla="*/ 329941 h 342660"/>
              <a:gd name="connsiteX17" fmla="*/ 8638 w 293687"/>
              <a:gd name="connsiteY17" fmla="*/ 248797 h 342660"/>
              <a:gd name="connsiteX18" fmla="*/ 151163 w 293687"/>
              <a:gd name="connsiteY18" fmla="*/ 329941 h 342660"/>
              <a:gd name="connsiteX19" fmla="*/ 151163 w 293687"/>
              <a:gd name="connsiteY19" fmla="*/ 180242 h 342660"/>
              <a:gd name="connsiteX20" fmla="*/ 285050 w 293687"/>
              <a:gd name="connsiteY20" fmla="*/ 99094 h 342660"/>
              <a:gd name="connsiteX21" fmla="*/ 285050 w 293687"/>
              <a:gd name="connsiteY21" fmla="*/ 248797 h 34266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  <a:cxn ang="0">
                <a:pos x="connsiteX14" y="connsiteY14"/>
              </a:cxn>
              <a:cxn ang="0">
                <a:pos x="connsiteX15" y="connsiteY15"/>
              </a:cxn>
              <a:cxn ang="0">
                <a:pos x="connsiteX16" y="connsiteY16"/>
              </a:cxn>
              <a:cxn ang="0">
                <a:pos x="connsiteX17" y="connsiteY17"/>
              </a:cxn>
              <a:cxn ang="0">
                <a:pos x="connsiteX18" y="connsiteY18"/>
              </a:cxn>
              <a:cxn ang="0">
                <a:pos x="connsiteX19" y="connsiteY19"/>
              </a:cxn>
              <a:cxn ang="0">
                <a:pos x="connsiteX20" y="connsiteY20"/>
              </a:cxn>
              <a:cxn ang="0">
                <a:pos x="connsiteX21" y="connsiteY21"/>
              </a:cxn>
            </a:cxnLst>
            <a:rect l="l" t="t" r="r" b="b"/>
            <a:pathLst>
              <a:path w="293687" h="342660">
                <a:moveTo>
                  <a:pt x="146844" y="0"/>
                </a:moveTo>
                <a:lnTo>
                  <a:pt x="0" y="88996"/>
                </a:lnTo>
                <a:lnTo>
                  <a:pt x="0" y="253664"/>
                </a:lnTo>
                <a:lnTo>
                  <a:pt x="146844" y="342660"/>
                </a:lnTo>
                <a:lnTo>
                  <a:pt x="293688" y="253664"/>
                </a:lnTo>
                <a:lnTo>
                  <a:pt x="293688" y="88996"/>
                </a:lnTo>
                <a:close/>
                <a:moveTo>
                  <a:pt x="281038" y="91432"/>
                </a:moveTo>
                <a:lnTo>
                  <a:pt x="219186" y="128916"/>
                </a:lnTo>
                <a:lnTo>
                  <a:pt x="84992" y="47586"/>
                </a:lnTo>
                <a:lnTo>
                  <a:pt x="146844" y="10102"/>
                </a:lnTo>
                <a:close/>
                <a:moveTo>
                  <a:pt x="146844" y="172758"/>
                </a:moveTo>
                <a:lnTo>
                  <a:pt x="12650" y="91432"/>
                </a:lnTo>
                <a:lnTo>
                  <a:pt x="76661" y="52635"/>
                </a:lnTo>
                <a:lnTo>
                  <a:pt x="210855" y="133965"/>
                </a:lnTo>
                <a:close/>
                <a:moveTo>
                  <a:pt x="8638" y="99094"/>
                </a:moveTo>
                <a:lnTo>
                  <a:pt x="142525" y="180242"/>
                </a:lnTo>
                <a:lnTo>
                  <a:pt x="142525" y="329941"/>
                </a:lnTo>
                <a:lnTo>
                  <a:pt x="8638" y="248797"/>
                </a:lnTo>
                <a:close/>
                <a:moveTo>
                  <a:pt x="151163" y="329941"/>
                </a:moveTo>
                <a:lnTo>
                  <a:pt x="151163" y="180242"/>
                </a:lnTo>
                <a:lnTo>
                  <a:pt x="285050" y="99094"/>
                </a:lnTo>
                <a:lnTo>
                  <a:pt x="285050" y="248797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  <xdr:sp macro="" textlink="">
        <xdr:nvSpPr>
          <xdr:cNvPr id="152" name="Полилиния: фигура 151">
            <a:extLst>
              <a:ext uri="{FF2B5EF4-FFF2-40B4-BE49-F238E27FC236}">
                <a16:creationId xmlns:a16="http://schemas.microsoft.com/office/drawing/2014/main" id="{A702DC1A-BD35-638A-8CC1-00D9E3D19B3D}"/>
              </a:ext>
            </a:extLst>
          </xdr:cNvPr>
          <xdr:cNvSpPr/>
        </xdr:nvSpPr>
        <xdr:spPr>
          <a:xfrm>
            <a:off x="3438103" y="8586285"/>
            <a:ext cx="38870" cy="60745"/>
          </a:xfrm>
          <a:custGeom>
            <a:avLst/>
            <a:gdLst>
              <a:gd name="connsiteX0" fmla="*/ 4194 w 38870"/>
              <a:gd name="connsiteY0" fmla="*/ 20796 h 60745"/>
              <a:gd name="connsiteX1" fmla="*/ 0 w 38870"/>
              <a:gd name="connsiteY1" fmla="*/ 23322 h 60745"/>
              <a:gd name="connsiteX2" fmla="*/ 0 w 38870"/>
              <a:gd name="connsiteY2" fmla="*/ 60746 h 60745"/>
              <a:gd name="connsiteX3" fmla="*/ 13082 w 38870"/>
              <a:gd name="connsiteY3" fmla="*/ 52898 h 60745"/>
              <a:gd name="connsiteX4" fmla="*/ 34677 w 38870"/>
              <a:gd name="connsiteY4" fmla="*/ 39942 h 60745"/>
              <a:gd name="connsiteX5" fmla="*/ 38870 w 38870"/>
              <a:gd name="connsiteY5" fmla="*/ 37415 h 60745"/>
              <a:gd name="connsiteX6" fmla="*/ 38870 w 38870"/>
              <a:gd name="connsiteY6" fmla="*/ 0 h 60745"/>
              <a:gd name="connsiteX7" fmla="*/ 25788 w 38870"/>
              <a:gd name="connsiteY7" fmla="*/ 7848 h 60745"/>
              <a:gd name="connsiteX8" fmla="*/ 30233 w 38870"/>
              <a:gd name="connsiteY8" fmla="*/ 32526 h 60745"/>
              <a:gd name="connsiteX9" fmla="*/ 8638 w 38870"/>
              <a:gd name="connsiteY9" fmla="*/ 45483 h 60745"/>
              <a:gd name="connsiteX10" fmla="*/ 8638 w 38870"/>
              <a:gd name="connsiteY10" fmla="*/ 28207 h 60745"/>
              <a:gd name="connsiteX11" fmla="*/ 30233 w 38870"/>
              <a:gd name="connsiteY11" fmla="*/ 15250 h 60745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</a:cxnLst>
            <a:rect l="l" t="t" r="r" b="b"/>
            <a:pathLst>
              <a:path w="38870" h="60745">
                <a:moveTo>
                  <a:pt x="4194" y="20796"/>
                </a:moveTo>
                <a:lnTo>
                  <a:pt x="0" y="23322"/>
                </a:lnTo>
                <a:lnTo>
                  <a:pt x="0" y="60746"/>
                </a:lnTo>
                <a:lnTo>
                  <a:pt x="13082" y="52898"/>
                </a:lnTo>
                <a:lnTo>
                  <a:pt x="34677" y="39942"/>
                </a:lnTo>
                <a:lnTo>
                  <a:pt x="38870" y="37415"/>
                </a:lnTo>
                <a:lnTo>
                  <a:pt x="38870" y="0"/>
                </a:lnTo>
                <a:lnTo>
                  <a:pt x="25788" y="7848"/>
                </a:lnTo>
                <a:close/>
                <a:moveTo>
                  <a:pt x="30233" y="32526"/>
                </a:moveTo>
                <a:lnTo>
                  <a:pt x="8638" y="45483"/>
                </a:lnTo>
                <a:lnTo>
                  <a:pt x="8638" y="28207"/>
                </a:lnTo>
                <a:lnTo>
                  <a:pt x="30233" y="15250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</xdr:grpSp>
    <xdr:clientData/>
  </xdr:twoCellAnchor>
  <xdr:twoCellAnchor>
    <xdr:from>
      <xdr:col>1</xdr:col>
      <xdr:colOff>1182846</xdr:colOff>
      <xdr:row>31</xdr:row>
      <xdr:rowOff>39688</xdr:rowOff>
    </xdr:from>
    <xdr:to>
      <xdr:col>1</xdr:col>
      <xdr:colOff>1611516</xdr:colOff>
      <xdr:row>33</xdr:row>
      <xdr:rowOff>103189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39D64235-6906-7537-E6E3-3FDD8B817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4346" y="7298532"/>
          <a:ext cx="428670" cy="404813"/>
        </a:xfrm>
        <a:prstGeom prst="rect">
          <a:avLst/>
        </a:prstGeom>
      </xdr:spPr>
    </xdr:pic>
    <xdr:clientData/>
  </xdr:twoCellAnchor>
  <xdr:twoCellAnchor>
    <xdr:from>
      <xdr:col>2</xdr:col>
      <xdr:colOff>45139</xdr:colOff>
      <xdr:row>222</xdr:row>
      <xdr:rowOff>211044</xdr:rowOff>
    </xdr:from>
    <xdr:to>
      <xdr:col>3</xdr:col>
      <xdr:colOff>283105</xdr:colOff>
      <xdr:row>224</xdr:row>
      <xdr:rowOff>170373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892040-747E-43C8-BD14-E01684B8E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2577" y="51396013"/>
          <a:ext cx="464184" cy="459391"/>
        </a:xfrm>
        <a:prstGeom prst="rect">
          <a:avLst/>
        </a:prstGeom>
      </xdr:spPr>
    </xdr:pic>
    <xdr:clientData/>
  </xdr:twoCellAnchor>
  <xdr:twoCellAnchor>
    <xdr:from>
      <xdr:col>7</xdr:col>
      <xdr:colOff>186531</xdr:colOff>
      <xdr:row>222</xdr:row>
      <xdr:rowOff>207646</xdr:rowOff>
    </xdr:from>
    <xdr:to>
      <xdr:col>7</xdr:col>
      <xdr:colOff>643002</xdr:colOff>
      <xdr:row>224</xdr:row>
      <xdr:rowOff>149489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D52956F8-0B24-4901-87EC-B56A83E9A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94500" y="51392615"/>
          <a:ext cx="456471" cy="441905"/>
        </a:xfrm>
        <a:prstGeom prst="rect">
          <a:avLst/>
        </a:prstGeom>
      </xdr:spPr>
    </xdr:pic>
    <xdr:clientData/>
  </xdr:twoCellAnchor>
  <xdr:twoCellAnchor>
    <xdr:from>
      <xdr:col>9</xdr:col>
      <xdr:colOff>1162112</xdr:colOff>
      <xdr:row>222</xdr:row>
      <xdr:rowOff>232833</xdr:rowOff>
    </xdr:from>
    <xdr:to>
      <xdr:col>9</xdr:col>
      <xdr:colOff>1621989</xdr:colOff>
      <xdr:row>224</xdr:row>
      <xdr:rowOff>169333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20C87059-E679-4362-A058-2F4B064E8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82779" y="50450750"/>
          <a:ext cx="459877" cy="423333"/>
        </a:xfrm>
        <a:prstGeom prst="rect">
          <a:avLst/>
        </a:prstGeom>
      </xdr:spPr>
    </xdr:pic>
    <xdr:clientData/>
  </xdr:twoCellAnchor>
  <xdr:twoCellAnchor>
    <xdr:from>
      <xdr:col>5</xdr:col>
      <xdr:colOff>1234441</xdr:colOff>
      <xdr:row>27</xdr:row>
      <xdr:rowOff>12489</xdr:rowOff>
    </xdr:from>
    <xdr:to>
      <xdr:col>5</xdr:col>
      <xdr:colOff>1656672</xdr:colOff>
      <xdr:row>29</xdr:row>
      <xdr:rowOff>47625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7AD28539-94CC-4EFC-B1FC-26ACF6DA9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73129" y="7144333"/>
          <a:ext cx="422231" cy="392323"/>
        </a:xfrm>
        <a:prstGeom prst="rect">
          <a:avLst/>
        </a:prstGeom>
      </xdr:spPr>
    </xdr:pic>
    <xdr:clientData/>
  </xdr:twoCellAnchor>
  <xdr:twoCellAnchor>
    <xdr:from>
      <xdr:col>3</xdr:col>
      <xdr:colOff>1134110</xdr:colOff>
      <xdr:row>47</xdr:row>
      <xdr:rowOff>21168</xdr:rowOff>
    </xdr:from>
    <xdr:to>
      <xdr:col>3</xdr:col>
      <xdr:colOff>1571481</xdr:colOff>
      <xdr:row>49</xdr:row>
      <xdr:rowOff>104775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0D18059-0A20-47EA-8FD5-E4921CA35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5385" y="10965393"/>
          <a:ext cx="437371" cy="426507"/>
        </a:xfrm>
        <a:prstGeom prst="rect">
          <a:avLst/>
        </a:prstGeom>
      </xdr:spPr>
    </xdr:pic>
    <xdr:clientData/>
  </xdr:twoCellAnchor>
  <xdr:twoCellAnchor>
    <xdr:from>
      <xdr:col>3</xdr:col>
      <xdr:colOff>1375032</xdr:colOff>
      <xdr:row>10</xdr:row>
      <xdr:rowOff>67151</xdr:rowOff>
    </xdr:from>
    <xdr:to>
      <xdr:col>6</xdr:col>
      <xdr:colOff>90223</xdr:colOff>
      <xdr:row>14</xdr:row>
      <xdr:rowOff>182285</xdr:rowOff>
    </xdr:to>
    <xdr:pic>
      <xdr:nvPicPr>
        <xdr:cNvPr id="7" name="Рисунок 6">
          <a:hlinkClick xmlns:r="http://schemas.openxmlformats.org/officeDocument/2006/relationships" r:id="rId125"/>
          <a:extLst>
            <a:ext uri="{FF2B5EF4-FFF2-40B4-BE49-F238E27FC236}">
              <a16:creationId xmlns:a16="http://schemas.microsoft.com/office/drawing/2014/main" id="{1B8072FA-1A9E-C025-059E-EAA8AD3DF3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email">
          <a:extLst>
            <a:ext uri="{BEBA8EAE-BF5A-486C-A8C5-ECC9F3942E4B}">
              <a14:imgProps xmlns:a14="http://schemas.microsoft.com/office/drawing/2010/main">
                <a14:imgLayer r:embed="rId127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56307" y="2400776"/>
          <a:ext cx="2506141" cy="1181934"/>
        </a:xfrm>
        <a:prstGeom prst="rect">
          <a:avLst/>
        </a:prstGeom>
      </xdr:spPr>
    </xdr:pic>
    <xdr:clientData/>
  </xdr:twoCellAnchor>
  <xdr:twoCellAnchor>
    <xdr:from>
      <xdr:col>1</xdr:col>
      <xdr:colOff>905351</xdr:colOff>
      <xdr:row>8</xdr:row>
      <xdr:rowOff>142874</xdr:rowOff>
    </xdr:from>
    <xdr:to>
      <xdr:col>1</xdr:col>
      <xdr:colOff>1357312</xdr:colOff>
      <xdr:row>9</xdr:row>
      <xdr:rowOff>250664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885F2D1-F32A-4AD9-AE85-2B715F04F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851" y="1869280"/>
          <a:ext cx="451961" cy="429259"/>
        </a:xfrm>
        <a:prstGeom prst="rect">
          <a:avLst/>
        </a:prstGeom>
      </xdr:spPr>
    </xdr:pic>
    <xdr:clientData/>
  </xdr:twoCellAnchor>
  <xdr:twoCellAnchor>
    <xdr:from>
      <xdr:col>3</xdr:col>
      <xdr:colOff>923925</xdr:colOff>
      <xdr:row>196</xdr:row>
      <xdr:rowOff>133350</xdr:rowOff>
    </xdr:from>
    <xdr:to>
      <xdr:col>3</xdr:col>
      <xdr:colOff>1343395</xdr:colOff>
      <xdr:row>198</xdr:row>
      <xdr:rowOff>135613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7EED7EFB-EB9E-4F68-ADD0-B33C56581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1400" y="44415075"/>
          <a:ext cx="419470" cy="402313"/>
        </a:xfrm>
        <a:prstGeom prst="rect">
          <a:avLst/>
        </a:prstGeom>
      </xdr:spPr>
    </xdr:pic>
    <xdr:clientData/>
  </xdr:twoCellAnchor>
  <xdr:twoCellAnchor editAs="oneCell">
    <xdr:from>
      <xdr:col>0</xdr:col>
      <xdr:colOff>473323</xdr:colOff>
      <xdr:row>214</xdr:row>
      <xdr:rowOff>137582</xdr:rowOff>
    </xdr:from>
    <xdr:to>
      <xdr:col>3</xdr:col>
      <xdr:colOff>249493</xdr:colOff>
      <xdr:row>222</xdr:row>
      <xdr:rowOff>27939</xdr:rowOff>
    </xdr:to>
    <xdr:pic>
      <xdr:nvPicPr>
        <xdr:cNvPr id="22" name="Рисунок 21">
          <a:hlinkClick xmlns:r="http://schemas.openxmlformats.org/officeDocument/2006/relationships" r:id="rId128"/>
          <a:extLst>
            <a:ext uri="{FF2B5EF4-FFF2-40B4-BE49-F238E27FC236}">
              <a16:creationId xmlns:a16="http://schemas.microsoft.com/office/drawing/2014/main" id="{A52C4581-F4B0-4DA6-6221-E826040CE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BEBA8EAE-BF5A-486C-A8C5-ECC9F3942E4B}">
              <a14:imgProps xmlns:a14="http://schemas.microsoft.com/office/drawing/2010/main">
                <a14:imgLayer r:embed="rId130"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73323" y="48408165"/>
          <a:ext cx="2350883" cy="184150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4</xdr:col>
      <xdr:colOff>9260</xdr:colOff>
      <xdr:row>214</xdr:row>
      <xdr:rowOff>170656</xdr:rowOff>
    </xdr:from>
    <xdr:to>
      <xdr:col>7</xdr:col>
      <xdr:colOff>127451</xdr:colOff>
      <xdr:row>222</xdr:row>
      <xdr:rowOff>47465</xdr:rowOff>
    </xdr:to>
    <xdr:pic>
      <xdr:nvPicPr>
        <xdr:cNvPr id="23" name="Рисунок 22">
          <a:hlinkClick xmlns:r="http://schemas.openxmlformats.org/officeDocument/2006/relationships" r:id="rId131"/>
          <a:extLst>
            <a:ext uri="{FF2B5EF4-FFF2-40B4-BE49-F238E27FC236}">
              <a16:creationId xmlns:a16="http://schemas.microsoft.com/office/drawing/2014/main" id="{9E844DC3-3CA2-5F3C-87F6-DF2AFD0D3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378854" y="49272031"/>
          <a:ext cx="2352756" cy="187324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3</xdr:col>
      <xdr:colOff>1664377</xdr:colOff>
      <xdr:row>61</xdr:row>
      <xdr:rowOff>71440</xdr:rowOff>
    </xdr:from>
    <xdr:to>
      <xdr:col>7</xdr:col>
      <xdr:colOff>95249</xdr:colOff>
      <xdr:row>70</xdr:row>
      <xdr:rowOff>119062</xdr:rowOff>
    </xdr:to>
    <xdr:pic>
      <xdr:nvPicPr>
        <xdr:cNvPr id="28" name="Рисунок 27">
          <a:hlinkClick xmlns:r="http://schemas.openxmlformats.org/officeDocument/2006/relationships" r:id="rId134"/>
          <a:extLst>
            <a:ext uri="{FF2B5EF4-FFF2-40B4-BE49-F238E27FC236}">
              <a16:creationId xmlns:a16="http://schemas.microsoft.com/office/drawing/2014/main" id="{D9943D8B-710B-77A6-C665-A0B10C409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48033" y="12894471"/>
          <a:ext cx="2455185" cy="2297904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6</xdr:col>
      <xdr:colOff>97898</xdr:colOff>
      <xdr:row>61</xdr:row>
      <xdr:rowOff>23812</xdr:rowOff>
    </xdr:from>
    <xdr:to>
      <xdr:col>7</xdr:col>
      <xdr:colOff>762001</xdr:colOff>
      <xdr:row>63</xdr:row>
      <xdr:rowOff>130969</xdr:rowOff>
    </xdr:to>
    <xdr:sp macro="" textlink="">
      <xdr:nvSpPr>
        <xdr:cNvPr id="24" name="Выноска: стрелка влево 23">
          <a:extLst>
            <a:ext uri="{FF2B5EF4-FFF2-40B4-BE49-F238E27FC236}">
              <a16:creationId xmlns:a16="http://schemas.microsoft.com/office/drawing/2014/main" id="{DD2D3757-9C12-4576-80F8-B9D6860FC292}"/>
            </a:ext>
          </a:extLst>
        </xdr:cNvPr>
        <xdr:cNvSpPr/>
      </xdr:nvSpPr>
      <xdr:spPr>
        <a:xfrm>
          <a:off x="6479648" y="12930187"/>
          <a:ext cx="890322" cy="607220"/>
        </a:xfrm>
        <a:prstGeom prst="leftArrowCallout">
          <a:avLst>
            <a:gd name="adj1" fmla="val 19340"/>
            <a:gd name="adj2" fmla="val 17453"/>
            <a:gd name="adj3" fmla="val 27846"/>
            <a:gd name="adj4" fmla="val 73688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ru-RU" sz="10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720-900 мм</a:t>
          </a:r>
          <a:endParaRPr lang="en-US" sz="10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7</xdr:col>
      <xdr:colOff>1470420</xdr:colOff>
      <xdr:row>61</xdr:row>
      <xdr:rowOff>83343</xdr:rowOff>
    </xdr:from>
    <xdr:to>
      <xdr:col>10</xdr:col>
      <xdr:colOff>214311</xdr:colOff>
      <xdr:row>70</xdr:row>
      <xdr:rowOff>154780</xdr:rowOff>
    </xdr:to>
    <xdr:pic>
      <xdr:nvPicPr>
        <xdr:cNvPr id="29" name="Рисунок 28">
          <a:hlinkClick xmlns:r="http://schemas.openxmlformats.org/officeDocument/2006/relationships" r:id="rId136"/>
          <a:extLst>
            <a:ext uri="{FF2B5EF4-FFF2-40B4-BE49-F238E27FC236}">
              <a16:creationId xmlns:a16="http://schemas.microsoft.com/office/drawing/2014/main" id="{9AA90A8D-EDE0-8AE1-5741-BA1049146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8389" y="12906374"/>
          <a:ext cx="2553891" cy="232171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9</xdr:col>
      <xdr:colOff>142875</xdr:colOff>
      <xdr:row>96</xdr:row>
      <xdr:rowOff>166686</xdr:rowOff>
    </xdr:from>
    <xdr:to>
      <xdr:col>9</xdr:col>
      <xdr:colOff>1627345</xdr:colOff>
      <xdr:row>105</xdr:row>
      <xdr:rowOff>51433</xdr:rowOff>
    </xdr:to>
    <xdr:pic>
      <xdr:nvPicPr>
        <xdr:cNvPr id="30" name="Рисунок 29">
          <a:hlinkClick xmlns:r="http://schemas.openxmlformats.org/officeDocument/2006/relationships" r:id="rId138"/>
          <a:extLst>
            <a:ext uri="{FF2B5EF4-FFF2-40B4-BE49-F238E27FC236}">
              <a16:creationId xmlns:a16="http://schemas.microsoft.com/office/drawing/2014/main" id="{1BD64A8C-84B8-45B8-EBD8-24072496A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8607"/>
        <a:stretch/>
      </xdr:blipFill>
      <xdr:spPr>
        <a:xfrm>
          <a:off x="8870156" y="21193124"/>
          <a:ext cx="1488280" cy="213121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9</xdr:col>
      <xdr:colOff>1257300</xdr:colOff>
      <xdr:row>96</xdr:row>
      <xdr:rowOff>190501</xdr:rowOff>
    </xdr:from>
    <xdr:to>
      <xdr:col>10</xdr:col>
      <xdr:colOff>485775</xdr:colOff>
      <xdr:row>99</xdr:row>
      <xdr:rowOff>66674</xdr:rowOff>
    </xdr:to>
    <xdr:sp macro="" textlink="">
      <xdr:nvSpPr>
        <xdr:cNvPr id="26" name="Выноска: стрелка влево 25">
          <a:extLst>
            <a:ext uri="{FF2B5EF4-FFF2-40B4-BE49-F238E27FC236}">
              <a16:creationId xmlns:a16="http://schemas.microsoft.com/office/drawing/2014/main" id="{5FBD66D4-D0B7-4EBE-A4F9-1574F712B373}"/>
            </a:ext>
          </a:extLst>
        </xdr:cNvPr>
        <xdr:cNvSpPr/>
      </xdr:nvSpPr>
      <xdr:spPr>
        <a:xfrm>
          <a:off x="9972675" y="21097876"/>
          <a:ext cx="914400" cy="619123"/>
        </a:xfrm>
        <a:prstGeom prst="leftArrowCallout">
          <a:avLst>
            <a:gd name="adj1" fmla="val 19982"/>
            <a:gd name="adj2" fmla="val 18309"/>
            <a:gd name="adj3" fmla="val 30751"/>
            <a:gd name="adj4" fmla="val 70421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ru-RU" sz="10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695-783 мм</a:t>
          </a:r>
          <a:endParaRPr lang="en-US" sz="10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3</xdr:col>
      <xdr:colOff>95252</xdr:colOff>
      <xdr:row>114</xdr:row>
      <xdr:rowOff>94243</xdr:rowOff>
    </xdr:from>
    <xdr:to>
      <xdr:col>3</xdr:col>
      <xdr:colOff>1512096</xdr:colOff>
      <xdr:row>122</xdr:row>
      <xdr:rowOff>243715</xdr:rowOff>
    </xdr:to>
    <xdr:pic>
      <xdr:nvPicPr>
        <xdr:cNvPr id="31" name="Рисунок 30">
          <a:hlinkClick xmlns:r="http://schemas.openxmlformats.org/officeDocument/2006/relationships" r:id="rId140"/>
          <a:extLst>
            <a:ext uri="{FF2B5EF4-FFF2-40B4-BE49-F238E27FC236}">
              <a16:creationId xmlns:a16="http://schemas.microsoft.com/office/drawing/2014/main" id="{1F810A88-EB56-6D06-DB0A-7043B9440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8908" y="25216431"/>
          <a:ext cx="1416844" cy="214972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7</xdr:col>
      <xdr:colOff>102396</xdr:colOff>
      <xdr:row>10</xdr:row>
      <xdr:rowOff>66676</xdr:rowOff>
    </xdr:from>
    <xdr:to>
      <xdr:col>9</xdr:col>
      <xdr:colOff>414338</xdr:colOff>
      <xdr:row>14</xdr:row>
      <xdr:rowOff>178594</xdr:rowOff>
    </xdr:to>
    <xdr:pic>
      <xdr:nvPicPr>
        <xdr:cNvPr id="25" name="Рисунок 24">
          <a:hlinkClick xmlns:r="http://schemas.openxmlformats.org/officeDocument/2006/relationships" r:id="rId142"/>
          <a:extLst>
            <a:ext uri="{FF2B5EF4-FFF2-40B4-BE49-F238E27FC236}">
              <a16:creationId xmlns:a16="http://schemas.microsoft.com/office/drawing/2014/main" id="{74994B0A-E7BA-D318-DCBA-054F7E2C7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03221" y="2400301"/>
          <a:ext cx="2426492" cy="1178718"/>
        </a:xfrm>
        <a:prstGeom prst="rect">
          <a:avLst/>
        </a:prstGeom>
      </xdr:spPr>
    </xdr:pic>
    <xdr:clientData/>
  </xdr:twoCellAnchor>
  <xdr:twoCellAnchor editAs="oneCell">
    <xdr:from>
      <xdr:col>3</xdr:col>
      <xdr:colOff>1200150</xdr:colOff>
      <xdr:row>51</xdr:row>
      <xdr:rowOff>85725</xdr:rowOff>
    </xdr:from>
    <xdr:to>
      <xdr:col>3</xdr:col>
      <xdr:colOff>1445895</xdr:colOff>
      <xdr:row>53</xdr:row>
      <xdr:rowOff>26669</xdr:rowOff>
    </xdr:to>
    <xdr:pic>
      <xdr:nvPicPr>
        <xdr:cNvPr id="19" name="Рисунок 18" descr="Закрыть со сплошной заливкой">
          <a:extLst>
            <a:ext uri="{FF2B5EF4-FFF2-40B4-BE49-F238E27FC236}">
              <a16:creationId xmlns:a16="http://schemas.microsoft.com/office/drawing/2014/main" id="{F9ECE990-50A6-4746-88AC-F5F07E028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96DAC541-7B7A-43D3-8B79-37D633B846F1}">
              <asvg:svgBlip xmlns:asvg="http://schemas.microsoft.com/office/drawing/2016/SVG/main" xmlns="" r:embed="rId145"/>
            </a:ext>
          </a:extLst>
        </a:blip>
        <a:stretch>
          <a:fillRect/>
        </a:stretch>
      </xdr:blipFill>
      <xdr:spPr>
        <a:xfrm>
          <a:off x="3781425" y="11715750"/>
          <a:ext cx="245745" cy="226694"/>
        </a:xfrm>
        <a:prstGeom prst="rect">
          <a:avLst/>
        </a:prstGeom>
      </xdr:spPr>
    </xdr:pic>
    <xdr:clientData/>
  </xdr:twoCellAnchor>
  <xdr:twoCellAnchor editAs="oneCell">
    <xdr:from>
      <xdr:col>1</xdr:col>
      <xdr:colOff>38101</xdr:colOff>
      <xdr:row>37</xdr:row>
      <xdr:rowOff>123825</xdr:rowOff>
    </xdr:from>
    <xdr:to>
      <xdr:col>1</xdr:col>
      <xdr:colOff>1390651</xdr:colOff>
      <xdr:row>46</xdr:row>
      <xdr:rowOff>114300</xdr:rowOff>
    </xdr:to>
    <xdr:pic>
      <xdr:nvPicPr>
        <xdr:cNvPr id="27" name="Рисунок 26">
          <a:hlinkClick xmlns:r="http://schemas.openxmlformats.org/officeDocument/2006/relationships" r:id="rId146"/>
          <a:extLst>
            <a:ext uri="{FF2B5EF4-FFF2-40B4-BE49-F238E27FC236}">
              <a16:creationId xmlns:a16="http://schemas.microsoft.com/office/drawing/2014/main" id="{8D228AC6-5855-4AD7-93F0-ED53FF39D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609601" y="8591550"/>
          <a:ext cx="1352550" cy="2219325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</xdr:col>
      <xdr:colOff>1220946</xdr:colOff>
      <xdr:row>47</xdr:row>
      <xdr:rowOff>1588</xdr:rowOff>
    </xdr:from>
    <xdr:to>
      <xdr:col>1</xdr:col>
      <xdr:colOff>1649616</xdr:colOff>
      <xdr:row>49</xdr:row>
      <xdr:rowOff>66675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49C3A3CA-5A9C-4F11-AFF7-B67754CDE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2446" y="10945813"/>
          <a:ext cx="428670" cy="407987"/>
        </a:xfrm>
        <a:prstGeom prst="rect">
          <a:avLst/>
        </a:prstGeom>
      </xdr:spPr>
    </xdr:pic>
    <xdr:clientData/>
  </xdr:twoCellAnchor>
  <xdr:twoCellAnchor editAs="oneCell">
    <xdr:from>
      <xdr:col>5</xdr:col>
      <xdr:colOff>1285876</xdr:colOff>
      <xdr:row>170</xdr:row>
      <xdr:rowOff>40481</xdr:rowOff>
    </xdr:from>
    <xdr:to>
      <xdr:col>5</xdr:col>
      <xdr:colOff>1514476</xdr:colOff>
      <xdr:row>171</xdr:row>
      <xdr:rowOff>60859</xdr:rowOff>
    </xdr:to>
    <xdr:pic>
      <xdr:nvPicPr>
        <xdr:cNvPr id="33" name="Рисунок 32" descr="Закрыть со сплошной заливкой">
          <a:extLst>
            <a:ext uri="{FF2B5EF4-FFF2-40B4-BE49-F238E27FC236}">
              <a16:creationId xmlns:a16="http://schemas.microsoft.com/office/drawing/2014/main" id="{8707A1F1-8BF3-42BE-9595-7AAB11DBD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96DAC541-7B7A-43D3-8B79-37D633B846F1}">
              <asvg:svgBlip xmlns:asvg="http://schemas.microsoft.com/office/drawing/2016/SVG/main" xmlns="" r:embed="rId145"/>
            </a:ext>
          </a:extLst>
        </a:blip>
        <a:stretch>
          <a:fillRect/>
        </a:stretch>
      </xdr:blipFill>
      <xdr:spPr>
        <a:xfrm>
          <a:off x="5881689" y="39069169"/>
          <a:ext cx="228600" cy="210878"/>
        </a:xfrm>
        <a:prstGeom prst="rect">
          <a:avLst/>
        </a:prstGeom>
      </xdr:spPr>
    </xdr:pic>
    <xdr:clientData/>
  </xdr:twoCellAnchor>
  <xdr:twoCellAnchor editAs="oneCell">
    <xdr:from>
      <xdr:col>1</xdr:col>
      <xdr:colOff>59532</xdr:colOff>
      <xdr:row>10</xdr:row>
      <xdr:rowOff>71438</xdr:rowOff>
    </xdr:from>
    <xdr:to>
      <xdr:col>3</xdr:col>
      <xdr:colOff>1163892</xdr:colOff>
      <xdr:row>14</xdr:row>
      <xdr:rowOff>178593</xdr:rowOff>
    </xdr:to>
    <xdr:pic>
      <xdr:nvPicPr>
        <xdr:cNvPr id="35" name="Рисунок 34">
          <a:hlinkClick xmlns:r="http://schemas.openxmlformats.org/officeDocument/2006/relationships" r:id="rId148"/>
          <a:extLst>
            <a:ext uri="{FF2B5EF4-FFF2-40B4-BE49-F238E27FC236}">
              <a16:creationId xmlns:a16="http://schemas.microsoft.com/office/drawing/2014/main" id="{E45654E3-C79F-D7E2-556D-78E22DE19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631032" y="2416969"/>
          <a:ext cx="3116516" cy="116681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174</xdr:row>
      <xdr:rowOff>178594</xdr:rowOff>
    </xdr:from>
    <xdr:to>
      <xdr:col>1</xdr:col>
      <xdr:colOff>1559720</xdr:colOff>
      <xdr:row>180</xdr:row>
      <xdr:rowOff>98188</xdr:rowOff>
    </xdr:to>
    <xdr:pic>
      <xdr:nvPicPr>
        <xdr:cNvPr id="41" name="Рисунок 40">
          <a:hlinkClick xmlns:r="http://schemas.openxmlformats.org/officeDocument/2006/relationships" r:id="rId148"/>
          <a:extLst>
            <a:ext uri="{FF2B5EF4-FFF2-40B4-BE49-F238E27FC236}">
              <a16:creationId xmlns:a16="http://schemas.microsoft.com/office/drawing/2014/main" id="{0C807EBB-AD92-A984-A649-F2D6686543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0"/>
        <a:srcRect l="8624"/>
        <a:stretch>
          <a:fillRect/>
        </a:stretch>
      </xdr:blipFill>
      <xdr:spPr>
        <a:xfrm>
          <a:off x="619126" y="40243125"/>
          <a:ext cx="1512094" cy="141978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</xdr:col>
      <xdr:colOff>1269206</xdr:colOff>
      <xdr:row>181</xdr:row>
      <xdr:rowOff>11906</xdr:rowOff>
    </xdr:from>
    <xdr:to>
      <xdr:col>1</xdr:col>
      <xdr:colOff>1706577</xdr:colOff>
      <xdr:row>182</xdr:row>
      <xdr:rowOff>178857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EB4AFD47-12F7-4BD0-BDB8-8731341E5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9756" y="41636156"/>
          <a:ext cx="437371" cy="41460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596322</xdr:colOff>
      <xdr:row>0</xdr:row>
      <xdr:rowOff>84090</xdr:rowOff>
    </xdr:from>
    <xdr:to>
      <xdr:col>0</xdr:col>
      <xdr:colOff>1674091</xdr:colOff>
      <xdr:row>4</xdr:row>
      <xdr:rowOff>128504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B3F68FB8-9086-40E1-B797-39AEE57A7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66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2512" y="85995"/>
          <a:ext cx="1081579" cy="1084544"/>
        </a:xfrm>
        <a:prstGeom prst="rect">
          <a:avLst/>
        </a:prstGeom>
      </xdr:spPr>
    </xdr:pic>
    <xdr:clientData/>
  </xdr:twoCellAnchor>
  <xdr:twoCellAnchor>
    <xdr:from>
      <xdr:col>0</xdr:col>
      <xdr:colOff>369094</xdr:colOff>
      <xdr:row>813</xdr:row>
      <xdr:rowOff>75024</xdr:rowOff>
    </xdr:from>
    <xdr:to>
      <xdr:col>0</xdr:col>
      <xdr:colOff>3119438</xdr:colOff>
      <xdr:row>813</xdr:row>
      <xdr:rowOff>1104901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E371FA21-7000-474A-95C6-93EE0A403D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5284" y="458618049"/>
          <a:ext cx="2752249" cy="1029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202406</xdr:colOff>
      <xdr:row>814</xdr:row>
      <xdr:rowOff>72592</xdr:rowOff>
    </xdr:from>
    <xdr:to>
      <xdr:col>0</xdr:col>
      <xdr:colOff>3419475</xdr:colOff>
      <xdr:row>814</xdr:row>
      <xdr:rowOff>1059656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F12237EF-3574-4364-9579-131444279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6216" y="459777667"/>
          <a:ext cx="3211354" cy="985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133312</xdr:colOff>
      <xdr:row>9</xdr:row>
      <xdr:rowOff>114110</xdr:rowOff>
    </xdr:from>
    <xdr:to>
      <xdr:col>0</xdr:col>
      <xdr:colOff>1844425</xdr:colOff>
      <xdr:row>17</xdr:row>
      <xdr:rowOff>408215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B3A6EC4C-4D37-472F-8512-732E93CE1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12" y="3053253"/>
          <a:ext cx="1711113" cy="3042748"/>
        </a:xfrm>
        <a:prstGeom prst="rect">
          <a:avLst/>
        </a:prstGeom>
      </xdr:spPr>
    </xdr:pic>
    <xdr:clientData/>
  </xdr:twoCellAnchor>
  <xdr:twoCellAnchor>
    <xdr:from>
      <xdr:col>0</xdr:col>
      <xdr:colOff>130328</xdr:colOff>
      <xdr:row>21</xdr:row>
      <xdr:rowOff>149678</xdr:rowOff>
    </xdr:from>
    <xdr:to>
      <xdr:col>0</xdr:col>
      <xdr:colOff>1848213</xdr:colOff>
      <xdr:row>29</xdr:row>
      <xdr:rowOff>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F14775DA-B2E8-49BF-B304-FF9C6FBF3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328" y="7075714"/>
          <a:ext cx="1717885" cy="2908119"/>
        </a:xfrm>
        <a:prstGeom prst="rect">
          <a:avLst/>
        </a:prstGeom>
      </xdr:spPr>
    </xdr:pic>
    <xdr:clientData/>
  </xdr:twoCellAnchor>
  <xdr:twoCellAnchor>
    <xdr:from>
      <xdr:col>0</xdr:col>
      <xdr:colOff>2152992</xdr:colOff>
      <xdr:row>9</xdr:row>
      <xdr:rowOff>147884</xdr:rowOff>
    </xdr:from>
    <xdr:to>
      <xdr:col>0</xdr:col>
      <xdr:colOff>3642906</xdr:colOff>
      <xdr:row>17</xdr:row>
      <xdr:rowOff>396512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E49B77F-A0D6-4B3B-8E53-0089F49E2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2992" y="3059813"/>
          <a:ext cx="1489914" cy="3038092"/>
        </a:xfrm>
        <a:prstGeom prst="rect">
          <a:avLst/>
        </a:prstGeom>
      </xdr:spPr>
    </xdr:pic>
    <xdr:clientData/>
  </xdr:twoCellAnchor>
  <xdr:twoCellAnchor>
    <xdr:from>
      <xdr:col>0</xdr:col>
      <xdr:colOff>2019899</xdr:colOff>
      <xdr:row>21</xdr:row>
      <xdr:rowOff>172961</xdr:rowOff>
    </xdr:from>
    <xdr:to>
      <xdr:col>0</xdr:col>
      <xdr:colOff>3605890</xdr:colOff>
      <xdr:row>29</xdr:row>
      <xdr:rowOff>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7A8DCEB-C438-43B1-A994-2A0490E21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019899" y="7820175"/>
          <a:ext cx="1585991" cy="2956682"/>
        </a:xfrm>
        <a:prstGeom prst="rect">
          <a:avLst/>
        </a:prstGeom>
      </xdr:spPr>
    </xdr:pic>
    <xdr:clientData/>
  </xdr:twoCellAnchor>
  <xdr:twoCellAnchor>
    <xdr:from>
      <xdr:col>0</xdr:col>
      <xdr:colOff>177800</xdr:colOff>
      <xdr:row>547</xdr:row>
      <xdr:rowOff>67733</xdr:rowOff>
    </xdr:from>
    <xdr:to>
      <xdr:col>0</xdr:col>
      <xdr:colOff>2032000</xdr:colOff>
      <xdr:row>547</xdr:row>
      <xdr:rowOff>845014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DF1232A7-E44D-4ABA-AEC9-31BDA01E3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3990" y="167629628"/>
          <a:ext cx="1861820" cy="781091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545</xdr:row>
      <xdr:rowOff>58151</xdr:rowOff>
    </xdr:from>
    <xdr:to>
      <xdr:col>0</xdr:col>
      <xdr:colOff>2032000</xdr:colOff>
      <xdr:row>545</xdr:row>
      <xdr:rowOff>838634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11FE0341-43FE-41E9-A339-2C794A8E2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857" y="168570641"/>
          <a:ext cx="1827953" cy="784293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546</xdr:row>
      <xdr:rowOff>101600</xdr:rowOff>
    </xdr:from>
    <xdr:to>
      <xdr:col>0</xdr:col>
      <xdr:colOff>2258786</xdr:colOff>
      <xdr:row>546</xdr:row>
      <xdr:rowOff>897467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3427B68D-71E9-45E9-AE03-54133A0B2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333" y="175851457"/>
          <a:ext cx="2089453" cy="795867"/>
        </a:xfrm>
        <a:prstGeom prst="rect">
          <a:avLst/>
        </a:prstGeom>
      </xdr:spPr>
    </xdr:pic>
    <xdr:clientData/>
  </xdr:twoCellAnchor>
  <xdr:twoCellAnchor>
    <xdr:from>
      <xdr:col>0</xdr:col>
      <xdr:colOff>277057</xdr:colOff>
      <xdr:row>544</xdr:row>
      <xdr:rowOff>76201</xdr:rowOff>
    </xdr:from>
    <xdr:to>
      <xdr:col>0</xdr:col>
      <xdr:colOff>1972737</xdr:colOff>
      <xdr:row>544</xdr:row>
      <xdr:rowOff>880535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4931260E-69A1-4267-963F-6C90A7F9F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 r:embed="rId17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8962" y="170497501"/>
          <a:ext cx="1691870" cy="806239"/>
        </a:xfrm>
        <a:prstGeom prst="rect">
          <a:avLst/>
        </a:prstGeom>
      </xdr:spPr>
    </xdr:pic>
    <xdr:clientData/>
  </xdr:twoCellAnchor>
  <xdr:twoCellAnchor>
    <xdr:from>
      <xdr:col>0</xdr:col>
      <xdr:colOff>160868</xdr:colOff>
      <xdr:row>548</xdr:row>
      <xdr:rowOff>118533</xdr:rowOff>
    </xdr:from>
    <xdr:to>
      <xdr:col>0</xdr:col>
      <xdr:colOff>2497668</xdr:colOff>
      <xdr:row>551</xdr:row>
      <xdr:rowOff>276266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39AF239-1B73-4905-8048-728BDE0A9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773" y="171751413"/>
          <a:ext cx="2331085" cy="1300733"/>
        </a:xfrm>
        <a:prstGeom prst="rect">
          <a:avLst/>
        </a:prstGeom>
      </xdr:spPr>
    </xdr:pic>
    <xdr:clientData/>
  </xdr:twoCellAnchor>
  <xdr:twoCellAnchor>
    <xdr:from>
      <xdr:col>0</xdr:col>
      <xdr:colOff>254001</xdr:colOff>
      <xdr:row>552</xdr:row>
      <xdr:rowOff>93132</xdr:rowOff>
    </xdr:from>
    <xdr:to>
      <xdr:col>0</xdr:col>
      <xdr:colOff>1320801</xdr:colOff>
      <xdr:row>552</xdr:row>
      <xdr:rowOff>804333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625006E5-E617-42BF-8DDB-4DFB3A5EE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191" y="174071067"/>
          <a:ext cx="1066800" cy="709296"/>
        </a:xfrm>
        <a:prstGeom prst="rect">
          <a:avLst/>
        </a:prstGeom>
      </xdr:spPr>
    </xdr:pic>
    <xdr:clientData/>
  </xdr:twoCellAnchor>
  <xdr:twoCellAnchor>
    <xdr:from>
      <xdr:col>0</xdr:col>
      <xdr:colOff>279401</xdr:colOff>
      <xdr:row>553</xdr:row>
      <xdr:rowOff>84668</xdr:rowOff>
    </xdr:from>
    <xdr:to>
      <xdr:col>0</xdr:col>
      <xdr:colOff>1312334</xdr:colOff>
      <xdr:row>553</xdr:row>
      <xdr:rowOff>770468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679F6CA2-DD5D-4C4D-961A-3807540A4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211" y="173241548"/>
          <a:ext cx="1032933" cy="685800"/>
        </a:xfrm>
        <a:prstGeom prst="rect">
          <a:avLst/>
        </a:prstGeom>
      </xdr:spPr>
    </xdr:pic>
    <xdr:clientData/>
  </xdr:twoCellAnchor>
  <xdr:twoCellAnchor>
    <xdr:from>
      <xdr:col>0</xdr:col>
      <xdr:colOff>262466</xdr:colOff>
      <xdr:row>554</xdr:row>
      <xdr:rowOff>93134</xdr:rowOff>
    </xdr:from>
    <xdr:to>
      <xdr:col>0</xdr:col>
      <xdr:colOff>1329266</xdr:colOff>
      <xdr:row>554</xdr:row>
      <xdr:rowOff>635762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528542B9-5930-4E07-A1D1-B9E10BEEC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561" y="175623644"/>
          <a:ext cx="1066800" cy="535008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555</xdr:row>
      <xdr:rowOff>67734</xdr:rowOff>
    </xdr:from>
    <xdr:to>
      <xdr:col>0</xdr:col>
      <xdr:colOff>1295400</xdr:colOff>
      <xdr:row>555</xdr:row>
      <xdr:rowOff>610362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883A9F0-B565-4E3D-9492-3A896F7EF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BEBA8EAE-BF5A-486C-A8C5-ECC9F3942E4B}">
              <a14:imgProps xmlns:a14="http://schemas.microsoft.com/office/drawing/2010/main">
                <a14:imgLayer r:embed="rId24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74906729"/>
          <a:ext cx="1066800" cy="544533"/>
        </a:xfrm>
        <a:prstGeom prst="rect">
          <a:avLst/>
        </a:prstGeom>
      </xdr:spPr>
    </xdr:pic>
    <xdr:clientData/>
  </xdr:twoCellAnchor>
  <xdr:twoCellAnchor>
    <xdr:from>
      <xdr:col>0</xdr:col>
      <xdr:colOff>159172</xdr:colOff>
      <xdr:row>556</xdr:row>
      <xdr:rowOff>162085</xdr:rowOff>
    </xdr:from>
    <xdr:to>
      <xdr:col>0</xdr:col>
      <xdr:colOff>3606799</xdr:colOff>
      <xdr:row>559</xdr:row>
      <xdr:rowOff>149210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8BBD7503-8A71-435E-AFA1-034F2A6C3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289348" y="176905569"/>
          <a:ext cx="1185370" cy="3441912"/>
        </a:xfrm>
        <a:prstGeom prst="rect">
          <a:avLst/>
        </a:prstGeom>
      </xdr:spPr>
    </xdr:pic>
    <xdr:clientData/>
  </xdr:twoCellAnchor>
  <xdr:twoCellAnchor>
    <xdr:from>
      <xdr:col>0</xdr:col>
      <xdr:colOff>127000</xdr:colOff>
      <xdr:row>560</xdr:row>
      <xdr:rowOff>169334</xdr:rowOff>
    </xdr:from>
    <xdr:to>
      <xdr:col>0</xdr:col>
      <xdr:colOff>3574627</xdr:colOff>
      <xdr:row>563</xdr:row>
      <xdr:rowOff>156459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6365880-A186-4BF3-AFFD-C8B95FA4B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259081" y="175314523"/>
          <a:ext cx="1185370" cy="3441912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566</xdr:row>
      <xdr:rowOff>93134</xdr:rowOff>
    </xdr:from>
    <xdr:to>
      <xdr:col>0</xdr:col>
      <xdr:colOff>3005667</xdr:colOff>
      <xdr:row>566</xdr:row>
      <xdr:rowOff>950392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219AE6F5-BE01-4587-AFF7-3E3D9EF17E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7857" y="180986219"/>
          <a:ext cx="2795905" cy="8534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194733</xdr:colOff>
      <xdr:row>617</xdr:row>
      <xdr:rowOff>330200</xdr:rowOff>
    </xdr:from>
    <xdr:to>
      <xdr:col>0</xdr:col>
      <xdr:colOff>3547532</xdr:colOff>
      <xdr:row>636</xdr:row>
      <xdr:rowOff>204107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5DA2F18-09E0-4920-8257-014460C20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94733" y="208492271"/>
          <a:ext cx="3352799" cy="6568622"/>
        </a:xfrm>
        <a:prstGeom prst="rect">
          <a:avLst/>
        </a:prstGeom>
      </xdr:spPr>
    </xdr:pic>
    <xdr:clientData/>
  </xdr:twoCellAnchor>
  <xdr:twoCellAnchor>
    <xdr:from>
      <xdr:col>0</xdr:col>
      <xdr:colOff>101601</xdr:colOff>
      <xdr:row>686</xdr:row>
      <xdr:rowOff>127000</xdr:rowOff>
    </xdr:from>
    <xdr:to>
      <xdr:col>0</xdr:col>
      <xdr:colOff>2209801</xdr:colOff>
      <xdr:row>688</xdr:row>
      <xdr:rowOff>269221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9ED9E958-5780-4AB7-BDFD-3145F6628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791" y="213500335"/>
          <a:ext cx="2112010" cy="1014711"/>
        </a:xfrm>
        <a:prstGeom prst="rect">
          <a:avLst/>
        </a:prstGeom>
      </xdr:spPr>
    </xdr:pic>
    <xdr:clientData/>
  </xdr:twoCellAnchor>
  <xdr:twoCellAnchor>
    <xdr:from>
      <xdr:col>0</xdr:col>
      <xdr:colOff>269422</xdr:colOff>
      <xdr:row>683</xdr:row>
      <xdr:rowOff>68942</xdr:rowOff>
    </xdr:from>
    <xdr:to>
      <xdr:col>0</xdr:col>
      <xdr:colOff>2076372</xdr:colOff>
      <xdr:row>685</xdr:row>
      <xdr:rowOff>285751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13F5E754-16B7-44C4-A8F9-6B87A11A8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422" y="245038335"/>
          <a:ext cx="1806950" cy="1087666"/>
        </a:xfrm>
        <a:prstGeom prst="rect">
          <a:avLst/>
        </a:prstGeom>
      </xdr:spPr>
    </xdr:pic>
    <xdr:clientData/>
  </xdr:twoCellAnchor>
  <xdr:twoCellAnchor>
    <xdr:from>
      <xdr:col>0</xdr:col>
      <xdr:colOff>175954</xdr:colOff>
      <xdr:row>689</xdr:row>
      <xdr:rowOff>120046</xdr:rowOff>
    </xdr:from>
    <xdr:to>
      <xdr:col>0</xdr:col>
      <xdr:colOff>2077358</xdr:colOff>
      <xdr:row>691</xdr:row>
      <xdr:rowOff>224077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E345AF3D-8095-48CB-B495-7FF1C785F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954" y="247702010"/>
          <a:ext cx="1901404" cy="974888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698</xdr:row>
      <xdr:rowOff>118531</xdr:rowOff>
    </xdr:from>
    <xdr:to>
      <xdr:col>0</xdr:col>
      <xdr:colOff>1261533</xdr:colOff>
      <xdr:row>702</xdr:row>
      <xdr:rowOff>213100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14508BA4-8497-4CD3-BA0A-E8E8ACF37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219319261"/>
          <a:ext cx="1034838" cy="1374729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703</xdr:row>
      <xdr:rowOff>196697</xdr:rowOff>
    </xdr:from>
    <xdr:to>
      <xdr:col>0</xdr:col>
      <xdr:colOff>1227667</xdr:colOff>
      <xdr:row>707</xdr:row>
      <xdr:rowOff>203002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DD274E6-CE4A-437A-B92E-084F19F3B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217768652"/>
          <a:ext cx="924772" cy="1294085"/>
        </a:xfrm>
        <a:prstGeom prst="rect">
          <a:avLst/>
        </a:prstGeom>
      </xdr:spPr>
    </xdr:pic>
    <xdr:clientData/>
  </xdr:twoCellAnchor>
  <xdr:twoCellAnchor>
    <xdr:from>
      <xdr:col>0</xdr:col>
      <xdr:colOff>287866</xdr:colOff>
      <xdr:row>708</xdr:row>
      <xdr:rowOff>186267</xdr:rowOff>
    </xdr:from>
    <xdr:to>
      <xdr:col>0</xdr:col>
      <xdr:colOff>1210733</xdr:colOff>
      <xdr:row>712</xdr:row>
      <xdr:rowOff>192572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E80C81E-E69C-49A1-8D49-20F0CBE07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056" y="221011962"/>
          <a:ext cx="924772" cy="1294085"/>
        </a:xfrm>
        <a:prstGeom prst="rect">
          <a:avLst/>
        </a:prstGeom>
      </xdr:spPr>
    </xdr:pic>
    <xdr:clientData/>
  </xdr:twoCellAnchor>
  <xdr:twoCellAnchor>
    <xdr:from>
      <xdr:col>0</xdr:col>
      <xdr:colOff>203200</xdr:colOff>
      <xdr:row>639</xdr:row>
      <xdr:rowOff>67734</xdr:rowOff>
    </xdr:from>
    <xdr:to>
      <xdr:col>0</xdr:col>
      <xdr:colOff>3582671</xdr:colOff>
      <xdr:row>657</xdr:row>
      <xdr:rowOff>40821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809884FE-5C43-474C-B1C8-02F6C3F92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200" y="215999484"/>
          <a:ext cx="3379471" cy="6259587"/>
        </a:xfrm>
        <a:prstGeom prst="rect">
          <a:avLst/>
        </a:prstGeom>
      </xdr:spPr>
    </xdr:pic>
    <xdr:clientData/>
  </xdr:twoCellAnchor>
  <xdr:twoCellAnchor>
    <xdr:from>
      <xdr:col>0</xdr:col>
      <xdr:colOff>233741</xdr:colOff>
      <xdr:row>659</xdr:row>
      <xdr:rowOff>383720</xdr:rowOff>
    </xdr:from>
    <xdr:to>
      <xdr:col>0</xdr:col>
      <xdr:colOff>3613212</xdr:colOff>
      <xdr:row>678</xdr:row>
      <xdr:rowOff>258535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17592D15-9781-4F8F-ACD0-100357E1B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741" y="223268720"/>
          <a:ext cx="3379471" cy="6569529"/>
        </a:xfrm>
        <a:prstGeom prst="rect">
          <a:avLst/>
        </a:prstGeom>
      </xdr:spPr>
    </xdr:pic>
    <xdr:clientData/>
  </xdr:twoCellAnchor>
  <xdr:twoCellAnchor>
    <xdr:from>
      <xdr:col>0</xdr:col>
      <xdr:colOff>358019</xdr:colOff>
      <xdr:row>760</xdr:row>
      <xdr:rowOff>147563</xdr:rowOff>
    </xdr:from>
    <xdr:to>
      <xdr:col>0</xdr:col>
      <xdr:colOff>2177142</xdr:colOff>
      <xdr:row>762</xdr:row>
      <xdr:rowOff>191288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A3A1621A-E34D-437F-B5B8-B521FE580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8019" y="264017277"/>
          <a:ext cx="1819123" cy="832940"/>
        </a:xfrm>
        <a:prstGeom prst="rect">
          <a:avLst/>
        </a:prstGeom>
      </xdr:spPr>
    </xdr:pic>
    <xdr:clientData/>
  </xdr:twoCellAnchor>
  <xdr:twoCellAnchor>
    <xdr:from>
      <xdr:col>0</xdr:col>
      <xdr:colOff>407004</xdr:colOff>
      <xdr:row>757</xdr:row>
      <xdr:rowOff>190500</xdr:rowOff>
    </xdr:from>
    <xdr:to>
      <xdr:col>0</xdr:col>
      <xdr:colOff>1986642</xdr:colOff>
      <xdr:row>759</xdr:row>
      <xdr:rowOff>198276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E58CAFB5-160F-40A2-8129-306420165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7004" y="262862786"/>
          <a:ext cx="1579638" cy="796990"/>
        </a:xfrm>
        <a:prstGeom prst="rect">
          <a:avLst/>
        </a:prstGeom>
      </xdr:spPr>
    </xdr:pic>
    <xdr:clientData/>
  </xdr:twoCellAnchor>
  <xdr:twoCellAnchor>
    <xdr:from>
      <xdr:col>0</xdr:col>
      <xdr:colOff>355903</xdr:colOff>
      <xdr:row>763</xdr:row>
      <xdr:rowOff>161169</xdr:rowOff>
    </xdr:from>
    <xdr:to>
      <xdr:col>0</xdr:col>
      <xdr:colOff>2006743</xdr:colOff>
      <xdr:row>765</xdr:row>
      <xdr:rowOff>176893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E37D59DF-558A-4A5D-9024-D469BFA1B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903" y="265228312"/>
          <a:ext cx="1650840" cy="804938"/>
        </a:xfrm>
        <a:prstGeom prst="rect">
          <a:avLst/>
        </a:prstGeom>
      </xdr:spPr>
    </xdr:pic>
    <xdr:clientData/>
  </xdr:twoCellAnchor>
  <xdr:twoCellAnchor>
    <xdr:from>
      <xdr:col>0</xdr:col>
      <xdr:colOff>262468</xdr:colOff>
      <xdr:row>734</xdr:row>
      <xdr:rowOff>228601</xdr:rowOff>
    </xdr:from>
    <xdr:to>
      <xdr:col>0</xdr:col>
      <xdr:colOff>3237405</xdr:colOff>
      <xdr:row>743</xdr:row>
      <xdr:rowOff>339779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B8251BCD-10E1-4C79-8010-94BB8C448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563" y="222942151"/>
          <a:ext cx="2976842" cy="4568878"/>
        </a:xfrm>
        <a:prstGeom prst="rect">
          <a:avLst/>
        </a:prstGeom>
      </xdr:spPr>
    </xdr:pic>
    <xdr:clientData/>
  </xdr:twoCellAnchor>
  <xdr:twoCellAnchor>
    <xdr:from>
      <xdr:col>0</xdr:col>
      <xdr:colOff>298148</xdr:colOff>
      <xdr:row>744</xdr:row>
      <xdr:rowOff>144951</xdr:rowOff>
    </xdr:from>
    <xdr:to>
      <xdr:col>0</xdr:col>
      <xdr:colOff>3236081</xdr:colOff>
      <xdr:row>753</xdr:row>
      <xdr:rowOff>186505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EC61914D-D75A-497F-9DCF-3FF992C89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43" y="231905346"/>
          <a:ext cx="2939838" cy="4670704"/>
        </a:xfrm>
        <a:prstGeom prst="rect">
          <a:avLst/>
        </a:prstGeom>
      </xdr:spPr>
    </xdr:pic>
    <xdr:clientData/>
  </xdr:twoCellAnchor>
  <xdr:twoCellAnchor>
    <xdr:from>
      <xdr:col>0</xdr:col>
      <xdr:colOff>381303</xdr:colOff>
      <xdr:row>724</xdr:row>
      <xdr:rowOff>126697</xdr:rowOff>
    </xdr:from>
    <xdr:to>
      <xdr:col>0</xdr:col>
      <xdr:colOff>3224893</xdr:colOff>
      <xdr:row>733</xdr:row>
      <xdr:rowOff>295930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8AC2BEDA-07CC-4B33-9C7A-974766928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303" y="247232411"/>
          <a:ext cx="2843590" cy="3734305"/>
        </a:xfrm>
        <a:prstGeom prst="rect">
          <a:avLst/>
        </a:prstGeom>
      </xdr:spPr>
    </xdr:pic>
    <xdr:clientData/>
  </xdr:twoCellAnchor>
  <xdr:twoCellAnchor>
    <xdr:from>
      <xdr:col>0</xdr:col>
      <xdr:colOff>367393</xdr:colOff>
      <xdr:row>742</xdr:row>
      <xdr:rowOff>95249</xdr:rowOff>
    </xdr:from>
    <xdr:to>
      <xdr:col>0</xdr:col>
      <xdr:colOff>1584245</xdr:colOff>
      <xdr:row>743</xdr:row>
      <xdr:rowOff>258535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91ABEE10-689B-4BFA-B522-0D5606F7A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393" y="255093106"/>
          <a:ext cx="1216852" cy="653143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751</xdr:row>
      <xdr:rowOff>462643</xdr:rowOff>
    </xdr:from>
    <xdr:to>
      <xdr:col>0</xdr:col>
      <xdr:colOff>1596904</xdr:colOff>
      <xdr:row>753</xdr:row>
      <xdr:rowOff>105995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B64EC0A7-9A05-46A0-9075-969A01886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260154964"/>
          <a:ext cx="1215904" cy="704710"/>
        </a:xfrm>
        <a:prstGeom prst="rect">
          <a:avLst/>
        </a:prstGeom>
      </xdr:spPr>
    </xdr:pic>
    <xdr:clientData/>
  </xdr:twoCellAnchor>
  <xdr:twoCellAnchor>
    <xdr:from>
      <xdr:col>0</xdr:col>
      <xdr:colOff>2191127</xdr:colOff>
      <xdr:row>654</xdr:row>
      <xdr:rowOff>244929</xdr:rowOff>
    </xdr:from>
    <xdr:to>
      <xdr:col>0</xdr:col>
      <xdr:colOff>3522435</xdr:colOff>
      <xdr:row>657</xdr:row>
      <xdr:rowOff>1614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C58A8D42-E393-40E4-9834-D098E7E2A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1127" y="221415429"/>
          <a:ext cx="1331308" cy="804435"/>
        </a:xfrm>
        <a:prstGeom prst="rect">
          <a:avLst/>
        </a:prstGeom>
      </xdr:spPr>
    </xdr:pic>
    <xdr:clientData/>
  </xdr:twoCellAnchor>
  <xdr:twoCellAnchor>
    <xdr:from>
      <xdr:col>0</xdr:col>
      <xdr:colOff>2217964</xdr:colOff>
      <xdr:row>676</xdr:row>
      <xdr:rowOff>146604</xdr:rowOff>
    </xdr:from>
    <xdr:to>
      <xdr:col>0</xdr:col>
      <xdr:colOff>3524887</xdr:colOff>
      <xdr:row>678</xdr:row>
      <xdr:rowOff>209259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140513E9-8BD4-4956-9151-D206B3FAC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7964" y="229005140"/>
          <a:ext cx="1306923" cy="783833"/>
        </a:xfrm>
        <a:prstGeom prst="rect">
          <a:avLst/>
        </a:prstGeom>
      </xdr:spPr>
    </xdr:pic>
    <xdr:clientData/>
  </xdr:twoCellAnchor>
  <xdr:twoCellAnchor>
    <xdr:from>
      <xdr:col>0</xdr:col>
      <xdr:colOff>1676400</xdr:colOff>
      <xdr:row>708</xdr:row>
      <xdr:rowOff>101600</xdr:rowOff>
    </xdr:from>
    <xdr:to>
      <xdr:col>0</xdr:col>
      <xdr:colOff>3129643</xdr:colOff>
      <xdr:row>712</xdr:row>
      <xdr:rowOff>59267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E23954A3-4675-484C-9C27-26227DE7D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6400" y="242784993"/>
          <a:ext cx="1453243" cy="1372810"/>
        </a:xfrm>
        <a:prstGeom prst="rect">
          <a:avLst/>
        </a:prstGeom>
      </xdr:spPr>
    </xdr:pic>
    <xdr:clientData/>
  </xdr:twoCellAnchor>
  <xdr:twoCellAnchor>
    <xdr:from>
      <xdr:col>0</xdr:col>
      <xdr:colOff>1921933</xdr:colOff>
      <xdr:row>703</xdr:row>
      <xdr:rowOff>177801</xdr:rowOff>
    </xdr:from>
    <xdr:to>
      <xdr:col>0</xdr:col>
      <xdr:colOff>3129643</xdr:colOff>
      <xdr:row>707</xdr:row>
      <xdr:rowOff>136071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A4E549E-BCE7-4860-8A33-7A8283799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1933" y="257094265"/>
          <a:ext cx="1207710" cy="1332592"/>
        </a:xfrm>
        <a:prstGeom prst="rect">
          <a:avLst/>
        </a:prstGeom>
      </xdr:spPr>
    </xdr:pic>
    <xdr:clientData/>
  </xdr:twoCellAnchor>
  <xdr:twoCellAnchor>
    <xdr:from>
      <xdr:col>0</xdr:col>
      <xdr:colOff>1938866</xdr:colOff>
      <xdr:row>698</xdr:row>
      <xdr:rowOff>117395</xdr:rowOff>
    </xdr:from>
    <xdr:to>
      <xdr:col>0</xdr:col>
      <xdr:colOff>3088821</xdr:colOff>
      <xdr:row>702</xdr:row>
      <xdr:rowOff>242190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A4000D8-9324-406B-90C0-C7CD0F55D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8866" y="239426216"/>
          <a:ext cx="1149955" cy="1403867"/>
        </a:xfrm>
        <a:prstGeom prst="rect">
          <a:avLst/>
        </a:prstGeom>
      </xdr:spPr>
    </xdr:pic>
    <xdr:clientData/>
  </xdr:twoCellAnchor>
  <xdr:twoCellAnchor>
    <xdr:from>
      <xdr:col>0</xdr:col>
      <xdr:colOff>338666</xdr:colOff>
      <xdr:row>776</xdr:row>
      <xdr:rowOff>135467</xdr:rowOff>
    </xdr:from>
    <xdr:to>
      <xdr:col>0</xdr:col>
      <xdr:colOff>821266</xdr:colOff>
      <xdr:row>778</xdr:row>
      <xdr:rowOff>195773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234E85E8-9011-47A2-A4BE-07885392F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761" y="243076307"/>
          <a:ext cx="480695" cy="818496"/>
        </a:xfrm>
        <a:prstGeom prst="rect">
          <a:avLst/>
        </a:prstGeom>
      </xdr:spPr>
    </xdr:pic>
    <xdr:clientData/>
  </xdr:twoCellAnchor>
  <xdr:twoCellAnchor>
    <xdr:from>
      <xdr:col>0</xdr:col>
      <xdr:colOff>389467</xdr:colOff>
      <xdr:row>773</xdr:row>
      <xdr:rowOff>79224</xdr:rowOff>
    </xdr:from>
    <xdr:to>
      <xdr:col>0</xdr:col>
      <xdr:colOff>872067</xdr:colOff>
      <xdr:row>775</xdr:row>
      <xdr:rowOff>130006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1223F78-8A9A-4F88-AF1C-3C6EBEF33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1372" y="240928374"/>
          <a:ext cx="478790" cy="807067"/>
        </a:xfrm>
        <a:prstGeom prst="rect">
          <a:avLst/>
        </a:prstGeom>
      </xdr:spPr>
    </xdr:pic>
    <xdr:clientData/>
  </xdr:twoCellAnchor>
  <xdr:twoCellAnchor>
    <xdr:from>
      <xdr:col>0</xdr:col>
      <xdr:colOff>389467</xdr:colOff>
      <xdr:row>770</xdr:row>
      <xdr:rowOff>119097</xdr:rowOff>
    </xdr:from>
    <xdr:to>
      <xdr:col>0</xdr:col>
      <xdr:colOff>872066</xdr:colOff>
      <xdr:row>772</xdr:row>
      <xdr:rowOff>228602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90F6FF7B-A1F6-4999-BD2E-49A26DC13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1372" y="241932177"/>
          <a:ext cx="478789" cy="860075"/>
        </a:xfrm>
        <a:prstGeom prst="rect">
          <a:avLst/>
        </a:prstGeom>
      </xdr:spPr>
    </xdr:pic>
    <xdr:clientData/>
  </xdr:twoCellAnchor>
  <xdr:twoCellAnchor>
    <xdr:from>
      <xdr:col>0</xdr:col>
      <xdr:colOff>405380</xdr:colOff>
      <xdr:row>577</xdr:row>
      <xdr:rowOff>106813</xdr:rowOff>
    </xdr:from>
    <xdr:to>
      <xdr:col>0</xdr:col>
      <xdr:colOff>2069987</xdr:colOff>
      <xdr:row>582</xdr:row>
      <xdr:rowOff>258128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2E89A50F-4A3C-4278-8A2A-BFAFD4798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380" y="117631706"/>
          <a:ext cx="1664607" cy="2518958"/>
        </a:xfrm>
        <a:prstGeom prst="rect">
          <a:avLst/>
        </a:prstGeom>
      </xdr:spPr>
    </xdr:pic>
    <xdr:clientData/>
  </xdr:twoCellAnchor>
  <xdr:twoCellAnchor>
    <xdr:from>
      <xdr:col>0</xdr:col>
      <xdr:colOff>364065</xdr:colOff>
      <xdr:row>583</xdr:row>
      <xdr:rowOff>123670</xdr:rowOff>
    </xdr:from>
    <xdr:to>
      <xdr:col>0</xdr:col>
      <xdr:colOff>2035969</xdr:colOff>
      <xdr:row>588</xdr:row>
      <xdr:rowOff>321468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E5E769D1-B7F6-441E-8AC9-0441A10C5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255" y="182329300"/>
          <a:ext cx="1679524" cy="2352353"/>
        </a:xfrm>
        <a:prstGeom prst="rect">
          <a:avLst/>
        </a:prstGeom>
      </xdr:spPr>
    </xdr:pic>
    <xdr:clientData/>
  </xdr:twoCellAnchor>
  <xdr:twoCellAnchor>
    <xdr:from>
      <xdr:col>0</xdr:col>
      <xdr:colOff>512233</xdr:colOff>
      <xdr:row>782</xdr:row>
      <xdr:rowOff>117023</xdr:rowOff>
    </xdr:from>
    <xdr:to>
      <xdr:col>0</xdr:col>
      <xdr:colOff>2171699</xdr:colOff>
      <xdr:row>782</xdr:row>
      <xdr:rowOff>1117583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491F60D3-F279-4771-AE8B-63A17DEC9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2233" y="273688630"/>
          <a:ext cx="1659466" cy="1000560"/>
        </a:xfrm>
        <a:prstGeom prst="rect">
          <a:avLst/>
        </a:prstGeom>
      </xdr:spPr>
    </xdr:pic>
    <xdr:clientData/>
  </xdr:twoCellAnchor>
  <xdr:twoCellAnchor>
    <xdr:from>
      <xdr:col>0</xdr:col>
      <xdr:colOff>313267</xdr:colOff>
      <xdr:row>792</xdr:row>
      <xdr:rowOff>84665</xdr:rowOff>
    </xdr:from>
    <xdr:to>
      <xdr:col>0</xdr:col>
      <xdr:colOff>1845733</xdr:colOff>
      <xdr:row>792</xdr:row>
      <xdr:rowOff>1116952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21FD68C2-2C62-4A95-854B-F9E57249C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172" y="252527645"/>
          <a:ext cx="1534371" cy="1034192"/>
        </a:xfrm>
        <a:prstGeom prst="rect">
          <a:avLst/>
        </a:prstGeom>
      </xdr:spPr>
    </xdr:pic>
    <xdr:clientData/>
  </xdr:twoCellAnchor>
  <xdr:twoCellAnchor>
    <xdr:from>
      <xdr:col>0</xdr:col>
      <xdr:colOff>309638</xdr:colOff>
      <xdr:row>787</xdr:row>
      <xdr:rowOff>98274</xdr:rowOff>
    </xdr:from>
    <xdr:to>
      <xdr:col>0</xdr:col>
      <xdr:colOff>1909838</xdr:colOff>
      <xdr:row>787</xdr:row>
      <xdr:rowOff>1133248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52B6E138-CD59-4DDC-87E0-A658A25A6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638" y="280378203"/>
          <a:ext cx="1600200" cy="1034974"/>
        </a:xfrm>
        <a:prstGeom prst="rect">
          <a:avLst/>
        </a:prstGeom>
      </xdr:spPr>
    </xdr:pic>
    <xdr:clientData/>
  </xdr:twoCellAnchor>
  <xdr:twoCellAnchor>
    <xdr:from>
      <xdr:col>0</xdr:col>
      <xdr:colOff>390112</xdr:colOff>
      <xdr:row>781</xdr:row>
      <xdr:rowOff>52767</xdr:rowOff>
    </xdr:from>
    <xdr:to>
      <xdr:col>0</xdr:col>
      <xdr:colOff>2391059</xdr:colOff>
      <xdr:row>781</xdr:row>
      <xdr:rowOff>890967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C122DAC8-7A03-4C94-9AC3-CBDBDEFC0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112" y="275651838"/>
          <a:ext cx="2000947" cy="838200"/>
        </a:xfrm>
        <a:prstGeom prst="rect">
          <a:avLst/>
        </a:prstGeom>
      </xdr:spPr>
    </xdr:pic>
    <xdr:clientData/>
  </xdr:twoCellAnchor>
  <xdr:twoCellAnchor>
    <xdr:from>
      <xdr:col>0</xdr:col>
      <xdr:colOff>177803</xdr:colOff>
      <xdr:row>791</xdr:row>
      <xdr:rowOff>126630</xdr:rowOff>
    </xdr:from>
    <xdr:to>
      <xdr:col>0</xdr:col>
      <xdr:colOff>1981201</xdr:colOff>
      <xdr:row>791</xdr:row>
      <xdr:rowOff>922867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B5D0C62-519C-46AC-80CE-BDEA88E59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3993" y="251590440"/>
          <a:ext cx="1807208" cy="794332"/>
        </a:xfrm>
        <a:prstGeom prst="rect">
          <a:avLst/>
        </a:prstGeom>
      </xdr:spPr>
    </xdr:pic>
    <xdr:clientData/>
  </xdr:twoCellAnchor>
  <xdr:twoCellAnchor>
    <xdr:from>
      <xdr:col>0</xdr:col>
      <xdr:colOff>533550</xdr:colOff>
      <xdr:row>783</xdr:row>
      <xdr:rowOff>156028</xdr:rowOff>
    </xdr:from>
    <xdr:to>
      <xdr:col>0</xdr:col>
      <xdr:colOff>2077810</xdr:colOff>
      <xdr:row>785</xdr:row>
      <xdr:rowOff>339232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121B494A-3C15-4839-8A22-D4F99D7E2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550" y="274911457"/>
          <a:ext cx="1544260" cy="1244561"/>
        </a:xfrm>
        <a:prstGeom prst="rect">
          <a:avLst/>
        </a:prstGeom>
      </xdr:spPr>
    </xdr:pic>
    <xdr:clientData/>
  </xdr:twoCellAnchor>
  <xdr:twoCellAnchor>
    <xdr:from>
      <xdr:col>0</xdr:col>
      <xdr:colOff>313267</xdr:colOff>
      <xdr:row>786</xdr:row>
      <xdr:rowOff>76201</xdr:rowOff>
    </xdr:from>
    <xdr:to>
      <xdr:col>0</xdr:col>
      <xdr:colOff>2057264</xdr:colOff>
      <xdr:row>786</xdr:row>
      <xdr:rowOff>914401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CC27EF9E-6EB3-4620-8395-AA4A39102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BEBA8EAE-BF5A-486C-A8C5-ECC9F3942E4B}">
              <a14:imgProps xmlns:a14="http://schemas.microsoft.com/office/drawing/2010/main">
                <a14:imgLayer r:embed="rId62"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172" y="244240051"/>
          <a:ext cx="1742092" cy="838200"/>
        </a:xfrm>
        <a:prstGeom prst="rect">
          <a:avLst/>
        </a:prstGeom>
      </xdr:spPr>
    </xdr:pic>
    <xdr:clientData/>
  </xdr:twoCellAnchor>
  <xdr:twoCellAnchor>
    <xdr:from>
      <xdr:col>0</xdr:col>
      <xdr:colOff>415319</xdr:colOff>
      <xdr:row>788</xdr:row>
      <xdr:rowOff>76351</xdr:rowOff>
    </xdr:from>
    <xdr:to>
      <xdr:col>0</xdr:col>
      <xdr:colOff>1541386</xdr:colOff>
      <xdr:row>790</xdr:row>
      <xdr:rowOff>279552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AC4B8332-5B00-460F-8E77-43BF082C2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5319" y="281540101"/>
          <a:ext cx="1126067" cy="1210130"/>
        </a:xfrm>
        <a:prstGeom prst="rect">
          <a:avLst/>
        </a:prstGeom>
      </xdr:spPr>
    </xdr:pic>
    <xdr:clientData/>
  </xdr:twoCellAnchor>
  <xdr:twoCellAnchor>
    <xdr:from>
      <xdr:col>0</xdr:col>
      <xdr:colOff>354088</xdr:colOff>
      <xdr:row>793</xdr:row>
      <xdr:rowOff>121589</xdr:rowOff>
    </xdr:from>
    <xdr:to>
      <xdr:col>0</xdr:col>
      <xdr:colOff>1336222</xdr:colOff>
      <xdr:row>795</xdr:row>
      <xdr:rowOff>237068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2057775-5CC9-4F7A-A93B-39B13A1E6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993" y="253755194"/>
          <a:ext cx="980229" cy="1039404"/>
        </a:xfrm>
        <a:prstGeom prst="rect">
          <a:avLst/>
        </a:prstGeom>
      </xdr:spPr>
    </xdr:pic>
    <xdr:clientData/>
  </xdr:twoCellAnchor>
  <xdr:twoCellAnchor>
    <xdr:from>
      <xdr:col>0</xdr:col>
      <xdr:colOff>310724</xdr:colOff>
      <xdr:row>797</xdr:row>
      <xdr:rowOff>35219</xdr:rowOff>
    </xdr:from>
    <xdr:to>
      <xdr:col>0</xdr:col>
      <xdr:colOff>1924371</xdr:colOff>
      <xdr:row>798</xdr:row>
      <xdr:rowOff>326571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D3B48E50-5692-47A1-A6F6-EEB183753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0724" y="297160790"/>
          <a:ext cx="1613647" cy="726781"/>
        </a:xfrm>
        <a:prstGeom prst="rect">
          <a:avLst/>
        </a:prstGeom>
      </xdr:spPr>
    </xdr:pic>
    <xdr:clientData/>
  </xdr:twoCellAnchor>
  <xdr:twoCellAnchor>
    <xdr:from>
      <xdr:col>0</xdr:col>
      <xdr:colOff>352952</xdr:colOff>
      <xdr:row>802</xdr:row>
      <xdr:rowOff>112538</xdr:rowOff>
    </xdr:from>
    <xdr:to>
      <xdr:col>0</xdr:col>
      <xdr:colOff>1657102</xdr:colOff>
      <xdr:row>802</xdr:row>
      <xdr:rowOff>746174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77D31209-3B98-45A6-A2EA-CDE073872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BEBA8EAE-BF5A-486C-A8C5-ECC9F3942E4B}">
              <a14:imgProps xmlns:a14="http://schemas.microsoft.com/office/drawing/2010/main">
                <a14:imgLayer r:embed="rId67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857" y="451702313"/>
          <a:ext cx="1306055" cy="629826"/>
        </a:xfrm>
        <a:prstGeom prst="rect">
          <a:avLst/>
        </a:prstGeom>
      </xdr:spPr>
    </xdr:pic>
    <xdr:clientData/>
  </xdr:twoCellAnchor>
  <xdr:twoCellAnchor>
    <xdr:from>
      <xdr:col>0</xdr:col>
      <xdr:colOff>323127</xdr:colOff>
      <xdr:row>805</xdr:row>
      <xdr:rowOff>103576</xdr:rowOff>
    </xdr:from>
    <xdr:to>
      <xdr:col>0</xdr:col>
      <xdr:colOff>1843442</xdr:colOff>
      <xdr:row>805</xdr:row>
      <xdr:rowOff>837898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4813CC-9501-487B-9FFF-EFA765822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BEBA8EAE-BF5A-486C-A8C5-ECC9F3942E4B}">
              <a14:imgProps xmlns:a14="http://schemas.microsoft.com/office/drawing/2010/main">
                <a14:imgLayer r:embed="rId69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937" y="450824671"/>
          <a:ext cx="1520315" cy="736227"/>
        </a:xfrm>
        <a:prstGeom prst="rect">
          <a:avLst/>
        </a:prstGeom>
      </xdr:spPr>
    </xdr:pic>
    <xdr:clientData/>
  </xdr:twoCellAnchor>
  <xdr:twoCellAnchor>
    <xdr:from>
      <xdr:col>0</xdr:col>
      <xdr:colOff>323690</xdr:colOff>
      <xdr:row>801</xdr:row>
      <xdr:rowOff>143149</xdr:rowOff>
    </xdr:from>
    <xdr:to>
      <xdr:col>0</xdr:col>
      <xdr:colOff>1749078</xdr:colOff>
      <xdr:row>801</xdr:row>
      <xdr:rowOff>825669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5A0658CE-828A-45BB-87DD-F51067F1A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BEBA8EAE-BF5A-486C-A8C5-ECC9F3942E4B}">
              <a14:imgProps xmlns:a14="http://schemas.microsoft.com/office/drawing/2010/main">
                <a14:imgLayer r:embed="rId71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7500" y="449997469"/>
          <a:ext cx="1421578" cy="680615"/>
        </a:xfrm>
        <a:prstGeom prst="rect">
          <a:avLst/>
        </a:prstGeom>
      </xdr:spPr>
    </xdr:pic>
    <xdr:clientData/>
  </xdr:twoCellAnchor>
  <xdr:twoCellAnchor>
    <xdr:from>
      <xdr:col>0</xdr:col>
      <xdr:colOff>335384</xdr:colOff>
      <xdr:row>804</xdr:row>
      <xdr:rowOff>148398</xdr:rowOff>
    </xdr:from>
    <xdr:to>
      <xdr:col>0</xdr:col>
      <xdr:colOff>1793901</xdr:colOff>
      <xdr:row>804</xdr:row>
      <xdr:rowOff>857554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17239BA2-6462-4ACF-BA18-E62CE868E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BEBA8EAE-BF5A-486C-A8C5-ECC9F3942E4B}">
              <a14:imgProps xmlns:a14="http://schemas.microsoft.com/office/drawing/2010/main">
                <a14:imgLayer r:embed="rId73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479" y="449135943"/>
          <a:ext cx="1460422" cy="707251"/>
        </a:xfrm>
        <a:prstGeom prst="rect">
          <a:avLst/>
        </a:prstGeom>
      </xdr:spPr>
    </xdr:pic>
    <xdr:clientData/>
  </xdr:twoCellAnchor>
  <xdr:twoCellAnchor>
    <xdr:from>
      <xdr:col>0</xdr:col>
      <xdr:colOff>376753</xdr:colOff>
      <xdr:row>800</xdr:row>
      <xdr:rowOff>148398</xdr:rowOff>
    </xdr:from>
    <xdr:to>
      <xdr:col>0</xdr:col>
      <xdr:colOff>1667105</xdr:colOff>
      <xdr:row>800</xdr:row>
      <xdr:rowOff>838628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66ACECE7-C763-4954-AB83-82087279B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BEBA8EAE-BF5A-486C-A8C5-ECC9F3942E4B}">
              <a14:imgProps xmlns:a14="http://schemas.microsoft.com/office/drawing/2010/main">
                <a14:imgLayer r:embed="rId75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848" y="448269168"/>
          <a:ext cx="1290352" cy="692135"/>
        </a:xfrm>
        <a:prstGeom prst="rect">
          <a:avLst/>
        </a:prstGeom>
      </xdr:spPr>
    </xdr:pic>
    <xdr:clientData/>
  </xdr:twoCellAnchor>
  <xdr:twoCellAnchor>
    <xdr:from>
      <xdr:col>0</xdr:col>
      <xdr:colOff>396293</xdr:colOff>
      <xdr:row>803</xdr:row>
      <xdr:rowOff>157361</xdr:rowOff>
    </xdr:from>
    <xdr:to>
      <xdr:col>0</xdr:col>
      <xdr:colOff>1625459</xdr:colOff>
      <xdr:row>803</xdr:row>
      <xdr:rowOff>829715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08CD188-67B5-4F8E-968D-2F7D9B072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BEBA8EAE-BF5A-486C-A8C5-ECC9F3942E4B}">
              <a14:imgProps xmlns:a14="http://schemas.microsoft.com/office/drawing/2010/main">
                <a14:imgLayer r:embed="rId77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0103" y="447415166"/>
          <a:ext cx="1221546" cy="668544"/>
        </a:xfrm>
        <a:prstGeom prst="rect">
          <a:avLst/>
        </a:prstGeom>
      </xdr:spPr>
    </xdr:pic>
    <xdr:clientData/>
  </xdr:twoCellAnchor>
  <xdr:twoCellAnchor>
    <xdr:from>
      <xdr:col>0</xdr:col>
      <xdr:colOff>224117</xdr:colOff>
      <xdr:row>810</xdr:row>
      <xdr:rowOff>62305</xdr:rowOff>
    </xdr:from>
    <xdr:to>
      <xdr:col>0</xdr:col>
      <xdr:colOff>1855856</xdr:colOff>
      <xdr:row>810</xdr:row>
      <xdr:rowOff>801546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6AA43DD5-4699-4833-B848-8B12B13A4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212" y="454458145"/>
          <a:ext cx="1631739" cy="743051"/>
        </a:xfrm>
        <a:prstGeom prst="rect">
          <a:avLst/>
        </a:prstGeom>
      </xdr:spPr>
    </xdr:pic>
    <xdr:clientData/>
  </xdr:twoCellAnchor>
  <xdr:twoCellAnchor>
    <xdr:from>
      <xdr:col>0</xdr:col>
      <xdr:colOff>251011</xdr:colOff>
      <xdr:row>807</xdr:row>
      <xdr:rowOff>89927</xdr:rowOff>
    </xdr:from>
    <xdr:to>
      <xdr:col>0</xdr:col>
      <xdr:colOff>1960252</xdr:colOff>
      <xdr:row>807</xdr:row>
      <xdr:rowOff>860612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85C5EEF4-1DC1-4893-A44E-517799BE4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BEBA8EAE-BF5A-486C-A8C5-ECC9F3942E4B}">
              <a14:imgProps xmlns:a14="http://schemas.microsoft.com/office/drawing/2010/main">
                <a14:imgLayer r:embed="rId80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201" y="455464937"/>
          <a:ext cx="1716861" cy="763065"/>
        </a:xfrm>
        <a:prstGeom prst="rect">
          <a:avLst/>
        </a:prstGeom>
      </xdr:spPr>
    </xdr:pic>
    <xdr:clientData/>
  </xdr:twoCellAnchor>
  <xdr:twoCellAnchor>
    <xdr:from>
      <xdr:col>0</xdr:col>
      <xdr:colOff>254298</xdr:colOff>
      <xdr:row>809</xdr:row>
      <xdr:rowOff>107576</xdr:rowOff>
    </xdr:from>
    <xdr:to>
      <xdr:col>0</xdr:col>
      <xdr:colOff>1945341</xdr:colOff>
      <xdr:row>809</xdr:row>
      <xdr:rowOff>896470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2ADDA853-1DC6-45C7-9C48-9941D59E5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488" y="452562221"/>
          <a:ext cx="1694853" cy="786989"/>
        </a:xfrm>
        <a:prstGeom prst="rect">
          <a:avLst/>
        </a:prstGeom>
      </xdr:spPr>
    </xdr:pic>
    <xdr:clientData/>
  </xdr:twoCellAnchor>
  <xdr:twoCellAnchor>
    <xdr:from>
      <xdr:col>0</xdr:col>
      <xdr:colOff>236847</xdr:colOff>
      <xdr:row>806</xdr:row>
      <xdr:rowOff>107576</xdr:rowOff>
    </xdr:from>
    <xdr:to>
      <xdr:col>0</xdr:col>
      <xdr:colOff>1911691</xdr:colOff>
      <xdr:row>806</xdr:row>
      <xdr:rowOff>848766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386781CD-9510-4AD8-9D78-1DC680F45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BEBA8EAE-BF5A-486C-A8C5-ECC9F3942E4B}">
              <a14:imgProps xmlns:a14="http://schemas.microsoft.com/office/drawing/2010/main">
                <a14:imgLayer r:embed="rId83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752" y="453533771"/>
          <a:ext cx="1674844" cy="745000"/>
        </a:xfrm>
        <a:prstGeom prst="rect">
          <a:avLst/>
        </a:prstGeom>
      </xdr:spPr>
    </xdr:pic>
    <xdr:clientData/>
  </xdr:twoCellAnchor>
  <xdr:twoCellAnchor>
    <xdr:from>
      <xdr:col>0</xdr:col>
      <xdr:colOff>322731</xdr:colOff>
      <xdr:row>808</xdr:row>
      <xdr:rowOff>92307</xdr:rowOff>
    </xdr:from>
    <xdr:to>
      <xdr:col>0</xdr:col>
      <xdr:colOff>1804422</xdr:colOff>
      <xdr:row>808</xdr:row>
      <xdr:rowOff>841423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83C58A19-473F-4395-8082-19E16A35F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BEBA8EAE-BF5A-486C-A8C5-ECC9F3942E4B}">
              <a14:imgProps xmlns:a14="http://schemas.microsoft.com/office/drawing/2010/main">
                <a14:imgLayer r:embed="rId85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41" y="457410417"/>
          <a:ext cx="1481691" cy="745306"/>
        </a:xfrm>
        <a:prstGeom prst="rect">
          <a:avLst/>
        </a:prstGeom>
      </xdr:spPr>
    </xdr:pic>
    <xdr:clientData/>
  </xdr:twoCellAnchor>
  <xdr:twoCellAnchor>
    <xdr:from>
      <xdr:col>0</xdr:col>
      <xdr:colOff>295836</xdr:colOff>
      <xdr:row>811</xdr:row>
      <xdr:rowOff>126594</xdr:rowOff>
    </xdr:from>
    <xdr:to>
      <xdr:col>0</xdr:col>
      <xdr:colOff>1732163</xdr:colOff>
      <xdr:row>811</xdr:row>
      <xdr:rowOff>831334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91410853-7966-4DF6-A9EE-5436BB048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31" y="456473154"/>
          <a:ext cx="1442042" cy="699025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361</xdr:row>
      <xdr:rowOff>342900</xdr:rowOff>
    </xdr:from>
    <xdr:to>
      <xdr:col>0</xdr:col>
      <xdr:colOff>3251200</xdr:colOff>
      <xdr:row>378</xdr:row>
      <xdr:rowOff>88900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B02084EC-9206-4BA7-A190-F4D4CCFF5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66700" y="13811250"/>
          <a:ext cx="2988310" cy="5636260"/>
        </a:xfrm>
        <a:prstGeom prst="rect">
          <a:avLst/>
        </a:prstGeom>
      </xdr:spPr>
    </xdr:pic>
    <xdr:clientData/>
  </xdr:twoCellAnchor>
  <xdr:twoCellAnchor>
    <xdr:from>
      <xdr:col>0</xdr:col>
      <xdr:colOff>317500</xdr:colOff>
      <xdr:row>381</xdr:row>
      <xdr:rowOff>215900</xdr:rowOff>
    </xdr:from>
    <xdr:to>
      <xdr:col>0</xdr:col>
      <xdr:colOff>3111500</xdr:colOff>
      <xdr:row>399</xdr:row>
      <xdr:rowOff>260492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86BDAF30-C695-4A55-AA00-592BBF429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321310" y="20395565"/>
          <a:ext cx="2786380" cy="5885322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401</xdr:row>
      <xdr:rowOff>266700</xdr:rowOff>
    </xdr:from>
    <xdr:to>
      <xdr:col>0</xdr:col>
      <xdr:colOff>2925536</xdr:colOff>
      <xdr:row>419</xdr:row>
      <xdr:rowOff>319711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111EBA1D-1BA5-4039-9CF1-D989B7AB3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66700" y="26955750"/>
          <a:ext cx="2656931" cy="5895646"/>
        </a:xfrm>
        <a:prstGeom prst="rect">
          <a:avLst/>
        </a:prstGeom>
      </xdr:spPr>
    </xdr:pic>
    <xdr:clientData/>
  </xdr:twoCellAnchor>
  <xdr:twoCellAnchor>
    <xdr:from>
      <xdr:col>0</xdr:col>
      <xdr:colOff>218622</xdr:colOff>
      <xdr:row>301</xdr:row>
      <xdr:rowOff>511628</xdr:rowOff>
    </xdr:from>
    <xdr:to>
      <xdr:col>0</xdr:col>
      <xdr:colOff>3426108</xdr:colOff>
      <xdr:row>319</xdr:row>
      <xdr:rowOff>34471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DA99A0C1-7653-41DF-9455-93C50695E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16717" y="33605288"/>
          <a:ext cx="3209391" cy="5062583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321</xdr:row>
      <xdr:rowOff>279400</xdr:rowOff>
    </xdr:from>
    <xdr:to>
      <xdr:col>0</xdr:col>
      <xdr:colOff>3213100</xdr:colOff>
      <xdr:row>339</xdr:row>
      <xdr:rowOff>293982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9877BE7D-3330-4CC9-AEBA-61D93AB73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66700" y="39545260"/>
          <a:ext cx="2950210" cy="5600042"/>
        </a:xfrm>
        <a:prstGeom prst="rect">
          <a:avLst/>
        </a:prstGeom>
      </xdr:spPr>
    </xdr:pic>
    <xdr:clientData/>
  </xdr:twoCellAnchor>
  <xdr:twoCellAnchor>
    <xdr:from>
      <xdr:col>0</xdr:col>
      <xdr:colOff>165100</xdr:colOff>
      <xdr:row>341</xdr:row>
      <xdr:rowOff>165100</xdr:rowOff>
    </xdr:from>
    <xdr:to>
      <xdr:col>0</xdr:col>
      <xdr:colOff>3032525</xdr:colOff>
      <xdr:row>360</xdr:row>
      <xdr:rowOff>61284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34C22DD7-07C6-4266-BA9F-9173C8052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910" y="45660310"/>
          <a:ext cx="2859805" cy="5879789"/>
        </a:xfrm>
        <a:prstGeom prst="rect">
          <a:avLst/>
        </a:prstGeom>
      </xdr:spPr>
    </xdr:pic>
    <xdr:clientData/>
  </xdr:twoCellAnchor>
  <xdr:twoCellAnchor>
    <xdr:from>
      <xdr:col>0</xdr:col>
      <xdr:colOff>266699</xdr:colOff>
      <xdr:row>421</xdr:row>
      <xdr:rowOff>292100</xdr:rowOff>
    </xdr:from>
    <xdr:to>
      <xdr:col>0</xdr:col>
      <xdr:colOff>3280902</xdr:colOff>
      <xdr:row>439</xdr:row>
      <xdr:rowOff>88900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53D6FEB2-153B-4DE5-9774-8D38AA313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flipH="1">
          <a:off x="266699" y="52113815"/>
          <a:ext cx="3016108" cy="5624195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441</xdr:row>
      <xdr:rowOff>228600</xdr:rowOff>
    </xdr:from>
    <xdr:to>
      <xdr:col>0</xdr:col>
      <xdr:colOff>3048000</xdr:colOff>
      <xdr:row>460</xdr:row>
      <xdr:rowOff>103748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C32B0EDA-FA36-412C-99E6-08C9E178E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flipH="1">
          <a:off x="304800" y="58464450"/>
          <a:ext cx="2743200" cy="582636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461</xdr:row>
      <xdr:rowOff>266700</xdr:rowOff>
    </xdr:from>
    <xdr:to>
      <xdr:col>0</xdr:col>
      <xdr:colOff>3238899</xdr:colOff>
      <xdr:row>480</xdr:row>
      <xdr:rowOff>10462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D34DE78-7526-4AD9-819D-FD371C2AF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81000" y="64798575"/>
          <a:ext cx="2857899" cy="5803567"/>
        </a:xfrm>
        <a:prstGeom prst="rect">
          <a:avLst/>
        </a:prstGeom>
      </xdr:spPr>
    </xdr:pic>
    <xdr:clientData/>
  </xdr:twoCellAnchor>
  <xdr:twoCellAnchor>
    <xdr:from>
      <xdr:col>0</xdr:col>
      <xdr:colOff>348345</xdr:colOff>
      <xdr:row>219</xdr:row>
      <xdr:rowOff>130629</xdr:rowOff>
    </xdr:from>
    <xdr:to>
      <xdr:col>0</xdr:col>
      <xdr:colOff>2558143</xdr:colOff>
      <xdr:row>236</xdr:row>
      <xdr:rowOff>149680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2DA19239-AFBD-429D-99F4-E68F44CF43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7831"/>
        <a:stretch/>
      </xdr:blipFill>
      <xdr:spPr>
        <a:xfrm>
          <a:off x="348345" y="78358093"/>
          <a:ext cx="2209798" cy="5965373"/>
        </a:xfrm>
        <a:prstGeom prst="rect">
          <a:avLst/>
        </a:prstGeom>
      </xdr:spPr>
    </xdr:pic>
    <xdr:clientData/>
  </xdr:twoCellAnchor>
  <xdr:twoCellAnchor>
    <xdr:from>
      <xdr:col>0</xdr:col>
      <xdr:colOff>383721</xdr:colOff>
      <xdr:row>201</xdr:row>
      <xdr:rowOff>157842</xdr:rowOff>
    </xdr:from>
    <xdr:to>
      <xdr:col>0</xdr:col>
      <xdr:colOff>2667000</xdr:colOff>
      <xdr:row>218</xdr:row>
      <xdr:rowOff>190500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D4E4D3A1-4D22-4877-83B5-C25A0BF1EE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0019"/>
        <a:stretch/>
      </xdr:blipFill>
      <xdr:spPr>
        <a:xfrm>
          <a:off x="383721" y="72792771"/>
          <a:ext cx="2283279" cy="5285015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513</xdr:row>
      <xdr:rowOff>102559</xdr:rowOff>
    </xdr:from>
    <xdr:to>
      <xdr:col>0</xdr:col>
      <xdr:colOff>1368879</xdr:colOff>
      <xdr:row>519</xdr:row>
      <xdr:rowOff>249498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6E6FF473-0690-4686-852A-42BD56336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164272738"/>
          <a:ext cx="1045029" cy="2269653"/>
        </a:xfrm>
        <a:prstGeom prst="rect">
          <a:avLst/>
        </a:prstGeom>
      </xdr:spPr>
    </xdr:pic>
    <xdr:clientData/>
  </xdr:twoCellAnchor>
  <xdr:twoCellAnchor>
    <xdr:from>
      <xdr:col>0</xdr:col>
      <xdr:colOff>382362</xdr:colOff>
      <xdr:row>507</xdr:row>
      <xdr:rowOff>139473</xdr:rowOff>
    </xdr:from>
    <xdr:to>
      <xdr:col>0</xdr:col>
      <xdr:colOff>1397924</xdr:colOff>
      <xdr:row>512</xdr:row>
      <xdr:rowOff>168690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3698B503-F54E-4478-BD1D-4B4529C98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362" y="158812638"/>
          <a:ext cx="1011752" cy="1779912"/>
        </a:xfrm>
        <a:prstGeom prst="rect">
          <a:avLst/>
        </a:prstGeom>
      </xdr:spPr>
    </xdr:pic>
    <xdr:clientData/>
  </xdr:twoCellAnchor>
  <xdr:twoCellAnchor>
    <xdr:from>
      <xdr:col>0</xdr:col>
      <xdr:colOff>320789</xdr:colOff>
      <xdr:row>501</xdr:row>
      <xdr:rowOff>118723</xdr:rowOff>
    </xdr:from>
    <xdr:to>
      <xdr:col>0</xdr:col>
      <xdr:colOff>1513777</xdr:colOff>
      <xdr:row>506</xdr:row>
      <xdr:rowOff>216694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6E7C75E8-76D0-4F29-9BFF-93B62F4C1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4599" y="154701853"/>
          <a:ext cx="1187273" cy="1797231"/>
        </a:xfrm>
        <a:prstGeom prst="rect">
          <a:avLst/>
        </a:prstGeom>
      </xdr:spPr>
    </xdr:pic>
    <xdr:clientData/>
  </xdr:twoCellAnchor>
  <xdr:twoCellAnchor>
    <xdr:from>
      <xdr:col>0</xdr:col>
      <xdr:colOff>2081891</xdr:colOff>
      <xdr:row>529</xdr:row>
      <xdr:rowOff>81642</xdr:rowOff>
    </xdr:from>
    <xdr:to>
      <xdr:col>0</xdr:col>
      <xdr:colOff>3403419</xdr:colOff>
      <xdr:row>531</xdr:row>
      <xdr:rowOff>178253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B9F28CC4-040E-4613-A595-ADA91337E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BEBA8EAE-BF5A-486C-A8C5-ECC9F3942E4B}">
              <a14:imgProps xmlns:a14="http://schemas.microsoft.com/office/drawing/2010/main">
                <a14:imgLayer r:embed="rId102"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1891" y="167680821"/>
          <a:ext cx="1321528" cy="708932"/>
        </a:xfrm>
        <a:prstGeom prst="rect">
          <a:avLst/>
        </a:prstGeom>
      </xdr:spPr>
    </xdr:pic>
    <xdr:clientData/>
  </xdr:twoCellAnchor>
  <xdr:twoCellAnchor>
    <xdr:from>
      <xdr:col>0</xdr:col>
      <xdr:colOff>2217964</xdr:colOff>
      <xdr:row>515</xdr:row>
      <xdr:rowOff>312965</xdr:rowOff>
    </xdr:from>
    <xdr:to>
      <xdr:col>0</xdr:col>
      <xdr:colOff>3413394</xdr:colOff>
      <xdr:row>517</xdr:row>
      <xdr:rowOff>241930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D6451AAE-56F7-4BF8-9901-0029B8782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BEBA8EAE-BF5A-486C-A8C5-ECC9F3942E4B}">
              <a14:imgProps xmlns:a14="http://schemas.microsoft.com/office/drawing/2010/main">
                <a14:imgLayer r:embed="rId104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7964" y="163122429"/>
          <a:ext cx="1195430" cy="595715"/>
        </a:xfrm>
        <a:prstGeom prst="rect">
          <a:avLst/>
        </a:prstGeom>
      </xdr:spPr>
    </xdr:pic>
    <xdr:clientData/>
  </xdr:twoCellAnchor>
  <xdr:twoCellAnchor>
    <xdr:from>
      <xdr:col>0</xdr:col>
      <xdr:colOff>2068285</xdr:colOff>
      <xdr:row>517</xdr:row>
      <xdr:rowOff>272143</xdr:rowOff>
    </xdr:from>
    <xdr:to>
      <xdr:col>0</xdr:col>
      <xdr:colOff>3370037</xdr:colOff>
      <xdr:row>519</xdr:row>
      <xdr:rowOff>205808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F73AAA92-37B5-4F94-B128-06DC2B54C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BEBA8EAE-BF5A-486C-A8C5-ECC9F3942E4B}">
              <a14:imgProps xmlns:a14="http://schemas.microsoft.com/office/drawing/2010/main">
                <a14:imgLayer r:embed="rId106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8285" y="163748357"/>
          <a:ext cx="1301752" cy="627630"/>
        </a:xfrm>
        <a:prstGeom prst="rect">
          <a:avLst/>
        </a:prstGeom>
      </xdr:spPr>
    </xdr:pic>
    <xdr:clientData/>
  </xdr:twoCellAnchor>
  <xdr:twoCellAnchor>
    <xdr:from>
      <xdr:col>0</xdr:col>
      <xdr:colOff>2000251</xdr:colOff>
      <xdr:row>510</xdr:row>
      <xdr:rowOff>68036</xdr:rowOff>
    </xdr:from>
    <xdr:to>
      <xdr:col>0</xdr:col>
      <xdr:colOff>3507504</xdr:colOff>
      <xdr:row>512</xdr:row>
      <xdr:rowOff>147151</xdr:rowOff>
    </xdr:to>
    <xdr:pic>
      <xdr:nvPicPr>
        <xdr:cNvPr id="211" name="Рисунок 210">
          <a:extLst>
            <a:ext uri="{FF2B5EF4-FFF2-40B4-BE49-F238E27FC236}">
              <a16:creationId xmlns:a16="http://schemas.microsoft.com/office/drawing/2014/main" id="{096CBA3D-064B-46B8-B690-CAA10FD8D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BEBA8EAE-BF5A-486C-A8C5-ECC9F3942E4B}">
              <a14:imgProps xmlns:a14="http://schemas.microsoft.com/office/drawing/2010/main">
                <a14:imgLayer r:embed="rId108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1" y="161163000"/>
          <a:ext cx="1507253" cy="745865"/>
        </a:xfrm>
        <a:prstGeom prst="rect">
          <a:avLst/>
        </a:prstGeom>
      </xdr:spPr>
    </xdr:pic>
    <xdr:clientData/>
  </xdr:twoCellAnchor>
  <xdr:twoCellAnchor>
    <xdr:from>
      <xdr:col>0</xdr:col>
      <xdr:colOff>2122715</xdr:colOff>
      <xdr:row>504</xdr:row>
      <xdr:rowOff>54430</xdr:rowOff>
    </xdr:from>
    <xdr:to>
      <xdr:col>0</xdr:col>
      <xdr:colOff>3548891</xdr:colOff>
      <xdr:row>506</xdr:row>
      <xdr:rowOff>236765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id="{6719E2ED-B729-4398-9963-0853CC347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BEBA8EAE-BF5A-486C-A8C5-ECC9F3942E4B}">
              <a14:imgProps xmlns:a14="http://schemas.microsoft.com/office/drawing/2010/main">
                <a14:imgLayer r:embed="rId108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2715" y="159162751"/>
          <a:ext cx="1426176" cy="794657"/>
        </a:xfrm>
        <a:prstGeom prst="rect">
          <a:avLst/>
        </a:prstGeom>
      </xdr:spPr>
    </xdr:pic>
    <xdr:clientData/>
  </xdr:twoCellAnchor>
  <xdr:twoCellAnchor>
    <xdr:from>
      <xdr:col>0</xdr:col>
      <xdr:colOff>469444</xdr:colOff>
      <xdr:row>526</xdr:row>
      <xdr:rowOff>88369</xdr:rowOff>
    </xdr:from>
    <xdr:to>
      <xdr:col>0</xdr:col>
      <xdr:colOff>1340303</xdr:colOff>
      <xdr:row>531</xdr:row>
      <xdr:rowOff>233890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86093E6F-65EB-4C67-A9AC-CCA5E0C95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73254" y="156721279"/>
          <a:ext cx="868954" cy="1848591"/>
        </a:xfrm>
        <a:prstGeom prst="rect">
          <a:avLst/>
        </a:prstGeom>
      </xdr:spPr>
    </xdr:pic>
    <xdr:clientData/>
  </xdr:twoCellAnchor>
  <xdr:twoCellAnchor>
    <xdr:from>
      <xdr:col>0</xdr:col>
      <xdr:colOff>369094</xdr:colOff>
      <xdr:row>565</xdr:row>
      <xdr:rowOff>75024</xdr:rowOff>
    </xdr:from>
    <xdr:to>
      <xdr:col>0</xdr:col>
      <xdr:colOff>3119438</xdr:colOff>
      <xdr:row>565</xdr:row>
      <xdr:rowOff>1104901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7050497D-0EDE-4F1F-833B-2CA1431945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5284" y="179802249"/>
          <a:ext cx="2752249" cy="1029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361950</xdr:colOff>
      <xdr:row>520</xdr:row>
      <xdr:rowOff>114299</xdr:rowOff>
    </xdr:from>
    <xdr:to>
      <xdr:col>0</xdr:col>
      <xdr:colOff>1514476</xdr:colOff>
      <xdr:row>525</xdr:row>
      <xdr:rowOff>180974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173A55F3-D2EE-43D5-9CD2-77274C95E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8140" y="152647649"/>
          <a:ext cx="1154431" cy="1769745"/>
        </a:xfrm>
        <a:prstGeom prst="rect">
          <a:avLst/>
        </a:prstGeom>
      </xdr:spPr>
    </xdr:pic>
    <xdr:clientData/>
  </xdr:twoCellAnchor>
  <xdr:twoCellAnchor>
    <xdr:from>
      <xdr:col>0</xdr:col>
      <xdr:colOff>2139009</xdr:colOff>
      <xdr:row>523</xdr:row>
      <xdr:rowOff>68036</xdr:rowOff>
    </xdr:from>
    <xdr:to>
      <xdr:col>0</xdr:col>
      <xdr:colOff>3408422</xdr:colOff>
      <xdr:row>525</xdr:row>
      <xdr:rowOff>197303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627D5F00-45CE-4FFC-A7E4-17D63FD89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BEBA8EAE-BF5A-486C-A8C5-ECC9F3942E4B}">
              <a14:imgProps xmlns:a14="http://schemas.microsoft.com/office/drawing/2010/main">
                <a14:imgLayer r:embed="rId102"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9009" y="165639750"/>
          <a:ext cx="1269413" cy="768803"/>
        </a:xfrm>
        <a:prstGeom prst="rect">
          <a:avLst/>
        </a:prstGeom>
      </xdr:spPr>
    </xdr:pic>
    <xdr:clientData/>
  </xdr:twoCellAnchor>
  <xdr:twoCellAnchor>
    <xdr:from>
      <xdr:col>0</xdr:col>
      <xdr:colOff>257176</xdr:colOff>
      <xdr:row>532</xdr:row>
      <xdr:rowOff>180975</xdr:rowOff>
    </xdr:from>
    <xdr:to>
      <xdr:col>0</xdr:col>
      <xdr:colOff>1457326</xdr:colOff>
      <xdr:row>538</xdr:row>
      <xdr:rowOff>171450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id="{F97DB33C-F601-4500-8AE1-EEF84A044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271" y="160942020"/>
          <a:ext cx="1203960" cy="2093595"/>
        </a:xfrm>
        <a:prstGeom prst="rect">
          <a:avLst/>
        </a:prstGeom>
      </xdr:spPr>
    </xdr:pic>
    <xdr:clientData/>
  </xdr:twoCellAnchor>
  <xdr:twoCellAnchor>
    <xdr:from>
      <xdr:col>0</xdr:col>
      <xdr:colOff>2163535</xdr:colOff>
      <xdr:row>534</xdr:row>
      <xdr:rowOff>204107</xdr:rowOff>
    </xdr:from>
    <xdr:to>
      <xdr:col>0</xdr:col>
      <xdr:colOff>3380966</xdr:colOff>
      <xdr:row>536</xdr:row>
      <xdr:rowOff>119742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CE919C3D-97C0-4600-8778-A445963A91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3535" y="169463357"/>
          <a:ext cx="1217431" cy="650421"/>
        </a:xfrm>
        <a:prstGeom prst="rect">
          <a:avLst/>
        </a:prstGeom>
      </xdr:spPr>
    </xdr:pic>
    <xdr:clientData/>
  </xdr:twoCellAnchor>
  <xdr:twoCellAnchor>
    <xdr:from>
      <xdr:col>0</xdr:col>
      <xdr:colOff>2163535</xdr:colOff>
      <xdr:row>536</xdr:row>
      <xdr:rowOff>176893</xdr:rowOff>
    </xdr:from>
    <xdr:to>
      <xdr:col>0</xdr:col>
      <xdr:colOff>3352166</xdr:colOff>
      <xdr:row>538</xdr:row>
      <xdr:rowOff>175532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0607241E-97C6-4701-8F84-B3A2A8DB0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3535" y="170170929"/>
          <a:ext cx="1188631" cy="651782"/>
        </a:xfrm>
        <a:prstGeom prst="rect">
          <a:avLst/>
        </a:prstGeom>
      </xdr:spPr>
    </xdr:pic>
    <xdr:clientData/>
  </xdr:twoCellAnchor>
  <xdr:twoCellAnchor>
    <xdr:from>
      <xdr:col>0</xdr:col>
      <xdr:colOff>415584</xdr:colOff>
      <xdr:row>138</xdr:row>
      <xdr:rowOff>86177</xdr:rowOff>
    </xdr:from>
    <xdr:to>
      <xdr:col>0</xdr:col>
      <xdr:colOff>2388053</xdr:colOff>
      <xdr:row>146</xdr:row>
      <xdr:rowOff>212547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436A35FD-5098-4C14-9031-F2EFBC188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415584" y="51112963"/>
          <a:ext cx="1972469" cy="3800298"/>
        </a:xfrm>
        <a:prstGeom prst="rect">
          <a:avLst/>
        </a:prstGeom>
      </xdr:spPr>
    </xdr:pic>
    <xdr:clientData/>
  </xdr:twoCellAnchor>
  <xdr:twoCellAnchor>
    <xdr:from>
      <xdr:col>0</xdr:col>
      <xdr:colOff>263071</xdr:colOff>
      <xdr:row>42</xdr:row>
      <xdr:rowOff>163286</xdr:rowOff>
    </xdr:from>
    <xdr:to>
      <xdr:col>0</xdr:col>
      <xdr:colOff>2571749</xdr:colOff>
      <xdr:row>51</xdr:row>
      <xdr:rowOff>272143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5FC4083D-F2E7-4B18-8FF5-340DD674C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flipH="1">
          <a:off x="263071" y="15512143"/>
          <a:ext cx="2308678" cy="3905250"/>
        </a:xfrm>
        <a:prstGeom prst="rect">
          <a:avLst/>
        </a:prstGeom>
      </xdr:spPr>
    </xdr:pic>
    <xdr:clientData/>
  </xdr:twoCellAnchor>
  <xdr:twoCellAnchor>
    <xdr:from>
      <xdr:col>0</xdr:col>
      <xdr:colOff>1891393</xdr:colOff>
      <xdr:row>114</xdr:row>
      <xdr:rowOff>171802</xdr:rowOff>
    </xdr:from>
    <xdr:to>
      <xdr:col>0</xdr:col>
      <xdr:colOff>3689236</xdr:colOff>
      <xdr:row>115</xdr:row>
      <xdr:rowOff>530679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90FFD17B-96D1-499D-909F-811B558F2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891393" y="229356909"/>
          <a:ext cx="1797843" cy="1120877"/>
        </a:xfrm>
        <a:prstGeom prst="rect">
          <a:avLst/>
        </a:prstGeom>
      </xdr:spPr>
    </xdr:pic>
    <xdr:clientData/>
  </xdr:twoCellAnchor>
  <xdr:twoCellAnchor>
    <xdr:from>
      <xdr:col>0</xdr:col>
      <xdr:colOff>149680</xdr:colOff>
      <xdr:row>114</xdr:row>
      <xdr:rowOff>32318</xdr:rowOff>
    </xdr:from>
    <xdr:to>
      <xdr:col>0</xdr:col>
      <xdr:colOff>1966107</xdr:colOff>
      <xdr:row>115</xdr:row>
      <xdr:rowOff>476251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1E0A0035-155F-4AD4-8402-817270B17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9680" y="33614747"/>
          <a:ext cx="1816427" cy="1205933"/>
        </a:xfrm>
        <a:prstGeom prst="rect">
          <a:avLst/>
        </a:prstGeom>
      </xdr:spPr>
    </xdr:pic>
    <xdr:clientData/>
  </xdr:twoCellAnchor>
  <xdr:twoCellAnchor>
    <xdr:from>
      <xdr:col>0</xdr:col>
      <xdr:colOff>120763</xdr:colOff>
      <xdr:row>98</xdr:row>
      <xdr:rowOff>153489</xdr:rowOff>
    </xdr:from>
    <xdr:to>
      <xdr:col>0</xdr:col>
      <xdr:colOff>1646465</xdr:colOff>
      <xdr:row>105</xdr:row>
      <xdr:rowOff>190064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62DEA0D5-B030-40ED-9337-E4CE78856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20763" y="36076346"/>
          <a:ext cx="1525702" cy="2145682"/>
        </a:xfrm>
        <a:prstGeom prst="rect">
          <a:avLst/>
        </a:prstGeom>
      </xdr:spPr>
    </xdr:pic>
    <xdr:clientData/>
  </xdr:twoCellAnchor>
  <xdr:twoCellAnchor>
    <xdr:from>
      <xdr:col>0</xdr:col>
      <xdr:colOff>122872</xdr:colOff>
      <xdr:row>106</xdr:row>
      <xdr:rowOff>115633</xdr:rowOff>
    </xdr:from>
    <xdr:to>
      <xdr:col>0</xdr:col>
      <xdr:colOff>1660071</xdr:colOff>
      <xdr:row>113</xdr:row>
      <xdr:rowOff>231264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05E6550D-A8E7-4300-B196-8165D45C3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" y="38678276"/>
          <a:ext cx="1537199" cy="2224738"/>
        </a:xfrm>
        <a:prstGeom prst="rect">
          <a:avLst/>
        </a:prstGeom>
      </xdr:spPr>
    </xdr:pic>
    <xdr:clientData/>
  </xdr:twoCellAnchor>
  <xdr:twoCellAnchor>
    <xdr:from>
      <xdr:col>0</xdr:col>
      <xdr:colOff>229210</xdr:colOff>
      <xdr:row>82</xdr:row>
      <xdr:rowOff>104611</xdr:rowOff>
    </xdr:from>
    <xdr:to>
      <xdr:col>0</xdr:col>
      <xdr:colOff>1697081</xdr:colOff>
      <xdr:row>89</xdr:row>
      <xdr:rowOff>204107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656E9A57-89C8-4F29-969E-90250F7F6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9210" y="30788718"/>
          <a:ext cx="1467871" cy="2263032"/>
        </a:xfrm>
        <a:prstGeom prst="rect">
          <a:avLst/>
        </a:prstGeom>
      </xdr:spPr>
    </xdr:pic>
    <xdr:clientData/>
  </xdr:twoCellAnchor>
  <xdr:twoCellAnchor>
    <xdr:from>
      <xdr:col>0</xdr:col>
      <xdr:colOff>207987</xdr:colOff>
      <xdr:row>90</xdr:row>
      <xdr:rowOff>108857</xdr:rowOff>
    </xdr:from>
    <xdr:to>
      <xdr:col>0</xdr:col>
      <xdr:colOff>1693002</xdr:colOff>
      <xdr:row>97</xdr:row>
      <xdr:rowOff>158358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0FECF140-9D69-4B4E-93E0-424518877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987" y="33568821"/>
          <a:ext cx="1485015" cy="2172216"/>
        </a:xfrm>
        <a:prstGeom prst="rect">
          <a:avLst/>
        </a:prstGeom>
      </xdr:spPr>
    </xdr:pic>
    <xdr:clientData/>
  </xdr:twoCellAnchor>
  <xdr:twoCellAnchor>
    <xdr:from>
      <xdr:col>0</xdr:col>
      <xdr:colOff>381002</xdr:colOff>
      <xdr:row>589</xdr:row>
      <xdr:rowOff>95250</xdr:rowOff>
    </xdr:from>
    <xdr:to>
      <xdr:col>0</xdr:col>
      <xdr:colOff>2140096</xdr:colOff>
      <xdr:row>594</xdr:row>
      <xdr:rowOff>250032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730713BD-DB0F-458C-9CCD-2A95E3E86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BEBA8EAE-BF5A-486C-A8C5-ECC9F3942E4B}">
              <a14:imgProps xmlns:a14="http://schemas.microsoft.com/office/drawing/2010/main">
                <a14:imgLayer r:embed="rId118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81002" y="187762515"/>
          <a:ext cx="1760999" cy="2231232"/>
        </a:xfrm>
        <a:prstGeom prst="rect">
          <a:avLst/>
        </a:prstGeom>
      </xdr:spPr>
    </xdr:pic>
    <xdr:clientData/>
  </xdr:twoCellAnchor>
  <xdr:twoCellAnchor>
    <xdr:from>
      <xdr:col>0</xdr:col>
      <xdr:colOff>2148417</xdr:colOff>
      <xdr:row>90</xdr:row>
      <xdr:rowOff>104321</xdr:rowOff>
    </xdr:from>
    <xdr:to>
      <xdr:col>0</xdr:col>
      <xdr:colOff>3224893</xdr:colOff>
      <xdr:row>94</xdr:row>
      <xdr:rowOff>188614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2522E015-AB99-419A-A2ED-8F4EABFFF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8417" y="33346571"/>
          <a:ext cx="1076476" cy="1281722"/>
        </a:xfrm>
        <a:prstGeom prst="rect">
          <a:avLst/>
        </a:prstGeom>
      </xdr:spPr>
    </xdr:pic>
    <xdr:clientData/>
  </xdr:twoCellAnchor>
  <xdr:twoCellAnchor>
    <xdr:from>
      <xdr:col>0</xdr:col>
      <xdr:colOff>2254247</xdr:colOff>
      <xdr:row>82</xdr:row>
      <xdr:rowOff>110368</xdr:rowOff>
    </xdr:from>
    <xdr:to>
      <xdr:col>0</xdr:col>
      <xdr:colOff>3279320</xdr:colOff>
      <xdr:row>86</xdr:row>
      <xdr:rowOff>138629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01046C35-1C4A-430A-B40F-9A6ADA10D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54247" y="30876118"/>
          <a:ext cx="1025073" cy="1266511"/>
        </a:xfrm>
        <a:prstGeom prst="rect">
          <a:avLst/>
        </a:prstGeom>
      </xdr:spPr>
    </xdr:pic>
    <xdr:clientData/>
  </xdr:twoCellAnchor>
  <xdr:twoCellAnchor>
    <xdr:from>
      <xdr:col>0</xdr:col>
      <xdr:colOff>2287510</xdr:colOff>
      <xdr:row>98</xdr:row>
      <xdr:rowOff>125487</xdr:rowOff>
    </xdr:from>
    <xdr:to>
      <xdr:col>0</xdr:col>
      <xdr:colOff>3320141</xdr:colOff>
      <xdr:row>102</xdr:row>
      <xdr:rowOff>178600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2CC520AE-2E00-49DF-B587-39A3C3980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87510" y="35803416"/>
          <a:ext cx="1032631" cy="1250541"/>
        </a:xfrm>
        <a:prstGeom prst="rect">
          <a:avLst/>
        </a:prstGeom>
      </xdr:spPr>
    </xdr:pic>
    <xdr:clientData/>
  </xdr:twoCellAnchor>
  <xdr:twoCellAnchor>
    <xdr:from>
      <xdr:col>0</xdr:col>
      <xdr:colOff>2240640</xdr:colOff>
      <xdr:row>120</xdr:row>
      <xdr:rowOff>122466</xdr:rowOff>
    </xdr:from>
    <xdr:to>
      <xdr:col>0</xdr:col>
      <xdr:colOff>3257507</xdr:colOff>
      <xdr:row>124</xdr:row>
      <xdr:rowOff>171270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4617D79E-431F-4D21-954D-0F3D27CA3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40640" y="43284323"/>
          <a:ext cx="1016867" cy="1259840"/>
        </a:xfrm>
        <a:prstGeom prst="rect">
          <a:avLst/>
        </a:prstGeom>
      </xdr:spPr>
    </xdr:pic>
    <xdr:clientData/>
  </xdr:twoCellAnchor>
  <xdr:twoCellAnchor>
    <xdr:from>
      <xdr:col>0</xdr:col>
      <xdr:colOff>2160509</xdr:colOff>
      <xdr:row>128</xdr:row>
      <xdr:rowOff>134560</xdr:rowOff>
    </xdr:from>
    <xdr:to>
      <xdr:col>0</xdr:col>
      <xdr:colOff>3197676</xdr:colOff>
      <xdr:row>132</xdr:row>
      <xdr:rowOff>238971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3A3F2533-38DF-4EC3-AD27-6A84800B9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0509" y="45718489"/>
          <a:ext cx="1037167" cy="1288232"/>
        </a:xfrm>
        <a:prstGeom prst="rect">
          <a:avLst/>
        </a:prstGeom>
      </xdr:spPr>
    </xdr:pic>
    <xdr:clientData/>
  </xdr:twoCellAnchor>
  <xdr:twoCellAnchor>
    <xdr:from>
      <xdr:col>0</xdr:col>
      <xdr:colOff>1129393</xdr:colOff>
      <xdr:row>136</xdr:row>
      <xdr:rowOff>54429</xdr:rowOff>
    </xdr:from>
    <xdr:to>
      <xdr:col>0</xdr:col>
      <xdr:colOff>2427174</xdr:colOff>
      <xdr:row>136</xdr:row>
      <xdr:rowOff>713352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C465A0E9-22F9-4DDF-B61D-F31DF816B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flipH="1">
          <a:off x="1129393" y="311004858"/>
          <a:ext cx="1297781" cy="658923"/>
        </a:xfrm>
        <a:prstGeom prst="rect">
          <a:avLst/>
        </a:prstGeom>
      </xdr:spPr>
    </xdr:pic>
    <xdr:clientData/>
  </xdr:twoCellAnchor>
  <xdr:twoCellAnchor>
    <xdr:from>
      <xdr:col>0</xdr:col>
      <xdr:colOff>2231571</xdr:colOff>
      <xdr:row>106</xdr:row>
      <xdr:rowOff>136071</xdr:rowOff>
    </xdr:from>
    <xdr:to>
      <xdr:col>0</xdr:col>
      <xdr:colOff>3308047</xdr:colOff>
      <xdr:row>110</xdr:row>
      <xdr:rowOff>231322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F3AFF96B-0D59-4099-A493-A7D9E438D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1571" y="38263285"/>
          <a:ext cx="1076476" cy="1292680"/>
        </a:xfrm>
        <a:prstGeom prst="rect">
          <a:avLst/>
        </a:prstGeom>
      </xdr:spPr>
    </xdr:pic>
    <xdr:clientData/>
  </xdr:twoCellAnchor>
  <xdr:twoCellAnchor>
    <xdr:from>
      <xdr:col>0</xdr:col>
      <xdr:colOff>121101</xdr:colOff>
      <xdr:row>183</xdr:row>
      <xdr:rowOff>408212</xdr:rowOff>
    </xdr:from>
    <xdr:to>
      <xdr:col>0</xdr:col>
      <xdr:colOff>1993622</xdr:colOff>
      <xdr:row>199</xdr:row>
      <xdr:rowOff>231321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B4D284E1-102B-422A-8C4B-FA893B354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21101" y="3351437"/>
          <a:ext cx="1872521" cy="3976009"/>
        </a:xfrm>
        <a:prstGeom prst="rect">
          <a:avLst/>
        </a:prstGeom>
      </xdr:spPr>
    </xdr:pic>
    <xdr:clientData/>
  </xdr:twoCellAnchor>
  <xdr:twoCellAnchor>
    <xdr:from>
      <xdr:col>0</xdr:col>
      <xdr:colOff>2435679</xdr:colOff>
      <xdr:row>183</xdr:row>
      <xdr:rowOff>122465</xdr:rowOff>
    </xdr:from>
    <xdr:to>
      <xdr:col>0</xdr:col>
      <xdr:colOff>3187581</xdr:colOff>
      <xdr:row>189</xdr:row>
      <xdr:rowOff>394607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603E4187-1F7B-406E-AF86-D291EE592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435679" y="51584679"/>
          <a:ext cx="751902" cy="1864178"/>
        </a:xfrm>
        <a:prstGeom prst="rect">
          <a:avLst/>
        </a:prstGeom>
      </xdr:spPr>
    </xdr:pic>
    <xdr:clientData/>
  </xdr:twoCellAnchor>
  <xdr:twoCellAnchor>
    <xdr:from>
      <xdr:col>0</xdr:col>
      <xdr:colOff>2328212</xdr:colOff>
      <xdr:row>190</xdr:row>
      <xdr:rowOff>149679</xdr:rowOff>
    </xdr:from>
    <xdr:to>
      <xdr:col>0</xdr:col>
      <xdr:colOff>3263318</xdr:colOff>
      <xdr:row>199</xdr:row>
      <xdr:rowOff>298803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F0E5931F-FF83-46BD-8C60-7285DFF67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328212" y="53625750"/>
          <a:ext cx="935106" cy="2367089"/>
        </a:xfrm>
        <a:prstGeom prst="rect">
          <a:avLst/>
        </a:prstGeom>
      </xdr:spPr>
    </xdr:pic>
    <xdr:clientData/>
  </xdr:twoCellAnchor>
  <xdr:twoCellAnchor>
    <xdr:from>
      <xdr:col>0</xdr:col>
      <xdr:colOff>435429</xdr:colOff>
      <xdr:row>256</xdr:row>
      <xdr:rowOff>68035</xdr:rowOff>
    </xdr:from>
    <xdr:to>
      <xdr:col>0</xdr:col>
      <xdr:colOff>2517322</xdr:colOff>
      <xdr:row>270</xdr:row>
      <xdr:rowOff>252315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596A892F-F852-49C9-B10E-5E073BD43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35429" y="7697560"/>
          <a:ext cx="2081893" cy="4308605"/>
        </a:xfrm>
        <a:prstGeom prst="rect">
          <a:avLst/>
        </a:prstGeom>
      </xdr:spPr>
    </xdr:pic>
    <xdr:clientData/>
  </xdr:twoCellAnchor>
  <xdr:twoCellAnchor>
    <xdr:from>
      <xdr:col>0</xdr:col>
      <xdr:colOff>435431</xdr:colOff>
      <xdr:row>271</xdr:row>
      <xdr:rowOff>149678</xdr:rowOff>
    </xdr:from>
    <xdr:to>
      <xdr:col>0</xdr:col>
      <xdr:colOff>2593401</xdr:colOff>
      <xdr:row>285</xdr:row>
      <xdr:rowOff>234901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A4E1AB37-EE9C-413B-BB35-A4E22A5CE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35431" y="12236903"/>
          <a:ext cx="2157970" cy="4209548"/>
        </a:xfrm>
        <a:prstGeom prst="rect">
          <a:avLst/>
        </a:prstGeom>
      </xdr:spPr>
    </xdr:pic>
    <xdr:clientData/>
  </xdr:twoCellAnchor>
  <xdr:twoCellAnchor>
    <xdr:from>
      <xdr:col>0</xdr:col>
      <xdr:colOff>353786</xdr:colOff>
      <xdr:row>286</xdr:row>
      <xdr:rowOff>95250</xdr:rowOff>
    </xdr:from>
    <xdr:to>
      <xdr:col>0</xdr:col>
      <xdr:colOff>2580298</xdr:colOff>
      <xdr:row>300</xdr:row>
      <xdr:rowOff>272143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5FDB8C6E-15CC-413F-99D5-2ABA4361B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53786" y="16640175"/>
          <a:ext cx="2226512" cy="4301218"/>
        </a:xfrm>
        <a:prstGeom prst="rect">
          <a:avLst/>
        </a:prstGeom>
      </xdr:spPr>
    </xdr:pic>
    <xdr:clientData/>
  </xdr:twoCellAnchor>
  <xdr:twoCellAnchor>
    <xdr:from>
      <xdr:col>0</xdr:col>
      <xdr:colOff>2256063</xdr:colOff>
      <xdr:row>482</xdr:row>
      <xdr:rowOff>201387</xdr:rowOff>
    </xdr:from>
    <xdr:to>
      <xdr:col>0</xdr:col>
      <xdr:colOff>3592284</xdr:colOff>
      <xdr:row>485</xdr:row>
      <xdr:rowOff>82915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B172237A-1C81-4717-92E5-D362F2C549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56063" y="151281494"/>
          <a:ext cx="1336221" cy="820421"/>
        </a:xfrm>
        <a:prstGeom prst="rect">
          <a:avLst/>
        </a:prstGeom>
      </xdr:spPr>
    </xdr:pic>
    <xdr:clientData/>
  </xdr:twoCellAnchor>
  <xdr:twoCellAnchor>
    <xdr:from>
      <xdr:col>0</xdr:col>
      <xdr:colOff>2164895</xdr:colOff>
      <xdr:row>497</xdr:row>
      <xdr:rowOff>111578</xdr:rowOff>
    </xdr:from>
    <xdr:to>
      <xdr:col>0</xdr:col>
      <xdr:colOff>3471410</xdr:colOff>
      <xdr:row>498</xdr:row>
      <xdr:rowOff>463663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B90A0E93-A23E-492F-8DD1-7E6F06913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BEBA8EAE-BF5A-486C-A8C5-ECC9F3942E4B}">
              <a14:imgProps xmlns:a14="http://schemas.microsoft.com/office/drawing/2010/main">
                <a14:imgLayer r:embed="rId104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4895" y="156416828"/>
          <a:ext cx="1306515" cy="624228"/>
        </a:xfrm>
        <a:prstGeom prst="rect">
          <a:avLst/>
        </a:prstGeom>
      </xdr:spPr>
    </xdr:pic>
    <xdr:clientData/>
  </xdr:twoCellAnchor>
  <xdr:twoCellAnchor>
    <xdr:from>
      <xdr:col>0</xdr:col>
      <xdr:colOff>2060849</xdr:colOff>
      <xdr:row>499</xdr:row>
      <xdr:rowOff>27214</xdr:rowOff>
    </xdr:from>
    <xdr:to>
      <xdr:col>0</xdr:col>
      <xdr:colOff>3472240</xdr:colOff>
      <xdr:row>500</xdr:row>
      <xdr:rowOff>327251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655D2664-6EE8-4016-BD80-03B437F7F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BEBA8EAE-BF5A-486C-A8C5-ECC9F3942E4B}">
              <a14:imgProps xmlns:a14="http://schemas.microsoft.com/office/drawing/2010/main">
                <a14:imgLayer r:embed="rId106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0849" y="157094464"/>
          <a:ext cx="1411391" cy="789894"/>
        </a:xfrm>
        <a:prstGeom prst="rect">
          <a:avLst/>
        </a:prstGeom>
      </xdr:spPr>
    </xdr:pic>
    <xdr:clientData/>
  </xdr:twoCellAnchor>
  <xdr:twoCellAnchor>
    <xdr:from>
      <xdr:col>0</xdr:col>
      <xdr:colOff>2073426</xdr:colOff>
      <xdr:row>492</xdr:row>
      <xdr:rowOff>54428</xdr:rowOff>
    </xdr:from>
    <xdr:to>
      <xdr:col>0</xdr:col>
      <xdr:colOff>3578679</xdr:colOff>
      <xdr:row>493</xdr:row>
      <xdr:rowOff>304120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29202421-C173-4F8A-A0DE-726C46A77A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BEBA8EAE-BF5A-486C-A8C5-ECC9F3942E4B}">
              <a14:imgProps xmlns:a14="http://schemas.microsoft.com/office/drawing/2010/main">
                <a14:imgLayer r:embed="rId108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3426" y="154386642"/>
          <a:ext cx="1505253" cy="739549"/>
        </a:xfrm>
        <a:prstGeom prst="rect">
          <a:avLst/>
        </a:prstGeom>
      </xdr:spPr>
    </xdr:pic>
    <xdr:clientData/>
  </xdr:twoCellAnchor>
  <xdr:twoCellAnchor>
    <xdr:from>
      <xdr:col>0</xdr:col>
      <xdr:colOff>2087364</xdr:colOff>
      <xdr:row>486</xdr:row>
      <xdr:rowOff>122464</xdr:rowOff>
    </xdr:from>
    <xdr:to>
      <xdr:col>0</xdr:col>
      <xdr:colOff>3626000</xdr:colOff>
      <xdr:row>487</xdr:row>
      <xdr:rowOff>386444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D3E1D7CC-E41B-4545-B6EF-379CEFEB0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BEBA8EAE-BF5A-486C-A8C5-ECC9F3942E4B}">
              <a14:imgProps xmlns:a14="http://schemas.microsoft.com/office/drawing/2010/main">
                <a14:imgLayer r:embed="rId108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7364" y="152345571"/>
          <a:ext cx="1538636" cy="753837"/>
        </a:xfrm>
        <a:prstGeom prst="rect">
          <a:avLst/>
        </a:prstGeom>
      </xdr:spPr>
    </xdr:pic>
    <xdr:clientData/>
  </xdr:twoCellAnchor>
  <xdr:twoCellAnchor>
    <xdr:from>
      <xdr:col>0</xdr:col>
      <xdr:colOff>2231570</xdr:colOff>
      <xdr:row>488</xdr:row>
      <xdr:rowOff>167366</xdr:rowOff>
    </xdr:from>
    <xdr:to>
      <xdr:col>0</xdr:col>
      <xdr:colOff>3591601</xdr:colOff>
      <xdr:row>491</xdr:row>
      <xdr:rowOff>61657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7ACBAF97-AF35-4BD5-A98F-34C92B05F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31570" y="153370187"/>
          <a:ext cx="1360031" cy="819577"/>
        </a:xfrm>
        <a:prstGeom prst="rect">
          <a:avLst/>
        </a:prstGeom>
      </xdr:spPr>
    </xdr:pic>
    <xdr:clientData/>
  </xdr:twoCellAnchor>
  <xdr:twoCellAnchor>
    <xdr:from>
      <xdr:col>0</xdr:col>
      <xdr:colOff>2220170</xdr:colOff>
      <xdr:row>494</xdr:row>
      <xdr:rowOff>95250</xdr:rowOff>
    </xdr:from>
    <xdr:to>
      <xdr:col>0</xdr:col>
      <xdr:colOff>3507238</xdr:colOff>
      <xdr:row>496</xdr:row>
      <xdr:rowOff>149679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22FE7C37-5A4B-4FEB-99FE-12E54E42F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20170" y="155407179"/>
          <a:ext cx="1287068" cy="775607"/>
        </a:xfrm>
        <a:prstGeom prst="rect">
          <a:avLst/>
        </a:prstGeom>
      </xdr:spPr>
    </xdr:pic>
    <xdr:clientData/>
  </xdr:twoCellAnchor>
  <xdr:twoCellAnchor>
    <xdr:from>
      <xdr:col>0</xdr:col>
      <xdr:colOff>312965</xdr:colOff>
      <xdr:row>482</xdr:row>
      <xdr:rowOff>68035</xdr:rowOff>
    </xdr:from>
    <xdr:to>
      <xdr:col>0</xdr:col>
      <xdr:colOff>1248619</xdr:colOff>
      <xdr:row>487</xdr:row>
      <xdr:rowOff>262128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E7C94A53-CA67-43F6-9C79-6BF1E1AF9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965" y="21337360"/>
          <a:ext cx="935654" cy="1670468"/>
        </a:xfrm>
        <a:prstGeom prst="rect">
          <a:avLst/>
        </a:prstGeom>
      </xdr:spPr>
    </xdr:pic>
    <xdr:clientData/>
  </xdr:twoCellAnchor>
  <xdr:twoCellAnchor>
    <xdr:from>
      <xdr:col>0</xdr:col>
      <xdr:colOff>367393</xdr:colOff>
      <xdr:row>494</xdr:row>
      <xdr:rowOff>122464</xdr:rowOff>
    </xdr:from>
    <xdr:to>
      <xdr:col>0</xdr:col>
      <xdr:colOff>1224643</xdr:colOff>
      <xdr:row>500</xdr:row>
      <xdr:rowOff>314187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E0BFB31F-9EA9-4C95-A730-32B8DB943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393" y="25011289"/>
          <a:ext cx="857250" cy="2144348"/>
        </a:xfrm>
        <a:prstGeom prst="rect">
          <a:avLst/>
        </a:prstGeom>
      </xdr:spPr>
    </xdr:pic>
    <xdr:clientData/>
  </xdr:twoCellAnchor>
  <xdr:twoCellAnchor>
    <xdr:from>
      <xdr:col>0</xdr:col>
      <xdr:colOff>353679</xdr:colOff>
      <xdr:row>488</xdr:row>
      <xdr:rowOff>40820</xdr:rowOff>
    </xdr:from>
    <xdr:to>
      <xdr:col>0</xdr:col>
      <xdr:colOff>1211035</xdr:colOff>
      <xdr:row>493</xdr:row>
      <xdr:rowOff>246161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E816C726-A433-4FF5-891D-6666FC3C1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679" y="23119895"/>
          <a:ext cx="857356" cy="1681716"/>
        </a:xfrm>
        <a:prstGeom prst="rect">
          <a:avLst/>
        </a:prstGeom>
      </xdr:spPr>
    </xdr:pic>
    <xdr:clientData/>
  </xdr:twoCellAnchor>
  <xdr:twoCellAnchor>
    <xdr:from>
      <xdr:col>0</xdr:col>
      <xdr:colOff>408215</xdr:colOff>
      <xdr:row>540</xdr:row>
      <xdr:rowOff>81643</xdr:rowOff>
    </xdr:from>
    <xdr:to>
      <xdr:col>0</xdr:col>
      <xdr:colOff>1604960</xdr:colOff>
      <xdr:row>540</xdr:row>
      <xdr:rowOff>843642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741515B9-BC79-4711-AC9C-5F5ACDD91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08215" y="165639750"/>
          <a:ext cx="1196745" cy="761999"/>
        </a:xfrm>
        <a:prstGeom prst="rect">
          <a:avLst/>
        </a:prstGeom>
      </xdr:spPr>
    </xdr:pic>
    <xdr:clientData/>
  </xdr:twoCellAnchor>
  <xdr:twoCellAnchor>
    <xdr:from>
      <xdr:col>0</xdr:col>
      <xdr:colOff>410936</xdr:colOff>
      <xdr:row>571</xdr:row>
      <xdr:rowOff>137410</xdr:rowOff>
    </xdr:from>
    <xdr:to>
      <xdr:col>0</xdr:col>
      <xdr:colOff>2544535</xdr:colOff>
      <xdr:row>576</xdr:row>
      <xdr:rowOff>163286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54F346E9-DB2C-420A-BF22-18BDCCBDC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0936" y="192501589"/>
          <a:ext cx="2133599" cy="2189411"/>
        </a:xfrm>
        <a:prstGeom prst="rect">
          <a:avLst/>
        </a:prstGeom>
      </xdr:spPr>
    </xdr:pic>
    <xdr:clientData/>
  </xdr:twoCellAnchor>
  <xdr:twoCellAnchor>
    <xdr:from>
      <xdr:col>0</xdr:col>
      <xdr:colOff>390526</xdr:colOff>
      <xdr:row>568</xdr:row>
      <xdr:rowOff>108856</xdr:rowOff>
    </xdr:from>
    <xdr:to>
      <xdr:col>0</xdr:col>
      <xdr:colOff>1782536</xdr:colOff>
      <xdr:row>570</xdr:row>
      <xdr:rowOff>544285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C024375E-A6E3-497E-8E46-6C5BAC39C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6" y="188608606"/>
          <a:ext cx="1392010" cy="1660072"/>
        </a:xfrm>
        <a:prstGeom prst="rect">
          <a:avLst/>
        </a:prstGeom>
      </xdr:spPr>
    </xdr:pic>
    <xdr:clientData/>
  </xdr:twoCellAnchor>
  <xdr:twoCellAnchor>
    <xdr:from>
      <xdr:col>0</xdr:col>
      <xdr:colOff>3088821</xdr:colOff>
      <xdr:row>568</xdr:row>
      <xdr:rowOff>182470</xdr:rowOff>
    </xdr:from>
    <xdr:to>
      <xdr:col>0</xdr:col>
      <xdr:colOff>3737920</xdr:colOff>
      <xdr:row>569</xdr:row>
      <xdr:rowOff>157571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E078CB11-F4A9-4BA5-A022-AA600628F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8821" y="204997184"/>
          <a:ext cx="649099" cy="587423"/>
        </a:xfrm>
        <a:prstGeom prst="rect">
          <a:avLst/>
        </a:prstGeom>
      </xdr:spPr>
    </xdr:pic>
    <xdr:clientData/>
  </xdr:twoCellAnchor>
  <xdr:twoCellAnchor>
    <xdr:from>
      <xdr:col>0</xdr:col>
      <xdr:colOff>231322</xdr:colOff>
      <xdr:row>596</xdr:row>
      <xdr:rowOff>311602</xdr:rowOff>
    </xdr:from>
    <xdr:to>
      <xdr:col>0</xdr:col>
      <xdr:colOff>3436632</xdr:colOff>
      <xdr:row>616</xdr:row>
      <xdr:rowOff>13606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EE848CBD-17B7-4C32-A3ED-800FF2EDA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BEBA8EAE-BF5A-486C-A8C5-ECC9F3942E4B}">
              <a14:imgProps xmlns:a14="http://schemas.microsoft.com/office/drawing/2010/main">
                <a14:imgLayer r:embed="rId135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322" y="203180495"/>
          <a:ext cx="3205310" cy="7077075"/>
        </a:xfrm>
        <a:prstGeom prst="rect">
          <a:avLst/>
        </a:prstGeom>
      </xdr:spPr>
    </xdr:pic>
    <xdr:clientData/>
  </xdr:twoCellAnchor>
  <xdr:twoCellAnchor>
    <xdr:from>
      <xdr:col>0</xdr:col>
      <xdr:colOff>204107</xdr:colOff>
      <xdr:row>680</xdr:row>
      <xdr:rowOff>155123</xdr:rowOff>
    </xdr:from>
    <xdr:to>
      <xdr:col>0</xdr:col>
      <xdr:colOff>2130879</xdr:colOff>
      <xdr:row>682</xdr:row>
      <xdr:rowOff>366470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167777A5-D3EB-4900-8D45-55B4ADFD7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107" y="230401587"/>
          <a:ext cx="1926772" cy="1136633"/>
        </a:xfrm>
        <a:prstGeom prst="rect">
          <a:avLst/>
        </a:prstGeom>
      </xdr:spPr>
    </xdr:pic>
    <xdr:clientData/>
  </xdr:twoCellAnchor>
  <xdr:twoCellAnchor>
    <xdr:from>
      <xdr:col>0</xdr:col>
      <xdr:colOff>1871816</xdr:colOff>
      <xdr:row>695</xdr:row>
      <xdr:rowOff>322489</xdr:rowOff>
    </xdr:from>
    <xdr:to>
      <xdr:col>0</xdr:col>
      <xdr:colOff>3141693</xdr:colOff>
      <xdr:row>697</xdr:row>
      <xdr:rowOff>236764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7EF260E8-691C-4ED5-8A18-C0FC0841E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BEBA8EAE-BF5A-486C-A8C5-ECC9F3942E4B}">
              <a14:imgProps xmlns:a14="http://schemas.microsoft.com/office/drawing/2010/main">
                <a14:imgLayer r:embed="rId83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1816" y="254653596"/>
          <a:ext cx="1269877" cy="567418"/>
        </a:xfrm>
        <a:prstGeom prst="rect">
          <a:avLst/>
        </a:prstGeom>
      </xdr:spPr>
    </xdr:pic>
    <xdr:clientData/>
  </xdr:twoCellAnchor>
  <xdr:twoCellAnchor>
    <xdr:from>
      <xdr:col>0</xdr:col>
      <xdr:colOff>1905808</xdr:colOff>
      <xdr:row>693</xdr:row>
      <xdr:rowOff>119742</xdr:rowOff>
    </xdr:from>
    <xdr:to>
      <xdr:col>0</xdr:col>
      <xdr:colOff>3317424</xdr:colOff>
      <xdr:row>695</xdr:row>
      <xdr:rowOff>312963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FC43A133-B71C-4143-8AFD-31EC3F513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808" y="253838528"/>
          <a:ext cx="1411616" cy="805542"/>
        </a:xfrm>
        <a:prstGeom prst="rect">
          <a:avLst/>
        </a:prstGeom>
      </xdr:spPr>
    </xdr:pic>
    <xdr:clientData/>
  </xdr:twoCellAnchor>
  <xdr:twoCellAnchor>
    <xdr:from>
      <xdr:col>0</xdr:col>
      <xdr:colOff>247649</xdr:colOff>
      <xdr:row>693</xdr:row>
      <xdr:rowOff>65212</xdr:rowOff>
    </xdr:from>
    <xdr:to>
      <xdr:col>0</xdr:col>
      <xdr:colOff>1266825</xdr:colOff>
      <xdr:row>697</xdr:row>
      <xdr:rowOff>223450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D16B402D-7962-4C2B-B699-2AE966FF5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BEBA8EAE-BF5A-486C-A8C5-ECC9F3942E4B}">
              <a14:imgProps xmlns:a14="http://schemas.microsoft.com/office/drawing/2010/main">
                <a14:imgLayer r:embed="rId139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49" y="40822687"/>
          <a:ext cx="1019176" cy="1434588"/>
        </a:xfrm>
        <a:prstGeom prst="rect">
          <a:avLst/>
        </a:prstGeom>
      </xdr:spPr>
    </xdr:pic>
    <xdr:clientData/>
  </xdr:twoCellAnchor>
  <xdr:twoCellAnchor>
    <xdr:from>
      <xdr:col>0</xdr:col>
      <xdr:colOff>364672</xdr:colOff>
      <xdr:row>714</xdr:row>
      <xdr:rowOff>167368</xdr:rowOff>
    </xdr:from>
    <xdr:to>
      <xdr:col>0</xdr:col>
      <xdr:colOff>3129642</xdr:colOff>
      <xdr:row>723</xdr:row>
      <xdr:rowOff>258536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1D8CF980-0B72-438F-B0E3-BA43FBEDD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672" y="242646654"/>
          <a:ext cx="2764970" cy="4254953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754</xdr:row>
      <xdr:rowOff>95250</xdr:rowOff>
    </xdr:from>
    <xdr:to>
      <xdr:col>0</xdr:col>
      <xdr:colOff>2305050</xdr:colOff>
      <xdr:row>756</xdr:row>
      <xdr:rowOff>366181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19081BA4-5F71-4092-8D2D-C4112D59B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47396400"/>
          <a:ext cx="2066925" cy="1204381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767</xdr:row>
      <xdr:rowOff>66675</xdr:rowOff>
    </xdr:from>
    <xdr:to>
      <xdr:col>0</xdr:col>
      <xdr:colOff>802821</xdr:colOff>
      <xdr:row>769</xdr:row>
      <xdr:rowOff>163285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75249107-7345-4436-9667-039910570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270903246"/>
          <a:ext cx="574221" cy="967468"/>
        </a:xfrm>
        <a:prstGeom prst="rect">
          <a:avLst/>
        </a:prstGeom>
      </xdr:spPr>
    </xdr:pic>
    <xdr:clientData/>
  </xdr:twoCellAnchor>
  <xdr:twoCellAnchor>
    <xdr:from>
      <xdr:col>0</xdr:col>
      <xdr:colOff>1089933</xdr:colOff>
      <xdr:row>767</xdr:row>
      <xdr:rowOff>159205</xdr:rowOff>
    </xdr:from>
    <xdr:to>
      <xdr:col>0</xdr:col>
      <xdr:colOff>2286000</xdr:colOff>
      <xdr:row>769</xdr:row>
      <xdr:rowOff>132102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99F31D12-5BC7-4F8D-8056-0B86A14C6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9933" y="266695919"/>
          <a:ext cx="1196067" cy="843754"/>
        </a:xfrm>
        <a:prstGeom prst="rect">
          <a:avLst/>
        </a:prstGeom>
      </xdr:spPr>
    </xdr:pic>
    <xdr:clientData/>
  </xdr:twoCellAnchor>
  <xdr:twoCellAnchor>
    <xdr:from>
      <xdr:col>0</xdr:col>
      <xdr:colOff>2433062</xdr:colOff>
      <xdr:row>767</xdr:row>
      <xdr:rowOff>329291</xdr:rowOff>
    </xdr:from>
    <xdr:to>
      <xdr:col>0</xdr:col>
      <xdr:colOff>3526776</xdr:colOff>
      <xdr:row>769</xdr:row>
      <xdr:rowOff>40821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F5217530-81AE-4622-B2F8-C5EE2C092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BEBA8EAE-BF5A-486C-A8C5-ECC9F3942E4B}">
              <a14:imgProps xmlns:a14="http://schemas.microsoft.com/office/drawing/2010/main">
                <a14:imgLayer r:embed="rId83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3062" y="266866005"/>
          <a:ext cx="1093714" cy="582387"/>
        </a:xfrm>
        <a:prstGeom prst="rect">
          <a:avLst/>
        </a:prstGeom>
      </xdr:spPr>
    </xdr:pic>
    <xdr:clientData/>
  </xdr:twoCellAnchor>
  <xdr:twoCellAnchor>
    <xdr:from>
      <xdr:col>0</xdr:col>
      <xdr:colOff>285749</xdr:colOff>
      <xdr:row>120</xdr:row>
      <xdr:rowOff>122465</xdr:rowOff>
    </xdr:from>
    <xdr:to>
      <xdr:col>0</xdr:col>
      <xdr:colOff>1455962</xdr:colOff>
      <xdr:row>127</xdr:row>
      <xdr:rowOff>256484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47001614-A97E-B1EE-B8AB-553A6A498F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0101" t="3015" r="7071" b="1"/>
        <a:stretch/>
      </xdr:blipFill>
      <xdr:spPr>
        <a:xfrm flipH="1">
          <a:off x="285749" y="43284322"/>
          <a:ext cx="1170213" cy="2215912"/>
        </a:xfrm>
        <a:prstGeom prst="rect">
          <a:avLst/>
        </a:prstGeom>
      </xdr:spPr>
    </xdr:pic>
    <xdr:clientData/>
  </xdr:twoCellAnchor>
  <xdr:twoCellAnchor>
    <xdr:from>
      <xdr:col>0</xdr:col>
      <xdr:colOff>326571</xdr:colOff>
      <xdr:row>128</xdr:row>
      <xdr:rowOff>95250</xdr:rowOff>
    </xdr:from>
    <xdr:to>
      <xdr:col>0</xdr:col>
      <xdr:colOff>1455964</xdr:colOff>
      <xdr:row>135</xdr:row>
      <xdr:rowOff>294010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7AEDC73C-C77F-2F60-0E9B-109C13378B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0628" t="3496" r="9175"/>
        <a:stretch/>
      </xdr:blipFill>
      <xdr:spPr>
        <a:xfrm>
          <a:off x="326571" y="45679179"/>
          <a:ext cx="1129393" cy="2253438"/>
        </a:xfrm>
        <a:prstGeom prst="rect">
          <a:avLst/>
        </a:prstGeom>
      </xdr:spPr>
    </xdr:pic>
    <xdr:clientData/>
  </xdr:twoCellAnchor>
  <xdr:twoCellAnchor>
    <xdr:from>
      <xdr:col>0</xdr:col>
      <xdr:colOff>2286001</xdr:colOff>
      <xdr:row>501</xdr:row>
      <xdr:rowOff>122464</xdr:rowOff>
    </xdr:from>
    <xdr:to>
      <xdr:col>0</xdr:col>
      <xdr:colOff>3497037</xdr:colOff>
      <xdr:row>503</xdr:row>
      <xdr:rowOff>151871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F3A2F2F6-E292-BF73-4423-811A9579E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86001" y="158169428"/>
          <a:ext cx="1211036" cy="764193"/>
        </a:xfrm>
        <a:prstGeom prst="rect">
          <a:avLst/>
        </a:prstGeom>
      </xdr:spPr>
    </xdr:pic>
    <xdr:clientData/>
  </xdr:twoCellAnchor>
  <xdr:twoCellAnchor>
    <xdr:from>
      <xdr:col>0</xdr:col>
      <xdr:colOff>2177142</xdr:colOff>
      <xdr:row>507</xdr:row>
      <xdr:rowOff>108856</xdr:rowOff>
    </xdr:from>
    <xdr:to>
      <xdr:col>0</xdr:col>
      <xdr:colOff>3388178</xdr:colOff>
      <xdr:row>509</xdr:row>
      <xdr:rowOff>151870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28CAC735-318C-45F0-A145-C22576CE5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177142" y="160156070"/>
          <a:ext cx="1211036" cy="764193"/>
        </a:xfrm>
        <a:prstGeom prst="rect">
          <a:avLst/>
        </a:prstGeom>
      </xdr:spPr>
    </xdr:pic>
    <xdr:clientData/>
  </xdr:twoCellAnchor>
  <xdr:twoCellAnchor>
    <xdr:from>
      <xdr:col>0</xdr:col>
      <xdr:colOff>2122714</xdr:colOff>
      <xdr:row>513</xdr:row>
      <xdr:rowOff>136072</xdr:rowOff>
    </xdr:from>
    <xdr:to>
      <xdr:col>0</xdr:col>
      <xdr:colOff>3333750</xdr:colOff>
      <xdr:row>515</xdr:row>
      <xdr:rowOff>179087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5A116833-E324-4D43-B177-6F763EAAD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122714" y="162224358"/>
          <a:ext cx="1211036" cy="764193"/>
        </a:xfrm>
        <a:prstGeom prst="rect">
          <a:avLst/>
        </a:prstGeom>
      </xdr:spPr>
    </xdr:pic>
    <xdr:clientData/>
  </xdr:twoCellAnchor>
  <xdr:twoCellAnchor>
    <xdr:from>
      <xdr:col>0</xdr:col>
      <xdr:colOff>394607</xdr:colOff>
      <xdr:row>541</xdr:row>
      <xdr:rowOff>68036</xdr:rowOff>
    </xdr:from>
    <xdr:to>
      <xdr:col>0</xdr:col>
      <xdr:colOff>1605643</xdr:colOff>
      <xdr:row>541</xdr:row>
      <xdr:rowOff>832229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C22A7E10-B084-4E0E-8C54-0F785532D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4607" y="172007893"/>
          <a:ext cx="1211036" cy="764193"/>
        </a:xfrm>
        <a:prstGeom prst="rect">
          <a:avLst/>
        </a:prstGeom>
      </xdr:spPr>
    </xdr:pic>
    <xdr:clientData/>
  </xdr:twoCellAnchor>
  <xdr:twoCellAnchor>
    <xdr:from>
      <xdr:col>0</xdr:col>
      <xdr:colOff>2190750</xdr:colOff>
      <xdr:row>520</xdr:row>
      <xdr:rowOff>217714</xdr:rowOff>
    </xdr:from>
    <xdr:to>
      <xdr:col>0</xdr:col>
      <xdr:colOff>3334942</xdr:colOff>
      <xdr:row>522</xdr:row>
      <xdr:rowOff>236209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64D9DBBE-DA5A-4D1C-9107-3649304B8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190750" y="164728071"/>
          <a:ext cx="1144192" cy="753281"/>
        </a:xfrm>
        <a:prstGeom prst="rect">
          <a:avLst/>
        </a:prstGeom>
      </xdr:spPr>
    </xdr:pic>
    <xdr:clientData/>
  </xdr:twoCellAnchor>
  <xdr:twoCellAnchor>
    <xdr:from>
      <xdr:col>0</xdr:col>
      <xdr:colOff>2163536</xdr:colOff>
      <xdr:row>526</xdr:row>
      <xdr:rowOff>190500</xdr:rowOff>
    </xdr:from>
    <xdr:to>
      <xdr:col>0</xdr:col>
      <xdr:colOff>3307728</xdr:colOff>
      <xdr:row>528</xdr:row>
      <xdr:rowOff>222602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76E8EF7-0F8B-43BF-BE6E-C048525A2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163536" y="166728321"/>
          <a:ext cx="1144192" cy="753281"/>
        </a:xfrm>
        <a:prstGeom prst="rect">
          <a:avLst/>
        </a:prstGeom>
      </xdr:spPr>
    </xdr:pic>
    <xdr:clientData/>
  </xdr:twoCellAnchor>
  <xdr:twoCellAnchor>
    <xdr:from>
      <xdr:col>0</xdr:col>
      <xdr:colOff>2204357</xdr:colOff>
      <xdr:row>532</xdr:row>
      <xdr:rowOff>81643</xdr:rowOff>
    </xdr:from>
    <xdr:to>
      <xdr:col>0</xdr:col>
      <xdr:colOff>3348549</xdr:colOff>
      <xdr:row>534</xdr:row>
      <xdr:rowOff>113745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63CED252-8A5E-42A0-8956-9B9A4A7E3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04357" y="168619714"/>
          <a:ext cx="1144192" cy="753281"/>
        </a:xfrm>
        <a:prstGeom prst="rect">
          <a:avLst/>
        </a:prstGeom>
      </xdr:spPr>
    </xdr:pic>
    <xdr:clientData/>
  </xdr:twoCellAnchor>
  <xdr:twoCellAnchor>
    <xdr:from>
      <xdr:col>0</xdr:col>
      <xdr:colOff>476553</xdr:colOff>
      <xdr:row>732</xdr:row>
      <xdr:rowOff>54427</xdr:rowOff>
    </xdr:from>
    <xdr:to>
      <xdr:col>0</xdr:col>
      <xdr:colOff>1660038</xdr:colOff>
      <xdr:row>733</xdr:row>
      <xdr:rowOff>256935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4571B27D-3641-4B33-B92A-9E2DBBBB4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553" y="250330606"/>
          <a:ext cx="1183485" cy="597115"/>
        </a:xfrm>
        <a:prstGeom prst="rect">
          <a:avLst/>
        </a:prstGeom>
      </xdr:spPr>
    </xdr:pic>
    <xdr:clientData/>
  </xdr:twoCellAnchor>
  <xdr:twoCellAnchor>
    <xdr:from>
      <xdr:col>0</xdr:col>
      <xdr:colOff>2225673</xdr:colOff>
      <xdr:row>634</xdr:row>
      <xdr:rowOff>204106</xdr:rowOff>
    </xdr:from>
    <xdr:to>
      <xdr:col>0</xdr:col>
      <xdr:colOff>3488870</xdr:colOff>
      <xdr:row>636</xdr:row>
      <xdr:rowOff>120260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653EFF41-39FA-407C-AEAD-AB35357F3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5673" y="214339713"/>
          <a:ext cx="1263197" cy="637333"/>
        </a:xfrm>
        <a:prstGeom prst="rect">
          <a:avLst/>
        </a:prstGeom>
      </xdr:spPr>
    </xdr:pic>
    <xdr:clientData/>
  </xdr:twoCellAnchor>
  <xdr:twoCellAnchor>
    <xdr:from>
      <xdr:col>0</xdr:col>
      <xdr:colOff>2364597</xdr:colOff>
      <xdr:row>770</xdr:row>
      <xdr:rowOff>285750</xdr:rowOff>
    </xdr:from>
    <xdr:to>
      <xdr:col>0</xdr:col>
      <xdr:colOff>3483429</xdr:colOff>
      <xdr:row>772</xdr:row>
      <xdr:rowOff>136072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ECD1C2F2-E825-4D0E-8E1C-F5B240AE6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BEBA8EAE-BF5A-486C-A8C5-ECC9F3942E4B}">
              <a14:imgProps xmlns:a14="http://schemas.microsoft.com/office/drawing/2010/main">
                <a14:imgLayer r:embed="rId83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4597" y="267965464"/>
          <a:ext cx="1118832" cy="571501"/>
        </a:xfrm>
        <a:prstGeom prst="rect">
          <a:avLst/>
        </a:prstGeom>
      </xdr:spPr>
    </xdr:pic>
    <xdr:clientData/>
  </xdr:twoCellAnchor>
  <xdr:twoCellAnchor>
    <xdr:from>
      <xdr:col>0</xdr:col>
      <xdr:colOff>1166873</xdr:colOff>
      <xdr:row>770</xdr:row>
      <xdr:rowOff>299359</xdr:rowOff>
    </xdr:from>
    <xdr:to>
      <xdr:col>0</xdr:col>
      <xdr:colOff>2164743</xdr:colOff>
      <xdr:row>772</xdr:row>
      <xdr:rowOff>204108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73B9B28F-4080-444F-9821-1F79EF570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6873" y="267979073"/>
          <a:ext cx="997870" cy="625928"/>
        </a:xfrm>
        <a:prstGeom prst="rect">
          <a:avLst/>
        </a:prstGeom>
      </xdr:spPr>
    </xdr:pic>
    <xdr:clientData/>
  </xdr:twoCellAnchor>
  <xdr:twoCellAnchor>
    <xdr:from>
      <xdr:col>0</xdr:col>
      <xdr:colOff>2378812</xdr:colOff>
      <xdr:row>773</xdr:row>
      <xdr:rowOff>326572</xdr:rowOff>
    </xdr:from>
    <xdr:to>
      <xdr:col>0</xdr:col>
      <xdr:colOff>3487186</xdr:colOff>
      <xdr:row>775</xdr:row>
      <xdr:rowOff>81643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400C82B8-30BB-4022-976E-DA6721AAC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8812" y="269108465"/>
          <a:ext cx="1108374" cy="476249"/>
        </a:xfrm>
        <a:prstGeom prst="rect">
          <a:avLst/>
        </a:prstGeom>
      </xdr:spPr>
    </xdr:pic>
    <xdr:clientData/>
  </xdr:twoCellAnchor>
  <xdr:twoCellAnchor>
    <xdr:from>
      <xdr:col>0</xdr:col>
      <xdr:colOff>2390464</xdr:colOff>
      <xdr:row>776</xdr:row>
      <xdr:rowOff>272142</xdr:rowOff>
    </xdr:from>
    <xdr:to>
      <xdr:col>0</xdr:col>
      <xdr:colOff>3528007</xdr:colOff>
      <xdr:row>778</xdr:row>
      <xdr:rowOff>122463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81E25FBB-1B8C-4B7B-A2FB-A211A0891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90464" y="270115392"/>
          <a:ext cx="1137543" cy="571500"/>
        </a:xfrm>
        <a:prstGeom prst="rect">
          <a:avLst/>
        </a:prstGeom>
      </xdr:spPr>
    </xdr:pic>
    <xdr:clientData/>
  </xdr:twoCellAnchor>
  <xdr:twoCellAnchor>
    <xdr:from>
      <xdr:col>0</xdr:col>
      <xdr:colOff>1102180</xdr:colOff>
      <xdr:row>773</xdr:row>
      <xdr:rowOff>217714</xdr:rowOff>
    </xdr:from>
    <xdr:to>
      <xdr:col>0</xdr:col>
      <xdr:colOff>2267514</xdr:colOff>
      <xdr:row>775</xdr:row>
      <xdr:rowOff>152583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D965FCBE-8640-48D7-B1FE-12FFD7853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2180" y="268999607"/>
          <a:ext cx="1165334" cy="656047"/>
        </a:xfrm>
        <a:prstGeom prst="rect">
          <a:avLst/>
        </a:prstGeom>
      </xdr:spPr>
    </xdr:pic>
    <xdr:clientData/>
  </xdr:twoCellAnchor>
  <xdr:twoCellAnchor>
    <xdr:from>
      <xdr:col>0</xdr:col>
      <xdr:colOff>1102179</xdr:colOff>
      <xdr:row>776</xdr:row>
      <xdr:rowOff>190500</xdr:rowOff>
    </xdr:from>
    <xdr:to>
      <xdr:col>0</xdr:col>
      <xdr:colOff>2177143</xdr:colOff>
      <xdr:row>778</xdr:row>
      <xdr:rowOff>97364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6D21BE18-D441-4E56-BFD5-7C1AD442CF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2179" y="270033750"/>
          <a:ext cx="1074964" cy="628043"/>
        </a:xfrm>
        <a:prstGeom prst="rect">
          <a:avLst/>
        </a:prstGeom>
      </xdr:spPr>
    </xdr:pic>
    <xdr:clientData/>
  </xdr:twoCellAnchor>
  <xdr:twoCellAnchor>
    <xdr:from>
      <xdr:col>0</xdr:col>
      <xdr:colOff>244929</xdr:colOff>
      <xdr:row>33</xdr:row>
      <xdr:rowOff>68035</xdr:rowOff>
    </xdr:from>
    <xdr:to>
      <xdr:col>0</xdr:col>
      <xdr:colOff>1292679</xdr:colOff>
      <xdr:row>40</xdr:row>
      <xdr:rowOff>206761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7BF95128-3762-0367-C6C3-A4174E199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929" y="11715749"/>
          <a:ext cx="1047750" cy="2138976"/>
        </a:xfrm>
        <a:prstGeom prst="rect">
          <a:avLst/>
        </a:prstGeom>
      </xdr:spPr>
    </xdr:pic>
    <xdr:clientData/>
  </xdr:twoCellAnchor>
  <xdr:twoCellAnchor>
    <xdr:from>
      <xdr:col>0</xdr:col>
      <xdr:colOff>217716</xdr:colOff>
      <xdr:row>157</xdr:row>
      <xdr:rowOff>95251</xdr:rowOff>
    </xdr:from>
    <xdr:to>
      <xdr:col>0</xdr:col>
      <xdr:colOff>2530930</xdr:colOff>
      <xdr:row>159</xdr:row>
      <xdr:rowOff>353786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D8F4D69D-6CBE-ABA2-47D0-5C76E4F0F6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7462"/>
        <a:stretch/>
      </xdr:blipFill>
      <xdr:spPr>
        <a:xfrm>
          <a:off x="217716" y="59993894"/>
          <a:ext cx="2313214" cy="966106"/>
        </a:xfrm>
        <a:prstGeom prst="rect">
          <a:avLst/>
        </a:prstGeom>
      </xdr:spPr>
    </xdr:pic>
    <xdr:clientData/>
  </xdr:twoCellAnchor>
  <xdr:twoCellAnchor>
    <xdr:from>
      <xdr:col>0</xdr:col>
      <xdr:colOff>136072</xdr:colOff>
      <xdr:row>160</xdr:row>
      <xdr:rowOff>231322</xdr:rowOff>
    </xdr:from>
    <xdr:to>
      <xdr:col>0</xdr:col>
      <xdr:colOff>3605893</xdr:colOff>
      <xdr:row>164</xdr:row>
      <xdr:rowOff>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F5575E44-18E0-AD27-2660-95AA8C67FB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8182"/>
        <a:stretch/>
      </xdr:blipFill>
      <xdr:spPr>
        <a:xfrm>
          <a:off x="136072" y="61232143"/>
          <a:ext cx="3469821" cy="1170214"/>
        </a:xfrm>
        <a:prstGeom prst="rect">
          <a:avLst/>
        </a:prstGeom>
      </xdr:spPr>
    </xdr:pic>
    <xdr:clientData/>
  </xdr:twoCellAnchor>
  <xdr:twoCellAnchor>
    <xdr:from>
      <xdr:col>0</xdr:col>
      <xdr:colOff>122465</xdr:colOff>
      <xdr:row>169</xdr:row>
      <xdr:rowOff>176892</xdr:rowOff>
    </xdr:from>
    <xdr:to>
      <xdr:col>0</xdr:col>
      <xdr:colOff>3493653</xdr:colOff>
      <xdr:row>172</xdr:row>
      <xdr:rowOff>122464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1E12ECF2-2394-9218-05B9-49A7C42A02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3924"/>
        <a:stretch/>
      </xdr:blipFill>
      <xdr:spPr>
        <a:xfrm>
          <a:off x="122465" y="64348178"/>
          <a:ext cx="3371188" cy="1061357"/>
        </a:xfrm>
        <a:prstGeom prst="rect">
          <a:avLst/>
        </a:prstGeom>
      </xdr:spPr>
    </xdr:pic>
    <xdr:clientData/>
  </xdr:twoCellAnchor>
  <xdr:twoCellAnchor>
    <xdr:from>
      <xdr:col>0</xdr:col>
      <xdr:colOff>136073</xdr:colOff>
      <xdr:row>165</xdr:row>
      <xdr:rowOff>122463</xdr:rowOff>
    </xdr:from>
    <xdr:to>
      <xdr:col>0</xdr:col>
      <xdr:colOff>3456216</xdr:colOff>
      <xdr:row>168</xdr:row>
      <xdr:rowOff>122464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C452A66B-FDED-CE79-DE8D-6A871BB9CF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5854"/>
        <a:stretch/>
      </xdr:blipFill>
      <xdr:spPr>
        <a:xfrm>
          <a:off x="136073" y="62878606"/>
          <a:ext cx="3320143" cy="1047751"/>
        </a:xfrm>
        <a:prstGeom prst="rect">
          <a:avLst/>
        </a:prstGeom>
      </xdr:spPr>
    </xdr:pic>
    <xdr:clientData/>
  </xdr:twoCellAnchor>
  <xdr:twoCellAnchor>
    <xdr:from>
      <xdr:col>0</xdr:col>
      <xdr:colOff>285751</xdr:colOff>
      <xdr:row>153</xdr:row>
      <xdr:rowOff>217713</xdr:rowOff>
    </xdr:from>
    <xdr:to>
      <xdr:col>0</xdr:col>
      <xdr:colOff>3454519</xdr:colOff>
      <xdr:row>156</xdr:row>
      <xdr:rowOff>40820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E429D5E6-1C5B-1D7E-0D0C-E95373750A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4445"/>
        <a:stretch/>
      </xdr:blipFill>
      <xdr:spPr>
        <a:xfrm>
          <a:off x="285751" y="57286070"/>
          <a:ext cx="3168768" cy="1129393"/>
        </a:xfrm>
        <a:prstGeom prst="rect">
          <a:avLst/>
        </a:prstGeom>
      </xdr:spPr>
    </xdr:pic>
    <xdr:clientData/>
  </xdr:twoCellAnchor>
  <xdr:twoCellAnchor>
    <xdr:from>
      <xdr:col>0</xdr:col>
      <xdr:colOff>244929</xdr:colOff>
      <xdr:row>149</xdr:row>
      <xdr:rowOff>163286</xdr:rowOff>
    </xdr:from>
    <xdr:to>
      <xdr:col>0</xdr:col>
      <xdr:colOff>3449892</xdr:colOff>
      <xdr:row>152</xdr:row>
      <xdr:rowOff>95250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DED9117C-E2E1-A497-9DF7-F8252D5DDD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21839"/>
        <a:stretch/>
      </xdr:blipFill>
      <xdr:spPr>
        <a:xfrm>
          <a:off x="244929" y="55666822"/>
          <a:ext cx="3204963" cy="1102178"/>
        </a:xfrm>
        <a:prstGeom prst="rect">
          <a:avLst/>
        </a:prstGeom>
      </xdr:spPr>
    </xdr:pic>
    <xdr:clientData/>
  </xdr:twoCellAnchor>
  <xdr:twoCellAnchor>
    <xdr:from>
      <xdr:col>0</xdr:col>
      <xdr:colOff>1238249</xdr:colOff>
      <xdr:row>148</xdr:row>
      <xdr:rowOff>107102</xdr:rowOff>
    </xdr:from>
    <xdr:to>
      <xdr:col>0</xdr:col>
      <xdr:colOff>2394856</xdr:colOff>
      <xdr:row>148</xdr:row>
      <xdr:rowOff>1016747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3FB1C6D6-91A9-82E5-F409-10B0E7B77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49" y="48072281"/>
          <a:ext cx="1156607" cy="909645"/>
        </a:xfrm>
        <a:prstGeom prst="rect">
          <a:avLst/>
        </a:prstGeom>
      </xdr:spPr>
    </xdr:pic>
    <xdr:clientData/>
  </xdr:twoCellAnchor>
  <xdr:twoCellAnchor>
    <xdr:from>
      <xdr:col>0</xdr:col>
      <xdr:colOff>1143002</xdr:colOff>
      <xdr:row>147</xdr:row>
      <xdr:rowOff>108858</xdr:rowOff>
    </xdr:from>
    <xdr:to>
      <xdr:col>0</xdr:col>
      <xdr:colOff>2558144</xdr:colOff>
      <xdr:row>147</xdr:row>
      <xdr:rowOff>1136363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25FFD5FB-624F-2A17-F01B-CD6DE8755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2" y="46781358"/>
          <a:ext cx="1415142" cy="1027505"/>
        </a:xfrm>
        <a:prstGeom prst="rect">
          <a:avLst/>
        </a:prstGeom>
      </xdr:spPr>
    </xdr:pic>
    <xdr:clientData/>
  </xdr:twoCellAnchor>
  <xdr:twoCellAnchor>
    <xdr:from>
      <xdr:col>0</xdr:col>
      <xdr:colOff>299359</xdr:colOff>
      <xdr:row>65</xdr:row>
      <xdr:rowOff>95252</xdr:rowOff>
    </xdr:from>
    <xdr:to>
      <xdr:col>0</xdr:col>
      <xdr:colOff>2612573</xdr:colOff>
      <xdr:row>67</xdr:row>
      <xdr:rowOff>259618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93C4DDC5-BEF2-4C4B-98EA-728282F808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359" y="59871431"/>
          <a:ext cx="2313214" cy="1076044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68</xdr:row>
      <xdr:rowOff>272143</xdr:rowOff>
    </xdr:from>
    <xdr:to>
      <xdr:col>0</xdr:col>
      <xdr:colOff>3510643</xdr:colOff>
      <xdr:row>71</xdr:row>
      <xdr:rowOff>340179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B9F0262C-6D38-4EA3-9A1F-9EF2DFED58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7526"/>
        <a:stretch/>
      </xdr:blipFill>
      <xdr:spPr>
        <a:xfrm>
          <a:off x="190500" y="25880786"/>
          <a:ext cx="3320143" cy="1143000"/>
        </a:xfrm>
        <a:prstGeom prst="rect">
          <a:avLst/>
        </a:prstGeom>
      </xdr:spPr>
    </xdr:pic>
    <xdr:clientData/>
  </xdr:twoCellAnchor>
  <xdr:twoCellAnchor>
    <xdr:from>
      <xdr:col>0</xdr:col>
      <xdr:colOff>217715</xdr:colOff>
      <xdr:row>77</xdr:row>
      <xdr:rowOff>149678</xdr:rowOff>
    </xdr:from>
    <xdr:to>
      <xdr:col>0</xdr:col>
      <xdr:colOff>3588903</xdr:colOff>
      <xdr:row>80</xdr:row>
      <xdr:rowOff>108856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0FFB2DE7-B1E8-420A-9AEE-6BEC03486C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2821"/>
        <a:stretch/>
      </xdr:blipFill>
      <xdr:spPr>
        <a:xfrm>
          <a:off x="217715" y="29105678"/>
          <a:ext cx="3371188" cy="1020535"/>
        </a:xfrm>
        <a:prstGeom prst="rect">
          <a:avLst/>
        </a:prstGeom>
      </xdr:spPr>
    </xdr:pic>
    <xdr:clientData/>
  </xdr:twoCellAnchor>
  <xdr:twoCellAnchor>
    <xdr:from>
      <xdr:col>0</xdr:col>
      <xdr:colOff>176893</xdr:colOff>
      <xdr:row>73</xdr:row>
      <xdr:rowOff>108858</xdr:rowOff>
    </xdr:from>
    <xdr:to>
      <xdr:col>0</xdr:col>
      <xdr:colOff>3497036</xdr:colOff>
      <xdr:row>76</xdr:row>
      <xdr:rowOff>95250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ABD6A533-CDAA-462D-9218-7C065F634A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0127"/>
        <a:stretch/>
      </xdr:blipFill>
      <xdr:spPr>
        <a:xfrm>
          <a:off x="176893" y="27581679"/>
          <a:ext cx="3320143" cy="1074964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62</xdr:row>
      <xdr:rowOff>68037</xdr:rowOff>
    </xdr:from>
    <xdr:to>
      <xdr:col>0</xdr:col>
      <xdr:colOff>2694214</xdr:colOff>
      <xdr:row>64</xdr:row>
      <xdr:rowOff>176738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42BAB07E-1FAC-4C5C-ACA6-9DAD770FC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58537930"/>
          <a:ext cx="2408464" cy="1020379"/>
        </a:xfrm>
        <a:prstGeom prst="rect">
          <a:avLst/>
        </a:prstGeom>
      </xdr:spPr>
    </xdr:pic>
    <xdr:clientData/>
  </xdr:twoCellAnchor>
  <xdr:twoCellAnchor>
    <xdr:from>
      <xdr:col>0</xdr:col>
      <xdr:colOff>204109</xdr:colOff>
      <xdr:row>58</xdr:row>
      <xdr:rowOff>204106</xdr:rowOff>
    </xdr:from>
    <xdr:to>
      <xdr:col>0</xdr:col>
      <xdr:colOff>3372877</xdr:colOff>
      <xdr:row>61</xdr:row>
      <xdr:rowOff>108857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A71DFE7D-ECBD-4BF2-AF31-6750F14DE6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20454"/>
        <a:stretch/>
      </xdr:blipFill>
      <xdr:spPr>
        <a:xfrm>
          <a:off x="204109" y="22097999"/>
          <a:ext cx="3168768" cy="966108"/>
        </a:xfrm>
        <a:prstGeom prst="rect">
          <a:avLst/>
        </a:prstGeom>
      </xdr:spPr>
    </xdr:pic>
    <xdr:clientData/>
  </xdr:twoCellAnchor>
  <xdr:twoCellAnchor>
    <xdr:from>
      <xdr:col>0</xdr:col>
      <xdr:colOff>326572</xdr:colOff>
      <xdr:row>54</xdr:row>
      <xdr:rowOff>122463</xdr:rowOff>
    </xdr:from>
    <xdr:to>
      <xdr:col>0</xdr:col>
      <xdr:colOff>3401786</xdr:colOff>
      <xdr:row>57</xdr:row>
      <xdr:rowOff>149678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45FD753D-B456-452A-AD3F-D8BB2A785E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9101"/>
        <a:stretch/>
      </xdr:blipFill>
      <xdr:spPr>
        <a:xfrm>
          <a:off x="326572" y="20601213"/>
          <a:ext cx="3075214" cy="1102179"/>
        </a:xfrm>
        <a:prstGeom prst="rect">
          <a:avLst/>
        </a:prstGeom>
      </xdr:spPr>
    </xdr:pic>
    <xdr:clientData/>
  </xdr:twoCellAnchor>
  <xdr:twoCellAnchor>
    <xdr:from>
      <xdr:col>0</xdr:col>
      <xdr:colOff>1238249</xdr:colOff>
      <xdr:row>53</xdr:row>
      <xdr:rowOff>107102</xdr:rowOff>
    </xdr:from>
    <xdr:to>
      <xdr:col>0</xdr:col>
      <xdr:colOff>2394856</xdr:colOff>
      <xdr:row>53</xdr:row>
      <xdr:rowOff>1016747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CB6E2F6E-F443-4052-90C6-9B11831A5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49" y="53977781"/>
          <a:ext cx="1156607" cy="909645"/>
        </a:xfrm>
        <a:prstGeom prst="rect">
          <a:avLst/>
        </a:prstGeom>
      </xdr:spPr>
    </xdr:pic>
    <xdr:clientData/>
  </xdr:twoCellAnchor>
  <xdr:twoCellAnchor>
    <xdr:from>
      <xdr:col>0</xdr:col>
      <xdr:colOff>1143002</xdr:colOff>
      <xdr:row>52</xdr:row>
      <xdr:rowOff>108858</xdr:rowOff>
    </xdr:from>
    <xdr:to>
      <xdr:col>0</xdr:col>
      <xdr:colOff>2558144</xdr:colOff>
      <xdr:row>52</xdr:row>
      <xdr:rowOff>1136363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13652F3A-9DD0-4423-9BD8-C87A6F1B4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2" y="52686858"/>
          <a:ext cx="1415142" cy="1027505"/>
        </a:xfrm>
        <a:prstGeom prst="rect">
          <a:avLst/>
        </a:prstGeom>
      </xdr:spPr>
    </xdr:pic>
    <xdr:clientData/>
  </xdr:twoCellAnchor>
  <xdr:twoCellAnchor>
    <xdr:from>
      <xdr:col>0</xdr:col>
      <xdr:colOff>2775857</xdr:colOff>
      <xdr:row>201</xdr:row>
      <xdr:rowOff>204108</xdr:rowOff>
    </xdr:from>
    <xdr:to>
      <xdr:col>0</xdr:col>
      <xdr:colOff>3751530</xdr:colOff>
      <xdr:row>208</xdr:row>
      <xdr:rowOff>231322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6E7F4FFA-8BE0-0C9B-90C3-D8EB6B9024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75857" y="72839037"/>
          <a:ext cx="975673" cy="2245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2774119</xdr:colOff>
      <xdr:row>210</xdr:row>
      <xdr:rowOff>176893</xdr:rowOff>
    </xdr:from>
    <xdr:to>
      <xdr:col>0</xdr:col>
      <xdr:colOff>3717471</xdr:colOff>
      <xdr:row>218</xdr:row>
      <xdr:rowOff>190499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3E2745D-1313-F037-DBCE-220E58DD0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74119" y="75519643"/>
          <a:ext cx="943352" cy="2558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2694215</xdr:colOff>
      <xdr:row>219</xdr:row>
      <xdr:rowOff>272143</xdr:rowOff>
    </xdr:from>
    <xdr:to>
      <xdr:col>0</xdr:col>
      <xdr:colOff>3695626</xdr:colOff>
      <xdr:row>226</xdr:row>
      <xdr:rowOff>149679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4C21FC4B-DE13-926A-F831-A79AB07C9B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94215" y="78499607"/>
          <a:ext cx="1001411" cy="2462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2619211</xdr:colOff>
      <xdr:row>227</xdr:row>
      <xdr:rowOff>149678</xdr:rowOff>
    </xdr:from>
    <xdr:to>
      <xdr:col>0</xdr:col>
      <xdr:colOff>3705225</xdr:colOff>
      <xdr:row>236</xdr:row>
      <xdr:rowOff>175531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8B89D601-F9FC-E6E4-3BE7-974520F3E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19211" y="81275464"/>
          <a:ext cx="1086014" cy="30738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2626178</xdr:colOff>
      <xdr:row>245</xdr:row>
      <xdr:rowOff>54428</xdr:rowOff>
    </xdr:from>
    <xdr:to>
      <xdr:col>0</xdr:col>
      <xdr:colOff>3712192</xdr:colOff>
      <xdr:row>254</xdr:row>
      <xdr:rowOff>107496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F857675F-2DBC-41A5-9C35-F94B1210B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26178" y="87371464"/>
          <a:ext cx="1086014" cy="30738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2707816</xdr:colOff>
      <xdr:row>237</xdr:row>
      <xdr:rowOff>234043</xdr:rowOff>
    </xdr:from>
    <xdr:to>
      <xdr:col>0</xdr:col>
      <xdr:colOff>3709227</xdr:colOff>
      <xdr:row>244</xdr:row>
      <xdr:rowOff>152400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B81A2572-368E-4368-AE38-854DF00D1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07816" y="84748007"/>
          <a:ext cx="1001411" cy="2462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326572</xdr:colOff>
      <xdr:row>237</xdr:row>
      <xdr:rowOff>204107</xdr:rowOff>
    </xdr:from>
    <xdr:to>
      <xdr:col>0</xdr:col>
      <xdr:colOff>2364922</xdr:colOff>
      <xdr:row>254</xdr:row>
      <xdr:rowOff>6804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6771EBA7-96DD-5FC0-A0B5-57D78C850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6572" y="84718071"/>
          <a:ext cx="2038350" cy="56265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462642</xdr:colOff>
      <xdr:row>542</xdr:row>
      <xdr:rowOff>40822</xdr:rowOff>
    </xdr:from>
    <xdr:to>
      <xdr:col>0</xdr:col>
      <xdr:colOff>1605642</xdr:colOff>
      <xdr:row>542</xdr:row>
      <xdr:rowOff>771603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AB03D66E-6166-40F9-A0CE-54DC28FDD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email">
          <a:extLst>
            <a:ext uri="{BEBA8EAE-BF5A-486C-A8C5-ECC9F3942E4B}">
              <a14:imgProps xmlns:a14="http://schemas.microsoft.com/office/drawing/2010/main">
                <a14:imgLayer r:embed="rId163">
                  <a14:imgEffect>
                    <a14:sharpenSoften amount="5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2642" y="189874072"/>
          <a:ext cx="1143000" cy="730781"/>
        </a:xfrm>
        <a:prstGeom prst="rect">
          <a:avLst/>
        </a:prstGeom>
      </xdr:spPr>
    </xdr:pic>
    <xdr:clientData/>
  </xdr:twoCellAnchor>
  <xdr:twoCellAnchor>
    <xdr:from>
      <xdr:col>0</xdr:col>
      <xdr:colOff>421821</xdr:colOff>
      <xdr:row>543</xdr:row>
      <xdr:rowOff>119398</xdr:rowOff>
    </xdr:from>
    <xdr:to>
      <xdr:col>0</xdr:col>
      <xdr:colOff>1540009</xdr:colOff>
      <xdr:row>543</xdr:row>
      <xdr:rowOff>907699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CA87E7-EB38-4CF0-8B06-F92AA180A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>
          <a:extLst>
            <a:ext uri="{BEBA8EAE-BF5A-486C-A8C5-ECC9F3942E4B}">
              <a14:imgProps xmlns:a14="http://schemas.microsoft.com/office/drawing/2010/main">
                <a14:imgLayer r:embed="rId165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821" y="190905148"/>
          <a:ext cx="1118188" cy="788301"/>
        </a:xfrm>
        <a:prstGeom prst="rect">
          <a:avLst/>
        </a:prstGeom>
      </xdr:spPr>
    </xdr:pic>
    <xdr:clientData/>
  </xdr:twoCellAnchor>
  <xdr:twoCellAnchor>
    <xdr:from>
      <xdr:col>0</xdr:col>
      <xdr:colOff>3075214</xdr:colOff>
      <xdr:row>780</xdr:row>
      <xdr:rowOff>421822</xdr:rowOff>
    </xdr:from>
    <xdr:to>
      <xdr:col>0</xdr:col>
      <xdr:colOff>3726218</xdr:colOff>
      <xdr:row>780</xdr:row>
      <xdr:rowOff>1009245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F9AFAA82-4977-4A8E-BF2A-0D7E1BB8F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5214" y="288389786"/>
          <a:ext cx="651004" cy="587423"/>
        </a:xfrm>
        <a:prstGeom prst="rect">
          <a:avLst/>
        </a:prstGeom>
      </xdr:spPr>
    </xdr:pic>
    <xdr:clientData/>
  </xdr:twoCellAnchor>
  <xdr:twoCellAnchor>
    <xdr:from>
      <xdr:col>0</xdr:col>
      <xdr:colOff>544287</xdr:colOff>
      <xdr:row>780</xdr:row>
      <xdr:rowOff>122465</xdr:rowOff>
    </xdr:from>
    <xdr:to>
      <xdr:col>0</xdr:col>
      <xdr:colOff>2068287</xdr:colOff>
      <xdr:row>780</xdr:row>
      <xdr:rowOff>1294523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2C74E155-D1DF-40DD-9EA9-1088431FC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BEBA8EAE-BF5A-486C-A8C5-ECC9F3942E4B}">
              <a14:imgProps xmlns:a14="http://schemas.microsoft.com/office/drawing/2010/main">
                <a14:imgLayer r:embed="rId16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4287" y="287437286"/>
          <a:ext cx="1524000" cy="1172058"/>
        </a:xfrm>
        <a:prstGeom prst="rect">
          <a:avLst/>
        </a:prstGeom>
      </xdr:spPr>
    </xdr:pic>
    <xdr:clientData/>
  </xdr:twoCellAnchor>
  <xdr:twoCellAnchor>
    <xdr:from>
      <xdr:col>0</xdr:col>
      <xdr:colOff>1945820</xdr:colOff>
      <xdr:row>38</xdr:row>
      <xdr:rowOff>103754</xdr:rowOff>
    </xdr:from>
    <xdr:to>
      <xdr:col>0</xdr:col>
      <xdr:colOff>3775971</xdr:colOff>
      <xdr:row>40</xdr:row>
      <xdr:rowOff>190500</xdr:rowOff>
    </xdr:to>
    <xdr:sp macro="" textlink="">
      <xdr:nvSpPr>
        <xdr:cNvPr id="7" name="Выноска: стрелка влево 6">
          <a:extLst>
            <a:ext uri="{FF2B5EF4-FFF2-40B4-BE49-F238E27FC236}">
              <a16:creationId xmlns:a16="http://schemas.microsoft.com/office/drawing/2014/main" id="{7E381338-B615-425E-A039-2E4EE4BEB632}"/>
            </a:ext>
          </a:extLst>
        </xdr:cNvPr>
        <xdr:cNvSpPr/>
      </xdr:nvSpPr>
      <xdr:spPr>
        <a:xfrm flipH="1">
          <a:off x="1945820" y="12812825"/>
          <a:ext cx="1830151" cy="549389"/>
        </a:xfrm>
        <a:prstGeom prst="leftArrowCallout">
          <a:avLst>
            <a:gd name="adj1" fmla="val 25000"/>
            <a:gd name="adj2" fmla="val 27083"/>
            <a:gd name="adj3" fmla="val 39257"/>
            <a:gd name="adj4" fmla="val 83268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 2100-2199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1945821</xdr:colOff>
      <xdr:row>30</xdr:row>
      <xdr:rowOff>54429</xdr:rowOff>
    </xdr:from>
    <xdr:to>
      <xdr:col>0</xdr:col>
      <xdr:colOff>3775972</xdr:colOff>
      <xdr:row>32</xdr:row>
      <xdr:rowOff>195604</xdr:rowOff>
    </xdr:to>
    <xdr:sp macro="" textlink="">
      <xdr:nvSpPr>
        <xdr:cNvPr id="67" name="Выноска: стрелка влево 66">
          <a:extLst>
            <a:ext uri="{FF2B5EF4-FFF2-40B4-BE49-F238E27FC236}">
              <a16:creationId xmlns:a16="http://schemas.microsoft.com/office/drawing/2014/main" id="{2D803DD6-EE79-40C0-A16F-9F3D4D769B7E}"/>
            </a:ext>
          </a:extLst>
        </xdr:cNvPr>
        <xdr:cNvSpPr/>
      </xdr:nvSpPr>
      <xdr:spPr>
        <a:xfrm flipH="1">
          <a:off x="1945821" y="10423072"/>
          <a:ext cx="1830151" cy="549389"/>
        </a:xfrm>
        <a:prstGeom prst="leftArrowCallout">
          <a:avLst>
            <a:gd name="adj1" fmla="val 25000"/>
            <a:gd name="adj2" fmla="val 27083"/>
            <a:gd name="adj3" fmla="val 39257"/>
            <a:gd name="adj4" fmla="val 83268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 2100-2199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1978751</xdr:colOff>
      <xdr:row>18</xdr:row>
      <xdr:rowOff>204108</xdr:rowOff>
    </xdr:from>
    <xdr:to>
      <xdr:col>0</xdr:col>
      <xdr:colOff>3805092</xdr:colOff>
      <xdr:row>20</xdr:row>
      <xdr:rowOff>213021</xdr:rowOff>
    </xdr:to>
    <xdr:sp macro="" textlink="">
      <xdr:nvSpPr>
        <xdr:cNvPr id="72" name="Выноска: стрелка влево 71">
          <a:extLst>
            <a:ext uri="{FF2B5EF4-FFF2-40B4-BE49-F238E27FC236}">
              <a16:creationId xmlns:a16="http://schemas.microsoft.com/office/drawing/2014/main" id="{4D516208-A522-48F1-809A-89B7B13EE008}"/>
            </a:ext>
          </a:extLst>
        </xdr:cNvPr>
        <xdr:cNvSpPr/>
      </xdr:nvSpPr>
      <xdr:spPr>
        <a:xfrm flipH="1">
          <a:off x="1978751" y="6381751"/>
          <a:ext cx="1826341" cy="553199"/>
        </a:xfrm>
        <a:prstGeom prst="leftArrowCallout">
          <a:avLst>
            <a:gd name="adj1" fmla="val 25000"/>
            <a:gd name="adj2" fmla="val 27083"/>
            <a:gd name="adj3" fmla="val 39257"/>
            <a:gd name="adj4" fmla="val 83268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 2100-2199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1932215</xdr:colOff>
      <xdr:row>87</xdr:row>
      <xdr:rowOff>81643</xdr:rowOff>
    </xdr:from>
    <xdr:to>
      <xdr:col>0</xdr:col>
      <xdr:colOff>3762366</xdr:colOff>
      <xdr:row>89</xdr:row>
      <xdr:rowOff>222818</xdr:rowOff>
    </xdr:to>
    <xdr:sp macro="" textlink="">
      <xdr:nvSpPr>
        <xdr:cNvPr id="74" name="Выноска: стрелка влево 73">
          <a:extLst>
            <a:ext uri="{FF2B5EF4-FFF2-40B4-BE49-F238E27FC236}">
              <a16:creationId xmlns:a16="http://schemas.microsoft.com/office/drawing/2014/main" id="{F233A862-8539-4C7E-89D6-3A39A94D36AF}"/>
            </a:ext>
          </a:extLst>
        </xdr:cNvPr>
        <xdr:cNvSpPr/>
      </xdr:nvSpPr>
      <xdr:spPr>
        <a:xfrm flipH="1">
          <a:off x="1932215" y="32575500"/>
          <a:ext cx="1830151" cy="549389"/>
        </a:xfrm>
        <a:prstGeom prst="leftArrowCallout">
          <a:avLst>
            <a:gd name="adj1" fmla="val 25000"/>
            <a:gd name="adj2" fmla="val 27083"/>
            <a:gd name="adj3" fmla="val 39257"/>
            <a:gd name="adj4" fmla="val 83268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 2100-2199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1945822</xdr:colOff>
      <xdr:row>95</xdr:row>
      <xdr:rowOff>68035</xdr:rowOff>
    </xdr:from>
    <xdr:to>
      <xdr:col>0</xdr:col>
      <xdr:colOff>3775973</xdr:colOff>
      <xdr:row>97</xdr:row>
      <xdr:rowOff>209210</xdr:rowOff>
    </xdr:to>
    <xdr:sp macro="" textlink="">
      <xdr:nvSpPr>
        <xdr:cNvPr id="75" name="Выноска: стрелка влево 74">
          <a:extLst>
            <a:ext uri="{FF2B5EF4-FFF2-40B4-BE49-F238E27FC236}">
              <a16:creationId xmlns:a16="http://schemas.microsoft.com/office/drawing/2014/main" id="{F7568CCF-8EA1-4327-B22A-0A074695BEAA}"/>
            </a:ext>
          </a:extLst>
        </xdr:cNvPr>
        <xdr:cNvSpPr/>
      </xdr:nvSpPr>
      <xdr:spPr>
        <a:xfrm flipH="1">
          <a:off x="1945822" y="34997571"/>
          <a:ext cx="1830151" cy="549389"/>
        </a:xfrm>
        <a:prstGeom prst="leftArrowCallout">
          <a:avLst>
            <a:gd name="adj1" fmla="val 25000"/>
            <a:gd name="adj2" fmla="val 27083"/>
            <a:gd name="adj3" fmla="val 39257"/>
            <a:gd name="adj4" fmla="val 83268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 2100-2199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1959429</xdr:colOff>
      <xdr:row>103</xdr:row>
      <xdr:rowOff>68036</xdr:rowOff>
    </xdr:from>
    <xdr:to>
      <xdr:col>0</xdr:col>
      <xdr:colOff>3789580</xdr:colOff>
      <xdr:row>105</xdr:row>
      <xdr:rowOff>209210</xdr:rowOff>
    </xdr:to>
    <xdr:sp macro="" textlink="">
      <xdr:nvSpPr>
        <xdr:cNvPr id="76" name="Выноска: стрелка влево 75">
          <a:extLst>
            <a:ext uri="{FF2B5EF4-FFF2-40B4-BE49-F238E27FC236}">
              <a16:creationId xmlns:a16="http://schemas.microsoft.com/office/drawing/2014/main" id="{7A401484-4FB1-4EE7-B726-97C6CF39953A}"/>
            </a:ext>
          </a:extLst>
        </xdr:cNvPr>
        <xdr:cNvSpPr/>
      </xdr:nvSpPr>
      <xdr:spPr>
        <a:xfrm flipH="1">
          <a:off x="1959429" y="37446857"/>
          <a:ext cx="1830151" cy="549389"/>
        </a:xfrm>
        <a:prstGeom prst="leftArrowCallout">
          <a:avLst>
            <a:gd name="adj1" fmla="val 25000"/>
            <a:gd name="adj2" fmla="val 27083"/>
            <a:gd name="adj3" fmla="val 39257"/>
            <a:gd name="adj4" fmla="val 83268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 2100-2199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1959429</xdr:colOff>
      <xdr:row>111</xdr:row>
      <xdr:rowOff>68035</xdr:rowOff>
    </xdr:from>
    <xdr:to>
      <xdr:col>0</xdr:col>
      <xdr:colOff>3789580</xdr:colOff>
      <xdr:row>113</xdr:row>
      <xdr:rowOff>209210</xdr:rowOff>
    </xdr:to>
    <xdr:sp macro="" textlink="">
      <xdr:nvSpPr>
        <xdr:cNvPr id="77" name="Выноска: стрелка влево 76">
          <a:extLst>
            <a:ext uri="{FF2B5EF4-FFF2-40B4-BE49-F238E27FC236}">
              <a16:creationId xmlns:a16="http://schemas.microsoft.com/office/drawing/2014/main" id="{A4830456-C775-49FB-9D1A-375609E9158D}"/>
            </a:ext>
          </a:extLst>
        </xdr:cNvPr>
        <xdr:cNvSpPr/>
      </xdr:nvSpPr>
      <xdr:spPr>
        <a:xfrm flipH="1">
          <a:off x="1959429" y="39868928"/>
          <a:ext cx="1830151" cy="549389"/>
        </a:xfrm>
        <a:prstGeom prst="leftArrowCallout">
          <a:avLst>
            <a:gd name="adj1" fmla="val 25000"/>
            <a:gd name="adj2" fmla="val 27083"/>
            <a:gd name="adj3" fmla="val 39257"/>
            <a:gd name="adj4" fmla="val 83268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 2100-2199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1932214</xdr:colOff>
      <xdr:row>125</xdr:row>
      <xdr:rowOff>95250</xdr:rowOff>
    </xdr:from>
    <xdr:to>
      <xdr:col>0</xdr:col>
      <xdr:colOff>3762365</xdr:colOff>
      <xdr:row>127</xdr:row>
      <xdr:rowOff>236425</xdr:rowOff>
    </xdr:to>
    <xdr:sp macro="" textlink="">
      <xdr:nvSpPr>
        <xdr:cNvPr id="95" name="Выноска: стрелка влево 94">
          <a:extLst>
            <a:ext uri="{FF2B5EF4-FFF2-40B4-BE49-F238E27FC236}">
              <a16:creationId xmlns:a16="http://schemas.microsoft.com/office/drawing/2014/main" id="{E9CACE48-7921-49EC-9454-FD675364D9B8}"/>
            </a:ext>
          </a:extLst>
        </xdr:cNvPr>
        <xdr:cNvSpPr/>
      </xdr:nvSpPr>
      <xdr:spPr>
        <a:xfrm flipH="1">
          <a:off x="1932214" y="44930786"/>
          <a:ext cx="1830151" cy="549389"/>
        </a:xfrm>
        <a:prstGeom prst="leftArrowCallout">
          <a:avLst>
            <a:gd name="adj1" fmla="val 25000"/>
            <a:gd name="adj2" fmla="val 27083"/>
            <a:gd name="adj3" fmla="val 39257"/>
            <a:gd name="adj4" fmla="val 83268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 2100-2199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1932214</xdr:colOff>
      <xdr:row>133</xdr:row>
      <xdr:rowOff>95250</xdr:rowOff>
    </xdr:from>
    <xdr:to>
      <xdr:col>0</xdr:col>
      <xdr:colOff>3762365</xdr:colOff>
      <xdr:row>135</xdr:row>
      <xdr:rowOff>236425</xdr:rowOff>
    </xdr:to>
    <xdr:sp macro="" textlink="">
      <xdr:nvSpPr>
        <xdr:cNvPr id="109" name="Выноска: стрелка влево 108">
          <a:extLst>
            <a:ext uri="{FF2B5EF4-FFF2-40B4-BE49-F238E27FC236}">
              <a16:creationId xmlns:a16="http://schemas.microsoft.com/office/drawing/2014/main" id="{93E81F9C-8C0A-4911-80D5-5DCA76736828}"/>
            </a:ext>
          </a:extLst>
        </xdr:cNvPr>
        <xdr:cNvSpPr/>
      </xdr:nvSpPr>
      <xdr:spPr>
        <a:xfrm flipH="1">
          <a:off x="1932214" y="47325643"/>
          <a:ext cx="1830151" cy="549389"/>
        </a:xfrm>
        <a:prstGeom prst="leftArrowCallout">
          <a:avLst>
            <a:gd name="adj1" fmla="val 25000"/>
            <a:gd name="adj2" fmla="val 27083"/>
            <a:gd name="adj3" fmla="val 39257"/>
            <a:gd name="adj4" fmla="val 83268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 2100-2199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217715</xdr:colOff>
      <xdr:row>116</xdr:row>
      <xdr:rowOff>111467</xdr:rowOff>
    </xdr:from>
    <xdr:to>
      <xdr:col>0</xdr:col>
      <xdr:colOff>1864179</xdr:colOff>
      <xdr:row>118</xdr:row>
      <xdr:rowOff>143248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130E36C1-12BE-8CCE-957C-BE4EFABBF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email">
          <a:extLst>
            <a:ext uri="{BEBA8EAE-BF5A-486C-A8C5-ECC9F3942E4B}">
              <a14:imgProps xmlns:a14="http://schemas.microsoft.com/office/drawing/2010/main">
                <a14:imgLayer r:embed="rId169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7715" y="42429681"/>
          <a:ext cx="1646464" cy="8754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1905000</xdr:colOff>
      <xdr:row>117</xdr:row>
      <xdr:rowOff>217714</xdr:rowOff>
    </xdr:from>
    <xdr:to>
      <xdr:col>0</xdr:col>
      <xdr:colOff>3551464</xdr:colOff>
      <xdr:row>119</xdr:row>
      <xdr:rowOff>276710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D50D1790-849E-4B1C-A406-2AD9F8CB1A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email">
          <a:duotone>
            <a:schemeClr val="bg2">
              <a:shade val="45000"/>
              <a:satMod val="135000"/>
            </a:schemeClr>
            <a:prstClr val="white"/>
          </a:duotone>
          <a:extLst>
            <a:ext uri="{BEBA8EAE-BF5A-486C-A8C5-ECC9F3942E4B}">
              <a14:imgProps xmlns:a14="http://schemas.microsoft.com/office/drawing/2010/main">
                <a14:imgLayer r:embed="rId169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05000" y="42957750"/>
          <a:ext cx="1646464" cy="8754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2643595</xdr:colOff>
      <xdr:row>782</xdr:row>
      <xdr:rowOff>371203</xdr:rowOff>
    </xdr:from>
    <xdr:to>
      <xdr:col>0</xdr:col>
      <xdr:colOff>3712845</xdr:colOff>
      <xdr:row>782</xdr:row>
      <xdr:rowOff>666750</xdr:rowOff>
    </xdr:to>
    <xdr:sp macro="" textlink="">
      <xdr:nvSpPr>
        <xdr:cNvPr id="69" name="Блок-схема: альтернативный процесс 68">
          <a:extLst>
            <a:ext uri="{FF2B5EF4-FFF2-40B4-BE49-F238E27FC236}">
              <a16:creationId xmlns:a16="http://schemas.microsoft.com/office/drawing/2014/main" id="{FD0CFE3B-7F87-4476-9963-3EF632A0A25E}"/>
            </a:ext>
          </a:extLst>
        </xdr:cNvPr>
        <xdr:cNvSpPr/>
      </xdr:nvSpPr>
      <xdr:spPr>
        <a:xfrm>
          <a:off x="2643595" y="289073953"/>
          <a:ext cx="1069250" cy="295547"/>
        </a:xfrm>
        <a:prstGeom prst="flowChartAlternateProcess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001">
          <a:schemeClr val="l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400" b="0" cap="none" spc="0">
              <a:ln w="0"/>
              <a:solidFill>
                <a:srgbClr val="FF000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Выводится</a:t>
          </a:r>
          <a:endParaRPr lang="en-US" sz="1400" b="0" cap="none" spc="0">
            <a:ln w="0"/>
            <a:solidFill>
              <a:srgbClr val="FF0000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0</xdr:col>
      <xdr:colOff>2626179</xdr:colOff>
      <xdr:row>781</xdr:row>
      <xdr:rowOff>340179</xdr:rowOff>
    </xdr:from>
    <xdr:to>
      <xdr:col>0</xdr:col>
      <xdr:colOff>3695429</xdr:colOff>
      <xdr:row>781</xdr:row>
      <xdr:rowOff>630011</xdr:rowOff>
    </xdr:to>
    <xdr:sp macro="" textlink="">
      <xdr:nvSpPr>
        <xdr:cNvPr id="70" name="Блок-схема: альтернативный процесс 69">
          <a:extLst>
            <a:ext uri="{FF2B5EF4-FFF2-40B4-BE49-F238E27FC236}">
              <a16:creationId xmlns:a16="http://schemas.microsoft.com/office/drawing/2014/main" id="{6829A592-6FB2-45BD-A792-A912E859CF14}"/>
            </a:ext>
          </a:extLst>
        </xdr:cNvPr>
        <xdr:cNvSpPr/>
      </xdr:nvSpPr>
      <xdr:spPr>
        <a:xfrm>
          <a:off x="2626179" y="288063215"/>
          <a:ext cx="1069250" cy="289832"/>
        </a:xfrm>
        <a:prstGeom prst="flowChartAlternateProcess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001">
          <a:schemeClr val="l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400" b="0" cap="none" spc="0">
              <a:ln w="0"/>
              <a:solidFill>
                <a:srgbClr val="FF000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Выводится</a:t>
          </a:r>
          <a:endParaRPr lang="en-US" sz="1400" b="0" cap="none" spc="0">
            <a:ln w="0"/>
            <a:solidFill>
              <a:srgbClr val="FF0000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0</xdr:col>
      <xdr:colOff>2624274</xdr:colOff>
      <xdr:row>783</xdr:row>
      <xdr:rowOff>217714</xdr:rowOff>
    </xdr:from>
    <xdr:to>
      <xdr:col>0</xdr:col>
      <xdr:colOff>3693524</xdr:colOff>
      <xdr:row>783</xdr:row>
      <xdr:rowOff>509451</xdr:rowOff>
    </xdr:to>
    <xdr:sp macro="" textlink="">
      <xdr:nvSpPr>
        <xdr:cNvPr id="71" name="Блок-схема: альтернативный процесс 70">
          <a:extLst>
            <a:ext uri="{FF2B5EF4-FFF2-40B4-BE49-F238E27FC236}">
              <a16:creationId xmlns:a16="http://schemas.microsoft.com/office/drawing/2014/main" id="{E65E0067-0DF4-48E7-9DD9-6640CB5DCD97}"/>
            </a:ext>
          </a:extLst>
        </xdr:cNvPr>
        <xdr:cNvSpPr/>
      </xdr:nvSpPr>
      <xdr:spPr>
        <a:xfrm>
          <a:off x="2624274" y="290117893"/>
          <a:ext cx="1069250" cy="291737"/>
        </a:xfrm>
        <a:prstGeom prst="flowChartAlternateProcess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001">
          <a:schemeClr val="l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400" b="0" cap="none" spc="0">
              <a:ln w="0"/>
              <a:solidFill>
                <a:srgbClr val="FF000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Выводится</a:t>
          </a:r>
          <a:endParaRPr lang="en-US" sz="1400" b="0" cap="none" spc="0">
            <a:ln w="0"/>
            <a:solidFill>
              <a:srgbClr val="FF0000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0</xdr:col>
      <xdr:colOff>2616381</xdr:colOff>
      <xdr:row>786</xdr:row>
      <xdr:rowOff>274047</xdr:rowOff>
    </xdr:from>
    <xdr:to>
      <xdr:col>0</xdr:col>
      <xdr:colOff>3685631</xdr:colOff>
      <xdr:row>786</xdr:row>
      <xdr:rowOff>561974</xdr:rowOff>
    </xdr:to>
    <xdr:sp macro="" textlink="">
      <xdr:nvSpPr>
        <xdr:cNvPr id="110" name="Блок-схема: альтернативный процесс 109">
          <a:extLst>
            <a:ext uri="{FF2B5EF4-FFF2-40B4-BE49-F238E27FC236}">
              <a16:creationId xmlns:a16="http://schemas.microsoft.com/office/drawing/2014/main" id="{270EB3F1-37E8-4BC0-A8DC-42F325F181F6}"/>
            </a:ext>
          </a:extLst>
        </xdr:cNvPr>
        <xdr:cNvSpPr/>
      </xdr:nvSpPr>
      <xdr:spPr>
        <a:xfrm>
          <a:off x="2616381" y="291711833"/>
          <a:ext cx="1069250" cy="287927"/>
        </a:xfrm>
        <a:prstGeom prst="flowChartAlternateProcess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001">
          <a:schemeClr val="l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400" b="0" cap="none" spc="0">
              <a:ln w="0"/>
              <a:solidFill>
                <a:srgbClr val="FF000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Выводится</a:t>
          </a:r>
          <a:endParaRPr lang="en-US" sz="1400" b="0" cap="none" spc="0">
            <a:ln w="0"/>
            <a:solidFill>
              <a:srgbClr val="FF0000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0</xdr:col>
      <xdr:colOff>2583452</xdr:colOff>
      <xdr:row>787</xdr:row>
      <xdr:rowOff>386715</xdr:rowOff>
    </xdr:from>
    <xdr:to>
      <xdr:col>0</xdr:col>
      <xdr:colOff>3654607</xdr:colOff>
      <xdr:row>787</xdr:row>
      <xdr:rowOff>676547</xdr:rowOff>
    </xdr:to>
    <xdr:sp macro="" textlink="">
      <xdr:nvSpPr>
        <xdr:cNvPr id="111" name="Блок-схема: альтернативный процесс 110">
          <a:extLst>
            <a:ext uri="{FF2B5EF4-FFF2-40B4-BE49-F238E27FC236}">
              <a16:creationId xmlns:a16="http://schemas.microsoft.com/office/drawing/2014/main" id="{62CE09E0-4455-4AB9-8187-27EAF21939BC}"/>
            </a:ext>
          </a:extLst>
        </xdr:cNvPr>
        <xdr:cNvSpPr/>
      </xdr:nvSpPr>
      <xdr:spPr>
        <a:xfrm>
          <a:off x="2583452" y="292804215"/>
          <a:ext cx="1071155" cy="289832"/>
        </a:xfrm>
        <a:prstGeom prst="flowChartAlternateProcess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001">
          <a:schemeClr val="l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400" b="0" cap="none" spc="0">
              <a:ln w="0"/>
              <a:solidFill>
                <a:srgbClr val="FF000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Выводится</a:t>
          </a:r>
          <a:endParaRPr lang="en-US" sz="1400" b="0" cap="none" spc="0">
            <a:ln w="0"/>
            <a:solidFill>
              <a:srgbClr val="FF0000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0</xdr:col>
      <xdr:colOff>2571751</xdr:colOff>
      <xdr:row>788</xdr:row>
      <xdr:rowOff>215810</xdr:rowOff>
    </xdr:from>
    <xdr:to>
      <xdr:col>0</xdr:col>
      <xdr:colOff>3641001</xdr:colOff>
      <xdr:row>788</xdr:row>
      <xdr:rowOff>515167</xdr:rowOff>
    </xdr:to>
    <xdr:sp macro="" textlink="">
      <xdr:nvSpPr>
        <xdr:cNvPr id="123" name="Блок-схема: альтернативный процесс 122">
          <a:extLst>
            <a:ext uri="{FF2B5EF4-FFF2-40B4-BE49-F238E27FC236}">
              <a16:creationId xmlns:a16="http://schemas.microsoft.com/office/drawing/2014/main" id="{A64D419F-42A3-43B4-B030-A87ED442CD79}"/>
            </a:ext>
          </a:extLst>
        </xdr:cNvPr>
        <xdr:cNvSpPr/>
      </xdr:nvSpPr>
      <xdr:spPr>
        <a:xfrm>
          <a:off x="2571751" y="293830739"/>
          <a:ext cx="1069250" cy="299357"/>
        </a:xfrm>
        <a:prstGeom prst="flowChartAlternateProcess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001">
          <a:schemeClr val="l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400" b="0" cap="none" spc="0">
              <a:ln w="0"/>
              <a:solidFill>
                <a:srgbClr val="FF000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Выводится</a:t>
          </a:r>
          <a:endParaRPr lang="en-US" sz="1400" b="0" cap="none" spc="0">
            <a:ln w="0"/>
            <a:solidFill>
              <a:srgbClr val="FF0000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0</xdr:col>
      <xdr:colOff>2622368</xdr:colOff>
      <xdr:row>791</xdr:row>
      <xdr:rowOff>295546</xdr:rowOff>
    </xdr:from>
    <xdr:to>
      <xdr:col>0</xdr:col>
      <xdr:colOff>3691618</xdr:colOff>
      <xdr:row>791</xdr:row>
      <xdr:rowOff>596808</xdr:rowOff>
    </xdr:to>
    <xdr:sp macro="" textlink="">
      <xdr:nvSpPr>
        <xdr:cNvPr id="133" name="Блок-схема: альтернативный процесс 132">
          <a:extLst>
            <a:ext uri="{FF2B5EF4-FFF2-40B4-BE49-F238E27FC236}">
              <a16:creationId xmlns:a16="http://schemas.microsoft.com/office/drawing/2014/main" id="{B8E52E07-D33E-437E-A92A-8269BA5A324E}"/>
            </a:ext>
          </a:extLst>
        </xdr:cNvPr>
        <xdr:cNvSpPr/>
      </xdr:nvSpPr>
      <xdr:spPr>
        <a:xfrm>
          <a:off x="2622368" y="295312010"/>
          <a:ext cx="1069250" cy="301262"/>
        </a:xfrm>
        <a:prstGeom prst="flowChartAlternateProcess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001">
          <a:schemeClr val="l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400" b="0" cap="none" spc="0">
              <a:ln w="0"/>
              <a:solidFill>
                <a:srgbClr val="FF000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Выводится</a:t>
          </a:r>
          <a:endParaRPr lang="en-US" sz="1400" b="0" cap="none" spc="0">
            <a:ln w="0"/>
            <a:solidFill>
              <a:srgbClr val="FF0000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0</xdr:col>
      <xdr:colOff>2604951</xdr:colOff>
      <xdr:row>792</xdr:row>
      <xdr:rowOff>441144</xdr:rowOff>
    </xdr:from>
    <xdr:to>
      <xdr:col>0</xdr:col>
      <xdr:colOff>3674201</xdr:colOff>
      <xdr:row>792</xdr:row>
      <xdr:rowOff>727166</xdr:rowOff>
    </xdr:to>
    <xdr:sp macro="" textlink="">
      <xdr:nvSpPr>
        <xdr:cNvPr id="141" name="Блок-схема: альтернативный процесс 140">
          <a:extLst>
            <a:ext uri="{FF2B5EF4-FFF2-40B4-BE49-F238E27FC236}">
              <a16:creationId xmlns:a16="http://schemas.microsoft.com/office/drawing/2014/main" id="{A46A0F06-656C-4BFB-9EEE-CCB080F3387F}"/>
            </a:ext>
          </a:extLst>
        </xdr:cNvPr>
        <xdr:cNvSpPr/>
      </xdr:nvSpPr>
      <xdr:spPr>
        <a:xfrm>
          <a:off x="2604951" y="296437323"/>
          <a:ext cx="1069250" cy="286022"/>
        </a:xfrm>
        <a:prstGeom prst="flowChartAlternateProcess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001">
          <a:schemeClr val="l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400" b="0" cap="none" spc="0">
              <a:ln w="0"/>
              <a:solidFill>
                <a:srgbClr val="FF000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Выводится</a:t>
          </a:r>
          <a:endParaRPr lang="en-US" sz="1400" b="0" cap="none" spc="0">
            <a:ln w="0"/>
            <a:solidFill>
              <a:srgbClr val="FF0000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0</xdr:col>
      <xdr:colOff>2581548</xdr:colOff>
      <xdr:row>793</xdr:row>
      <xdr:rowOff>231321</xdr:rowOff>
    </xdr:from>
    <xdr:to>
      <xdr:col>0</xdr:col>
      <xdr:colOff>3650798</xdr:colOff>
      <xdr:row>793</xdr:row>
      <xdr:rowOff>523058</xdr:rowOff>
    </xdr:to>
    <xdr:sp macro="" textlink="">
      <xdr:nvSpPr>
        <xdr:cNvPr id="142" name="Блок-схема: альтернативный процесс 141">
          <a:extLst>
            <a:ext uri="{FF2B5EF4-FFF2-40B4-BE49-F238E27FC236}">
              <a16:creationId xmlns:a16="http://schemas.microsoft.com/office/drawing/2014/main" id="{241ED892-B656-4E99-9935-B29D7395CEFF}"/>
            </a:ext>
          </a:extLst>
        </xdr:cNvPr>
        <xdr:cNvSpPr/>
      </xdr:nvSpPr>
      <xdr:spPr>
        <a:xfrm>
          <a:off x="2581548" y="297424928"/>
          <a:ext cx="1069250" cy="291737"/>
        </a:xfrm>
        <a:prstGeom prst="flowChartAlternateProcess">
          <a:avLst/>
        </a:prstGeom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001">
          <a:schemeClr val="l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ru-RU" sz="1400" b="0" cap="none" spc="0">
              <a:ln w="0"/>
              <a:solidFill>
                <a:srgbClr val="FF000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Выводится</a:t>
          </a:r>
          <a:endParaRPr lang="en-US" sz="1400" b="0" cap="none" spc="0">
            <a:ln w="0"/>
            <a:solidFill>
              <a:srgbClr val="FF0000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0</xdr:col>
      <xdr:colOff>141514</xdr:colOff>
      <xdr:row>174</xdr:row>
      <xdr:rowOff>87085</xdr:rowOff>
    </xdr:from>
    <xdr:to>
      <xdr:col>0</xdr:col>
      <xdr:colOff>2704104</xdr:colOff>
      <xdr:row>181</xdr:row>
      <xdr:rowOff>348343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805D1F53-473E-4FDF-B0BA-BDE41AE99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41514" y="64889742"/>
          <a:ext cx="2562590" cy="3309258"/>
        </a:xfrm>
        <a:prstGeom prst="rect">
          <a:avLst/>
        </a:prstGeom>
      </xdr:spPr>
    </xdr:pic>
    <xdr:clientData/>
  </xdr:twoCellAnchor>
  <xdr:twoCellAnchor>
    <xdr:from>
      <xdr:col>0</xdr:col>
      <xdr:colOff>3015343</xdr:colOff>
      <xdr:row>174</xdr:row>
      <xdr:rowOff>141514</xdr:rowOff>
    </xdr:from>
    <xdr:to>
      <xdr:col>0</xdr:col>
      <xdr:colOff>3719512</xdr:colOff>
      <xdr:row>175</xdr:row>
      <xdr:rowOff>361951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B86F9AC3-EE02-408D-84B4-1C694CF64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15343" y="64944171"/>
          <a:ext cx="704169" cy="65586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596322</xdr:colOff>
      <xdr:row>0</xdr:row>
      <xdr:rowOff>84090</xdr:rowOff>
    </xdr:from>
    <xdr:to>
      <xdr:col>0</xdr:col>
      <xdr:colOff>1674091</xdr:colOff>
      <xdr:row>4</xdr:row>
      <xdr:rowOff>128504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EF73C54-9256-43AD-A5E2-89560956D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66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6322" y="84090"/>
          <a:ext cx="1077769" cy="1083505"/>
        </a:xfrm>
        <a:prstGeom prst="rect">
          <a:avLst/>
        </a:prstGeom>
      </xdr:spPr>
    </xdr:pic>
    <xdr:clientData/>
  </xdr:twoCellAnchor>
  <xdr:twoCellAnchor>
    <xdr:from>
      <xdr:col>0</xdr:col>
      <xdr:colOff>357944</xdr:colOff>
      <xdr:row>727</xdr:row>
      <xdr:rowOff>102621</xdr:rowOff>
    </xdr:from>
    <xdr:to>
      <xdr:col>0</xdr:col>
      <xdr:colOff>1680861</xdr:colOff>
      <xdr:row>728</xdr:row>
      <xdr:rowOff>586654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4C627BEA-6EB9-2EB4-05D0-C00F62D64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944" y="278912978"/>
          <a:ext cx="1322917" cy="1150783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771</xdr:row>
      <xdr:rowOff>31750</xdr:rowOff>
    </xdr:from>
    <xdr:to>
      <xdr:col>0</xdr:col>
      <xdr:colOff>2338917</xdr:colOff>
      <xdr:row>771</xdr:row>
      <xdr:rowOff>968980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2E1AB30C-AC78-A81A-7B88-49F504B50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2931583"/>
          <a:ext cx="2243667" cy="937230"/>
        </a:xfrm>
        <a:prstGeom prst="rect">
          <a:avLst/>
        </a:prstGeom>
      </xdr:spPr>
    </xdr:pic>
    <xdr:clientData/>
  </xdr:twoCellAnchor>
  <xdr:twoCellAnchor>
    <xdr:from>
      <xdr:col>0</xdr:col>
      <xdr:colOff>2434166</xdr:colOff>
      <xdr:row>771</xdr:row>
      <xdr:rowOff>127001</xdr:rowOff>
    </xdr:from>
    <xdr:to>
      <xdr:col>0</xdr:col>
      <xdr:colOff>3725333</xdr:colOff>
      <xdr:row>771</xdr:row>
      <xdr:rowOff>825500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E3E16864-2711-4101-8A2A-6BFC65334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4166" y="3026834"/>
          <a:ext cx="1291167" cy="698499"/>
        </a:xfrm>
        <a:prstGeom prst="rect">
          <a:avLst/>
        </a:prstGeom>
      </xdr:spPr>
    </xdr:pic>
    <xdr:clientData/>
  </xdr:twoCellAnchor>
  <xdr:twoCellAnchor>
    <xdr:from>
      <xdr:col>0</xdr:col>
      <xdr:colOff>160868</xdr:colOff>
      <xdr:row>482</xdr:row>
      <xdr:rowOff>118533</xdr:rowOff>
    </xdr:from>
    <xdr:to>
      <xdr:col>0</xdr:col>
      <xdr:colOff>2497668</xdr:colOff>
      <xdr:row>485</xdr:row>
      <xdr:rowOff>276266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5C373B32-99E4-4D6F-367C-C8E182D51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868" y="198280866"/>
          <a:ext cx="2336800" cy="1300733"/>
        </a:xfrm>
        <a:prstGeom prst="rect">
          <a:avLst/>
        </a:prstGeom>
      </xdr:spPr>
    </xdr:pic>
    <xdr:clientData/>
  </xdr:twoCellAnchor>
  <xdr:twoCellAnchor>
    <xdr:from>
      <xdr:col>0</xdr:col>
      <xdr:colOff>266207</xdr:colOff>
      <xdr:row>314</xdr:row>
      <xdr:rowOff>134294</xdr:rowOff>
    </xdr:from>
    <xdr:to>
      <xdr:col>0</xdr:col>
      <xdr:colOff>3483429</xdr:colOff>
      <xdr:row>322</xdr:row>
      <xdr:rowOff>40821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E04E561F-E773-AB43-723C-6BECACBF3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207" y="113740330"/>
          <a:ext cx="3217222" cy="3076991"/>
        </a:xfrm>
        <a:prstGeom prst="rect">
          <a:avLst/>
        </a:prstGeom>
      </xdr:spPr>
    </xdr:pic>
    <xdr:clientData/>
  </xdr:twoCellAnchor>
  <xdr:twoCellAnchor>
    <xdr:from>
      <xdr:col>0</xdr:col>
      <xdr:colOff>979715</xdr:colOff>
      <xdr:row>322</xdr:row>
      <xdr:rowOff>212197</xdr:rowOff>
    </xdr:from>
    <xdr:to>
      <xdr:col>0</xdr:col>
      <xdr:colOff>2753338</xdr:colOff>
      <xdr:row>325</xdr:row>
      <xdr:rowOff>122101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41222D75-EEA7-D660-2D29-65548B858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9715" y="116988697"/>
          <a:ext cx="1773623" cy="1161761"/>
        </a:xfrm>
        <a:prstGeom prst="rect">
          <a:avLst/>
        </a:prstGeom>
      </xdr:spPr>
    </xdr:pic>
    <xdr:clientData/>
  </xdr:twoCellAnchor>
  <xdr:twoCellAnchor>
    <xdr:from>
      <xdr:col>0</xdr:col>
      <xdr:colOff>315572</xdr:colOff>
      <xdr:row>338</xdr:row>
      <xdr:rowOff>140911</xdr:rowOff>
    </xdr:from>
    <xdr:to>
      <xdr:col>0</xdr:col>
      <xdr:colOff>3592286</xdr:colOff>
      <xdr:row>346</xdr:row>
      <xdr:rowOff>78199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571879B6-CCCB-415A-A734-A2FF0D45B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grayscl/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572" y="123203911"/>
          <a:ext cx="3276714" cy="3121359"/>
        </a:xfrm>
        <a:prstGeom prst="rect">
          <a:avLst/>
        </a:prstGeom>
      </xdr:spPr>
    </xdr:pic>
    <xdr:clientData/>
  </xdr:twoCellAnchor>
  <xdr:twoCellAnchor>
    <xdr:from>
      <xdr:col>0</xdr:col>
      <xdr:colOff>1020535</xdr:colOff>
      <xdr:row>346</xdr:row>
      <xdr:rowOff>277394</xdr:rowOff>
    </xdr:from>
    <xdr:to>
      <xdr:col>0</xdr:col>
      <xdr:colOff>2792699</xdr:colOff>
      <xdr:row>349</xdr:row>
      <xdr:rowOff>177835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66D73054-FC61-4B9D-8519-5E859E483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0535" y="126524465"/>
          <a:ext cx="1772164" cy="1152299"/>
        </a:xfrm>
        <a:prstGeom prst="rect">
          <a:avLst/>
        </a:prstGeom>
      </xdr:spPr>
    </xdr:pic>
    <xdr:clientData/>
  </xdr:twoCellAnchor>
  <xdr:twoCellAnchor>
    <xdr:from>
      <xdr:col>0</xdr:col>
      <xdr:colOff>204108</xdr:colOff>
      <xdr:row>350</xdr:row>
      <xdr:rowOff>214085</xdr:rowOff>
    </xdr:from>
    <xdr:to>
      <xdr:col>0</xdr:col>
      <xdr:colOff>3592286</xdr:colOff>
      <xdr:row>357</xdr:row>
      <xdr:rowOff>459242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B722AF9F-B7F0-4E9E-9753-16380682F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grayscl/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04108" y="128066799"/>
          <a:ext cx="3388178" cy="3102657"/>
        </a:xfrm>
        <a:prstGeom prst="rect">
          <a:avLst/>
        </a:prstGeom>
      </xdr:spPr>
    </xdr:pic>
    <xdr:clientData/>
  </xdr:twoCellAnchor>
  <xdr:twoCellAnchor>
    <xdr:from>
      <xdr:col>0</xdr:col>
      <xdr:colOff>229126</xdr:colOff>
      <xdr:row>326</xdr:row>
      <xdr:rowOff>149450</xdr:rowOff>
    </xdr:from>
    <xdr:to>
      <xdr:col>0</xdr:col>
      <xdr:colOff>3497035</xdr:colOff>
      <xdr:row>333</xdr:row>
      <xdr:rowOff>163286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364C9356-1753-4A7F-B0B0-D461207B7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9126" y="118422736"/>
          <a:ext cx="3267909" cy="2993800"/>
        </a:xfrm>
        <a:prstGeom prst="rect">
          <a:avLst/>
        </a:prstGeom>
      </xdr:spPr>
    </xdr:pic>
    <xdr:clientData/>
  </xdr:twoCellAnchor>
  <xdr:twoCellAnchor>
    <xdr:from>
      <xdr:col>0</xdr:col>
      <xdr:colOff>1047750</xdr:colOff>
      <xdr:row>334</xdr:row>
      <xdr:rowOff>174548</xdr:rowOff>
    </xdr:from>
    <xdr:to>
      <xdr:col>0</xdr:col>
      <xdr:colOff>2830421</xdr:colOff>
      <xdr:row>337</xdr:row>
      <xdr:rowOff>137430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6486712E-4A8D-469B-AC79-1B637CFCA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047750" y="121659119"/>
          <a:ext cx="1782671" cy="1214740"/>
        </a:xfrm>
        <a:prstGeom prst="rect">
          <a:avLst/>
        </a:prstGeom>
      </xdr:spPr>
    </xdr:pic>
    <xdr:clientData/>
  </xdr:twoCellAnchor>
  <xdr:twoCellAnchor>
    <xdr:from>
      <xdr:col>0</xdr:col>
      <xdr:colOff>456670</xdr:colOff>
      <xdr:row>290</xdr:row>
      <xdr:rowOff>111767</xdr:rowOff>
    </xdr:from>
    <xdr:to>
      <xdr:col>0</xdr:col>
      <xdr:colOff>3413686</xdr:colOff>
      <xdr:row>298</xdr:row>
      <xdr:rowOff>13607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2902F2F4-E09F-B819-00E7-622B31D61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6670" y="105322196"/>
          <a:ext cx="2957016" cy="2704911"/>
        </a:xfrm>
        <a:prstGeom prst="rect">
          <a:avLst/>
        </a:prstGeom>
      </xdr:spPr>
    </xdr:pic>
    <xdr:clientData/>
  </xdr:twoCellAnchor>
  <xdr:twoCellAnchor>
    <xdr:from>
      <xdr:col>0</xdr:col>
      <xdr:colOff>1006927</xdr:colOff>
      <xdr:row>298</xdr:row>
      <xdr:rowOff>240922</xdr:rowOff>
    </xdr:from>
    <xdr:to>
      <xdr:col>0</xdr:col>
      <xdr:colOff>2742992</xdr:colOff>
      <xdr:row>301</xdr:row>
      <xdr:rowOff>257854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A7C9AD16-BEB0-44A1-BC5B-62DABDD8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6927" y="108254422"/>
          <a:ext cx="1736065" cy="1064682"/>
        </a:xfrm>
        <a:prstGeom prst="rect">
          <a:avLst/>
        </a:prstGeom>
      </xdr:spPr>
    </xdr:pic>
    <xdr:clientData/>
  </xdr:twoCellAnchor>
  <xdr:twoCellAnchor>
    <xdr:from>
      <xdr:col>0</xdr:col>
      <xdr:colOff>288808</xdr:colOff>
      <xdr:row>302</xdr:row>
      <xdr:rowOff>104322</xdr:rowOff>
    </xdr:from>
    <xdr:to>
      <xdr:col>0</xdr:col>
      <xdr:colOff>3510642</xdr:colOff>
      <xdr:row>310</xdr:row>
      <xdr:rowOff>81643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4A2F9290-F02B-4DB4-B280-44F1D2091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88808" y="109560179"/>
          <a:ext cx="3221834" cy="2698750"/>
        </a:xfrm>
        <a:prstGeom prst="rect">
          <a:avLst/>
        </a:prstGeom>
      </xdr:spPr>
    </xdr:pic>
    <xdr:clientData/>
  </xdr:twoCellAnchor>
  <xdr:twoCellAnchor>
    <xdr:from>
      <xdr:col>0</xdr:col>
      <xdr:colOff>1034142</xdr:colOff>
      <xdr:row>310</xdr:row>
      <xdr:rowOff>206261</xdr:rowOff>
    </xdr:from>
    <xdr:to>
      <xdr:col>0</xdr:col>
      <xdr:colOff>2707803</xdr:colOff>
      <xdr:row>313</xdr:row>
      <xdr:rowOff>223194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DF724F94-BEBE-4965-A563-AF4474A0C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034142" y="112383547"/>
          <a:ext cx="1673661" cy="1064683"/>
        </a:xfrm>
        <a:prstGeom prst="rect">
          <a:avLst/>
        </a:prstGeom>
      </xdr:spPr>
    </xdr:pic>
    <xdr:clientData/>
  </xdr:twoCellAnchor>
  <xdr:twoCellAnchor>
    <xdr:from>
      <xdr:col>0</xdr:col>
      <xdr:colOff>299357</xdr:colOff>
      <xdr:row>139</xdr:row>
      <xdr:rowOff>157238</xdr:rowOff>
    </xdr:from>
    <xdr:to>
      <xdr:col>0</xdr:col>
      <xdr:colOff>3497036</xdr:colOff>
      <xdr:row>147</xdr:row>
      <xdr:rowOff>190500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D3BE3C56-1716-7A60-7BE9-8DEC1CAE7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357" y="50585309"/>
          <a:ext cx="3197679" cy="3108477"/>
        </a:xfrm>
        <a:prstGeom prst="rect">
          <a:avLst/>
        </a:prstGeom>
      </xdr:spPr>
    </xdr:pic>
    <xdr:clientData/>
  </xdr:twoCellAnchor>
  <xdr:twoCellAnchor>
    <xdr:from>
      <xdr:col>0</xdr:col>
      <xdr:colOff>789215</xdr:colOff>
      <xdr:row>148</xdr:row>
      <xdr:rowOff>221324</xdr:rowOff>
    </xdr:from>
    <xdr:to>
      <xdr:col>0</xdr:col>
      <xdr:colOff>2939144</xdr:colOff>
      <xdr:row>151</xdr:row>
      <xdr:rowOff>328398</xdr:rowOff>
    </xdr:to>
    <xdr:pic>
      <xdr:nvPicPr>
        <xdr:cNvPr id="218" name="Рисунок 217">
          <a:extLst>
            <a:ext uri="{FF2B5EF4-FFF2-40B4-BE49-F238E27FC236}">
              <a16:creationId xmlns:a16="http://schemas.microsoft.com/office/drawing/2014/main" id="{B432C029-5676-4E6A-9451-C76097FC6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215" y="54051181"/>
          <a:ext cx="2149929" cy="1345324"/>
        </a:xfrm>
        <a:prstGeom prst="rect">
          <a:avLst/>
        </a:prstGeom>
      </xdr:spPr>
    </xdr:pic>
    <xdr:clientData/>
  </xdr:twoCellAnchor>
  <xdr:twoCellAnchor>
    <xdr:from>
      <xdr:col>0</xdr:col>
      <xdr:colOff>217714</xdr:colOff>
      <xdr:row>155</xdr:row>
      <xdr:rowOff>139134</xdr:rowOff>
    </xdr:from>
    <xdr:to>
      <xdr:col>0</xdr:col>
      <xdr:colOff>3619500</xdr:colOff>
      <xdr:row>163</xdr:row>
      <xdr:rowOff>285750</xdr:rowOff>
    </xdr:to>
    <xdr:pic>
      <xdr:nvPicPr>
        <xdr:cNvPr id="233" name="Рисунок 232">
          <a:extLst>
            <a:ext uri="{FF2B5EF4-FFF2-40B4-BE49-F238E27FC236}">
              <a16:creationId xmlns:a16="http://schemas.microsoft.com/office/drawing/2014/main" id="{9A025966-F9BD-4FF0-9B35-DA74C3719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17714" y="56717634"/>
          <a:ext cx="3401786" cy="3208223"/>
        </a:xfrm>
        <a:prstGeom prst="rect">
          <a:avLst/>
        </a:prstGeom>
      </xdr:spPr>
    </xdr:pic>
    <xdr:clientData/>
  </xdr:twoCellAnchor>
  <xdr:twoCellAnchor>
    <xdr:from>
      <xdr:col>0</xdr:col>
      <xdr:colOff>686516</xdr:colOff>
      <xdr:row>165</xdr:row>
      <xdr:rowOff>42938</xdr:rowOff>
    </xdr:from>
    <xdr:to>
      <xdr:col>0</xdr:col>
      <xdr:colOff>2898678</xdr:colOff>
      <xdr:row>168</xdr:row>
      <xdr:rowOff>122464</xdr:rowOff>
    </xdr:to>
    <xdr:pic>
      <xdr:nvPicPr>
        <xdr:cNvPr id="234" name="Рисунок 233">
          <a:extLst>
            <a:ext uri="{FF2B5EF4-FFF2-40B4-BE49-F238E27FC236}">
              <a16:creationId xmlns:a16="http://schemas.microsoft.com/office/drawing/2014/main" id="{6103E84F-D450-4784-B19E-3AF4DC9C0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686516" y="60254545"/>
          <a:ext cx="2212162" cy="1358598"/>
        </a:xfrm>
        <a:prstGeom prst="rect">
          <a:avLst/>
        </a:prstGeom>
      </xdr:spPr>
    </xdr:pic>
    <xdr:clientData/>
  </xdr:twoCellAnchor>
  <xdr:twoCellAnchor>
    <xdr:from>
      <xdr:col>0</xdr:col>
      <xdr:colOff>869494</xdr:colOff>
      <xdr:row>84</xdr:row>
      <xdr:rowOff>108856</xdr:rowOff>
    </xdr:from>
    <xdr:to>
      <xdr:col>0</xdr:col>
      <xdr:colOff>2830286</xdr:colOff>
      <xdr:row>88</xdr:row>
      <xdr:rowOff>57328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556B7BE3-D322-4F75-A960-489FBC8DE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9494" y="30303106"/>
          <a:ext cx="1960792" cy="1295579"/>
        </a:xfrm>
        <a:prstGeom prst="rect">
          <a:avLst/>
        </a:prstGeom>
      </xdr:spPr>
    </xdr:pic>
    <xdr:clientData/>
  </xdr:twoCellAnchor>
  <xdr:twoCellAnchor>
    <xdr:from>
      <xdr:col>0</xdr:col>
      <xdr:colOff>258966</xdr:colOff>
      <xdr:row>75</xdr:row>
      <xdr:rowOff>312965</xdr:rowOff>
    </xdr:from>
    <xdr:to>
      <xdr:col>0</xdr:col>
      <xdr:colOff>3462552</xdr:colOff>
      <xdr:row>83</xdr:row>
      <xdr:rowOff>258537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334319E0-90A6-2E33-49F1-01046F072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966" y="27377572"/>
          <a:ext cx="3203586" cy="2748644"/>
        </a:xfrm>
        <a:prstGeom prst="rect">
          <a:avLst/>
        </a:prstGeom>
      </xdr:spPr>
    </xdr:pic>
    <xdr:clientData/>
  </xdr:twoCellAnchor>
  <xdr:twoCellAnchor>
    <xdr:from>
      <xdr:col>0</xdr:col>
      <xdr:colOff>915229</xdr:colOff>
      <xdr:row>100</xdr:row>
      <xdr:rowOff>272109</xdr:rowOff>
    </xdr:from>
    <xdr:to>
      <xdr:col>0</xdr:col>
      <xdr:colOff>2843892</xdr:colOff>
      <xdr:row>104</xdr:row>
      <xdr:rowOff>40822</xdr:rowOff>
    </xdr:to>
    <xdr:pic>
      <xdr:nvPicPr>
        <xdr:cNvPr id="249" name="Рисунок 248">
          <a:extLst>
            <a:ext uri="{FF2B5EF4-FFF2-40B4-BE49-F238E27FC236}">
              <a16:creationId xmlns:a16="http://schemas.microsoft.com/office/drawing/2014/main" id="{D4551B0A-1FE5-475E-8E52-E3FE8550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915229" y="35950038"/>
          <a:ext cx="1928663" cy="1156641"/>
        </a:xfrm>
        <a:prstGeom prst="rect">
          <a:avLst/>
        </a:prstGeom>
      </xdr:spPr>
    </xdr:pic>
    <xdr:clientData/>
  </xdr:twoCellAnchor>
  <xdr:twoCellAnchor>
    <xdr:from>
      <xdr:col>0</xdr:col>
      <xdr:colOff>190799</xdr:colOff>
      <xdr:row>92</xdr:row>
      <xdr:rowOff>82967</xdr:rowOff>
    </xdr:from>
    <xdr:to>
      <xdr:col>0</xdr:col>
      <xdr:colOff>3537856</xdr:colOff>
      <xdr:row>100</xdr:row>
      <xdr:rowOff>84200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0A5029B5-AD27-413B-94D1-B2F3FEC21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90799" y="33012253"/>
          <a:ext cx="3347057" cy="2749876"/>
        </a:xfrm>
        <a:prstGeom prst="rect">
          <a:avLst/>
        </a:prstGeom>
      </xdr:spPr>
    </xdr:pic>
    <xdr:clientData/>
  </xdr:twoCellAnchor>
  <xdr:twoCellAnchor>
    <xdr:from>
      <xdr:col>0</xdr:col>
      <xdr:colOff>1011514</xdr:colOff>
      <xdr:row>213</xdr:row>
      <xdr:rowOff>136070</xdr:rowOff>
    </xdr:from>
    <xdr:to>
      <xdr:col>0</xdr:col>
      <xdr:colOff>2663356</xdr:colOff>
      <xdr:row>215</xdr:row>
      <xdr:rowOff>209604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id="{941F28D8-D502-4939-BF75-2786EAF32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1514" y="77723999"/>
          <a:ext cx="1651842" cy="998819"/>
        </a:xfrm>
        <a:prstGeom prst="rect">
          <a:avLst/>
        </a:prstGeom>
      </xdr:spPr>
    </xdr:pic>
    <xdr:clientData/>
  </xdr:twoCellAnchor>
  <xdr:twoCellAnchor>
    <xdr:from>
      <xdr:col>0</xdr:col>
      <xdr:colOff>1020535</xdr:colOff>
      <xdr:row>229</xdr:row>
      <xdr:rowOff>205959</xdr:rowOff>
    </xdr:from>
    <xdr:to>
      <xdr:col>0</xdr:col>
      <xdr:colOff>2762248</xdr:colOff>
      <xdr:row>232</xdr:row>
      <xdr:rowOff>5101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33272B39-3FE9-42C2-9DBD-A0545B2A8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020535" y="84080388"/>
          <a:ext cx="1741713" cy="1050999"/>
        </a:xfrm>
        <a:prstGeom prst="rect">
          <a:avLst/>
        </a:prstGeom>
      </xdr:spPr>
    </xdr:pic>
    <xdr:clientData/>
  </xdr:twoCellAnchor>
  <xdr:twoCellAnchor>
    <xdr:from>
      <xdr:col>0</xdr:col>
      <xdr:colOff>2206173</xdr:colOff>
      <xdr:row>378</xdr:row>
      <xdr:rowOff>130630</xdr:rowOff>
    </xdr:from>
    <xdr:to>
      <xdr:col>0</xdr:col>
      <xdr:colOff>3425373</xdr:colOff>
      <xdr:row>380</xdr:row>
      <xdr:rowOff>310357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06EE9C6A-583F-26E8-AE64-73923803B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6173" y="140025666"/>
          <a:ext cx="1219200" cy="1105012"/>
        </a:xfrm>
        <a:prstGeom prst="rect">
          <a:avLst/>
        </a:prstGeom>
      </xdr:spPr>
    </xdr:pic>
    <xdr:clientData/>
  </xdr:twoCellAnchor>
  <xdr:twoCellAnchor>
    <xdr:from>
      <xdr:col>0</xdr:col>
      <xdr:colOff>2236711</xdr:colOff>
      <xdr:row>372</xdr:row>
      <xdr:rowOff>103414</xdr:rowOff>
    </xdr:from>
    <xdr:to>
      <xdr:col>0</xdr:col>
      <xdr:colOff>3455911</xdr:colOff>
      <xdr:row>374</xdr:row>
      <xdr:rowOff>283141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42B2F408-E23E-4F43-B856-7F0B691F8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6711" y="137222593"/>
          <a:ext cx="1219200" cy="1105012"/>
        </a:xfrm>
        <a:prstGeom prst="rect">
          <a:avLst/>
        </a:prstGeom>
      </xdr:spPr>
    </xdr:pic>
    <xdr:clientData/>
  </xdr:twoCellAnchor>
  <xdr:twoCellAnchor>
    <xdr:from>
      <xdr:col>0</xdr:col>
      <xdr:colOff>2158093</xdr:colOff>
      <xdr:row>384</xdr:row>
      <xdr:rowOff>100088</xdr:rowOff>
    </xdr:from>
    <xdr:to>
      <xdr:col>0</xdr:col>
      <xdr:colOff>3377293</xdr:colOff>
      <xdr:row>386</xdr:row>
      <xdr:rowOff>279815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47767FCC-D085-4ADE-8101-A2C683039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8093" y="142770981"/>
          <a:ext cx="1219200" cy="1105013"/>
        </a:xfrm>
        <a:prstGeom prst="rect">
          <a:avLst/>
        </a:prstGeom>
      </xdr:spPr>
    </xdr:pic>
    <xdr:clientData/>
  </xdr:twoCellAnchor>
  <xdr:twoCellAnchor>
    <xdr:from>
      <xdr:col>0</xdr:col>
      <xdr:colOff>2236410</xdr:colOff>
      <xdr:row>381</xdr:row>
      <xdr:rowOff>79526</xdr:rowOff>
    </xdr:from>
    <xdr:to>
      <xdr:col>0</xdr:col>
      <xdr:colOff>3455610</xdr:colOff>
      <xdr:row>383</xdr:row>
      <xdr:rowOff>259253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49AE1445-443B-4DF0-AE8F-F1E035130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36410" y="141362490"/>
          <a:ext cx="1219200" cy="1105013"/>
        </a:xfrm>
        <a:prstGeom prst="rect">
          <a:avLst/>
        </a:prstGeom>
      </xdr:spPr>
    </xdr:pic>
    <xdr:clientData/>
  </xdr:twoCellAnchor>
  <xdr:twoCellAnchor>
    <xdr:from>
      <xdr:col>0</xdr:col>
      <xdr:colOff>2291142</xdr:colOff>
      <xdr:row>369</xdr:row>
      <xdr:rowOff>140909</xdr:rowOff>
    </xdr:from>
    <xdr:to>
      <xdr:col>0</xdr:col>
      <xdr:colOff>3510342</xdr:colOff>
      <xdr:row>371</xdr:row>
      <xdr:rowOff>320636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C407CF09-47BB-4F1C-A088-FF8C52E47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91142" y="135872159"/>
          <a:ext cx="1219200" cy="1105013"/>
        </a:xfrm>
        <a:prstGeom prst="rect">
          <a:avLst/>
        </a:prstGeom>
      </xdr:spPr>
    </xdr:pic>
    <xdr:clientData/>
  </xdr:twoCellAnchor>
  <xdr:twoCellAnchor>
    <xdr:from>
      <xdr:col>0</xdr:col>
      <xdr:colOff>2251832</xdr:colOff>
      <xdr:row>375</xdr:row>
      <xdr:rowOff>120348</xdr:rowOff>
    </xdr:from>
    <xdr:to>
      <xdr:col>0</xdr:col>
      <xdr:colOff>3471032</xdr:colOff>
      <xdr:row>377</xdr:row>
      <xdr:rowOff>300075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7BB22C42-4920-4AE5-89B0-4CE15BF96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51832" y="138627455"/>
          <a:ext cx="1219200" cy="1105013"/>
        </a:xfrm>
        <a:prstGeom prst="rect">
          <a:avLst/>
        </a:prstGeom>
      </xdr:spPr>
    </xdr:pic>
    <xdr:clientData/>
  </xdr:twoCellAnchor>
  <xdr:twoCellAnchor>
    <xdr:from>
      <xdr:col>0</xdr:col>
      <xdr:colOff>389466</xdr:colOff>
      <xdr:row>369</xdr:row>
      <xdr:rowOff>59266</xdr:rowOff>
    </xdr:from>
    <xdr:to>
      <xdr:col>0</xdr:col>
      <xdr:colOff>1687285</xdr:colOff>
      <xdr:row>371</xdr:row>
      <xdr:rowOff>357494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E896EC6D-4AF8-2993-F97A-9582F3175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466" y="135790516"/>
          <a:ext cx="1297819" cy="1223514"/>
        </a:xfrm>
        <a:prstGeom prst="rect">
          <a:avLst/>
        </a:prstGeom>
      </xdr:spPr>
    </xdr:pic>
    <xdr:clientData/>
  </xdr:twoCellAnchor>
  <xdr:twoCellAnchor>
    <xdr:from>
      <xdr:col>0</xdr:col>
      <xdr:colOff>380998</xdr:colOff>
      <xdr:row>372</xdr:row>
      <xdr:rowOff>59266</xdr:rowOff>
    </xdr:from>
    <xdr:to>
      <xdr:col>0</xdr:col>
      <xdr:colOff>1728106</xdr:colOff>
      <xdr:row>374</xdr:row>
      <xdr:rowOff>366308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A7B29C56-8EC3-46F2-81A0-E651A4C0F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80998" y="137178445"/>
          <a:ext cx="1347108" cy="1232327"/>
        </a:xfrm>
        <a:prstGeom prst="rect">
          <a:avLst/>
        </a:prstGeom>
      </xdr:spPr>
    </xdr:pic>
    <xdr:clientData/>
  </xdr:twoCellAnchor>
  <xdr:twoCellAnchor>
    <xdr:from>
      <xdr:col>0</xdr:col>
      <xdr:colOff>364067</xdr:colOff>
      <xdr:row>384</xdr:row>
      <xdr:rowOff>90233</xdr:rowOff>
    </xdr:from>
    <xdr:to>
      <xdr:col>0</xdr:col>
      <xdr:colOff>1660070</xdr:colOff>
      <xdr:row>386</xdr:row>
      <xdr:rowOff>374808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EBD61025-9705-2810-C25D-370BDB574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artisticMarker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067" y="142761126"/>
          <a:ext cx="1296003" cy="1209861"/>
        </a:xfrm>
        <a:prstGeom prst="rect">
          <a:avLst/>
        </a:prstGeom>
      </xdr:spPr>
    </xdr:pic>
    <xdr:clientData/>
  </xdr:twoCellAnchor>
  <xdr:twoCellAnchor>
    <xdr:from>
      <xdr:col>0</xdr:col>
      <xdr:colOff>369204</xdr:colOff>
      <xdr:row>381</xdr:row>
      <xdr:rowOff>87991</xdr:rowOff>
    </xdr:from>
    <xdr:to>
      <xdr:col>0</xdr:col>
      <xdr:colOff>1673675</xdr:colOff>
      <xdr:row>383</xdr:row>
      <xdr:rowOff>380910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id="{41BB94B7-43C1-403A-B9ED-7526E6651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artisticMarker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69204" y="141466205"/>
          <a:ext cx="1304471" cy="1218205"/>
        </a:xfrm>
        <a:prstGeom prst="rect">
          <a:avLst/>
        </a:prstGeom>
      </xdr:spPr>
    </xdr:pic>
    <xdr:clientData/>
  </xdr:twoCellAnchor>
  <xdr:twoCellAnchor>
    <xdr:from>
      <xdr:col>0</xdr:col>
      <xdr:colOff>431801</xdr:colOff>
      <xdr:row>399</xdr:row>
      <xdr:rowOff>84667</xdr:rowOff>
    </xdr:from>
    <xdr:to>
      <xdr:col>0</xdr:col>
      <xdr:colOff>1187321</xdr:colOff>
      <xdr:row>399</xdr:row>
      <xdr:rowOff>643467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F932A8CE-3F68-CD82-2C33-53D0B72B1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1801" y="372651867"/>
          <a:ext cx="755520" cy="558800"/>
        </a:xfrm>
        <a:prstGeom prst="rect">
          <a:avLst/>
        </a:prstGeom>
      </xdr:spPr>
    </xdr:pic>
    <xdr:clientData/>
  </xdr:twoCellAnchor>
  <xdr:twoCellAnchor>
    <xdr:from>
      <xdr:col>0</xdr:col>
      <xdr:colOff>431801</xdr:colOff>
      <xdr:row>398</xdr:row>
      <xdr:rowOff>76200</xdr:rowOff>
    </xdr:from>
    <xdr:to>
      <xdr:col>0</xdr:col>
      <xdr:colOff>1202266</xdr:colOff>
      <xdr:row>398</xdr:row>
      <xdr:rowOff>611701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D7890198-742B-313D-D205-4B73BF843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1801" y="371983000"/>
          <a:ext cx="770465" cy="535501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400</xdr:row>
      <xdr:rowOff>93135</xdr:rowOff>
    </xdr:from>
    <xdr:to>
      <xdr:col>0</xdr:col>
      <xdr:colOff>1188098</xdr:colOff>
      <xdr:row>400</xdr:row>
      <xdr:rowOff>601135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1A48DE55-64AC-43CB-8B1F-EFC56033B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200" y="373464668"/>
          <a:ext cx="730898" cy="508000"/>
        </a:xfrm>
        <a:prstGeom prst="rect">
          <a:avLst/>
        </a:prstGeom>
      </xdr:spPr>
    </xdr:pic>
    <xdr:clientData/>
  </xdr:twoCellAnchor>
  <xdr:twoCellAnchor>
    <xdr:from>
      <xdr:col>0</xdr:col>
      <xdr:colOff>2794605</xdr:colOff>
      <xdr:row>388</xdr:row>
      <xdr:rowOff>127303</xdr:rowOff>
    </xdr:from>
    <xdr:to>
      <xdr:col>0</xdr:col>
      <xdr:colOff>3573538</xdr:colOff>
      <xdr:row>388</xdr:row>
      <xdr:rowOff>931637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288B940C-BC24-969D-ADD4-6B4B9E016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4605" y="144458267"/>
          <a:ext cx="778933" cy="804334"/>
        </a:xfrm>
        <a:prstGeom prst="rect">
          <a:avLst/>
        </a:prstGeom>
      </xdr:spPr>
    </xdr:pic>
    <xdr:clientData/>
  </xdr:twoCellAnchor>
  <xdr:twoCellAnchor>
    <xdr:from>
      <xdr:col>0</xdr:col>
      <xdr:colOff>2758923</xdr:colOff>
      <xdr:row>389</xdr:row>
      <xdr:rowOff>48985</xdr:rowOff>
    </xdr:from>
    <xdr:to>
      <xdr:col>0</xdr:col>
      <xdr:colOff>3588657</xdr:colOff>
      <xdr:row>389</xdr:row>
      <xdr:rowOff>866683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274A47A4-F199-AFB0-97C5-9C2B226EA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8923" y="145332449"/>
          <a:ext cx="829734" cy="817698"/>
        </a:xfrm>
        <a:prstGeom prst="rect">
          <a:avLst/>
        </a:prstGeom>
      </xdr:spPr>
    </xdr:pic>
    <xdr:clientData/>
  </xdr:twoCellAnchor>
  <xdr:twoCellAnchor>
    <xdr:from>
      <xdr:col>0</xdr:col>
      <xdr:colOff>2760436</xdr:colOff>
      <xdr:row>390</xdr:row>
      <xdr:rowOff>87993</xdr:rowOff>
    </xdr:from>
    <xdr:to>
      <xdr:col>0</xdr:col>
      <xdr:colOff>3590170</xdr:colOff>
      <xdr:row>390</xdr:row>
      <xdr:rowOff>861930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0771E4BB-8E29-4B89-8E66-15EFC18BB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0436" y="146351172"/>
          <a:ext cx="829734" cy="773937"/>
        </a:xfrm>
        <a:prstGeom prst="rect">
          <a:avLst/>
        </a:prstGeom>
      </xdr:spPr>
    </xdr:pic>
    <xdr:clientData/>
  </xdr:twoCellAnchor>
  <xdr:twoCellAnchor>
    <xdr:from>
      <xdr:col>0</xdr:col>
      <xdr:colOff>423334</xdr:colOff>
      <xdr:row>401</xdr:row>
      <xdr:rowOff>67734</xdr:rowOff>
    </xdr:from>
    <xdr:to>
      <xdr:col>0</xdr:col>
      <xdr:colOff>1583266</xdr:colOff>
      <xdr:row>402</xdr:row>
      <xdr:rowOff>382827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550D03AC-A4BD-FEDE-86B4-550FC1353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334" y="375056401"/>
          <a:ext cx="1159932" cy="814626"/>
        </a:xfrm>
        <a:prstGeom prst="rect">
          <a:avLst/>
        </a:prstGeom>
      </xdr:spPr>
    </xdr:pic>
    <xdr:clientData/>
  </xdr:twoCellAnchor>
  <xdr:twoCellAnchor>
    <xdr:from>
      <xdr:col>0</xdr:col>
      <xdr:colOff>460527</xdr:colOff>
      <xdr:row>403</xdr:row>
      <xdr:rowOff>67058</xdr:rowOff>
    </xdr:from>
    <xdr:to>
      <xdr:col>0</xdr:col>
      <xdr:colOff>1578127</xdr:colOff>
      <xdr:row>404</xdr:row>
      <xdr:rowOff>423963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DB4B74A8-7FBA-5F97-C141-06050F026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0527" y="156971022"/>
          <a:ext cx="1117600" cy="846762"/>
        </a:xfrm>
        <a:prstGeom prst="rect">
          <a:avLst/>
        </a:prstGeom>
      </xdr:spPr>
    </xdr:pic>
    <xdr:clientData/>
  </xdr:twoCellAnchor>
  <xdr:twoCellAnchor>
    <xdr:from>
      <xdr:col>0</xdr:col>
      <xdr:colOff>2727899</xdr:colOff>
      <xdr:row>395</xdr:row>
      <xdr:rowOff>102413</xdr:rowOff>
    </xdr:from>
    <xdr:to>
      <xdr:col>0</xdr:col>
      <xdr:colOff>3522920</xdr:colOff>
      <xdr:row>395</xdr:row>
      <xdr:rowOff>852292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9757567B-1DBC-7716-996F-6F7F5ADE8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7899" y="148120913"/>
          <a:ext cx="795021" cy="749879"/>
        </a:xfrm>
        <a:prstGeom prst="rect">
          <a:avLst/>
        </a:prstGeom>
      </xdr:spPr>
    </xdr:pic>
    <xdr:clientData/>
  </xdr:twoCellAnchor>
  <xdr:twoCellAnchor>
    <xdr:from>
      <xdr:col>0</xdr:col>
      <xdr:colOff>2762250</xdr:colOff>
      <xdr:row>391</xdr:row>
      <xdr:rowOff>117020</xdr:rowOff>
    </xdr:from>
    <xdr:to>
      <xdr:col>0</xdr:col>
      <xdr:colOff>3532717</xdr:colOff>
      <xdr:row>391</xdr:row>
      <xdr:rowOff>933585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6CF82624-87B8-D349-9901-0A3B9C2E7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0" y="150203806"/>
          <a:ext cx="770467" cy="816565"/>
        </a:xfrm>
        <a:prstGeom prst="rect">
          <a:avLst/>
        </a:prstGeom>
      </xdr:spPr>
    </xdr:pic>
    <xdr:clientData/>
  </xdr:twoCellAnchor>
  <xdr:twoCellAnchor>
    <xdr:from>
      <xdr:col>0</xdr:col>
      <xdr:colOff>2721340</xdr:colOff>
      <xdr:row>396</xdr:row>
      <xdr:rowOff>95043</xdr:rowOff>
    </xdr:from>
    <xdr:to>
      <xdr:col>0</xdr:col>
      <xdr:colOff>3559540</xdr:colOff>
      <xdr:row>396</xdr:row>
      <xdr:rowOff>870973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A90DFDD1-79C4-20AE-468F-FC1F2BFC6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1340" y="149025222"/>
          <a:ext cx="838200" cy="775930"/>
        </a:xfrm>
        <a:prstGeom prst="rect">
          <a:avLst/>
        </a:prstGeom>
      </xdr:spPr>
    </xdr:pic>
    <xdr:clientData/>
  </xdr:twoCellAnchor>
  <xdr:twoCellAnchor>
    <xdr:from>
      <xdr:col>0</xdr:col>
      <xdr:colOff>2707824</xdr:colOff>
      <xdr:row>393</xdr:row>
      <xdr:rowOff>23985</xdr:rowOff>
    </xdr:from>
    <xdr:to>
      <xdr:col>0</xdr:col>
      <xdr:colOff>3529088</xdr:colOff>
      <xdr:row>393</xdr:row>
      <xdr:rowOff>765821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FFC9DF80-FA53-D0B4-B12A-08BA69362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7824" y="152042985"/>
          <a:ext cx="821264" cy="741836"/>
        </a:xfrm>
        <a:prstGeom prst="rect">
          <a:avLst/>
        </a:prstGeom>
      </xdr:spPr>
    </xdr:pic>
    <xdr:clientData/>
  </xdr:twoCellAnchor>
  <xdr:twoCellAnchor>
    <xdr:from>
      <xdr:col>0</xdr:col>
      <xdr:colOff>2751484</xdr:colOff>
      <xdr:row>397</xdr:row>
      <xdr:rowOff>18536</xdr:rowOff>
    </xdr:from>
    <xdr:to>
      <xdr:col>0</xdr:col>
      <xdr:colOff>3589684</xdr:colOff>
      <xdr:row>397</xdr:row>
      <xdr:rowOff>821136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2E5E4C20-FDAA-4E37-BBBC-8ABB6CFC5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1484" y="149860393"/>
          <a:ext cx="838200" cy="802600"/>
        </a:xfrm>
        <a:prstGeom prst="rect">
          <a:avLst/>
        </a:prstGeom>
      </xdr:spPr>
    </xdr:pic>
    <xdr:clientData/>
  </xdr:twoCellAnchor>
  <xdr:twoCellAnchor>
    <xdr:from>
      <xdr:col>0</xdr:col>
      <xdr:colOff>2724272</xdr:colOff>
      <xdr:row>393</xdr:row>
      <xdr:rowOff>771349</xdr:rowOff>
    </xdr:from>
    <xdr:to>
      <xdr:col>0</xdr:col>
      <xdr:colOff>3549346</xdr:colOff>
      <xdr:row>394</xdr:row>
      <xdr:rowOff>712541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43DE9603-365E-4991-B685-F3999B040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4272" y="147238635"/>
          <a:ext cx="825074" cy="716799"/>
        </a:xfrm>
        <a:prstGeom prst="rect">
          <a:avLst/>
        </a:prstGeom>
      </xdr:spPr>
    </xdr:pic>
    <xdr:clientData/>
  </xdr:twoCellAnchor>
  <xdr:twoCellAnchor>
    <xdr:from>
      <xdr:col>0</xdr:col>
      <xdr:colOff>262468</xdr:colOff>
      <xdr:row>478</xdr:row>
      <xdr:rowOff>104939</xdr:rowOff>
    </xdr:from>
    <xdr:to>
      <xdr:col>0</xdr:col>
      <xdr:colOff>1659468</xdr:colOff>
      <xdr:row>479</xdr:row>
      <xdr:rowOff>338667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F79046B8-E34A-6494-0019-8F6123DD6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468" y="387996806"/>
          <a:ext cx="1397000" cy="682461"/>
        </a:xfrm>
        <a:prstGeom prst="rect">
          <a:avLst/>
        </a:prstGeom>
      </xdr:spPr>
    </xdr:pic>
    <xdr:clientData/>
  </xdr:twoCellAnchor>
  <xdr:twoCellAnchor>
    <xdr:from>
      <xdr:col>0</xdr:col>
      <xdr:colOff>270932</xdr:colOff>
      <xdr:row>480</xdr:row>
      <xdr:rowOff>97979</xdr:rowOff>
    </xdr:from>
    <xdr:to>
      <xdr:col>0</xdr:col>
      <xdr:colOff>1566333</xdr:colOff>
      <xdr:row>481</xdr:row>
      <xdr:rowOff>330200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D5D72E61-D841-6193-0CF8-36CAC4566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932" y="388887312"/>
          <a:ext cx="1295401" cy="680955"/>
        </a:xfrm>
        <a:prstGeom prst="rect">
          <a:avLst/>
        </a:prstGeom>
      </xdr:spPr>
    </xdr:pic>
    <xdr:clientData/>
  </xdr:twoCellAnchor>
  <xdr:twoCellAnchor>
    <xdr:from>
      <xdr:col>0</xdr:col>
      <xdr:colOff>197235</xdr:colOff>
      <xdr:row>418</xdr:row>
      <xdr:rowOff>114108</xdr:rowOff>
    </xdr:from>
    <xdr:to>
      <xdr:col>0</xdr:col>
      <xdr:colOff>2626591</xdr:colOff>
      <xdr:row>426</xdr:row>
      <xdr:rowOff>129887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DDFADBBA-C9E0-4EEB-CC2D-493204591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235" y="337241381"/>
          <a:ext cx="2429356" cy="2584642"/>
        </a:xfrm>
        <a:prstGeom prst="rect">
          <a:avLst/>
        </a:prstGeom>
      </xdr:spPr>
    </xdr:pic>
    <xdr:clientData/>
  </xdr:twoCellAnchor>
  <xdr:twoCellAnchor>
    <xdr:from>
      <xdr:col>0</xdr:col>
      <xdr:colOff>209907</xdr:colOff>
      <xdr:row>436</xdr:row>
      <xdr:rowOff>206305</xdr:rowOff>
    </xdr:from>
    <xdr:to>
      <xdr:col>0</xdr:col>
      <xdr:colOff>2641022</xdr:colOff>
      <xdr:row>444</xdr:row>
      <xdr:rowOff>216476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A741F774-7DEF-E91F-35E4-1E6AB4CB8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907" y="334432782"/>
          <a:ext cx="2431115" cy="2579035"/>
        </a:xfrm>
        <a:prstGeom prst="rect">
          <a:avLst/>
        </a:prstGeom>
      </xdr:spPr>
    </xdr:pic>
    <xdr:clientData/>
  </xdr:twoCellAnchor>
  <xdr:twoCellAnchor>
    <xdr:from>
      <xdr:col>0</xdr:col>
      <xdr:colOff>338666</xdr:colOff>
      <xdr:row>454</xdr:row>
      <xdr:rowOff>203201</xdr:rowOff>
    </xdr:from>
    <xdr:to>
      <xdr:col>0</xdr:col>
      <xdr:colOff>2554431</xdr:colOff>
      <xdr:row>462</xdr:row>
      <xdr:rowOff>160867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id="{A453AB0B-1146-3F53-62ED-F8A3F6513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666" y="340231269"/>
          <a:ext cx="2215765" cy="2526530"/>
        </a:xfrm>
        <a:prstGeom prst="rect">
          <a:avLst/>
        </a:prstGeom>
      </xdr:spPr>
    </xdr:pic>
    <xdr:clientData/>
  </xdr:twoCellAnchor>
  <xdr:twoCellAnchor>
    <xdr:from>
      <xdr:col>0</xdr:col>
      <xdr:colOff>2370043</xdr:colOff>
      <xdr:row>511</xdr:row>
      <xdr:rowOff>643110</xdr:rowOff>
    </xdr:from>
    <xdr:to>
      <xdr:col>0</xdr:col>
      <xdr:colOff>3711863</xdr:colOff>
      <xdr:row>514</xdr:row>
      <xdr:rowOff>136072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20D50D45-B40A-CB45-29A5-2E4983082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0043" y="200395967"/>
          <a:ext cx="1341820" cy="840069"/>
        </a:xfrm>
        <a:prstGeom prst="rect">
          <a:avLst/>
        </a:prstGeom>
      </xdr:spPr>
    </xdr:pic>
    <xdr:clientData/>
  </xdr:twoCellAnchor>
  <xdr:twoCellAnchor>
    <xdr:from>
      <xdr:col>0</xdr:col>
      <xdr:colOff>2315824</xdr:colOff>
      <xdr:row>515</xdr:row>
      <xdr:rowOff>573564</xdr:rowOff>
    </xdr:from>
    <xdr:to>
      <xdr:col>0</xdr:col>
      <xdr:colOff>3711042</xdr:colOff>
      <xdr:row>518</xdr:row>
      <xdr:rowOff>68035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DC6EF16-F31A-5D69-F040-F674E3820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5824" y="202000100"/>
          <a:ext cx="1395218" cy="732721"/>
        </a:xfrm>
        <a:prstGeom prst="rect">
          <a:avLst/>
        </a:prstGeom>
      </xdr:spPr>
    </xdr:pic>
    <xdr:clientData/>
  </xdr:twoCellAnchor>
  <xdr:twoCellAnchor>
    <xdr:from>
      <xdr:col>0</xdr:col>
      <xdr:colOff>2354037</xdr:colOff>
      <xdr:row>519</xdr:row>
      <xdr:rowOff>658530</xdr:rowOff>
    </xdr:from>
    <xdr:to>
      <xdr:col>0</xdr:col>
      <xdr:colOff>3723821</xdr:colOff>
      <xdr:row>522</xdr:row>
      <xdr:rowOff>27215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B8CD0209-C996-A461-4A61-4EA09B338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4037" y="203649887"/>
          <a:ext cx="1369784" cy="729399"/>
        </a:xfrm>
        <a:prstGeom prst="rect">
          <a:avLst/>
        </a:prstGeom>
      </xdr:spPr>
    </xdr:pic>
    <xdr:clientData/>
  </xdr:twoCellAnchor>
  <xdr:twoCellAnchor>
    <xdr:from>
      <xdr:col>0</xdr:col>
      <xdr:colOff>2291788</xdr:colOff>
      <xdr:row>536</xdr:row>
      <xdr:rowOff>11053</xdr:rowOff>
    </xdr:from>
    <xdr:to>
      <xdr:col>0</xdr:col>
      <xdr:colOff>3717711</xdr:colOff>
      <xdr:row>538</xdr:row>
      <xdr:rowOff>204108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9680EB97-C362-236A-34A6-F75CCC3C1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1788" y="210377482"/>
          <a:ext cx="1425923" cy="846197"/>
        </a:xfrm>
        <a:prstGeom prst="rect">
          <a:avLst/>
        </a:prstGeom>
      </xdr:spPr>
    </xdr:pic>
    <xdr:clientData/>
  </xdr:twoCellAnchor>
  <xdr:twoCellAnchor>
    <xdr:from>
      <xdr:col>0</xdr:col>
      <xdr:colOff>2326821</xdr:colOff>
      <xdr:row>559</xdr:row>
      <xdr:rowOff>571501</xdr:rowOff>
    </xdr:from>
    <xdr:to>
      <xdr:col>0</xdr:col>
      <xdr:colOff>3690995</xdr:colOff>
      <xdr:row>562</xdr:row>
      <xdr:rowOff>165344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020ED80F-0CA6-4EE2-B9ED-C25575F09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6821" y="219782572"/>
          <a:ext cx="1364174" cy="886522"/>
        </a:xfrm>
        <a:prstGeom prst="rect">
          <a:avLst/>
        </a:prstGeom>
      </xdr:spPr>
    </xdr:pic>
    <xdr:clientData/>
  </xdr:twoCellAnchor>
  <xdr:twoCellAnchor>
    <xdr:from>
      <xdr:col>0</xdr:col>
      <xdr:colOff>2231571</xdr:colOff>
      <xdr:row>564</xdr:row>
      <xdr:rowOff>54428</xdr:rowOff>
    </xdr:from>
    <xdr:to>
      <xdr:col>0</xdr:col>
      <xdr:colOff>3718461</xdr:colOff>
      <xdr:row>566</xdr:row>
      <xdr:rowOff>211931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78092822-1340-C46B-BB00-EA6BB3AA1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1571" y="221524285"/>
          <a:ext cx="1486890" cy="851467"/>
        </a:xfrm>
        <a:prstGeom prst="rect">
          <a:avLst/>
        </a:prstGeom>
      </xdr:spPr>
    </xdr:pic>
    <xdr:clientData/>
  </xdr:twoCellAnchor>
  <xdr:twoCellAnchor>
    <xdr:from>
      <xdr:col>0</xdr:col>
      <xdr:colOff>2313214</xdr:colOff>
      <xdr:row>540</xdr:row>
      <xdr:rowOff>136072</xdr:rowOff>
    </xdr:from>
    <xdr:to>
      <xdr:col>0</xdr:col>
      <xdr:colOff>3659524</xdr:colOff>
      <xdr:row>542</xdr:row>
      <xdr:rowOff>200002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E9A4E47B-9835-C579-08BD-FA720B622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3214" y="212121751"/>
          <a:ext cx="1346310" cy="717072"/>
        </a:xfrm>
        <a:prstGeom prst="rect">
          <a:avLst/>
        </a:prstGeom>
      </xdr:spPr>
    </xdr:pic>
    <xdr:clientData/>
  </xdr:twoCellAnchor>
  <xdr:twoCellAnchor>
    <xdr:from>
      <xdr:col>0</xdr:col>
      <xdr:colOff>2326821</xdr:colOff>
      <xdr:row>568</xdr:row>
      <xdr:rowOff>48710</xdr:rowOff>
    </xdr:from>
    <xdr:to>
      <xdr:col>0</xdr:col>
      <xdr:colOff>3634346</xdr:colOff>
      <xdr:row>570</xdr:row>
      <xdr:rowOff>218005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747C85F1-8011-E53B-FEC6-9AFDDCC59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6821" y="223137817"/>
          <a:ext cx="1307525" cy="822438"/>
        </a:xfrm>
        <a:prstGeom prst="rect">
          <a:avLst/>
        </a:prstGeom>
      </xdr:spPr>
    </xdr:pic>
    <xdr:clientData/>
  </xdr:twoCellAnchor>
  <xdr:twoCellAnchor>
    <xdr:from>
      <xdr:col>0</xdr:col>
      <xdr:colOff>2226065</xdr:colOff>
      <xdr:row>543</xdr:row>
      <xdr:rowOff>571500</xdr:rowOff>
    </xdr:from>
    <xdr:to>
      <xdr:col>0</xdr:col>
      <xdr:colOff>3635742</xdr:colOff>
      <xdr:row>546</xdr:row>
      <xdr:rowOff>136071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7F7344AA-F42C-43C7-99FE-CA18DDA40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6065" y="213536893"/>
          <a:ext cx="1409677" cy="870857"/>
        </a:xfrm>
        <a:prstGeom prst="rect">
          <a:avLst/>
        </a:prstGeom>
      </xdr:spPr>
    </xdr:pic>
    <xdr:clientData/>
  </xdr:twoCellAnchor>
  <xdr:twoCellAnchor>
    <xdr:from>
      <xdr:col>0</xdr:col>
      <xdr:colOff>281287</xdr:colOff>
      <xdr:row>655</xdr:row>
      <xdr:rowOff>258119</xdr:rowOff>
    </xdr:from>
    <xdr:to>
      <xdr:col>0</xdr:col>
      <xdr:colOff>3405395</xdr:colOff>
      <xdr:row>665</xdr:row>
      <xdr:rowOff>95250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ACF9524F-228B-AD76-EA26-CA751AB43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81287" y="361172275"/>
          <a:ext cx="3124108" cy="3397100"/>
        </a:xfrm>
        <a:prstGeom prst="rect">
          <a:avLst/>
        </a:prstGeom>
      </xdr:spPr>
    </xdr:pic>
    <xdr:clientData/>
  </xdr:twoCellAnchor>
  <xdr:twoCellAnchor>
    <xdr:from>
      <xdr:col>0</xdr:col>
      <xdr:colOff>1025060</xdr:colOff>
      <xdr:row>665</xdr:row>
      <xdr:rowOff>214732</xdr:rowOff>
    </xdr:from>
    <xdr:to>
      <xdr:col>0</xdr:col>
      <xdr:colOff>2393156</xdr:colOff>
      <xdr:row>670</xdr:row>
      <xdr:rowOff>180414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id="{6F9ECDFC-92E5-1B81-C96A-5255F2418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5060" y="364688857"/>
          <a:ext cx="1368096" cy="1692088"/>
        </a:xfrm>
        <a:prstGeom prst="rect">
          <a:avLst/>
        </a:prstGeom>
      </xdr:spPr>
    </xdr:pic>
    <xdr:clientData/>
  </xdr:twoCellAnchor>
  <xdr:twoCellAnchor>
    <xdr:from>
      <xdr:col>0</xdr:col>
      <xdr:colOff>268941</xdr:colOff>
      <xdr:row>671</xdr:row>
      <xdr:rowOff>143435</xdr:rowOff>
    </xdr:from>
    <xdr:to>
      <xdr:col>0</xdr:col>
      <xdr:colOff>3257628</xdr:colOff>
      <xdr:row>680</xdr:row>
      <xdr:rowOff>166686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id="{7190223D-0360-48C3-B17D-7C0FE40DF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941" y="366677341"/>
          <a:ext cx="2988687" cy="3249845"/>
        </a:xfrm>
        <a:prstGeom prst="rect">
          <a:avLst/>
        </a:prstGeom>
      </xdr:spPr>
    </xdr:pic>
    <xdr:clientData/>
  </xdr:twoCellAnchor>
  <xdr:twoCellAnchor>
    <xdr:from>
      <xdr:col>0</xdr:col>
      <xdr:colOff>924264</xdr:colOff>
      <xdr:row>681</xdr:row>
      <xdr:rowOff>62630</xdr:rowOff>
    </xdr:from>
    <xdr:to>
      <xdr:col>0</xdr:col>
      <xdr:colOff>2360730</xdr:colOff>
      <xdr:row>686</xdr:row>
      <xdr:rowOff>122463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id="{5DA6D83E-818C-4622-A20F-A50B72E03B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924264" y="255999380"/>
          <a:ext cx="1436466" cy="1964833"/>
        </a:xfrm>
        <a:prstGeom prst="rect">
          <a:avLst/>
        </a:prstGeom>
      </xdr:spPr>
    </xdr:pic>
    <xdr:clientData/>
  </xdr:twoCellAnchor>
  <xdr:twoCellAnchor>
    <xdr:from>
      <xdr:col>0</xdr:col>
      <xdr:colOff>971690</xdr:colOff>
      <xdr:row>633</xdr:row>
      <xdr:rowOff>39219</xdr:rowOff>
    </xdr:from>
    <xdr:to>
      <xdr:col>0</xdr:col>
      <xdr:colOff>2393155</xdr:colOff>
      <xdr:row>638</xdr:row>
      <xdr:rowOff>70909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id="{EF20FA1E-DED7-4EF3-AF40-01D483D82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690" y="375752844"/>
          <a:ext cx="1421465" cy="1758096"/>
        </a:xfrm>
        <a:prstGeom prst="rect">
          <a:avLst/>
        </a:prstGeom>
      </xdr:spPr>
    </xdr:pic>
    <xdr:clientData/>
  </xdr:twoCellAnchor>
  <xdr:twoCellAnchor>
    <xdr:from>
      <xdr:col>0</xdr:col>
      <xdr:colOff>997063</xdr:colOff>
      <xdr:row>649</xdr:row>
      <xdr:rowOff>45243</xdr:rowOff>
    </xdr:from>
    <xdr:to>
      <xdr:col>0</xdr:col>
      <xdr:colOff>2490106</xdr:colOff>
      <xdr:row>654</xdr:row>
      <xdr:rowOff>165463</xdr:rowOff>
    </xdr:to>
    <xdr:pic>
      <xdr:nvPicPr>
        <xdr:cNvPr id="379" name="Рисунок 378">
          <a:extLst>
            <a:ext uri="{FF2B5EF4-FFF2-40B4-BE49-F238E27FC236}">
              <a16:creationId xmlns:a16="http://schemas.microsoft.com/office/drawing/2014/main" id="{C891AB86-C315-456A-B186-CD0038F20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997063" y="243558672"/>
          <a:ext cx="1493043" cy="1821112"/>
        </a:xfrm>
        <a:prstGeom prst="rect">
          <a:avLst/>
        </a:prstGeom>
      </xdr:spPr>
    </xdr:pic>
    <xdr:clientData/>
  </xdr:twoCellAnchor>
  <xdr:twoCellAnchor>
    <xdr:from>
      <xdr:col>0</xdr:col>
      <xdr:colOff>746710</xdr:colOff>
      <xdr:row>696</xdr:row>
      <xdr:rowOff>165868</xdr:rowOff>
    </xdr:from>
    <xdr:to>
      <xdr:col>0</xdr:col>
      <xdr:colOff>2296203</xdr:colOff>
      <xdr:row>702</xdr:row>
      <xdr:rowOff>22531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id="{723A3CEE-8C81-42F1-9697-47E8D45D8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6710" y="262089761"/>
          <a:ext cx="1549493" cy="2088234"/>
        </a:xfrm>
        <a:prstGeom prst="rect">
          <a:avLst/>
        </a:prstGeom>
      </xdr:spPr>
    </xdr:pic>
    <xdr:clientData/>
  </xdr:twoCellAnchor>
  <xdr:twoCellAnchor>
    <xdr:from>
      <xdr:col>0</xdr:col>
      <xdr:colOff>673571</xdr:colOff>
      <xdr:row>712</xdr:row>
      <xdr:rowOff>257855</xdr:rowOff>
    </xdr:from>
    <xdr:to>
      <xdr:col>0</xdr:col>
      <xdr:colOff>2211160</xdr:colOff>
      <xdr:row>718</xdr:row>
      <xdr:rowOff>99795</xdr:rowOff>
    </xdr:to>
    <xdr:pic>
      <xdr:nvPicPr>
        <xdr:cNvPr id="387" name="Рисунок 386">
          <a:extLst>
            <a:ext uri="{FF2B5EF4-FFF2-40B4-BE49-F238E27FC236}">
              <a16:creationId xmlns:a16="http://schemas.microsoft.com/office/drawing/2014/main" id="{EBBE32D0-95EE-46CC-BAAF-8D5CCA02C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673571" y="268495462"/>
          <a:ext cx="1537589" cy="2073512"/>
        </a:xfrm>
        <a:prstGeom prst="rect">
          <a:avLst/>
        </a:prstGeom>
      </xdr:spPr>
    </xdr:pic>
    <xdr:clientData/>
  </xdr:twoCellAnchor>
  <xdr:twoCellAnchor>
    <xdr:from>
      <xdr:col>0</xdr:col>
      <xdr:colOff>331695</xdr:colOff>
      <xdr:row>721</xdr:row>
      <xdr:rowOff>44825</xdr:rowOff>
    </xdr:from>
    <xdr:to>
      <xdr:col>0</xdr:col>
      <xdr:colOff>1158251</xdr:colOff>
      <xdr:row>721</xdr:row>
      <xdr:rowOff>1120589</xdr:rowOff>
    </xdr:to>
    <xdr:pic>
      <xdr:nvPicPr>
        <xdr:cNvPr id="401" name="Рисунок 400">
          <a:extLst>
            <a:ext uri="{FF2B5EF4-FFF2-40B4-BE49-F238E27FC236}">
              <a16:creationId xmlns:a16="http://schemas.microsoft.com/office/drawing/2014/main" id="{0CAF0194-0D17-1AA7-240E-F71C3B161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695" y="442282731"/>
          <a:ext cx="826556" cy="1075764"/>
        </a:xfrm>
        <a:prstGeom prst="rect">
          <a:avLst/>
        </a:prstGeom>
      </xdr:spPr>
    </xdr:pic>
    <xdr:clientData/>
  </xdr:twoCellAnchor>
  <xdr:twoCellAnchor>
    <xdr:from>
      <xdr:col>0</xdr:col>
      <xdr:colOff>282228</xdr:colOff>
      <xdr:row>720</xdr:row>
      <xdr:rowOff>89647</xdr:rowOff>
    </xdr:from>
    <xdr:to>
      <xdr:col>0</xdr:col>
      <xdr:colOff>1238250</xdr:colOff>
      <xdr:row>720</xdr:row>
      <xdr:rowOff>1120588</xdr:rowOff>
    </xdr:to>
    <xdr:pic>
      <xdr:nvPicPr>
        <xdr:cNvPr id="402" name="Рисунок 401">
          <a:extLst>
            <a:ext uri="{FF2B5EF4-FFF2-40B4-BE49-F238E27FC236}">
              <a16:creationId xmlns:a16="http://schemas.microsoft.com/office/drawing/2014/main" id="{2FFE4A37-5018-8E72-641B-AF8453DC0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228" y="271171147"/>
          <a:ext cx="956022" cy="1030941"/>
        </a:xfrm>
        <a:prstGeom prst="rect">
          <a:avLst/>
        </a:prstGeom>
      </xdr:spPr>
    </xdr:pic>
    <xdr:clientData/>
  </xdr:twoCellAnchor>
  <xdr:twoCellAnchor>
    <xdr:from>
      <xdr:col>0</xdr:col>
      <xdr:colOff>286869</xdr:colOff>
      <xdr:row>725</xdr:row>
      <xdr:rowOff>62753</xdr:rowOff>
    </xdr:from>
    <xdr:to>
      <xdr:col>0</xdr:col>
      <xdr:colOff>1461246</xdr:colOff>
      <xdr:row>725</xdr:row>
      <xdr:rowOff>1189792</xdr:rowOff>
    </xdr:to>
    <xdr:pic>
      <xdr:nvPicPr>
        <xdr:cNvPr id="404" name="Рисунок 403">
          <a:extLst>
            <a:ext uri="{FF2B5EF4-FFF2-40B4-BE49-F238E27FC236}">
              <a16:creationId xmlns:a16="http://schemas.microsoft.com/office/drawing/2014/main" id="{90CE44F3-DA63-41B8-3D48-28B74620C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69" y="447294000"/>
          <a:ext cx="1174377" cy="1127039"/>
        </a:xfrm>
        <a:prstGeom prst="rect">
          <a:avLst/>
        </a:prstGeom>
      </xdr:spPr>
    </xdr:pic>
    <xdr:clientData/>
  </xdr:twoCellAnchor>
  <xdr:twoCellAnchor>
    <xdr:from>
      <xdr:col>0</xdr:col>
      <xdr:colOff>295836</xdr:colOff>
      <xdr:row>724</xdr:row>
      <xdr:rowOff>62753</xdr:rowOff>
    </xdr:from>
    <xdr:to>
      <xdr:col>0</xdr:col>
      <xdr:colOff>1425389</xdr:colOff>
      <xdr:row>724</xdr:row>
      <xdr:rowOff>1183770</xdr:rowOff>
    </xdr:to>
    <xdr:pic>
      <xdr:nvPicPr>
        <xdr:cNvPr id="405" name="Рисунок 404">
          <a:extLst>
            <a:ext uri="{FF2B5EF4-FFF2-40B4-BE49-F238E27FC236}">
              <a16:creationId xmlns:a16="http://schemas.microsoft.com/office/drawing/2014/main" id="{CEBF7B8E-9D16-4707-F70E-3E73A3ABE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836" y="446012047"/>
          <a:ext cx="1129553" cy="1121017"/>
        </a:xfrm>
        <a:prstGeom prst="rect">
          <a:avLst/>
        </a:prstGeom>
      </xdr:spPr>
    </xdr:pic>
    <xdr:clientData/>
  </xdr:twoCellAnchor>
  <xdr:twoCellAnchor>
    <xdr:from>
      <xdr:col>0</xdr:col>
      <xdr:colOff>406294</xdr:colOff>
      <xdr:row>773</xdr:row>
      <xdr:rowOff>88766</xdr:rowOff>
    </xdr:from>
    <xdr:to>
      <xdr:col>0</xdr:col>
      <xdr:colOff>1733069</xdr:colOff>
      <xdr:row>775</xdr:row>
      <xdr:rowOff>268060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id="{21274194-1A6E-C361-5429-E113E2FF2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6294" y="312590409"/>
          <a:ext cx="1326775" cy="1104580"/>
        </a:xfrm>
        <a:prstGeom prst="rect">
          <a:avLst/>
        </a:prstGeom>
      </xdr:spPr>
    </xdr:pic>
    <xdr:clientData/>
  </xdr:twoCellAnchor>
  <xdr:twoCellAnchor>
    <xdr:from>
      <xdr:col>0</xdr:col>
      <xdr:colOff>255814</xdr:colOff>
      <xdr:row>777</xdr:row>
      <xdr:rowOff>147838</xdr:rowOff>
    </xdr:from>
    <xdr:to>
      <xdr:col>0</xdr:col>
      <xdr:colOff>1673678</xdr:colOff>
      <xdr:row>779</xdr:row>
      <xdr:rowOff>352525</xdr:rowOff>
    </xdr:to>
    <xdr:pic>
      <xdr:nvPicPr>
        <xdr:cNvPr id="407" name="Рисунок 406">
          <a:extLst>
            <a:ext uri="{FF2B5EF4-FFF2-40B4-BE49-F238E27FC236}">
              <a16:creationId xmlns:a16="http://schemas.microsoft.com/office/drawing/2014/main" id="{2757A5B9-0604-CE36-FA90-450322D49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814" y="315302874"/>
          <a:ext cx="1417864" cy="1238830"/>
        </a:xfrm>
        <a:prstGeom prst="rect">
          <a:avLst/>
        </a:prstGeom>
      </xdr:spPr>
    </xdr:pic>
    <xdr:clientData/>
  </xdr:twoCellAnchor>
  <xdr:twoCellAnchor>
    <xdr:from>
      <xdr:col>0</xdr:col>
      <xdr:colOff>313765</xdr:colOff>
      <xdr:row>780</xdr:row>
      <xdr:rowOff>134471</xdr:rowOff>
    </xdr:from>
    <xdr:to>
      <xdr:col>0</xdr:col>
      <xdr:colOff>1497106</xdr:colOff>
      <xdr:row>780</xdr:row>
      <xdr:rowOff>1027933</xdr:rowOff>
    </xdr:to>
    <xdr:pic>
      <xdr:nvPicPr>
        <xdr:cNvPr id="409" name="Рисунок 408">
          <a:extLst>
            <a:ext uri="{FF2B5EF4-FFF2-40B4-BE49-F238E27FC236}">
              <a16:creationId xmlns:a16="http://schemas.microsoft.com/office/drawing/2014/main" id="{0C9DB8CF-254F-FE62-AAC5-6D3688519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3765" y="455541530"/>
          <a:ext cx="1183341" cy="893462"/>
        </a:xfrm>
        <a:prstGeom prst="rect">
          <a:avLst/>
        </a:prstGeom>
      </xdr:spPr>
    </xdr:pic>
    <xdr:clientData/>
  </xdr:twoCellAnchor>
  <xdr:twoCellAnchor>
    <xdr:from>
      <xdr:col>0</xdr:col>
      <xdr:colOff>445514</xdr:colOff>
      <xdr:row>776</xdr:row>
      <xdr:rowOff>179293</xdr:rowOff>
    </xdr:from>
    <xdr:to>
      <xdr:col>0</xdr:col>
      <xdr:colOff>1566102</xdr:colOff>
      <xdr:row>776</xdr:row>
      <xdr:rowOff>1157451</xdr:rowOff>
    </xdr:to>
    <xdr:pic>
      <xdr:nvPicPr>
        <xdr:cNvPr id="410" name="Рисунок 409">
          <a:extLst>
            <a:ext uri="{FF2B5EF4-FFF2-40B4-BE49-F238E27FC236}">
              <a16:creationId xmlns:a16="http://schemas.microsoft.com/office/drawing/2014/main" id="{148E4A86-B424-B7B1-2B4C-7E3DDEA1D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5514" y="314068864"/>
          <a:ext cx="1120588" cy="978158"/>
        </a:xfrm>
        <a:prstGeom prst="rect">
          <a:avLst/>
        </a:prstGeom>
      </xdr:spPr>
    </xdr:pic>
    <xdr:clientData/>
  </xdr:twoCellAnchor>
  <xdr:twoCellAnchor>
    <xdr:from>
      <xdr:col>0</xdr:col>
      <xdr:colOff>630089</xdr:colOff>
      <xdr:row>785</xdr:row>
      <xdr:rowOff>80363</xdr:rowOff>
    </xdr:from>
    <xdr:to>
      <xdr:col>0</xdr:col>
      <xdr:colOff>1804467</xdr:colOff>
      <xdr:row>787</xdr:row>
      <xdr:rowOff>353786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5BB532D3-60DD-B14D-F476-60AF221E5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BEBA8EAE-BF5A-486C-A8C5-ECC9F3942E4B}">
              <a14:imgProps xmlns:a14="http://schemas.microsoft.com/office/drawing/2010/main">
                <a14:imgLayer r:embed="rId67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0089" y="197928220"/>
          <a:ext cx="1174378" cy="1117066"/>
        </a:xfrm>
        <a:prstGeom prst="rect">
          <a:avLst/>
        </a:prstGeom>
      </xdr:spPr>
    </xdr:pic>
    <xdr:clientData/>
  </xdr:twoCellAnchor>
  <xdr:twoCellAnchor>
    <xdr:from>
      <xdr:col>0</xdr:col>
      <xdr:colOff>620805</xdr:colOff>
      <xdr:row>782</xdr:row>
      <xdr:rowOff>85646</xdr:rowOff>
    </xdr:from>
    <xdr:to>
      <xdr:col>0</xdr:col>
      <xdr:colOff>1807020</xdr:colOff>
      <xdr:row>784</xdr:row>
      <xdr:rowOff>308562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008071E7-9FB4-5AF5-1B3C-8B85E8EA5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0805" y="196668039"/>
          <a:ext cx="1186215" cy="1066559"/>
        </a:xfrm>
        <a:prstGeom prst="rect">
          <a:avLst/>
        </a:prstGeom>
      </xdr:spPr>
    </xdr:pic>
    <xdr:clientData/>
  </xdr:twoCellAnchor>
  <xdr:twoCellAnchor>
    <xdr:from>
      <xdr:col>0</xdr:col>
      <xdr:colOff>188259</xdr:colOff>
      <xdr:row>476</xdr:row>
      <xdr:rowOff>89648</xdr:rowOff>
    </xdr:from>
    <xdr:to>
      <xdr:col>0</xdr:col>
      <xdr:colOff>1801906</xdr:colOff>
      <xdr:row>477</xdr:row>
      <xdr:rowOff>313698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2CAB03F6-5DED-CC0C-BED6-AB8AE35B6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259" y="558581860"/>
          <a:ext cx="1613647" cy="663320"/>
        </a:xfrm>
        <a:prstGeom prst="rect">
          <a:avLst/>
        </a:prstGeom>
      </xdr:spPr>
    </xdr:pic>
    <xdr:clientData/>
  </xdr:twoCellAnchor>
  <xdr:twoCellAnchor>
    <xdr:from>
      <xdr:col>0</xdr:col>
      <xdr:colOff>475416</xdr:colOff>
      <xdr:row>586</xdr:row>
      <xdr:rowOff>71717</xdr:rowOff>
    </xdr:from>
    <xdr:to>
      <xdr:col>0</xdr:col>
      <xdr:colOff>1779566</xdr:colOff>
      <xdr:row>586</xdr:row>
      <xdr:rowOff>705353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CC0D8056-490D-2D39-CFF0-823F25C9C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BEBA8EAE-BF5A-486C-A8C5-ECC9F3942E4B}">
              <a14:imgProps xmlns:a14="http://schemas.microsoft.com/office/drawing/2010/main">
                <a14:imgLayer r:embed="rId71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16" y="323241360"/>
          <a:ext cx="1304150" cy="633636"/>
        </a:xfrm>
        <a:prstGeom prst="rect">
          <a:avLst/>
        </a:prstGeom>
      </xdr:spPr>
    </xdr:pic>
    <xdr:clientData/>
  </xdr:twoCellAnchor>
  <xdr:twoCellAnchor>
    <xdr:from>
      <xdr:col>0</xdr:col>
      <xdr:colOff>323127</xdr:colOff>
      <xdr:row>589</xdr:row>
      <xdr:rowOff>103576</xdr:rowOff>
    </xdr:from>
    <xdr:to>
      <xdr:col>0</xdr:col>
      <xdr:colOff>1843442</xdr:colOff>
      <xdr:row>589</xdr:row>
      <xdr:rowOff>837898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D6FEACB7-681E-E3BC-5984-6E359F67C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BEBA8EAE-BF5A-486C-A8C5-ECC9F3942E4B}">
              <a14:imgProps xmlns:a14="http://schemas.microsoft.com/office/drawing/2010/main">
                <a14:imgLayer r:embed="rId73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127" y="571930147"/>
          <a:ext cx="1520315" cy="734322"/>
        </a:xfrm>
        <a:prstGeom prst="rect">
          <a:avLst/>
        </a:prstGeom>
      </xdr:spPr>
    </xdr:pic>
    <xdr:clientData/>
  </xdr:twoCellAnchor>
  <xdr:twoCellAnchor>
    <xdr:from>
      <xdr:col>0</xdr:col>
      <xdr:colOff>323690</xdr:colOff>
      <xdr:row>585</xdr:row>
      <xdr:rowOff>143149</xdr:rowOff>
    </xdr:from>
    <xdr:to>
      <xdr:col>0</xdr:col>
      <xdr:colOff>1749078</xdr:colOff>
      <xdr:row>585</xdr:row>
      <xdr:rowOff>825669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7B612EBA-78B3-A006-2851-F3985BD1B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BEBA8EAE-BF5A-486C-A8C5-ECC9F3942E4B}">
              <a14:imgProps xmlns:a14="http://schemas.microsoft.com/office/drawing/2010/main">
                <a14:imgLayer r:embed="rId75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690" y="571098863"/>
          <a:ext cx="1425388" cy="682520"/>
        </a:xfrm>
        <a:prstGeom prst="rect">
          <a:avLst/>
        </a:prstGeom>
      </xdr:spPr>
    </xdr:pic>
    <xdr:clientData/>
  </xdr:twoCellAnchor>
  <xdr:twoCellAnchor>
    <xdr:from>
      <xdr:col>0</xdr:col>
      <xdr:colOff>335384</xdr:colOff>
      <xdr:row>588</xdr:row>
      <xdr:rowOff>148398</xdr:rowOff>
    </xdr:from>
    <xdr:to>
      <xdr:col>0</xdr:col>
      <xdr:colOff>1793901</xdr:colOff>
      <xdr:row>588</xdr:row>
      <xdr:rowOff>857554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105138FA-3471-5E0E-337E-1B97E82FF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BEBA8EAE-BF5A-486C-A8C5-ECC9F3942E4B}">
              <a14:imgProps xmlns:a14="http://schemas.microsoft.com/office/drawing/2010/main">
                <a14:imgLayer r:embed="rId77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5384" y="570233255"/>
          <a:ext cx="1458517" cy="709156"/>
        </a:xfrm>
        <a:prstGeom prst="rect">
          <a:avLst/>
        </a:prstGeom>
      </xdr:spPr>
    </xdr:pic>
    <xdr:clientData/>
  </xdr:twoCellAnchor>
  <xdr:twoCellAnchor>
    <xdr:from>
      <xdr:col>0</xdr:col>
      <xdr:colOff>376753</xdr:colOff>
      <xdr:row>584</xdr:row>
      <xdr:rowOff>148398</xdr:rowOff>
    </xdr:from>
    <xdr:to>
      <xdr:col>0</xdr:col>
      <xdr:colOff>1667105</xdr:colOff>
      <xdr:row>584</xdr:row>
      <xdr:rowOff>838628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78AEEC2B-1C69-18BD-8299-D41A0F7DE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BEBA8EAE-BF5A-486C-A8C5-ECC9F3942E4B}">
              <a14:imgProps xmlns:a14="http://schemas.microsoft.com/office/drawing/2010/main">
                <a14:imgLayer r:embed="rId79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6753" y="569362398"/>
          <a:ext cx="1290352" cy="690230"/>
        </a:xfrm>
        <a:prstGeom prst="rect">
          <a:avLst/>
        </a:prstGeom>
      </xdr:spPr>
    </xdr:pic>
    <xdr:clientData/>
  </xdr:twoCellAnchor>
  <xdr:twoCellAnchor>
    <xdr:from>
      <xdr:col>0</xdr:col>
      <xdr:colOff>396293</xdr:colOff>
      <xdr:row>587</xdr:row>
      <xdr:rowOff>157361</xdr:rowOff>
    </xdr:from>
    <xdr:to>
      <xdr:col>0</xdr:col>
      <xdr:colOff>1625459</xdr:colOff>
      <xdr:row>587</xdr:row>
      <xdr:rowOff>829715</xdr:rowOff>
    </xdr:to>
    <xdr:pic>
      <xdr:nvPicPr>
        <xdr:cNvPr id="352" name="Рисунок 351">
          <a:extLst>
            <a:ext uri="{FF2B5EF4-FFF2-40B4-BE49-F238E27FC236}">
              <a16:creationId xmlns:a16="http://schemas.microsoft.com/office/drawing/2014/main" id="{9B27592D-453D-B8CB-4548-28A781582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BEBA8EAE-BF5A-486C-A8C5-ECC9F3942E4B}">
              <a14:imgProps xmlns:a14="http://schemas.microsoft.com/office/drawing/2010/main">
                <a14:imgLayer r:embed="rId81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293" y="568500504"/>
          <a:ext cx="1229166" cy="672354"/>
        </a:xfrm>
        <a:prstGeom prst="rect">
          <a:avLst/>
        </a:prstGeom>
      </xdr:spPr>
    </xdr:pic>
    <xdr:clientData/>
  </xdr:twoCellAnchor>
  <xdr:twoCellAnchor>
    <xdr:from>
      <xdr:col>0</xdr:col>
      <xdr:colOff>1040099</xdr:colOff>
      <xdr:row>358</xdr:row>
      <xdr:rowOff>299358</xdr:rowOff>
    </xdr:from>
    <xdr:to>
      <xdr:col>0</xdr:col>
      <xdr:colOff>2747153</xdr:colOff>
      <xdr:row>361</xdr:row>
      <xdr:rowOff>157463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B2100091-6924-0F4A-6CF5-A254BE7B0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040099" y="131472215"/>
          <a:ext cx="1707054" cy="1109962"/>
        </a:xfrm>
        <a:prstGeom prst="rect">
          <a:avLst/>
        </a:prstGeom>
      </xdr:spPr>
    </xdr:pic>
    <xdr:clientData/>
  </xdr:twoCellAnchor>
  <xdr:twoCellAnchor>
    <xdr:from>
      <xdr:col>0</xdr:col>
      <xdr:colOff>218674</xdr:colOff>
      <xdr:row>752</xdr:row>
      <xdr:rowOff>54989</xdr:rowOff>
    </xdr:from>
    <xdr:to>
      <xdr:col>0</xdr:col>
      <xdr:colOff>1769887</xdr:colOff>
      <xdr:row>753</xdr:row>
      <xdr:rowOff>554372</xdr:rowOff>
    </xdr:to>
    <xdr:pic>
      <xdr:nvPicPr>
        <xdr:cNvPr id="469" name="Рисунок 468">
          <a:extLst>
            <a:ext uri="{FF2B5EF4-FFF2-40B4-BE49-F238E27FC236}">
              <a16:creationId xmlns:a16="http://schemas.microsoft.com/office/drawing/2014/main" id="{303D16AB-C0D2-48DE-93CD-1E6B5B3E7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BEBA8EAE-BF5A-486C-A8C5-ECC9F3942E4B}">
              <a14:imgProps xmlns:a14="http://schemas.microsoft.com/office/drawing/2010/main">
                <a14:imgLayer r:embed="rId83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674" y="297030882"/>
          <a:ext cx="1551213" cy="1098097"/>
        </a:xfrm>
        <a:prstGeom prst="rect">
          <a:avLst/>
        </a:prstGeom>
      </xdr:spPr>
    </xdr:pic>
    <xdr:clientData/>
  </xdr:twoCellAnchor>
  <xdr:twoCellAnchor>
    <xdr:from>
      <xdr:col>0</xdr:col>
      <xdr:colOff>292134</xdr:colOff>
      <xdr:row>732</xdr:row>
      <xdr:rowOff>75220</xdr:rowOff>
    </xdr:from>
    <xdr:to>
      <xdr:col>0</xdr:col>
      <xdr:colOff>1768508</xdr:colOff>
      <xdr:row>733</xdr:row>
      <xdr:rowOff>524555</xdr:rowOff>
    </xdr:to>
    <xdr:pic>
      <xdr:nvPicPr>
        <xdr:cNvPr id="481" name="Рисунок 480">
          <a:extLst>
            <a:ext uri="{FF2B5EF4-FFF2-40B4-BE49-F238E27FC236}">
              <a16:creationId xmlns:a16="http://schemas.microsoft.com/office/drawing/2014/main" id="{BBA7834E-E0B6-4154-9EB3-3D3A8C652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BEBA8EAE-BF5A-486C-A8C5-ECC9F3942E4B}">
              <a14:imgProps xmlns:a14="http://schemas.microsoft.com/office/drawing/2010/main">
                <a14:imgLayer r:embed="rId85">
                  <a14:imgEffect>
                    <a14:sharpenSoften amount="10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34" y="281702256"/>
          <a:ext cx="1476374" cy="1048049"/>
        </a:xfrm>
        <a:prstGeom prst="rect">
          <a:avLst/>
        </a:prstGeom>
      </xdr:spPr>
    </xdr:pic>
    <xdr:clientData/>
  </xdr:twoCellAnchor>
  <xdr:twoCellAnchor>
    <xdr:from>
      <xdr:col>0</xdr:col>
      <xdr:colOff>222356</xdr:colOff>
      <xdr:row>754</xdr:row>
      <xdr:rowOff>69796</xdr:rowOff>
    </xdr:from>
    <xdr:to>
      <xdr:col>0</xdr:col>
      <xdr:colOff>1773571</xdr:colOff>
      <xdr:row>755</xdr:row>
      <xdr:rowOff>550128</xdr:rowOff>
    </xdr:to>
    <xdr:pic>
      <xdr:nvPicPr>
        <xdr:cNvPr id="482" name="Рисунок 481">
          <a:extLst>
            <a:ext uri="{FF2B5EF4-FFF2-40B4-BE49-F238E27FC236}">
              <a16:creationId xmlns:a16="http://schemas.microsoft.com/office/drawing/2014/main" id="{823EB3A5-1E84-46A9-8B19-79711A892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BEBA8EAE-BF5A-486C-A8C5-ECC9F3942E4B}">
              <a14:imgProps xmlns:a14="http://schemas.microsoft.com/office/drawing/2010/main">
                <a14:imgLayer r:embed="rId87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356" y="298243117"/>
          <a:ext cx="1551215" cy="1079047"/>
        </a:xfrm>
        <a:prstGeom prst="rect">
          <a:avLst/>
        </a:prstGeom>
      </xdr:spPr>
    </xdr:pic>
    <xdr:clientData/>
  </xdr:twoCellAnchor>
  <xdr:twoCellAnchor>
    <xdr:from>
      <xdr:col>0</xdr:col>
      <xdr:colOff>263498</xdr:colOff>
      <xdr:row>734</xdr:row>
      <xdr:rowOff>55568</xdr:rowOff>
    </xdr:from>
    <xdr:to>
      <xdr:col>0</xdr:col>
      <xdr:colOff>1778794</xdr:colOff>
      <xdr:row>735</xdr:row>
      <xdr:rowOff>530678</xdr:rowOff>
    </xdr:to>
    <xdr:pic>
      <xdr:nvPicPr>
        <xdr:cNvPr id="484" name="Рисунок 483">
          <a:extLst>
            <a:ext uri="{FF2B5EF4-FFF2-40B4-BE49-F238E27FC236}">
              <a16:creationId xmlns:a16="http://schemas.microsoft.com/office/drawing/2014/main" id="{853EBA53-3261-4E07-BD94-15B7AEB7E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BEBA8EAE-BF5A-486C-A8C5-ECC9F3942E4B}">
              <a14:imgProps xmlns:a14="http://schemas.microsoft.com/office/drawing/2010/main">
                <a14:imgLayer r:embed="rId89">
                  <a14:imgEffect>
                    <a14:sharpenSoften amount="97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498" y="282880032"/>
          <a:ext cx="1515296" cy="1073825"/>
        </a:xfrm>
        <a:prstGeom prst="rect">
          <a:avLst/>
        </a:prstGeom>
      </xdr:spPr>
    </xdr:pic>
    <xdr:clientData/>
  </xdr:twoCellAnchor>
  <xdr:twoCellAnchor>
    <xdr:from>
      <xdr:col>0</xdr:col>
      <xdr:colOff>198822</xdr:colOff>
      <xdr:row>756</xdr:row>
      <xdr:rowOff>61231</xdr:rowOff>
    </xdr:from>
    <xdr:to>
      <xdr:col>0</xdr:col>
      <xdr:colOff>1736430</xdr:colOff>
      <xdr:row>757</xdr:row>
      <xdr:rowOff>572604</xdr:rowOff>
    </xdr:to>
    <xdr:pic>
      <xdr:nvPicPr>
        <xdr:cNvPr id="485" name="Рисунок 484">
          <a:extLst>
            <a:ext uri="{FF2B5EF4-FFF2-40B4-BE49-F238E27FC236}">
              <a16:creationId xmlns:a16="http://schemas.microsoft.com/office/drawing/2014/main" id="{2C587344-C3AC-461E-AE26-62923A147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BEBA8EAE-BF5A-486C-A8C5-ECC9F3942E4B}">
              <a14:imgProps xmlns:a14="http://schemas.microsoft.com/office/drawing/2010/main">
                <a14:imgLayer r:embed="rId91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822" y="299431981"/>
          <a:ext cx="1537608" cy="1110087"/>
        </a:xfrm>
        <a:prstGeom prst="rect">
          <a:avLst/>
        </a:prstGeom>
      </xdr:spPr>
    </xdr:pic>
    <xdr:clientData/>
  </xdr:twoCellAnchor>
  <xdr:twoCellAnchor>
    <xdr:from>
      <xdr:col>0</xdr:col>
      <xdr:colOff>263443</xdr:colOff>
      <xdr:row>736</xdr:row>
      <xdr:rowOff>67194</xdr:rowOff>
    </xdr:from>
    <xdr:to>
      <xdr:col>0</xdr:col>
      <xdr:colOff>1744697</xdr:colOff>
      <xdr:row>737</xdr:row>
      <xdr:rowOff>576102</xdr:rowOff>
    </xdr:to>
    <xdr:pic>
      <xdr:nvPicPr>
        <xdr:cNvPr id="487" name="Рисунок 486">
          <a:extLst>
            <a:ext uri="{FF2B5EF4-FFF2-40B4-BE49-F238E27FC236}">
              <a16:creationId xmlns:a16="http://schemas.microsoft.com/office/drawing/2014/main" id="{AF0C3AF0-9056-4773-8AF6-410222119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BEBA8EAE-BF5A-486C-A8C5-ECC9F3942E4B}">
              <a14:imgProps xmlns:a14="http://schemas.microsoft.com/office/drawing/2010/main">
                <a14:imgLayer r:embed="rId93">
                  <a14:imgEffect>
                    <a14:sharpenSoften amount="10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443" y="423158169"/>
          <a:ext cx="1481254" cy="1128033"/>
        </a:xfrm>
        <a:prstGeom prst="rect">
          <a:avLst/>
        </a:prstGeom>
      </xdr:spPr>
    </xdr:pic>
    <xdr:clientData/>
  </xdr:twoCellAnchor>
  <xdr:twoCellAnchor>
    <xdr:from>
      <xdr:col>0</xdr:col>
      <xdr:colOff>194502</xdr:colOff>
      <xdr:row>758</xdr:row>
      <xdr:rowOff>81363</xdr:rowOff>
    </xdr:from>
    <xdr:to>
      <xdr:col>0</xdr:col>
      <xdr:colOff>1718501</xdr:colOff>
      <xdr:row>759</xdr:row>
      <xdr:rowOff>720899</xdr:rowOff>
    </xdr:to>
    <xdr:pic>
      <xdr:nvPicPr>
        <xdr:cNvPr id="488" name="Рисунок 487">
          <a:extLst>
            <a:ext uri="{FF2B5EF4-FFF2-40B4-BE49-F238E27FC236}">
              <a16:creationId xmlns:a16="http://schemas.microsoft.com/office/drawing/2014/main" id="{76E0ADB8-2C58-4AC5-8B45-59F9CC56D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BEBA8EAE-BF5A-486C-A8C5-ECC9F3942E4B}">
              <a14:imgProps xmlns:a14="http://schemas.microsoft.com/office/drawing/2010/main">
                <a14:imgLayer r:embed="rId95">
                  <a14:imgEffect>
                    <a14:sharpenSoften amount="99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502" y="300649542"/>
          <a:ext cx="1523999" cy="1496786"/>
        </a:xfrm>
        <a:prstGeom prst="rect">
          <a:avLst/>
        </a:prstGeom>
      </xdr:spPr>
    </xdr:pic>
    <xdr:clientData/>
  </xdr:twoCellAnchor>
  <xdr:twoCellAnchor>
    <xdr:from>
      <xdr:col>0</xdr:col>
      <xdr:colOff>264858</xdr:colOff>
      <xdr:row>738</xdr:row>
      <xdr:rowOff>43823</xdr:rowOff>
    </xdr:from>
    <xdr:to>
      <xdr:col>0</xdr:col>
      <xdr:colOff>1748037</xdr:colOff>
      <xdr:row>739</xdr:row>
      <xdr:rowOff>544286</xdr:rowOff>
    </xdr:to>
    <xdr:pic>
      <xdr:nvPicPr>
        <xdr:cNvPr id="489" name="Рисунок 488">
          <a:extLst>
            <a:ext uri="{FF2B5EF4-FFF2-40B4-BE49-F238E27FC236}">
              <a16:creationId xmlns:a16="http://schemas.microsoft.com/office/drawing/2014/main" id="{1FA6519A-239C-4ADE-8234-C619BC8DC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BEBA8EAE-BF5A-486C-A8C5-ECC9F3942E4B}">
              <a14:imgProps xmlns:a14="http://schemas.microsoft.com/office/drawing/2010/main">
                <a14:imgLayer r:embed="rId97">
                  <a14:imgEffect>
                    <a14:sharpenSoften amount="99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4858" y="285263144"/>
          <a:ext cx="1483179" cy="1099178"/>
        </a:xfrm>
        <a:prstGeom prst="rect">
          <a:avLst/>
        </a:prstGeom>
      </xdr:spPr>
    </xdr:pic>
    <xdr:clientData/>
  </xdr:twoCellAnchor>
  <xdr:twoCellAnchor>
    <xdr:from>
      <xdr:col>0</xdr:col>
      <xdr:colOff>161745</xdr:colOff>
      <xdr:row>761</xdr:row>
      <xdr:rowOff>56611</xdr:rowOff>
    </xdr:from>
    <xdr:to>
      <xdr:col>0</xdr:col>
      <xdr:colOff>2125976</xdr:colOff>
      <xdr:row>762</xdr:row>
      <xdr:rowOff>568000</xdr:rowOff>
    </xdr:to>
    <xdr:pic>
      <xdr:nvPicPr>
        <xdr:cNvPr id="490" name="Рисунок 489">
          <a:extLst>
            <a:ext uri="{FF2B5EF4-FFF2-40B4-BE49-F238E27FC236}">
              <a16:creationId xmlns:a16="http://schemas.microsoft.com/office/drawing/2014/main" id="{58ED9A4E-51C2-4D2A-816D-71839FAB9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BEBA8EAE-BF5A-486C-A8C5-ECC9F3942E4B}">
              <a14:imgProps xmlns:a14="http://schemas.microsoft.com/office/drawing/2010/main">
                <a14:imgLayer r:embed="rId99">
                  <a14:imgEffect>
                    <a14:sharpenSoften amount="88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745" y="303781647"/>
          <a:ext cx="1964231" cy="1110103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>
    <xdr:from>
      <xdr:col>0</xdr:col>
      <xdr:colOff>103638</xdr:colOff>
      <xdr:row>763</xdr:row>
      <xdr:rowOff>53769</xdr:rowOff>
    </xdr:from>
    <xdr:to>
      <xdr:col>0</xdr:col>
      <xdr:colOff>2094679</xdr:colOff>
      <xdr:row>764</xdr:row>
      <xdr:rowOff>588291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EB619B49-9336-4FB0-9AED-B274C2A49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BEBA8EAE-BF5A-486C-A8C5-ECC9F3942E4B}">
              <a14:imgProps xmlns:a14="http://schemas.microsoft.com/office/drawing/2010/main">
                <a14:imgLayer r:embed="rId101">
                  <a14:imgEffect>
                    <a14:sharpenSoften amount="91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638" y="304976233"/>
          <a:ext cx="1991041" cy="1133237"/>
        </a:xfrm>
        <a:prstGeom prst="rect">
          <a:avLst/>
        </a:prstGeom>
      </xdr:spPr>
    </xdr:pic>
    <xdr:clientData/>
  </xdr:twoCellAnchor>
  <xdr:twoCellAnchor>
    <xdr:from>
      <xdr:col>0</xdr:col>
      <xdr:colOff>149720</xdr:colOff>
      <xdr:row>760</xdr:row>
      <xdr:rowOff>76100</xdr:rowOff>
    </xdr:from>
    <xdr:to>
      <xdr:col>0</xdr:col>
      <xdr:colOff>2070232</xdr:colOff>
      <xdr:row>760</xdr:row>
      <xdr:rowOff>1197429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EEA171B5-2784-4424-9FEE-783B453B1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BEBA8EAE-BF5A-486C-A8C5-ECC9F3942E4B}">
              <a14:imgProps xmlns:a14="http://schemas.microsoft.com/office/drawing/2010/main">
                <a14:imgLayer r:embed="rId103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9720" y="312618564"/>
          <a:ext cx="1920512" cy="1121329"/>
        </a:xfrm>
        <a:prstGeom prst="rect">
          <a:avLst/>
        </a:prstGeom>
      </xdr:spPr>
    </xdr:pic>
    <xdr:clientData/>
  </xdr:twoCellAnchor>
  <xdr:twoCellAnchor>
    <xdr:from>
      <xdr:col>0</xdr:col>
      <xdr:colOff>159183</xdr:colOff>
      <xdr:row>766</xdr:row>
      <xdr:rowOff>83701</xdr:rowOff>
    </xdr:from>
    <xdr:to>
      <xdr:col>0</xdr:col>
      <xdr:colOff>2429977</xdr:colOff>
      <xdr:row>767</xdr:row>
      <xdr:rowOff>653141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945A29DA-A165-4344-80C3-1FC5A354F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BEBA8EAE-BF5A-486C-A8C5-ECC9F3942E4B}">
              <a14:imgProps xmlns:a14="http://schemas.microsoft.com/office/drawing/2010/main">
                <a14:imgLayer r:embed="rId105">
                  <a14:imgEffect>
                    <a14:sharpenSoften amount="91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183" y="307741201"/>
          <a:ext cx="2270794" cy="1372261"/>
        </a:xfrm>
        <a:prstGeom prst="rect">
          <a:avLst/>
        </a:prstGeom>
      </xdr:spPr>
    </xdr:pic>
    <xdr:clientData/>
  </xdr:twoCellAnchor>
  <xdr:twoCellAnchor>
    <xdr:from>
      <xdr:col>0</xdr:col>
      <xdr:colOff>159283</xdr:colOff>
      <xdr:row>768</xdr:row>
      <xdr:rowOff>70537</xdr:rowOff>
    </xdr:from>
    <xdr:to>
      <xdr:col>0</xdr:col>
      <xdr:colOff>2404463</xdr:colOff>
      <xdr:row>769</xdr:row>
      <xdr:rowOff>707571</xdr:rowOff>
    </xdr:to>
    <xdr:pic>
      <xdr:nvPicPr>
        <xdr:cNvPr id="494" name="Рисунок 493">
          <a:extLst>
            <a:ext uri="{FF2B5EF4-FFF2-40B4-BE49-F238E27FC236}">
              <a16:creationId xmlns:a16="http://schemas.microsoft.com/office/drawing/2014/main" id="{33601E42-1A84-4D68-B952-356D157BB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BEBA8EAE-BF5A-486C-A8C5-ECC9F3942E4B}">
              <a14:imgProps xmlns:a14="http://schemas.microsoft.com/office/drawing/2010/main">
                <a14:imgLayer r:embed="rId107">
                  <a14:imgEffect>
                    <a14:sharpenSoften amount="88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283" y="309333680"/>
          <a:ext cx="2245180" cy="1480677"/>
        </a:xfrm>
        <a:prstGeom prst="rect">
          <a:avLst/>
        </a:prstGeom>
      </xdr:spPr>
    </xdr:pic>
    <xdr:clientData/>
  </xdr:twoCellAnchor>
  <xdr:twoCellAnchor>
    <xdr:from>
      <xdr:col>0</xdr:col>
      <xdr:colOff>206143</xdr:colOff>
      <xdr:row>750</xdr:row>
      <xdr:rowOff>95074</xdr:rowOff>
    </xdr:from>
    <xdr:to>
      <xdr:col>0</xdr:col>
      <xdr:colOff>1772868</xdr:colOff>
      <xdr:row>751</xdr:row>
      <xdr:rowOff>653143</xdr:rowOff>
    </xdr:to>
    <xdr:pic>
      <xdr:nvPicPr>
        <xdr:cNvPr id="495" name="Рисунок 494">
          <a:extLst>
            <a:ext uri="{FF2B5EF4-FFF2-40B4-BE49-F238E27FC236}">
              <a16:creationId xmlns:a16="http://schemas.microsoft.com/office/drawing/2014/main" id="{B8F97399-6E8B-4687-8B95-ADEF81BDA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email">
          <a:extLst>
            <a:ext uri="{BEBA8EAE-BF5A-486C-A8C5-ECC9F3942E4B}">
              <a14:imgProps xmlns:a14="http://schemas.microsoft.com/office/drawing/2010/main">
                <a14:imgLayer r:embed="rId109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6143" y="305779538"/>
          <a:ext cx="1566725" cy="13064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188819</xdr:colOff>
      <xdr:row>765</xdr:row>
      <xdr:rowOff>76264</xdr:rowOff>
    </xdr:from>
    <xdr:to>
      <xdr:col>0</xdr:col>
      <xdr:colOff>2498222</xdr:colOff>
      <xdr:row>765</xdr:row>
      <xdr:rowOff>1347107</xdr:rowOff>
    </xdr:to>
    <xdr:pic>
      <xdr:nvPicPr>
        <xdr:cNvPr id="496" name="Рисунок 495">
          <a:extLst>
            <a:ext uri="{FF2B5EF4-FFF2-40B4-BE49-F238E27FC236}">
              <a16:creationId xmlns:a16="http://schemas.microsoft.com/office/drawing/2014/main" id="{873F38BA-05B8-4CF2-B7B7-6EA6DFB51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email">
          <a:extLst>
            <a:ext uri="{BEBA8EAE-BF5A-486C-A8C5-ECC9F3942E4B}">
              <a14:imgProps xmlns:a14="http://schemas.microsoft.com/office/drawing/2010/main">
                <a14:imgLayer r:embed="rId111">
                  <a14:imgEffect>
                    <a14:sharpenSoften amount="96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8819" y="316265443"/>
          <a:ext cx="2309403" cy="12708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284710</xdr:colOff>
      <xdr:row>730</xdr:row>
      <xdr:rowOff>97569</xdr:rowOff>
    </xdr:from>
    <xdr:to>
      <xdr:col>0</xdr:col>
      <xdr:colOff>1776824</xdr:colOff>
      <xdr:row>731</xdr:row>
      <xdr:rowOff>536801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C6CD22C3-87FF-407E-88E5-B6AAB9061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email">
          <a:extLst>
            <a:ext uri="{BEBA8EAE-BF5A-486C-A8C5-ECC9F3942E4B}">
              <a14:imgProps xmlns:a14="http://schemas.microsoft.com/office/drawing/2010/main">
                <a14:imgLayer r:embed="rId113">
                  <a14:imgEffect>
                    <a14:sharpenSoften amount="99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4710" y="280513569"/>
          <a:ext cx="1492114" cy="10515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183996</xdr:colOff>
      <xdr:row>748</xdr:row>
      <xdr:rowOff>108855</xdr:rowOff>
    </xdr:from>
    <xdr:to>
      <xdr:col>0</xdr:col>
      <xdr:colOff>2429176</xdr:colOff>
      <xdr:row>749</xdr:row>
      <xdr:rowOff>748392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B7D17136-F17A-4A1D-8380-2AB7DB052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BEBA8EAE-BF5A-486C-A8C5-ECC9F3942E4B}">
              <a14:imgProps xmlns:a14="http://schemas.microsoft.com/office/drawing/2010/main">
                <a14:imgLayer r:embed="rId115">
                  <a14:imgEffect>
                    <a14:sharpenSoften amount="9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996" y="293914284"/>
          <a:ext cx="2245180" cy="1360715"/>
        </a:xfrm>
        <a:prstGeom prst="rect">
          <a:avLst/>
        </a:prstGeom>
      </xdr:spPr>
    </xdr:pic>
    <xdr:clientData/>
  </xdr:twoCellAnchor>
  <xdr:twoCellAnchor>
    <xdr:from>
      <xdr:col>0</xdr:col>
      <xdr:colOff>204007</xdr:colOff>
      <xdr:row>746</xdr:row>
      <xdr:rowOff>75640</xdr:rowOff>
    </xdr:from>
    <xdr:to>
      <xdr:col>0</xdr:col>
      <xdr:colOff>2474801</xdr:colOff>
      <xdr:row>747</xdr:row>
      <xdr:rowOff>693964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119CC490-372C-4229-A013-F90B0DBD2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BEBA8EAE-BF5A-486C-A8C5-ECC9F3942E4B}">
              <a14:imgProps xmlns:a14="http://schemas.microsoft.com/office/drawing/2010/main">
                <a14:imgLayer r:embed="rId117">
                  <a14:imgEffect>
                    <a14:sharpenSoften amount="10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007" y="292275426"/>
          <a:ext cx="2270794" cy="1421145"/>
        </a:xfrm>
        <a:prstGeom prst="rect">
          <a:avLst/>
        </a:prstGeom>
      </xdr:spPr>
    </xdr:pic>
    <xdr:clientData/>
  </xdr:twoCellAnchor>
  <xdr:twoCellAnchor>
    <xdr:from>
      <xdr:col>0</xdr:col>
      <xdr:colOff>254432</xdr:colOff>
      <xdr:row>740</xdr:row>
      <xdr:rowOff>136073</xdr:rowOff>
    </xdr:from>
    <xdr:to>
      <xdr:col>0</xdr:col>
      <xdr:colOff>2163535</xdr:colOff>
      <xdr:row>740</xdr:row>
      <xdr:rowOff>1304925</xdr:rowOff>
    </xdr:to>
    <xdr:pic>
      <xdr:nvPicPr>
        <xdr:cNvPr id="500" name="Рисунок 499">
          <a:extLst>
            <a:ext uri="{FF2B5EF4-FFF2-40B4-BE49-F238E27FC236}">
              <a16:creationId xmlns:a16="http://schemas.microsoft.com/office/drawing/2014/main" id="{BC09B72D-C653-4ACE-A693-4A73CB2A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BEBA8EAE-BF5A-486C-A8C5-ECC9F3942E4B}">
              <a14:imgProps xmlns:a14="http://schemas.microsoft.com/office/drawing/2010/main">
                <a14:imgLayer r:embed="rId119">
                  <a14:imgEffect>
                    <a14:sharpenSoften amount="100000"/>
                  </a14:imgEffect>
                  <a14:imgEffect>
                    <a14:brightnessContrast bright="-20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432" y="286566430"/>
          <a:ext cx="1909103" cy="1168852"/>
        </a:xfrm>
        <a:prstGeom prst="rect">
          <a:avLst/>
        </a:prstGeom>
      </xdr:spPr>
    </xdr:pic>
    <xdr:clientData/>
  </xdr:twoCellAnchor>
  <xdr:twoCellAnchor>
    <xdr:from>
      <xdr:col>0</xdr:col>
      <xdr:colOff>234365</xdr:colOff>
      <xdr:row>741</xdr:row>
      <xdr:rowOff>154222</xdr:rowOff>
    </xdr:from>
    <xdr:to>
      <xdr:col>0</xdr:col>
      <xdr:colOff>2190751</xdr:colOff>
      <xdr:row>742</xdr:row>
      <xdr:rowOff>676275</xdr:rowOff>
    </xdr:to>
    <xdr:pic>
      <xdr:nvPicPr>
        <xdr:cNvPr id="501" name="Рисунок 500">
          <a:extLst>
            <a:ext uri="{FF2B5EF4-FFF2-40B4-BE49-F238E27FC236}">
              <a16:creationId xmlns:a16="http://schemas.microsoft.com/office/drawing/2014/main" id="{E6CF58D2-DB3C-4EA7-9173-66A68DDC1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BEBA8EAE-BF5A-486C-A8C5-ECC9F3942E4B}">
              <a14:imgProps xmlns:a14="http://schemas.microsoft.com/office/drawing/2010/main">
                <a14:imgLayer r:embed="rId121">
                  <a14:imgEffect>
                    <a14:sharpenSoften amount="92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365" y="287972508"/>
          <a:ext cx="1956386" cy="1297660"/>
        </a:xfrm>
        <a:prstGeom prst="rect">
          <a:avLst/>
        </a:prstGeom>
      </xdr:spPr>
    </xdr:pic>
    <xdr:clientData/>
  </xdr:twoCellAnchor>
  <xdr:twoCellAnchor>
    <xdr:from>
      <xdr:col>0</xdr:col>
      <xdr:colOff>226140</xdr:colOff>
      <xdr:row>743</xdr:row>
      <xdr:rowOff>84403</xdr:rowOff>
    </xdr:from>
    <xdr:to>
      <xdr:col>0</xdr:col>
      <xdr:colOff>2205178</xdr:colOff>
      <xdr:row>744</xdr:row>
      <xdr:rowOff>663106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79EDBFEE-9B8F-4ADD-BD8C-4FB62C721D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BEBA8EAE-BF5A-486C-A8C5-ECC9F3942E4B}">
              <a14:imgProps xmlns:a14="http://schemas.microsoft.com/office/drawing/2010/main">
                <a14:imgLayer r:embed="rId123">
                  <a14:imgEffect>
                    <a14:sharpenSoften amount="93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140" y="428671303"/>
          <a:ext cx="1979038" cy="1197828"/>
        </a:xfrm>
        <a:prstGeom prst="rect">
          <a:avLst/>
        </a:prstGeom>
      </xdr:spPr>
    </xdr:pic>
    <xdr:clientData/>
  </xdr:twoCellAnchor>
  <xdr:twoCellAnchor>
    <xdr:from>
      <xdr:col>0</xdr:col>
      <xdr:colOff>2687812</xdr:colOff>
      <xdr:row>750</xdr:row>
      <xdr:rowOff>150478</xdr:rowOff>
    </xdr:from>
    <xdr:to>
      <xdr:col>0</xdr:col>
      <xdr:colOff>3507076</xdr:colOff>
      <xdr:row>751</xdr:row>
      <xdr:rowOff>671803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37D291A4-F66B-45E7-992D-94DD65A71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687812" y="451971654"/>
          <a:ext cx="819264" cy="1403789"/>
        </a:xfrm>
        <a:prstGeom prst="rect">
          <a:avLst/>
        </a:prstGeom>
      </xdr:spPr>
    </xdr:pic>
    <xdr:clientData/>
  </xdr:twoCellAnchor>
  <xdr:twoCellAnchor>
    <xdr:from>
      <xdr:col>0</xdr:col>
      <xdr:colOff>2703819</xdr:colOff>
      <xdr:row>752</xdr:row>
      <xdr:rowOff>218514</xdr:rowOff>
    </xdr:from>
    <xdr:to>
      <xdr:col>0</xdr:col>
      <xdr:colOff>3523083</xdr:colOff>
      <xdr:row>753</xdr:row>
      <xdr:rowOff>671803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4722C5DD-75BF-4124-931F-D18F90A13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3819" y="453272338"/>
          <a:ext cx="819264" cy="1265715"/>
        </a:xfrm>
        <a:prstGeom prst="rect">
          <a:avLst/>
        </a:prstGeom>
      </xdr:spPr>
    </xdr:pic>
    <xdr:clientData/>
  </xdr:twoCellAnchor>
  <xdr:twoCellAnchor>
    <xdr:from>
      <xdr:col>0</xdr:col>
      <xdr:colOff>2759848</xdr:colOff>
      <xdr:row>754</xdr:row>
      <xdr:rowOff>176892</xdr:rowOff>
    </xdr:from>
    <xdr:to>
      <xdr:col>0</xdr:col>
      <xdr:colOff>3579112</xdr:colOff>
      <xdr:row>755</xdr:row>
      <xdr:rowOff>616574</xdr:rowOff>
    </xdr:to>
    <xdr:pic>
      <xdr:nvPicPr>
        <xdr:cNvPr id="505" name="Рисунок 504">
          <a:extLst>
            <a:ext uri="{FF2B5EF4-FFF2-40B4-BE49-F238E27FC236}">
              <a16:creationId xmlns:a16="http://schemas.microsoft.com/office/drawing/2014/main" id="{2FA26CAD-786D-4446-A3BB-EB6095EA3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9848" y="454855568"/>
          <a:ext cx="819264" cy="1252109"/>
        </a:xfrm>
        <a:prstGeom prst="rect">
          <a:avLst/>
        </a:prstGeom>
      </xdr:spPr>
    </xdr:pic>
    <xdr:clientData/>
  </xdr:twoCellAnchor>
  <xdr:twoCellAnchor>
    <xdr:from>
      <xdr:col>0</xdr:col>
      <xdr:colOff>2759446</xdr:colOff>
      <xdr:row>756</xdr:row>
      <xdr:rowOff>148476</xdr:rowOff>
    </xdr:from>
    <xdr:to>
      <xdr:col>0</xdr:col>
      <xdr:colOff>3578710</xdr:colOff>
      <xdr:row>757</xdr:row>
      <xdr:rowOff>601765</xdr:rowOff>
    </xdr:to>
    <xdr:pic>
      <xdr:nvPicPr>
        <xdr:cNvPr id="506" name="Рисунок 505">
          <a:extLst>
            <a:ext uri="{FF2B5EF4-FFF2-40B4-BE49-F238E27FC236}">
              <a16:creationId xmlns:a16="http://schemas.microsoft.com/office/drawing/2014/main" id="{1035F458-22EB-409E-906E-16E8389A2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9446" y="456452005"/>
          <a:ext cx="819264" cy="1265716"/>
        </a:xfrm>
        <a:prstGeom prst="rect">
          <a:avLst/>
        </a:prstGeom>
      </xdr:spPr>
    </xdr:pic>
    <xdr:clientData/>
  </xdr:twoCellAnchor>
  <xdr:twoCellAnchor>
    <xdr:from>
      <xdr:col>0</xdr:col>
      <xdr:colOff>2783861</xdr:colOff>
      <xdr:row>768</xdr:row>
      <xdr:rowOff>192101</xdr:rowOff>
    </xdr:from>
    <xdr:to>
      <xdr:col>0</xdr:col>
      <xdr:colOff>3603125</xdr:colOff>
      <xdr:row>769</xdr:row>
      <xdr:rowOff>676686</xdr:rowOff>
    </xdr:to>
    <xdr:pic>
      <xdr:nvPicPr>
        <xdr:cNvPr id="507" name="Рисунок 506">
          <a:extLst>
            <a:ext uri="{FF2B5EF4-FFF2-40B4-BE49-F238E27FC236}">
              <a16:creationId xmlns:a16="http://schemas.microsoft.com/office/drawing/2014/main" id="{397961F9-57F8-48F5-BD69-E77779A0A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783861" y="479103498"/>
          <a:ext cx="819264" cy="1339034"/>
        </a:xfrm>
        <a:prstGeom prst="rect">
          <a:avLst/>
        </a:prstGeom>
      </xdr:spPr>
    </xdr:pic>
    <xdr:clientData/>
  </xdr:twoCellAnchor>
  <xdr:twoCellAnchor>
    <xdr:from>
      <xdr:col>0</xdr:col>
      <xdr:colOff>2815077</xdr:colOff>
      <xdr:row>766</xdr:row>
      <xdr:rowOff>354985</xdr:rowOff>
    </xdr:from>
    <xdr:to>
      <xdr:col>0</xdr:col>
      <xdr:colOff>3634341</xdr:colOff>
      <xdr:row>767</xdr:row>
      <xdr:rowOff>672203</xdr:rowOff>
    </xdr:to>
    <xdr:pic>
      <xdr:nvPicPr>
        <xdr:cNvPr id="508" name="Рисунок 507">
          <a:extLst>
            <a:ext uri="{FF2B5EF4-FFF2-40B4-BE49-F238E27FC236}">
              <a16:creationId xmlns:a16="http://schemas.microsoft.com/office/drawing/2014/main" id="{2655D850-B044-4F9A-8D44-9E5184F63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5077" y="477221309"/>
          <a:ext cx="819264" cy="1339754"/>
        </a:xfrm>
        <a:prstGeom prst="rect">
          <a:avLst/>
        </a:prstGeom>
      </xdr:spPr>
    </xdr:pic>
    <xdr:clientData/>
  </xdr:twoCellAnchor>
  <xdr:twoCellAnchor>
    <xdr:from>
      <xdr:col>0</xdr:col>
      <xdr:colOff>2853497</xdr:colOff>
      <xdr:row>765</xdr:row>
      <xdr:rowOff>322169</xdr:rowOff>
    </xdr:from>
    <xdr:to>
      <xdr:col>0</xdr:col>
      <xdr:colOff>3659155</xdr:colOff>
      <xdr:row>765</xdr:row>
      <xdr:rowOff>1118988</xdr:rowOff>
    </xdr:to>
    <xdr:pic>
      <xdr:nvPicPr>
        <xdr:cNvPr id="509" name="Рисунок 508">
          <a:extLst>
            <a:ext uri="{FF2B5EF4-FFF2-40B4-BE49-F238E27FC236}">
              <a16:creationId xmlns:a16="http://schemas.microsoft.com/office/drawing/2014/main" id="{1B2CE67B-B46B-4E28-A3E2-138BC20279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3497" y="476572169"/>
          <a:ext cx="805658" cy="796819"/>
        </a:xfrm>
        <a:prstGeom prst="rect">
          <a:avLst/>
        </a:prstGeom>
      </xdr:spPr>
    </xdr:pic>
    <xdr:clientData/>
  </xdr:twoCellAnchor>
  <xdr:twoCellAnchor>
    <xdr:from>
      <xdr:col>0</xdr:col>
      <xdr:colOff>2802271</xdr:colOff>
      <xdr:row>763</xdr:row>
      <xdr:rowOff>66835</xdr:rowOff>
    </xdr:from>
    <xdr:to>
      <xdr:col>0</xdr:col>
      <xdr:colOff>3621535</xdr:colOff>
      <xdr:row>764</xdr:row>
      <xdr:rowOff>524206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098183B9-ABDA-4FFC-B926-237E1B53F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2271" y="304989299"/>
          <a:ext cx="819264" cy="1056086"/>
        </a:xfrm>
        <a:prstGeom prst="rect">
          <a:avLst/>
        </a:prstGeom>
      </xdr:spPr>
    </xdr:pic>
    <xdr:clientData/>
  </xdr:twoCellAnchor>
  <xdr:twoCellAnchor>
    <xdr:from>
      <xdr:col>0</xdr:col>
      <xdr:colOff>2801071</xdr:colOff>
      <xdr:row>761</xdr:row>
      <xdr:rowOff>83243</xdr:rowOff>
    </xdr:from>
    <xdr:to>
      <xdr:col>0</xdr:col>
      <xdr:colOff>3620335</xdr:colOff>
      <xdr:row>762</xdr:row>
      <xdr:rowOff>533810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113A06C3-C6D3-4404-AF00-2F4DA2BB1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1071" y="303808279"/>
          <a:ext cx="819264" cy="1049281"/>
        </a:xfrm>
        <a:prstGeom prst="rect">
          <a:avLst/>
        </a:prstGeom>
      </xdr:spPr>
    </xdr:pic>
    <xdr:clientData/>
  </xdr:twoCellAnchor>
  <xdr:twoCellAnchor>
    <xdr:from>
      <xdr:col>0</xdr:col>
      <xdr:colOff>2774256</xdr:colOff>
      <xdr:row>760</xdr:row>
      <xdr:rowOff>308161</xdr:rowOff>
    </xdr:from>
    <xdr:to>
      <xdr:col>0</xdr:col>
      <xdr:colOff>3593520</xdr:colOff>
      <xdr:row>760</xdr:row>
      <xdr:rowOff>1187822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5EEBC1B3-DC2B-4E0C-B522-F8B1D44067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74256" y="468013676"/>
          <a:ext cx="819264" cy="879661"/>
        </a:xfrm>
        <a:prstGeom prst="rect">
          <a:avLst/>
        </a:prstGeom>
      </xdr:spPr>
    </xdr:pic>
    <xdr:clientData/>
  </xdr:twoCellAnchor>
  <xdr:twoCellAnchor>
    <xdr:from>
      <xdr:col>0</xdr:col>
      <xdr:colOff>2717426</xdr:colOff>
      <xdr:row>758</xdr:row>
      <xdr:rowOff>216915</xdr:rowOff>
    </xdr:from>
    <xdr:to>
      <xdr:col>0</xdr:col>
      <xdr:colOff>3536690</xdr:colOff>
      <xdr:row>759</xdr:row>
      <xdr:rowOff>642990</xdr:rowOff>
    </xdr:to>
    <xdr:pic>
      <xdr:nvPicPr>
        <xdr:cNvPr id="513" name="Рисунок 512">
          <a:extLst>
            <a:ext uri="{FF2B5EF4-FFF2-40B4-BE49-F238E27FC236}">
              <a16:creationId xmlns:a16="http://schemas.microsoft.com/office/drawing/2014/main" id="{E441545A-3723-4F19-9588-1A4E99995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717426" y="458145297"/>
          <a:ext cx="819264" cy="1280524"/>
        </a:xfrm>
        <a:prstGeom prst="rect">
          <a:avLst/>
        </a:prstGeom>
      </xdr:spPr>
    </xdr:pic>
    <xdr:clientData/>
  </xdr:twoCellAnchor>
  <xdr:twoCellAnchor>
    <xdr:from>
      <xdr:col>0</xdr:col>
      <xdr:colOff>2797628</xdr:colOff>
      <xdr:row>730</xdr:row>
      <xdr:rowOff>54429</xdr:rowOff>
    </xdr:from>
    <xdr:to>
      <xdr:col>0</xdr:col>
      <xdr:colOff>3625371</xdr:colOff>
      <xdr:row>731</xdr:row>
      <xdr:rowOff>521154</xdr:rowOff>
    </xdr:to>
    <xdr:pic>
      <xdr:nvPicPr>
        <xdr:cNvPr id="514" name="Рисунок 513">
          <a:extLst>
            <a:ext uri="{FF2B5EF4-FFF2-40B4-BE49-F238E27FC236}">
              <a16:creationId xmlns:a16="http://schemas.microsoft.com/office/drawing/2014/main" id="{84989421-5E8B-467D-B4B0-9C736C36A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7628" y="419430654"/>
          <a:ext cx="827743" cy="1085850"/>
        </a:xfrm>
        <a:prstGeom prst="rect">
          <a:avLst/>
        </a:prstGeom>
      </xdr:spPr>
    </xdr:pic>
    <xdr:clientData/>
  </xdr:twoCellAnchor>
  <xdr:twoCellAnchor>
    <xdr:from>
      <xdr:col>0</xdr:col>
      <xdr:colOff>2761050</xdr:colOff>
      <xdr:row>732</xdr:row>
      <xdr:rowOff>274144</xdr:rowOff>
    </xdr:from>
    <xdr:to>
      <xdr:col>0</xdr:col>
      <xdr:colOff>3588793</xdr:colOff>
      <xdr:row>733</xdr:row>
      <xdr:rowOff>682359</xdr:rowOff>
    </xdr:to>
    <xdr:pic>
      <xdr:nvPicPr>
        <xdr:cNvPr id="515" name="Рисунок 514">
          <a:extLst>
            <a:ext uri="{FF2B5EF4-FFF2-40B4-BE49-F238E27FC236}">
              <a16:creationId xmlns:a16="http://schemas.microsoft.com/office/drawing/2014/main" id="{0DB9D629-E7B7-414D-BF06-AF4DCDB42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1050" y="461060026"/>
          <a:ext cx="827743" cy="1430752"/>
        </a:xfrm>
        <a:prstGeom prst="rect">
          <a:avLst/>
        </a:prstGeom>
      </xdr:spPr>
    </xdr:pic>
    <xdr:clientData/>
  </xdr:twoCellAnchor>
  <xdr:twoCellAnchor>
    <xdr:from>
      <xdr:col>0</xdr:col>
      <xdr:colOff>2803071</xdr:colOff>
      <xdr:row>734</xdr:row>
      <xdr:rowOff>135271</xdr:rowOff>
    </xdr:from>
    <xdr:to>
      <xdr:col>0</xdr:col>
      <xdr:colOff>3630814</xdr:colOff>
      <xdr:row>735</xdr:row>
      <xdr:rowOff>611521</xdr:rowOff>
    </xdr:to>
    <xdr:pic>
      <xdr:nvPicPr>
        <xdr:cNvPr id="516" name="Рисунок 515">
          <a:extLst>
            <a:ext uri="{FF2B5EF4-FFF2-40B4-BE49-F238E27FC236}">
              <a16:creationId xmlns:a16="http://schemas.microsoft.com/office/drawing/2014/main" id="{1BE3B0CB-F1D2-41E3-B28F-F953FB8E9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3071" y="462966227"/>
          <a:ext cx="827743" cy="1288676"/>
        </a:xfrm>
        <a:prstGeom prst="rect">
          <a:avLst/>
        </a:prstGeom>
      </xdr:spPr>
    </xdr:pic>
    <xdr:clientData/>
  </xdr:twoCellAnchor>
  <xdr:twoCellAnchor>
    <xdr:from>
      <xdr:col>0</xdr:col>
      <xdr:colOff>2774257</xdr:colOff>
      <xdr:row>736</xdr:row>
      <xdr:rowOff>136472</xdr:rowOff>
    </xdr:from>
    <xdr:to>
      <xdr:col>0</xdr:col>
      <xdr:colOff>3602000</xdr:colOff>
      <xdr:row>737</xdr:row>
      <xdr:rowOff>639936</xdr:rowOff>
    </xdr:to>
    <xdr:pic>
      <xdr:nvPicPr>
        <xdr:cNvPr id="517" name="Рисунок 516">
          <a:extLst>
            <a:ext uri="{FF2B5EF4-FFF2-40B4-BE49-F238E27FC236}">
              <a16:creationId xmlns:a16="http://schemas.microsoft.com/office/drawing/2014/main" id="{35C9A206-4916-402B-A5D4-CCF5FC4C0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4257" y="464592281"/>
          <a:ext cx="827743" cy="1315890"/>
        </a:xfrm>
        <a:prstGeom prst="rect">
          <a:avLst/>
        </a:prstGeom>
      </xdr:spPr>
    </xdr:pic>
    <xdr:clientData/>
  </xdr:twoCellAnchor>
  <xdr:twoCellAnchor>
    <xdr:from>
      <xdr:col>0</xdr:col>
      <xdr:colOff>2798509</xdr:colOff>
      <xdr:row>738</xdr:row>
      <xdr:rowOff>87246</xdr:rowOff>
    </xdr:from>
    <xdr:to>
      <xdr:col>0</xdr:col>
      <xdr:colOff>3626252</xdr:colOff>
      <xdr:row>739</xdr:row>
      <xdr:rowOff>567578</xdr:rowOff>
    </xdr:to>
    <xdr:pic>
      <xdr:nvPicPr>
        <xdr:cNvPr id="518" name="Рисунок 517">
          <a:extLst>
            <a:ext uri="{FF2B5EF4-FFF2-40B4-BE49-F238E27FC236}">
              <a16:creationId xmlns:a16="http://schemas.microsoft.com/office/drawing/2014/main" id="{465AFFF2-4C69-4DAC-97BE-01D9F52B0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8509" y="424416471"/>
          <a:ext cx="827743" cy="1099457"/>
        </a:xfrm>
        <a:prstGeom prst="rect">
          <a:avLst/>
        </a:prstGeom>
      </xdr:spPr>
    </xdr:pic>
    <xdr:clientData/>
  </xdr:twoCellAnchor>
  <xdr:twoCellAnchor>
    <xdr:from>
      <xdr:col>0</xdr:col>
      <xdr:colOff>2815478</xdr:colOff>
      <xdr:row>741</xdr:row>
      <xdr:rowOff>216913</xdr:rowOff>
    </xdr:from>
    <xdr:to>
      <xdr:col>0</xdr:col>
      <xdr:colOff>3643221</xdr:colOff>
      <xdr:row>742</xdr:row>
      <xdr:rowOff>728382</xdr:rowOff>
    </xdr:to>
    <xdr:pic>
      <xdr:nvPicPr>
        <xdr:cNvPr id="520" name="Рисунок 519">
          <a:extLst>
            <a:ext uri="{FF2B5EF4-FFF2-40B4-BE49-F238E27FC236}">
              <a16:creationId xmlns:a16="http://schemas.microsoft.com/office/drawing/2014/main" id="{A9585757-9D70-4154-A6CD-1D127CEF0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5478" y="472796987"/>
          <a:ext cx="827743" cy="1534005"/>
        </a:xfrm>
        <a:prstGeom prst="rect">
          <a:avLst/>
        </a:prstGeom>
      </xdr:spPr>
    </xdr:pic>
    <xdr:clientData/>
  </xdr:twoCellAnchor>
  <xdr:twoCellAnchor>
    <xdr:from>
      <xdr:col>0</xdr:col>
      <xdr:colOff>2815478</xdr:colOff>
      <xdr:row>743</xdr:row>
      <xdr:rowOff>136470</xdr:rowOff>
    </xdr:from>
    <xdr:to>
      <xdr:col>0</xdr:col>
      <xdr:colOff>3643221</xdr:colOff>
      <xdr:row>744</xdr:row>
      <xdr:rowOff>599113</xdr:rowOff>
    </xdr:to>
    <xdr:pic>
      <xdr:nvPicPr>
        <xdr:cNvPr id="521" name="Рисунок 520">
          <a:extLst>
            <a:ext uri="{FF2B5EF4-FFF2-40B4-BE49-F238E27FC236}">
              <a16:creationId xmlns:a16="http://schemas.microsoft.com/office/drawing/2014/main" id="{ED886B0F-A14F-4BE2-A0F0-10FCCDD57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5478" y="474761617"/>
          <a:ext cx="827743" cy="1275070"/>
        </a:xfrm>
        <a:prstGeom prst="rect">
          <a:avLst/>
        </a:prstGeom>
      </xdr:spPr>
    </xdr:pic>
    <xdr:clientData/>
  </xdr:twoCellAnchor>
  <xdr:twoCellAnchor>
    <xdr:from>
      <xdr:col>0</xdr:col>
      <xdr:colOff>2818360</xdr:colOff>
      <xdr:row>746</xdr:row>
      <xdr:rowOff>237405</xdr:rowOff>
    </xdr:from>
    <xdr:to>
      <xdr:col>0</xdr:col>
      <xdr:colOff>3646103</xdr:colOff>
      <xdr:row>747</xdr:row>
      <xdr:rowOff>577583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0D6A24EA-229A-4627-A57A-BD4955AAC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8360" y="431672280"/>
          <a:ext cx="827743" cy="1159328"/>
        </a:xfrm>
        <a:prstGeom prst="rect">
          <a:avLst/>
        </a:prstGeom>
      </xdr:spPr>
    </xdr:pic>
    <xdr:clientData/>
  </xdr:twoCellAnchor>
  <xdr:twoCellAnchor>
    <xdr:from>
      <xdr:col>0</xdr:col>
      <xdr:colOff>2729033</xdr:colOff>
      <xdr:row>748</xdr:row>
      <xdr:rowOff>103988</xdr:rowOff>
    </xdr:from>
    <xdr:to>
      <xdr:col>0</xdr:col>
      <xdr:colOff>3613897</xdr:colOff>
      <xdr:row>749</xdr:row>
      <xdr:rowOff>625528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40A5E35D-49F9-49BD-96A8-0E4138C75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9033" y="483105532"/>
          <a:ext cx="884864" cy="1333967"/>
        </a:xfrm>
        <a:prstGeom prst="rect">
          <a:avLst/>
        </a:prstGeom>
      </xdr:spPr>
    </xdr:pic>
    <xdr:clientData/>
  </xdr:twoCellAnchor>
  <xdr:twoCellAnchor>
    <xdr:from>
      <xdr:col>0</xdr:col>
      <xdr:colOff>207197</xdr:colOff>
      <xdr:row>745</xdr:row>
      <xdr:rowOff>77900</xdr:rowOff>
    </xdr:from>
    <xdr:to>
      <xdr:col>0</xdr:col>
      <xdr:colOff>2516600</xdr:colOff>
      <xdr:row>745</xdr:row>
      <xdr:rowOff>1279071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C084D393-8721-4796-BE40-A0B1637977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email">
          <a:extLst>
            <a:ext uri="{BEBA8EAE-BF5A-486C-A8C5-ECC9F3942E4B}">
              <a14:imgProps xmlns:a14="http://schemas.microsoft.com/office/drawing/2010/main">
                <a14:imgLayer r:embed="rId135">
                  <a14:imgEffect>
                    <a14:sharpenSoften amount="96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7197" y="301135936"/>
          <a:ext cx="2309403" cy="12011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2826211</xdr:colOff>
      <xdr:row>760</xdr:row>
      <xdr:rowOff>308161</xdr:rowOff>
    </xdr:from>
    <xdr:to>
      <xdr:col>0</xdr:col>
      <xdr:colOff>3645475</xdr:colOff>
      <xdr:row>760</xdr:row>
      <xdr:rowOff>1187822</xdr:rowOff>
    </xdr:to>
    <xdr:pic>
      <xdr:nvPicPr>
        <xdr:cNvPr id="528" name="Рисунок 527">
          <a:extLst>
            <a:ext uri="{FF2B5EF4-FFF2-40B4-BE49-F238E27FC236}">
              <a16:creationId xmlns:a16="http://schemas.microsoft.com/office/drawing/2014/main" id="{172B29B2-79BA-5C2E-B7E6-853E342E23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26211" y="472955979"/>
          <a:ext cx="819264" cy="879661"/>
        </a:xfrm>
        <a:prstGeom prst="rect">
          <a:avLst/>
        </a:prstGeom>
      </xdr:spPr>
    </xdr:pic>
    <xdr:clientData/>
  </xdr:twoCellAnchor>
  <xdr:twoCellAnchor>
    <xdr:from>
      <xdr:col>0</xdr:col>
      <xdr:colOff>2763523</xdr:colOff>
      <xdr:row>741</xdr:row>
      <xdr:rowOff>148506</xdr:rowOff>
    </xdr:from>
    <xdr:to>
      <xdr:col>0</xdr:col>
      <xdr:colOff>3591266</xdr:colOff>
      <xdr:row>742</xdr:row>
      <xdr:rowOff>659975</xdr:rowOff>
    </xdr:to>
    <xdr:pic>
      <xdr:nvPicPr>
        <xdr:cNvPr id="533" name="Рисунок 532">
          <a:extLst>
            <a:ext uri="{FF2B5EF4-FFF2-40B4-BE49-F238E27FC236}">
              <a16:creationId xmlns:a16="http://schemas.microsoft.com/office/drawing/2014/main" id="{3D04E26C-47CF-146F-51D0-2048C466E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3523" y="427097106"/>
          <a:ext cx="827743" cy="1282994"/>
        </a:xfrm>
        <a:prstGeom prst="rect">
          <a:avLst/>
        </a:prstGeom>
      </xdr:spPr>
    </xdr:pic>
    <xdr:clientData/>
  </xdr:twoCellAnchor>
  <xdr:twoCellAnchor>
    <xdr:from>
      <xdr:col>0</xdr:col>
      <xdr:colOff>2721430</xdr:colOff>
      <xdr:row>392</xdr:row>
      <xdr:rowOff>105626</xdr:rowOff>
    </xdr:from>
    <xdr:to>
      <xdr:col>0</xdr:col>
      <xdr:colOff>3542694</xdr:colOff>
      <xdr:row>392</xdr:row>
      <xdr:rowOff>847462</xdr:rowOff>
    </xdr:to>
    <xdr:pic>
      <xdr:nvPicPr>
        <xdr:cNvPr id="529" name="Рисунок 528">
          <a:extLst>
            <a:ext uri="{FF2B5EF4-FFF2-40B4-BE49-F238E27FC236}">
              <a16:creationId xmlns:a16="http://schemas.microsoft.com/office/drawing/2014/main" id="{06BEE41D-E7AF-47E3-9C23-4C02F4DA1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1430" y="151144912"/>
          <a:ext cx="821264" cy="741836"/>
        </a:xfrm>
        <a:prstGeom prst="rect">
          <a:avLst/>
        </a:prstGeom>
      </xdr:spPr>
    </xdr:pic>
    <xdr:clientData/>
  </xdr:twoCellAnchor>
  <xdr:twoCellAnchor>
    <xdr:from>
      <xdr:col>0</xdr:col>
      <xdr:colOff>318086</xdr:colOff>
      <xdr:row>723</xdr:row>
      <xdr:rowOff>80682</xdr:rowOff>
    </xdr:from>
    <xdr:to>
      <xdr:col>0</xdr:col>
      <xdr:colOff>1200954</xdr:colOff>
      <xdr:row>723</xdr:row>
      <xdr:rowOff>1134428</xdr:rowOff>
    </xdr:to>
    <xdr:pic>
      <xdr:nvPicPr>
        <xdr:cNvPr id="583" name="Рисунок 402">
          <a:extLst>
            <a:ext uri="{FF2B5EF4-FFF2-40B4-BE49-F238E27FC236}">
              <a16:creationId xmlns:a16="http://schemas.microsoft.com/office/drawing/2014/main" id="{59B27A21-5EC0-4902-AD44-BA8B1D9B0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086" y="274836111"/>
          <a:ext cx="882868" cy="1053746"/>
        </a:xfrm>
        <a:prstGeom prst="rect">
          <a:avLst/>
        </a:prstGeom>
      </xdr:spPr>
    </xdr:pic>
    <xdr:clientData/>
  </xdr:twoCellAnchor>
  <xdr:twoCellAnchor>
    <xdr:from>
      <xdr:col>0</xdr:col>
      <xdr:colOff>288473</xdr:colOff>
      <xdr:row>722</xdr:row>
      <xdr:rowOff>113949</xdr:rowOff>
    </xdr:from>
    <xdr:to>
      <xdr:col>0</xdr:col>
      <xdr:colOff>1638365</xdr:colOff>
      <xdr:row>722</xdr:row>
      <xdr:rowOff>1123950</xdr:rowOff>
    </xdr:to>
    <xdr:pic>
      <xdr:nvPicPr>
        <xdr:cNvPr id="403" name="Рисунок 402">
          <a:extLst>
            <a:ext uri="{FF2B5EF4-FFF2-40B4-BE49-F238E27FC236}">
              <a16:creationId xmlns:a16="http://schemas.microsoft.com/office/drawing/2014/main" id="{F826B3D4-82CF-B379-1545-20504D3AF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288473" y="273644735"/>
          <a:ext cx="1349892" cy="1010001"/>
        </a:xfrm>
        <a:prstGeom prst="rect">
          <a:avLst/>
        </a:prstGeom>
      </xdr:spPr>
    </xdr:pic>
    <xdr:clientData/>
  </xdr:twoCellAnchor>
  <xdr:twoCellAnchor>
    <xdr:from>
      <xdr:col>0</xdr:col>
      <xdr:colOff>2498484</xdr:colOff>
      <xdr:row>740</xdr:row>
      <xdr:rowOff>257175</xdr:rowOff>
    </xdr:from>
    <xdr:to>
      <xdr:col>0</xdr:col>
      <xdr:colOff>3666193</xdr:colOff>
      <xdr:row>740</xdr:row>
      <xdr:rowOff>1009650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9BF7A937-5A1D-4114-A69B-B4109A5416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b="50877"/>
        <a:stretch/>
      </xdr:blipFill>
      <xdr:spPr>
        <a:xfrm>
          <a:off x="2498484" y="425824650"/>
          <a:ext cx="1167709" cy="752475"/>
        </a:xfrm>
        <a:prstGeom prst="rect">
          <a:avLst/>
        </a:prstGeom>
      </xdr:spPr>
    </xdr:pic>
    <xdr:clientData/>
  </xdr:twoCellAnchor>
  <xdr:twoCellAnchor>
    <xdr:from>
      <xdr:col>0</xdr:col>
      <xdr:colOff>2590800</xdr:colOff>
      <xdr:row>745</xdr:row>
      <xdr:rowOff>371475</xdr:rowOff>
    </xdr:from>
    <xdr:to>
      <xdr:col>0</xdr:col>
      <xdr:colOff>3758509</xdr:colOff>
      <xdr:row>745</xdr:row>
      <xdr:rowOff>1123950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951346BC-4C90-4E16-98E1-38969CA0B3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b="50877"/>
        <a:stretch/>
      </xdr:blipFill>
      <xdr:spPr>
        <a:xfrm>
          <a:off x="2590800" y="430282350"/>
          <a:ext cx="1167709" cy="752475"/>
        </a:xfrm>
        <a:prstGeom prst="rect">
          <a:avLst/>
        </a:prstGeom>
      </xdr:spPr>
    </xdr:pic>
    <xdr:clientData/>
  </xdr:twoCellAnchor>
  <xdr:twoCellAnchor>
    <xdr:from>
      <xdr:col>0</xdr:col>
      <xdr:colOff>438829</xdr:colOff>
      <xdr:row>703</xdr:row>
      <xdr:rowOff>96951</xdr:rowOff>
    </xdr:from>
    <xdr:to>
      <xdr:col>0</xdr:col>
      <xdr:colOff>2962954</xdr:colOff>
      <xdr:row>712</xdr:row>
      <xdr:rowOff>107939</xdr:rowOff>
    </xdr:to>
    <xdr:pic>
      <xdr:nvPicPr>
        <xdr:cNvPr id="468" name="Рисунок 467">
          <a:extLst>
            <a:ext uri="{FF2B5EF4-FFF2-40B4-BE49-F238E27FC236}">
              <a16:creationId xmlns:a16="http://schemas.microsoft.com/office/drawing/2014/main" id="{D8B9E41A-FFD3-1788-4790-5C86D25FE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BEBA8EAE-BF5A-486C-A8C5-ECC9F3942E4B}">
              <a14:imgProps xmlns:a14="http://schemas.microsoft.com/office/drawing/2010/main">
                <a14:imgLayer r:embed="rId139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829" y="264578987"/>
          <a:ext cx="2524125" cy="3766559"/>
        </a:xfrm>
        <a:prstGeom prst="rect">
          <a:avLst/>
        </a:prstGeom>
      </xdr:spPr>
    </xdr:pic>
    <xdr:clientData/>
  </xdr:twoCellAnchor>
  <xdr:twoCellAnchor>
    <xdr:from>
      <xdr:col>0</xdr:col>
      <xdr:colOff>380999</xdr:colOff>
      <xdr:row>687</xdr:row>
      <xdr:rowOff>149679</xdr:rowOff>
    </xdr:from>
    <xdr:to>
      <xdr:col>0</xdr:col>
      <xdr:colOff>2905124</xdr:colOff>
      <xdr:row>696</xdr:row>
      <xdr:rowOff>33099</xdr:rowOff>
    </xdr:to>
    <xdr:pic>
      <xdr:nvPicPr>
        <xdr:cNvPr id="470" name="Рисунок 469">
          <a:extLst>
            <a:ext uri="{FF2B5EF4-FFF2-40B4-BE49-F238E27FC236}">
              <a16:creationId xmlns:a16="http://schemas.microsoft.com/office/drawing/2014/main" id="{C8E27258-437C-444A-B54D-9FF71C62D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BEBA8EAE-BF5A-486C-A8C5-ECC9F3942E4B}">
              <a14:imgProps xmlns:a14="http://schemas.microsoft.com/office/drawing/2010/main">
                <a14:imgLayer r:embed="rId139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80999" y="258318000"/>
          <a:ext cx="2524125" cy="3638992"/>
        </a:xfrm>
        <a:prstGeom prst="rect">
          <a:avLst/>
        </a:prstGeom>
      </xdr:spPr>
    </xdr:pic>
    <xdr:clientData/>
  </xdr:twoCellAnchor>
  <xdr:twoCellAnchor>
    <xdr:from>
      <xdr:col>0</xdr:col>
      <xdr:colOff>571499</xdr:colOff>
      <xdr:row>639</xdr:row>
      <xdr:rowOff>130970</xdr:rowOff>
    </xdr:from>
    <xdr:to>
      <xdr:col>0</xdr:col>
      <xdr:colOff>3274218</xdr:colOff>
      <xdr:row>648</xdr:row>
      <xdr:rowOff>170519</xdr:rowOff>
    </xdr:to>
    <xdr:pic>
      <xdr:nvPicPr>
        <xdr:cNvPr id="472" name="Рисунок 471">
          <a:extLst>
            <a:ext uri="{FF2B5EF4-FFF2-40B4-BE49-F238E27FC236}">
              <a16:creationId xmlns:a16="http://schemas.microsoft.com/office/drawing/2014/main" id="{01B94D96-F807-8AE0-5055-FA0C28C3B1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0" cstate="email">
          <a:extLst>
            <a:ext uri="{BEBA8EAE-BF5A-486C-A8C5-ECC9F3942E4B}">
              <a14:imgProps xmlns:a14="http://schemas.microsoft.com/office/drawing/2010/main">
                <a14:imgLayer r:embed="rId141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499" y="380380876"/>
          <a:ext cx="2702719" cy="3266143"/>
        </a:xfrm>
        <a:prstGeom prst="rect">
          <a:avLst/>
        </a:prstGeom>
      </xdr:spPr>
    </xdr:pic>
    <xdr:clientData/>
  </xdr:twoCellAnchor>
  <xdr:twoCellAnchor>
    <xdr:from>
      <xdr:col>0</xdr:col>
      <xdr:colOff>523875</xdr:colOff>
      <xdr:row>623</xdr:row>
      <xdr:rowOff>202406</xdr:rowOff>
    </xdr:from>
    <xdr:to>
      <xdr:col>0</xdr:col>
      <xdr:colOff>3226594</xdr:colOff>
      <xdr:row>632</xdr:row>
      <xdr:rowOff>241955</xdr:rowOff>
    </xdr:to>
    <xdr:pic>
      <xdr:nvPicPr>
        <xdr:cNvPr id="478" name="Рисунок 477">
          <a:extLst>
            <a:ext uri="{FF2B5EF4-FFF2-40B4-BE49-F238E27FC236}">
              <a16:creationId xmlns:a16="http://schemas.microsoft.com/office/drawing/2014/main" id="{15970D02-654A-4A6D-A8B7-1E3EB8984C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0" cstate="email">
          <a:extLst>
            <a:ext uri="{BEBA8EAE-BF5A-486C-A8C5-ECC9F3942E4B}">
              <a14:imgProps xmlns:a14="http://schemas.microsoft.com/office/drawing/2010/main">
                <a14:imgLayer r:embed="rId141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523875" y="374832562"/>
          <a:ext cx="2702719" cy="3266143"/>
        </a:xfrm>
        <a:prstGeom prst="rect">
          <a:avLst/>
        </a:prstGeom>
      </xdr:spPr>
    </xdr:pic>
    <xdr:clientData/>
  </xdr:twoCellAnchor>
  <xdr:twoCellAnchor>
    <xdr:from>
      <xdr:col>0</xdr:col>
      <xdr:colOff>136072</xdr:colOff>
      <xdr:row>427</xdr:row>
      <xdr:rowOff>147016</xdr:rowOff>
    </xdr:from>
    <xdr:to>
      <xdr:col>0</xdr:col>
      <xdr:colOff>2544536</xdr:colOff>
      <xdr:row>435</xdr:row>
      <xdr:rowOff>205975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FE15FC22-92F8-499B-BFCD-AED4819A53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6538" t="-1189" r="-1930" b="1189"/>
        <a:stretch/>
      </xdr:blipFill>
      <xdr:spPr>
        <a:xfrm>
          <a:off x="136072" y="230679230"/>
          <a:ext cx="2408464" cy="3433531"/>
        </a:xfrm>
        <a:prstGeom prst="rect">
          <a:avLst/>
        </a:prstGeom>
      </xdr:spPr>
    </xdr:pic>
    <xdr:clientData/>
  </xdr:twoCellAnchor>
  <xdr:twoCellAnchor>
    <xdr:from>
      <xdr:col>0</xdr:col>
      <xdr:colOff>131327</xdr:colOff>
      <xdr:row>445</xdr:row>
      <xdr:rowOff>217714</xdr:rowOff>
    </xdr:from>
    <xdr:to>
      <xdr:col>0</xdr:col>
      <xdr:colOff>2449287</xdr:colOff>
      <xdr:row>453</xdr:row>
      <xdr:rowOff>66776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74CB55EC-15EF-4810-8154-A9BE2D70B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327" y="214326107"/>
          <a:ext cx="2317960" cy="2965098"/>
        </a:xfrm>
        <a:prstGeom prst="rect">
          <a:avLst/>
        </a:prstGeom>
      </xdr:spPr>
    </xdr:pic>
    <xdr:clientData/>
  </xdr:twoCellAnchor>
  <xdr:twoCellAnchor>
    <xdr:from>
      <xdr:col>0</xdr:col>
      <xdr:colOff>170821</xdr:colOff>
      <xdr:row>463</xdr:row>
      <xdr:rowOff>158275</xdr:rowOff>
    </xdr:from>
    <xdr:to>
      <xdr:col>0</xdr:col>
      <xdr:colOff>2517320</xdr:colOff>
      <xdr:row>471</xdr:row>
      <xdr:rowOff>166954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74A02E33-D78C-4B5D-92D9-037F19DF6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821" y="531707704"/>
          <a:ext cx="2346499" cy="3015857"/>
        </a:xfrm>
        <a:prstGeom prst="rect">
          <a:avLst/>
        </a:prstGeom>
      </xdr:spPr>
    </xdr:pic>
    <xdr:clientData/>
  </xdr:twoCellAnchor>
  <xdr:twoCellAnchor>
    <xdr:from>
      <xdr:col>0</xdr:col>
      <xdr:colOff>2367643</xdr:colOff>
      <xdr:row>548</xdr:row>
      <xdr:rowOff>40822</xdr:rowOff>
    </xdr:from>
    <xdr:to>
      <xdr:col>0</xdr:col>
      <xdr:colOff>3701142</xdr:colOff>
      <xdr:row>550</xdr:row>
      <xdr:rowOff>263495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7EC57F54-03E3-4593-8A74-ADE5DBC35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7643" y="215156143"/>
          <a:ext cx="1333499" cy="834995"/>
        </a:xfrm>
        <a:prstGeom prst="rect">
          <a:avLst/>
        </a:prstGeom>
      </xdr:spPr>
    </xdr:pic>
    <xdr:clientData/>
  </xdr:twoCellAnchor>
  <xdr:twoCellAnchor>
    <xdr:from>
      <xdr:col>0</xdr:col>
      <xdr:colOff>2228840</xdr:colOff>
      <xdr:row>551</xdr:row>
      <xdr:rowOff>496081</xdr:rowOff>
    </xdr:from>
    <xdr:to>
      <xdr:col>0</xdr:col>
      <xdr:colOff>3728356</xdr:colOff>
      <xdr:row>554</xdr:row>
      <xdr:rowOff>136072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6AB9B882-AB13-4A25-ABF9-66C80EF72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8840" y="216659152"/>
          <a:ext cx="1499516" cy="810206"/>
        </a:xfrm>
        <a:prstGeom prst="rect">
          <a:avLst/>
        </a:prstGeom>
      </xdr:spPr>
    </xdr:pic>
    <xdr:clientData/>
  </xdr:twoCellAnchor>
  <xdr:twoCellAnchor>
    <xdr:from>
      <xdr:col>0</xdr:col>
      <xdr:colOff>2149929</xdr:colOff>
      <xdr:row>556</xdr:row>
      <xdr:rowOff>68036</xdr:rowOff>
    </xdr:from>
    <xdr:to>
      <xdr:col>0</xdr:col>
      <xdr:colOff>3622075</xdr:colOff>
      <xdr:row>558</xdr:row>
      <xdr:rowOff>357446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488B440E-6D7F-472B-A109-2E658A595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9929" y="218244965"/>
          <a:ext cx="1472146" cy="901731"/>
        </a:xfrm>
        <a:prstGeom prst="rect">
          <a:avLst/>
        </a:prstGeom>
      </xdr:spPr>
    </xdr:pic>
    <xdr:clientData/>
  </xdr:twoCellAnchor>
  <xdr:twoCellAnchor>
    <xdr:from>
      <xdr:col>0</xdr:col>
      <xdr:colOff>2375041</xdr:colOff>
      <xdr:row>572</xdr:row>
      <xdr:rowOff>75434</xdr:rowOff>
    </xdr:from>
    <xdr:to>
      <xdr:col>0</xdr:col>
      <xdr:colOff>3687534</xdr:colOff>
      <xdr:row>574</xdr:row>
      <xdr:rowOff>176894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86E6BD04-F848-4F02-8A58-618A076B2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5041" y="224715755"/>
          <a:ext cx="1312493" cy="768210"/>
        </a:xfrm>
        <a:prstGeom prst="rect">
          <a:avLst/>
        </a:prstGeom>
      </xdr:spPr>
    </xdr:pic>
    <xdr:clientData/>
  </xdr:twoCellAnchor>
  <xdr:twoCellAnchor>
    <xdr:from>
      <xdr:col>0</xdr:col>
      <xdr:colOff>2372534</xdr:colOff>
      <xdr:row>575</xdr:row>
      <xdr:rowOff>503464</xdr:rowOff>
    </xdr:from>
    <xdr:to>
      <xdr:col>0</xdr:col>
      <xdr:colOff>3717703</xdr:colOff>
      <xdr:row>578</xdr:row>
      <xdr:rowOff>136070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D5D6E2B1-1606-4004-A97E-67185D50B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2534" y="226191535"/>
          <a:ext cx="1345169" cy="816428"/>
        </a:xfrm>
        <a:prstGeom prst="rect">
          <a:avLst/>
        </a:prstGeom>
      </xdr:spPr>
    </xdr:pic>
    <xdr:clientData/>
  </xdr:twoCellAnchor>
  <xdr:twoCellAnchor>
    <xdr:from>
      <xdr:col>0</xdr:col>
      <xdr:colOff>2346921</xdr:colOff>
      <xdr:row>580</xdr:row>
      <xdr:rowOff>23048</xdr:rowOff>
    </xdr:from>
    <xdr:to>
      <xdr:col>0</xdr:col>
      <xdr:colOff>3682221</xdr:colOff>
      <xdr:row>582</xdr:row>
      <xdr:rowOff>258537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8C00C976-36C7-4B88-B23F-161296197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6921" y="227724977"/>
          <a:ext cx="1335300" cy="847810"/>
        </a:xfrm>
        <a:prstGeom prst="rect">
          <a:avLst/>
        </a:prstGeom>
      </xdr:spPr>
    </xdr:pic>
    <xdr:clientData/>
  </xdr:twoCellAnchor>
  <xdr:twoCellAnchor>
    <xdr:from>
      <xdr:col>0</xdr:col>
      <xdr:colOff>2437378</xdr:colOff>
      <xdr:row>524</xdr:row>
      <xdr:rowOff>53556</xdr:rowOff>
    </xdr:from>
    <xdr:to>
      <xdr:col>0</xdr:col>
      <xdr:colOff>3712771</xdr:colOff>
      <xdr:row>526</xdr:row>
      <xdr:rowOff>149679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40F390B8-AD36-4BB0-84EA-6324A7C5F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7378" y="205262877"/>
          <a:ext cx="1275393" cy="830909"/>
        </a:xfrm>
        <a:prstGeom prst="rect">
          <a:avLst/>
        </a:prstGeom>
      </xdr:spPr>
    </xdr:pic>
    <xdr:clientData/>
  </xdr:twoCellAnchor>
  <xdr:twoCellAnchor>
    <xdr:from>
      <xdr:col>0</xdr:col>
      <xdr:colOff>2394857</xdr:colOff>
      <xdr:row>528</xdr:row>
      <xdr:rowOff>112189</xdr:rowOff>
    </xdr:from>
    <xdr:to>
      <xdr:col>0</xdr:col>
      <xdr:colOff>3690721</xdr:colOff>
      <xdr:row>530</xdr:row>
      <xdr:rowOff>136072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1E468886-9AB9-4921-82A9-C290D74CD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94857" y="206954368"/>
          <a:ext cx="1295864" cy="758668"/>
        </a:xfrm>
        <a:prstGeom prst="rect">
          <a:avLst/>
        </a:prstGeom>
      </xdr:spPr>
    </xdr:pic>
    <xdr:clientData/>
  </xdr:twoCellAnchor>
  <xdr:twoCellAnchor>
    <xdr:from>
      <xdr:col>0</xdr:col>
      <xdr:colOff>2258786</xdr:colOff>
      <xdr:row>532</xdr:row>
      <xdr:rowOff>39585</xdr:rowOff>
    </xdr:from>
    <xdr:to>
      <xdr:col>0</xdr:col>
      <xdr:colOff>3678193</xdr:colOff>
      <xdr:row>534</xdr:row>
      <xdr:rowOff>13607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823929A5-5D99-4512-97C7-3A270C50E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8786" y="208501014"/>
          <a:ext cx="1419407" cy="763236"/>
        </a:xfrm>
        <a:prstGeom prst="rect">
          <a:avLst/>
        </a:prstGeom>
      </xdr:spPr>
    </xdr:pic>
    <xdr:clientData/>
  </xdr:twoCellAnchor>
  <xdr:twoCellAnchor>
    <xdr:from>
      <xdr:col>0</xdr:col>
      <xdr:colOff>272142</xdr:colOff>
      <xdr:row>412</xdr:row>
      <xdr:rowOff>95645</xdr:rowOff>
    </xdr:from>
    <xdr:to>
      <xdr:col>0</xdr:col>
      <xdr:colOff>2217965</xdr:colOff>
      <xdr:row>417</xdr:row>
      <xdr:rowOff>270002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F7FAA345-242D-488B-A3F2-AFEA37ACA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272142" y="239594966"/>
          <a:ext cx="1945823" cy="2256250"/>
        </a:xfrm>
        <a:prstGeom prst="rect">
          <a:avLst/>
        </a:prstGeom>
      </xdr:spPr>
    </xdr:pic>
    <xdr:clientData/>
  </xdr:twoCellAnchor>
  <xdr:twoCellAnchor>
    <xdr:from>
      <xdr:col>0</xdr:col>
      <xdr:colOff>2435680</xdr:colOff>
      <xdr:row>500</xdr:row>
      <xdr:rowOff>154125</xdr:rowOff>
    </xdr:from>
    <xdr:to>
      <xdr:col>0</xdr:col>
      <xdr:colOff>3769180</xdr:colOff>
      <xdr:row>502</xdr:row>
      <xdr:rowOff>244929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783EE9F-FC32-410C-AFBA-B290BE166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5680" y="196083375"/>
          <a:ext cx="1333500" cy="689518"/>
        </a:xfrm>
        <a:prstGeom prst="rect">
          <a:avLst/>
        </a:prstGeom>
      </xdr:spPr>
    </xdr:pic>
    <xdr:clientData/>
  </xdr:twoCellAnchor>
  <xdr:twoCellAnchor>
    <xdr:from>
      <xdr:col>0</xdr:col>
      <xdr:colOff>2539036</xdr:colOff>
      <xdr:row>504</xdr:row>
      <xdr:rowOff>194582</xdr:rowOff>
    </xdr:from>
    <xdr:to>
      <xdr:col>0</xdr:col>
      <xdr:colOff>3682799</xdr:colOff>
      <xdr:row>506</xdr:row>
      <xdr:rowOff>176892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7CC90F54-67CD-4D59-AABC-B62008F0D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9036" y="197566189"/>
          <a:ext cx="1143763" cy="594632"/>
        </a:xfrm>
        <a:prstGeom prst="rect">
          <a:avLst/>
        </a:prstGeom>
      </xdr:spPr>
    </xdr:pic>
    <xdr:clientData/>
  </xdr:twoCellAnchor>
  <xdr:twoCellAnchor>
    <xdr:from>
      <xdr:col>0</xdr:col>
      <xdr:colOff>2492820</xdr:colOff>
      <xdr:row>508</xdr:row>
      <xdr:rowOff>54430</xdr:rowOff>
    </xdr:from>
    <xdr:to>
      <xdr:col>0</xdr:col>
      <xdr:colOff>3664443</xdr:colOff>
      <xdr:row>510</xdr:row>
      <xdr:rowOff>108858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C71F9CAE-4E14-4009-BD62-820F9702B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92820" y="198868394"/>
          <a:ext cx="1171623" cy="666750"/>
        </a:xfrm>
        <a:prstGeom prst="rect">
          <a:avLst/>
        </a:prstGeom>
      </xdr:spPr>
    </xdr:pic>
    <xdr:clientData/>
  </xdr:twoCellAnchor>
  <xdr:twoCellAnchor>
    <xdr:from>
      <xdr:col>0</xdr:col>
      <xdr:colOff>159220</xdr:colOff>
      <xdr:row>172</xdr:row>
      <xdr:rowOff>68034</xdr:rowOff>
    </xdr:from>
    <xdr:to>
      <xdr:col>0</xdr:col>
      <xdr:colOff>3578678</xdr:colOff>
      <xdr:row>180</xdr:row>
      <xdr:rowOff>156424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15A7A066-B0E6-4D62-B0A2-DDE0C4988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220" y="63123534"/>
          <a:ext cx="3419458" cy="2755390"/>
        </a:xfrm>
        <a:prstGeom prst="rect">
          <a:avLst/>
        </a:prstGeom>
      </xdr:spPr>
    </xdr:pic>
    <xdr:clientData/>
  </xdr:twoCellAnchor>
  <xdr:twoCellAnchor>
    <xdr:from>
      <xdr:col>0</xdr:col>
      <xdr:colOff>989864</xdr:colOff>
      <xdr:row>181</xdr:row>
      <xdr:rowOff>54428</xdr:rowOff>
    </xdr:from>
    <xdr:to>
      <xdr:col>0</xdr:col>
      <xdr:colOff>2669086</xdr:colOff>
      <xdr:row>183</xdr:row>
      <xdr:rowOff>340179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64AC9FCB-4D42-4355-9047-1B869AC68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9864" y="66049071"/>
          <a:ext cx="1679222" cy="1074965"/>
        </a:xfrm>
        <a:prstGeom prst="rect">
          <a:avLst/>
        </a:prstGeom>
      </xdr:spPr>
    </xdr:pic>
    <xdr:clientData/>
  </xdr:twoCellAnchor>
  <xdr:twoCellAnchor>
    <xdr:from>
      <xdr:col>0</xdr:col>
      <xdr:colOff>116860</xdr:colOff>
      <xdr:row>188</xdr:row>
      <xdr:rowOff>80595</xdr:rowOff>
    </xdr:from>
    <xdr:to>
      <xdr:col>0</xdr:col>
      <xdr:colOff>3614478</xdr:colOff>
      <xdr:row>196</xdr:row>
      <xdr:rowOff>40821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9EE62C3-0880-4DD3-B414-591644E76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16860" y="68592559"/>
          <a:ext cx="3497618" cy="2586405"/>
        </a:xfrm>
        <a:prstGeom prst="rect">
          <a:avLst/>
        </a:prstGeom>
      </xdr:spPr>
    </xdr:pic>
    <xdr:clientData/>
  </xdr:twoCellAnchor>
  <xdr:twoCellAnchor>
    <xdr:from>
      <xdr:col>0</xdr:col>
      <xdr:colOff>1047747</xdr:colOff>
      <xdr:row>197</xdr:row>
      <xdr:rowOff>54758</xdr:rowOff>
    </xdr:from>
    <xdr:to>
      <xdr:col>0</xdr:col>
      <xdr:colOff>2639784</xdr:colOff>
      <xdr:row>199</xdr:row>
      <xdr:rowOff>328477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F8D76BFC-FDD6-40AE-80F4-7F93F35F6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047747" y="71437829"/>
          <a:ext cx="1592037" cy="1022112"/>
        </a:xfrm>
        <a:prstGeom prst="rect">
          <a:avLst/>
        </a:prstGeom>
      </xdr:spPr>
    </xdr:pic>
    <xdr:clientData/>
  </xdr:twoCellAnchor>
  <xdr:twoCellAnchor>
    <xdr:from>
      <xdr:col>0</xdr:col>
      <xdr:colOff>1088573</xdr:colOff>
      <xdr:row>245</xdr:row>
      <xdr:rowOff>396441</xdr:rowOff>
    </xdr:from>
    <xdr:to>
      <xdr:col>0</xdr:col>
      <xdr:colOff>2612572</xdr:colOff>
      <xdr:row>248</xdr:row>
      <xdr:rowOff>78309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4D10A84B-E25D-42B9-BB3B-0DAA55968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8573" y="90121941"/>
          <a:ext cx="1523999" cy="920118"/>
        </a:xfrm>
        <a:prstGeom prst="rect">
          <a:avLst/>
        </a:prstGeom>
      </xdr:spPr>
    </xdr:pic>
    <xdr:clientData/>
  </xdr:twoCellAnchor>
  <xdr:twoCellAnchor>
    <xdr:from>
      <xdr:col>0</xdr:col>
      <xdr:colOff>1070672</xdr:colOff>
      <xdr:row>261</xdr:row>
      <xdr:rowOff>251823</xdr:rowOff>
    </xdr:from>
    <xdr:to>
      <xdr:col>0</xdr:col>
      <xdr:colOff>2626178</xdr:colOff>
      <xdr:row>263</xdr:row>
      <xdr:rowOff>327894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714043B-0F60-44E8-92EA-C42BD21CC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070672" y="95529037"/>
          <a:ext cx="1555506" cy="906107"/>
        </a:xfrm>
        <a:prstGeom prst="rect">
          <a:avLst/>
        </a:prstGeom>
      </xdr:spPr>
    </xdr:pic>
    <xdr:clientData/>
  </xdr:twoCellAnchor>
  <xdr:twoCellAnchor>
    <xdr:from>
      <xdr:col>0</xdr:col>
      <xdr:colOff>612321</xdr:colOff>
      <xdr:row>116</xdr:row>
      <xdr:rowOff>186177</xdr:rowOff>
    </xdr:from>
    <xdr:to>
      <xdr:col>0</xdr:col>
      <xdr:colOff>2729209</xdr:colOff>
      <xdr:row>120</xdr:row>
      <xdr:rowOff>93345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3E617CE7-8D16-46FF-AD84-A727CB822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2321" y="273662534"/>
          <a:ext cx="2116888" cy="1431168"/>
        </a:xfrm>
        <a:prstGeom prst="rect">
          <a:avLst/>
        </a:prstGeom>
      </xdr:spPr>
    </xdr:pic>
    <xdr:clientData/>
  </xdr:twoCellAnchor>
  <xdr:twoCellAnchor>
    <xdr:from>
      <xdr:col>0</xdr:col>
      <xdr:colOff>259182</xdr:colOff>
      <xdr:row>108</xdr:row>
      <xdr:rowOff>64422</xdr:rowOff>
    </xdr:from>
    <xdr:to>
      <xdr:col>0</xdr:col>
      <xdr:colOff>3401785</xdr:colOff>
      <xdr:row>115</xdr:row>
      <xdr:rowOff>176893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E0F42BD3-F727-4067-96DE-C2D9EDCE7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182" y="248571672"/>
          <a:ext cx="3142603" cy="2833900"/>
        </a:xfrm>
        <a:prstGeom prst="rect">
          <a:avLst/>
        </a:prstGeom>
      </xdr:spPr>
    </xdr:pic>
    <xdr:clientData/>
  </xdr:twoCellAnchor>
  <xdr:twoCellAnchor>
    <xdr:from>
      <xdr:col>0</xdr:col>
      <xdr:colOff>734608</xdr:colOff>
      <xdr:row>132</xdr:row>
      <xdr:rowOff>224225</xdr:rowOff>
    </xdr:from>
    <xdr:to>
      <xdr:col>0</xdr:col>
      <xdr:colOff>2857500</xdr:colOff>
      <xdr:row>136</xdr:row>
      <xdr:rowOff>132260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4E970F9E-7224-4843-833F-0F0FE6DD2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734608" y="279660511"/>
          <a:ext cx="2122892" cy="1445642"/>
        </a:xfrm>
        <a:prstGeom prst="rect">
          <a:avLst/>
        </a:prstGeom>
      </xdr:spPr>
    </xdr:pic>
    <xdr:clientData/>
  </xdr:twoCellAnchor>
  <xdr:twoCellAnchor>
    <xdr:from>
      <xdr:col>0</xdr:col>
      <xdr:colOff>342468</xdr:colOff>
      <xdr:row>125</xdr:row>
      <xdr:rowOff>55048</xdr:rowOff>
    </xdr:from>
    <xdr:to>
      <xdr:col>0</xdr:col>
      <xdr:colOff>3429000</xdr:colOff>
      <xdr:row>132</xdr:row>
      <xdr:rowOff>83547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42CE6955-7261-4E9E-B721-8BFE823CD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42468" y="276878762"/>
          <a:ext cx="3086532" cy="2641071"/>
        </a:xfrm>
        <a:prstGeom prst="rect">
          <a:avLst/>
        </a:prstGeom>
      </xdr:spPr>
    </xdr:pic>
    <xdr:clientData/>
  </xdr:twoCellAnchor>
  <xdr:twoCellAnchor>
    <xdr:from>
      <xdr:col>0</xdr:col>
      <xdr:colOff>108856</xdr:colOff>
      <xdr:row>43</xdr:row>
      <xdr:rowOff>353787</xdr:rowOff>
    </xdr:from>
    <xdr:to>
      <xdr:col>0</xdr:col>
      <xdr:colOff>3619499</xdr:colOff>
      <xdr:row>51</xdr:row>
      <xdr:rowOff>30491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175AD2B9-74E8-49D2-ADC9-E100C9E156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3"/>
        <a:srcRect l="3261" r="3629"/>
        <a:stretch/>
      </xdr:blipFill>
      <xdr:spPr>
        <a:xfrm>
          <a:off x="108856" y="15253608"/>
          <a:ext cx="3510643" cy="2765526"/>
        </a:xfrm>
        <a:prstGeom prst="rect">
          <a:avLst/>
        </a:prstGeom>
      </xdr:spPr>
    </xdr:pic>
    <xdr:clientData/>
  </xdr:twoCellAnchor>
  <xdr:twoCellAnchor>
    <xdr:from>
      <xdr:col>0</xdr:col>
      <xdr:colOff>15510</xdr:colOff>
      <xdr:row>60</xdr:row>
      <xdr:rowOff>193625</xdr:rowOff>
    </xdr:from>
    <xdr:to>
      <xdr:col>0</xdr:col>
      <xdr:colOff>3714721</xdr:colOff>
      <xdr:row>67</xdr:row>
      <xdr:rowOff>326571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36BAA1F9-1AE0-44E7-91FD-08681217A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flipH="1">
          <a:off x="15510" y="21679304"/>
          <a:ext cx="3699211" cy="2731910"/>
        </a:xfrm>
        <a:prstGeom prst="rect">
          <a:avLst/>
        </a:prstGeom>
      </xdr:spPr>
    </xdr:pic>
    <xdr:clientData/>
  </xdr:twoCellAnchor>
  <xdr:twoCellAnchor>
    <xdr:from>
      <xdr:col>0</xdr:col>
      <xdr:colOff>911678</xdr:colOff>
      <xdr:row>68</xdr:row>
      <xdr:rowOff>193632</xdr:rowOff>
    </xdr:from>
    <xdr:to>
      <xdr:col>0</xdr:col>
      <xdr:colOff>2843891</xdr:colOff>
      <xdr:row>71</xdr:row>
      <xdr:rowOff>270236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917AB027-54A7-4FBE-B31C-BF52C8A82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911678" y="24632061"/>
          <a:ext cx="1932213" cy="1233211"/>
        </a:xfrm>
        <a:prstGeom prst="rect">
          <a:avLst/>
        </a:prstGeom>
      </xdr:spPr>
    </xdr:pic>
    <xdr:clientData/>
  </xdr:twoCellAnchor>
  <xdr:twoCellAnchor>
    <xdr:from>
      <xdr:col>0</xdr:col>
      <xdr:colOff>789214</xdr:colOff>
      <xdr:row>52</xdr:row>
      <xdr:rowOff>125070</xdr:rowOff>
    </xdr:from>
    <xdr:to>
      <xdr:col>0</xdr:col>
      <xdr:colOff>2754981</xdr:colOff>
      <xdr:row>55</xdr:row>
      <xdr:rowOff>243023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8206BF02-9B99-421A-BF83-A425A1064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214" y="18535534"/>
          <a:ext cx="1965767" cy="1301775"/>
        </a:xfrm>
        <a:prstGeom prst="rect">
          <a:avLst/>
        </a:prstGeom>
      </xdr:spPr>
    </xdr:pic>
    <xdr:clientData/>
  </xdr:twoCellAnchor>
  <xdr:twoCellAnchor>
    <xdr:from>
      <xdr:col>0</xdr:col>
      <xdr:colOff>3020787</xdr:colOff>
      <xdr:row>722</xdr:row>
      <xdr:rowOff>136072</xdr:rowOff>
    </xdr:from>
    <xdr:to>
      <xdr:col>0</xdr:col>
      <xdr:colOff>3646715</xdr:colOff>
      <xdr:row>722</xdr:row>
      <xdr:rowOff>756681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22D2E578-88E4-4467-8A62-51ECE293C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0787" y="153039536"/>
          <a:ext cx="625928" cy="620609"/>
        </a:xfrm>
        <a:prstGeom prst="rect">
          <a:avLst/>
        </a:prstGeom>
      </xdr:spPr>
    </xdr:pic>
    <xdr:clientData/>
  </xdr:twoCellAnchor>
  <xdr:twoCellAnchor>
    <xdr:from>
      <xdr:col>0</xdr:col>
      <xdr:colOff>117021</xdr:colOff>
      <xdr:row>11</xdr:row>
      <xdr:rowOff>136071</xdr:rowOff>
    </xdr:from>
    <xdr:to>
      <xdr:col>0</xdr:col>
      <xdr:colOff>3585232</xdr:colOff>
      <xdr:row>18</xdr:row>
      <xdr:rowOff>285750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7F942E9B-3F0F-4C31-8D34-6AED2A1D5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117021" y="3905250"/>
          <a:ext cx="3468211" cy="2571750"/>
        </a:xfrm>
        <a:prstGeom prst="rect">
          <a:avLst/>
        </a:prstGeom>
      </xdr:spPr>
    </xdr:pic>
    <xdr:clientData/>
  </xdr:twoCellAnchor>
  <xdr:twoCellAnchor>
    <xdr:from>
      <xdr:col>0</xdr:col>
      <xdr:colOff>70755</xdr:colOff>
      <xdr:row>27</xdr:row>
      <xdr:rowOff>219074</xdr:rowOff>
    </xdr:from>
    <xdr:to>
      <xdr:col>0</xdr:col>
      <xdr:colOff>3517934</xdr:colOff>
      <xdr:row>35</xdr:row>
      <xdr:rowOff>108856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6F81D26B-9F34-469C-B283-E0491ACA7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flipH="1">
          <a:off x="70755" y="9485538"/>
          <a:ext cx="3447179" cy="2638425"/>
        </a:xfrm>
        <a:prstGeom prst="rect">
          <a:avLst/>
        </a:prstGeom>
      </xdr:spPr>
    </xdr:pic>
    <xdr:clientData/>
  </xdr:twoCellAnchor>
  <xdr:twoCellAnchor>
    <xdr:from>
      <xdr:col>0</xdr:col>
      <xdr:colOff>759279</xdr:colOff>
      <xdr:row>36</xdr:row>
      <xdr:rowOff>58511</xdr:rowOff>
    </xdr:from>
    <xdr:to>
      <xdr:col>0</xdr:col>
      <xdr:colOff>2673236</xdr:colOff>
      <xdr:row>40</xdr:row>
      <xdr:rowOff>29937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F157B2A8-23B3-47D3-B3DE-E1E7713A5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759279" y="12400190"/>
          <a:ext cx="1913957" cy="1345747"/>
        </a:xfrm>
        <a:prstGeom prst="rect">
          <a:avLst/>
        </a:prstGeom>
      </xdr:spPr>
    </xdr:pic>
    <xdr:clientData/>
  </xdr:twoCellAnchor>
  <xdr:twoCellAnchor>
    <xdr:from>
      <xdr:col>0</xdr:col>
      <xdr:colOff>770164</xdr:colOff>
      <xdr:row>20</xdr:row>
      <xdr:rowOff>21771</xdr:rowOff>
    </xdr:from>
    <xdr:to>
      <xdr:col>0</xdr:col>
      <xdr:colOff>2827564</xdr:colOff>
      <xdr:row>23</xdr:row>
      <xdr:rowOff>198904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75354121-832A-4554-871D-211BA9BA9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0164" y="6866164"/>
          <a:ext cx="2057400" cy="1224883"/>
        </a:xfrm>
        <a:prstGeom prst="rect">
          <a:avLst/>
        </a:prstGeom>
      </xdr:spPr>
    </xdr:pic>
    <xdr:clientData/>
  </xdr:twoCellAnchor>
  <xdr:twoCellAnchor>
    <xdr:from>
      <xdr:col>0</xdr:col>
      <xdr:colOff>1292679</xdr:colOff>
      <xdr:row>9</xdr:row>
      <xdr:rowOff>163286</xdr:rowOff>
    </xdr:from>
    <xdr:to>
      <xdr:col>0</xdr:col>
      <xdr:colOff>2245178</xdr:colOff>
      <xdr:row>11</xdr:row>
      <xdr:rowOff>204106</xdr:rowOff>
    </xdr:to>
    <xdr:sp macro="" textlink="">
      <xdr:nvSpPr>
        <xdr:cNvPr id="45" name="Выноска: стрелка вниз 44">
          <a:extLst>
            <a:ext uri="{FF2B5EF4-FFF2-40B4-BE49-F238E27FC236}">
              <a16:creationId xmlns:a16="http://schemas.microsoft.com/office/drawing/2014/main" id="{EB6BACA9-E807-4F27-A1F0-8F4A3CB1C355}"/>
            </a:ext>
          </a:extLst>
        </xdr:cNvPr>
        <xdr:cNvSpPr/>
      </xdr:nvSpPr>
      <xdr:spPr>
        <a:xfrm>
          <a:off x="1292679" y="3197679"/>
          <a:ext cx="952499" cy="775606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1048766</xdr:colOff>
      <xdr:row>286</xdr:row>
      <xdr:rowOff>204107</xdr:rowOff>
    </xdr:from>
    <xdr:to>
      <xdr:col>0</xdr:col>
      <xdr:colOff>2708614</xdr:colOff>
      <xdr:row>289</xdr:row>
      <xdr:rowOff>183696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6A53901D-F1FB-4903-9A78-9C7FD2822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048766" y="104026607"/>
          <a:ext cx="1659848" cy="1027339"/>
        </a:xfrm>
        <a:prstGeom prst="rect">
          <a:avLst/>
        </a:prstGeom>
      </xdr:spPr>
    </xdr:pic>
    <xdr:clientData/>
  </xdr:twoCellAnchor>
  <xdr:twoCellAnchor>
    <xdr:from>
      <xdr:col>0</xdr:col>
      <xdr:colOff>1034143</xdr:colOff>
      <xdr:row>274</xdr:row>
      <xdr:rowOff>268380</xdr:rowOff>
    </xdr:from>
    <xdr:to>
      <xdr:col>0</xdr:col>
      <xdr:colOff>2800350</xdr:colOff>
      <xdr:row>277</xdr:row>
      <xdr:rowOff>171690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D2B5350-A8EB-46AB-A4E0-7C38CB663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4143" y="99954309"/>
          <a:ext cx="1766207" cy="951060"/>
        </a:xfrm>
        <a:prstGeom prst="rect">
          <a:avLst/>
        </a:prstGeom>
      </xdr:spPr>
    </xdr:pic>
    <xdr:clientData/>
  </xdr:twoCellAnchor>
  <xdr:twoCellAnchor>
    <xdr:from>
      <xdr:col>0</xdr:col>
      <xdr:colOff>598715</xdr:colOff>
      <xdr:row>266</xdr:row>
      <xdr:rowOff>92528</xdr:rowOff>
    </xdr:from>
    <xdr:to>
      <xdr:col>0</xdr:col>
      <xdr:colOff>3430122</xdr:colOff>
      <xdr:row>274</xdr:row>
      <xdr:rowOff>149677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CAC30636-0011-4D3B-8A54-01C454DD0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98715" y="97016207"/>
          <a:ext cx="2831407" cy="2819399"/>
        </a:xfrm>
        <a:prstGeom prst="rect">
          <a:avLst/>
        </a:prstGeom>
      </xdr:spPr>
    </xdr:pic>
    <xdr:clientData/>
  </xdr:twoCellAnchor>
  <xdr:twoCellAnchor>
    <xdr:from>
      <xdr:col>0</xdr:col>
      <xdr:colOff>542923</xdr:colOff>
      <xdr:row>278</xdr:row>
      <xdr:rowOff>125185</xdr:rowOff>
    </xdr:from>
    <xdr:to>
      <xdr:col>0</xdr:col>
      <xdr:colOff>3127032</xdr:colOff>
      <xdr:row>286</xdr:row>
      <xdr:rowOff>122463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57198A45-0A35-4159-8A79-497C41477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flipH="1">
          <a:off x="542923" y="101199042"/>
          <a:ext cx="2584109" cy="2745921"/>
        </a:xfrm>
        <a:prstGeom prst="rect">
          <a:avLst/>
        </a:prstGeom>
      </xdr:spPr>
    </xdr:pic>
    <xdr:clientData/>
  </xdr:twoCellAnchor>
  <xdr:twoCellAnchor>
    <xdr:from>
      <xdr:col>0</xdr:col>
      <xdr:colOff>141514</xdr:colOff>
      <xdr:row>406</xdr:row>
      <xdr:rowOff>66160</xdr:rowOff>
    </xdr:from>
    <xdr:to>
      <xdr:col>0</xdr:col>
      <xdr:colOff>1703614</xdr:colOff>
      <xdr:row>411</xdr:row>
      <xdr:rowOff>225291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CCB34F5-E79A-49CA-8AE3-7B2F8E829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41514" y="83800435"/>
          <a:ext cx="1562100" cy="1797431"/>
        </a:xfrm>
        <a:prstGeom prst="rect">
          <a:avLst/>
        </a:prstGeom>
      </xdr:spPr>
    </xdr:pic>
    <xdr:clientData/>
  </xdr:twoCellAnchor>
  <xdr:twoCellAnchor>
    <xdr:from>
      <xdr:col>0</xdr:col>
      <xdr:colOff>2626179</xdr:colOff>
      <xdr:row>488</xdr:row>
      <xdr:rowOff>108858</xdr:rowOff>
    </xdr:from>
    <xdr:to>
      <xdr:col>0</xdr:col>
      <xdr:colOff>3761733</xdr:colOff>
      <xdr:row>490</xdr:row>
      <xdr:rowOff>235914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A86D827-9EA1-46B7-B51C-6319171EF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6179" y="191955965"/>
          <a:ext cx="1135554" cy="725770"/>
        </a:xfrm>
        <a:prstGeom prst="rect">
          <a:avLst/>
        </a:prstGeom>
      </xdr:spPr>
    </xdr:pic>
    <xdr:clientData/>
  </xdr:twoCellAnchor>
  <xdr:twoCellAnchor>
    <xdr:from>
      <xdr:col>0</xdr:col>
      <xdr:colOff>2571751</xdr:colOff>
      <xdr:row>492</xdr:row>
      <xdr:rowOff>95250</xdr:rowOff>
    </xdr:from>
    <xdr:to>
      <xdr:col>0</xdr:col>
      <xdr:colOff>3750129</xdr:colOff>
      <xdr:row>494</xdr:row>
      <xdr:rowOff>95249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4ED7C523-7B45-43FF-B6F3-C3B7A8660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1" y="193262250"/>
          <a:ext cx="1178378" cy="625928"/>
        </a:xfrm>
        <a:prstGeom prst="rect">
          <a:avLst/>
        </a:prstGeom>
      </xdr:spPr>
    </xdr:pic>
    <xdr:clientData/>
  </xdr:twoCellAnchor>
  <xdr:twoCellAnchor>
    <xdr:from>
      <xdr:col>0</xdr:col>
      <xdr:colOff>2530929</xdr:colOff>
      <xdr:row>496</xdr:row>
      <xdr:rowOff>1</xdr:rowOff>
    </xdr:from>
    <xdr:to>
      <xdr:col>0</xdr:col>
      <xdr:colOff>3711802</xdr:colOff>
      <xdr:row>498</xdr:row>
      <xdr:rowOff>95252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471A8FF7-9E01-45E6-BEDB-EA4ADC748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0929" y="194514108"/>
          <a:ext cx="1180873" cy="680358"/>
        </a:xfrm>
        <a:prstGeom prst="rect">
          <a:avLst/>
        </a:prstGeom>
      </xdr:spPr>
    </xdr:pic>
    <xdr:clientData/>
  </xdr:twoCellAnchor>
  <xdr:twoCellAnchor>
    <xdr:from>
      <xdr:col>0</xdr:col>
      <xdr:colOff>1042307</xdr:colOff>
      <xdr:row>601</xdr:row>
      <xdr:rowOff>38100</xdr:rowOff>
    </xdr:from>
    <xdr:to>
      <xdr:col>0</xdr:col>
      <xdr:colOff>2463772</xdr:colOff>
      <xdr:row>606</xdr:row>
      <xdr:rowOff>151093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A3240204-DB55-4185-870F-946C82DC0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2307" y="227290993"/>
          <a:ext cx="1421465" cy="1732243"/>
        </a:xfrm>
        <a:prstGeom prst="rect">
          <a:avLst/>
        </a:prstGeom>
      </xdr:spPr>
    </xdr:pic>
    <xdr:clientData/>
  </xdr:twoCellAnchor>
  <xdr:twoCellAnchor>
    <xdr:from>
      <xdr:col>0</xdr:col>
      <xdr:colOff>989240</xdr:colOff>
      <xdr:row>617</xdr:row>
      <xdr:rowOff>19049</xdr:rowOff>
    </xdr:from>
    <xdr:to>
      <xdr:col>0</xdr:col>
      <xdr:colOff>2410705</xdr:colOff>
      <xdr:row>622</xdr:row>
      <xdr:rowOff>122517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60143E8B-B6DE-4731-9FFF-18023AAD5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989240" y="232605942"/>
          <a:ext cx="1421465" cy="1790754"/>
        </a:xfrm>
        <a:prstGeom prst="rect">
          <a:avLst/>
        </a:prstGeom>
      </xdr:spPr>
    </xdr:pic>
    <xdr:clientData/>
  </xdr:twoCellAnchor>
  <xdr:twoCellAnchor>
    <xdr:from>
      <xdr:col>0</xdr:col>
      <xdr:colOff>421820</xdr:colOff>
      <xdr:row>607</xdr:row>
      <xdr:rowOff>205467</xdr:rowOff>
    </xdr:from>
    <xdr:to>
      <xdr:col>0</xdr:col>
      <xdr:colOff>3317420</xdr:colOff>
      <xdr:row>616</xdr:row>
      <xdr:rowOff>243567</xdr:rowOff>
    </xdr:to>
    <xdr:pic>
      <xdr:nvPicPr>
        <xdr:cNvPr id="448" name="Рисунок 447">
          <a:extLst>
            <a:ext uri="{FF2B5EF4-FFF2-40B4-BE49-F238E27FC236}">
              <a16:creationId xmlns:a16="http://schemas.microsoft.com/office/drawing/2014/main" id="{A556D0FC-DD76-4AC1-95C9-5D327260A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421820" y="229376967"/>
          <a:ext cx="2895600" cy="3126921"/>
        </a:xfrm>
        <a:prstGeom prst="rect">
          <a:avLst/>
        </a:prstGeom>
      </xdr:spPr>
    </xdr:pic>
    <xdr:clientData/>
  </xdr:twoCellAnchor>
  <xdr:twoCellAnchor>
    <xdr:from>
      <xdr:col>0</xdr:col>
      <xdr:colOff>446312</xdr:colOff>
      <xdr:row>591</xdr:row>
      <xdr:rowOff>99333</xdr:rowOff>
    </xdr:from>
    <xdr:to>
      <xdr:col>0</xdr:col>
      <xdr:colOff>3284764</xdr:colOff>
      <xdr:row>600</xdr:row>
      <xdr:rowOff>128368</xdr:rowOff>
    </xdr:to>
    <xdr:pic>
      <xdr:nvPicPr>
        <xdr:cNvPr id="449" name="Рисунок 448">
          <a:extLst>
            <a:ext uri="{FF2B5EF4-FFF2-40B4-BE49-F238E27FC236}">
              <a16:creationId xmlns:a16="http://schemas.microsoft.com/office/drawing/2014/main" id="{E8E2A845-9E21-47CE-A4DC-8CAB2E61E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BEBA8EAE-BF5A-486C-A8C5-ECC9F3942E4B}">
              <a14:imgProps xmlns:a14="http://schemas.microsoft.com/office/drawing/2010/main">
                <a14:imgLayer r:embed="rId148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446312" y="224018476"/>
          <a:ext cx="2838452" cy="3036213"/>
        </a:xfrm>
        <a:prstGeom prst="rect">
          <a:avLst/>
        </a:prstGeom>
      </xdr:spPr>
    </xdr:pic>
    <xdr:clientData/>
  </xdr:twoCellAnchor>
  <xdr:twoCellAnchor>
    <xdr:from>
      <xdr:col>0</xdr:col>
      <xdr:colOff>408215</xdr:colOff>
      <xdr:row>472</xdr:row>
      <xdr:rowOff>81643</xdr:rowOff>
    </xdr:from>
    <xdr:to>
      <xdr:col>0</xdr:col>
      <xdr:colOff>1604960</xdr:colOff>
      <xdr:row>472</xdr:row>
      <xdr:rowOff>843642</xdr:rowOff>
    </xdr:to>
    <xdr:pic>
      <xdr:nvPicPr>
        <xdr:cNvPr id="450" name="Рисунок 449">
          <a:extLst>
            <a:ext uri="{FF2B5EF4-FFF2-40B4-BE49-F238E27FC236}">
              <a16:creationId xmlns:a16="http://schemas.microsoft.com/office/drawing/2014/main" id="{0BDCC1AB-F099-420B-93E4-74EC31376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08215" y="170188618"/>
          <a:ext cx="1196745" cy="761999"/>
        </a:xfrm>
        <a:prstGeom prst="rect">
          <a:avLst/>
        </a:prstGeom>
      </xdr:spPr>
    </xdr:pic>
    <xdr:clientData/>
  </xdr:twoCellAnchor>
  <xdr:twoCellAnchor>
    <xdr:from>
      <xdr:col>0</xdr:col>
      <xdr:colOff>2303689</xdr:colOff>
      <xdr:row>363</xdr:row>
      <xdr:rowOff>144236</xdr:rowOff>
    </xdr:from>
    <xdr:to>
      <xdr:col>0</xdr:col>
      <xdr:colOff>3522889</xdr:colOff>
      <xdr:row>365</xdr:row>
      <xdr:rowOff>321581</xdr:rowOff>
    </xdr:to>
    <xdr:pic>
      <xdr:nvPicPr>
        <xdr:cNvPr id="451" name="Рисунок 450">
          <a:extLst>
            <a:ext uri="{FF2B5EF4-FFF2-40B4-BE49-F238E27FC236}">
              <a16:creationId xmlns:a16="http://schemas.microsoft.com/office/drawing/2014/main" id="{CBDE199E-DB7D-4476-A399-B6E94973C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303689" y="133099629"/>
          <a:ext cx="1219200" cy="1102631"/>
        </a:xfrm>
        <a:prstGeom prst="rect">
          <a:avLst/>
        </a:prstGeom>
      </xdr:spPr>
    </xdr:pic>
    <xdr:clientData/>
  </xdr:twoCellAnchor>
  <xdr:twoCellAnchor>
    <xdr:from>
      <xdr:col>0</xdr:col>
      <xdr:colOff>2242458</xdr:colOff>
      <xdr:row>366</xdr:row>
      <xdr:rowOff>114301</xdr:rowOff>
    </xdr:from>
    <xdr:to>
      <xdr:col>0</xdr:col>
      <xdr:colOff>3461658</xdr:colOff>
      <xdr:row>368</xdr:row>
      <xdr:rowOff>291646</xdr:rowOff>
    </xdr:to>
    <xdr:pic>
      <xdr:nvPicPr>
        <xdr:cNvPr id="452" name="Рисунок 451">
          <a:extLst>
            <a:ext uri="{FF2B5EF4-FFF2-40B4-BE49-F238E27FC236}">
              <a16:creationId xmlns:a16="http://schemas.microsoft.com/office/drawing/2014/main" id="{7C634F91-EE1C-4703-A90C-A0AE4011D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2458" y="134457622"/>
          <a:ext cx="1219200" cy="1102631"/>
        </a:xfrm>
        <a:prstGeom prst="rect">
          <a:avLst/>
        </a:prstGeom>
      </xdr:spPr>
    </xdr:pic>
    <xdr:clientData/>
  </xdr:twoCellAnchor>
  <xdr:twoCellAnchor>
    <xdr:from>
      <xdr:col>0</xdr:col>
      <xdr:colOff>421820</xdr:colOff>
      <xdr:row>366</xdr:row>
      <xdr:rowOff>66132</xdr:rowOff>
    </xdr:from>
    <xdr:to>
      <xdr:col>0</xdr:col>
      <xdr:colOff>1714500</xdr:colOff>
      <xdr:row>368</xdr:row>
      <xdr:rowOff>342127</xdr:rowOff>
    </xdr:to>
    <xdr:pic>
      <xdr:nvPicPr>
        <xdr:cNvPr id="453" name="Рисунок 452">
          <a:extLst>
            <a:ext uri="{FF2B5EF4-FFF2-40B4-BE49-F238E27FC236}">
              <a16:creationId xmlns:a16="http://schemas.microsoft.com/office/drawing/2014/main" id="{15863BBB-A499-4A9C-BFD9-C154B8387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BEBA8EAE-BF5A-486C-A8C5-ECC9F3942E4B}">
              <a14:imgProps xmlns:a14="http://schemas.microsoft.com/office/drawing/2010/main">
                <a14:imgLayer r:embed="rId151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21820" y="134409453"/>
          <a:ext cx="1292680" cy="1201281"/>
        </a:xfrm>
        <a:prstGeom prst="rect">
          <a:avLst/>
        </a:prstGeom>
      </xdr:spPr>
    </xdr:pic>
    <xdr:clientData/>
  </xdr:twoCellAnchor>
  <xdr:twoCellAnchor>
    <xdr:from>
      <xdr:col>0</xdr:col>
      <xdr:colOff>402769</xdr:colOff>
      <xdr:row>363</xdr:row>
      <xdr:rowOff>95250</xdr:rowOff>
    </xdr:from>
    <xdr:to>
      <xdr:col>0</xdr:col>
      <xdr:colOff>1755320</xdr:colOff>
      <xdr:row>365</xdr:row>
      <xdr:rowOff>396916</xdr:rowOff>
    </xdr:to>
    <xdr:pic>
      <xdr:nvPicPr>
        <xdr:cNvPr id="454" name="Рисунок 453">
          <a:extLst>
            <a:ext uri="{FF2B5EF4-FFF2-40B4-BE49-F238E27FC236}">
              <a16:creationId xmlns:a16="http://schemas.microsoft.com/office/drawing/2014/main" id="{2A379591-75C4-4B53-BF41-B45332DED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BEBA8EAE-BF5A-486C-A8C5-ECC9F3942E4B}">
              <a14:imgProps xmlns:a14="http://schemas.microsoft.com/office/drawing/2010/main">
                <a14:imgLayer r:embed="rId151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402769" y="133050643"/>
          <a:ext cx="1352551" cy="1226952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513</xdr:row>
      <xdr:rowOff>27214</xdr:rowOff>
    </xdr:from>
    <xdr:to>
      <xdr:col>0</xdr:col>
      <xdr:colOff>2166411</xdr:colOff>
      <xdr:row>519</xdr:row>
      <xdr:rowOff>388503</xdr:rowOff>
    </xdr:to>
    <xdr:pic>
      <xdr:nvPicPr>
        <xdr:cNvPr id="467" name="Рисунок 466">
          <a:extLst>
            <a:ext uri="{FF2B5EF4-FFF2-40B4-BE49-F238E27FC236}">
              <a16:creationId xmlns:a16="http://schemas.microsoft.com/office/drawing/2014/main" id="{C62C5300-E8EB-74A8-ABB3-1099B900D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email">
          <a:extLst>
            <a:ext uri="{BEBA8EAE-BF5A-486C-A8C5-ECC9F3942E4B}">
              <a14:imgProps xmlns:a14="http://schemas.microsoft.com/office/drawing/2010/main">
                <a14:imgLayer r:embed="rId153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200800607"/>
          <a:ext cx="1975911" cy="2579253"/>
        </a:xfrm>
        <a:prstGeom prst="rect">
          <a:avLst/>
        </a:prstGeom>
      </xdr:spPr>
    </xdr:pic>
    <xdr:clientData/>
  </xdr:twoCellAnchor>
  <xdr:twoCellAnchor>
    <xdr:from>
      <xdr:col>0</xdr:col>
      <xdr:colOff>163286</xdr:colOff>
      <xdr:row>525</xdr:row>
      <xdr:rowOff>317045</xdr:rowOff>
    </xdr:from>
    <xdr:to>
      <xdr:col>0</xdr:col>
      <xdr:colOff>2149928</xdr:colOff>
      <xdr:row>531</xdr:row>
      <xdr:rowOff>481139</xdr:rowOff>
    </xdr:to>
    <xdr:pic>
      <xdr:nvPicPr>
        <xdr:cNvPr id="471" name="Рисунок 470">
          <a:extLst>
            <a:ext uri="{FF2B5EF4-FFF2-40B4-BE49-F238E27FC236}">
              <a16:creationId xmlns:a16="http://schemas.microsoft.com/office/drawing/2014/main" id="{294842AA-3F0B-4F5D-B6FA-FFE8217CA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email">
          <a:extLst>
            <a:ext uri="{BEBA8EAE-BF5A-486C-A8C5-ECC9F3942E4B}">
              <a14:imgProps xmlns:a14="http://schemas.microsoft.com/office/drawing/2010/main">
                <a14:imgLayer r:embed="rId153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286" y="205893759"/>
          <a:ext cx="1986642" cy="2531737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473</xdr:row>
      <xdr:rowOff>68036</xdr:rowOff>
    </xdr:from>
    <xdr:to>
      <xdr:col>0</xdr:col>
      <xdr:colOff>1592036</xdr:colOff>
      <xdr:row>473</xdr:row>
      <xdr:rowOff>832229</xdr:rowOff>
    </xdr:to>
    <xdr:pic>
      <xdr:nvPicPr>
        <xdr:cNvPr id="475" name="Рисунок 474">
          <a:extLst>
            <a:ext uri="{FF2B5EF4-FFF2-40B4-BE49-F238E27FC236}">
              <a16:creationId xmlns:a16="http://schemas.microsoft.com/office/drawing/2014/main" id="{B68F7CBE-DB0B-489A-9AEA-4749E7807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81000" y="184989107"/>
          <a:ext cx="1211036" cy="764193"/>
        </a:xfrm>
        <a:prstGeom prst="rect">
          <a:avLst/>
        </a:prstGeom>
      </xdr:spPr>
    </xdr:pic>
    <xdr:clientData/>
  </xdr:twoCellAnchor>
  <xdr:twoCellAnchor>
    <xdr:from>
      <xdr:col>0</xdr:col>
      <xdr:colOff>367393</xdr:colOff>
      <xdr:row>519</xdr:row>
      <xdr:rowOff>544284</xdr:rowOff>
    </xdr:from>
    <xdr:to>
      <xdr:col>0</xdr:col>
      <xdr:colOff>1646465</xdr:colOff>
      <xdr:row>522</xdr:row>
      <xdr:rowOff>54427</xdr:rowOff>
    </xdr:to>
    <xdr:pic>
      <xdr:nvPicPr>
        <xdr:cNvPr id="476" name="Рисунок 475">
          <a:extLst>
            <a:ext uri="{FF2B5EF4-FFF2-40B4-BE49-F238E27FC236}">
              <a16:creationId xmlns:a16="http://schemas.microsoft.com/office/drawing/2014/main" id="{4348874E-5BED-43D4-8322-F6BB28CE3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67393" y="203535641"/>
          <a:ext cx="1279072" cy="870857"/>
        </a:xfrm>
        <a:prstGeom prst="rect">
          <a:avLst/>
        </a:prstGeom>
      </xdr:spPr>
    </xdr:pic>
    <xdr:clientData/>
  </xdr:twoCellAnchor>
  <xdr:twoCellAnchor>
    <xdr:from>
      <xdr:col>0</xdr:col>
      <xdr:colOff>380998</xdr:colOff>
      <xdr:row>532</xdr:row>
      <xdr:rowOff>95249</xdr:rowOff>
    </xdr:from>
    <xdr:to>
      <xdr:col>0</xdr:col>
      <xdr:colOff>1714497</xdr:colOff>
      <xdr:row>534</xdr:row>
      <xdr:rowOff>136072</xdr:rowOff>
    </xdr:to>
    <xdr:pic>
      <xdr:nvPicPr>
        <xdr:cNvPr id="477" name="Рисунок 476">
          <a:extLst>
            <a:ext uri="{FF2B5EF4-FFF2-40B4-BE49-F238E27FC236}">
              <a16:creationId xmlns:a16="http://schemas.microsoft.com/office/drawing/2014/main" id="{F869FA94-4C4C-4A1A-98DD-0A1634B7F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80998" y="208556678"/>
          <a:ext cx="1333499" cy="830037"/>
        </a:xfrm>
        <a:prstGeom prst="rect">
          <a:avLst/>
        </a:prstGeom>
      </xdr:spPr>
    </xdr:pic>
    <xdr:clientData/>
  </xdr:twoCellAnchor>
  <xdr:twoCellAnchor>
    <xdr:from>
      <xdr:col>0</xdr:col>
      <xdr:colOff>204107</xdr:colOff>
      <xdr:row>502</xdr:row>
      <xdr:rowOff>108857</xdr:rowOff>
    </xdr:from>
    <xdr:to>
      <xdr:col>0</xdr:col>
      <xdr:colOff>2112917</xdr:colOff>
      <xdr:row>508</xdr:row>
      <xdr:rowOff>58239</xdr:rowOff>
    </xdr:to>
    <xdr:pic>
      <xdr:nvPicPr>
        <xdr:cNvPr id="479" name="Рисунок 478">
          <a:extLst>
            <a:ext uri="{FF2B5EF4-FFF2-40B4-BE49-F238E27FC236}">
              <a16:creationId xmlns:a16="http://schemas.microsoft.com/office/drawing/2014/main" id="{AD1CB44C-72AF-3919-976D-2C33EC5295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email">
          <a:extLst>
            <a:ext uri="{BEBA8EAE-BF5A-486C-A8C5-ECC9F3942E4B}">
              <a14:imgProps xmlns:a14="http://schemas.microsoft.com/office/drawing/2010/main">
                <a14:imgLayer r:embed="rId156">
                  <a14:imgEffect>
                    <a14:sharpenSoften amount="500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204107" y="196582393"/>
          <a:ext cx="1908810" cy="22353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425296</xdr:colOff>
      <xdr:row>489</xdr:row>
      <xdr:rowOff>185072</xdr:rowOff>
    </xdr:from>
    <xdr:to>
      <xdr:col>0</xdr:col>
      <xdr:colOff>2190750</xdr:colOff>
      <xdr:row>496</xdr:row>
      <xdr:rowOff>4083</xdr:rowOff>
    </xdr:to>
    <xdr:pic>
      <xdr:nvPicPr>
        <xdr:cNvPr id="480" name="Рисунок 479">
          <a:extLst>
            <a:ext uri="{FF2B5EF4-FFF2-40B4-BE49-F238E27FC236}">
              <a16:creationId xmlns:a16="http://schemas.microsoft.com/office/drawing/2014/main" id="{7DEF9E6B-3BE2-4D5C-A0DC-BD7650ACB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email">
          <a:extLst>
            <a:ext uri="{BEBA8EAE-BF5A-486C-A8C5-ECC9F3942E4B}">
              <a14:imgProps xmlns:a14="http://schemas.microsoft.com/office/drawing/2010/main">
                <a14:imgLayer r:embed="rId158">
                  <a14:imgEffect>
                    <a14:sharpenSoften amount="500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425296" y="192249893"/>
          <a:ext cx="1765454" cy="22138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503464</xdr:colOff>
      <xdr:row>496</xdr:row>
      <xdr:rowOff>27215</xdr:rowOff>
    </xdr:from>
    <xdr:to>
      <xdr:col>0</xdr:col>
      <xdr:colOff>1742949</xdr:colOff>
      <xdr:row>498</xdr:row>
      <xdr:rowOff>231321</xdr:rowOff>
    </xdr:to>
    <xdr:pic>
      <xdr:nvPicPr>
        <xdr:cNvPr id="483" name="Рисунок 482">
          <a:extLst>
            <a:ext uri="{FF2B5EF4-FFF2-40B4-BE49-F238E27FC236}">
              <a16:creationId xmlns:a16="http://schemas.microsoft.com/office/drawing/2014/main" id="{763A0375-06DD-4A7F-AD14-87BD680142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503464" y="194486894"/>
          <a:ext cx="1239485" cy="789213"/>
        </a:xfrm>
        <a:prstGeom prst="rect">
          <a:avLst/>
        </a:prstGeom>
      </xdr:spPr>
    </xdr:pic>
    <xdr:clientData/>
  </xdr:twoCellAnchor>
  <xdr:twoCellAnchor>
    <xdr:from>
      <xdr:col>0</xdr:col>
      <xdr:colOff>435429</xdr:colOff>
      <xdr:row>508</xdr:row>
      <xdr:rowOff>95248</xdr:rowOff>
    </xdr:from>
    <xdr:to>
      <xdr:col>0</xdr:col>
      <xdr:colOff>1687285</xdr:colOff>
      <xdr:row>510</xdr:row>
      <xdr:rowOff>285748</xdr:rowOff>
    </xdr:to>
    <xdr:pic>
      <xdr:nvPicPr>
        <xdr:cNvPr id="486" name="Рисунок 485">
          <a:extLst>
            <a:ext uri="{FF2B5EF4-FFF2-40B4-BE49-F238E27FC236}">
              <a16:creationId xmlns:a16="http://schemas.microsoft.com/office/drawing/2014/main" id="{063F21BF-F353-480F-8794-7BAD5CC8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35429" y="198854784"/>
          <a:ext cx="1251856" cy="802821"/>
        </a:xfrm>
        <a:prstGeom prst="rect">
          <a:avLst/>
        </a:prstGeom>
      </xdr:spPr>
    </xdr:pic>
    <xdr:clientData/>
  </xdr:twoCellAnchor>
  <xdr:twoCellAnchor>
    <xdr:from>
      <xdr:col>0</xdr:col>
      <xdr:colOff>367393</xdr:colOff>
      <xdr:row>474</xdr:row>
      <xdr:rowOff>132620</xdr:rowOff>
    </xdr:from>
    <xdr:to>
      <xdr:col>0</xdr:col>
      <xdr:colOff>1510393</xdr:colOff>
      <xdr:row>474</xdr:row>
      <xdr:rowOff>863401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AFFA4474-8A67-9E3D-2D35-1DE42332E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BEBA8EAE-BF5A-486C-A8C5-ECC9F3942E4B}">
              <a14:imgProps xmlns:a14="http://schemas.microsoft.com/office/drawing/2010/main">
                <a14:imgLayer r:embed="rId160">
                  <a14:imgEffect>
                    <a14:sharpenSoften amount="5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393" y="186006191"/>
          <a:ext cx="1143000" cy="730781"/>
        </a:xfrm>
        <a:prstGeom prst="rect">
          <a:avLst/>
        </a:prstGeom>
      </xdr:spPr>
    </xdr:pic>
    <xdr:clientData/>
  </xdr:twoCellAnchor>
  <xdr:twoCellAnchor>
    <xdr:from>
      <xdr:col>0</xdr:col>
      <xdr:colOff>421821</xdr:colOff>
      <xdr:row>475</xdr:row>
      <xdr:rowOff>88732</xdr:rowOff>
    </xdr:from>
    <xdr:to>
      <xdr:col>0</xdr:col>
      <xdr:colOff>1540009</xdr:colOff>
      <xdr:row>475</xdr:row>
      <xdr:rowOff>877033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3D252BC1-4E08-1377-BEBC-F302CAE2E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BEBA8EAE-BF5A-486C-A8C5-ECC9F3942E4B}">
              <a14:imgProps xmlns:a14="http://schemas.microsoft.com/office/drawing/2010/main">
                <a14:imgLayer r:embed="rId162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821" y="186914803"/>
          <a:ext cx="1118188" cy="788301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543</xdr:row>
      <xdr:rowOff>476253</xdr:rowOff>
    </xdr:from>
    <xdr:to>
      <xdr:col>0</xdr:col>
      <xdr:colOff>1524000</xdr:colOff>
      <xdr:row>545</xdr:row>
      <xdr:rowOff>227319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7E35B0A-1EC8-402F-A2BB-DD8384F84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BEBA8EAE-BF5A-486C-A8C5-ECC9F3942E4B}">
              <a14:imgProps xmlns:a14="http://schemas.microsoft.com/office/drawing/2010/main">
                <a14:imgLayer r:embed="rId160">
                  <a14:imgEffect>
                    <a14:sharpenSoften amount="5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213441646"/>
          <a:ext cx="1143000" cy="730780"/>
        </a:xfrm>
        <a:prstGeom prst="rect">
          <a:avLst/>
        </a:prstGeom>
      </xdr:spPr>
    </xdr:pic>
    <xdr:clientData/>
  </xdr:twoCellAnchor>
  <xdr:twoCellAnchor>
    <xdr:from>
      <xdr:col>0</xdr:col>
      <xdr:colOff>394608</xdr:colOff>
      <xdr:row>567</xdr:row>
      <xdr:rowOff>445970</xdr:rowOff>
    </xdr:from>
    <xdr:to>
      <xdr:col>0</xdr:col>
      <xdr:colOff>1540006</xdr:colOff>
      <xdr:row>569</xdr:row>
      <xdr:rowOff>308985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8286CFA1-C6C2-42D9-97FF-06440FBD0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BEBA8EAE-BF5A-486C-A8C5-ECC9F3942E4B}">
              <a14:imgProps xmlns:a14="http://schemas.microsoft.com/office/drawing/2010/main">
                <a14:imgLayer r:embed="rId162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608" y="222936363"/>
          <a:ext cx="1145398" cy="788301"/>
        </a:xfrm>
        <a:prstGeom prst="rect">
          <a:avLst/>
        </a:prstGeom>
      </xdr:spPr>
    </xdr:pic>
    <xdr:clientData/>
  </xdr:twoCellAnchor>
  <xdr:twoCellAnchor>
    <xdr:from>
      <xdr:col>0</xdr:col>
      <xdr:colOff>489855</xdr:colOff>
      <xdr:row>579</xdr:row>
      <xdr:rowOff>421820</xdr:rowOff>
    </xdr:from>
    <xdr:to>
      <xdr:col>0</xdr:col>
      <xdr:colOff>1608043</xdr:colOff>
      <xdr:row>582</xdr:row>
      <xdr:rowOff>135157</xdr:rowOff>
    </xdr:to>
    <xdr:pic>
      <xdr:nvPicPr>
        <xdr:cNvPr id="464" name="Рисунок 463">
          <a:extLst>
            <a:ext uri="{FF2B5EF4-FFF2-40B4-BE49-F238E27FC236}">
              <a16:creationId xmlns:a16="http://schemas.microsoft.com/office/drawing/2014/main" id="{21DE8D48-7335-4E48-85A9-B4FA75B7F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BEBA8EAE-BF5A-486C-A8C5-ECC9F3942E4B}">
              <a14:imgProps xmlns:a14="http://schemas.microsoft.com/office/drawing/2010/main">
                <a14:imgLayer r:embed="rId162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9855" y="227661106"/>
          <a:ext cx="1118188" cy="788301"/>
        </a:xfrm>
        <a:prstGeom prst="rect">
          <a:avLst/>
        </a:prstGeom>
      </xdr:spPr>
    </xdr:pic>
    <xdr:clientData/>
  </xdr:twoCellAnchor>
  <xdr:twoCellAnchor>
    <xdr:from>
      <xdr:col>0</xdr:col>
      <xdr:colOff>421820</xdr:colOff>
      <xdr:row>555</xdr:row>
      <xdr:rowOff>435427</xdr:rowOff>
    </xdr:from>
    <xdr:to>
      <xdr:col>0</xdr:col>
      <xdr:colOff>1564820</xdr:colOff>
      <xdr:row>558</xdr:row>
      <xdr:rowOff>77637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B4285D59-E086-4B11-9C27-AEBF4B911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BEBA8EAE-BF5A-486C-A8C5-ECC9F3942E4B}">
              <a14:imgProps xmlns:a14="http://schemas.microsoft.com/office/drawing/2010/main">
                <a14:imgLayer r:embed="rId160">
                  <a14:imgEffect>
                    <a14:sharpenSoften amount="5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820" y="218136106"/>
          <a:ext cx="1143000" cy="730781"/>
        </a:xfrm>
        <a:prstGeom prst="rect">
          <a:avLst/>
        </a:prstGeom>
      </xdr:spPr>
    </xdr:pic>
    <xdr:clientData/>
  </xdr:twoCellAnchor>
  <xdr:twoCellAnchor>
    <xdr:from>
      <xdr:col>0</xdr:col>
      <xdr:colOff>135721</xdr:colOff>
      <xdr:row>537</xdr:row>
      <xdr:rowOff>149679</xdr:rowOff>
    </xdr:from>
    <xdr:to>
      <xdr:col>0</xdr:col>
      <xdr:colOff>2010827</xdr:colOff>
      <xdr:row>543</xdr:row>
      <xdr:rowOff>367393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2E9A913C-3610-3F98-065B-715C70A9E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21" y="210842679"/>
          <a:ext cx="1875106" cy="2490107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550</xdr:row>
      <xdr:rowOff>108859</xdr:rowOff>
    </xdr:from>
    <xdr:to>
      <xdr:col>0</xdr:col>
      <xdr:colOff>2000250</xdr:colOff>
      <xdr:row>555</xdr:row>
      <xdr:rowOff>435429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9CD1E87-517E-43CB-8D3C-DFA933E74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215836502"/>
          <a:ext cx="1905000" cy="2299606"/>
        </a:xfrm>
        <a:prstGeom prst="rect">
          <a:avLst/>
        </a:prstGeom>
      </xdr:spPr>
    </xdr:pic>
    <xdr:clientData/>
  </xdr:twoCellAnchor>
  <xdr:twoCellAnchor>
    <xdr:from>
      <xdr:col>0</xdr:col>
      <xdr:colOff>136069</xdr:colOff>
      <xdr:row>561</xdr:row>
      <xdr:rowOff>122464</xdr:rowOff>
    </xdr:from>
    <xdr:to>
      <xdr:col>0</xdr:col>
      <xdr:colOff>2013857</xdr:colOff>
      <xdr:row>567</xdr:row>
      <xdr:rowOff>309456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6FA2A0EE-FF80-4BD7-AEB5-4DD3D06BC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>
          <a:grayscl/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36069" y="220286035"/>
          <a:ext cx="1877788" cy="2513814"/>
        </a:xfrm>
        <a:prstGeom prst="rect">
          <a:avLst/>
        </a:prstGeom>
      </xdr:spPr>
    </xdr:pic>
    <xdr:clientData/>
  </xdr:twoCellAnchor>
  <xdr:twoCellAnchor>
    <xdr:from>
      <xdr:col>0</xdr:col>
      <xdr:colOff>217712</xdr:colOff>
      <xdr:row>573</xdr:row>
      <xdr:rowOff>312964</xdr:rowOff>
    </xdr:from>
    <xdr:to>
      <xdr:col>0</xdr:col>
      <xdr:colOff>2017920</xdr:colOff>
      <xdr:row>579</xdr:row>
      <xdr:rowOff>272143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26A1C15C-6E9C-4051-B937-4AF2C416D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>
          <a:grayscl/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17712" y="225239035"/>
          <a:ext cx="1800208" cy="2272394"/>
        </a:xfrm>
        <a:prstGeom prst="rect">
          <a:avLst/>
        </a:prstGeom>
      </xdr:spPr>
    </xdr:pic>
    <xdr:clientData/>
  </xdr:twoCellAnchor>
  <xdr:twoCellAnchor>
    <xdr:from>
      <xdr:col>0</xdr:col>
      <xdr:colOff>211999</xdr:colOff>
      <xdr:row>388</xdr:row>
      <xdr:rowOff>274048</xdr:rowOff>
    </xdr:from>
    <xdr:to>
      <xdr:col>0</xdr:col>
      <xdr:colOff>2302978</xdr:colOff>
      <xdr:row>390</xdr:row>
      <xdr:rowOff>612322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DC918319-24A9-9B42-967A-A5FD8936F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999" y="142305405"/>
          <a:ext cx="2090979" cy="2161631"/>
        </a:xfrm>
        <a:prstGeom prst="rect">
          <a:avLst/>
        </a:prstGeom>
      </xdr:spPr>
    </xdr:pic>
    <xdr:clientData/>
  </xdr:twoCellAnchor>
  <xdr:twoCellAnchor>
    <xdr:from>
      <xdr:col>0</xdr:col>
      <xdr:colOff>320473</xdr:colOff>
      <xdr:row>395</xdr:row>
      <xdr:rowOff>285750</xdr:rowOff>
    </xdr:from>
    <xdr:to>
      <xdr:col>0</xdr:col>
      <xdr:colOff>2411508</xdr:colOff>
      <xdr:row>397</xdr:row>
      <xdr:rowOff>707571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F9B69092-CD6D-FA09-9A40-48B4ECFD3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73" y="148154571"/>
          <a:ext cx="2091035" cy="2245179"/>
        </a:xfrm>
        <a:prstGeom prst="rect">
          <a:avLst/>
        </a:prstGeom>
      </xdr:spPr>
    </xdr:pic>
    <xdr:clientData/>
  </xdr:twoCellAnchor>
  <xdr:twoCellAnchor>
    <xdr:from>
      <xdr:col>0</xdr:col>
      <xdr:colOff>231322</xdr:colOff>
      <xdr:row>391</xdr:row>
      <xdr:rowOff>561976</xdr:rowOff>
    </xdr:from>
    <xdr:to>
      <xdr:col>0</xdr:col>
      <xdr:colOff>2369548</xdr:colOff>
      <xdr:row>394</xdr:row>
      <xdr:rowOff>462643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E47E4914-C7C4-B63A-1078-4A9E5D21C2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1322" y="145328369"/>
          <a:ext cx="2138226" cy="22274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1319892</xdr:colOff>
      <xdr:row>25</xdr:row>
      <xdr:rowOff>190500</xdr:rowOff>
    </xdr:from>
    <xdr:to>
      <xdr:col>0</xdr:col>
      <xdr:colOff>2272391</xdr:colOff>
      <xdr:row>27</xdr:row>
      <xdr:rowOff>244928</xdr:rowOff>
    </xdr:to>
    <xdr:sp macro="" textlink="">
      <xdr:nvSpPr>
        <xdr:cNvPr id="21" name="Выноска: стрелка вниз 20">
          <a:extLst>
            <a:ext uri="{FF2B5EF4-FFF2-40B4-BE49-F238E27FC236}">
              <a16:creationId xmlns:a16="http://schemas.microsoft.com/office/drawing/2014/main" id="{132405D4-41DE-46ED-A055-752C3167E215}"/>
            </a:ext>
          </a:extLst>
        </xdr:cNvPr>
        <xdr:cNvSpPr/>
      </xdr:nvSpPr>
      <xdr:spPr>
        <a:xfrm>
          <a:off x="1319892" y="8735786"/>
          <a:ext cx="952499" cy="775606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1401536</xdr:colOff>
      <xdr:row>73</xdr:row>
      <xdr:rowOff>176893</xdr:rowOff>
    </xdr:from>
    <xdr:to>
      <xdr:col>0</xdr:col>
      <xdr:colOff>2299608</xdr:colOff>
      <xdr:row>75</xdr:row>
      <xdr:rowOff>167367</xdr:rowOff>
    </xdr:to>
    <xdr:sp macro="" textlink="">
      <xdr:nvSpPr>
        <xdr:cNvPr id="54" name="Выноска: стрелка вниз 53">
          <a:extLst>
            <a:ext uri="{FF2B5EF4-FFF2-40B4-BE49-F238E27FC236}">
              <a16:creationId xmlns:a16="http://schemas.microsoft.com/office/drawing/2014/main" id="{35D95162-EC86-4CC3-994A-ABD52D3A6F0A}"/>
            </a:ext>
          </a:extLst>
        </xdr:cNvPr>
        <xdr:cNvSpPr/>
      </xdr:nvSpPr>
      <xdr:spPr>
        <a:xfrm>
          <a:off x="1401536" y="26465893"/>
          <a:ext cx="898072" cy="766081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1360713</xdr:colOff>
      <xdr:row>89</xdr:row>
      <xdr:rowOff>163286</xdr:rowOff>
    </xdr:from>
    <xdr:to>
      <xdr:col>0</xdr:col>
      <xdr:colOff>2313212</xdr:colOff>
      <xdr:row>91</xdr:row>
      <xdr:rowOff>217714</xdr:rowOff>
    </xdr:to>
    <xdr:sp macro="" textlink="">
      <xdr:nvSpPr>
        <xdr:cNvPr id="55" name="Выноска: стрелка вниз 54">
          <a:extLst>
            <a:ext uri="{FF2B5EF4-FFF2-40B4-BE49-F238E27FC236}">
              <a16:creationId xmlns:a16="http://schemas.microsoft.com/office/drawing/2014/main" id="{336CD76E-B935-432A-9CD0-D6460959BC1A}"/>
            </a:ext>
          </a:extLst>
        </xdr:cNvPr>
        <xdr:cNvSpPr/>
      </xdr:nvSpPr>
      <xdr:spPr>
        <a:xfrm>
          <a:off x="1360713" y="32044822"/>
          <a:ext cx="952499" cy="775606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1469573</xdr:colOff>
      <xdr:row>105</xdr:row>
      <xdr:rowOff>136071</xdr:rowOff>
    </xdr:from>
    <xdr:to>
      <xdr:col>0</xdr:col>
      <xdr:colOff>2422072</xdr:colOff>
      <xdr:row>107</xdr:row>
      <xdr:rowOff>231321</xdr:rowOff>
    </xdr:to>
    <xdr:sp macro="" textlink="">
      <xdr:nvSpPr>
        <xdr:cNvPr id="56" name="Выноска: стрелка вниз 55">
          <a:extLst>
            <a:ext uri="{FF2B5EF4-FFF2-40B4-BE49-F238E27FC236}">
              <a16:creationId xmlns:a16="http://schemas.microsoft.com/office/drawing/2014/main" id="{8846FB49-B194-4C3F-877A-753045D73224}"/>
            </a:ext>
          </a:extLst>
        </xdr:cNvPr>
        <xdr:cNvSpPr/>
      </xdr:nvSpPr>
      <xdr:spPr>
        <a:xfrm>
          <a:off x="1469573" y="37542107"/>
          <a:ext cx="952499" cy="966107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1428751</xdr:colOff>
      <xdr:row>57</xdr:row>
      <xdr:rowOff>176894</xdr:rowOff>
    </xdr:from>
    <xdr:to>
      <xdr:col>0</xdr:col>
      <xdr:colOff>2394858</xdr:colOff>
      <xdr:row>59</xdr:row>
      <xdr:rowOff>353786</xdr:rowOff>
    </xdr:to>
    <xdr:sp macro="" textlink="">
      <xdr:nvSpPr>
        <xdr:cNvPr id="70" name="Выноска: стрелка вниз 69">
          <a:extLst>
            <a:ext uri="{FF2B5EF4-FFF2-40B4-BE49-F238E27FC236}">
              <a16:creationId xmlns:a16="http://schemas.microsoft.com/office/drawing/2014/main" id="{71922AC4-E760-4CF0-AB88-4F201A8F548A}"/>
            </a:ext>
          </a:extLst>
        </xdr:cNvPr>
        <xdr:cNvSpPr/>
      </xdr:nvSpPr>
      <xdr:spPr>
        <a:xfrm>
          <a:off x="1428751" y="20505965"/>
          <a:ext cx="966107" cy="966107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1401536</xdr:colOff>
      <xdr:row>41</xdr:row>
      <xdr:rowOff>149679</xdr:rowOff>
    </xdr:from>
    <xdr:to>
      <xdr:col>0</xdr:col>
      <xdr:colOff>2340428</xdr:colOff>
      <xdr:row>43</xdr:row>
      <xdr:rowOff>272144</xdr:rowOff>
    </xdr:to>
    <xdr:sp macro="" textlink="">
      <xdr:nvSpPr>
        <xdr:cNvPr id="90" name="Выноска: стрелка вниз 89">
          <a:extLst>
            <a:ext uri="{FF2B5EF4-FFF2-40B4-BE49-F238E27FC236}">
              <a16:creationId xmlns:a16="http://schemas.microsoft.com/office/drawing/2014/main" id="{FED925C6-AD60-4042-8141-2B4B15BB0678}"/>
            </a:ext>
          </a:extLst>
        </xdr:cNvPr>
        <xdr:cNvSpPr/>
      </xdr:nvSpPr>
      <xdr:spPr>
        <a:xfrm>
          <a:off x="1401536" y="14205858"/>
          <a:ext cx="938892" cy="966107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r>
            <a:rPr lang="en-US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/>
          </a:r>
          <a:br>
            <a:rPr lang="en-US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1415142</xdr:colOff>
      <xdr:row>121</xdr:row>
      <xdr:rowOff>176892</xdr:rowOff>
    </xdr:from>
    <xdr:to>
      <xdr:col>0</xdr:col>
      <xdr:colOff>2340429</xdr:colOff>
      <xdr:row>123</xdr:row>
      <xdr:rowOff>353784</xdr:rowOff>
    </xdr:to>
    <xdr:sp macro="" textlink="">
      <xdr:nvSpPr>
        <xdr:cNvPr id="93" name="Выноска: стрелка вниз 92">
          <a:extLst>
            <a:ext uri="{FF2B5EF4-FFF2-40B4-BE49-F238E27FC236}">
              <a16:creationId xmlns:a16="http://schemas.microsoft.com/office/drawing/2014/main" id="{98E54F54-0FE9-402C-8F62-807E9ACC5317}"/>
            </a:ext>
          </a:extLst>
        </xdr:cNvPr>
        <xdr:cNvSpPr/>
      </xdr:nvSpPr>
      <xdr:spPr>
        <a:xfrm>
          <a:off x="1415142" y="43733356"/>
          <a:ext cx="925287" cy="966107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1510392</xdr:colOff>
      <xdr:row>169</xdr:row>
      <xdr:rowOff>136071</xdr:rowOff>
    </xdr:from>
    <xdr:to>
      <xdr:col>0</xdr:col>
      <xdr:colOff>2435678</xdr:colOff>
      <xdr:row>171</xdr:row>
      <xdr:rowOff>299356</xdr:rowOff>
    </xdr:to>
    <xdr:sp macro="" textlink="">
      <xdr:nvSpPr>
        <xdr:cNvPr id="94" name="Выноска: стрелка вниз 93">
          <a:extLst>
            <a:ext uri="{FF2B5EF4-FFF2-40B4-BE49-F238E27FC236}">
              <a16:creationId xmlns:a16="http://schemas.microsoft.com/office/drawing/2014/main" id="{67B27BBC-B226-4C06-97E4-8FEA8D6888A3}"/>
            </a:ext>
          </a:extLst>
        </xdr:cNvPr>
        <xdr:cNvSpPr/>
      </xdr:nvSpPr>
      <xdr:spPr>
        <a:xfrm>
          <a:off x="1510392" y="60429321"/>
          <a:ext cx="925286" cy="966106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1387928</xdr:colOff>
      <xdr:row>185</xdr:row>
      <xdr:rowOff>190499</xdr:rowOff>
    </xdr:from>
    <xdr:to>
      <xdr:col>0</xdr:col>
      <xdr:colOff>2354035</xdr:colOff>
      <xdr:row>187</xdr:row>
      <xdr:rowOff>367392</xdr:rowOff>
    </xdr:to>
    <xdr:sp macro="" textlink="">
      <xdr:nvSpPr>
        <xdr:cNvPr id="95" name="Выноска: стрелка вниз 94">
          <a:extLst>
            <a:ext uri="{FF2B5EF4-FFF2-40B4-BE49-F238E27FC236}">
              <a16:creationId xmlns:a16="http://schemas.microsoft.com/office/drawing/2014/main" id="{E9CC0F4A-8A5E-417F-9624-810F77BCFBD7}"/>
            </a:ext>
          </a:extLst>
        </xdr:cNvPr>
        <xdr:cNvSpPr/>
      </xdr:nvSpPr>
      <xdr:spPr>
        <a:xfrm>
          <a:off x="1387928" y="65912999"/>
          <a:ext cx="966107" cy="966107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1360716</xdr:colOff>
      <xdr:row>233</xdr:row>
      <xdr:rowOff>163286</xdr:rowOff>
    </xdr:from>
    <xdr:to>
      <xdr:col>0</xdr:col>
      <xdr:colOff>2299608</xdr:colOff>
      <xdr:row>235</xdr:row>
      <xdr:rowOff>299357</xdr:rowOff>
    </xdr:to>
    <xdr:sp macro="" textlink="">
      <xdr:nvSpPr>
        <xdr:cNvPr id="96" name="Выноска: стрелка вниз 95">
          <a:extLst>
            <a:ext uri="{FF2B5EF4-FFF2-40B4-BE49-F238E27FC236}">
              <a16:creationId xmlns:a16="http://schemas.microsoft.com/office/drawing/2014/main" id="{5EE93CAB-E173-4DD9-B28C-6AD514A31E7E}"/>
            </a:ext>
          </a:extLst>
        </xdr:cNvPr>
        <xdr:cNvSpPr/>
      </xdr:nvSpPr>
      <xdr:spPr>
        <a:xfrm>
          <a:off x="1360716" y="82418465"/>
          <a:ext cx="938892" cy="966106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1415143</xdr:colOff>
      <xdr:row>249</xdr:row>
      <xdr:rowOff>149679</xdr:rowOff>
    </xdr:from>
    <xdr:to>
      <xdr:col>0</xdr:col>
      <xdr:colOff>2354036</xdr:colOff>
      <xdr:row>251</xdr:row>
      <xdr:rowOff>312964</xdr:rowOff>
    </xdr:to>
    <xdr:sp macro="" textlink="">
      <xdr:nvSpPr>
        <xdr:cNvPr id="109" name="Выноска: стрелка вниз 108">
          <a:extLst>
            <a:ext uri="{FF2B5EF4-FFF2-40B4-BE49-F238E27FC236}">
              <a16:creationId xmlns:a16="http://schemas.microsoft.com/office/drawing/2014/main" id="{021CE67F-D4BD-44B1-9723-40E8D44A85F6}"/>
            </a:ext>
          </a:extLst>
        </xdr:cNvPr>
        <xdr:cNvSpPr/>
      </xdr:nvSpPr>
      <xdr:spPr>
        <a:xfrm>
          <a:off x="1415143" y="88079036"/>
          <a:ext cx="938893" cy="966107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1510393</xdr:colOff>
      <xdr:row>137</xdr:row>
      <xdr:rowOff>95250</xdr:rowOff>
    </xdr:from>
    <xdr:to>
      <xdr:col>0</xdr:col>
      <xdr:colOff>2462892</xdr:colOff>
      <xdr:row>139</xdr:row>
      <xdr:rowOff>27214</xdr:rowOff>
    </xdr:to>
    <xdr:sp macro="" textlink="">
      <xdr:nvSpPr>
        <xdr:cNvPr id="113" name="Выноска: стрелка вниз 112">
          <a:extLst>
            <a:ext uri="{FF2B5EF4-FFF2-40B4-BE49-F238E27FC236}">
              <a16:creationId xmlns:a16="http://schemas.microsoft.com/office/drawing/2014/main" id="{F40AA324-5A4C-4142-BF69-9DA3AFA0EE22}"/>
            </a:ext>
          </a:extLst>
        </xdr:cNvPr>
        <xdr:cNvSpPr/>
      </xdr:nvSpPr>
      <xdr:spPr>
        <a:xfrm>
          <a:off x="1510393" y="49584429"/>
          <a:ext cx="952499" cy="666749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1401535</xdr:colOff>
      <xdr:row>153</xdr:row>
      <xdr:rowOff>81643</xdr:rowOff>
    </xdr:from>
    <xdr:to>
      <xdr:col>0</xdr:col>
      <xdr:colOff>2354034</xdr:colOff>
      <xdr:row>155</xdr:row>
      <xdr:rowOff>40819</xdr:rowOff>
    </xdr:to>
    <xdr:sp macro="" textlink="">
      <xdr:nvSpPr>
        <xdr:cNvPr id="114" name="Выноска: стрелка вниз 113">
          <a:extLst>
            <a:ext uri="{FF2B5EF4-FFF2-40B4-BE49-F238E27FC236}">
              <a16:creationId xmlns:a16="http://schemas.microsoft.com/office/drawing/2014/main" id="{DECBE30D-DBCF-4F2C-9A8E-3DFCBB717A34}"/>
            </a:ext>
          </a:extLst>
        </xdr:cNvPr>
        <xdr:cNvSpPr/>
      </xdr:nvSpPr>
      <xdr:spPr>
        <a:xfrm>
          <a:off x="1401535" y="54918429"/>
          <a:ext cx="952499" cy="680354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1347108</xdr:colOff>
      <xdr:row>201</xdr:row>
      <xdr:rowOff>244929</xdr:rowOff>
    </xdr:from>
    <xdr:to>
      <xdr:col>0</xdr:col>
      <xdr:colOff>2299607</xdr:colOff>
      <xdr:row>203</xdr:row>
      <xdr:rowOff>217713</xdr:rowOff>
    </xdr:to>
    <xdr:sp macro="" textlink="">
      <xdr:nvSpPr>
        <xdr:cNvPr id="115" name="Выноска: стрелка вниз 114">
          <a:extLst>
            <a:ext uri="{FF2B5EF4-FFF2-40B4-BE49-F238E27FC236}">
              <a16:creationId xmlns:a16="http://schemas.microsoft.com/office/drawing/2014/main" id="{8A6D6C89-4B69-46DB-AECB-3EE6B6624354}"/>
            </a:ext>
          </a:extLst>
        </xdr:cNvPr>
        <xdr:cNvSpPr/>
      </xdr:nvSpPr>
      <xdr:spPr>
        <a:xfrm>
          <a:off x="1347108" y="71383072"/>
          <a:ext cx="952499" cy="707570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176892</xdr:colOff>
      <xdr:row>203</xdr:row>
      <xdr:rowOff>276569</xdr:rowOff>
    </xdr:from>
    <xdr:to>
      <xdr:col>0</xdr:col>
      <xdr:colOff>3578678</xdr:colOff>
      <xdr:row>212</xdr:row>
      <xdr:rowOff>120547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D7CDA14F-C671-2616-D5A2-EB5D47C93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76892" y="73986462"/>
          <a:ext cx="3401786" cy="3381835"/>
        </a:xfrm>
        <a:prstGeom prst="rect">
          <a:avLst/>
        </a:prstGeom>
      </xdr:spPr>
    </xdr:pic>
    <xdr:clientData/>
  </xdr:twoCellAnchor>
  <xdr:twoCellAnchor>
    <xdr:from>
      <xdr:col>0</xdr:col>
      <xdr:colOff>217715</xdr:colOff>
      <xdr:row>220</xdr:row>
      <xdr:rowOff>68036</xdr:rowOff>
    </xdr:from>
    <xdr:to>
      <xdr:col>0</xdr:col>
      <xdr:colOff>3619501</xdr:colOff>
      <xdr:row>229</xdr:row>
      <xdr:rowOff>7263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177F86D-3741-4F44-9EC0-219CFC53D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715" y="80499857"/>
          <a:ext cx="3401786" cy="3381835"/>
        </a:xfrm>
        <a:prstGeom prst="rect">
          <a:avLst/>
        </a:prstGeom>
      </xdr:spPr>
    </xdr:pic>
    <xdr:clientData/>
  </xdr:twoCellAnchor>
  <xdr:twoCellAnchor>
    <xdr:from>
      <xdr:col>0</xdr:col>
      <xdr:colOff>244928</xdr:colOff>
      <xdr:row>236</xdr:row>
      <xdr:rowOff>54429</xdr:rowOff>
    </xdr:from>
    <xdr:to>
      <xdr:col>0</xdr:col>
      <xdr:colOff>3646714</xdr:colOff>
      <xdr:row>245</xdr:row>
      <xdr:rowOff>136071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132DBD74-9CA8-45E5-B69F-6C92BCC68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44928" y="86772750"/>
          <a:ext cx="3401786" cy="3088821"/>
        </a:xfrm>
        <a:prstGeom prst="rect">
          <a:avLst/>
        </a:prstGeom>
      </xdr:spPr>
    </xdr:pic>
    <xdr:clientData/>
  </xdr:twoCellAnchor>
  <xdr:twoCellAnchor>
    <xdr:from>
      <xdr:col>0</xdr:col>
      <xdr:colOff>408215</xdr:colOff>
      <xdr:row>252</xdr:row>
      <xdr:rowOff>54428</xdr:rowOff>
    </xdr:from>
    <xdr:to>
      <xdr:col>0</xdr:col>
      <xdr:colOff>3497036</xdr:colOff>
      <xdr:row>261</xdr:row>
      <xdr:rowOff>185990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A3348F48-53D7-416D-8D6D-420A2DE67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215" y="92392499"/>
          <a:ext cx="3088821" cy="3070705"/>
        </a:xfrm>
        <a:prstGeom prst="rect">
          <a:avLst/>
        </a:prstGeom>
      </xdr:spPr>
    </xdr:pic>
    <xdr:clientData/>
  </xdr:twoCellAnchor>
  <xdr:twoCellAnchor>
    <xdr:from>
      <xdr:col>0</xdr:col>
      <xdr:colOff>1442357</xdr:colOff>
      <xdr:row>217</xdr:row>
      <xdr:rowOff>217714</xdr:rowOff>
    </xdr:from>
    <xdr:to>
      <xdr:col>0</xdr:col>
      <xdr:colOff>2394856</xdr:colOff>
      <xdr:row>219</xdr:row>
      <xdr:rowOff>176891</xdr:rowOff>
    </xdr:to>
    <xdr:sp macro="" textlink="">
      <xdr:nvSpPr>
        <xdr:cNvPr id="120" name="Выноска: стрелка вниз 119">
          <a:extLst>
            <a:ext uri="{FF2B5EF4-FFF2-40B4-BE49-F238E27FC236}">
              <a16:creationId xmlns:a16="http://schemas.microsoft.com/office/drawing/2014/main" id="{AE1952BD-A6D4-41BB-8304-94C104FF748B}"/>
            </a:ext>
          </a:extLst>
        </xdr:cNvPr>
        <xdr:cNvSpPr/>
      </xdr:nvSpPr>
      <xdr:spPr>
        <a:xfrm>
          <a:off x="1442357" y="76948393"/>
          <a:ext cx="952499" cy="680355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2408464</xdr:colOff>
      <xdr:row>406</xdr:row>
      <xdr:rowOff>149679</xdr:rowOff>
    </xdr:from>
    <xdr:to>
      <xdr:col>0</xdr:col>
      <xdr:colOff>3633107</xdr:colOff>
      <xdr:row>407</xdr:row>
      <xdr:rowOff>244929</xdr:rowOff>
    </xdr:to>
    <xdr:sp macro="" textlink="">
      <xdr:nvSpPr>
        <xdr:cNvPr id="121" name="Выноска: стрелка влево 120">
          <a:extLst>
            <a:ext uri="{FF2B5EF4-FFF2-40B4-BE49-F238E27FC236}">
              <a16:creationId xmlns:a16="http://schemas.microsoft.com/office/drawing/2014/main" id="{BF9D5577-7AB1-4B4D-B91F-079FCDE2DB51}"/>
            </a:ext>
          </a:extLst>
        </xdr:cNvPr>
        <xdr:cNvSpPr/>
      </xdr:nvSpPr>
      <xdr:spPr>
        <a:xfrm>
          <a:off x="2408464" y="157380215"/>
          <a:ext cx="1224643" cy="503464"/>
        </a:xfrm>
        <a:prstGeom prst="leftArrowCallout">
          <a:avLst>
            <a:gd name="adj1" fmla="val 25000"/>
            <a:gd name="adj2" fmla="val 25000"/>
            <a:gd name="adj3" fmla="val 40510"/>
            <a:gd name="adj4" fmla="val 72048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ru-RU" sz="1100" kern="1200">
              <a:solidFill>
                <a:schemeClr val="dk1"/>
              </a:solidFill>
              <a:latin typeface="+mn-lt"/>
              <a:ea typeface="+mn-ea"/>
              <a:cs typeface="+mn-cs"/>
            </a:rPr>
            <a:t>высота 640-728 мм</a:t>
          </a:r>
          <a:endParaRPr lang="en-US" sz="1100" kern="1200">
            <a:solidFill>
              <a:schemeClr val="dk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2476499</xdr:colOff>
      <xdr:row>418</xdr:row>
      <xdr:rowOff>149680</xdr:rowOff>
    </xdr:from>
    <xdr:to>
      <xdr:col>0</xdr:col>
      <xdr:colOff>3701142</xdr:colOff>
      <xdr:row>419</xdr:row>
      <xdr:rowOff>244930</xdr:rowOff>
    </xdr:to>
    <xdr:sp macro="" textlink="">
      <xdr:nvSpPr>
        <xdr:cNvPr id="122" name="Выноска: стрелка влево 121">
          <a:extLst>
            <a:ext uri="{FF2B5EF4-FFF2-40B4-BE49-F238E27FC236}">
              <a16:creationId xmlns:a16="http://schemas.microsoft.com/office/drawing/2014/main" id="{9A10CFF9-15AF-4CD1-AD23-EF13EB094202}"/>
            </a:ext>
          </a:extLst>
        </xdr:cNvPr>
        <xdr:cNvSpPr/>
      </xdr:nvSpPr>
      <xdr:spPr>
        <a:xfrm>
          <a:off x="2476499" y="161788930"/>
          <a:ext cx="1224643" cy="503464"/>
        </a:xfrm>
        <a:prstGeom prst="leftArrowCallout">
          <a:avLst>
            <a:gd name="adj1" fmla="val 25000"/>
            <a:gd name="adj2" fmla="val 25000"/>
            <a:gd name="adj3" fmla="val 40510"/>
            <a:gd name="adj4" fmla="val 72048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ru-RU" sz="1100" kern="1200">
              <a:solidFill>
                <a:schemeClr val="dk1"/>
              </a:solidFill>
              <a:latin typeface="+mn-lt"/>
              <a:ea typeface="+mn-ea"/>
              <a:cs typeface="+mn-cs"/>
            </a:rPr>
            <a:t>высота 640-728 мм</a:t>
          </a:r>
          <a:endParaRPr lang="en-US" sz="1100" kern="1200">
            <a:solidFill>
              <a:schemeClr val="dk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2490108</xdr:colOff>
      <xdr:row>436</xdr:row>
      <xdr:rowOff>163285</xdr:rowOff>
    </xdr:from>
    <xdr:to>
      <xdr:col>0</xdr:col>
      <xdr:colOff>3660321</xdr:colOff>
      <xdr:row>437</xdr:row>
      <xdr:rowOff>217714</xdr:rowOff>
    </xdr:to>
    <xdr:sp macro="" textlink="">
      <xdr:nvSpPr>
        <xdr:cNvPr id="123" name="Выноска: стрелка влево 122">
          <a:extLst>
            <a:ext uri="{FF2B5EF4-FFF2-40B4-BE49-F238E27FC236}">
              <a16:creationId xmlns:a16="http://schemas.microsoft.com/office/drawing/2014/main" id="{A341641B-069C-4A5A-897B-459B2D89DC9B}"/>
            </a:ext>
          </a:extLst>
        </xdr:cNvPr>
        <xdr:cNvSpPr/>
      </xdr:nvSpPr>
      <xdr:spPr>
        <a:xfrm>
          <a:off x="2490108" y="163054392"/>
          <a:ext cx="1170213" cy="462643"/>
        </a:xfrm>
        <a:prstGeom prst="leftArrowCallout">
          <a:avLst>
            <a:gd name="adj1" fmla="val 25000"/>
            <a:gd name="adj2" fmla="val 25000"/>
            <a:gd name="adj3" fmla="val 46393"/>
            <a:gd name="adj4" fmla="val 75419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ru-RU" sz="1100" kern="1200">
              <a:solidFill>
                <a:schemeClr val="dk1"/>
              </a:solidFill>
              <a:latin typeface="+mn-lt"/>
              <a:ea typeface="+mn-ea"/>
              <a:cs typeface="+mn-cs"/>
            </a:rPr>
            <a:t>высота 640-728 мм</a:t>
          </a:r>
          <a:endParaRPr lang="en-US" sz="1100" kern="1200">
            <a:solidFill>
              <a:schemeClr val="dk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2422072</xdr:colOff>
      <xdr:row>454</xdr:row>
      <xdr:rowOff>217714</xdr:rowOff>
    </xdr:from>
    <xdr:to>
      <xdr:col>0</xdr:col>
      <xdr:colOff>3619500</xdr:colOff>
      <xdr:row>455</xdr:row>
      <xdr:rowOff>272144</xdr:rowOff>
    </xdr:to>
    <xdr:sp macro="" textlink="">
      <xdr:nvSpPr>
        <xdr:cNvPr id="124" name="Выноска: стрелка влево 123">
          <a:extLst>
            <a:ext uri="{FF2B5EF4-FFF2-40B4-BE49-F238E27FC236}">
              <a16:creationId xmlns:a16="http://schemas.microsoft.com/office/drawing/2014/main" id="{C26D26FA-7102-423C-BCC5-8E8DEFAE4BF8}"/>
            </a:ext>
          </a:extLst>
        </xdr:cNvPr>
        <xdr:cNvSpPr/>
      </xdr:nvSpPr>
      <xdr:spPr>
        <a:xfrm>
          <a:off x="2422072" y="169762714"/>
          <a:ext cx="1197428" cy="462644"/>
        </a:xfrm>
        <a:prstGeom prst="leftArrowCallout">
          <a:avLst>
            <a:gd name="adj1" fmla="val 25000"/>
            <a:gd name="adj2" fmla="val 25000"/>
            <a:gd name="adj3" fmla="val 40510"/>
            <a:gd name="adj4" fmla="val 76442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ru-RU" sz="1100" kern="1200">
              <a:solidFill>
                <a:schemeClr val="dk1"/>
              </a:solidFill>
              <a:latin typeface="+mn-lt"/>
              <a:ea typeface="+mn-ea"/>
              <a:cs typeface="+mn-cs"/>
            </a:rPr>
            <a:t>высота    640-728 мм</a:t>
          </a:r>
          <a:endParaRPr lang="en-US" sz="1100" kern="1200">
            <a:solidFill>
              <a:schemeClr val="dk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2435679</xdr:colOff>
      <xdr:row>463</xdr:row>
      <xdr:rowOff>163286</xdr:rowOff>
    </xdr:from>
    <xdr:to>
      <xdr:col>0</xdr:col>
      <xdr:colOff>3646715</xdr:colOff>
      <xdr:row>465</xdr:row>
      <xdr:rowOff>122466</xdr:rowOff>
    </xdr:to>
    <xdr:sp macro="" textlink="">
      <xdr:nvSpPr>
        <xdr:cNvPr id="125" name="Выноска: стрелка влево 124">
          <a:extLst>
            <a:ext uri="{FF2B5EF4-FFF2-40B4-BE49-F238E27FC236}">
              <a16:creationId xmlns:a16="http://schemas.microsoft.com/office/drawing/2014/main" id="{1C5FEA78-8CEE-43B1-A4E6-3B61E00B7E4B}"/>
            </a:ext>
          </a:extLst>
        </xdr:cNvPr>
        <xdr:cNvSpPr/>
      </xdr:nvSpPr>
      <xdr:spPr>
        <a:xfrm>
          <a:off x="2435679" y="172878750"/>
          <a:ext cx="1211036" cy="748395"/>
        </a:xfrm>
        <a:prstGeom prst="leftArrowCallout">
          <a:avLst>
            <a:gd name="adj1" fmla="val 21364"/>
            <a:gd name="adj2" fmla="val 19546"/>
            <a:gd name="adj3" fmla="val 31382"/>
            <a:gd name="adj4" fmla="val 7511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</a:t>
          </a:r>
          <a:r>
            <a:rPr lang="en-US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      </a:t>
          </a: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695-783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2449286</xdr:colOff>
      <xdr:row>445</xdr:row>
      <xdr:rowOff>204108</xdr:rowOff>
    </xdr:from>
    <xdr:to>
      <xdr:col>0</xdr:col>
      <xdr:colOff>3633108</xdr:colOff>
      <xdr:row>447</xdr:row>
      <xdr:rowOff>136074</xdr:rowOff>
    </xdr:to>
    <xdr:sp macro="" textlink="">
      <xdr:nvSpPr>
        <xdr:cNvPr id="126" name="Выноска: стрелка влево 125">
          <a:extLst>
            <a:ext uri="{FF2B5EF4-FFF2-40B4-BE49-F238E27FC236}">
              <a16:creationId xmlns:a16="http://schemas.microsoft.com/office/drawing/2014/main" id="{11D3470D-FC20-4B22-B380-629DC5E89E57}"/>
            </a:ext>
          </a:extLst>
        </xdr:cNvPr>
        <xdr:cNvSpPr/>
      </xdr:nvSpPr>
      <xdr:spPr>
        <a:xfrm>
          <a:off x="2449286" y="166265679"/>
          <a:ext cx="1183822" cy="748395"/>
        </a:xfrm>
        <a:prstGeom prst="leftArrowCallout">
          <a:avLst>
            <a:gd name="adj1" fmla="val 21364"/>
            <a:gd name="adj2" fmla="val 19546"/>
            <a:gd name="adj3" fmla="val 31382"/>
            <a:gd name="adj4" fmla="val 7511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</a:t>
          </a:r>
          <a:r>
            <a:rPr lang="en-US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      </a:t>
          </a: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695-783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2462893</xdr:colOff>
      <xdr:row>427</xdr:row>
      <xdr:rowOff>163286</xdr:rowOff>
    </xdr:from>
    <xdr:to>
      <xdr:col>0</xdr:col>
      <xdr:colOff>3673928</xdr:colOff>
      <xdr:row>429</xdr:row>
      <xdr:rowOff>54430</xdr:rowOff>
    </xdr:to>
    <xdr:sp macro="" textlink="">
      <xdr:nvSpPr>
        <xdr:cNvPr id="127" name="Выноска: стрелка влево 126">
          <a:extLst>
            <a:ext uri="{FF2B5EF4-FFF2-40B4-BE49-F238E27FC236}">
              <a16:creationId xmlns:a16="http://schemas.microsoft.com/office/drawing/2014/main" id="{E0B7DB63-DE5B-4C84-BF4E-89719FFA136C}"/>
            </a:ext>
          </a:extLst>
        </xdr:cNvPr>
        <xdr:cNvSpPr/>
      </xdr:nvSpPr>
      <xdr:spPr>
        <a:xfrm>
          <a:off x="2462893" y="159258000"/>
          <a:ext cx="1211035" cy="748394"/>
        </a:xfrm>
        <a:prstGeom prst="leftArrowCallout">
          <a:avLst>
            <a:gd name="adj1" fmla="val 21364"/>
            <a:gd name="adj2" fmla="val 19546"/>
            <a:gd name="adj3" fmla="val 31382"/>
            <a:gd name="adj4" fmla="val 7511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</a:t>
          </a:r>
          <a:r>
            <a:rPr lang="en-US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      </a:t>
          </a: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695-783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2408464</xdr:colOff>
      <xdr:row>412</xdr:row>
      <xdr:rowOff>149677</xdr:rowOff>
    </xdr:from>
    <xdr:to>
      <xdr:col>0</xdr:col>
      <xdr:colOff>3619500</xdr:colOff>
      <xdr:row>414</xdr:row>
      <xdr:rowOff>13607</xdr:rowOff>
    </xdr:to>
    <xdr:sp macro="" textlink="">
      <xdr:nvSpPr>
        <xdr:cNvPr id="519" name="Выноска: стрелка влево 518">
          <a:extLst>
            <a:ext uri="{FF2B5EF4-FFF2-40B4-BE49-F238E27FC236}">
              <a16:creationId xmlns:a16="http://schemas.microsoft.com/office/drawing/2014/main" id="{8C18391B-3B09-4C88-BE39-3FC4D8C579F2}"/>
            </a:ext>
          </a:extLst>
        </xdr:cNvPr>
        <xdr:cNvSpPr/>
      </xdr:nvSpPr>
      <xdr:spPr>
        <a:xfrm>
          <a:off x="2408464" y="153624641"/>
          <a:ext cx="1211036" cy="734787"/>
        </a:xfrm>
        <a:prstGeom prst="leftArrowCallout">
          <a:avLst>
            <a:gd name="adj1" fmla="val 21364"/>
            <a:gd name="adj2" fmla="val 19546"/>
            <a:gd name="adj3" fmla="val 31382"/>
            <a:gd name="adj4" fmla="val 7511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</a:t>
          </a:r>
          <a:r>
            <a:rPr lang="en-US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      </a:t>
          </a: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695-783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789214</xdr:colOff>
      <xdr:row>487</xdr:row>
      <xdr:rowOff>108858</xdr:rowOff>
    </xdr:from>
    <xdr:to>
      <xdr:col>0</xdr:col>
      <xdr:colOff>1741713</xdr:colOff>
      <xdr:row>489</xdr:row>
      <xdr:rowOff>204107</xdr:rowOff>
    </xdr:to>
    <xdr:sp macro="" textlink="">
      <xdr:nvSpPr>
        <xdr:cNvPr id="524" name="Выноска: стрелка вниз 523">
          <a:extLst>
            <a:ext uri="{FF2B5EF4-FFF2-40B4-BE49-F238E27FC236}">
              <a16:creationId xmlns:a16="http://schemas.microsoft.com/office/drawing/2014/main" id="{70472CDB-86DF-47E6-8DB2-E4F446C21DC1}"/>
            </a:ext>
          </a:extLst>
        </xdr:cNvPr>
        <xdr:cNvSpPr/>
      </xdr:nvSpPr>
      <xdr:spPr>
        <a:xfrm>
          <a:off x="789214" y="191493322"/>
          <a:ext cx="952499" cy="775606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640-728</a:t>
          </a:r>
          <a:r>
            <a:rPr lang="ru-RU" sz="1100" kern="1200"/>
            <a:t> мм</a:t>
          </a:r>
          <a:endParaRPr lang="en-US" sz="1100" kern="1200"/>
        </a:p>
      </xdr:txBody>
    </xdr:sp>
    <xdr:clientData/>
  </xdr:twoCellAnchor>
  <xdr:twoCellAnchor>
    <xdr:from>
      <xdr:col>0</xdr:col>
      <xdr:colOff>653143</xdr:colOff>
      <xdr:row>511</xdr:row>
      <xdr:rowOff>136072</xdr:rowOff>
    </xdr:from>
    <xdr:to>
      <xdr:col>0</xdr:col>
      <xdr:colOff>1605642</xdr:colOff>
      <xdr:row>512</xdr:row>
      <xdr:rowOff>244928</xdr:rowOff>
    </xdr:to>
    <xdr:sp macro="" textlink="">
      <xdr:nvSpPr>
        <xdr:cNvPr id="526" name="Выноска: стрелка вниз 525">
          <a:extLst>
            <a:ext uri="{FF2B5EF4-FFF2-40B4-BE49-F238E27FC236}">
              <a16:creationId xmlns:a16="http://schemas.microsoft.com/office/drawing/2014/main" id="{0F246CF2-9586-45DB-B687-97F3EE0FE3AA}"/>
            </a:ext>
          </a:extLst>
        </xdr:cNvPr>
        <xdr:cNvSpPr/>
      </xdr:nvSpPr>
      <xdr:spPr>
        <a:xfrm>
          <a:off x="653143" y="199888929"/>
          <a:ext cx="952499" cy="775606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640-728</a:t>
          </a:r>
          <a:r>
            <a:rPr lang="ru-RU" sz="1100" kern="1200"/>
            <a:t> мм</a:t>
          </a:r>
          <a:endParaRPr lang="en-US" sz="1100" kern="1200"/>
        </a:p>
      </xdr:txBody>
    </xdr:sp>
    <xdr:clientData/>
  </xdr:twoCellAnchor>
  <xdr:twoCellAnchor>
    <xdr:from>
      <xdr:col>0</xdr:col>
      <xdr:colOff>571499</xdr:colOff>
      <xdr:row>535</xdr:row>
      <xdr:rowOff>95250</xdr:rowOff>
    </xdr:from>
    <xdr:to>
      <xdr:col>0</xdr:col>
      <xdr:colOff>1523998</xdr:colOff>
      <xdr:row>536</xdr:row>
      <xdr:rowOff>299355</xdr:rowOff>
    </xdr:to>
    <xdr:sp macro="" textlink="">
      <xdr:nvSpPr>
        <xdr:cNvPr id="527" name="Выноска: стрелка вниз 526">
          <a:extLst>
            <a:ext uri="{FF2B5EF4-FFF2-40B4-BE49-F238E27FC236}">
              <a16:creationId xmlns:a16="http://schemas.microsoft.com/office/drawing/2014/main" id="{80443BC6-5897-4B6E-B16F-E80830AF261D}"/>
            </a:ext>
          </a:extLst>
        </xdr:cNvPr>
        <xdr:cNvSpPr/>
      </xdr:nvSpPr>
      <xdr:spPr>
        <a:xfrm>
          <a:off x="571499" y="202828071"/>
          <a:ext cx="952499" cy="707570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640-728</a:t>
          </a:r>
          <a:r>
            <a:rPr lang="ru-RU" sz="1100" kern="1200"/>
            <a:t> мм</a:t>
          </a:r>
          <a:endParaRPr lang="en-US" sz="1100" kern="1200"/>
        </a:p>
      </xdr:txBody>
    </xdr:sp>
    <xdr:clientData/>
  </xdr:twoCellAnchor>
  <xdr:twoCellAnchor>
    <xdr:from>
      <xdr:col>0</xdr:col>
      <xdr:colOff>585106</xdr:colOff>
      <xdr:row>559</xdr:row>
      <xdr:rowOff>204107</xdr:rowOff>
    </xdr:from>
    <xdr:to>
      <xdr:col>0</xdr:col>
      <xdr:colOff>1537605</xdr:colOff>
      <xdr:row>561</xdr:row>
      <xdr:rowOff>27213</xdr:rowOff>
    </xdr:to>
    <xdr:sp macro="" textlink="">
      <xdr:nvSpPr>
        <xdr:cNvPr id="530" name="Выноска: стрелка вниз 529">
          <a:extLst>
            <a:ext uri="{FF2B5EF4-FFF2-40B4-BE49-F238E27FC236}">
              <a16:creationId xmlns:a16="http://schemas.microsoft.com/office/drawing/2014/main" id="{7B1EB189-0102-4D85-921B-2EEFF34F27F7}"/>
            </a:ext>
          </a:extLst>
        </xdr:cNvPr>
        <xdr:cNvSpPr/>
      </xdr:nvSpPr>
      <xdr:spPr>
        <a:xfrm>
          <a:off x="585106" y="219415178"/>
          <a:ext cx="952499" cy="775606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640-728</a:t>
          </a:r>
          <a:r>
            <a:rPr lang="ru-RU" sz="1100" kern="1200"/>
            <a:t> мм</a:t>
          </a:r>
          <a:endParaRPr lang="en-US" sz="1100" kern="1200"/>
        </a:p>
      </xdr:txBody>
    </xdr:sp>
    <xdr:clientData/>
  </xdr:twoCellAnchor>
  <xdr:twoCellAnchor>
    <xdr:from>
      <xdr:col>0</xdr:col>
      <xdr:colOff>653142</xdr:colOff>
      <xdr:row>571</xdr:row>
      <xdr:rowOff>95250</xdr:rowOff>
    </xdr:from>
    <xdr:to>
      <xdr:col>0</xdr:col>
      <xdr:colOff>1537607</xdr:colOff>
      <xdr:row>573</xdr:row>
      <xdr:rowOff>244929</xdr:rowOff>
    </xdr:to>
    <xdr:sp macro="" textlink="">
      <xdr:nvSpPr>
        <xdr:cNvPr id="531" name="Выноска: стрелка вниз 530">
          <a:extLst>
            <a:ext uri="{FF2B5EF4-FFF2-40B4-BE49-F238E27FC236}">
              <a16:creationId xmlns:a16="http://schemas.microsoft.com/office/drawing/2014/main" id="{7641483A-266A-4E28-8B5E-94C5B136798C}"/>
            </a:ext>
          </a:extLst>
        </xdr:cNvPr>
        <xdr:cNvSpPr/>
      </xdr:nvSpPr>
      <xdr:spPr>
        <a:xfrm>
          <a:off x="653142" y="216408000"/>
          <a:ext cx="884465" cy="966108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695-783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585108</xdr:colOff>
      <xdr:row>547</xdr:row>
      <xdr:rowOff>95250</xdr:rowOff>
    </xdr:from>
    <xdr:to>
      <xdr:col>0</xdr:col>
      <xdr:colOff>1524000</xdr:colOff>
      <xdr:row>549</xdr:row>
      <xdr:rowOff>272143</xdr:rowOff>
    </xdr:to>
    <xdr:sp macro="" textlink="">
      <xdr:nvSpPr>
        <xdr:cNvPr id="532" name="Выноска: стрелка вниз 531">
          <a:extLst>
            <a:ext uri="{FF2B5EF4-FFF2-40B4-BE49-F238E27FC236}">
              <a16:creationId xmlns:a16="http://schemas.microsoft.com/office/drawing/2014/main" id="{9919351E-764D-41EE-B994-022213CF58BE}"/>
            </a:ext>
          </a:extLst>
        </xdr:cNvPr>
        <xdr:cNvSpPr/>
      </xdr:nvSpPr>
      <xdr:spPr>
        <a:xfrm>
          <a:off x="585108" y="207264000"/>
          <a:ext cx="938892" cy="966107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695-783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625929</xdr:colOff>
      <xdr:row>523</xdr:row>
      <xdr:rowOff>108857</xdr:rowOff>
    </xdr:from>
    <xdr:to>
      <xdr:col>0</xdr:col>
      <xdr:colOff>1564821</xdr:colOff>
      <xdr:row>525</xdr:row>
      <xdr:rowOff>190500</xdr:rowOff>
    </xdr:to>
    <xdr:sp macro="" textlink="">
      <xdr:nvSpPr>
        <xdr:cNvPr id="534" name="Выноска: стрелка вниз 533">
          <a:extLst>
            <a:ext uri="{FF2B5EF4-FFF2-40B4-BE49-F238E27FC236}">
              <a16:creationId xmlns:a16="http://schemas.microsoft.com/office/drawing/2014/main" id="{C5F6B3AD-0681-467D-9FD0-EE900A5DD9D2}"/>
            </a:ext>
          </a:extLst>
        </xdr:cNvPr>
        <xdr:cNvSpPr/>
      </xdr:nvSpPr>
      <xdr:spPr>
        <a:xfrm>
          <a:off x="625929" y="197861464"/>
          <a:ext cx="938892" cy="966107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695-783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598715</xdr:colOff>
      <xdr:row>499</xdr:row>
      <xdr:rowOff>136071</xdr:rowOff>
    </xdr:from>
    <xdr:to>
      <xdr:col>0</xdr:col>
      <xdr:colOff>1483179</xdr:colOff>
      <xdr:row>502</xdr:row>
      <xdr:rowOff>13606</xdr:rowOff>
    </xdr:to>
    <xdr:sp macro="" textlink="">
      <xdr:nvSpPr>
        <xdr:cNvPr id="535" name="Выноска: стрелка вниз 534">
          <a:extLst>
            <a:ext uri="{FF2B5EF4-FFF2-40B4-BE49-F238E27FC236}">
              <a16:creationId xmlns:a16="http://schemas.microsoft.com/office/drawing/2014/main" id="{465E6031-2953-420B-B89F-3098BC5F1059}"/>
            </a:ext>
          </a:extLst>
        </xdr:cNvPr>
        <xdr:cNvSpPr/>
      </xdr:nvSpPr>
      <xdr:spPr>
        <a:xfrm>
          <a:off x="598715" y="188581392"/>
          <a:ext cx="884464" cy="966107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695-783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435429</xdr:colOff>
      <xdr:row>378</xdr:row>
      <xdr:rowOff>115853</xdr:rowOff>
    </xdr:from>
    <xdr:to>
      <xdr:col>0</xdr:col>
      <xdr:colOff>1669084</xdr:colOff>
      <xdr:row>380</xdr:row>
      <xdr:rowOff>391351</xdr:rowOff>
    </xdr:to>
    <xdr:pic>
      <xdr:nvPicPr>
        <xdr:cNvPr id="536" name="Рисунок 535">
          <a:extLst>
            <a:ext uri="{FF2B5EF4-FFF2-40B4-BE49-F238E27FC236}">
              <a16:creationId xmlns:a16="http://schemas.microsoft.com/office/drawing/2014/main" id="{21EAD13A-A35F-BBC6-921C-E3F864C48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429" y="140106139"/>
          <a:ext cx="1233655" cy="1200783"/>
        </a:xfrm>
        <a:prstGeom prst="rect">
          <a:avLst/>
        </a:prstGeom>
      </xdr:spPr>
    </xdr:pic>
    <xdr:clientData/>
  </xdr:twoCellAnchor>
  <xdr:twoCellAnchor>
    <xdr:from>
      <xdr:col>0</xdr:col>
      <xdr:colOff>444440</xdr:colOff>
      <xdr:row>375</xdr:row>
      <xdr:rowOff>122464</xdr:rowOff>
    </xdr:from>
    <xdr:to>
      <xdr:col>0</xdr:col>
      <xdr:colOff>1687285</xdr:colOff>
      <xdr:row>377</xdr:row>
      <xdr:rowOff>397961</xdr:rowOff>
    </xdr:to>
    <xdr:pic>
      <xdr:nvPicPr>
        <xdr:cNvPr id="537" name="Рисунок 536">
          <a:extLst>
            <a:ext uri="{FF2B5EF4-FFF2-40B4-BE49-F238E27FC236}">
              <a16:creationId xmlns:a16="http://schemas.microsoft.com/office/drawing/2014/main" id="{1BBAB922-D4A0-44CB-93E5-E3174C34E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44440" y="138724821"/>
          <a:ext cx="1242845" cy="120078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1704975</xdr:colOff>
      <xdr:row>242</xdr:row>
      <xdr:rowOff>76200</xdr:rowOff>
    </xdr:from>
    <xdr:to>
      <xdr:col>0</xdr:col>
      <xdr:colOff>2924175</xdr:colOff>
      <xdr:row>244</xdr:row>
      <xdr:rowOff>253545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ACAD4D98-D577-43F4-92D4-493813888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704975" y="86010750"/>
          <a:ext cx="1219200" cy="929820"/>
        </a:xfrm>
        <a:prstGeom prst="rect">
          <a:avLst/>
        </a:prstGeom>
      </xdr:spPr>
    </xdr:pic>
    <xdr:clientData/>
  </xdr:twoCellAnchor>
  <xdr:twoCellAnchor>
    <xdr:from>
      <xdr:col>0</xdr:col>
      <xdr:colOff>1657351</xdr:colOff>
      <xdr:row>245</xdr:row>
      <xdr:rowOff>114300</xdr:rowOff>
    </xdr:from>
    <xdr:to>
      <xdr:col>0</xdr:col>
      <xdr:colOff>2876551</xdr:colOff>
      <xdr:row>247</xdr:row>
      <xdr:rowOff>291645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C9D05B85-7AA5-4E11-B1CE-E8C5E5026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7351" y="87134700"/>
          <a:ext cx="1219200" cy="929820"/>
        </a:xfrm>
        <a:prstGeom prst="rect">
          <a:avLst/>
        </a:prstGeom>
      </xdr:spPr>
    </xdr:pic>
    <xdr:clientData/>
  </xdr:twoCellAnchor>
  <xdr:twoCellAnchor>
    <xdr:from>
      <xdr:col>0</xdr:col>
      <xdr:colOff>95249</xdr:colOff>
      <xdr:row>245</xdr:row>
      <xdr:rowOff>79740</xdr:rowOff>
    </xdr:from>
    <xdr:to>
      <xdr:col>0</xdr:col>
      <xdr:colOff>1114425</xdr:colOff>
      <xdr:row>247</xdr:row>
      <xdr:rowOff>265268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5D9DBC0B-ABB5-00EF-0D95-45E66D2AB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249" y="87100140"/>
          <a:ext cx="1019176" cy="938003"/>
        </a:xfrm>
        <a:prstGeom prst="rect">
          <a:avLst/>
        </a:prstGeom>
      </xdr:spPr>
    </xdr:pic>
    <xdr:clientData/>
  </xdr:twoCellAnchor>
  <xdr:twoCellAnchor>
    <xdr:from>
      <xdr:col>0</xdr:col>
      <xdr:colOff>76199</xdr:colOff>
      <xdr:row>242</xdr:row>
      <xdr:rowOff>95250</xdr:rowOff>
    </xdr:from>
    <xdr:to>
      <xdr:col>0</xdr:col>
      <xdr:colOff>1069729</xdr:colOff>
      <xdr:row>244</xdr:row>
      <xdr:rowOff>257175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E21EC9C8-5A97-429F-B473-0809F7C0B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flipH="1">
          <a:off x="76199" y="86029800"/>
          <a:ext cx="993530" cy="914400"/>
        </a:xfrm>
        <a:prstGeom prst="rect">
          <a:avLst/>
        </a:prstGeom>
      </xdr:spPr>
    </xdr:pic>
    <xdr:clientData/>
  </xdr:twoCellAnchor>
  <xdr:twoCellAnchor>
    <xdr:from>
      <xdr:col>0</xdr:col>
      <xdr:colOff>734784</xdr:colOff>
      <xdr:row>237</xdr:row>
      <xdr:rowOff>258536</xdr:rowOff>
    </xdr:from>
    <xdr:to>
      <xdr:col>0</xdr:col>
      <xdr:colOff>2273184</xdr:colOff>
      <xdr:row>240</xdr:row>
      <xdr:rowOff>170089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A3363239-F682-4334-B239-90E3A1FD8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734784" y="80186893"/>
          <a:ext cx="1538400" cy="959303"/>
        </a:xfrm>
        <a:prstGeom prst="rect">
          <a:avLst/>
        </a:prstGeom>
      </xdr:spPr>
    </xdr:pic>
    <xdr:clientData/>
  </xdr:twoCellAnchor>
  <xdr:twoCellAnchor>
    <xdr:from>
      <xdr:col>0</xdr:col>
      <xdr:colOff>734786</xdr:colOff>
      <xdr:row>225</xdr:row>
      <xdr:rowOff>258536</xdr:rowOff>
    </xdr:from>
    <xdr:to>
      <xdr:col>0</xdr:col>
      <xdr:colOff>2272393</xdr:colOff>
      <xdr:row>228</xdr:row>
      <xdr:rowOff>196177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8401794A-7E31-4032-B2F9-E9EA43F0E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4786" y="76050322"/>
          <a:ext cx="1537607" cy="985391"/>
        </a:xfrm>
        <a:prstGeom prst="rect">
          <a:avLst/>
        </a:prstGeom>
      </xdr:spPr>
    </xdr:pic>
    <xdr:clientData/>
  </xdr:twoCellAnchor>
  <xdr:twoCellAnchor>
    <xdr:from>
      <xdr:col>0</xdr:col>
      <xdr:colOff>81641</xdr:colOff>
      <xdr:row>155</xdr:row>
      <xdr:rowOff>221520</xdr:rowOff>
    </xdr:from>
    <xdr:to>
      <xdr:col>0</xdr:col>
      <xdr:colOff>2925534</xdr:colOff>
      <xdr:row>162</xdr:row>
      <xdr:rowOff>54429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4AB92FCE-03FC-0250-AE7B-121556B4E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641" y="50758449"/>
          <a:ext cx="2843893" cy="2254980"/>
        </a:xfrm>
        <a:prstGeom prst="rect">
          <a:avLst/>
        </a:prstGeom>
      </xdr:spPr>
    </xdr:pic>
    <xdr:clientData/>
  </xdr:twoCellAnchor>
  <xdr:twoCellAnchor>
    <xdr:from>
      <xdr:col>0</xdr:col>
      <xdr:colOff>122465</xdr:colOff>
      <xdr:row>171</xdr:row>
      <xdr:rowOff>314325</xdr:rowOff>
    </xdr:from>
    <xdr:to>
      <xdr:col>0</xdr:col>
      <xdr:colOff>3007771</xdr:colOff>
      <xdr:row>178</xdr:row>
      <xdr:rowOff>171449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12D7D093-7FE0-4E18-A780-F780E9AFE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flipH="1">
          <a:off x="122465" y="56362146"/>
          <a:ext cx="2885306" cy="2279196"/>
        </a:xfrm>
        <a:prstGeom prst="rect">
          <a:avLst/>
        </a:prstGeom>
      </xdr:spPr>
    </xdr:pic>
    <xdr:clientData/>
  </xdr:twoCellAnchor>
  <xdr:twoCellAnchor>
    <xdr:from>
      <xdr:col>0</xdr:col>
      <xdr:colOff>802819</xdr:colOff>
      <xdr:row>179</xdr:row>
      <xdr:rowOff>124633</xdr:rowOff>
    </xdr:from>
    <xdr:to>
      <xdr:col>0</xdr:col>
      <xdr:colOff>2299606</xdr:colOff>
      <xdr:row>182</xdr:row>
      <xdr:rowOff>57151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433F6735-AAAF-4286-AC5D-F1A6830CF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802819" y="58921097"/>
          <a:ext cx="1496787" cy="980268"/>
        </a:xfrm>
        <a:prstGeom prst="rect">
          <a:avLst/>
        </a:prstGeom>
      </xdr:spPr>
    </xdr:pic>
    <xdr:clientData/>
  </xdr:twoCellAnchor>
  <xdr:twoCellAnchor>
    <xdr:from>
      <xdr:col>0</xdr:col>
      <xdr:colOff>775606</xdr:colOff>
      <xdr:row>163</xdr:row>
      <xdr:rowOff>169566</xdr:rowOff>
    </xdr:from>
    <xdr:to>
      <xdr:col>0</xdr:col>
      <xdr:colOff>2310492</xdr:colOff>
      <xdr:row>166</xdr:row>
      <xdr:rowOff>35617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11CC31E4-D56A-4553-A8D0-188CEF69C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606" y="53455137"/>
          <a:ext cx="1534886" cy="913801"/>
        </a:xfrm>
        <a:prstGeom prst="rect">
          <a:avLst/>
        </a:prstGeom>
      </xdr:spPr>
    </xdr:pic>
    <xdr:clientData/>
  </xdr:twoCellAnchor>
  <xdr:twoCellAnchor>
    <xdr:from>
      <xdr:col>0</xdr:col>
      <xdr:colOff>204108</xdr:colOff>
      <xdr:row>217</xdr:row>
      <xdr:rowOff>146957</xdr:rowOff>
    </xdr:from>
    <xdr:to>
      <xdr:col>0</xdr:col>
      <xdr:colOff>2939860</xdr:colOff>
      <xdr:row>225</xdr:row>
      <xdr:rowOff>108857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FADDA552-BE14-6B82-7D8A-856A128B3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4108" y="73176493"/>
          <a:ext cx="2735752" cy="2724150"/>
        </a:xfrm>
        <a:prstGeom prst="rect">
          <a:avLst/>
        </a:prstGeom>
      </xdr:spPr>
    </xdr:pic>
    <xdr:clientData/>
  </xdr:twoCellAnchor>
  <xdr:twoCellAnchor>
    <xdr:from>
      <xdr:col>0</xdr:col>
      <xdr:colOff>243566</xdr:colOff>
      <xdr:row>229</xdr:row>
      <xdr:rowOff>125186</xdr:rowOff>
    </xdr:from>
    <xdr:to>
      <xdr:col>0</xdr:col>
      <xdr:colOff>2827676</xdr:colOff>
      <xdr:row>237</xdr:row>
      <xdr:rowOff>122465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C2F0BD2-7166-4EC9-B7AF-15E2934CB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flipH="1">
          <a:off x="243566" y="77304900"/>
          <a:ext cx="2584110" cy="2745922"/>
        </a:xfrm>
        <a:prstGeom prst="rect">
          <a:avLst/>
        </a:prstGeom>
      </xdr:spPr>
    </xdr:pic>
    <xdr:clientData/>
  </xdr:twoCellAnchor>
  <xdr:twoCellAnchor>
    <xdr:from>
      <xdr:col>0</xdr:col>
      <xdr:colOff>838200</xdr:colOff>
      <xdr:row>296</xdr:row>
      <xdr:rowOff>323850</xdr:rowOff>
    </xdr:from>
    <xdr:to>
      <xdr:col>0</xdr:col>
      <xdr:colOff>2259665</xdr:colOff>
      <xdr:row>302</xdr:row>
      <xdr:rowOff>110271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05E83A7-476C-40C3-86C5-8FF69B895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0" y="60064650"/>
          <a:ext cx="1421465" cy="1758096"/>
        </a:xfrm>
        <a:prstGeom prst="rect">
          <a:avLst/>
        </a:prstGeom>
      </xdr:spPr>
    </xdr:pic>
    <xdr:clientData/>
  </xdr:twoCellAnchor>
  <xdr:twoCellAnchor>
    <xdr:from>
      <xdr:col>0</xdr:col>
      <xdr:colOff>771525</xdr:colOff>
      <xdr:row>312</xdr:row>
      <xdr:rowOff>304800</xdr:rowOff>
    </xdr:from>
    <xdr:to>
      <xdr:col>0</xdr:col>
      <xdr:colOff>2192990</xdr:colOff>
      <xdr:row>318</xdr:row>
      <xdr:rowOff>81696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628FBB57-685B-4289-86A8-18A1F9F48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771525" y="65341500"/>
          <a:ext cx="1421465" cy="1758096"/>
        </a:xfrm>
        <a:prstGeom prst="rect">
          <a:avLst/>
        </a:prstGeom>
      </xdr:spPr>
    </xdr:pic>
    <xdr:clientData/>
  </xdr:twoCellAnchor>
  <xdr:twoCellAnchor>
    <xdr:from>
      <xdr:col>0</xdr:col>
      <xdr:colOff>95249</xdr:colOff>
      <xdr:row>303</xdr:row>
      <xdr:rowOff>123824</xdr:rowOff>
    </xdr:from>
    <xdr:to>
      <xdr:col>0</xdr:col>
      <xdr:colOff>2990849</xdr:colOff>
      <xdr:row>312</xdr:row>
      <xdr:rowOff>161924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6C996436-FB14-23D5-0976-06EA90A4C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5249" y="62083949"/>
          <a:ext cx="2895600" cy="3114675"/>
        </a:xfrm>
        <a:prstGeom prst="rect">
          <a:avLst/>
        </a:prstGeom>
      </xdr:spPr>
    </xdr:pic>
    <xdr:clientData/>
  </xdr:twoCellAnchor>
  <xdr:twoCellAnchor>
    <xdr:from>
      <xdr:col>0</xdr:col>
      <xdr:colOff>133347</xdr:colOff>
      <xdr:row>287</xdr:row>
      <xdr:rowOff>85726</xdr:rowOff>
    </xdr:from>
    <xdr:to>
      <xdr:col>0</xdr:col>
      <xdr:colOff>2971799</xdr:colOff>
      <xdr:row>296</xdr:row>
      <xdr:rowOff>114761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FE87343D-CBCF-48DE-9F91-4C98B67AA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133347" y="56749951"/>
          <a:ext cx="2838452" cy="3105610"/>
        </a:xfrm>
        <a:prstGeom prst="rect">
          <a:avLst/>
        </a:prstGeom>
      </xdr:spPr>
    </xdr:pic>
    <xdr:clientData/>
  </xdr:twoCellAnchor>
  <xdr:twoCellAnchor>
    <xdr:from>
      <xdr:col>0</xdr:col>
      <xdr:colOff>141514</xdr:colOff>
      <xdr:row>249</xdr:row>
      <xdr:rowOff>66160</xdr:rowOff>
    </xdr:from>
    <xdr:to>
      <xdr:col>0</xdr:col>
      <xdr:colOff>1703614</xdr:colOff>
      <xdr:row>254</xdr:row>
      <xdr:rowOff>225291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12D5C94-80AE-0847-DAD9-95E6DFD7B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41514" y="85763946"/>
          <a:ext cx="1562100" cy="1846416"/>
        </a:xfrm>
        <a:prstGeom prst="rect">
          <a:avLst/>
        </a:prstGeom>
      </xdr:spPr>
    </xdr:pic>
    <xdr:clientData/>
  </xdr:twoCellAnchor>
  <xdr:twoCellAnchor>
    <xdr:from>
      <xdr:col>0</xdr:col>
      <xdr:colOff>112184</xdr:colOff>
      <xdr:row>255</xdr:row>
      <xdr:rowOff>66676</xdr:rowOff>
    </xdr:from>
    <xdr:to>
      <xdr:col>0</xdr:col>
      <xdr:colOff>1314449</xdr:colOff>
      <xdr:row>258</xdr:row>
      <xdr:rowOff>200589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6E034349-EB1A-4EC3-A02E-C76131947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184" y="52235101"/>
          <a:ext cx="1202265" cy="1153088"/>
        </a:xfrm>
        <a:prstGeom prst="rect">
          <a:avLst/>
        </a:prstGeom>
      </xdr:spPr>
    </xdr:pic>
    <xdr:clientData/>
  </xdr:twoCellAnchor>
  <xdr:twoCellAnchor>
    <xdr:from>
      <xdr:col>0</xdr:col>
      <xdr:colOff>135371</xdr:colOff>
      <xdr:row>259</xdr:row>
      <xdr:rowOff>123297</xdr:rowOff>
    </xdr:from>
    <xdr:to>
      <xdr:col>0</xdr:col>
      <xdr:colOff>1323975</xdr:colOff>
      <xdr:row>262</xdr:row>
      <xdr:rowOff>257776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A363E27D-5E80-4D51-9B4C-9BC930256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71" y="53644272"/>
          <a:ext cx="1188604" cy="1172704"/>
        </a:xfrm>
        <a:prstGeom prst="rect">
          <a:avLst/>
        </a:prstGeom>
      </xdr:spPr>
    </xdr:pic>
    <xdr:clientData/>
  </xdr:twoCellAnchor>
  <xdr:twoCellAnchor>
    <xdr:from>
      <xdr:col>0</xdr:col>
      <xdr:colOff>1546805</xdr:colOff>
      <xdr:row>255</xdr:row>
      <xdr:rowOff>118325</xdr:rowOff>
    </xdr:from>
    <xdr:to>
      <xdr:col>0</xdr:col>
      <xdr:colOff>2958910</xdr:colOff>
      <xdr:row>257</xdr:row>
      <xdr:rowOff>190500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D2C143D0-FDEF-4653-A88D-815D81349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6805" y="52286750"/>
          <a:ext cx="1412105" cy="767500"/>
        </a:xfrm>
        <a:prstGeom prst="rect">
          <a:avLst/>
        </a:prstGeom>
      </xdr:spPr>
    </xdr:pic>
    <xdr:clientData/>
  </xdr:twoCellAnchor>
  <xdr:twoCellAnchor>
    <xdr:from>
      <xdr:col>0</xdr:col>
      <xdr:colOff>1613479</xdr:colOff>
      <xdr:row>259</xdr:row>
      <xdr:rowOff>106948</xdr:rowOff>
    </xdr:from>
    <xdr:to>
      <xdr:col>0</xdr:col>
      <xdr:colOff>2933700</xdr:colOff>
      <xdr:row>261</xdr:row>
      <xdr:rowOff>47625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BDB4641D-D908-4716-A8E1-4A89A4566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3479" y="53627923"/>
          <a:ext cx="1320221" cy="655052"/>
        </a:xfrm>
        <a:prstGeom prst="rect">
          <a:avLst/>
        </a:prstGeom>
      </xdr:spPr>
    </xdr:pic>
    <xdr:clientData/>
  </xdr:twoCellAnchor>
  <xdr:twoCellAnchor>
    <xdr:from>
      <xdr:col>0</xdr:col>
      <xdr:colOff>1602640</xdr:colOff>
      <xdr:row>263</xdr:row>
      <xdr:rowOff>123882</xdr:rowOff>
    </xdr:from>
    <xdr:to>
      <xdr:col>0</xdr:col>
      <xdr:colOff>3004233</xdr:colOff>
      <xdr:row>265</xdr:row>
      <xdr:rowOff>142875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7F035927-E33D-438F-8635-62643E32E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2640" y="55016457"/>
          <a:ext cx="1401593" cy="695268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263</xdr:row>
      <xdr:rowOff>89919</xdr:rowOff>
    </xdr:from>
    <xdr:to>
      <xdr:col>0</xdr:col>
      <xdr:colOff>1295400</xdr:colOff>
      <xdr:row>266</xdr:row>
      <xdr:rowOff>207308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53F8D132-D393-4F5C-BDC9-DB96B8D29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54982494"/>
          <a:ext cx="1190625" cy="1117514"/>
        </a:xfrm>
        <a:prstGeom prst="rect">
          <a:avLst/>
        </a:prstGeom>
      </xdr:spPr>
    </xdr:pic>
    <xdr:clientData/>
  </xdr:twoCellAnchor>
  <xdr:twoCellAnchor>
    <xdr:from>
      <xdr:col>0</xdr:col>
      <xdr:colOff>121101</xdr:colOff>
      <xdr:row>9</xdr:row>
      <xdr:rowOff>408212</xdr:rowOff>
    </xdr:from>
    <xdr:to>
      <xdr:col>0</xdr:col>
      <xdr:colOff>1993622</xdr:colOff>
      <xdr:row>25</xdr:row>
      <xdr:rowOff>231321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41B548D0-CC3F-4946-4F77-3BD2BA87D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21101" y="3796391"/>
          <a:ext cx="1872521" cy="3986894"/>
        </a:xfrm>
        <a:prstGeom prst="rect">
          <a:avLst/>
        </a:prstGeom>
      </xdr:spPr>
    </xdr:pic>
    <xdr:clientData/>
  </xdr:twoCellAnchor>
  <xdr:twoCellAnchor>
    <xdr:from>
      <xdr:col>0</xdr:col>
      <xdr:colOff>1657350</xdr:colOff>
      <xdr:row>73</xdr:row>
      <xdr:rowOff>133351</xdr:rowOff>
    </xdr:from>
    <xdr:to>
      <xdr:col>0</xdr:col>
      <xdr:colOff>2854095</xdr:colOff>
      <xdr:row>75</xdr:row>
      <xdr:rowOff>133350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2B180DB-EDB9-2019-08DD-9E6C69D03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657350" y="22498051"/>
          <a:ext cx="1196745" cy="752474"/>
        </a:xfrm>
        <a:prstGeom prst="rect">
          <a:avLst/>
        </a:prstGeom>
      </xdr:spPr>
    </xdr:pic>
    <xdr:clientData/>
  </xdr:twoCellAnchor>
  <xdr:twoCellAnchor>
    <xdr:from>
      <xdr:col>0</xdr:col>
      <xdr:colOff>1647824</xdr:colOff>
      <xdr:row>87</xdr:row>
      <xdr:rowOff>152400</xdr:rowOff>
    </xdr:from>
    <xdr:to>
      <xdr:col>0</xdr:col>
      <xdr:colOff>2954339</xdr:colOff>
      <xdr:row>89</xdr:row>
      <xdr:rowOff>232342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28C1D5D0-435E-4332-B548-D1D1A0FF6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7824" y="26889075"/>
          <a:ext cx="1306515" cy="632392"/>
        </a:xfrm>
        <a:prstGeom prst="rect">
          <a:avLst/>
        </a:prstGeom>
      </xdr:spPr>
    </xdr:pic>
    <xdr:clientData/>
  </xdr:twoCellAnchor>
  <xdr:twoCellAnchor>
    <xdr:from>
      <xdr:col>0</xdr:col>
      <xdr:colOff>1502956</xdr:colOff>
      <xdr:row>89</xdr:row>
      <xdr:rowOff>257175</xdr:rowOff>
    </xdr:from>
    <xdr:to>
      <xdr:col>0</xdr:col>
      <xdr:colOff>2914347</xdr:colOff>
      <xdr:row>91</xdr:row>
      <xdr:rowOff>272823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6124B414-6868-4E6C-A69F-50B8AB119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2956" y="27393900"/>
          <a:ext cx="1411391" cy="663348"/>
        </a:xfrm>
        <a:prstGeom prst="rect">
          <a:avLst/>
        </a:prstGeom>
      </xdr:spPr>
    </xdr:pic>
    <xdr:clientData/>
  </xdr:twoCellAnchor>
  <xdr:twoCellAnchor>
    <xdr:from>
      <xdr:col>0</xdr:col>
      <xdr:colOff>1270604</xdr:colOff>
      <xdr:row>82</xdr:row>
      <xdr:rowOff>38100</xdr:rowOff>
    </xdr:from>
    <xdr:to>
      <xdr:col>0</xdr:col>
      <xdr:colOff>2963333</xdr:colOff>
      <xdr:row>84</xdr:row>
      <xdr:rowOff>263299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441793C0-1284-42DA-B5E9-03786EB23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604" y="25165050"/>
          <a:ext cx="1692729" cy="749074"/>
        </a:xfrm>
        <a:prstGeom prst="rect">
          <a:avLst/>
        </a:prstGeom>
      </xdr:spPr>
    </xdr:pic>
    <xdr:clientData/>
  </xdr:twoCellAnchor>
  <xdr:twoCellAnchor>
    <xdr:from>
      <xdr:col>0</xdr:col>
      <xdr:colOff>1371600</xdr:colOff>
      <xdr:row>76</xdr:row>
      <xdr:rowOff>50783</xdr:rowOff>
    </xdr:from>
    <xdr:to>
      <xdr:col>0</xdr:col>
      <xdr:colOff>2945643</xdr:colOff>
      <xdr:row>78</xdr:row>
      <xdr:rowOff>277586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EFF523C8-8D91-4A84-9EFE-EFEE79AEF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0" y="23367983"/>
          <a:ext cx="1574043" cy="750678"/>
        </a:xfrm>
        <a:prstGeom prst="rect">
          <a:avLst/>
        </a:prstGeom>
      </xdr:spPr>
    </xdr:pic>
    <xdr:clientData/>
  </xdr:twoCellAnchor>
  <xdr:twoCellAnchor>
    <xdr:from>
      <xdr:col>0</xdr:col>
      <xdr:colOff>1619250</xdr:colOff>
      <xdr:row>79</xdr:row>
      <xdr:rowOff>85725</xdr:rowOff>
    </xdr:from>
    <xdr:to>
      <xdr:col>0</xdr:col>
      <xdr:colOff>2815995</xdr:colOff>
      <xdr:row>81</xdr:row>
      <xdr:rowOff>85724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C6857AC7-AA71-4946-B46A-9AE154A0A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619250" y="24260175"/>
          <a:ext cx="1196745" cy="752474"/>
        </a:xfrm>
        <a:prstGeom prst="rect">
          <a:avLst/>
        </a:prstGeom>
      </xdr:spPr>
    </xdr:pic>
    <xdr:clientData/>
  </xdr:twoCellAnchor>
  <xdr:twoCellAnchor>
    <xdr:from>
      <xdr:col>0</xdr:col>
      <xdr:colOff>1657350</xdr:colOff>
      <xdr:row>85</xdr:row>
      <xdr:rowOff>95250</xdr:rowOff>
    </xdr:from>
    <xdr:to>
      <xdr:col>0</xdr:col>
      <xdr:colOff>2854095</xdr:colOff>
      <xdr:row>87</xdr:row>
      <xdr:rowOff>95249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CE09957E-2210-4C91-B27D-AA99207E5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657350" y="26079450"/>
          <a:ext cx="1196745" cy="752474"/>
        </a:xfrm>
        <a:prstGeom prst="rect">
          <a:avLst/>
        </a:prstGeom>
      </xdr:spPr>
    </xdr:pic>
    <xdr:clientData/>
  </xdr:twoCellAnchor>
  <xdr:twoCellAnchor>
    <xdr:from>
      <xdr:col>0</xdr:col>
      <xdr:colOff>95251</xdr:colOff>
      <xdr:row>103</xdr:row>
      <xdr:rowOff>352425</xdr:rowOff>
    </xdr:from>
    <xdr:to>
      <xdr:col>0</xdr:col>
      <xdr:colOff>2952751</xdr:colOff>
      <xdr:row>121</xdr:row>
      <xdr:rowOff>48492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190ABF12-955D-75A1-7022-A2EAC6A81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1" y="32565975"/>
          <a:ext cx="2857500" cy="6211167"/>
        </a:xfrm>
        <a:prstGeom prst="rect">
          <a:avLst/>
        </a:prstGeom>
      </xdr:spPr>
    </xdr:pic>
    <xdr:clientData/>
  </xdr:twoCellAnchor>
  <xdr:twoCellAnchor>
    <xdr:from>
      <xdr:col>0</xdr:col>
      <xdr:colOff>628651</xdr:colOff>
      <xdr:row>124</xdr:row>
      <xdr:rowOff>114301</xdr:rowOff>
    </xdr:from>
    <xdr:to>
      <xdr:col>0</xdr:col>
      <xdr:colOff>2362201</xdr:colOff>
      <xdr:row>126</xdr:row>
      <xdr:rowOff>325648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58B740BE-AE39-8F59-4F18-AFAAFD2AA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8651" y="39928801"/>
          <a:ext cx="1733550" cy="1144797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148</xdr:row>
      <xdr:rowOff>66675</xdr:rowOff>
    </xdr:from>
    <xdr:to>
      <xdr:col>0</xdr:col>
      <xdr:colOff>711199</xdr:colOff>
      <xdr:row>150</xdr:row>
      <xdr:rowOff>152400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DC89119E-30C5-44EE-9CBE-B81A3818E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48958500"/>
          <a:ext cx="482599" cy="838200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144</xdr:row>
      <xdr:rowOff>95250</xdr:rowOff>
    </xdr:from>
    <xdr:to>
      <xdr:col>0</xdr:col>
      <xdr:colOff>2305050</xdr:colOff>
      <xdr:row>146</xdr:row>
      <xdr:rowOff>366181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DA100071-03EF-135C-887B-5884EECF1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47586900"/>
          <a:ext cx="2066925" cy="1204381"/>
        </a:xfrm>
        <a:prstGeom prst="rect">
          <a:avLst/>
        </a:prstGeom>
      </xdr:spPr>
    </xdr:pic>
    <xdr:clientData/>
  </xdr:twoCellAnchor>
  <xdr:twoCellAnchor>
    <xdr:from>
      <xdr:col>0</xdr:col>
      <xdr:colOff>247652</xdr:colOff>
      <xdr:row>96</xdr:row>
      <xdr:rowOff>137409</xdr:rowOff>
    </xdr:from>
    <xdr:to>
      <xdr:col>0</xdr:col>
      <xdr:colOff>2122716</xdr:colOff>
      <xdr:row>101</xdr:row>
      <xdr:rowOff>176892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BEEB7BBC-E34D-01CA-5CC6-369C7F747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2" y="28821266"/>
          <a:ext cx="1875064" cy="1822019"/>
        </a:xfrm>
        <a:prstGeom prst="rect">
          <a:avLst/>
        </a:prstGeom>
      </xdr:spPr>
    </xdr:pic>
    <xdr:clientData/>
  </xdr:twoCellAnchor>
  <xdr:twoCellAnchor>
    <xdr:from>
      <xdr:col>0</xdr:col>
      <xdr:colOff>133351</xdr:colOff>
      <xdr:row>134</xdr:row>
      <xdr:rowOff>276225</xdr:rowOff>
    </xdr:from>
    <xdr:to>
      <xdr:col>0</xdr:col>
      <xdr:colOff>2711079</xdr:colOff>
      <xdr:row>143</xdr:row>
      <xdr:rowOff>153542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66F1E3A8-5A95-7211-AA9A-F3CA6E540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43100625"/>
          <a:ext cx="2577728" cy="4077842"/>
        </a:xfrm>
        <a:prstGeom prst="rect">
          <a:avLst/>
        </a:prstGeom>
      </xdr:spPr>
    </xdr:pic>
    <xdr:clientData/>
  </xdr:twoCellAnchor>
  <xdr:twoCellAnchor>
    <xdr:from>
      <xdr:col>0</xdr:col>
      <xdr:colOff>281669</xdr:colOff>
      <xdr:row>93</xdr:row>
      <xdr:rowOff>80282</xdr:rowOff>
    </xdr:from>
    <xdr:to>
      <xdr:col>0</xdr:col>
      <xdr:colOff>1741715</xdr:colOff>
      <xdr:row>95</xdr:row>
      <xdr:rowOff>445906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C5B3B2E6-E3D1-3F0A-4174-D9034BCCB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669" y="27158496"/>
          <a:ext cx="1460046" cy="1440589"/>
        </a:xfrm>
        <a:prstGeom prst="rect">
          <a:avLst/>
        </a:prstGeom>
      </xdr:spPr>
    </xdr:pic>
    <xdr:clientData/>
  </xdr:twoCellAnchor>
  <xdr:twoCellAnchor>
    <xdr:from>
      <xdr:col>0</xdr:col>
      <xdr:colOff>1586066</xdr:colOff>
      <xdr:row>130</xdr:row>
      <xdr:rowOff>295275</xdr:rowOff>
    </xdr:from>
    <xdr:to>
      <xdr:col>0</xdr:col>
      <xdr:colOff>2855943</xdr:colOff>
      <xdr:row>132</xdr:row>
      <xdr:rowOff>209550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738DB706-F4FF-4D62-9683-F6C70FD6C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6066" y="42538650"/>
          <a:ext cx="1269877" cy="561975"/>
        </a:xfrm>
        <a:prstGeom prst="rect">
          <a:avLst/>
        </a:prstGeom>
      </xdr:spPr>
    </xdr:pic>
    <xdr:clientData/>
  </xdr:twoCellAnchor>
  <xdr:twoCellAnchor>
    <xdr:from>
      <xdr:col>0</xdr:col>
      <xdr:colOff>790575</xdr:colOff>
      <xdr:row>148</xdr:row>
      <xdr:rowOff>200026</xdr:rowOff>
    </xdr:from>
    <xdr:to>
      <xdr:col>0</xdr:col>
      <xdr:colOff>1755018</xdr:colOff>
      <xdr:row>150</xdr:row>
      <xdr:rowOff>9525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B7E517BB-230D-4A42-9F8C-9F475EDE0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49491901"/>
          <a:ext cx="964443" cy="561974"/>
        </a:xfrm>
        <a:prstGeom prst="rect">
          <a:avLst/>
        </a:prstGeom>
      </xdr:spPr>
    </xdr:pic>
    <xdr:clientData/>
  </xdr:twoCellAnchor>
  <xdr:twoCellAnchor>
    <xdr:from>
      <xdr:col>0</xdr:col>
      <xdr:colOff>1752705</xdr:colOff>
      <xdr:row>148</xdr:row>
      <xdr:rowOff>247649</xdr:rowOff>
    </xdr:from>
    <xdr:to>
      <xdr:col>0</xdr:col>
      <xdr:colOff>2846419</xdr:colOff>
      <xdr:row>149</xdr:row>
      <xdr:rowOff>312564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75088609-3461-4A73-A8A7-764E83C37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2705" y="49539524"/>
          <a:ext cx="1093714" cy="484015"/>
        </a:xfrm>
        <a:prstGeom prst="rect">
          <a:avLst/>
        </a:prstGeom>
      </xdr:spPr>
    </xdr:pic>
    <xdr:clientData/>
  </xdr:twoCellAnchor>
  <xdr:twoCellAnchor>
    <xdr:from>
      <xdr:col>0</xdr:col>
      <xdr:colOff>1762125</xdr:colOff>
      <xdr:row>128</xdr:row>
      <xdr:rowOff>133350</xdr:rowOff>
    </xdr:from>
    <xdr:to>
      <xdr:col>0</xdr:col>
      <xdr:colOff>2895600</xdr:colOff>
      <xdr:row>130</xdr:row>
      <xdr:rowOff>165168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62E1888-8B00-42E0-A9A9-9B691AB73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2125" y="41748075"/>
          <a:ext cx="1133475" cy="660468"/>
        </a:xfrm>
        <a:prstGeom prst="rect">
          <a:avLst/>
        </a:prstGeom>
      </xdr:spPr>
    </xdr:pic>
    <xdr:clientData/>
  </xdr:twoCellAnchor>
  <xdr:twoCellAnchor>
    <xdr:from>
      <xdr:col>0</xdr:col>
      <xdr:colOff>247649</xdr:colOff>
      <xdr:row>128</xdr:row>
      <xdr:rowOff>65212</xdr:rowOff>
    </xdr:from>
    <xdr:to>
      <xdr:col>0</xdr:col>
      <xdr:colOff>1266825</xdr:colOff>
      <xdr:row>132</xdr:row>
      <xdr:rowOff>223450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60BAF68A-40BF-4CC9-82C7-97CD2FAAE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BEBA8EAE-BF5A-486C-A8C5-ECC9F3942E4B}">
              <a14:imgProps xmlns:a14="http://schemas.microsoft.com/office/drawing/2010/main">
                <a14:imgLayer r:embed="rId36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49" y="41679937"/>
          <a:ext cx="1019176" cy="1434588"/>
        </a:xfrm>
        <a:prstGeom prst="rect">
          <a:avLst/>
        </a:prstGeom>
      </xdr:spPr>
    </xdr:pic>
    <xdr:clientData/>
  </xdr:twoCellAnchor>
  <xdr:twoCellAnchor>
    <xdr:from>
      <xdr:col>0</xdr:col>
      <xdr:colOff>2177143</xdr:colOff>
      <xdr:row>9</xdr:row>
      <xdr:rowOff>81644</xdr:rowOff>
    </xdr:from>
    <xdr:to>
      <xdr:col>0</xdr:col>
      <xdr:colOff>2929045</xdr:colOff>
      <xdr:row>15</xdr:row>
      <xdr:rowOff>353786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4F0EB31-A17B-0E1E-95A4-62BFA6EB8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177143" y="3469823"/>
          <a:ext cx="751902" cy="1836963"/>
        </a:xfrm>
        <a:prstGeom prst="rect">
          <a:avLst/>
        </a:prstGeom>
      </xdr:spPr>
    </xdr:pic>
    <xdr:clientData/>
  </xdr:twoCellAnchor>
  <xdr:twoCellAnchor>
    <xdr:from>
      <xdr:col>0</xdr:col>
      <xdr:colOff>2069676</xdr:colOff>
      <xdr:row>16</xdr:row>
      <xdr:rowOff>81642</xdr:rowOff>
    </xdr:from>
    <xdr:to>
      <xdr:col>0</xdr:col>
      <xdr:colOff>3004782</xdr:colOff>
      <xdr:row>25</xdr:row>
      <xdr:rowOff>230766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81A6D437-A785-AE68-3774-755A2D31E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069676" y="4966606"/>
          <a:ext cx="935106" cy="2299053"/>
        </a:xfrm>
        <a:prstGeom prst="rect">
          <a:avLst/>
        </a:prstGeom>
      </xdr:spPr>
    </xdr:pic>
    <xdr:clientData/>
  </xdr:twoCellAnchor>
  <xdr:twoCellAnchor>
    <xdr:from>
      <xdr:col>0</xdr:col>
      <xdr:colOff>435429</xdr:colOff>
      <xdr:row>27</xdr:row>
      <xdr:rowOff>68035</xdr:rowOff>
    </xdr:from>
    <xdr:to>
      <xdr:col>0</xdr:col>
      <xdr:colOff>2517322</xdr:colOff>
      <xdr:row>41</xdr:row>
      <xdr:rowOff>252315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A3563E35-DDB8-31BA-EBF3-1B9EF1FE1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35429" y="8613321"/>
          <a:ext cx="2081893" cy="4375280"/>
        </a:xfrm>
        <a:prstGeom prst="rect">
          <a:avLst/>
        </a:prstGeom>
      </xdr:spPr>
    </xdr:pic>
    <xdr:clientData/>
  </xdr:twoCellAnchor>
  <xdr:twoCellAnchor>
    <xdr:from>
      <xdr:col>0</xdr:col>
      <xdr:colOff>435431</xdr:colOff>
      <xdr:row>42</xdr:row>
      <xdr:rowOff>149678</xdr:rowOff>
    </xdr:from>
    <xdr:to>
      <xdr:col>0</xdr:col>
      <xdr:colOff>2593401</xdr:colOff>
      <xdr:row>56</xdr:row>
      <xdr:rowOff>234901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3F7BB273-6ABB-BAA8-86D3-22AC28A1C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35431" y="13226142"/>
          <a:ext cx="2157970" cy="4276223"/>
        </a:xfrm>
        <a:prstGeom prst="rect">
          <a:avLst/>
        </a:prstGeom>
      </xdr:spPr>
    </xdr:pic>
    <xdr:clientData/>
  </xdr:twoCellAnchor>
  <xdr:twoCellAnchor>
    <xdr:from>
      <xdr:col>0</xdr:col>
      <xdr:colOff>353786</xdr:colOff>
      <xdr:row>57</xdr:row>
      <xdr:rowOff>95250</xdr:rowOff>
    </xdr:from>
    <xdr:to>
      <xdr:col>0</xdr:col>
      <xdr:colOff>2580298</xdr:colOff>
      <xdr:row>71</xdr:row>
      <xdr:rowOff>272143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2AEDC0C9-F6B1-064A-55A8-CE2065972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53786" y="17702893"/>
          <a:ext cx="2226512" cy="4367893"/>
        </a:xfrm>
        <a:prstGeom prst="rect">
          <a:avLst/>
        </a:prstGeom>
      </xdr:spPr>
    </xdr:pic>
    <xdr:clientData/>
  </xdr:twoCellAnchor>
  <xdr:twoCellAnchor>
    <xdr:from>
      <xdr:col>0</xdr:col>
      <xdr:colOff>312965</xdr:colOff>
      <xdr:row>73</xdr:row>
      <xdr:rowOff>68035</xdr:rowOff>
    </xdr:from>
    <xdr:to>
      <xdr:col>0</xdr:col>
      <xdr:colOff>1248619</xdr:colOff>
      <xdr:row>78</xdr:row>
      <xdr:rowOff>262128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423452E3-30EB-33BC-7E65-1F0535D7F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965" y="22669499"/>
          <a:ext cx="935654" cy="1690879"/>
        </a:xfrm>
        <a:prstGeom prst="rect">
          <a:avLst/>
        </a:prstGeom>
      </xdr:spPr>
    </xdr:pic>
    <xdr:clientData/>
  </xdr:twoCellAnchor>
  <xdr:twoCellAnchor>
    <xdr:from>
      <xdr:col>0</xdr:col>
      <xdr:colOff>367393</xdr:colOff>
      <xdr:row>85</xdr:row>
      <xdr:rowOff>122464</xdr:rowOff>
    </xdr:from>
    <xdr:to>
      <xdr:col>0</xdr:col>
      <xdr:colOff>1224643</xdr:colOff>
      <xdr:row>91</xdr:row>
      <xdr:rowOff>314187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91A71422-0F3E-BB46-0173-BC7CBDBE5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393" y="26397857"/>
          <a:ext cx="857250" cy="2151151"/>
        </a:xfrm>
        <a:prstGeom prst="rect">
          <a:avLst/>
        </a:prstGeom>
      </xdr:spPr>
    </xdr:pic>
    <xdr:clientData/>
  </xdr:twoCellAnchor>
  <xdr:twoCellAnchor>
    <xdr:from>
      <xdr:col>0</xdr:col>
      <xdr:colOff>353679</xdr:colOff>
      <xdr:row>79</xdr:row>
      <xdr:rowOff>40820</xdr:rowOff>
    </xdr:from>
    <xdr:to>
      <xdr:col>0</xdr:col>
      <xdr:colOff>1211035</xdr:colOff>
      <xdr:row>84</xdr:row>
      <xdr:rowOff>246161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0BF682-DD35-F397-08BD-948BC9755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679" y="24479249"/>
          <a:ext cx="857356" cy="1702126"/>
        </a:xfrm>
        <a:prstGeom prst="rect">
          <a:avLst/>
        </a:prstGeom>
      </xdr:spPr>
    </xdr:pic>
    <xdr:clientData/>
  </xdr:twoCellAnchor>
  <xdr:twoCellAnchor>
    <xdr:from>
      <xdr:col>0</xdr:col>
      <xdr:colOff>312965</xdr:colOff>
      <xdr:row>0</xdr:row>
      <xdr:rowOff>0</xdr:rowOff>
    </xdr:from>
    <xdr:to>
      <xdr:col>0</xdr:col>
      <xdr:colOff>1390734</xdr:colOff>
      <xdr:row>4</xdr:row>
      <xdr:rowOff>44414</xdr:rowOff>
    </xdr:to>
    <xdr:pic>
      <xdr:nvPicPr>
        <xdr:cNvPr id="94" name="Picture 1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id="{A9CE7F6E-81AA-4A44-8FF2-64DC36EF8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saturation sat="66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965" y="0"/>
          <a:ext cx="1077769" cy="1078557"/>
        </a:xfrm>
        <a:prstGeom prst="rect">
          <a:avLst/>
        </a:prstGeom>
      </xdr:spPr>
    </xdr:pic>
    <xdr:clientData/>
  </xdr:twoCellAnchor>
  <xdr:twoCellAnchor>
    <xdr:from>
      <xdr:col>0</xdr:col>
      <xdr:colOff>136070</xdr:colOff>
      <xdr:row>188</xdr:row>
      <xdr:rowOff>95252</xdr:rowOff>
    </xdr:from>
    <xdr:to>
      <xdr:col>0</xdr:col>
      <xdr:colOff>2952750</xdr:colOff>
      <xdr:row>194</xdr:row>
      <xdr:rowOff>81642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30298D0D-A73B-43F0-B68E-6826AACA3A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4522" r="3909"/>
        <a:stretch/>
      </xdr:blipFill>
      <xdr:spPr>
        <a:xfrm>
          <a:off x="136070" y="62157431"/>
          <a:ext cx="2816680" cy="2367640"/>
        </a:xfrm>
        <a:prstGeom prst="rect">
          <a:avLst/>
        </a:prstGeom>
      </xdr:spPr>
    </xdr:pic>
    <xdr:clientData/>
  </xdr:twoCellAnchor>
  <xdr:twoCellAnchor>
    <xdr:from>
      <xdr:col>0</xdr:col>
      <xdr:colOff>95246</xdr:colOff>
      <xdr:row>203</xdr:row>
      <xdr:rowOff>258537</xdr:rowOff>
    </xdr:from>
    <xdr:to>
      <xdr:col>0</xdr:col>
      <xdr:colOff>2952747</xdr:colOff>
      <xdr:row>210</xdr:row>
      <xdr:rowOff>122463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53A2588-67C3-4508-BE2A-5C5011FBB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257" r="3255"/>
        <a:stretch/>
      </xdr:blipFill>
      <xdr:spPr>
        <a:xfrm flipH="1">
          <a:off x="95246" y="68212608"/>
          <a:ext cx="2857501" cy="2462891"/>
        </a:xfrm>
        <a:prstGeom prst="rect">
          <a:avLst/>
        </a:prstGeom>
      </xdr:spPr>
    </xdr:pic>
    <xdr:clientData/>
  </xdr:twoCellAnchor>
  <xdr:twoCellAnchor>
    <xdr:from>
      <xdr:col>0</xdr:col>
      <xdr:colOff>625927</xdr:colOff>
      <xdr:row>211</xdr:row>
      <xdr:rowOff>185606</xdr:rowOff>
    </xdr:from>
    <xdr:to>
      <xdr:col>0</xdr:col>
      <xdr:colOff>2298452</xdr:colOff>
      <xdr:row>214</xdr:row>
      <xdr:rowOff>136071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3CE230F5-B687-4623-B516-75427F79C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625927" y="71092427"/>
          <a:ext cx="1672525" cy="1107073"/>
        </a:xfrm>
        <a:prstGeom prst="rect">
          <a:avLst/>
        </a:prstGeom>
      </xdr:spPr>
    </xdr:pic>
    <xdr:clientData/>
  </xdr:twoCellAnchor>
  <xdr:twoCellAnchor>
    <xdr:from>
      <xdr:col>0</xdr:col>
      <xdr:colOff>760803</xdr:colOff>
      <xdr:row>195</xdr:row>
      <xdr:rowOff>231322</xdr:rowOff>
    </xdr:from>
    <xdr:to>
      <xdr:col>0</xdr:col>
      <xdr:colOff>2319553</xdr:colOff>
      <xdr:row>198</xdr:row>
      <xdr:rowOff>79739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8563246E-3574-4132-BC0B-4CC2245C5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803" y="65096572"/>
          <a:ext cx="1558750" cy="1032238"/>
        </a:xfrm>
        <a:prstGeom prst="rect">
          <a:avLst/>
        </a:prstGeom>
      </xdr:spPr>
    </xdr:pic>
    <xdr:clientData/>
  </xdr:twoCellAnchor>
  <xdr:twoCellAnchor>
    <xdr:from>
      <xdr:col>0</xdr:col>
      <xdr:colOff>1660071</xdr:colOff>
      <xdr:row>249</xdr:row>
      <xdr:rowOff>217714</xdr:rowOff>
    </xdr:from>
    <xdr:to>
      <xdr:col>0</xdr:col>
      <xdr:colOff>2884714</xdr:colOff>
      <xdr:row>251</xdr:row>
      <xdr:rowOff>54428</xdr:rowOff>
    </xdr:to>
    <xdr:sp macro="" textlink="">
      <xdr:nvSpPr>
        <xdr:cNvPr id="122" name="Выноска: стрелка влево 121">
          <a:extLst>
            <a:ext uri="{FF2B5EF4-FFF2-40B4-BE49-F238E27FC236}">
              <a16:creationId xmlns:a16="http://schemas.microsoft.com/office/drawing/2014/main" id="{B4F52F1F-FE69-4AB7-BAF5-38B4258B0654}"/>
            </a:ext>
          </a:extLst>
        </xdr:cNvPr>
        <xdr:cNvSpPr/>
      </xdr:nvSpPr>
      <xdr:spPr>
        <a:xfrm>
          <a:off x="1660071" y="84214607"/>
          <a:ext cx="1224643" cy="503464"/>
        </a:xfrm>
        <a:prstGeom prst="leftArrowCallout">
          <a:avLst>
            <a:gd name="adj1" fmla="val 25000"/>
            <a:gd name="adj2" fmla="val 25000"/>
            <a:gd name="adj3" fmla="val 40510"/>
            <a:gd name="adj4" fmla="val 72048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ru-RU" sz="1100" kern="1200">
              <a:solidFill>
                <a:schemeClr val="dk1"/>
              </a:solidFill>
              <a:latin typeface="+mn-lt"/>
              <a:ea typeface="+mn-ea"/>
              <a:cs typeface="+mn-cs"/>
            </a:rPr>
            <a:t>высота 640-728 мм</a:t>
          </a:r>
          <a:endParaRPr lang="en-US" sz="1100" kern="1200">
            <a:solidFill>
              <a:schemeClr val="dk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40821</xdr:colOff>
      <xdr:row>268</xdr:row>
      <xdr:rowOff>27213</xdr:rowOff>
    </xdr:from>
    <xdr:to>
      <xdr:col>0</xdr:col>
      <xdr:colOff>1737442</xdr:colOff>
      <xdr:row>273</xdr:row>
      <xdr:rowOff>108856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19493487-CBE3-42E4-B1A5-F02944054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0821" y="90296999"/>
          <a:ext cx="1696621" cy="2163536"/>
        </a:xfrm>
        <a:prstGeom prst="rect">
          <a:avLst/>
        </a:prstGeom>
      </xdr:spPr>
    </xdr:pic>
    <xdr:clientData/>
  </xdr:twoCellAnchor>
  <xdr:twoCellAnchor>
    <xdr:from>
      <xdr:col>0</xdr:col>
      <xdr:colOff>287171</xdr:colOff>
      <xdr:row>274</xdr:row>
      <xdr:rowOff>167883</xdr:rowOff>
    </xdr:from>
    <xdr:to>
      <xdr:col>0</xdr:col>
      <xdr:colOff>1481816</xdr:colOff>
      <xdr:row>277</xdr:row>
      <xdr:rowOff>136334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2CE75CB5-5291-469A-9A63-9ACC74025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1" y="248151258"/>
          <a:ext cx="1194645" cy="1168601"/>
        </a:xfrm>
        <a:prstGeom prst="rect">
          <a:avLst/>
        </a:prstGeom>
      </xdr:spPr>
    </xdr:pic>
    <xdr:clientData/>
  </xdr:twoCellAnchor>
  <xdr:twoCellAnchor>
    <xdr:from>
      <xdr:col>0</xdr:col>
      <xdr:colOff>238785</xdr:colOff>
      <xdr:row>278</xdr:row>
      <xdr:rowOff>165994</xdr:rowOff>
    </xdr:from>
    <xdr:to>
      <xdr:col>0</xdr:col>
      <xdr:colOff>1569123</xdr:colOff>
      <xdr:row>281</xdr:row>
      <xdr:rowOff>192405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32EAFFF0-D93A-43EC-87A1-50773014A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785" y="249701944"/>
          <a:ext cx="1330338" cy="1302761"/>
        </a:xfrm>
        <a:prstGeom prst="rect">
          <a:avLst/>
        </a:prstGeom>
      </xdr:spPr>
    </xdr:pic>
    <xdr:clientData/>
  </xdr:twoCellAnchor>
  <xdr:twoCellAnchor>
    <xdr:from>
      <xdr:col>0</xdr:col>
      <xdr:colOff>1830923</xdr:colOff>
      <xdr:row>274</xdr:row>
      <xdr:rowOff>248380</xdr:rowOff>
    </xdr:from>
    <xdr:to>
      <xdr:col>0</xdr:col>
      <xdr:colOff>2919178</xdr:colOff>
      <xdr:row>276</xdr:row>
      <xdr:rowOff>143934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758DC199-8305-475D-A046-535CF1848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0923" y="94790809"/>
          <a:ext cx="1088255" cy="739196"/>
        </a:xfrm>
        <a:prstGeom prst="rect">
          <a:avLst/>
        </a:prstGeom>
      </xdr:spPr>
    </xdr:pic>
    <xdr:clientData/>
  </xdr:twoCellAnchor>
  <xdr:twoCellAnchor>
    <xdr:from>
      <xdr:col>0</xdr:col>
      <xdr:colOff>1845072</xdr:colOff>
      <xdr:row>278</xdr:row>
      <xdr:rowOff>318918</xdr:rowOff>
    </xdr:from>
    <xdr:to>
      <xdr:col>0</xdr:col>
      <xdr:colOff>2936693</xdr:colOff>
      <xdr:row>280</xdr:row>
      <xdr:rowOff>72905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A94A47AF-80F6-4A05-B2D6-FF71CC674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5072" y="96412561"/>
          <a:ext cx="1091621" cy="638451"/>
        </a:xfrm>
        <a:prstGeom prst="rect">
          <a:avLst/>
        </a:prstGeom>
      </xdr:spPr>
    </xdr:pic>
    <xdr:clientData/>
  </xdr:twoCellAnchor>
  <xdr:twoCellAnchor>
    <xdr:from>
      <xdr:col>0</xdr:col>
      <xdr:colOff>1703605</xdr:colOff>
      <xdr:row>282</xdr:row>
      <xdr:rowOff>195700</xdr:rowOff>
    </xdr:from>
    <xdr:to>
      <xdr:col>0</xdr:col>
      <xdr:colOff>2888028</xdr:colOff>
      <xdr:row>284</xdr:row>
      <xdr:rowOff>12491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8972ABBC-684F-4BEB-913F-F5329C18D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3605" y="97963021"/>
          <a:ext cx="1184423" cy="674041"/>
        </a:xfrm>
        <a:prstGeom prst="rect">
          <a:avLst/>
        </a:prstGeom>
      </xdr:spPr>
    </xdr:pic>
    <xdr:clientData/>
  </xdr:twoCellAnchor>
  <xdr:twoCellAnchor>
    <xdr:from>
      <xdr:col>0</xdr:col>
      <xdr:colOff>244928</xdr:colOff>
      <xdr:row>282</xdr:row>
      <xdr:rowOff>136425</xdr:rowOff>
    </xdr:from>
    <xdr:to>
      <xdr:col>0</xdr:col>
      <xdr:colOff>1615440</xdr:colOff>
      <xdr:row>285</xdr:row>
      <xdr:rowOff>188007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294D8C29-192E-41EA-B454-DC028C146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928" y="251339250"/>
          <a:ext cx="1370512" cy="1289832"/>
        </a:xfrm>
        <a:prstGeom prst="rect">
          <a:avLst/>
        </a:prstGeom>
      </xdr:spPr>
    </xdr:pic>
    <xdr:clientData/>
  </xdr:twoCellAnchor>
  <xdr:twoCellAnchor>
    <xdr:from>
      <xdr:col>0</xdr:col>
      <xdr:colOff>966107</xdr:colOff>
      <xdr:row>152</xdr:row>
      <xdr:rowOff>149678</xdr:rowOff>
    </xdr:from>
    <xdr:to>
      <xdr:col>0</xdr:col>
      <xdr:colOff>1918606</xdr:colOff>
      <xdr:row>154</xdr:row>
      <xdr:rowOff>190498</xdr:rowOff>
    </xdr:to>
    <xdr:sp macro="" textlink="">
      <xdr:nvSpPr>
        <xdr:cNvPr id="2" name="Выноска: стрелка вниз 1">
          <a:extLst>
            <a:ext uri="{FF2B5EF4-FFF2-40B4-BE49-F238E27FC236}">
              <a16:creationId xmlns:a16="http://schemas.microsoft.com/office/drawing/2014/main" id="{43AB1629-A7E5-478F-9F18-B1F7A6B90BDF}"/>
            </a:ext>
          </a:extLst>
        </xdr:cNvPr>
        <xdr:cNvSpPr/>
      </xdr:nvSpPr>
      <xdr:spPr>
        <a:xfrm>
          <a:off x="966107" y="49625249"/>
          <a:ext cx="952499" cy="775606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1034143</xdr:colOff>
      <xdr:row>168</xdr:row>
      <xdr:rowOff>136072</xdr:rowOff>
    </xdr:from>
    <xdr:to>
      <xdr:col>0</xdr:col>
      <xdr:colOff>1986642</xdr:colOff>
      <xdr:row>170</xdr:row>
      <xdr:rowOff>190499</xdr:rowOff>
    </xdr:to>
    <xdr:sp macro="" textlink="">
      <xdr:nvSpPr>
        <xdr:cNvPr id="3" name="Выноска: стрелка вниз 2">
          <a:extLst>
            <a:ext uri="{FF2B5EF4-FFF2-40B4-BE49-F238E27FC236}">
              <a16:creationId xmlns:a16="http://schemas.microsoft.com/office/drawing/2014/main" id="{40B32F3A-DB61-4044-BA09-23EA46BF83C7}"/>
            </a:ext>
          </a:extLst>
        </xdr:cNvPr>
        <xdr:cNvSpPr/>
      </xdr:nvSpPr>
      <xdr:spPr>
        <a:xfrm>
          <a:off x="1034143" y="55136143"/>
          <a:ext cx="952499" cy="775606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1006929</xdr:colOff>
      <xdr:row>184</xdr:row>
      <xdr:rowOff>108857</xdr:rowOff>
    </xdr:from>
    <xdr:to>
      <xdr:col>0</xdr:col>
      <xdr:colOff>1945821</xdr:colOff>
      <xdr:row>186</xdr:row>
      <xdr:rowOff>231321</xdr:rowOff>
    </xdr:to>
    <xdr:sp macro="" textlink="">
      <xdr:nvSpPr>
        <xdr:cNvPr id="6" name="Выноска: стрелка вниз 5">
          <a:extLst>
            <a:ext uri="{FF2B5EF4-FFF2-40B4-BE49-F238E27FC236}">
              <a16:creationId xmlns:a16="http://schemas.microsoft.com/office/drawing/2014/main" id="{CBF30705-AA6B-4054-885D-82DF99C21712}"/>
            </a:ext>
          </a:extLst>
        </xdr:cNvPr>
        <xdr:cNvSpPr/>
      </xdr:nvSpPr>
      <xdr:spPr>
        <a:xfrm>
          <a:off x="1006929" y="59612893"/>
          <a:ext cx="938892" cy="966107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r>
            <a:rPr lang="en-US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/>
          </a:r>
          <a:br>
            <a:rPr lang="en-US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1006928</xdr:colOff>
      <xdr:row>200</xdr:row>
      <xdr:rowOff>122465</xdr:rowOff>
    </xdr:from>
    <xdr:to>
      <xdr:col>0</xdr:col>
      <xdr:colOff>1945820</xdr:colOff>
      <xdr:row>202</xdr:row>
      <xdr:rowOff>299357</xdr:rowOff>
    </xdr:to>
    <xdr:sp macro="" textlink="">
      <xdr:nvSpPr>
        <xdr:cNvPr id="7" name="Выноска: стрелка вниз 6">
          <a:extLst>
            <a:ext uri="{FF2B5EF4-FFF2-40B4-BE49-F238E27FC236}">
              <a16:creationId xmlns:a16="http://schemas.microsoft.com/office/drawing/2014/main" id="{150E667C-7105-49D5-B7E0-1FDC14B60675}"/>
            </a:ext>
          </a:extLst>
        </xdr:cNvPr>
        <xdr:cNvSpPr/>
      </xdr:nvSpPr>
      <xdr:spPr>
        <a:xfrm>
          <a:off x="1006928" y="65409536"/>
          <a:ext cx="938892" cy="966107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r>
            <a:rPr lang="en-US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/>
          </a:r>
          <a:br>
            <a:rPr lang="en-US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1741714</xdr:colOff>
      <xdr:row>268</xdr:row>
      <xdr:rowOff>149678</xdr:rowOff>
    </xdr:from>
    <xdr:to>
      <xdr:col>0</xdr:col>
      <xdr:colOff>2952750</xdr:colOff>
      <xdr:row>270</xdr:row>
      <xdr:rowOff>13608</xdr:rowOff>
    </xdr:to>
    <xdr:sp macro="" textlink="">
      <xdr:nvSpPr>
        <xdr:cNvPr id="8" name="Выноска: стрелка влево 7">
          <a:extLst>
            <a:ext uri="{FF2B5EF4-FFF2-40B4-BE49-F238E27FC236}">
              <a16:creationId xmlns:a16="http://schemas.microsoft.com/office/drawing/2014/main" id="{E0E743CD-FD3A-494A-950B-FF79F8F32B6E}"/>
            </a:ext>
          </a:extLst>
        </xdr:cNvPr>
        <xdr:cNvSpPr/>
      </xdr:nvSpPr>
      <xdr:spPr>
        <a:xfrm>
          <a:off x="1741714" y="87643607"/>
          <a:ext cx="1211036" cy="734787"/>
        </a:xfrm>
        <a:prstGeom prst="leftArrowCallout">
          <a:avLst>
            <a:gd name="adj1" fmla="val 21364"/>
            <a:gd name="adj2" fmla="val 19546"/>
            <a:gd name="adj3" fmla="val 31382"/>
            <a:gd name="adj4" fmla="val 7511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</a:t>
          </a:r>
          <a:r>
            <a:rPr lang="en-US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      </a:t>
          </a: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695-783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161924</xdr:colOff>
      <xdr:row>261</xdr:row>
      <xdr:rowOff>76200</xdr:rowOff>
    </xdr:from>
    <xdr:to>
      <xdr:col>0</xdr:col>
      <xdr:colOff>838200</xdr:colOff>
      <xdr:row>261</xdr:row>
      <xdr:rowOff>790441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91531E0B-771C-4EE5-94A2-2AC4873FD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1924" y="140884275"/>
          <a:ext cx="676276" cy="714241"/>
        </a:xfrm>
        <a:prstGeom prst="rect">
          <a:avLst/>
        </a:prstGeom>
      </xdr:spPr>
    </xdr:pic>
    <xdr:clientData/>
  </xdr:twoCellAnchor>
  <xdr:twoCellAnchor>
    <xdr:from>
      <xdr:col>0</xdr:col>
      <xdr:colOff>152401</xdr:colOff>
      <xdr:row>262</xdr:row>
      <xdr:rowOff>47625</xdr:rowOff>
    </xdr:from>
    <xdr:to>
      <xdr:col>0</xdr:col>
      <xdr:colOff>923925</xdr:colOff>
      <xdr:row>262</xdr:row>
      <xdr:rowOff>810238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A013FD2F-0D7A-48F0-8F4B-E3A71B3A5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2401" y="141703425"/>
          <a:ext cx="771524" cy="762613"/>
        </a:xfrm>
        <a:prstGeom prst="rect">
          <a:avLst/>
        </a:prstGeom>
      </xdr:spPr>
    </xdr:pic>
    <xdr:clientData/>
  </xdr:twoCellAnchor>
  <xdr:twoCellAnchor>
    <xdr:from>
      <xdr:col>0</xdr:col>
      <xdr:colOff>228601</xdr:colOff>
      <xdr:row>263</xdr:row>
      <xdr:rowOff>31093</xdr:rowOff>
    </xdr:from>
    <xdr:to>
      <xdr:col>0</xdr:col>
      <xdr:colOff>962025</xdr:colOff>
      <xdr:row>263</xdr:row>
      <xdr:rowOff>764231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6A545683-3E83-4021-B5BD-4004DB8A8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8601" y="142534618"/>
          <a:ext cx="733424" cy="733138"/>
        </a:xfrm>
        <a:prstGeom prst="rect">
          <a:avLst/>
        </a:prstGeom>
      </xdr:spPr>
    </xdr:pic>
    <xdr:clientData/>
  </xdr:twoCellAnchor>
  <xdr:twoCellAnchor>
    <xdr:from>
      <xdr:col>0</xdr:col>
      <xdr:colOff>247649</xdr:colOff>
      <xdr:row>309</xdr:row>
      <xdr:rowOff>161925</xdr:rowOff>
    </xdr:from>
    <xdr:to>
      <xdr:col>0</xdr:col>
      <xdr:colOff>2767853</xdr:colOff>
      <xdr:row>317</xdr:row>
      <xdr:rowOff>263807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18EB9D15-F3C2-4B59-8925-60D67E567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flipH="1">
          <a:off x="247649" y="100353719"/>
          <a:ext cx="2520204" cy="2925764"/>
        </a:xfrm>
        <a:prstGeom prst="rect">
          <a:avLst/>
        </a:prstGeom>
      </xdr:spPr>
    </xdr:pic>
    <xdr:clientData/>
  </xdr:twoCellAnchor>
  <xdr:twoCellAnchor>
    <xdr:from>
      <xdr:col>0</xdr:col>
      <xdr:colOff>790575</xdr:colOff>
      <xdr:row>318</xdr:row>
      <xdr:rowOff>228600</xdr:rowOff>
    </xdr:from>
    <xdr:to>
      <xdr:col>0</xdr:col>
      <xdr:colOff>2212040</xdr:colOff>
      <xdr:row>324</xdr:row>
      <xdr:rowOff>43596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056A400-5EC8-492E-A36C-DE0EBF90F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154314525"/>
          <a:ext cx="1421465" cy="1881921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325</xdr:row>
      <xdr:rowOff>104775</xdr:rowOff>
    </xdr:from>
    <xdr:to>
      <xdr:col>0</xdr:col>
      <xdr:colOff>2924735</xdr:colOff>
      <xdr:row>333</xdr:row>
      <xdr:rowOff>206657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9392E5D2-7A3B-498D-BF7A-DF3B5EAA2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52425" y="105944334"/>
          <a:ext cx="2572310" cy="2880941"/>
        </a:xfrm>
        <a:prstGeom prst="rect">
          <a:avLst/>
        </a:prstGeom>
      </xdr:spPr>
    </xdr:pic>
    <xdr:clientData/>
  </xdr:twoCellAnchor>
  <xdr:twoCellAnchor>
    <xdr:from>
      <xdr:col>0</xdr:col>
      <xdr:colOff>857250</xdr:colOff>
      <xdr:row>334</xdr:row>
      <xdr:rowOff>266700</xdr:rowOff>
    </xdr:from>
    <xdr:to>
      <xdr:col>0</xdr:col>
      <xdr:colOff>2278715</xdr:colOff>
      <xdr:row>340</xdr:row>
      <xdr:rowOff>81696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11DC487B-B156-49BE-BFCA-7538C10BB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857250" y="159953325"/>
          <a:ext cx="1421465" cy="1862871"/>
        </a:xfrm>
        <a:prstGeom prst="rect">
          <a:avLst/>
        </a:prstGeom>
      </xdr:spPr>
    </xdr:pic>
    <xdr:clientData/>
  </xdr:twoCellAnchor>
  <xdr:twoCellAnchor>
    <xdr:from>
      <xdr:col>0</xdr:col>
      <xdr:colOff>702129</xdr:colOff>
      <xdr:row>191</xdr:row>
      <xdr:rowOff>335010</xdr:rowOff>
    </xdr:from>
    <xdr:to>
      <xdr:col>0</xdr:col>
      <xdr:colOff>2340429</xdr:colOff>
      <xdr:row>195</xdr:row>
      <xdr:rowOff>104775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707080BF-8BD6-43F4-B88A-6B07A7925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702129" y="58968189"/>
          <a:ext cx="1638300" cy="1198515"/>
        </a:xfrm>
        <a:prstGeom prst="rect">
          <a:avLst/>
        </a:prstGeom>
      </xdr:spPr>
    </xdr:pic>
    <xdr:clientData/>
  </xdr:twoCellAnchor>
  <xdr:twoCellAnchor>
    <xdr:from>
      <xdr:col>0</xdr:col>
      <xdr:colOff>647699</xdr:colOff>
      <xdr:row>176</xdr:row>
      <xdr:rowOff>135464</xdr:rowOff>
    </xdr:from>
    <xdr:to>
      <xdr:col>0</xdr:col>
      <xdr:colOff>2408464</xdr:colOff>
      <xdr:row>179</xdr:row>
      <xdr:rowOff>141754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ED3E194-EE79-4C8F-922F-7E776F0BB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699" y="53461857"/>
          <a:ext cx="1760765" cy="1094861"/>
        </a:xfrm>
        <a:prstGeom prst="rect">
          <a:avLst/>
        </a:prstGeom>
      </xdr:spPr>
    </xdr:pic>
    <xdr:clientData/>
  </xdr:twoCellAnchor>
  <xdr:twoCellAnchor>
    <xdr:from>
      <xdr:col>0</xdr:col>
      <xdr:colOff>413656</xdr:colOff>
      <xdr:row>167</xdr:row>
      <xdr:rowOff>218598</xdr:rowOff>
    </xdr:from>
    <xdr:to>
      <xdr:col>0</xdr:col>
      <xdr:colOff>2721428</xdr:colOff>
      <xdr:row>175</xdr:row>
      <xdr:rowOff>310243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3590F0EB-673C-4148-9D10-3EC22C38C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13656" y="50347312"/>
          <a:ext cx="2307772" cy="2949145"/>
        </a:xfrm>
        <a:prstGeom prst="rect">
          <a:avLst/>
        </a:prstGeom>
      </xdr:spPr>
    </xdr:pic>
    <xdr:clientData/>
  </xdr:twoCellAnchor>
  <xdr:twoCellAnchor>
    <xdr:from>
      <xdr:col>0</xdr:col>
      <xdr:colOff>496661</xdr:colOff>
      <xdr:row>184</xdr:row>
      <xdr:rowOff>47399</xdr:rowOff>
    </xdr:from>
    <xdr:to>
      <xdr:col>0</xdr:col>
      <xdr:colOff>2735037</xdr:colOff>
      <xdr:row>191</xdr:row>
      <xdr:rowOff>269434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FBBB4428-AC6C-4344-B150-38E6E1C7F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496661" y="56163256"/>
          <a:ext cx="2238376" cy="2739357"/>
        </a:xfrm>
        <a:prstGeom prst="rect">
          <a:avLst/>
        </a:prstGeom>
      </xdr:spPr>
    </xdr:pic>
    <xdr:clientData/>
  </xdr:twoCellAnchor>
  <xdr:twoCellAnchor>
    <xdr:from>
      <xdr:col>0</xdr:col>
      <xdr:colOff>409575</xdr:colOff>
      <xdr:row>236</xdr:row>
      <xdr:rowOff>85725</xdr:rowOff>
    </xdr:from>
    <xdr:to>
      <xdr:col>0</xdr:col>
      <xdr:colOff>2466975</xdr:colOff>
      <xdr:row>240</xdr:row>
      <xdr:rowOff>41061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9C6240AA-F30B-4C86-BECF-8B0F5E3C9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175860075"/>
          <a:ext cx="2057400" cy="1260261"/>
        </a:xfrm>
        <a:prstGeom prst="rect">
          <a:avLst/>
        </a:prstGeom>
      </xdr:spPr>
    </xdr:pic>
    <xdr:clientData/>
  </xdr:twoCellAnchor>
  <xdr:twoCellAnchor>
    <xdr:from>
      <xdr:col>0</xdr:col>
      <xdr:colOff>514350</xdr:colOff>
      <xdr:row>247</xdr:row>
      <xdr:rowOff>171450</xdr:rowOff>
    </xdr:from>
    <xdr:to>
      <xdr:col>0</xdr:col>
      <xdr:colOff>2428307</xdr:colOff>
      <xdr:row>252</xdr:row>
      <xdr:rowOff>66675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D15465BF-EB64-4720-8873-66B381F3DF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514350" y="179698650"/>
          <a:ext cx="1913957" cy="1381125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229</xdr:row>
      <xdr:rowOff>144446</xdr:rowOff>
    </xdr:from>
    <xdr:to>
      <xdr:col>0</xdr:col>
      <xdr:colOff>2752725</xdr:colOff>
      <xdr:row>235</xdr:row>
      <xdr:rowOff>100157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7C3BB875-F60F-496A-AEAA-EA68BB3EA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00025" y="173651846"/>
          <a:ext cx="2552700" cy="2013111"/>
        </a:xfrm>
        <a:prstGeom prst="rect">
          <a:avLst/>
        </a:prstGeom>
      </xdr:spPr>
    </xdr:pic>
    <xdr:clientData/>
  </xdr:twoCellAnchor>
  <xdr:twoCellAnchor>
    <xdr:from>
      <xdr:col>0</xdr:col>
      <xdr:colOff>219074</xdr:colOff>
      <xdr:row>241</xdr:row>
      <xdr:rowOff>95250</xdr:rowOff>
    </xdr:from>
    <xdr:to>
      <xdr:col>0</xdr:col>
      <xdr:colOff>2733674</xdr:colOff>
      <xdr:row>246</xdr:row>
      <xdr:rowOff>298988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CAB0780B-371F-475D-A90B-1EAFF1604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flipH="1">
          <a:off x="219074" y="177507900"/>
          <a:ext cx="2514600" cy="1984913"/>
        </a:xfrm>
        <a:prstGeom prst="rect">
          <a:avLst/>
        </a:prstGeom>
      </xdr:spPr>
    </xdr:pic>
    <xdr:clientData/>
  </xdr:twoCellAnchor>
  <xdr:twoCellAnchor>
    <xdr:from>
      <xdr:col>0</xdr:col>
      <xdr:colOff>1631950</xdr:colOff>
      <xdr:row>254</xdr:row>
      <xdr:rowOff>107950</xdr:rowOff>
    </xdr:from>
    <xdr:to>
      <xdr:col>0</xdr:col>
      <xdr:colOff>2851150</xdr:colOff>
      <xdr:row>256</xdr:row>
      <xdr:rowOff>281485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3395C84C-B5EB-4AA3-BA47-1D998F89B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631950" y="84293075"/>
          <a:ext cx="1219200" cy="1094285"/>
        </a:xfrm>
        <a:prstGeom prst="rect">
          <a:avLst/>
        </a:prstGeom>
      </xdr:spPr>
    </xdr:pic>
    <xdr:clientData/>
  </xdr:twoCellAnchor>
  <xdr:twoCellAnchor>
    <xdr:from>
      <xdr:col>0</xdr:col>
      <xdr:colOff>1583056</xdr:colOff>
      <xdr:row>257</xdr:row>
      <xdr:rowOff>144145</xdr:rowOff>
    </xdr:from>
    <xdr:to>
      <xdr:col>0</xdr:col>
      <xdr:colOff>2802256</xdr:colOff>
      <xdr:row>259</xdr:row>
      <xdr:rowOff>327205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58E2CD77-ED43-4A4F-8D65-8BC3C52B8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3056" y="85662770"/>
          <a:ext cx="1219200" cy="1087935"/>
        </a:xfrm>
        <a:prstGeom prst="rect">
          <a:avLst/>
        </a:prstGeom>
      </xdr:spPr>
    </xdr:pic>
    <xdr:clientData/>
  </xdr:twoCellAnchor>
  <xdr:twoCellAnchor>
    <xdr:from>
      <xdr:col>0</xdr:col>
      <xdr:colOff>179070</xdr:colOff>
      <xdr:row>257</xdr:row>
      <xdr:rowOff>94377</xdr:rowOff>
    </xdr:from>
    <xdr:to>
      <xdr:col>0</xdr:col>
      <xdr:colOff>1270000</xdr:colOff>
      <xdr:row>259</xdr:row>
      <xdr:rowOff>364959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E8D16E8-7E59-4F37-B867-87F14022E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9070" y="85613002"/>
          <a:ext cx="1090930" cy="1175457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254</xdr:row>
      <xdr:rowOff>53340</xdr:rowOff>
    </xdr:from>
    <xdr:to>
      <xdr:col>0</xdr:col>
      <xdr:colOff>1301750</xdr:colOff>
      <xdr:row>256</xdr:row>
      <xdr:rowOff>314640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7F6D7B72-880E-430A-B76A-C3883BA03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flipH="1">
          <a:off x="228600" y="84238465"/>
          <a:ext cx="1073150" cy="1182050"/>
        </a:xfrm>
        <a:prstGeom prst="rect">
          <a:avLst/>
        </a:prstGeom>
      </xdr:spPr>
    </xdr:pic>
    <xdr:clientData/>
  </xdr:twoCellAnchor>
  <xdr:twoCellAnchor>
    <xdr:from>
      <xdr:col>0</xdr:col>
      <xdr:colOff>195792</xdr:colOff>
      <xdr:row>274</xdr:row>
      <xdr:rowOff>114300</xdr:rowOff>
    </xdr:from>
    <xdr:to>
      <xdr:col>0</xdr:col>
      <xdr:colOff>1409700</xdr:colOff>
      <xdr:row>277</xdr:row>
      <xdr:rowOff>255997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2452060E-3AE9-4BD6-A61E-8B24E0850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792" y="146532600"/>
          <a:ext cx="1213908" cy="1141822"/>
        </a:xfrm>
        <a:prstGeom prst="rect">
          <a:avLst/>
        </a:prstGeom>
      </xdr:spPr>
    </xdr:pic>
    <xdr:clientData/>
  </xdr:twoCellAnchor>
  <xdr:twoCellAnchor>
    <xdr:from>
      <xdr:col>0</xdr:col>
      <xdr:colOff>234098</xdr:colOff>
      <xdr:row>282</xdr:row>
      <xdr:rowOff>98665</xdr:rowOff>
    </xdr:from>
    <xdr:to>
      <xdr:col>0</xdr:col>
      <xdr:colOff>1428750</xdr:colOff>
      <xdr:row>285</xdr:row>
      <xdr:rowOff>255775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7737AA2-E721-4EB9-8D29-865B30BE8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098" y="149183965"/>
          <a:ext cx="1194652" cy="1166760"/>
        </a:xfrm>
        <a:prstGeom prst="rect">
          <a:avLst/>
        </a:prstGeom>
      </xdr:spPr>
    </xdr:pic>
    <xdr:clientData/>
  </xdr:twoCellAnchor>
  <xdr:twoCellAnchor>
    <xdr:from>
      <xdr:col>0</xdr:col>
      <xdr:colOff>238126</xdr:colOff>
      <xdr:row>278</xdr:row>
      <xdr:rowOff>125574</xdr:rowOff>
    </xdr:from>
    <xdr:to>
      <xdr:col>0</xdr:col>
      <xdr:colOff>1409700</xdr:colOff>
      <xdr:row>281</xdr:row>
      <xdr:rowOff>252368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11232885-74F2-40E0-9DFC-2931AC238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6" y="147877374"/>
          <a:ext cx="1171574" cy="1126919"/>
        </a:xfrm>
        <a:prstGeom prst="rect">
          <a:avLst/>
        </a:prstGeom>
      </xdr:spPr>
    </xdr:pic>
    <xdr:clientData/>
  </xdr:twoCellAnchor>
  <xdr:twoCellAnchor>
    <xdr:from>
      <xdr:col>0</xdr:col>
      <xdr:colOff>1586565</xdr:colOff>
      <xdr:row>274</xdr:row>
      <xdr:rowOff>100198</xdr:rowOff>
    </xdr:from>
    <xdr:to>
      <xdr:col>0</xdr:col>
      <xdr:colOff>2952751</xdr:colOff>
      <xdr:row>276</xdr:row>
      <xdr:rowOff>57150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B82AF422-213D-4823-AF3D-E332D3E11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6565" y="146518498"/>
          <a:ext cx="1366186" cy="633227"/>
        </a:xfrm>
        <a:prstGeom prst="rect">
          <a:avLst/>
        </a:prstGeom>
      </xdr:spPr>
    </xdr:pic>
    <xdr:clientData/>
  </xdr:twoCellAnchor>
  <xdr:twoCellAnchor>
    <xdr:from>
      <xdr:col>0</xdr:col>
      <xdr:colOff>1609523</xdr:colOff>
      <xdr:row>278</xdr:row>
      <xdr:rowOff>167812</xdr:rowOff>
    </xdr:from>
    <xdr:to>
      <xdr:col>0</xdr:col>
      <xdr:colOff>2989744</xdr:colOff>
      <xdr:row>280</xdr:row>
      <xdr:rowOff>180975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0B37FCC-6E20-4C95-9471-7B7624368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9523" y="147919612"/>
          <a:ext cx="1380221" cy="689438"/>
        </a:xfrm>
        <a:prstGeom prst="rect">
          <a:avLst/>
        </a:prstGeom>
      </xdr:spPr>
    </xdr:pic>
    <xdr:clientData/>
  </xdr:twoCellAnchor>
  <xdr:twoCellAnchor>
    <xdr:from>
      <xdr:col>0</xdr:col>
      <xdr:colOff>1711357</xdr:colOff>
      <xdr:row>282</xdr:row>
      <xdr:rowOff>120064</xdr:rowOff>
    </xdr:from>
    <xdr:to>
      <xdr:col>0</xdr:col>
      <xdr:colOff>2903131</xdr:colOff>
      <xdr:row>284</xdr:row>
      <xdr:rowOff>104775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86AF9BC7-45FB-4681-9A8E-85A235781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357" y="149205364"/>
          <a:ext cx="1191774" cy="670511"/>
        </a:xfrm>
        <a:prstGeom prst="rect">
          <a:avLst/>
        </a:prstGeom>
      </xdr:spPr>
    </xdr:pic>
    <xdr:clientData/>
  </xdr:twoCellAnchor>
  <xdr:twoCellAnchor>
    <xdr:from>
      <xdr:col>0</xdr:col>
      <xdr:colOff>165100</xdr:colOff>
      <xdr:row>27</xdr:row>
      <xdr:rowOff>269874</xdr:rowOff>
    </xdr:from>
    <xdr:to>
      <xdr:col>0</xdr:col>
      <xdr:colOff>2936928</xdr:colOff>
      <xdr:row>46</xdr:row>
      <xdr:rowOff>98424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DA3C0EF0-3FA1-4C81-AC3F-088D3B79B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65100" y="7889874"/>
          <a:ext cx="2771828" cy="5305425"/>
        </a:xfrm>
        <a:prstGeom prst="rect">
          <a:avLst/>
        </a:prstGeom>
      </xdr:spPr>
    </xdr:pic>
    <xdr:clientData/>
  </xdr:twoCellAnchor>
  <xdr:twoCellAnchor>
    <xdr:from>
      <xdr:col>0</xdr:col>
      <xdr:colOff>133350</xdr:colOff>
      <xdr:row>67</xdr:row>
      <xdr:rowOff>104774</xdr:rowOff>
    </xdr:from>
    <xdr:to>
      <xdr:col>0</xdr:col>
      <xdr:colOff>2705100</xdr:colOff>
      <xdr:row>86</xdr:row>
      <xdr:rowOff>230352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9B782C56-5EBD-4D15-B778-D92169AB7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33350" y="107489624"/>
          <a:ext cx="2571750" cy="5735803"/>
        </a:xfrm>
        <a:prstGeom prst="rect">
          <a:avLst/>
        </a:prstGeom>
      </xdr:spPr>
    </xdr:pic>
    <xdr:clientData/>
  </xdr:twoCellAnchor>
  <xdr:twoCellAnchor>
    <xdr:from>
      <xdr:col>0</xdr:col>
      <xdr:colOff>1666875</xdr:colOff>
      <xdr:row>88</xdr:row>
      <xdr:rowOff>95250</xdr:rowOff>
    </xdr:from>
    <xdr:to>
      <xdr:col>0</xdr:col>
      <xdr:colOff>2721528</xdr:colOff>
      <xdr:row>90</xdr:row>
      <xdr:rowOff>95250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EBE2DDF6-6331-45A8-8574-2ECE54175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666875" y="113861850"/>
          <a:ext cx="1054653" cy="752475"/>
        </a:xfrm>
        <a:prstGeom prst="rect">
          <a:avLst/>
        </a:prstGeom>
      </xdr:spPr>
    </xdr:pic>
    <xdr:clientData/>
  </xdr:twoCellAnchor>
  <xdr:twoCellAnchor>
    <xdr:from>
      <xdr:col>0</xdr:col>
      <xdr:colOff>1503581</xdr:colOff>
      <xdr:row>97</xdr:row>
      <xdr:rowOff>28574</xdr:rowOff>
    </xdr:from>
    <xdr:to>
      <xdr:col>0</xdr:col>
      <xdr:colOff>2857500</xdr:colOff>
      <xdr:row>99</xdr:row>
      <xdr:rowOff>190614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8F0792C8-C881-4A6F-90B9-FD4D1433C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3581" y="116557424"/>
          <a:ext cx="1353919" cy="685915"/>
        </a:xfrm>
        <a:prstGeom prst="rect">
          <a:avLst/>
        </a:prstGeom>
      </xdr:spPr>
    </xdr:pic>
    <xdr:clientData/>
  </xdr:twoCellAnchor>
  <xdr:twoCellAnchor>
    <xdr:from>
      <xdr:col>0</xdr:col>
      <xdr:colOff>164641</xdr:colOff>
      <xdr:row>94</xdr:row>
      <xdr:rowOff>35982</xdr:rowOff>
    </xdr:from>
    <xdr:to>
      <xdr:col>0</xdr:col>
      <xdr:colOff>1057274</xdr:colOff>
      <xdr:row>99</xdr:row>
      <xdr:rowOff>219075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57F7D76A-7BAF-48AF-AACD-C9E8C4326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64641" y="115612332"/>
          <a:ext cx="892633" cy="1659468"/>
        </a:xfrm>
        <a:prstGeom prst="rect">
          <a:avLst/>
        </a:prstGeom>
      </xdr:spPr>
    </xdr:pic>
    <xdr:clientData/>
  </xdr:twoCellAnchor>
  <xdr:twoCellAnchor>
    <xdr:from>
      <xdr:col>0</xdr:col>
      <xdr:colOff>85724</xdr:colOff>
      <xdr:row>88</xdr:row>
      <xdr:rowOff>76200</xdr:rowOff>
    </xdr:from>
    <xdr:to>
      <xdr:col>0</xdr:col>
      <xdr:colOff>1181100</xdr:colOff>
      <xdr:row>93</xdr:row>
      <xdr:rowOff>269395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E8C2DE77-380C-4608-8586-FB633EEF4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4" y="113842800"/>
          <a:ext cx="1095376" cy="1669570"/>
        </a:xfrm>
        <a:prstGeom prst="rect">
          <a:avLst/>
        </a:prstGeom>
      </xdr:spPr>
    </xdr:pic>
    <xdr:clientData/>
  </xdr:twoCellAnchor>
  <xdr:twoCellAnchor>
    <xdr:from>
      <xdr:col>0</xdr:col>
      <xdr:colOff>1536938</xdr:colOff>
      <xdr:row>91</xdr:row>
      <xdr:rowOff>28575</xdr:rowOff>
    </xdr:from>
    <xdr:to>
      <xdr:col>0</xdr:col>
      <xdr:colOff>2903442</xdr:colOff>
      <xdr:row>93</xdr:row>
      <xdr:rowOff>238125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F7BD6B81-D0F6-472B-8BAC-9D08CD3EA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6938" y="114747675"/>
          <a:ext cx="1366504" cy="733425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100</xdr:row>
      <xdr:rowOff>123826</xdr:rowOff>
    </xdr:from>
    <xdr:to>
      <xdr:col>0</xdr:col>
      <xdr:colOff>1123950</xdr:colOff>
      <xdr:row>106</xdr:row>
      <xdr:rowOff>190500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8FF1A04-7D71-4BEA-8A60-7E1C61189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17509926"/>
          <a:ext cx="1009650" cy="2133599"/>
        </a:xfrm>
        <a:prstGeom prst="rect">
          <a:avLst/>
        </a:prstGeom>
      </xdr:spPr>
    </xdr:pic>
    <xdr:clientData/>
  </xdr:twoCellAnchor>
  <xdr:twoCellAnchor>
    <xdr:from>
      <xdr:col>0</xdr:col>
      <xdr:colOff>1562100</xdr:colOff>
      <xdr:row>102</xdr:row>
      <xdr:rowOff>114300</xdr:rowOff>
    </xdr:from>
    <xdr:to>
      <xdr:col>0</xdr:col>
      <xdr:colOff>2895600</xdr:colOff>
      <xdr:row>104</xdr:row>
      <xdr:rowOff>161197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BE018E6E-8C84-49D4-AFF3-CCD92B211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100" y="118252875"/>
          <a:ext cx="1333500" cy="713647"/>
        </a:xfrm>
        <a:prstGeom prst="rect">
          <a:avLst/>
        </a:prstGeom>
      </xdr:spPr>
    </xdr:pic>
    <xdr:clientData/>
  </xdr:twoCellAnchor>
  <xdr:twoCellAnchor>
    <xdr:from>
      <xdr:col>0</xdr:col>
      <xdr:colOff>1581149</xdr:colOff>
      <xdr:row>104</xdr:row>
      <xdr:rowOff>222359</xdr:rowOff>
    </xdr:from>
    <xdr:to>
      <xdr:col>0</xdr:col>
      <xdr:colOff>2895600</xdr:colOff>
      <xdr:row>106</xdr:row>
      <xdr:rowOff>290321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D900C995-C077-46FA-AEB0-3B58291D8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49" y="119027684"/>
          <a:ext cx="1314451" cy="715662"/>
        </a:xfrm>
        <a:prstGeom prst="rect">
          <a:avLst/>
        </a:prstGeom>
      </xdr:spPr>
    </xdr:pic>
    <xdr:clientData/>
  </xdr:twoCellAnchor>
  <xdr:twoCellAnchor>
    <xdr:from>
      <xdr:col>0</xdr:col>
      <xdr:colOff>1657350</xdr:colOff>
      <xdr:row>94</xdr:row>
      <xdr:rowOff>66675</xdr:rowOff>
    </xdr:from>
    <xdr:to>
      <xdr:col>0</xdr:col>
      <xdr:colOff>2712003</xdr:colOff>
      <xdr:row>96</xdr:row>
      <xdr:rowOff>66675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917899F6-3065-42C5-BB0A-A181617C5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657350" y="115643025"/>
          <a:ext cx="1054653" cy="752475"/>
        </a:xfrm>
        <a:prstGeom prst="rect">
          <a:avLst/>
        </a:prstGeom>
      </xdr:spPr>
    </xdr:pic>
    <xdr:clientData/>
  </xdr:twoCellAnchor>
  <xdr:twoCellAnchor>
    <xdr:from>
      <xdr:col>0</xdr:col>
      <xdr:colOff>1657350</xdr:colOff>
      <xdr:row>100</xdr:row>
      <xdr:rowOff>133350</xdr:rowOff>
    </xdr:from>
    <xdr:to>
      <xdr:col>0</xdr:col>
      <xdr:colOff>2712003</xdr:colOff>
      <xdr:row>102</xdr:row>
      <xdr:rowOff>9525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1C3EFA65-8FDE-4C8F-8247-A4C73BDBD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657350" y="117519450"/>
          <a:ext cx="1054653" cy="628650"/>
        </a:xfrm>
        <a:prstGeom prst="rect">
          <a:avLst/>
        </a:prstGeom>
      </xdr:spPr>
    </xdr:pic>
    <xdr:clientData/>
  </xdr:twoCellAnchor>
  <xdr:twoCellAnchor>
    <xdr:from>
      <xdr:col>0</xdr:col>
      <xdr:colOff>298078</xdr:colOff>
      <xdr:row>108</xdr:row>
      <xdr:rowOff>81937</xdr:rowOff>
    </xdr:from>
    <xdr:to>
      <xdr:col>0</xdr:col>
      <xdr:colOff>2599764</xdr:colOff>
      <xdr:row>113</xdr:row>
      <xdr:rowOff>324506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E62DF5C0-00F5-490B-B0C7-80C49A20F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98078" y="32197996"/>
          <a:ext cx="2301686" cy="2080334"/>
        </a:xfrm>
        <a:prstGeom prst="rect">
          <a:avLst/>
        </a:prstGeom>
      </xdr:spPr>
    </xdr:pic>
    <xdr:clientData/>
  </xdr:twoCellAnchor>
  <xdr:twoCellAnchor>
    <xdr:from>
      <xdr:col>0</xdr:col>
      <xdr:colOff>179070</xdr:colOff>
      <xdr:row>160</xdr:row>
      <xdr:rowOff>53340</xdr:rowOff>
    </xdr:from>
    <xdr:to>
      <xdr:col>0</xdr:col>
      <xdr:colOff>667385</xdr:colOff>
      <xdr:row>162</xdr:row>
      <xdr:rowOff>254000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D7D42617-CB0A-4A16-8979-F42E05829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070" y="51631215"/>
          <a:ext cx="488315" cy="1026160"/>
        </a:xfrm>
        <a:prstGeom prst="rect">
          <a:avLst/>
        </a:prstGeom>
      </xdr:spPr>
    </xdr:pic>
    <xdr:clientData/>
  </xdr:twoCellAnchor>
  <xdr:twoCellAnchor>
    <xdr:from>
      <xdr:col>0</xdr:col>
      <xdr:colOff>1875155</xdr:colOff>
      <xdr:row>160</xdr:row>
      <xdr:rowOff>415290</xdr:rowOff>
    </xdr:from>
    <xdr:to>
      <xdr:col>0</xdr:col>
      <xdr:colOff>3006725</xdr:colOff>
      <xdr:row>162</xdr:row>
      <xdr:rowOff>191596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1789253D-1ED0-4134-BF33-EBB36B971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5155" y="51993165"/>
          <a:ext cx="1131570" cy="601806"/>
        </a:xfrm>
        <a:prstGeom prst="rect">
          <a:avLst/>
        </a:prstGeom>
      </xdr:spPr>
    </xdr:pic>
    <xdr:clientData/>
  </xdr:twoCellAnchor>
  <xdr:twoCellAnchor>
    <xdr:from>
      <xdr:col>0</xdr:col>
      <xdr:colOff>849629</xdr:colOff>
      <xdr:row>160</xdr:row>
      <xdr:rowOff>152401</xdr:rowOff>
    </xdr:from>
    <xdr:to>
      <xdr:col>0</xdr:col>
      <xdr:colOff>1915850</xdr:colOff>
      <xdr:row>162</xdr:row>
      <xdr:rowOff>0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B9DC48AA-50D5-4299-B3DA-1FC3FB32D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9629" y="51730276"/>
          <a:ext cx="1066221" cy="673099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140</xdr:row>
      <xdr:rowOff>85725</xdr:rowOff>
    </xdr:from>
    <xdr:to>
      <xdr:col>0</xdr:col>
      <xdr:colOff>1209675</xdr:colOff>
      <xdr:row>144</xdr:row>
      <xdr:rowOff>262897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E5BF094C-855C-496D-AAE5-4152E59E8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31835525"/>
          <a:ext cx="1047750" cy="1453522"/>
        </a:xfrm>
        <a:prstGeom prst="rect">
          <a:avLst/>
        </a:prstGeom>
      </xdr:spPr>
    </xdr:pic>
    <xdr:clientData/>
  </xdr:twoCellAnchor>
  <xdr:twoCellAnchor>
    <xdr:from>
      <xdr:col>0</xdr:col>
      <xdr:colOff>1552575</xdr:colOff>
      <xdr:row>143</xdr:row>
      <xdr:rowOff>9524</xdr:rowOff>
    </xdr:from>
    <xdr:to>
      <xdr:col>0</xdr:col>
      <xdr:colOff>2809875</xdr:colOff>
      <xdr:row>144</xdr:row>
      <xdr:rowOff>272221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F289F1F-8EE8-47F5-9840-3747A4E5F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2575" y="132711824"/>
          <a:ext cx="1257300" cy="586547"/>
        </a:xfrm>
        <a:prstGeom prst="rect">
          <a:avLst/>
        </a:prstGeom>
      </xdr:spPr>
    </xdr:pic>
    <xdr:clientData/>
  </xdr:twoCellAnchor>
  <xdr:twoCellAnchor>
    <xdr:from>
      <xdr:col>0</xdr:col>
      <xdr:colOff>1590674</xdr:colOff>
      <xdr:row>140</xdr:row>
      <xdr:rowOff>104774</xdr:rowOff>
    </xdr:from>
    <xdr:to>
      <xdr:col>0</xdr:col>
      <xdr:colOff>2806259</xdr:colOff>
      <xdr:row>142</xdr:row>
      <xdr:rowOff>180975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CC2344A2-3031-4C70-B837-A93838FB3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0674" y="131854574"/>
          <a:ext cx="1215585" cy="704851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146</xdr:row>
      <xdr:rowOff>123825</xdr:rowOff>
    </xdr:from>
    <xdr:to>
      <xdr:col>0</xdr:col>
      <xdr:colOff>2569149</xdr:colOff>
      <xdr:row>155</xdr:row>
      <xdr:rowOff>323850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147A3DC6-1A06-42DD-A06D-F5C37EC4F5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4800" y="133483350"/>
          <a:ext cx="2264349" cy="4400550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156</xdr:row>
      <xdr:rowOff>133350</xdr:rowOff>
    </xdr:from>
    <xdr:to>
      <xdr:col>0</xdr:col>
      <xdr:colOff>2457450</xdr:colOff>
      <xdr:row>158</xdr:row>
      <xdr:rowOff>370781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9E9DAE81-7823-4C91-8CAF-53B729347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0" y="138160125"/>
          <a:ext cx="2019300" cy="1170881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136</xdr:row>
      <xdr:rowOff>90989</xdr:rowOff>
    </xdr:from>
    <xdr:to>
      <xdr:col>0</xdr:col>
      <xdr:colOff>2352675</xdr:colOff>
      <xdr:row>138</xdr:row>
      <xdr:rowOff>330844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E7ADD90C-1CA9-4448-B68A-FF33FFD69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130440614"/>
          <a:ext cx="2009775" cy="1173305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115</xdr:row>
      <xdr:rowOff>285750</xdr:rowOff>
    </xdr:from>
    <xdr:to>
      <xdr:col>0</xdr:col>
      <xdr:colOff>2790825</xdr:colOff>
      <xdr:row>131</xdr:row>
      <xdr:rowOff>315119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D1176BA8-438D-473E-ABCE-96FD21E992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809" r="10210"/>
        <a:stretch/>
      </xdr:blipFill>
      <xdr:spPr>
        <a:xfrm>
          <a:off x="190500" y="123034425"/>
          <a:ext cx="2600325" cy="5877719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0</xdr:row>
      <xdr:rowOff>13607</xdr:rowOff>
    </xdr:from>
    <xdr:to>
      <xdr:col>0</xdr:col>
      <xdr:colOff>1363519</xdr:colOff>
      <xdr:row>4</xdr:row>
      <xdr:rowOff>58021</xdr:rowOff>
    </xdr:to>
    <xdr:pic>
      <xdr:nvPicPr>
        <xdr:cNvPr id="102" name="Picture 1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id="{A3F80429-0B7D-4754-9BA0-5B8080735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saturation sat="66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3607"/>
          <a:ext cx="1077769" cy="1078557"/>
        </a:xfrm>
        <a:prstGeom prst="rect">
          <a:avLst/>
        </a:prstGeom>
      </xdr:spPr>
    </xdr:pic>
    <xdr:clientData/>
  </xdr:twoCellAnchor>
  <xdr:twoCellAnchor>
    <xdr:from>
      <xdr:col>0</xdr:col>
      <xdr:colOff>702129</xdr:colOff>
      <xdr:row>223</xdr:row>
      <xdr:rowOff>335010</xdr:rowOff>
    </xdr:from>
    <xdr:to>
      <xdr:col>0</xdr:col>
      <xdr:colOff>2340429</xdr:colOff>
      <xdr:row>227</xdr:row>
      <xdr:rowOff>104775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20F99A6C-93AC-4FCC-9471-6B4FD0BC0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702129" y="58968189"/>
          <a:ext cx="1638300" cy="1198515"/>
        </a:xfrm>
        <a:prstGeom prst="rect">
          <a:avLst/>
        </a:prstGeom>
      </xdr:spPr>
    </xdr:pic>
    <xdr:clientData/>
  </xdr:twoCellAnchor>
  <xdr:twoCellAnchor>
    <xdr:from>
      <xdr:col>0</xdr:col>
      <xdr:colOff>647699</xdr:colOff>
      <xdr:row>208</xdr:row>
      <xdr:rowOff>135464</xdr:rowOff>
    </xdr:from>
    <xdr:to>
      <xdr:col>0</xdr:col>
      <xdr:colOff>2408464</xdr:colOff>
      <xdr:row>211</xdr:row>
      <xdr:rowOff>141754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78F27F59-C1C5-46EE-9428-8783FE80D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699" y="53461857"/>
          <a:ext cx="1760765" cy="1094861"/>
        </a:xfrm>
        <a:prstGeom prst="rect">
          <a:avLst/>
        </a:prstGeom>
      </xdr:spPr>
    </xdr:pic>
    <xdr:clientData/>
  </xdr:twoCellAnchor>
  <xdr:twoCellAnchor>
    <xdr:from>
      <xdr:col>0</xdr:col>
      <xdr:colOff>413656</xdr:colOff>
      <xdr:row>199</xdr:row>
      <xdr:rowOff>218598</xdr:rowOff>
    </xdr:from>
    <xdr:to>
      <xdr:col>0</xdr:col>
      <xdr:colOff>2721428</xdr:colOff>
      <xdr:row>207</xdr:row>
      <xdr:rowOff>310243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23BF9E67-A3FF-43C0-BCA7-50C658D7C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13656" y="50347312"/>
          <a:ext cx="2307772" cy="2949145"/>
        </a:xfrm>
        <a:prstGeom prst="rect">
          <a:avLst/>
        </a:prstGeom>
      </xdr:spPr>
    </xdr:pic>
    <xdr:clientData/>
  </xdr:twoCellAnchor>
  <xdr:twoCellAnchor>
    <xdr:from>
      <xdr:col>0</xdr:col>
      <xdr:colOff>496661</xdr:colOff>
      <xdr:row>216</xdr:row>
      <xdr:rowOff>47399</xdr:rowOff>
    </xdr:from>
    <xdr:to>
      <xdr:col>0</xdr:col>
      <xdr:colOff>2735037</xdr:colOff>
      <xdr:row>223</xdr:row>
      <xdr:rowOff>269434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5CCF2E6A-2C23-4EAA-9D33-FE60E94E0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496661" y="56163256"/>
          <a:ext cx="2238376" cy="2739357"/>
        </a:xfrm>
        <a:prstGeom prst="rect">
          <a:avLst/>
        </a:prstGeom>
      </xdr:spPr>
    </xdr:pic>
    <xdr:clientData/>
  </xdr:twoCellAnchor>
  <xdr:twoCellAnchor>
    <xdr:from>
      <xdr:col>0</xdr:col>
      <xdr:colOff>195792</xdr:colOff>
      <xdr:row>296</xdr:row>
      <xdr:rowOff>114300</xdr:rowOff>
    </xdr:from>
    <xdr:to>
      <xdr:col>0</xdr:col>
      <xdr:colOff>1409700</xdr:colOff>
      <xdr:row>299</xdr:row>
      <xdr:rowOff>255997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CA7A9568-3CE5-4625-A17E-0FE1CBB9A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792" y="89567657"/>
          <a:ext cx="1213908" cy="1148626"/>
        </a:xfrm>
        <a:prstGeom prst="rect">
          <a:avLst/>
        </a:prstGeom>
      </xdr:spPr>
    </xdr:pic>
    <xdr:clientData/>
  </xdr:twoCellAnchor>
  <xdr:twoCellAnchor>
    <xdr:from>
      <xdr:col>0</xdr:col>
      <xdr:colOff>234098</xdr:colOff>
      <xdr:row>304</xdr:row>
      <xdr:rowOff>98665</xdr:rowOff>
    </xdr:from>
    <xdr:to>
      <xdr:col>0</xdr:col>
      <xdr:colOff>1428750</xdr:colOff>
      <xdr:row>307</xdr:row>
      <xdr:rowOff>255775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B006539-C532-483E-8E92-E35FE48D1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098" y="92246236"/>
          <a:ext cx="1194652" cy="1177646"/>
        </a:xfrm>
        <a:prstGeom prst="rect">
          <a:avLst/>
        </a:prstGeom>
      </xdr:spPr>
    </xdr:pic>
    <xdr:clientData/>
  </xdr:twoCellAnchor>
  <xdr:twoCellAnchor>
    <xdr:from>
      <xdr:col>0</xdr:col>
      <xdr:colOff>238126</xdr:colOff>
      <xdr:row>300</xdr:row>
      <xdr:rowOff>125574</xdr:rowOff>
    </xdr:from>
    <xdr:to>
      <xdr:col>0</xdr:col>
      <xdr:colOff>1409700</xdr:colOff>
      <xdr:row>303</xdr:row>
      <xdr:rowOff>252368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83F91C01-A185-4089-AF57-2AC075D14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6" y="90926038"/>
          <a:ext cx="1171574" cy="1133723"/>
        </a:xfrm>
        <a:prstGeom prst="rect">
          <a:avLst/>
        </a:prstGeom>
      </xdr:spPr>
    </xdr:pic>
    <xdr:clientData/>
  </xdr:twoCellAnchor>
  <xdr:twoCellAnchor>
    <xdr:from>
      <xdr:col>0</xdr:col>
      <xdr:colOff>1586565</xdr:colOff>
      <xdr:row>296</xdr:row>
      <xdr:rowOff>100198</xdr:rowOff>
    </xdr:from>
    <xdr:to>
      <xdr:col>0</xdr:col>
      <xdr:colOff>2952751</xdr:colOff>
      <xdr:row>298</xdr:row>
      <xdr:rowOff>57150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28CFE97-1CB0-4341-8595-363559FBA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6565" y="89553555"/>
          <a:ext cx="1366186" cy="637309"/>
        </a:xfrm>
        <a:prstGeom prst="rect">
          <a:avLst/>
        </a:prstGeom>
      </xdr:spPr>
    </xdr:pic>
    <xdr:clientData/>
  </xdr:twoCellAnchor>
  <xdr:twoCellAnchor>
    <xdr:from>
      <xdr:col>0</xdr:col>
      <xdr:colOff>1609523</xdr:colOff>
      <xdr:row>300</xdr:row>
      <xdr:rowOff>167812</xdr:rowOff>
    </xdr:from>
    <xdr:to>
      <xdr:col>0</xdr:col>
      <xdr:colOff>2989744</xdr:colOff>
      <xdr:row>302</xdr:row>
      <xdr:rowOff>180975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EC1C3477-219F-4A1A-9B55-DE2173DA8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9523" y="90968276"/>
          <a:ext cx="1380221" cy="693520"/>
        </a:xfrm>
        <a:prstGeom prst="rect">
          <a:avLst/>
        </a:prstGeom>
      </xdr:spPr>
    </xdr:pic>
    <xdr:clientData/>
  </xdr:twoCellAnchor>
  <xdr:twoCellAnchor>
    <xdr:from>
      <xdr:col>0</xdr:col>
      <xdr:colOff>1711357</xdr:colOff>
      <xdr:row>304</xdr:row>
      <xdr:rowOff>120064</xdr:rowOff>
    </xdr:from>
    <xdr:to>
      <xdr:col>0</xdr:col>
      <xdr:colOff>2903131</xdr:colOff>
      <xdr:row>306</xdr:row>
      <xdr:rowOff>104775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47089270-8447-47F4-9C60-41C8F5132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357" y="92267635"/>
          <a:ext cx="1191774" cy="678676"/>
        </a:xfrm>
        <a:prstGeom prst="rect">
          <a:avLst/>
        </a:prstGeom>
      </xdr:spPr>
    </xdr:pic>
    <xdr:clientData/>
  </xdr:twoCellAnchor>
  <xdr:twoCellAnchor>
    <xdr:from>
      <xdr:col>0</xdr:col>
      <xdr:colOff>67235</xdr:colOff>
      <xdr:row>265</xdr:row>
      <xdr:rowOff>280147</xdr:rowOff>
    </xdr:from>
    <xdr:to>
      <xdr:col>0</xdr:col>
      <xdr:colOff>1979625</xdr:colOff>
      <xdr:row>273</xdr:row>
      <xdr:rowOff>33617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4E2F50F1-E44A-98CE-5979-D805AACCE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235" y="85769823"/>
          <a:ext cx="1912390" cy="2487706"/>
        </a:xfrm>
        <a:prstGeom prst="rect">
          <a:avLst/>
        </a:prstGeom>
      </xdr:spPr>
    </xdr:pic>
    <xdr:clientData/>
  </xdr:twoCellAnchor>
  <xdr:twoCellAnchor>
    <xdr:from>
      <xdr:col>0</xdr:col>
      <xdr:colOff>89648</xdr:colOff>
      <xdr:row>287</xdr:row>
      <xdr:rowOff>257736</xdr:rowOff>
    </xdr:from>
    <xdr:to>
      <xdr:col>0</xdr:col>
      <xdr:colOff>2002038</xdr:colOff>
      <xdr:row>295</xdr:row>
      <xdr:rowOff>11206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46E64D93-DDE2-4949-AD99-66255DAD0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648" y="93098471"/>
          <a:ext cx="1912390" cy="2487706"/>
        </a:xfrm>
        <a:prstGeom prst="rect">
          <a:avLst/>
        </a:prstGeom>
      </xdr:spPr>
    </xdr:pic>
    <xdr:clientData/>
  </xdr:twoCellAnchor>
  <xdr:twoCellAnchor>
    <xdr:from>
      <xdr:col>0</xdr:col>
      <xdr:colOff>179294</xdr:colOff>
      <xdr:row>47</xdr:row>
      <xdr:rowOff>280148</xdr:rowOff>
    </xdr:from>
    <xdr:to>
      <xdr:col>0</xdr:col>
      <xdr:colOff>2863093</xdr:colOff>
      <xdr:row>65</xdr:row>
      <xdr:rowOff>198619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11AD7D1F-E9ED-2254-9973-0445963D2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79294" y="9188824"/>
          <a:ext cx="2683799" cy="5342119"/>
        </a:xfrm>
        <a:prstGeom prst="rect">
          <a:avLst/>
        </a:prstGeom>
      </xdr:spPr>
    </xdr:pic>
    <xdr:clientData/>
  </xdr:twoCellAnchor>
  <xdr:twoCellAnchor>
    <xdr:from>
      <xdr:col>0</xdr:col>
      <xdr:colOff>133351</xdr:colOff>
      <xdr:row>9</xdr:row>
      <xdr:rowOff>69843</xdr:rowOff>
    </xdr:from>
    <xdr:to>
      <xdr:col>0</xdr:col>
      <xdr:colOff>1819276</xdr:colOff>
      <xdr:row>26</xdr:row>
      <xdr:rowOff>86846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906C11A5-5A93-46AE-8418-8C8F5F756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BEBA8EAE-BF5A-486C-A8C5-ECC9F3942E4B}">
              <a14:imgProps xmlns:a14="http://schemas.microsoft.com/office/drawing/2010/main">
                <a14:imgLayer r:embed="rId44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3016990"/>
          <a:ext cx="1685925" cy="4510562"/>
        </a:xfrm>
        <a:prstGeom prst="rect">
          <a:avLst/>
        </a:prstGeom>
      </xdr:spPr>
    </xdr:pic>
    <xdr:clientData/>
  </xdr:twoCellAnchor>
  <xdr:twoCellAnchor>
    <xdr:from>
      <xdr:col>0</xdr:col>
      <xdr:colOff>2039471</xdr:colOff>
      <xdr:row>9</xdr:row>
      <xdr:rowOff>235324</xdr:rowOff>
    </xdr:from>
    <xdr:to>
      <xdr:col>0</xdr:col>
      <xdr:colOff>2876658</xdr:colOff>
      <xdr:row>15</xdr:row>
      <xdr:rowOff>313765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5A6D3315-CE94-4310-898A-B2F52153D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039471" y="3182471"/>
          <a:ext cx="837187" cy="1647265"/>
        </a:xfrm>
        <a:prstGeom prst="rect">
          <a:avLst/>
        </a:prstGeom>
      </xdr:spPr>
    </xdr:pic>
    <xdr:clientData/>
  </xdr:twoCellAnchor>
  <xdr:twoCellAnchor>
    <xdr:from>
      <xdr:col>0</xdr:col>
      <xdr:colOff>1949825</xdr:colOff>
      <xdr:row>17</xdr:row>
      <xdr:rowOff>190500</xdr:rowOff>
    </xdr:from>
    <xdr:to>
      <xdr:col>0</xdr:col>
      <xdr:colOff>3008201</xdr:colOff>
      <xdr:row>26</xdr:row>
      <xdr:rowOff>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CFB14F37-B762-4F4D-9761-C76132445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949825" y="5334000"/>
          <a:ext cx="1058376" cy="2106706"/>
        </a:xfrm>
        <a:prstGeom prst="rect">
          <a:avLst/>
        </a:prstGeom>
      </xdr:spPr>
    </xdr:pic>
    <xdr:clientData/>
  </xdr:twoCellAnchor>
  <xdr:twoCellAnchor>
    <xdr:from>
      <xdr:col>0</xdr:col>
      <xdr:colOff>1170215</xdr:colOff>
      <xdr:row>164</xdr:row>
      <xdr:rowOff>136071</xdr:rowOff>
    </xdr:from>
    <xdr:to>
      <xdr:col>0</xdr:col>
      <xdr:colOff>2122714</xdr:colOff>
      <xdr:row>166</xdr:row>
      <xdr:rowOff>81641</xdr:rowOff>
    </xdr:to>
    <xdr:sp macro="" textlink="">
      <xdr:nvSpPr>
        <xdr:cNvPr id="5" name="Выноска: стрелка вниз 4">
          <a:extLst>
            <a:ext uri="{FF2B5EF4-FFF2-40B4-BE49-F238E27FC236}">
              <a16:creationId xmlns:a16="http://schemas.microsoft.com/office/drawing/2014/main" id="{62659AC3-DF0B-4ED6-9CD0-8BC95C3EF812}"/>
            </a:ext>
          </a:extLst>
        </xdr:cNvPr>
        <xdr:cNvSpPr/>
      </xdr:nvSpPr>
      <xdr:spPr>
        <a:xfrm>
          <a:off x="1170215" y="52877357"/>
          <a:ext cx="952499" cy="680355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1143000</xdr:colOff>
      <xdr:row>180</xdr:row>
      <xdr:rowOff>136071</xdr:rowOff>
    </xdr:from>
    <xdr:to>
      <xdr:col>0</xdr:col>
      <xdr:colOff>2095499</xdr:colOff>
      <xdr:row>182</xdr:row>
      <xdr:rowOff>95247</xdr:rowOff>
    </xdr:to>
    <xdr:sp macro="" textlink="">
      <xdr:nvSpPr>
        <xdr:cNvPr id="20" name="Выноска: стрелка вниз 19">
          <a:extLst>
            <a:ext uri="{FF2B5EF4-FFF2-40B4-BE49-F238E27FC236}">
              <a16:creationId xmlns:a16="http://schemas.microsoft.com/office/drawing/2014/main" id="{ACE311C5-6EF1-4D53-903D-9FF2E8D25D66}"/>
            </a:ext>
          </a:extLst>
        </xdr:cNvPr>
        <xdr:cNvSpPr/>
      </xdr:nvSpPr>
      <xdr:spPr>
        <a:xfrm>
          <a:off x="1143000" y="57898392"/>
          <a:ext cx="952499" cy="680355"/>
        </a:xfrm>
        <a:prstGeom prst="downArrowCallout">
          <a:avLst>
            <a:gd name="adj1" fmla="val 25000"/>
            <a:gd name="adj2" fmla="val 25000"/>
            <a:gd name="adj3" fmla="val 26488"/>
            <a:gd name="adj4" fmla="val 64977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ru-RU" sz="1100" kern="1200"/>
            <a:t>высота </a:t>
          </a:r>
        </a:p>
        <a:p>
          <a:pPr algn="ctr"/>
          <a:r>
            <a:rPr lang="ru-RU" sz="1100" kern="1200"/>
            <a:t>600-750 мм</a:t>
          </a:r>
          <a:endParaRPr lang="en-US" sz="1100" kern="1200"/>
        </a:p>
      </xdr:txBody>
    </xdr:sp>
    <xdr:clientData/>
  </xdr:twoCellAnchor>
  <xdr:twoCellAnchor>
    <xdr:from>
      <xdr:col>0</xdr:col>
      <xdr:colOff>1143000</xdr:colOff>
      <xdr:row>196</xdr:row>
      <xdr:rowOff>136071</xdr:rowOff>
    </xdr:from>
    <xdr:to>
      <xdr:col>0</xdr:col>
      <xdr:colOff>2081892</xdr:colOff>
      <xdr:row>199</xdr:row>
      <xdr:rowOff>40820</xdr:rowOff>
    </xdr:to>
    <xdr:sp macro="" textlink="">
      <xdr:nvSpPr>
        <xdr:cNvPr id="21" name="Выноска: стрелка вниз 20">
          <a:extLst>
            <a:ext uri="{FF2B5EF4-FFF2-40B4-BE49-F238E27FC236}">
              <a16:creationId xmlns:a16="http://schemas.microsoft.com/office/drawing/2014/main" id="{C3B94F5E-2B60-4155-8BF0-929E7B47EE79}"/>
            </a:ext>
          </a:extLst>
        </xdr:cNvPr>
        <xdr:cNvSpPr/>
      </xdr:nvSpPr>
      <xdr:spPr>
        <a:xfrm>
          <a:off x="1143000" y="62973857"/>
          <a:ext cx="938892" cy="966106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1156607</xdr:colOff>
      <xdr:row>212</xdr:row>
      <xdr:rowOff>176892</xdr:rowOff>
    </xdr:from>
    <xdr:to>
      <xdr:col>0</xdr:col>
      <xdr:colOff>2095499</xdr:colOff>
      <xdr:row>215</xdr:row>
      <xdr:rowOff>95248</xdr:rowOff>
    </xdr:to>
    <xdr:sp macro="" textlink="">
      <xdr:nvSpPr>
        <xdr:cNvPr id="24" name="Выноска: стрелка вниз 23">
          <a:extLst>
            <a:ext uri="{FF2B5EF4-FFF2-40B4-BE49-F238E27FC236}">
              <a16:creationId xmlns:a16="http://schemas.microsoft.com/office/drawing/2014/main" id="{3B872FB0-C2EE-4ED0-80DA-926C6C9F4FA7}"/>
            </a:ext>
          </a:extLst>
        </xdr:cNvPr>
        <xdr:cNvSpPr/>
      </xdr:nvSpPr>
      <xdr:spPr>
        <a:xfrm>
          <a:off x="1156607" y="68035713"/>
          <a:ext cx="938892" cy="966106"/>
        </a:xfrm>
        <a:prstGeom prst="downArrowCallout">
          <a:avLst>
            <a:gd name="adj1" fmla="val 25000"/>
            <a:gd name="adj2" fmla="val 23876"/>
            <a:gd name="adj3" fmla="val 20301"/>
            <a:gd name="adj4" fmla="val 7144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 </a:t>
          </a:r>
        </a:p>
        <a:p>
          <a:pPr marL="0" indent="0" algn="ctr"/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720-900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1714500</xdr:colOff>
      <xdr:row>265</xdr:row>
      <xdr:rowOff>163285</xdr:rowOff>
    </xdr:from>
    <xdr:to>
      <xdr:col>0</xdr:col>
      <xdr:colOff>2939143</xdr:colOff>
      <xdr:row>266</xdr:row>
      <xdr:rowOff>258535</xdr:rowOff>
    </xdr:to>
    <xdr:sp macro="" textlink="">
      <xdr:nvSpPr>
        <xdr:cNvPr id="25" name="Выноска: стрелка влево 24">
          <a:extLst>
            <a:ext uri="{FF2B5EF4-FFF2-40B4-BE49-F238E27FC236}">
              <a16:creationId xmlns:a16="http://schemas.microsoft.com/office/drawing/2014/main" id="{FB3DC21F-3446-4F35-91EC-1E909085868F}"/>
            </a:ext>
          </a:extLst>
        </xdr:cNvPr>
        <xdr:cNvSpPr/>
      </xdr:nvSpPr>
      <xdr:spPr>
        <a:xfrm>
          <a:off x="1714500" y="86922428"/>
          <a:ext cx="1224643" cy="503464"/>
        </a:xfrm>
        <a:prstGeom prst="leftArrowCallout">
          <a:avLst>
            <a:gd name="adj1" fmla="val 25000"/>
            <a:gd name="adj2" fmla="val 25000"/>
            <a:gd name="adj3" fmla="val 40510"/>
            <a:gd name="adj4" fmla="val 72048"/>
          </a:avLst>
        </a:prstGeom>
        <a:ln w="28575">
          <a:solidFill>
            <a:schemeClr val="accent6">
              <a:lumMod val="75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ru-RU" sz="1100" kern="1200">
              <a:solidFill>
                <a:schemeClr val="dk1"/>
              </a:solidFill>
              <a:latin typeface="+mn-lt"/>
              <a:ea typeface="+mn-ea"/>
              <a:cs typeface="+mn-cs"/>
            </a:rPr>
            <a:t>высота 640-728 мм</a:t>
          </a:r>
          <a:endParaRPr lang="en-US" sz="1100" kern="1200">
            <a:solidFill>
              <a:schemeClr val="dk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0</xdr:col>
      <xdr:colOff>1728107</xdr:colOff>
      <xdr:row>287</xdr:row>
      <xdr:rowOff>136071</xdr:rowOff>
    </xdr:from>
    <xdr:to>
      <xdr:col>0</xdr:col>
      <xdr:colOff>2939143</xdr:colOff>
      <xdr:row>289</xdr:row>
      <xdr:rowOff>176893</xdr:rowOff>
    </xdr:to>
    <xdr:sp macro="" textlink="">
      <xdr:nvSpPr>
        <xdr:cNvPr id="26" name="Выноска: стрелка влево 25">
          <a:extLst>
            <a:ext uri="{FF2B5EF4-FFF2-40B4-BE49-F238E27FC236}">
              <a16:creationId xmlns:a16="http://schemas.microsoft.com/office/drawing/2014/main" id="{5DC1EBD2-AB8C-407C-AF5E-49B74FFFF0D3}"/>
            </a:ext>
          </a:extLst>
        </xdr:cNvPr>
        <xdr:cNvSpPr/>
      </xdr:nvSpPr>
      <xdr:spPr>
        <a:xfrm>
          <a:off x="1728107" y="94460785"/>
          <a:ext cx="1211036" cy="734787"/>
        </a:xfrm>
        <a:prstGeom prst="leftArrowCallout">
          <a:avLst>
            <a:gd name="adj1" fmla="val 21364"/>
            <a:gd name="adj2" fmla="val 19546"/>
            <a:gd name="adj3" fmla="val 31382"/>
            <a:gd name="adj4" fmla="val 75119"/>
          </a:avLst>
        </a:prstGeom>
        <a:solidFill>
          <a:srgbClr val="045C52"/>
        </a:solidFill>
        <a:ln w="28575">
          <a:solidFill>
            <a:schemeClr val="accent6">
              <a:lumMod val="5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marL="0" indent="0" algn="ctr"/>
          <a: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NEW</a:t>
          </a:r>
          <a:br>
            <a:rPr lang="en-US" sz="1600" b="1" kern="1200">
              <a:solidFill>
                <a:schemeClr val="bg1"/>
              </a:solidFill>
              <a:latin typeface="+mn-lt"/>
              <a:ea typeface="+mn-ea"/>
              <a:cs typeface="+mn-cs"/>
            </a:rPr>
          </a:b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высота</a:t>
          </a:r>
          <a:r>
            <a:rPr lang="en-US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      </a:t>
          </a:r>
          <a:r>
            <a:rPr lang="ru-RU" sz="11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 695-783 мм</a:t>
          </a:r>
          <a:endParaRPr lang="en-US" sz="1100" b="1" kern="1200">
            <a:solidFill>
              <a:schemeClr val="bg1"/>
            </a:solidFill>
            <a:latin typeface="+mn-lt"/>
            <a:ea typeface="+mn-ea"/>
            <a:cs typeface="+mn-cs"/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596322</xdr:colOff>
      <xdr:row>0</xdr:row>
      <xdr:rowOff>84090</xdr:rowOff>
    </xdr:from>
    <xdr:to>
      <xdr:col>0</xdr:col>
      <xdr:colOff>1674091</xdr:colOff>
      <xdr:row>4</xdr:row>
      <xdr:rowOff>128504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F96ED61F-1008-4B68-9588-0747393B8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66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6322" y="84090"/>
          <a:ext cx="1077769" cy="1082639"/>
        </a:xfrm>
        <a:prstGeom prst="rect">
          <a:avLst/>
        </a:prstGeom>
      </xdr:spPr>
    </xdr:pic>
    <xdr:clientData/>
  </xdr:twoCellAnchor>
  <xdr:twoCellAnchor>
    <xdr:from>
      <xdr:col>0</xdr:col>
      <xdr:colOff>95252</xdr:colOff>
      <xdr:row>211</xdr:row>
      <xdr:rowOff>190498</xdr:rowOff>
    </xdr:from>
    <xdr:to>
      <xdr:col>0</xdr:col>
      <xdr:colOff>2092858</xdr:colOff>
      <xdr:row>214</xdr:row>
      <xdr:rowOff>297655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FDDC0E94-F5C7-4E49-946C-F0144D337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2" y="660015823"/>
          <a:ext cx="1997606" cy="1935957"/>
        </a:xfrm>
        <a:prstGeom prst="rect">
          <a:avLst/>
        </a:prstGeom>
      </xdr:spPr>
    </xdr:pic>
    <xdr:clientData/>
  </xdr:twoCellAnchor>
  <xdr:twoCellAnchor>
    <xdr:from>
      <xdr:col>0</xdr:col>
      <xdr:colOff>2208788</xdr:colOff>
      <xdr:row>211</xdr:row>
      <xdr:rowOff>226218</xdr:rowOff>
    </xdr:from>
    <xdr:to>
      <xdr:col>0</xdr:col>
      <xdr:colOff>3736961</xdr:colOff>
      <xdr:row>214</xdr:row>
      <xdr:rowOff>285750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8DFB9331-51C2-4D25-9B23-6BFAAC6397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harpenSoften amount="5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08788" y="660051543"/>
          <a:ext cx="1528173" cy="1888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412375</xdr:colOff>
      <xdr:row>32</xdr:row>
      <xdr:rowOff>0</xdr:rowOff>
    </xdr:from>
    <xdr:to>
      <xdr:col>0</xdr:col>
      <xdr:colOff>1586753</xdr:colOff>
      <xdr:row>32</xdr:row>
      <xdr:rowOff>0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3647B215-14B0-4C70-971F-EC03E0B02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375" y="443115327"/>
          <a:ext cx="1174378" cy="1153696"/>
        </a:xfrm>
        <a:prstGeom prst="rect">
          <a:avLst/>
        </a:prstGeom>
      </xdr:spPr>
    </xdr:pic>
    <xdr:clientData/>
  </xdr:twoCellAnchor>
  <xdr:twoCellAnchor>
    <xdr:from>
      <xdr:col>0</xdr:col>
      <xdr:colOff>375038</xdr:colOff>
      <xdr:row>33</xdr:row>
      <xdr:rowOff>164304</xdr:rowOff>
    </xdr:from>
    <xdr:to>
      <xdr:col>0</xdr:col>
      <xdr:colOff>2466975</xdr:colOff>
      <xdr:row>36</xdr:row>
      <xdr:rowOff>371376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526F4B92-270B-47C2-B48E-ECE68F94B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5038" y="3183729"/>
          <a:ext cx="2091937" cy="1521522"/>
        </a:xfrm>
        <a:prstGeom prst="rect">
          <a:avLst/>
        </a:prstGeom>
      </xdr:spPr>
    </xdr:pic>
    <xdr:clientData/>
  </xdr:twoCellAnchor>
  <xdr:twoCellAnchor>
    <xdr:from>
      <xdr:col>0</xdr:col>
      <xdr:colOff>330575</xdr:colOff>
      <xdr:row>37</xdr:row>
      <xdr:rowOff>135730</xdr:rowOff>
    </xdr:from>
    <xdr:to>
      <xdr:col>0</xdr:col>
      <xdr:colOff>2542123</xdr:colOff>
      <xdr:row>40</xdr:row>
      <xdr:rowOff>304799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C1D4DED7-0A77-4492-9B91-E6D15D34D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575" y="4907755"/>
          <a:ext cx="2211548" cy="1597819"/>
        </a:xfrm>
        <a:prstGeom prst="rect">
          <a:avLst/>
        </a:prstGeom>
      </xdr:spPr>
    </xdr:pic>
    <xdr:clientData/>
  </xdr:twoCellAnchor>
  <xdr:twoCellAnchor>
    <xdr:from>
      <xdr:col>0</xdr:col>
      <xdr:colOff>358589</xdr:colOff>
      <xdr:row>41</xdr:row>
      <xdr:rowOff>134470</xdr:rowOff>
    </xdr:from>
    <xdr:to>
      <xdr:col>0</xdr:col>
      <xdr:colOff>2085975</xdr:colOff>
      <xdr:row>43</xdr:row>
      <xdr:rowOff>425470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7A080C02-C9F2-44C6-8A8D-4BB3D8A01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8589" y="6811495"/>
          <a:ext cx="1727386" cy="1376850"/>
        </a:xfrm>
        <a:prstGeom prst="rect">
          <a:avLst/>
        </a:prstGeom>
      </xdr:spPr>
    </xdr:pic>
    <xdr:clientData/>
  </xdr:twoCellAnchor>
  <xdr:twoCellAnchor>
    <xdr:from>
      <xdr:col>0</xdr:col>
      <xdr:colOff>371055</xdr:colOff>
      <xdr:row>44</xdr:row>
      <xdr:rowOff>180974</xdr:rowOff>
    </xdr:from>
    <xdr:to>
      <xdr:col>0</xdr:col>
      <xdr:colOff>2507969</xdr:colOff>
      <xdr:row>47</xdr:row>
      <xdr:rowOff>295275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FD02AE40-6F56-4223-8F3D-AA9AE336E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055" y="8486774"/>
          <a:ext cx="2136914" cy="1571626"/>
        </a:xfrm>
        <a:prstGeom prst="rect">
          <a:avLst/>
        </a:prstGeom>
      </xdr:spPr>
    </xdr:pic>
    <xdr:clientData/>
  </xdr:twoCellAnchor>
  <xdr:twoCellAnchor>
    <xdr:from>
      <xdr:col>0</xdr:col>
      <xdr:colOff>403412</xdr:colOff>
      <xdr:row>48</xdr:row>
      <xdr:rowOff>161365</xdr:rowOff>
    </xdr:from>
    <xdr:to>
      <xdr:col>0</xdr:col>
      <xdr:colOff>2343150</xdr:colOff>
      <xdr:row>50</xdr:row>
      <xdr:rowOff>452365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E3323D62-8EA6-45BD-87E8-7B1DA8392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412" y="10410265"/>
          <a:ext cx="1939738" cy="1376850"/>
        </a:xfrm>
        <a:prstGeom prst="rect">
          <a:avLst/>
        </a:prstGeom>
      </xdr:spPr>
    </xdr:pic>
    <xdr:clientData/>
  </xdr:twoCellAnchor>
  <xdr:twoCellAnchor>
    <xdr:from>
      <xdr:col>0</xdr:col>
      <xdr:colOff>421340</xdr:colOff>
      <xdr:row>51</xdr:row>
      <xdr:rowOff>179295</xdr:rowOff>
    </xdr:from>
    <xdr:to>
      <xdr:col>0</xdr:col>
      <xdr:colOff>2285999</xdr:colOff>
      <xdr:row>53</xdr:row>
      <xdr:rowOff>470295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7E268479-4B48-49BB-860D-CF6146654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340" y="12056970"/>
          <a:ext cx="1864659" cy="1395900"/>
        </a:xfrm>
        <a:prstGeom prst="rect">
          <a:avLst/>
        </a:prstGeom>
      </xdr:spPr>
    </xdr:pic>
    <xdr:clientData/>
  </xdr:twoCellAnchor>
  <xdr:twoCellAnchor>
    <xdr:from>
      <xdr:col>0</xdr:col>
      <xdr:colOff>412376</xdr:colOff>
      <xdr:row>54</xdr:row>
      <xdr:rowOff>152400</xdr:rowOff>
    </xdr:from>
    <xdr:to>
      <xdr:col>0</xdr:col>
      <xdr:colOff>2324100</xdr:colOff>
      <xdr:row>56</xdr:row>
      <xdr:rowOff>443400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BC70A327-85DB-4434-BA8E-95072334F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376" y="13687425"/>
          <a:ext cx="1911724" cy="1529250"/>
        </a:xfrm>
        <a:prstGeom prst="rect">
          <a:avLst/>
        </a:prstGeom>
      </xdr:spPr>
    </xdr:pic>
    <xdr:clientData/>
  </xdr:twoCellAnchor>
  <xdr:twoCellAnchor>
    <xdr:from>
      <xdr:col>0</xdr:col>
      <xdr:colOff>412376</xdr:colOff>
      <xdr:row>57</xdr:row>
      <xdr:rowOff>179294</xdr:rowOff>
    </xdr:from>
    <xdr:to>
      <xdr:col>0</xdr:col>
      <xdr:colOff>2324099</xdr:colOff>
      <xdr:row>59</xdr:row>
      <xdr:rowOff>470294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D3D44D6D-552C-4900-9556-7B8E862F0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376" y="15571694"/>
          <a:ext cx="1911723" cy="1529250"/>
        </a:xfrm>
        <a:prstGeom prst="rect">
          <a:avLst/>
        </a:prstGeom>
      </xdr:spPr>
    </xdr:pic>
    <xdr:clientData/>
  </xdr:twoCellAnchor>
  <xdr:twoCellAnchor>
    <xdr:from>
      <xdr:col>0</xdr:col>
      <xdr:colOff>349622</xdr:colOff>
      <xdr:row>60</xdr:row>
      <xdr:rowOff>44823</xdr:rowOff>
    </xdr:from>
    <xdr:to>
      <xdr:col>0</xdr:col>
      <xdr:colOff>1317811</xdr:colOff>
      <xdr:row>60</xdr:row>
      <xdr:rowOff>627529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FFF2C7B2-49F7-4FB6-B1DA-2611666DC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622" y="461292948"/>
          <a:ext cx="968189" cy="582706"/>
        </a:xfrm>
        <a:prstGeom prst="rect">
          <a:avLst/>
        </a:prstGeom>
      </xdr:spPr>
    </xdr:pic>
    <xdr:clientData/>
  </xdr:twoCellAnchor>
  <xdr:twoCellAnchor>
    <xdr:from>
      <xdr:col>0</xdr:col>
      <xdr:colOff>403412</xdr:colOff>
      <xdr:row>61</xdr:row>
      <xdr:rowOff>116542</xdr:rowOff>
    </xdr:from>
    <xdr:to>
      <xdr:col>0</xdr:col>
      <xdr:colOff>1281953</xdr:colOff>
      <xdr:row>61</xdr:row>
      <xdr:rowOff>600636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7E1C43C3-27F8-4E1A-8F82-A7E813F55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412" y="462040942"/>
          <a:ext cx="878541" cy="484094"/>
        </a:xfrm>
        <a:prstGeom prst="rect">
          <a:avLst/>
        </a:prstGeom>
      </xdr:spPr>
    </xdr:pic>
    <xdr:clientData/>
  </xdr:twoCellAnchor>
  <xdr:twoCellAnchor>
    <xdr:from>
      <xdr:col>0</xdr:col>
      <xdr:colOff>385483</xdr:colOff>
      <xdr:row>62</xdr:row>
      <xdr:rowOff>89647</xdr:rowOff>
    </xdr:from>
    <xdr:to>
      <xdr:col>0</xdr:col>
      <xdr:colOff>1237130</xdr:colOff>
      <xdr:row>62</xdr:row>
      <xdr:rowOff>600636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FC912052-727F-4AF3-906C-86E528D07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5483" y="462690322"/>
          <a:ext cx="851647" cy="510989"/>
        </a:xfrm>
        <a:prstGeom prst="rect">
          <a:avLst/>
        </a:prstGeom>
      </xdr:spPr>
    </xdr:pic>
    <xdr:clientData/>
  </xdr:twoCellAnchor>
  <xdr:twoCellAnchor>
    <xdr:from>
      <xdr:col>0</xdr:col>
      <xdr:colOff>349622</xdr:colOff>
      <xdr:row>64</xdr:row>
      <xdr:rowOff>35858</xdr:rowOff>
    </xdr:from>
    <xdr:to>
      <xdr:col>0</xdr:col>
      <xdr:colOff>1075764</xdr:colOff>
      <xdr:row>64</xdr:row>
      <xdr:rowOff>521480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id="{90EB69DB-4FB5-49F5-829C-963650F62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622" y="464274833"/>
          <a:ext cx="726142" cy="380847"/>
        </a:xfrm>
        <a:prstGeom prst="rect">
          <a:avLst/>
        </a:prstGeom>
      </xdr:spPr>
    </xdr:pic>
    <xdr:clientData/>
  </xdr:twoCellAnchor>
  <xdr:twoCellAnchor>
    <xdr:from>
      <xdr:col>0</xdr:col>
      <xdr:colOff>489137</xdr:colOff>
      <xdr:row>135</xdr:row>
      <xdr:rowOff>66862</xdr:rowOff>
    </xdr:from>
    <xdr:to>
      <xdr:col>0</xdr:col>
      <xdr:colOff>1286996</xdr:colOff>
      <xdr:row>135</xdr:row>
      <xdr:rowOff>791389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76B686B8-BB6A-46B6-AA59-19B4C038C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9137" y="65646487"/>
          <a:ext cx="797859" cy="724527"/>
        </a:xfrm>
        <a:prstGeom prst="rect">
          <a:avLst/>
        </a:prstGeom>
      </xdr:spPr>
    </xdr:pic>
    <xdr:clientData/>
  </xdr:twoCellAnchor>
  <xdr:twoCellAnchor>
    <xdr:from>
      <xdr:col>0</xdr:col>
      <xdr:colOff>389779</xdr:colOff>
      <xdr:row>136</xdr:row>
      <xdr:rowOff>77881</xdr:rowOff>
    </xdr:from>
    <xdr:to>
      <xdr:col>0</xdr:col>
      <xdr:colOff>1205567</xdr:colOff>
      <xdr:row>136</xdr:row>
      <xdr:rowOff>555340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AE28FCEE-CD5D-4AB6-864F-A22FF3255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779" y="66578256"/>
          <a:ext cx="815788" cy="477459"/>
        </a:xfrm>
        <a:prstGeom prst="rect">
          <a:avLst/>
        </a:prstGeom>
      </xdr:spPr>
    </xdr:pic>
    <xdr:clientData/>
  </xdr:twoCellAnchor>
  <xdr:twoCellAnchor>
    <xdr:from>
      <xdr:col>0</xdr:col>
      <xdr:colOff>394447</xdr:colOff>
      <xdr:row>141</xdr:row>
      <xdr:rowOff>98612</xdr:rowOff>
    </xdr:from>
    <xdr:to>
      <xdr:col>0</xdr:col>
      <xdr:colOff>1075764</xdr:colOff>
      <xdr:row>141</xdr:row>
      <xdr:rowOff>700096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5BF5A627-8497-40A6-A720-567E348B5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447" y="505018862"/>
          <a:ext cx="681317" cy="601484"/>
        </a:xfrm>
        <a:prstGeom prst="rect">
          <a:avLst/>
        </a:prstGeom>
      </xdr:spPr>
    </xdr:pic>
    <xdr:clientData/>
  </xdr:twoCellAnchor>
  <xdr:twoCellAnchor>
    <xdr:from>
      <xdr:col>0</xdr:col>
      <xdr:colOff>430307</xdr:colOff>
      <xdr:row>65</xdr:row>
      <xdr:rowOff>80683</xdr:rowOff>
    </xdr:from>
    <xdr:to>
      <xdr:col>0</xdr:col>
      <xdr:colOff>779931</xdr:colOff>
      <xdr:row>65</xdr:row>
      <xdr:rowOff>664318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F231CBDD-6999-4A66-B303-D0A14F104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307" y="464738758"/>
          <a:ext cx="349624" cy="583635"/>
        </a:xfrm>
        <a:prstGeom prst="rect">
          <a:avLst/>
        </a:prstGeom>
      </xdr:spPr>
    </xdr:pic>
    <xdr:clientData/>
  </xdr:twoCellAnchor>
  <xdr:twoCellAnchor>
    <xdr:from>
      <xdr:col>0</xdr:col>
      <xdr:colOff>207496</xdr:colOff>
      <xdr:row>144</xdr:row>
      <xdr:rowOff>175187</xdr:rowOff>
    </xdr:from>
    <xdr:to>
      <xdr:col>0</xdr:col>
      <xdr:colOff>1247401</xdr:colOff>
      <xdr:row>144</xdr:row>
      <xdr:rowOff>715509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5BD032F9-EA1C-4431-BED0-142B48B11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BEBA8EAE-BF5A-486C-A8C5-ECC9F3942E4B}">
              <a14:imgProps xmlns:a14="http://schemas.microsoft.com/office/drawing/2010/main">
                <a14:imgLayer r:embed="rId2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496" y="67183562"/>
          <a:ext cx="1039905" cy="540322"/>
        </a:xfrm>
        <a:prstGeom prst="rect">
          <a:avLst/>
        </a:prstGeom>
      </xdr:spPr>
    </xdr:pic>
    <xdr:clientData/>
  </xdr:twoCellAnchor>
  <xdr:twoCellAnchor>
    <xdr:from>
      <xdr:col>0</xdr:col>
      <xdr:colOff>1964017</xdr:colOff>
      <xdr:row>142</xdr:row>
      <xdr:rowOff>53788</xdr:rowOff>
    </xdr:from>
    <xdr:to>
      <xdr:col>0</xdr:col>
      <xdr:colOff>2563047</xdr:colOff>
      <xdr:row>142</xdr:row>
      <xdr:rowOff>717176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id="{F131976F-CEB0-49A3-8D3F-FC5FB3541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BEBA8EAE-BF5A-486C-A8C5-ECC9F3942E4B}">
              <a14:imgProps xmlns:a14="http://schemas.microsoft.com/office/drawing/2010/main">
                <a14:imgLayer r:embed="rId26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4017" y="70856288"/>
          <a:ext cx="599030" cy="663388"/>
        </a:xfrm>
        <a:prstGeom prst="rect">
          <a:avLst/>
        </a:prstGeom>
      </xdr:spPr>
    </xdr:pic>
    <xdr:clientData/>
  </xdr:twoCellAnchor>
  <xdr:twoCellAnchor>
    <xdr:from>
      <xdr:col>0</xdr:col>
      <xdr:colOff>1828800</xdr:colOff>
      <xdr:row>143</xdr:row>
      <xdr:rowOff>80683</xdr:rowOff>
    </xdr:from>
    <xdr:to>
      <xdr:col>0</xdr:col>
      <xdr:colOff>2501875</xdr:colOff>
      <xdr:row>143</xdr:row>
      <xdr:rowOff>708212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8964AAAB-5B8C-4F16-9AB9-01CDD5552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8800" y="506524933"/>
          <a:ext cx="673075" cy="627529"/>
        </a:xfrm>
        <a:prstGeom prst="rect">
          <a:avLst/>
        </a:prstGeom>
      </xdr:spPr>
    </xdr:pic>
    <xdr:clientData/>
  </xdr:twoCellAnchor>
  <xdr:twoCellAnchor>
    <xdr:from>
      <xdr:col>0</xdr:col>
      <xdr:colOff>2013698</xdr:colOff>
      <xdr:row>141</xdr:row>
      <xdr:rowOff>98611</xdr:rowOff>
    </xdr:from>
    <xdr:to>
      <xdr:col>0</xdr:col>
      <xdr:colOff>2606725</xdr:colOff>
      <xdr:row>141</xdr:row>
      <xdr:rowOff>672352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58EF84DF-5467-4087-A134-C2EDC9FB8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3698" y="70139111"/>
          <a:ext cx="593027" cy="573741"/>
        </a:xfrm>
        <a:prstGeom prst="rect">
          <a:avLst/>
        </a:prstGeom>
      </xdr:spPr>
    </xdr:pic>
    <xdr:clientData/>
  </xdr:twoCellAnchor>
  <xdr:twoCellAnchor>
    <xdr:from>
      <xdr:col>0</xdr:col>
      <xdr:colOff>367553</xdr:colOff>
      <xdr:row>142</xdr:row>
      <xdr:rowOff>98612</xdr:rowOff>
    </xdr:from>
    <xdr:to>
      <xdr:col>0</xdr:col>
      <xdr:colOff>986118</xdr:colOff>
      <xdr:row>142</xdr:row>
      <xdr:rowOff>652670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7DE76253-96EA-4F9D-81D2-A9860E374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53" y="505780862"/>
          <a:ext cx="618565" cy="554058"/>
        </a:xfrm>
        <a:prstGeom prst="rect">
          <a:avLst/>
        </a:prstGeom>
      </xdr:spPr>
    </xdr:pic>
    <xdr:clientData/>
  </xdr:twoCellAnchor>
  <xdr:twoCellAnchor>
    <xdr:from>
      <xdr:col>0</xdr:col>
      <xdr:colOff>439270</xdr:colOff>
      <xdr:row>143</xdr:row>
      <xdr:rowOff>89649</xdr:rowOff>
    </xdr:from>
    <xdr:to>
      <xdr:col>0</xdr:col>
      <xdr:colOff>1044779</xdr:colOff>
      <xdr:row>143</xdr:row>
      <xdr:rowOff>681318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id="{26BBA143-2A3D-47FB-B0B0-1EECAB0BF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9270" y="506533899"/>
          <a:ext cx="605509" cy="591669"/>
        </a:xfrm>
        <a:prstGeom prst="rect">
          <a:avLst/>
        </a:prstGeom>
      </xdr:spPr>
    </xdr:pic>
    <xdr:clientData/>
  </xdr:twoCellAnchor>
  <xdr:twoCellAnchor>
    <xdr:from>
      <xdr:col>0</xdr:col>
      <xdr:colOff>352034</xdr:colOff>
      <xdr:row>146</xdr:row>
      <xdr:rowOff>58814</xdr:rowOff>
    </xdr:from>
    <xdr:to>
      <xdr:col>0</xdr:col>
      <xdr:colOff>2745611</xdr:colOff>
      <xdr:row>148</xdr:row>
      <xdr:rowOff>559157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6ADDF2B3-79BE-4348-8696-425F91C9B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034" y="508912889"/>
          <a:ext cx="2393577" cy="1738593"/>
        </a:xfrm>
        <a:prstGeom prst="rect">
          <a:avLst/>
        </a:prstGeom>
      </xdr:spPr>
    </xdr:pic>
    <xdr:clientData/>
  </xdr:twoCellAnchor>
  <xdr:twoCellAnchor>
    <xdr:from>
      <xdr:col>0</xdr:col>
      <xdr:colOff>330166</xdr:colOff>
      <xdr:row>149</xdr:row>
      <xdr:rowOff>38915</xdr:rowOff>
    </xdr:from>
    <xdr:to>
      <xdr:col>0</xdr:col>
      <xdr:colOff>2723743</xdr:colOff>
      <xdr:row>151</xdr:row>
      <xdr:rowOff>529733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A2E4E371-9AB0-44AB-BC73-941FBB02B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166" y="510750365"/>
          <a:ext cx="2393577" cy="1729068"/>
        </a:xfrm>
        <a:prstGeom prst="rect">
          <a:avLst/>
        </a:prstGeom>
      </xdr:spPr>
    </xdr:pic>
    <xdr:clientData/>
  </xdr:twoCellAnchor>
  <xdr:twoCellAnchor>
    <xdr:from>
      <xdr:col>0</xdr:col>
      <xdr:colOff>353397</xdr:colOff>
      <xdr:row>152</xdr:row>
      <xdr:rowOff>224958</xdr:rowOff>
    </xdr:from>
    <xdr:to>
      <xdr:col>0</xdr:col>
      <xdr:colOff>2709574</xdr:colOff>
      <xdr:row>155</xdr:row>
      <xdr:rowOff>357187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59EB0777-D767-419A-AE8E-A12BDE419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97" y="512793783"/>
          <a:ext cx="2356177" cy="2046754"/>
        </a:xfrm>
        <a:prstGeom prst="rect">
          <a:avLst/>
        </a:prstGeom>
      </xdr:spPr>
    </xdr:pic>
    <xdr:clientData/>
  </xdr:twoCellAnchor>
  <xdr:twoCellAnchor>
    <xdr:from>
      <xdr:col>0</xdr:col>
      <xdr:colOff>318236</xdr:colOff>
      <xdr:row>156</xdr:row>
      <xdr:rowOff>373022</xdr:rowOff>
    </xdr:from>
    <xdr:to>
      <xdr:col>0</xdr:col>
      <xdr:colOff>2755071</xdr:colOff>
      <xdr:row>159</xdr:row>
      <xdr:rowOff>421768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6ABAA00E-72E3-45FF-9AE3-96362AA1A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236" y="515494547"/>
          <a:ext cx="2436835" cy="2220446"/>
        </a:xfrm>
        <a:prstGeom prst="rect">
          <a:avLst/>
        </a:prstGeom>
      </xdr:spPr>
    </xdr:pic>
    <xdr:clientData/>
  </xdr:twoCellAnchor>
  <xdr:twoCellAnchor>
    <xdr:from>
      <xdr:col>0</xdr:col>
      <xdr:colOff>591670</xdr:colOff>
      <xdr:row>161</xdr:row>
      <xdr:rowOff>89648</xdr:rowOff>
    </xdr:from>
    <xdr:to>
      <xdr:col>0</xdr:col>
      <xdr:colOff>1595717</xdr:colOff>
      <xdr:row>161</xdr:row>
      <xdr:rowOff>650139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0DB88DF2-4FA1-4FA3-986A-5020170B2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1670" y="518821148"/>
          <a:ext cx="1004047" cy="560491"/>
        </a:xfrm>
        <a:prstGeom prst="rect">
          <a:avLst/>
        </a:prstGeom>
      </xdr:spPr>
    </xdr:pic>
    <xdr:clientData/>
  </xdr:twoCellAnchor>
  <xdr:twoCellAnchor>
    <xdr:from>
      <xdr:col>0</xdr:col>
      <xdr:colOff>609600</xdr:colOff>
      <xdr:row>160</xdr:row>
      <xdr:rowOff>134472</xdr:rowOff>
    </xdr:from>
    <xdr:to>
      <xdr:col>0</xdr:col>
      <xdr:colOff>1595717</xdr:colOff>
      <xdr:row>160</xdr:row>
      <xdr:rowOff>645460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BA8AA4FB-D908-4EB1-AB93-0FD8939D9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0" y="518151597"/>
          <a:ext cx="986117" cy="510988"/>
        </a:xfrm>
        <a:prstGeom prst="rect">
          <a:avLst/>
        </a:prstGeom>
      </xdr:spPr>
    </xdr:pic>
    <xdr:clientData/>
  </xdr:twoCellAnchor>
  <xdr:twoCellAnchor>
    <xdr:from>
      <xdr:col>0</xdr:col>
      <xdr:colOff>582707</xdr:colOff>
      <xdr:row>162</xdr:row>
      <xdr:rowOff>125506</xdr:rowOff>
    </xdr:from>
    <xdr:to>
      <xdr:col>0</xdr:col>
      <xdr:colOff>1568825</xdr:colOff>
      <xdr:row>162</xdr:row>
      <xdr:rowOff>638170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56DE709A-E85F-49C9-85EE-E310B18E8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2707" y="519571381"/>
          <a:ext cx="986118" cy="512664"/>
        </a:xfrm>
        <a:prstGeom prst="rect">
          <a:avLst/>
        </a:prstGeom>
      </xdr:spPr>
    </xdr:pic>
    <xdr:clientData/>
  </xdr:twoCellAnchor>
  <xdr:twoCellAnchor>
    <xdr:from>
      <xdr:col>0</xdr:col>
      <xdr:colOff>117505</xdr:colOff>
      <xdr:row>74</xdr:row>
      <xdr:rowOff>248683</xdr:rowOff>
    </xdr:from>
    <xdr:to>
      <xdr:col>0</xdr:col>
      <xdr:colOff>3162300</xdr:colOff>
      <xdr:row>78</xdr:row>
      <xdr:rowOff>352425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7DC53AAF-8E54-425A-B6B3-B5D5B71F0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505" y="22032358"/>
          <a:ext cx="3044795" cy="1894442"/>
        </a:xfrm>
        <a:prstGeom prst="rect">
          <a:avLst/>
        </a:prstGeom>
      </xdr:spPr>
    </xdr:pic>
    <xdr:clientData/>
  </xdr:twoCellAnchor>
  <xdr:twoCellAnchor>
    <xdr:from>
      <xdr:col>0</xdr:col>
      <xdr:colOff>191339</xdr:colOff>
      <xdr:row>95</xdr:row>
      <xdr:rowOff>119763</xdr:rowOff>
    </xdr:from>
    <xdr:to>
      <xdr:col>0</xdr:col>
      <xdr:colOff>3521781</xdr:colOff>
      <xdr:row>99</xdr:row>
      <xdr:rowOff>107156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76F584F3-8C89-48BF-A45C-68719079B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339" y="478160463"/>
          <a:ext cx="3330442" cy="2463893"/>
        </a:xfrm>
        <a:prstGeom prst="rect">
          <a:avLst/>
        </a:prstGeom>
      </xdr:spPr>
    </xdr:pic>
    <xdr:clientData/>
  </xdr:twoCellAnchor>
  <xdr:twoCellAnchor>
    <xdr:from>
      <xdr:col>0</xdr:col>
      <xdr:colOff>194702</xdr:colOff>
      <xdr:row>88</xdr:row>
      <xdr:rowOff>176492</xdr:rowOff>
    </xdr:from>
    <xdr:to>
      <xdr:col>0</xdr:col>
      <xdr:colOff>3607955</xdr:colOff>
      <xdr:row>92</xdr:row>
      <xdr:rowOff>359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73AEC5C9-5174-41BF-A6CD-898D09B88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702" y="487265942"/>
          <a:ext cx="3413253" cy="2528967"/>
        </a:xfrm>
        <a:prstGeom prst="rect">
          <a:avLst/>
        </a:prstGeom>
      </xdr:spPr>
    </xdr:pic>
    <xdr:clientData/>
  </xdr:twoCellAnchor>
  <xdr:twoCellAnchor>
    <xdr:from>
      <xdr:col>0</xdr:col>
      <xdr:colOff>187370</xdr:colOff>
      <xdr:row>67</xdr:row>
      <xdr:rowOff>171334</xdr:rowOff>
    </xdr:from>
    <xdr:to>
      <xdr:col>0</xdr:col>
      <xdr:colOff>3390900</xdr:colOff>
      <xdr:row>71</xdr:row>
      <xdr:rowOff>303068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A50067EF-AF98-4918-B3EB-EB98376C0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370" y="28279609"/>
          <a:ext cx="3203530" cy="2341534"/>
        </a:xfrm>
        <a:prstGeom prst="rect">
          <a:avLst/>
        </a:prstGeom>
      </xdr:spPr>
    </xdr:pic>
    <xdr:clientData/>
  </xdr:twoCellAnchor>
  <xdr:twoCellAnchor>
    <xdr:from>
      <xdr:col>0</xdr:col>
      <xdr:colOff>351599</xdr:colOff>
      <xdr:row>81</xdr:row>
      <xdr:rowOff>416559</xdr:rowOff>
    </xdr:from>
    <xdr:to>
      <xdr:col>0</xdr:col>
      <xdr:colOff>3477895</xdr:colOff>
      <xdr:row>85</xdr:row>
      <xdr:rowOff>31750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94DDAD7E-2011-4940-A5BE-A826316F2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599" y="33642934"/>
          <a:ext cx="3126296" cy="2155191"/>
        </a:xfrm>
        <a:prstGeom prst="rect">
          <a:avLst/>
        </a:prstGeom>
      </xdr:spPr>
    </xdr:pic>
    <xdr:clientData/>
  </xdr:twoCellAnchor>
  <xdr:twoCellAnchor>
    <xdr:from>
      <xdr:col>0</xdr:col>
      <xdr:colOff>206608</xdr:colOff>
      <xdr:row>102</xdr:row>
      <xdr:rowOff>187614</xdr:rowOff>
    </xdr:from>
    <xdr:to>
      <xdr:col>0</xdr:col>
      <xdr:colOff>3607823</xdr:colOff>
      <xdr:row>105</xdr:row>
      <xdr:rowOff>595312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id="{3B7BCE9F-A39C-409D-A6BC-92531DB5C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608" y="482562189"/>
          <a:ext cx="3401215" cy="2579398"/>
        </a:xfrm>
        <a:prstGeom prst="rect">
          <a:avLst/>
        </a:prstGeom>
      </xdr:spPr>
    </xdr:pic>
    <xdr:clientData/>
  </xdr:twoCellAnchor>
  <xdr:twoCellAnchor>
    <xdr:from>
      <xdr:col>0</xdr:col>
      <xdr:colOff>331694</xdr:colOff>
      <xdr:row>109</xdr:row>
      <xdr:rowOff>107577</xdr:rowOff>
    </xdr:from>
    <xdr:to>
      <xdr:col>0</xdr:col>
      <xdr:colOff>2026023</xdr:colOff>
      <xdr:row>109</xdr:row>
      <xdr:rowOff>757103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C09A7B8B-2351-453E-9C84-151025BE3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694" y="491759502"/>
          <a:ext cx="1694329" cy="649526"/>
        </a:xfrm>
        <a:prstGeom prst="rect">
          <a:avLst/>
        </a:prstGeom>
      </xdr:spPr>
    </xdr:pic>
    <xdr:clientData/>
  </xdr:twoCellAnchor>
  <xdr:twoCellAnchor>
    <xdr:from>
      <xdr:col>0</xdr:col>
      <xdr:colOff>186732</xdr:colOff>
      <xdr:row>121</xdr:row>
      <xdr:rowOff>129885</xdr:rowOff>
    </xdr:from>
    <xdr:to>
      <xdr:col>0</xdr:col>
      <xdr:colOff>3579091</xdr:colOff>
      <xdr:row>127</xdr:row>
      <xdr:rowOff>230909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F2C41220-F69A-48F0-B13C-2A49D2F17E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732" y="495325110"/>
          <a:ext cx="3392359" cy="2615624"/>
        </a:xfrm>
        <a:prstGeom prst="rect">
          <a:avLst/>
        </a:prstGeom>
      </xdr:spPr>
    </xdr:pic>
    <xdr:clientData/>
  </xdr:twoCellAnchor>
  <xdr:twoCellAnchor>
    <xdr:from>
      <xdr:col>0</xdr:col>
      <xdr:colOff>197223</xdr:colOff>
      <xdr:row>115</xdr:row>
      <xdr:rowOff>62754</xdr:rowOff>
    </xdr:from>
    <xdr:to>
      <xdr:col>0</xdr:col>
      <xdr:colOff>3522862</xdr:colOff>
      <xdr:row>119</xdr:row>
      <xdr:rowOff>606136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03B6433B-83B3-484B-9D84-EB943B2BD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223" y="501544479"/>
          <a:ext cx="3325639" cy="2029282"/>
        </a:xfrm>
        <a:prstGeom prst="rect">
          <a:avLst/>
        </a:prstGeom>
      </xdr:spPr>
    </xdr:pic>
    <xdr:clientData/>
  </xdr:twoCellAnchor>
  <xdr:twoCellAnchor>
    <xdr:from>
      <xdr:col>0</xdr:col>
      <xdr:colOff>188259</xdr:colOff>
      <xdr:row>128</xdr:row>
      <xdr:rowOff>115454</xdr:rowOff>
    </xdr:from>
    <xdr:to>
      <xdr:col>0</xdr:col>
      <xdr:colOff>3592584</xdr:colOff>
      <xdr:row>134</xdr:row>
      <xdr:rowOff>230909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181D55BB-9F5A-48A4-A7E7-78C053DAF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88259" y="498244379"/>
          <a:ext cx="3404325" cy="2630055"/>
        </a:xfrm>
        <a:prstGeom prst="rect">
          <a:avLst/>
        </a:prstGeom>
      </xdr:spPr>
    </xdr:pic>
    <xdr:clientData/>
  </xdr:twoCellAnchor>
  <xdr:twoCellAnchor>
    <xdr:from>
      <xdr:col>0</xdr:col>
      <xdr:colOff>179295</xdr:colOff>
      <xdr:row>164</xdr:row>
      <xdr:rowOff>242047</xdr:rowOff>
    </xdr:from>
    <xdr:to>
      <xdr:col>0</xdr:col>
      <xdr:colOff>3681716</xdr:colOff>
      <xdr:row>169</xdr:row>
      <xdr:rowOff>363370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E7B2DD32-F466-496B-8697-FC83D2144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295" y="520668997"/>
          <a:ext cx="3502421" cy="3264573"/>
        </a:xfrm>
        <a:prstGeom prst="rect">
          <a:avLst/>
        </a:prstGeom>
      </xdr:spPr>
    </xdr:pic>
    <xdr:clientData/>
  </xdr:twoCellAnchor>
  <xdr:twoCellAnchor>
    <xdr:from>
      <xdr:col>0</xdr:col>
      <xdr:colOff>206188</xdr:colOff>
      <xdr:row>171</xdr:row>
      <xdr:rowOff>53788</xdr:rowOff>
    </xdr:from>
    <xdr:to>
      <xdr:col>0</xdr:col>
      <xdr:colOff>1595717</xdr:colOff>
      <xdr:row>171</xdr:row>
      <xdr:rowOff>763494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8A5132CD-FEF0-4103-853A-50CC271D1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188" y="525081313"/>
          <a:ext cx="1389529" cy="709706"/>
        </a:xfrm>
        <a:prstGeom prst="rect">
          <a:avLst/>
        </a:prstGeom>
      </xdr:spPr>
    </xdr:pic>
    <xdr:clientData/>
  </xdr:twoCellAnchor>
  <xdr:twoCellAnchor>
    <xdr:from>
      <xdr:col>0</xdr:col>
      <xdr:colOff>206188</xdr:colOff>
      <xdr:row>170</xdr:row>
      <xdr:rowOff>26894</xdr:rowOff>
    </xdr:from>
    <xdr:to>
      <xdr:col>0</xdr:col>
      <xdr:colOff>1559859</xdr:colOff>
      <xdr:row>170</xdr:row>
      <xdr:rowOff>717733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4B6BDD98-5771-4017-8095-1A8836727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188" y="524225744"/>
          <a:ext cx="1353671" cy="690839"/>
        </a:xfrm>
        <a:prstGeom prst="rect">
          <a:avLst/>
        </a:prstGeom>
      </xdr:spPr>
    </xdr:pic>
    <xdr:clientData/>
  </xdr:twoCellAnchor>
  <xdr:twoCellAnchor>
    <xdr:from>
      <xdr:col>0</xdr:col>
      <xdr:colOff>215152</xdr:colOff>
      <xdr:row>172</xdr:row>
      <xdr:rowOff>80683</xdr:rowOff>
    </xdr:from>
    <xdr:to>
      <xdr:col>0</xdr:col>
      <xdr:colOff>1541929</xdr:colOff>
      <xdr:row>172</xdr:row>
      <xdr:rowOff>736079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0E22B362-77A4-46AF-9547-448701DA5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152" y="525936883"/>
          <a:ext cx="1326777" cy="655396"/>
        </a:xfrm>
        <a:prstGeom prst="rect">
          <a:avLst/>
        </a:prstGeom>
      </xdr:spPr>
    </xdr:pic>
    <xdr:clientData/>
  </xdr:twoCellAnchor>
  <xdr:twoCellAnchor>
    <xdr:from>
      <xdr:col>0</xdr:col>
      <xdr:colOff>619125</xdr:colOff>
      <xdr:row>174</xdr:row>
      <xdr:rowOff>413870</xdr:rowOff>
    </xdr:from>
    <xdr:to>
      <xdr:col>0</xdr:col>
      <xdr:colOff>3182844</xdr:colOff>
      <xdr:row>177</xdr:row>
      <xdr:rowOff>428624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984EF3D8-83C1-4052-80F2-B2B9DBBDB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125" y="92203120"/>
          <a:ext cx="2563719" cy="1491129"/>
        </a:xfrm>
        <a:prstGeom prst="rect">
          <a:avLst/>
        </a:prstGeom>
      </xdr:spPr>
    </xdr:pic>
    <xdr:clientData/>
  </xdr:twoCellAnchor>
  <xdr:twoCellAnchor>
    <xdr:from>
      <xdr:col>0</xdr:col>
      <xdr:colOff>268940</xdr:colOff>
      <xdr:row>180</xdr:row>
      <xdr:rowOff>138811</xdr:rowOff>
    </xdr:from>
    <xdr:to>
      <xdr:col>0</xdr:col>
      <xdr:colOff>1407458</xdr:colOff>
      <xdr:row>180</xdr:row>
      <xdr:rowOff>983036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BFB9F8B5-2218-4A04-935A-BF7E1AF19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BEBA8EAE-BF5A-486C-A8C5-ECC9F3942E4B}">
              <a14:imgProps xmlns:a14="http://schemas.microsoft.com/office/drawing/2010/main">
                <a14:imgLayer r:embed="rId56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940" y="529681186"/>
          <a:ext cx="1138518" cy="844225"/>
        </a:xfrm>
        <a:prstGeom prst="rect">
          <a:avLst/>
        </a:prstGeom>
      </xdr:spPr>
    </xdr:pic>
    <xdr:clientData/>
  </xdr:twoCellAnchor>
  <xdr:twoCellAnchor>
    <xdr:from>
      <xdr:col>0</xdr:col>
      <xdr:colOff>259976</xdr:colOff>
      <xdr:row>181</xdr:row>
      <xdr:rowOff>116542</xdr:rowOff>
    </xdr:from>
    <xdr:to>
      <xdr:col>0</xdr:col>
      <xdr:colOff>1864658</xdr:colOff>
      <xdr:row>181</xdr:row>
      <xdr:rowOff>998687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id="{FB45E025-CAF5-4E1B-BBB9-D154CD370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976" y="530735242"/>
          <a:ext cx="1604682" cy="882145"/>
        </a:xfrm>
        <a:prstGeom prst="rect">
          <a:avLst/>
        </a:prstGeom>
      </xdr:spPr>
    </xdr:pic>
    <xdr:clientData/>
  </xdr:twoCellAnchor>
  <xdr:twoCellAnchor>
    <xdr:from>
      <xdr:col>0</xdr:col>
      <xdr:colOff>197225</xdr:colOff>
      <xdr:row>184</xdr:row>
      <xdr:rowOff>89647</xdr:rowOff>
    </xdr:from>
    <xdr:to>
      <xdr:col>0</xdr:col>
      <xdr:colOff>2788025</xdr:colOff>
      <xdr:row>187</xdr:row>
      <xdr:rowOff>255297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48286A29-5C55-4D84-8692-52D2584F2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BEBA8EAE-BF5A-486C-A8C5-ECC9F3942E4B}">
              <a14:imgProps xmlns:a14="http://schemas.microsoft.com/office/drawing/2010/main">
                <a14:imgLayer r:embed="rId60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225" y="532946722"/>
          <a:ext cx="2590800" cy="1422950"/>
        </a:xfrm>
        <a:prstGeom prst="rect">
          <a:avLst/>
        </a:prstGeom>
      </xdr:spPr>
    </xdr:pic>
    <xdr:clientData/>
  </xdr:twoCellAnchor>
  <xdr:twoCellAnchor>
    <xdr:from>
      <xdr:col>0</xdr:col>
      <xdr:colOff>215154</xdr:colOff>
      <xdr:row>188</xdr:row>
      <xdr:rowOff>89649</xdr:rowOff>
    </xdr:from>
    <xdr:to>
      <xdr:col>0</xdr:col>
      <xdr:colOff>1990165</xdr:colOff>
      <xdr:row>191</xdr:row>
      <xdr:rowOff>206188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1DB54FA0-730F-4EB5-9A29-1F7AFC22D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154" y="534623124"/>
          <a:ext cx="1775011" cy="1126189"/>
        </a:xfrm>
        <a:prstGeom prst="rect">
          <a:avLst/>
        </a:prstGeom>
      </xdr:spPr>
    </xdr:pic>
    <xdr:clientData/>
  </xdr:twoCellAnchor>
  <xdr:twoCellAnchor>
    <xdr:from>
      <xdr:col>0</xdr:col>
      <xdr:colOff>2160494</xdr:colOff>
      <xdr:row>190</xdr:row>
      <xdr:rowOff>152400</xdr:rowOff>
    </xdr:from>
    <xdr:to>
      <xdr:col>0</xdr:col>
      <xdr:colOff>2978075</xdr:colOff>
      <xdr:row>191</xdr:row>
      <xdr:rowOff>197223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5C6767F4-09B2-48EB-A98C-CA5A42D98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0494" y="535400250"/>
          <a:ext cx="817581" cy="340098"/>
        </a:xfrm>
        <a:prstGeom prst="rect">
          <a:avLst/>
        </a:prstGeom>
      </xdr:spPr>
    </xdr:pic>
    <xdr:clientData/>
  </xdr:twoCellAnchor>
  <xdr:twoCellAnchor>
    <xdr:from>
      <xdr:col>0</xdr:col>
      <xdr:colOff>301811</xdr:colOff>
      <xdr:row>193</xdr:row>
      <xdr:rowOff>144863</xdr:rowOff>
    </xdr:from>
    <xdr:to>
      <xdr:col>0</xdr:col>
      <xdr:colOff>2762250</xdr:colOff>
      <xdr:row>196</xdr:row>
      <xdr:rowOff>397624</xdr:rowOff>
    </xdr:to>
    <xdr:pic>
      <xdr:nvPicPr>
        <xdr:cNvPr id="316" name="Рисунок 315">
          <a:extLst>
            <a:ext uri="{FF2B5EF4-FFF2-40B4-BE49-F238E27FC236}">
              <a16:creationId xmlns:a16="http://schemas.microsoft.com/office/drawing/2014/main" id="{8639E83A-D0A6-4B65-A73D-0D84221CF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11" y="101617863"/>
          <a:ext cx="2460439" cy="1586261"/>
        </a:xfrm>
        <a:prstGeom prst="rect">
          <a:avLst/>
        </a:prstGeom>
      </xdr:spPr>
    </xdr:pic>
    <xdr:clientData/>
  </xdr:twoCellAnchor>
  <xdr:twoCellAnchor>
    <xdr:from>
      <xdr:col>0</xdr:col>
      <xdr:colOff>273800</xdr:colOff>
      <xdr:row>197</xdr:row>
      <xdr:rowOff>133724</xdr:rowOff>
    </xdr:from>
    <xdr:to>
      <xdr:col>0</xdr:col>
      <xdr:colOff>2587626</xdr:colOff>
      <xdr:row>200</xdr:row>
      <xdr:rowOff>357842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D86C7DBF-6702-4C8D-953E-CCD92F2A0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3800" y="103384724"/>
          <a:ext cx="2313826" cy="1652868"/>
        </a:xfrm>
        <a:prstGeom prst="rect">
          <a:avLst/>
        </a:prstGeom>
      </xdr:spPr>
    </xdr:pic>
    <xdr:clientData/>
  </xdr:twoCellAnchor>
  <xdr:twoCellAnchor>
    <xdr:from>
      <xdr:col>0</xdr:col>
      <xdr:colOff>322730</xdr:colOff>
      <xdr:row>201</xdr:row>
      <xdr:rowOff>80684</xdr:rowOff>
    </xdr:from>
    <xdr:to>
      <xdr:col>0</xdr:col>
      <xdr:colOff>1438172</xdr:colOff>
      <xdr:row>201</xdr:row>
      <xdr:rowOff>716522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486EADD9-54C8-4B75-8184-56D35F74A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730" y="541595984"/>
          <a:ext cx="1115442" cy="635838"/>
        </a:xfrm>
        <a:prstGeom prst="rect">
          <a:avLst/>
        </a:prstGeom>
      </xdr:spPr>
    </xdr:pic>
    <xdr:clientData/>
  </xdr:twoCellAnchor>
  <xdr:twoCellAnchor>
    <xdr:from>
      <xdr:col>0</xdr:col>
      <xdr:colOff>251011</xdr:colOff>
      <xdr:row>203</xdr:row>
      <xdr:rowOff>110504</xdr:rowOff>
    </xdr:from>
    <xdr:to>
      <xdr:col>0</xdr:col>
      <xdr:colOff>1519881</xdr:colOff>
      <xdr:row>203</xdr:row>
      <xdr:rowOff>714815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CE34F23B-9E54-4D62-BEB8-646B8DA92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BEBA8EAE-BF5A-486C-A8C5-ECC9F3942E4B}">
              <a14:imgProps xmlns:a14="http://schemas.microsoft.com/office/drawing/2010/main">
                <a14:imgLayer r:embed="rId67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1011" y="543292679"/>
          <a:ext cx="1268870" cy="604311"/>
        </a:xfrm>
        <a:prstGeom prst="rect">
          <a:avLst/>
        </a:prstGeom>
      </xdr:spPr>
    </xdr:pic>
    <xdr:clientData/>
  </xdr:twoCellAnchor>
  <xdr:twoCellAnchor>
    <xdr:from>
      <xdr:col>0</xdr:col>
      <xdr:colOff>143575</xdr:colOff>
      <xdr:row>205</xdr:row>
      <xdr:rowOff>261937</xdr:rowOff>
    </xdr:from>
    <xdr:to>
      <xdr:col>0</xdr:col>
      <xdr:colOff>3643312</xdr:colOff>
      <xdr:row>209</xdr:row>
      <xdr:rowOff>202406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2E5A1477-E3CA-4076-8993-A3ABCA3FC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575" y="544549012"/>
          <a:ext cx="3499737" cy="1654969"/>
        </a:xfrm>
        <a:prstGeom prst="rect">
          <a:avLst/>
        </a:prstGeom>
      </xdr:spPr>
    </xdr:pic>
    <xdr:clientData/>
  </xdr:twoCellAnchor>
  <xdr:twoCellAnchor>
    <xdr:from>
      <xdr:col>0</xdr:col>
      <xdr:colOff>301366</xdr:colOff>
      <xdr:row>202</xdr:row>
      <xdr:rowOff>108855</xdr:rowOff>
    </xdr:from>
    <xdr:to>
      <xdr:col>0</xdr:col>
      <xdr:colOff>1455965</xdr:colOff>
      <xdr:row>202</xdr:row>
      <xdr:rowOff>779123</xdr:rowOff>
    </xdr:to>
    <xdr:pic>
      <xdr:nvPicPr>
        <xdr:cNvPr id="376" name="Рисунок 375">
          <a:extLst>
            <a:ext uri="{FF2B5EF4-FFF2-40B4-BE49-F238E27FC236}">
              <a16:creationId xmlns:a16="http://schemas.microsoft.com/office/drawing/2014/main" id="{5959BF1A-55EE-42EF-9DD4-FA600925F2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1366" y="542433780"/>
          <a:ext cx="1154599" cy="6702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380999</xdr:colOff>
      <xdr:row>182</xdr:row>
      <xdr:rowOff>122464</xdr:rowOff>
    </xdr:from>
    <xdr:to>
      <xdr:col>0</xdr:col>
      <xdr:colOff>1106931</xdr:colOff>
      <xdr:row>182</xdr:row>
      <xdr:rowOff>789215</xdr:rowOff>
    </xdr:to>
    <xdr:pic>
      <xdr:nvPicPr>
        <xdr:cNvPr id="377" name="Рисунок 376">
          <a:extLst>
            <a:ext uri="{FF2B5EF4-FFF2-40B4-BE49-F238E27FC236}">
              <a16:creationId xmlns:a16="http://schemas.microsoft.com/office/drawing/2014/main" id="{D998BC1B-086D-4038-B375-C5F67902DE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0999" y="531817489"/>
          <a:ext cx="725932" cy="666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345281</xdr:colOff>
      <xdr:row>111</xdr:row>
      <xdr:rowOff>71438</xdr:rowOff>
    </xdr:from>
    <xdr:to>
      <xdr:col>0</xdr:col>
      <xdr:colOff>2039610</xdr:colOff>
      <xdr:row>111</xdr:row>
      <xdr:rowOff>720964</xdr:rowOff>
    </xdr:to>
    <xdr:pic>
      <xdr:nvPicPr>
        <xdr:cNvPr id="473" name="Рисунок 472">
          <a:extLst>
            <a:ext uri="{FF2B5EF4-FFF2-40B4-BE49-F238E27FC236}">
              <a16:creationId xmlns:a16="http://schemas.microsoft.com/office/drawing/2014/main" id="{BD094899-E9E3-4A77-9494-7A9C8D30B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" y="493418813"/>
          <a:ext cx="1694329" cy="649526"/>
        </a:xfrm>
        <a:prstGeom prst="rect">
          <a:avLst/>
        </a:prstGeom>
      </xdr:spPr>
    </xdr:pic>
    <xdr:clientData/>
  </xdr:twoCellAnchor>
  <xdr:twoCellAnchor>
    <xdr:from>
      <xdr:col>0</xdr:col>
      <xdr:colOff>440531</xdr:colOff>
      <xdr:row>110</xdr:row>
      <xdr:rowOff>83343</xdr:rowOff>
    </xdr:from>
    <xdr:to>
      <xdr:col>0</xdr:col>
      <xdr:colOff>1631156</xdr:colOff>
      <xdr:row>110</xdr:row>
      <xdr:rowOff>745666</xdr:rowOff>
    </xdr:to>
    <xdr:pic>
      <xdr:nvPicPr>
        <xdr:cNvPr id="474" name="Рисунок 473">
          <a:extLst>
            <a:ext uri="{FF2B5EF4-FFF2-40B4-BE49-F238E27FC236}">
              <a16:creationId xmlns:a16="http://schemas.microsoft.com/office/drawing/2014/main" id="{CEBA6739-8B22-4AD4-86D5-5EC36BB82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0531" y="492592518"/>
          <a:ext cx="1190625" cy="662323"/>
        </a:xfrm>
        <a:prstGeom prst="rect">
          <a:avLst/>
        </a:prstGeom>
      </xdr:spPr>
    </xdr:pic>
    <xdr:clientData/>
  </xdr:twoCellAnchor>
  <xdr:twoCellAnchor>
    <xdr:from>
      <xdr:col>0</xdr:col>
      <xdr:colOff>440531</xdr:colOff>
      <xdr:row>112</xdr:row>
      <xdr:rowOff>71438</xdr:rowOff>
    </xdr:from>
    <xdr:to>
      <xdr:col>0</xdr:col>
      <xdr:colOff>1643062</xdr:colOff>
      <xdr:row>112</xdr:row>
      <xdr:rowOff>733761</xdr:rowOff>
    </xdr:to>
    <xdr:pic>
      <xdr:nvPicPr>
        <xdr:cNvPr id="475" name="Рисунок 474">
          <a:extLst>
            <a:ext uri="{FF2B5EF4-FFF2-40B4-BE49-F238E27FC236}">
              <a16:creationId xmlns:a16="http://schemas.microsoft.com/office/drawing/2014/main" id="{645F9BBD-E8B5-4235-B580-F51F4F469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0531" y="494190338"/>
          <a:ext cx="1202531" cy="662323"/>
        </a:xfrm>
        <a:prstGeom prst="rect">
          <a:avLst/>
        </a:prstGeom>
      </xdr:spPr>
    </xdr:pic>
    <xdr:clientData/>
  </xdr:twoCellAnchor>
  <xdr:twoCellAnchor>
    <xdr:from>
      <xdr:col>0</xdr:col>
      <xdr:colOff>498101</xdr:colOff>
      <xdr:row>137</xdr:row>
      <xdr:rowOff>31751</xdr:rowOff>
    </xdr:from>
    <xdr:to>
      <xdr:col>0</xdr:col>
      <xdr:colOff>1179418</xdr:colOff>
      <xdr:row>137</xdr:row>
      <xdr:rowOff>633235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3779170D-0A19-4664-BA96-EBB552804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BEBA8EAE-BF5A-486C-A8C5-ECC9F3942E4B}">
              <a14:imgProps xmlns:a14="http://schemas.microsoft.com/office/drawing/2010/main">
                <a14:imgLayer r:embed="rId74">
                  <a14:imgEffect>
                    <a14:sharpenSoften amount="1900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8101" y="61896626"/>
          <a:ext cx="681317" cy="601484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140</xdr:row>
      <xdr:rowOff>101976</xdr:rowOff>
    </xdr:from>
    <xdr:to>
      <xdr:col>0</xdr:col>
      <xdr:colOff>1192305</xdr:colOff>
      <xdr:row>140</xdr:row>
      <xdr:rowOff>642298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5375C972-2B7C-4851-8041-C9E6D763C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BEBA8EAE-BF5A-486C-A8C5-ECC9F3942E4B}">
              <a14:imgProps xmlns:a14="http://schemas.microsoft.com/office/drawing/2010/main">
                <a14:imgLayer r:embed="rId24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05267501"/>
          <a:ext cx="1039905" cy="540322"/>
        </a:xfrm>
        <a:prstGeom prst="rect">
          <a:avLst/>
        </a:prstGeom>
      </xdr:spPr>
    </xdr:pic>
    <xdr:clientData/>
  </xdr:twoCellAnchor>
  <xdr:twoCellAnchor>
    <xdr:from>
      <xdr:col>0</xdr:col>
      <xdr:colOff>1632695</xdr:colOff>
      <xdr:row>138</xdr:row>
      <xdr:rowOff>69477</xdr:rowOff>
    </xdr:from>
    <xdr:to>
      <xdr:col>0</xdr:col>
      <xdr:colOff>2228850</xdr:colOff>
      <xdr:row>138</xdr:row>
      <xdr:rowOff>685800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67761220-7C07-4EA3-B62D-86AB6E728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BEBA8EAE-BF5A-486C-A8C5-ECC9F3942E4B}">
              <a14:imgProps xmlns:a14="http://schemas.microsoft.com/office/drawing/2010/main">
                <a14:imgLayer r:embed="rId26">
                  <a14:imgEffect>
                    <a14:sharpenSoften amount="5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2695" y="103806252"/>
          <a:ext cx="596155" cy="616323"/>
        </a:xfrm>
        <a:prstGeom prst="rect">
          <a:avLst/>
        </a:prstGeom>
      </xdr:spPr>
    </xdr:pic>
    <xdr:clientData/>
  </xdr:twoCellAnchor>
  <xdr:twoCellAnchor>
    <xdr:from>
      <xdr:col>0</xdr:col>
      <xdr:colOff>1589554</xdr:colOff>
      <xdr:row>139</xdr:row>
      <xdr:rowOff>58272</xdr:rowOff>
    </xdr:from>
    <xdr:to>
      <xdr:col>0</xdr:col>
      <xdr:colOff>2262629</xdr:colOff>
      <xdr:row>139</xdr:row>
      <xdr:rowOff>685801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2F8FF6CE-0305-4AA7-B4B5-C4AF00AF6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sharpenSoften amount="5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9554" y="104509422"/>
          <a:ext cx="673075" cy="627529"/>
        </a:xfrm>
        <a:prstGeom prst="rect">
          <a:avLst/>
        </a:prstGeom>
      </xdr:spPr>
    </xdr:pic>
    <xdr:clientData/>
  </xdr:twoCellAnchor>
  <xdr:twoCellAnchor>
    <xdr:from>
      <xdr:col>0</xdr:col>
      <xdr:colOff>1641102</xdr:colOff>
      <xdr:row>137</xdr:row>
      <xdr:rowOff>47625</xdr:rowOff>
    </xdr:from>
    <xdr:to>
      <xdr:col>0</xdr:col>
      <xdr:colOff>2266950</xdr:colOff>
      <xdr:row>137</xdr:row>
      <xdr:rowOff>657225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16FB57EC-FC97-4719-BC1F-D9690DA39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sharpenSoften amount="5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1102" y="103070025"/>
          <a:ext cx="625848" cy="609600"/>
        </a:xfrm>
        <a:prstGeom prst="rect">
          <a:avLst/>
        </a:prstGeom>
      </xdr:spPr>
    </xdr:pic>
    <xdr:clientData/>
  </xdr:twoCellAnchor>
  <xdr:twoCellAnchor>
    <xdr:from>
      <xdr:col>0</xdr:col>
      <xdr:colOff>502957</xdr:colOff>
      <xdr:row>138</xdr:row>
      <xdr:rowOff>66676</xdr:rowOff>
    </xdr:from>
    <xdr:to>
      <xdr:col>0</xdr:col>
      <xdr:colOff>1121522</xdr:colOff>
      <xdr:row>138</xdr:row>
      <xdr:rowOff>620734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FD181A7F-A858-4FD2-84E1-95F65DBE0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BEBA8EAE-BF5A-486C-A8C5-ECC9F3942E4B}">
              <a14:imgProps xmlns:a14="http://schemas.microsoft.com/office/drawing/2010/main">
                <a14:imgLayer r:embed="rId80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2957" y="62645926"/>
          <a:ext cx="618565" cy="554058"/>
        </a:xfrm>
        <a:prstGeom prst="rect">
          <a:avLst/>
        </a:prstGeom>
      </xdr:spPr>
    </xdr:pic>
    <xdr:clientData/>
  </xdr:twoCellAnchor>
  <xdr:twoCellAnchor>
    <xdr:from>
      <xdr:col>0</xdr:col>
      <xdr:colOff>469899</xdr:colOff>
      <xdr:row>139</xdr:row>
      <xdr:rowOff>57713</xdr:rowOff>
    </xdr:from>
    <xdr:to>
      <xdr:col>0</xdr:col>
      <xdr:colOff>1075408</xdr:colOff>
      <xdr:row>139</xdr:row>
      <xdr:rowOff>649382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3494B4B-56A1-44A5-B7A4-2DF959A7B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" y="63351338"/>
          <a:ext cx="605509" cy="591669"/>
        </a:xfrm>
        <a:prstGeom prst="rect">
          <a:avLst/>
        </a:prstGeom>
      </xdr:spPr>
    </xdr:pic>
    <xdr:clientData/>
  </xdr:twoCellAnchor>
  <xdr:twoCellAnchor>
    <xdr:from>
      <xdr:col>0</xdr:col>
      <xdr:colOff>2936875</xdr:colOff>
      <xdr:row>137</xdr:row>
      <xdr:rowOff>47625</xdr:rowOff>
    </xdr:from>
    <xdr:to>
      <xdr:col>0</xdr:col>
      <xdr:colOff>3571875</xdr:colOff>
      <xdr:row>137</xdr:row>
      <xdr:rowOff>659857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BED1A8E-B7D5-4DF0-9205-B872E17A20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124266">
          <a:off x="2936875" y="66087625"/>
          <a:ext cx="635000" cy="612232"/>
        </a:xfrm>
        <a:prstGeom prst="rect">
          <a:avLst/>
        </a:prstGeom>
      </xdr:spPr>
    </xdr:pic>
    <xdr:clientData/>
  </xdr:twoCellAnchor>
  <xdr:twoCellAnchor>
    <xdr:from>
      <xdr:col>0</xdr:col>
      <xdr:colOff>408215</xdr:colOff>
      <xdr:row>63</xdr:row>
      <xdr:rowOff>68035</xdr:rowOff>
    </xdr:from>
    <xdr:to>
      <xdr:col>0</xdr:col>
      <xdr:colOff>1279072</xdr:colOff>
      <xdr:row>63</xdr:row>
      <xdr:rowOff>816428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24FFE507-A293-5164-FC9F-1BD4E2E5D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215" y="2803071"/>
          <a:ext cx="870857" cy="748393"/>
        </a:xfrm>
        <a:prstGeom prst="rect">
          <a:avLst/>
        </a:prstGeom>
      </xdr:spPr>
    </xdr:pic>
    <xdr:clientData/>
  </xdr:twoCellAnchor>
  <xdr:twoCellAnchor>
    <xdr:from>
      <xdr:col>2</xdr:col>
      <xdr:colOff>625927</xdr:colOff>
      <xdr:row>7</xdr:row>
      <xdr:rowOff>122463</xdr:rowOff>
    </xdr:from>
    <xdr:to>
      <xdr:col>2</xdr:col>
      <xdr:colOff>1225171</xdr:colOff>
      <xdr:row>9</xdr:row>
      <xdr:rowOff>122464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9FCD8207-4E2D-4DEE-8679-CC41EE39B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3677" y="2612570"/>
          <a:ext cx="599244" cy="544287"/>
        </a:xfrm>
        <a:prstGeom prst="rect">
          <a:avLst/>
        </a:prstGeom>
      </xdr:spPr>
    </xdr:pic>
    <xdr:clientData/>
  </xdr:twoCellAnchor>
  <xdr:twoCellAnchor>
    <xdr:from>
      <xdr:col>0</xdr:col>
      <xdr:colOff>87086</xdr:colOff>
      <xdr:row>9</xdr:row>
      <xdr:rowOff>148102</xdr:rowOff>
    </xdr:from>
    <xdr:to>
      <xdr:col>0</xdr:col>
      <xdr:colOff>2340429</xdr:colOff>
      <xdr:row>10</xdr:row>
      <xdr:rowOff>664028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84B5624D-BCBC-713A-413D-BFDEE532C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87086" y="3163445"/>
          <a:ext cx="2253343" cy="1299697"/>
        </a:xfrm>
        <a:prstGeom prst="rect">
          <a:avLst/>
        </a:prstGeom>
      </xdr:spPr>
    </xdr:pic>
    <xdr:clientData/>
  </xdr:twoCellAnchor>
  <xdr:twoCellAnchor>
    <xdr:from>
      <xdr:col>0</xdr:col>
      <xdr:colOff>2250621</xdr:colOff>
      <xdr:row>9</xdr:row>
      <xdr:rowOff>293913</xdr:rowOff>
    </xdr:from>
    <xdr:to>
      <xdr:col>0</xdr:col>
      <xdr:colOff>3600450</xdr:colOff>
      <xdr:row>10</xdr:row>
      <xdr:rowOff>393481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3BD2829-487F-5B42-3349-724CAC05F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250621" y="3328306"/>
          <a:ext cx="1349829" cy="888782"/>
        </a:xfrm>
        <a:prstGeom prst="rect">
          <a:avLst/>
        </a:prstGeom>
      </xdr:spPr>
    </xdr:pic>
    <xdr:clientData/>
  </xdr:twoCellAnchor>
  <xdr:twoCellAnchor>
    <xdr:from>
      <xdr:col>0</xdr:col>
      <xdr:colOff>87086</xdr:colOff>
      <xdr:row>11</xdr:row>
      <xdr:rowOff>315687</xdr:rowOff>
    </xdr:from>
    <xdr:to>
      <xdr:col>0</xdr:col>
      <xdr:colOff>1981195</xdr:colOff>
      <xdr:row>13</xdr:row>
      <xdr:rowOff>174171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611A05F7-45C7-659A-672A-75DC69823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BEBA8EAE-BF5A-486C-A8C5-ECC9F3942E4B}">
              <a14:imgProps xmlns:a14="http://schemas.microsoft.com/office/drawing/2010/main">
                <a14:imgLayer r:embed="rId88">
                  <a14:imgEffect>
                    <a14:brightnessContrast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086" y="4898573"/>
          <a:ext cx="1894109" cy="947055"/>
        </a:xfrm>
        <a:prstGeom prst="rect">
          <a:avLst/>
        </a:prstGeom>
      </xdr:spPr>
    </xdr:pic>
    <xdr:clientData/>
  </xdr:twoCellAnchor>
  <xdr:twoCellAnchor>
    <xdr:from>
      <xdr:col>0</xdr:col>
      <xdr:colOff>87084</xdr:colOff>
      <xdr:row>14</xdr:row>
      <xdr:rowOff>261256</xdr:rowOff>
    </xdr:from>
    <xdr:to>
      <xdr:col>0</xdr:col>
      <xdr:colOff>2030343</xdr:colOff>
      <xdr:row>16</xdr:row>
      <xdr:rowOff>413657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BBECCB1E-C6E7-FFEC-79BB-C3071ABF0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BEBA8EAE-BF5A-486C-A8C5-ECC9F3942E4B}">
              <a14:imgProps xmlns:a14="http://schemas.microsoft.com/office/drawing/2010/main">
                <a14:imgLayer r:embed="rId90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084" y="6476999"/>
          <a:ext cx="1943259" cy="1349829"/>
        </a:xfrm>
        <a:prstGeom prst="rect">
          <a:avLst/>
        </a:prstGeom>
      </xdr:spPr>
    </xdr:pic>
    <xdr:clientData/>
  </xdr:twoCellAnchor>
  <xdr:twoCellAnchor>
    <xdr:from>
      <xdr:col>0</xdr:col>
      <xdr:colOff>195945</xdr:colOff>
      <xdr:row>17</xdr:row>
      <xdr:rowOff>315685</xdr:rowOff>
    </xdr:from>
    <xdr:to>
      <xdr:col>0</xdr:col>
      <xdr:colOff>1973359</xdr:colOff>
      <xdr:row>19</xdr:row>
      <xdr:rowOff>272141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DAA449E5-1B70-86ED-A3BA-DC226BF3E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BEBA8EAE-BF5A-486C-A8C5-ECC9F3942E4B}">
              <a14:imgProps xmlns:a14="http://schemas.microsoft.com/office/drawing/2010/main">
                <a14:imgLayer r:embed="rId92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95945" y="8327571"/>
          <a:ext cx="1777414" cy="1045027"/>
        </a:xfrm>
        <a:prstGeom prst="rect">
          <a:avLst/>
        </a:prstGeom>
      </xdr:spPr>
    </xdr:pic>
    <xdr:clientData/>
  </xdr:twoCellAnchor>
  <xdr:twoCellAnchor>
    <xdr:from>
      <xdr:col>0</xdr:col>
      <xdr:colOff>206829</xdr:colOff>
      <xdr:row>20</xdr:row>
      <xdr:rowOff>130628</xdr:rowOff>
    </xdr:from>
    <xdr:to>
      <xdr:col>0</xdr:col>
      <xdr:colOff>2362200</xdr:colOff>
      <xdr:row>22</xdr:row>
      <xdr:rowOff>228600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D7F8D1D0-0E6F-80D1-177B-AAF7ED5B2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BEBA8EAE-BF5A-486C-A8C5-ECC9F3942E4B}">
              <a14:imgProps xmlns:a14="http://schemas.microsoft.com/office/drawing/2010/main">
                <a14:imgLayer r:embed="rId94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06829" y="9775371"/>
          <a:ext cx="2155371" cy="881743"/>
        </a:xfrm>
        <a:prstGeom prst="rect">
          <a:avLst/>
        </a:prstGeom>
      </xdr:spPr>
    </xdr:pic>
    <xdr:clientData/>
  </xdr:twoCellAnchor>
  <xdr:twoCellAnchor>
    <xdr:from>
      <xdr:col>0</xdr:col>
      <xdr:colOff>2623458</xdr:colOff>
      <xdr:row>22</xdr:row>
      <xdr:rowOff>76201</xdr:rowOff>
    </xdr:from>
    <xdr:to>
      <xdr:col>0</xdr:col>
      <xdr:colOff>3766458</xdr:colOff>
      <xdr:row>23</xdr:row>
      <xdr:rowOff>348490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D294C8AE-432B-CEA9-010F-CC6D3F3EB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BEBA8EAE-BF5A-486C-A8C5-ECC9F3942E4B}">
              <a14:imgProps xmlns:a14="http://schemas.microsoft.com/office/drawing/2010/main">
                <a14:imgLayer r:embed="rId96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23458" y="10504715"/>
          <a:ext cx="1143000" cy="664175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24</xdr:row>
      <xdr:rowOff>119743</xdr:rowOff>
    </xdr:from>
    <xdr:to>
      <xdr:col>0</xdr:col>
      <xdr:colOff>2383971</xdr:colOff>
      <xdr:row>26</xdr:row>
      <xdr:rowOff>217714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4C831FE4-CF89-41D1-BF37-B7C4A7F86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BEBA8EAE-BF5A-486C-A8C5-ECC9F3942E4B}">
              <a14:imgProps xmlns:a14="http://schemas.microsoft.com/office/drawing/2010/main">
                <a14:imgLayer r:embed="rId94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28600" y="11342914"/>
          <a:ext cx="2155371" cy="881743"/>
        </a:xfrm>
        <a:prstGeom prst="rect">
          <a:avLst/>
        </a:prstGeom>
      </xdr:spPr>
    </xdr:pic>
    <xdr:clientData/>
  </xdr:twoCellAnchor>
  <xdr:twoCellAnchor>
    <xdr:from>
      <xdr:col>0</xdr:col>
      <xdr:colOff>2645229</xdr:colOff>
      <xdr:row>26</xdr:row>
      <xdr:rowOff>65315</xdr:rowOff>
    </xdr:from>
    <xdr:to>
      <xdr:col>0</xdr:col>
      <xdr:colOff>3788229</xdr:colOff>
      <xdr:row>27</xdr:row>
      <xdr:rowOff>337604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6BD7C62-368B-45C4-B55C-2F4027808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BEBA8EAE-BF5A-486C-A8C5-ECC9F3942E4B}">
              <a14:imgProps xmlns:a14="http://schemas.microsoft.com/office/drawing/2010/main">
                <a14:imgLayer r:embed="rId96">
                  <a14:imgEffect>
                    <a14:brightnessContrast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45229" y="12072258"/>
          <a:ext cx="1143000" cy="664175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28</xdr:row>
      <xdr:rowOff>97971</xdr:rowOff>
    </xdr:from>
    <xdr:to>
      <xdr:col>0</xdr:col>
      <xdr:colOff>2383971</xdr:colOff>
      <xdr:row>30</xdr:row>
      <xdr:rowOff>195943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A8C1DE65-70B7-468D-9086-7014150A6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BEBA8EAE-BF5A-486C-A8C5-ECC9F3942E4B}">
              <a14:imgProps xmlns:a14="http://schemas.microsoft.com/office/drawing/2010/main">
                <a14:imgLayer r:embed="rId94">
                  <a14:imgEffect>
                    <a14:brightnessContrast bright="4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28600" y="12899571"/>
          <a:ext cx="2155371" cy="881743"/>
        </a:xfrm>
        <a:prstGeom prst="rect">
          <a:avLst/>
        </a:prstGeom>
      </xdr:spPr>
    </xdr:pic>
    <xdr:clientData/>
  </xdr:twoCellAnchor>
  <xdr:twoCellAnchor>
    <xdr:from>
      <xdr:col>0</xdr:col>
      <xdr:colOff>2645229</xdr:colOff>
      <xdr:row>30</xdr:row>
      <xdr:rowOff>43544</xdr:rowOff>
    </xdr:from>
    <xdr:to>
      <xdr:col>0</xdr:col>
      <xdr:colOff>3788229</xdr:colOff>
      <xdr:row>31</xdr:row>
      <xdr:rowOff>315833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470B28CF-2094-47F9-A991-3C89D0313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BEBA8EAE-BF5A-486C-A8C5-ECC9F3942E4B}">
              <a14:imgProps xmlns:a14="http://schemas.microsoft.com/office/drawing/2010/main">
                <a14:imgLayer r:embed="rId96">
                  <a14:imgEffect>
                    <a14:sharpenSoften amount="50000"/>
                  </a14:imgEffect>
                  <a14:imgEffect>
                    <a14:brightnessContrast brigh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45229" y="13628915"/>
          <a:ext cx="1143000" cy="664175"/>
        </a:xfrm>
        <a:prstGeom prst="rect">
          <a:avLst/>
        </a:prstGeom>
      </xdr:spPr>
    </xdr:pic>
    <xdr:clientData/>
  </xdr:twoCellAnchor>
  <xdr:twoCellAnchor>
    <xdr:from>
      <xdr:col>0</xdr:col>
      <xdr:colOff>2449286</xdr:colOff>
      <xdr:row>17</xdr:row>
      <xdr:rowOff>76200</xdr:rowOff>
    </xdr:from>
    <xdr:to>
      <xdr:col>0</xdr:col>
      <xdr:colOff>3523141</xdr:colOff>
      <xdr:row>18</xdr:row>
      <xdr:rowOff>163286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9BD5E6C4-294A-4F58-87F0-7C1CB9DB5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BEBA8EAE-BF5A-486C-A8C5-ECC9F3942E4B}">
              <a14:imgProps xmlns:a14="http://schemas.microsoft.com/office/drawing/2010/main">
                <a14:imgLayer r:embed="rId92">
                  <a14:imgEffect>
                    <a14:sharpenSoften amount="-50000"/>
                  </a14:imgEffect>
                  <a14:imgEffect>
                    <a14:brightnessContrast bright="20000"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449286" y="8088086"/>
          <a:ext cx="1073855" cy="631371"/>
        </a:xfrm>
        <a:prstGeom prst="rect">
          <a:avLst/>
        </a:prstGeom>
      </xdr:spPr>
    </xdr:pic>
    <xdr:clientData/>
  </xdr:twoCellAnchor>
  <xdr:twoCellAnchor>
    <xdr:from>
      <xdr:col>0</xdr:col>
      <xdr:colOff>2525487</xdr:colOff>
      <xdr:row>18</xdr:row>
      <xdr:rowOff>329800</xdr:rowOff>
    </xdr:from>
    <xdr:to>
      <xdr:col>0</xdr:col>
      <xdr:colOff>3635828</xdr:colOff>
      <xdr:row>19</xdr:row>
      <xdr:rowOff>438337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1B3C92C-09E9-4CF7-9C74-B83C5D37D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BEBA8EAE-BF5A-486C-A8C5-ECC9F3942E4B}">
              <a14:imgProps xmlns:a14="http://schemas.microsoft.com/office/drawing/2010/main">
                <a14:imgLayer r:embed="rId92">
                  <a14:imgEffect>
                    <a14:brightnessContrast bright="4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25487" y="8885971"/>
          <a:ext cx="1110341" cy="652823"/>
        </a:xfrm>
        <a:prstGeom prst="rect">
          <a:avLst/>
        </a:prstGeom>
      </xdr:spPr>
    </xdr:pic>
    <xdr:clientData/>
  </xdr:twoCellAnchor>
  <xdr:twoCellAnchor>
    <xdr:from>
      <xdr:col>0</xdr:col>
      <xdr:colOff>2416629</xdr:colOff>
      <xdr:row>11</xdr:row>
      <xdr:rowOff>21771</xdr:rowOff>
    </xdr:from>
    <xdr:to>
      <xdr:col>0</xdr:col>
      <xdr:colOff>3820886</xdr:colOff>
      <xdr:row>12</xdr:row>
      <xdr:rowOff>179615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3402EE69-224B-4E90-9E6C-8DEEDA468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BEBA8EAE-BF5A-486C-A8C5-ECC9F3942E4B}">
              <a14:imgProps xmlns:a14="http://schemas.microsoft.com/office/drawing/2010/main">
                <a14:imgLayer r:embed="rId88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416629" y="4604657"/>
          <a:ext cx="1404257" cy="702129"/>
        </a:xfrm>
        <a:prstGeom prst="rect">
          <a:avLst/>
        </a:prstGeom>
      </xdr:spPr>
    </xdr:pic>
    <xdr:clientData/>
  </xdr:twoCellAnchor>
  <xdr:twoCellAnchor>
    <xdr:from>
      <xdr:col>0</xdr:col>
      <xdr:colOff>2438401</xdr:colOff>
      <xdr:row>12</xdr:row>
      <xdr:rowOff>283030</xdr:rowOff>
    </xdr:from>
    <xdr:to>
      <xdr:col>0</xdr:col>
      <xdr:colOff>3755572</xdr:colOff>
      <xdr:row>13</xdr:row>
      <xdr:rowOff>397330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9B913C5D-97CC-4DF4-ACC7-4DDD7D27A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BEBA8EAE-BF5A-486C-A8C5-ECC9F3942E4B}">
              <a14:imgProps xmlns:a14="http://schemas.microsoft.com/office/drawing/2010/main">
                <a14:imgLayer r:embed="rId88">
                  <a14:imgEffect>
                    <a14:sharpenSoften amount="50000"/>
                  </a14:imgEffect>
                  <a14:imgEffect>
                    <a14:brightnessContrast bright="4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438401" y="5410201"/>
          <a:ext cx="1317171" cy="658586"/>
        </a:xfrm>
        <a:prstGeom prst="rect">
          <a:avLst/>
        </a:prstGeom>
      </xdr:spPr>
    </xdr:pic>
    <xdr:clientData/>
  </xdr:twoCellAnchor>
  <xdr:twoCellAnchor>
    <xdr:from>
      <xdr:col>0</xdr:col>
      <xdr:colOff>2569029</xdr:colOff>
      <xdr:row>14</xdr:row>
      <xdr:rowOff>108856</xdr:rowOff>
    </xdr:from>
    <xdr:to>
      <xdr:col>0</xdr:col>
      <xdr:colOff>3712028</xdr:colOff>
      <xdr:row>15</xdr:row>
      <xdr:rowOff>293913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7223818-726F-49FA-9572-821AE934B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BEBA8EAE-BF5A-486C-A8C5-ECC9F3942E4B}">
              <a14:imgProps xmlns:a14="http://schemas.microsoft.com/office/drawing/2010/main">
                <a14:imgLayer r:embed="rId90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69029" y="6324599"/>
          <a:ext cx="1142999" cy="783771"/>
        </a:xfrm>
        <a:prstGeom prst="rect">
          <a:avLst/>
        </a:prstGeom>
      </xdr:spPr>
    </xdr:pic>
    <xdr:clientData/>
  </xdr:twoCellAnchor>
  <xdr:twoCellAnchor>
    <xdr:from>
      <xdr:col>0</xdr:col>
      <xdr:colOff>2547257</xdr:colOff>
      <xdr:row>15</xdr:row>
      <xdr:rowOff>391886</xdr:rowOff>
    </xdr:from>
    <xdr:to>
      <xdr:col>0</xdr:col>
      <xdr:colOff>3690256</xdr:colOff>
      <xdr:row>16</xdr:row>
      <xdr:rowOff>451377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3D82CC5F-D416-4B60-AC0A-2C3A83CAA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BEBA8EAE-BF5A-486C-A8C5-ECC9F3942E4B}">
              <a14:imgProps xmlns:a14="http://schemas.microsoft.com/office/drawing/2010/main">
                <a14:imgLayer r:embed="rId90">
                  <a14:imgEffect>
                    <a14:sharpenSoften amount="50000"/>
                  </a14:imgEffect>
                  <a14:imgEffect>
                    <a14:brightnessContrast bright="4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47257" y="7206343"/>
          <a:ext cx="1142999" cy="65820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596322</xdr:colOff>
      <xdr:row>0</xdr:row>
      <xdr:rowOff>84090</xdr:rowOff>
    </xdr:from>
    <xdr:to>
      <xdr:col>0</xdr:col>
      <xdr:colOff>1674091</xdr:colOff>
      <xdr:row>4</xdr:row>
      <xdr:rowOff>128504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FD05F246-1BE9-4E3C-9E57-57450C96F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66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6322" y="84090"/>
          <a:ext cx="1077769" cy="1082639"/>
        </a:xfrm>
        <a:prstGeom prst="rect">
          <a:avLst/>
        </a:prstGeom>
      </xdr:spPr>
    </xdr:pic>
    <xdr:clientData/>
  </xdr:twoCellAnchor>
  <xdr:twoCellAnchor>
    <xdr:from>
      <xdr:col>0</xdr:col>
      <xdr:colOff>166688</xdr:colOff>
      <xdr:row>180</xdr:row>
      <xdr:rowOff>190500</xdr:rowOff>
    </xdr:from>
    <xdr:to>
      <xdr:col>0</xdr:col>
      <xdr:colOff>3512344</xdr:colOff>
      <xdr:row>184</xdr:row>
      <xdr:rowOff>71437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ACFA60F9-0003-4346-9325-7B694A3B3C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6688" y="611933625"/>
          <a:ext cx="3345656" cy="957262"/>
        </a:xfrm>
        <a:prstGeom prst="rect">
          <a:avLst/>
        </a:prstGeom>
      </xdr:spPr>
    </xdr:pic>
    <xdr:clientData/>
  </xdr:twoCellAnchor>
  <xdr:twoCellAnchor>
    <xdr:from>
      <xdr:col>0</xdr:col>
      <xdr:colOff>156483</xdr:colOff>
      <xdr:row>185</xdr:row>
      <xdr:rowOff>130969</xdr:rowOff>
    </xdr:from>
    <xdr:to>
      <xdr:col>0</xdr:col>
      <xdr:colOff>3449935</xdr:colOff>
      <xdr:row>189</xdr:row>
      <xdr:rowOff>214313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BC6D4BC-92ED-4226-81C0-B292EADCA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483" y="613159969"/>
          <a:ext cx="3293452" cy="1026319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190</xdr:row>
      <xdr:rowOff>119064</xdr:rowOff>
    </xdr:from>
    <xdr:to>
      <xdr:col>0</xdr:col>
      <xdr:colOff>3485905</xdr:colOff>
      <xdr:row>194</xdr:row>
      <xdr:rowOff>83345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66BEDE9F-B172-4226-8CF2-156542881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9" y="614310114"/>
          <a:ext cx="3354936" cy="916781"/>
        </a:xfrm>
        <a:prstGeom prst="rect">
          <a:avLst/>
        </a:prstGeom>
      </xdr:spPr>
    </xdr:pic>
    <xdr:clientData/>
  </xdr:twoCellAnchor>
  <xdr:twoCellAnchor>
    <xdr:from>
      <xdr:col>0</xdr:col>
      <xdr:colOff>119062</xdr:colOff>
      <xdr:row>195</xdr:row>
      <xdr:rowOff>306020</xdr:rowOff>
    </xdr:from>
    <xdr:to>
      <xdr:col>0</xdr:col>
      <xdr:colOff>3571875</xdr:colOff>
      <xdr:row>199</xdr:row>
      <xdr:rowOff>291040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706BDE7D-133F-4986-89BE-2595ADF9B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" y="615573395"/>
          <a:ext cx="3452813" cy="1023245"/>
        </a:xfrm>
        <a:prstGeom prst="rect">
          <a:avLst/>
        </a:prstGeom>
      </xdr:spPr>
    </xdr:pic>
    <xdr:clientData/>
  </xdr:twoCellAnchor>
  <xdr:twoCellAnchor>
    <xdr:from>
      <xdr:col>0</xdr:col>
      <xdr:colOff>107157</xdr:colOff>
      <xdr:row>207</xdr:row>
      <xdr:rowOff>219604</xdr:rowOff>
    </xdr:from>
    <xdr:to>
      <xdr:col>0</xdr:col>
      <xdr:colOff>3671316</xdr:colOff>
      <xdr:row>213</xdr:row>
      <xdr:rowOff>217855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7DB3EF94-8F61-43F3-8F7B-D8F0BAE65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157" y="618544504"/>
          <a:ext cx="3564159" cy="1341276"/>
        </a:xfrm>
        <a:prstGeom prst="rect">
          <a:avLst/>
        </a:prstGeom>
      </xdr:spPr>
    </xdr:pic>
    <xdr:clientData/>
  </xdr:twoCellAnchor>
  <xdr:twoCellAnchor>
    <xdr:from>
      <xdr:col>0</xdr:col>
      <xdr:colOff>182563</xdr:colOff>
      <xdr:row>214</xdr:row>
      <xdr:rowOff>178594</xdr:rowOff>
    </xdr:from>
    <xdr:to>
      <xdr:col>0</xdr:col>
      <xdr:colOff>3398882</xdr:colOff>
      <xdr:row>216</xdr:row>
      <xdr:rowOff>392906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AF66C0E-1113-45E9-A01E-1EDD9A849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563" y="103080344"/>
          <a:ext cx="3216319" cy="1357312"/>
        </a:xfrm>
        <a:prstGeom prst="rect">
          <a:avLst/>
        </a:prstGeom>
      </xdr:spPr>
    </xdr:pic>
    <xdr:clientData/>
  </xdr:twoCellAnchor>
  <xdr:twoCellAnchor>
    <xdr:from>
      <xdr:col>0</xdr:col>
      <xdr:colOff>130971</xdr:colOff>
      <xdr:row>217</xdr:row>
      <xdr:rowOff>59529</xdr:rowOff>
    </xdr:from>
    <xdr:to>
      <xdr:col>0</xdr:col>
      <xdr:colOff>1217887</xdr:colOff>
      <xdr:row>217</xdr:row>
      <xdr:rowOff>829366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00FC0DB-657A-428A-B224-38D5514E2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71" y="621203829"/>
          <a:ext cx="1086916" cy="769837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220</xdr:row>
      <xdr:rowOff>95250</xdr:rowOff>
    </xdr:from>
    <xdr:to>
      <xdr:col>0</xdr:col>
      <xdr:colOff>1476374</xdr:colOff>
      <xdr:row>220</xdr:row>
      <xdr:rowOff>820942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7C5389EC-9CC2-4DBD-8E30-4A9488D73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9" y="624316125"/>
          <a:ext cx="1345405" cy="725692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218</xdr:row>
      <xdr:rowOff>110982</xdr:rowOff>
    </xdr:from>
    <xdr:to>
      <xdr:col>0</xdr:col>
      <xdr:colOff>1119186</xdr:colOff>
      <xdr:row>218</xdr:row>
      <xdr:rowOff>964405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493153D9-5351-4AA1-8DB3-DBF7C1726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22198257"/>
          <a:ext cx="976311" cy="853423"/>
        </a:xfrm>
        <a:prstGeom prst="rect">
          <a:avLst/>
        </a:prstGeom>
      </xdr:spPr>
    </xdr:pic>
    <xdr:clientData/>
  </xdr:twoCellAnchor>
  <xdr:twoCellAnchor>
    <xdr:from>
      <xdr:col>0</xdr:col>
      <xdr:colOff>190502</xdr:colOff>
      <xdr:row>236</xdr:row>
      <xdr:rowOff>125706</xdr:rowOff>
    </xdr:from>
    <xdr:to>
      <xdr:col>0</xdr:col>
      <xdr:colOff>1678782</xdr:colOff>
      <xdr:row>236</xdr:row>
      <xdr:rowOff>1115037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CD826797-8A46-4388-BA34-C629B99AB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2" y="637786356"/>
          <a:ext cx="1488280" cy="989331"/>
        </a:xfrm>
        <a:prstGeom prst="rect">
          <a:avLst/>
        </a:prstGeom>
      </xdr:spPr>
    </xdr:pic>
    <xdr:clientData/>
  </xdr:twoCellAnchor>
  <xdr:twoCellAnchor>
    <xdr:from>
      <xdr:col>0</xdr:col>
      <xdr:colOff>166687</xdr:colOff>
      <xdr:row>222</xdr:row>
      <xdr:rowOff>83344</xdr:rowOff>
    </xdr:from>
    <xdr:to>
      <xdr:col>0</xdr:col>
      <xdr:colOff>1071563</xdr:colOff>
      <xdr:row>222</xdr:row>
      <xdr:rowOff>993876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309C3E24-7C39-434F-ABD4-AE9360639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" y="626028244"/>
          <a:ext cx="904876" cy="910532"/>
        </a:xfrm>
        <a:prstGeom prst="rect">
          <a:avLst/>
        </a:prstGeom>
      </xdr:spPr>
    </xdr:pic>
    <xdr:clientData/>
  </xdr:twoCellAnchor>
  <xdr:twoCellAnchor>
    <xdr:from>
      <xdr:col>0</xdr:col>
      <xdr:colOff>1416843</xdr:colOff>
      <xdr:row>222</xdr:row>
      <xdr:rowOff>142873</xdr:rowOff>
    </xdr:from>
    <xdr:to>
      <xdr:col>0</xdr:col>
      <xdr:colOff>2262186</xdr:colOff>
      <xdr:row>222</xdr:row>
      <xdr:rowOff>964603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A4CCCADC-8CC3-46D9-8AEE-7983C7C63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6843" y="626087773"/>
          <a:ext cx="845343" cy="821730"/>
        </a:xfrm>
        <a:prstGeom prst="rect">
          <a:avLst/>
        </a:prstGeom>
      </xdr:spPr>
    </xdr:pic>
    <xdr:clientData/>
  </xdr:twoCellAnchor>
  <xdr:twoCellAnchor>
    <xdr:from>
      <xdr:col>0</xdr:col>
      <xdr:colOff>107157</xdr:colOff>
      <xdr:row>224</xdr:row>
      <xdr:rowOff>108733</xdr:rowOff>
    </xdr:from>
    <xdr:to>
      <xdr:col>0</xdr:col>
      <xdr:colOff>1762124</xdr:colOff>
      <xdr:row>224</xdr:row>
      <xdr:rowOff>882125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368BDEE0-BF88-46A8-9B82-9D6DDBDE7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157" y="627977683"/>
          <a:ext cx="1654967" cy="773392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219</xdr:row>
      <xdr:rowOff>95249</xdr:rowOff>
    </xdr:from>
    <xdr:to>
      <xdr:col>0</xdr:col>
      <xdr:colOff>1404937</xdr:colOff>
      <xdr:row>219</xdr:row>
      <xdr:rowOff>962666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8A9638F-C6B2-4D28-8FEE-5A3B46A40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23249324"/>
          <a:ext cx="1262062" cy="867417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225</xdr:row>
      <xdr:rowOff>113499</xdr:rowOff>
    </xdr:from>
    <xdr:to>
      <xdr:col>0</xdr:col>
      <xdr:colOff>1357313</xdr:colOff>
      <xdr:row>225</xdr:row>
      <xdr:rowOff>1014454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1A5AC82F-6725-456A-8909-56F6D82DE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28992099"/>
          <a:ext cx="1214438" cy="900955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226</xdr:row>
      <xdr:rowOff>59532</xdr:rowOff>
    </xdr:from>
    <xdr:to>
      <xdr:col>0</xdr:col>
      <xdr:colOff>1428750</xdr:colOff>
      <xdr:row>226</xdr:row>
      <xdr:rowOff>999863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F746F8DE-B22E-4CEB-9C02-79D510698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30052557"/>
          <a:ext cx="1285875" cy="940331"/>
        </a:xfrm>
        <a:prstGeom prst="rect">
          <a:avLst/>
        </a:prstGeom>
      </xdr:spPr>
    </xdr:pic>
    <xdr:clientData/>
  </xdr:twoCellAnchor>
  <xdr:twoCellAnchor>
    <xdr:from>
      <xdr:col>0</xdr:col>
      <xdr:colOff>178594</xdr:colOff>
      <xdr:row>227</xdr:row>
      <xdr:rowOff>80244</xdr:rowOff>
    </xdr:from>
    <xdr:to>
      <xdr:col>0</xdr:col>
      <xdr:colOff>1428750</xdr:colOff>
      <xdr:row>227</xdr:row>
      <xdr:rowOff>1185154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C333D972-FCBD-4E15-ABF9-72AE2CE66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594" y="631159119"/>
          <a:ext cx="1250156" cy="1104910"/>
        </a:xfrm>
        <a:prstGeom prst="rect">
          <a:avLst/>
        </a:prstGeom>
      </xdr:spPr>
    </xdr:pic>
    <xdr:clientData/>
  </xdr:twoCellAnchor>
  <xdr:twoCellAnchor>
    <xdr:from>
      <xdr:col>0</xdr:col>
      <xdr:colOff>154782</xdr:colOff>
      <xdr:row>228</xdr:row>
      <xdr:rowOff>142875</xdr:rowOff>
    </xdr:from>
    <xdr:to>
      <xdr:col>0</xdr:col>
      <xdr:colOff>1833564</xdr:colOff>
      <xdr:row>228</xdr:row>
      <xdr:rowOff>714374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BC93C1D-3C8D-437E-AEED-182CC1103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782" y="632545725"/>
          <a:ext cx="1678782" cy="571499"/>
        </a:xfrm>
        <a:prstGeom prst="rect">
          <a:avLst/>
        </a:prstGeom>
      </xdr:spPr>
    </xdr:pic>
    <xdr:clientData/>
  </xdr:twoCellAnchor>
  <xdr:twoCellAnchor>
    <xdr:from>
      <xdr:col>0</xdr:col>
      <xdr:colOff>154781</xdr:colOff>
      <xdr:row>229</xdr:row>
      <xdr:rowOff>71436</xdr:rowOff>
    </xdr:from>
    <xdr:to>
      <xdr:col>0</xdr:col>
      <xdr:colOff>1785937</xdr:colOff>
      <xdr:row>229</xdr:row>
      <xdr:rowOff>705151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DA014AA1-0D74-4610-BDE9-BB9C270F9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781" y="633293436"/>
          <a:ext cx="1631156" cy="633715"/>
        </a:xfrm>
        <a:prstGeom prst="rect">
          <a:avLst/>
        </a:prstGeom>
      </xdr:spPr>
    </xdr:pic>
    <xdr:clientData/>
  </xdr:twoCellAnchor>
  <xdr:twoCellAnchor>
    <xdr:from>
      <xdr:col>0</xdr:col>
      <xdr:colOff>166688</xdr:colOff>
      <xdr:row>223</xdr:row>
      <xdr:rowOff>154781</xdr:rowOff>
    </xdr:from>
    <xdr:to>
      <xdr:col>0</xdr:col>
      <xdr:colOff>1152820</xdr:colOff>
      <xdr:row>223</xdr:row>
      <xdr:rowOff>702468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9CAE8365-31AB-4A8F-8D71-2E65E07D4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8" y="627214106"/>
          <a:ext cx="986132" cy="547687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230</xdr:row>
      <xdr:rowOff>93194</xdr:rowOff>
    </xdr:from>
    <xdr:to>
      <xdr:col>0</xdr:col>
      <xdr:colOff>1357312</xdr:colOff>
      <xdr:row>230</xdr:row>
      <xdr:rowOff>712287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10751170-2143-4D27-ABBB-FFD70F694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634105769"/>
          <a:ext cx="1166812" cy="619093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231</xdr:row>
      <xdr:rowOff>83344</xdr:rowOff>
    </xdr:from>
    <xdr:to>
      <xdr:col>0</xdr:col>
      <xdr:colOff>1714500</xdr:colOff>
      <xdr:row>231</xdr:row>
      <xdr:rowOff>681741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9E9E204C-B7AA-4AB5-8745-3CD52E34B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9" y="634905544"/>
          <a:ext cx="1583531" cy="598397"/>
        </a:xfrm>
        <a:prstGeom prst="rect">
          <a:avLst/>
        </a:prstGeom>
      </xdr:spPr>
    </xdr:pic>
    <xdr:clientData/>
  </xdr:twoCellAnchor>
  <xdr:twoCellAnchor>
    <xdr:from>
      <xdr:col>0</xdr:col>
      <xdr:colOff>142876</xdr:colOff>
      <xdr:row>221</xdr:row>
      <xdr:rowOff>95252</xdr:rowOff>
    </xdr:from>
    <xdr:to>
      <xdr:col>0</xdr:col>
      <xdr:colOff>2051065</xdr:colOff>
      <xdr:row>221</xdr:row>
      <xdr:rowOff>726283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AAE9367-1062-4341-BA79-C2E6AA84D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625201952"/>
          <a:ext cx="1908189" cy="631031"/>
        </a:xfrm>
        <a:prstGeom prst="rect">
          <a:avLst/>
        </a:prstGeom>
      </xdr:spPr>
    </xdr:pic>
    <xdr:clientData/>
  </xdr:twoCellAnchor>
  <xdr:twoCellAnchor>
    <xdr:from>
      <xdr:col>0</xdr:col>
      <xdr:colOff>154780</xdr:colOff>
      <xdr:row>232</xdr:row>
      <xdr:rowOff>95250</xdr:rowOff>
    </xdr:from>
    <xdr:to>
      <xdr:col>0</xdr:col>
      <xdr:colOff>2242699</xdr:colOff>
      <xdr:row>232</xdr:row>
      <xdr:rowOff>654844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556C3F56-2EEC-4AD2-9826-DA9E3278C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780" y="635717550"/>
          <a:ext cx="2087919" cy="559594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233</xdr:row>
      <xdr:rowOff>178593</xdr:rowOff>
    </xdr:from>
    <xdr:to>
      <xdr:col>0</xdr:col>
      <xdr:colOff>2750344</xdr:colOff>
      <xdr:row>235</xdr:row>
      <xdr:rowOff>237957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E915D336-546D-4D63-9EF2-B30C468E3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9" y="636581943"/>
          <a:ext cx="2619375" cy="897564"/>
        </a:xfrm>
        <a:prstGeom prst="rect">
          <a:avLst/>
        </a:prstGeom>
      </xdr:spPr>
    </xdr:pic>
    <xdr:clientData/>
  </xdr:twoCellAnchor>
  <xdr:twoCellAnchor>
    <xdr:from>
      <xdr:col>0</xdr:col>
      <xdr:colOff>127003</xdr:colOff>
      <xdr:row>77</xdr:row>
      <xdr:rowOff>78754</xdr:rowOff>
    </xdr:from>
    <xdr:to>
      <xdr:col>0</xdr:col>
      <xdr:colOff>1781972</xdr:colOff>
      <xdr:row>79</xdr:row>
      <xdr:rowOff>273843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46F8DF43-820D-42C0-9139-8C1845227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468006" y="41171501"/>
          <a:ext cx="972964" cy="1654969"/>
        </a:xfrm>
        <a:prstGeom prst="rect">
          <a:avLst/>
        </a:prstGeom>
      </xdr:spPr>
    </xdr:pic>
    <xdr:clientData/>
  </xdr:twoCellAnchor>
  <xdr:twoCellAnchor>
    <xdr:from>
      <xdr:col>0</xdr:col>
      <xdr:colOff>92874</xdr:colOff>
      <xdr:row>121</xdr:row>
      <xdr:rowOff>160723</xdr:rowOff>
    </xdr:from>
    <xdr:to>
      <xdr:col>0</xdr:col>
      <xdr:colOff>1796507</xdr:colOff>
      <xdr:row>123</xdr:row>
      <xdr:rowOff>250030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FDE0B5AE-2B84-4FFF-9AF8-065ADE00F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466650" y="560266522"/>
          <a:ext cx="956082" cy="17036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130979</xdr:colOff>
      <xdr:row>80</xdr:row>
      <xdr:rowOff>69000</xdr:rowOff>
    </xdr:from>
    <xdr:to>
      <xdr:col>0</xdr:col>
      <xdr:colOff>1775827</xdr:colOff>
      <xdr:row>82</xdr:row>
      <xdr:rowOff>273843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F604DD0B-341E-4A2E-B978-9C45CF64D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 r:embed="rId35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446169" y="583293410"/>
          <a:ext cx="1014468" cy="1644848"/>
        </a:xfrm>
        <a:prstGeom prst="rect">
          <a:avLst/>
        </a:prstGeom>
      </xdr:spPr>
    </xdr:pic>
    <xdr:clientData/>
  </xdr:twoCellAnchor>
  <xdr:twoCellAnchor>
    <xdr:from>
      <xdr:col>0</xdr:col>
      <xdr:colOff>130971</xdr:colOff>
      <xdr:row>124</xdr:row>
      <xdr:rowOff>156423</xdr:rowOff>
    </xdr:from>
    <xdr:to>
      <xdr:col>0</xdr:col>
      <xdr:colOff>1785940</xdr:colOff>
      <xdr:row>126</xdr:row>
      <xdr:rowOff>202405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40CFFFE9-EBAD-42A3-951F-2B25BE8C59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483027" y="561531717"/>
          <a:ext cx="950857" cy="1654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178599</xdr:colOff>
      <xdr:row>83</xdr:row>
      <xdr:rowOff>126343</xdr:rowOff>
    </xdr:from>
    <xdr:to>
      <xdr:col>0</xdr:col>
      <xdr:colOff>1821656</xdr:colOff>
      <xdr:row>85</xdr:row>
      <xdr:rowOff>250029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61A22B9-2943-4D4F-9F57-73FC16099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438222" y="584568370"/>
          <a:ext cx="1123811" cy="1643057"/>
        </a:xfrm>
        <a:prstGeom prst="rect">
          <a:avLst/>
        </a:prstGeom>
      </xdr:spPr>
    </xdr:pic>
    <xdr:clientData/>
  </xdr:twoCellAnchor>
  <xdr:twoCellAnchor>
    <xdr:from>
      <xdr:col>0</xdr:col>
      <xdr:colOff>119064</xdr:colOff>
      <xdr:row>127</xdr:row>
      <xdr:rowOff>168452</xdr:rowOff>
    </xdr:from>
    <xdr:to>
      <xdr:col>0</xdr:col>
      <xdr:colOff>1774035</xdr:colOff>
      <xdr:row>129</xdr:row>
      <xdr:rowOff>190499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21FA8383-D4E9-46CB-9C35-857C934E8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545001" y="562746215"/>
          <a:ext cx="803097" cy="16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309562</xdr:colOff>
      <xdr:row>88</xdr:row>
      <xdr:rowOff>127002</xdr:rowOff>
    </xdr:from>
    <xdr:to>
      <xdr:col>0</xdr:col>
      <xdr:colOff>2524125</xdr:colOff>
      <xdr:row>90</xdr:row>
      <xdr:rowOff>317501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7BE64C68-EA63-434B-9D69-E72904399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562" y="47625002"/>
          <a:ext cx="2214563" cy="1317624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132</xdr:row>
      <xdr:rowOff>86730</xdr:rowOff>
    </xdr:from>
    <xdr:to>
      <xdr:col>0</xdr:col>
      <xdr:colOff>2274094</xdr:colOff>
      <xdr:row>134</xdr:row>
      <xdr:rowOff>261938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2702788-9448-4204-B1F0-450B1642BE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6219" y="566576580"/>
          <a:ext cx="2047875" cy="1318208"/>
        </a:xfrm>
        <a:prstGeom prst="rect">
          <a:avLst/>
        </a:prstGeom>
      </xdr:spPr>
    </xdr:pic>
    <xdr:clientData/>
  </xdr:twoCellAnchor>
  <xdr:twoCellAnchor>
    <xdr:from>
      <xdr:col>0</xdr:col>
      <xdr:colOff>305594</xdr:colOff>
      <xdr:row>91</xdr:row>
      <xdr:rowOff>120472</xdr:rowOff>
    </xdr:from>
    <xdr:to>
      <xdr:col>0</xdr:col>
      <xdr:colOff>2508250</xdr:colOff>
      <xdr:row>93</xdr:row>
      <xdr:rowOff>329406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4BF3174-C282-44ED-A949-DFB087FFE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594" y="49174222"/>
          <a:ext cx="2202656" cy="1399559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135</xdr:row>
      <xdr:rowOff>83343</xdr:rowOff>
    </xdr:from>
    <xdr:to>
      <xdr:col>0</xdr:col>
      <xdr:colOff>2286000</xdr:colOff>
      <xdr:row>137</xdr:row>
      <xdr:rowOff>369094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A11D6CA-3F52-489C-A798-CD6418C426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6219" y="568116243"/>
          <a:ext cx="2059781" cy="1143001"/>
        </a:xfrm>
        <a:prstGeom prst="rect">
          <a:avLst/>
        </a:prstGeom>
      </xdr:spPr>
    </xdr:pic>
    <xdr:clientData/>
  </xdr:twoCellAnchor>
  <xdr:twoCellAnchor>
    <xdr:from>
      <xdr:col>0</xdr:col>
      <xdr:colOff>301625</xdr:colOff>
      <xdr:row>95</xdr:row>
      <xdr:rowOff>58826</xdr:rowOff>
    </xdr:from>
    <xdr:to>
      <xdr:col>0</xdr:col>
      <xdr:colOff>2623343</xdr:colOff>
      <xdr:row>97</xdr:row>
      <xdr:rowOff>392906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346B1FE-A07D-43B1-97A2-F28C52A9D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BEBA8EAE-BF5A-486C-A8C5-ECC9F3942E4B}">
              <a14:imgProps xmlns:a14="http://schemas.microsoft.com/office/drawing/2010/main">
                <a14:imgLayer r:embed="rId46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25" y="52033576"/>
          <a:ext cx="2321718" cy="1286580"/>
        </a:xfrm>
        <a:prstGeom prst="rect">
          <a:avLst/>
        </a:prstGeom>
      </xdr:spPr>
    </xdr:pic>
    <xdr:clientData/>
  </xdr:twoCellAnchor>
  <xdr:twoCellAnchor>
    <xdr:from>
      <xdr:col>0</xdr:col>
      <xdr:colOff>316368</xdr:colOff>
      <xdr:row>139</xdr:row>
      <xdr:rowOff>111126</xdr:rowOff>
    </xdr:from>
    <xdr:to>
      <xdr:col>0</xdr:col>
      <xdr:colOff>2697616</xdr:colOff>
      <xdr:row>141</xdr:row>
      <xdr:rowOff>362289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1A29B8A1-DFB6-4ECA-9D00-273013429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368" y="570706251"/>
          <a:ext cx="2381248" cy="1098888"/>
        </a:xfrm>
        <a:prstGeom prst="rect">
          <a:avLst/>
        </a:prstGeom>
      </xdr:spPr>
    </xdr:pic>
    <xdr:clientData/>
  </xdr:twoCellAnchor>
  <xdr:twoCellAnchor>
    <xdr:from>
      <xdr:col>0</xdr:col>
      <xdr:colOff>277812</xdr:colOff>
      <xdr:row>98</xdr:row>
      <xdr:rowOff>169092</xdr:rowOff>
    </xdr:from>
    <xdr:to>
      <xdr:col>0</xdr:col>
      <xdr:colOff>2587624</xdr:colOff>
      <xdr:row>100</xdr:row>
      <xdr:rowOff>254000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36E6684-6023-4F73-AC3C-C857812FD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812" y="53556717"/>
          <a:ext cx="2309812" cy="1275533"/>
        </a:xfrm>
        <a:prstGeom prst="rect">
          <a:avLst/>
        </a:prstGeom>
      </xdr:spPr>
    </xdr:pic>
    <xdr:clientData/>
  </xdr:twoCellAnchor>
  <xdr:twoCellAnchor>
    <xdr:from>
      <xdr:col>0</xdr:col>
      <xdr:colOff>301624</xdr:colOff>
      <xdr:row>142</xdr:row>
      <xdr:rowOff>208458</xdr:rowOff>
    </xdr:from>
    <xdr:to>
      <xdr:col>0</xdr:col>
      <xdr:colOff>2682875</xdr:colOff>
      <xdr:row>144</xdr:row>
      <xdr:rowOff>254000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C038FEDF-376A-451B-A507-8CEE35066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24" y="75170208"/>
          <a:ext cx="2381251" cy="1172667"/>
        </a:xfrm>
        <a:prstGeom prst="rect">
          <a:avLst/>
        </a:prstGeom>
      </xdr:spPr>
    </xdr:pic>
    <xdr:clientData/>
  </xdr:twoCellAnchor>
  <xdr:twoCellAnchor>
    <xdr:from>
      <xdr:col>0</xdr:col>
      <xdr:colOff>257969</xdr:colOff>
      <xdr:row>101</xdr:row>
      <xdr:rowOff>101669</xdr:rowOff>
    </xdr:from>
    <xdr:to>
      <xdr:col>0</xdr:col>
      <xdr:colOff>2603500</xdr:colOff>
      <xdr:row>104</xdr:row>
      <xdr:rowOff>222250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26ECDE73-DAE1-41C3-9A0C-D6DF80D54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969" y="55124419"/>
          <a:ext cx="2345531" cy="1247706"/>
        </a:xfrm>
        <a:prstGeom prst="rect">
          <a:avLst/>
        </a:prstGeom>
      </xdr:spPr>
    </xdr:pic>
    <xdr:clientData/>
  </xdr:twoCellAnchor>
  <xdr:twoCellAnchor>
    <xdr:from>
      <xdr:col>0</xdr:col>
      <xdr:colOff>285752</xdr:colOff>
      <xdr:row>145</xdr:row>
      <xdr:rowOff>120791</xdr:rowOff>
    </xdr:from>
    <xdr:to>
      <xdr:col>0</xdr:col>
      <xdr:colOff>2702719</xdr:colOff>
      <xdr:row>148</xdr:row>
      <xdr:rowOff>238125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B91A3012-A888-4070-88BE-93EF4B05F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2" y="573582941"/>
          <a:ext cx="2416967" cy="1203184"/>
        </a:xfrm>
        <a:prstGeom prst="rect">
          <a:avLst/>
        </a:prstGeom>
      </xdr:spPr>
    </xdr:pic>
    <xdr:clientData/>
  </xdr:twoCellAnchor>
  <xdr:twoCellAnchor>
    <xdr:from>
      <xdr:col>0</xdr:col>
      <xdr:colOff>226218</xdr:colOff>
      <xdr:row>106</xdr:row>
      <xdr:rowOff>93743</xdr:rowOff>
    </xdr:from>
    <xdr:to>
      <xdr:col>0</xdr:col>
      <xdr:colOff>3369469</xdr:colOff>
      <xdr:row>108</xdr:row>
      <xdr:rowOff>357213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E2CC0C2F-4048-479B-9C5C-6C311DD4D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18" y="57434243"/>
          <a:ext cx="3143251" cy="1311220"/>
        </a:xfrm>
        <a:prstGeom prst="rect">
          <a:avLst/>
        </a:prstGeom>
      </xdr:spPr>
    </xdr:pic>
    <xdr:clientData/>
  </xdr:twoCellAnchor>
  <xdr:twoCellAnchor>
    <xdr:from>
      <xdr:col>0</xdr:col>
      <xdr:colOff>226220</xdr:colOff>
      <xdr:row>150</xdr:row>
      <xdr:rowOff>67563</xdr:rowOff>
    </xdr:from>
    <xdr:to>
      <xdr:col>0</xdr:col>
      <xdr:colOff>3429000</xdr:colOff>
      <xdr:row>152</xdr:row>
      <xdr:rowOff>308563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DD0D3A2E-4A5C-455F-8887-2D58D8B68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20" y="576244338"/>
          <a:ext cx="3202780" cy="1326850"/>
        </a:xfrm>
        <a:prstGeom prst="rect">
          <a:avLst/>
        </a:prstGeom>
      </xdr:spPr>
    </xdr:pic>
    <xdr:clientData/>
  </xdr:twoCellAnchor>
  <xdr:twoCellAnchor>
    <xdr:from>
      <xdr:col>0</xdr:col>
      <xdr:colOff>222249</xdr:colOff>
      <xdr:row>109</xdr:row>
      <xdr:rowOff>86912</xdr:rowOff>
    </xdr:from>
    <xdr:to>
      <xdr:col>0</xdr:col>
      <xdr:colOff>3401219</xdr:colOff>
      <xdr:row>111</xdr:row>
      <xdr:rowOff>444499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A2B7D31-B1DE-478E-A8D8-0D6179DF1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249" y="58919662"/>
          <a:ext cx="3178970" cy="1341837"/>
        </a:xfrm>
        <a:prstGeom prst="rect">
          <a:avLst/>
        </a:prstGeom>
      </xdr:spPr>
    </xdr:pic>
    <xdr:clientData/>
  </xdr:twoCellAnchor>
  <xdr:twoCellAnchor>
    <xdr:from>
      <xdr:col>0</xdr:col>
      <xdr:colOff>214311</xdr:colOff>
      <xdr:row>153</xdr:row>
      <xdr:rowOff>117345</xdr:rowOff>
    </xdr:from>
    <xdr:to>
      <xdr:col>0</xdr:col>
      <xdr:colOff>3440906</xdr:colOff>
      <xdr:row>155</xdr:row>
      <xdr:rowOff>476250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6C523D15-C4C1-4469-88A7-4354E33E5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311" y="577770495"/>
          <a:ext cx="3226595" cy="1425705"/>
        </a:xfrm>
        <a:prstGeom prst="rect">
          <a:avLst/>
        </a:prstGeom>
      </xdr:spPr>
    </xdr:pic>
    <xdr:clientData/>
  </xdr:twoCellAnchor>
  <xdr:twoCellAnchor>
    <xdr:from>
      <xdr:col>0</xdr:col>
      <xdr:colOff>202407</xdr:colOff>
      <xdr:row>112</xdr:row>
      <xdr:rowOff>95251</xdr:rowOff>
    </xdr:from>
    <xdr:to>
      <xdr:col>0</xdr:col>
      <xdr:colOff>3369469</xdr:colOff>
      <xdr:row>115</xdr:row>
      <xdr:rowOff>261938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8F1823A-FECE-4DA0-BA20-0D74D8497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BEBA8EAE-BF5A-486C-A8C5-ECC9F3942E4B}">
              <a14:imgProps xmlns:a14="http://schemas.microsoft.com/office/drawing/2010/main">
                <a14:imgLayer r:embed="rId60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407" y="60420251"/>
          <a:ext cx="3167062" cy="1373187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156</xdr:row>
      <xdr:rowOff>151064</xdr:rowOff>
    </xdr:from>
    <xdr:to>
      <xdr:col>0</xdr:col>
      <xdr:colOff>3500437</xdr:colOff>
      <xdr:row>159</xdr:row>
      <xdr:rowOff>250536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1652B24-5399-4088-B9AB-3EEA8AE68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19" y="579404414"/>
          <a:ext cx="3274218" cy="1280572"/>
        </a:xfrm>
        <a:prstGeom prst="rect">
          <a:avLst/>
        </a:prstGeom>
      </xdr:spPr>
    </xdr:pic>
    <xdr:clientData/>
  </xdr:twoCellAnchor>
  <xdr:twoCellAnchor>
    <xdr:from>
      <xdr:col>0</xdr:col>
      <xdr:colOff>194468</xdr:colOff>
      <xdr:row>116</xdr:row>
      <xdr:rowOff>186533</xdr:rowOff>
    </xdr:from>
    <xdr:to>
      <xdr:col>0</xdr:col>
      <xdr:colOff>3338897</xdr:colOff>
      <xdr:row>120</xdr:row>
      <xdr:rowOff>111126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C6FC568F-190E-4035-B468-A2EC6FAD1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BEBA8EAE-BF5A-486C-A8C5-ECC9F3942E4B}">
              <a14:imgProps xmlns:a14="http://schemas.microsoft.com/office/drawing/2010/main">
                <a14:imgLayer r:embed="rId63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468" y="62083158"/>
          <a:ext cx="3144429" cy="1464468"/>
        </a:xfrm>
        <a:prstGeom prst="rect">
          <a:avLst/>
        </a:prstGeom>
      </xdr:spPr>
    </xdr:pic>
    <xdr:clientData/>
  </xdr:twoCellAnchor>
  <xdr:twoCellAnchor>
    <xdr:from>
      <xdr:col>0</xdr:col>
      <xdr:colOff>226220</xdr:colOff>
      <xdr:row>160</xdr:row>
      <xdr:rowOff>142875</xdr:rowOff>
    </xdr:from>
    <xdr:to>
      <xdr:col>0</xdr:col>
      <xdr:colOff>3500438</xdr:colOff>
      <xdr:row>164</xdr:row>
      <xdr:rowOff>190501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7FE4BAAA-3606-4377-810A-E7BD7B42F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20" y="580958325"/>
          <a:ext cx="3274218" cy="1400176"/>
        </a:xfrm>
        <a:prstGeom prst="rect">
          <a:avLst/>
        </a:prstGeom>
      </xdr:spPr>
    </xdr:pic>
    <xdr:clientData/>
  </xdr:twoCellAnchor>
  <xdr:twoCellAnchor>
    <xdr:from>
      <xdr:col>0</xdr:col>
      <xdr:colOff>1881186</xdr:colOff>
      <xdr:row>121</xdr:row>
      <xdr:rowOff>178593</xdr:rowOff>
    </xdr:from>
    <xdr:to>
      <xdr:col>0</xdr:col>
      <xdr:colOff>3714749</xdr:colOff>
      <xdr:row>123</xdr:row>
      <xdr:rowOff>250030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8B9B0C7A-6093-403F-8336-45FEFF72AF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email">
          <a:extLst>
            <a:ext uri="{BEBA8EAE-BF5A-486C-A8C5-ECC9F3942E4B}">
              <a14:imgProps xmlns:a14="http://schemas.microsoft.com/office/drawing/2010/main">
                <a14:imgLayer r:embed="rId66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5895"/>
        <a:stretch/>
      </xdr:blipFill>
      <xdr:spPr>
        <a:xfrm>
          <a:off x="1881186" y="560658168"/>
          <a:ext cx="1833563" cy="938212"/>
        </a:xfrm>
        <a:prstGeom prst="rect">
          <a:avLst/>
        </a:prstGeom>
      </xdr:spPr>
    </xdr:pic>
    <xdr:clientData/>
  </xdr:twoCellAnchor>
  <xdr:twoCellAnchor>
    <xdr:from>
      <xdr:col>0</xdr:col>
      <xdr:colOff>1857375</xdr:colOff>
      <xdr:row>127</xdr:row>
      <xdr:rowOff>202406</xdr:rowOff>
    </xdr:from>
    <xdr:to>
      <xdr:col>0</xdr:col>
      <xdr:colOff>3699987</xdr:colOff>
      <xdr:row>129</xdr:row>
      <xdr:rowOff>214313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BCF4C733-F0D5-42BF-A77C-55F6C7716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BEBA8EAE-BF5A-486C-A8C5-ECC9F3942E4B}">
              <a14:imgProps xmlns:a14="http://schemas.microsoft.com/office/drawing/2010/main">
                <a14:imgLayer r:embed="rId68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7375" y="563206106"/>
          <a:ext cx="1842612" cy="792957"/>
        </a:xfrm>
        <a:prstGeom prst="rect">
          <a:avLst/>
        </a:prstGeom>
      </xdr:spPr>
    </xdr:pic>
    <xdr:clientData/>
  </xdr:twoCellAnchor>
  <xdr:twoCellAnchor>
    <xdr:from>
      <xdr:col>0</xdr:col>
      <xdr:colOff>1857374</xdr:colOff>
      <xdr:row>124</xdr:row>
      <xdr:rowOff>154781</xdr:rowOff>
    </xdr:from>
    <xdr:to>
      <xdr:col>0</xdr:col>
      <xdr:colOff>3701759</xdr:colOff>
      <xdr:row>126</xdr:row>
      <xdr:rowOff>214312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EEDAF4DC-8F58-4249-8503-2183F2894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7374" y="561882131"/>
          <a:ext cx="1844385" cy="964406"/>
        </a:xfrm>
        <a:prstGeom prst="rect">
          <a:avLst/>
        </a:prstGeom>
      </xdr:spPr>
    </xdr:pic>
    <xdr:clientData/>
  </xdr:twoCellAnchor>
  <xdr:twoCellAnchor>
    <xdr:from>
      <xdr:col>0</xdr:col>
      <xdr:colOff>1881188</xdr:colOff>
      <xdr:row>77</xdr:row>
      <xdr:rowOff>130970</xdr:rowOff>
    </xdr:from>
    <xdr:to>
      <xdr:col>0</xdr:col>
      <xdr:colOff>3714751</xdr:colOff>
      <xdr:row>79</xdr:row>
      <xdr:rowOff>297656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9379FEFE-1B7D-4C2B-9349-19AA1E5FFC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email">
          <a:extLst>
            <a:ext uri="{BEBA8EAE-BF5A-486C-A8C5-ECC9F3942E4B}">
              <a14:imgProps xmlns:a14="http://schemas.microsoft.com/office/drawing/2010/main">
                <a14:imgLayer r:embed="rId66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5895"/>
        <a:stretch/>
      </xdr:blipFill>
      <xdr:spPr>
        <a:xfrm>
          <a:off x="1881188" y="582508520"/>
          <a:ext cx="1833563" cy="957261"/>
        </a:xfrm>
        <a:prstGeom prst="rect">
          <a:avLst/>
        </a:prstGeom>
      </xdr:spPr>
    </xdr:pic>
    <xdr:clientData/>
  </xdr:twoCellAnchor>
  <xdr:twoCellAnchor>
    <xdr:from>
      <xdr:col>0</xdr:col>
      <xdr:colOff>1857375</xdr:colOff>
      <xdr:row>80</xdr:row>
      <xdr:rowOff>83344</xdr:rowOff>
    </xdr:from>
    <xdr:to>
      <xdr:col>0</xdr:col>
      <xdr:colOff>3701760</xdr:colOff>
      <xdr:row>82</xdr:row>
      <xdr:rowOff>238125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C8BCB6BF-3BCE-4318-8272-0B1ED191C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7375" y="583622944"/>
          <a:ext cx="1844385" cy="964406"/>
        </a:xfrm>
        <a:prstGeom prst="rect">
          <a:avLst/>
        </a:prstGeom>
      </xdr:spPr>
    </xdr:pic>
    <xdr:clientData/>
  </xdr:twoCellAnchor>
  <xdr:twoCellAnchor>
    <xdr:from>
      <xdr:col>0</xdr:col>
      <xdr:colOff>1904999</xdr:colOff>
      <xdr:row>83</xdr:row>
      <xdr:rowOff>130970</xdr:rowOff>
    </xdr:from>
    <xdr:to>
      <xdr:col>0</xdr:col>
      <xdr:colOff>3699986</xdr:colOff>
      <xdr:row>85</xdr:row>
      <xdr:rowOff>226219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1516D1FF-2913-49E1-B887-D650F26B0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BEBA8EAE-BF5A-486C-A8C5-ECC9F3942E4B}">
              <a14:imgProps xmlns:a14="http://schemas.microsoft.com/office/drawing/2010/main">
                <a14:imgLayer r:embed="rId68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4999" y="584832620"/>
          <a:ext cx="1794987" cy="1095374"/>
        </a:xfrm>
        <a:prstGeom prst="rect">
          <a:avLst/>
        </a:prstGeom>
      </xdr:spPr>
    </xdr:pic>
    <xdr:clientData/>
  </xdr:twoCellAnchor>
  <xdr:twoCellAnchor>
    <xdr:from>
      <xdr:col>0</xdr:col>
      <xdr:colOff>202407</xdr:colOff>
      <xdr:row>130</xdr:row>
      <xdr:rowOff>107159</xdr:rowOff>
    </xdr:from>
    <xdr:to>
      <xdr:col>0</xdr:col>
      <xdr:colOff>1905000</xdr:colOff>
      <xdr:row>130</xdr:row>
      <xdr:rowOff>1048453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B3B7C3B6-A70A-483E-A040-86F92D23A9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2407" y="564253859"/>
          <a:ext cx="1702593" cy="941294"/>
        </a:xfrm>
        <a:prstGeom prst="rect">
          <a:avLst/>
        </a:prstGeom>
      </xdr:spPr>
    </xdr:pic>
    <xdr:clientData/>
  </xdr:twoCellAnchor>
  <xdr:twoCellAnchor>
    <xdr:from>
      <xdr:col>0</xdr:col>
      <xdr:colOff>202407</xdr:colOff>
      <xdr:row>131</xdr:row>
      <xdr:rowOff>79591</xdr:rowOff>
    </xdr:from>
    <xdr:to>
      <xdr:col>0</xdr:col>
      <xdr:colOff>2178845</xdr:colOff>
      <xdr:row>131</xdr:row>
      <xdr:rowOff>1021059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76160B48-9371-45AC-BAB5-DEED5F1A8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407" y="565397866"/>
          <a:ext cx="1976438" cy="941468"/>
        </a:xfrm>
        <a:prstGeom prst="rect">
          <a:avLst/>
        </a:prstGeom>
      </xdr:spPr>
    </xdr:pic>
    <xdr:clientData/>
  </xdr:twoCellAnchor>
  <xdr:twoCellAnchor>
    <xdr:from>
      <xdr:col>0</xdr:col>
      <xdr:colOff>261938</xdr:colOff>
      <xdr:row>138</xdr:row>
      <xdr:rowOff>95252</xdr:rowOff>
    </xdr:from>
    <xdr:to>
      <xdr:col>0</xdr:col>
      <xdr:colOff>2559844</xdr:colOff>
      <xdr:row>138</xdr:row>
      <xdr:rowOff>1158506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2283389-906C-47C8-88AB-6A97CB9BC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8" y="569423552"/>
          <a:ext cx="2297906" cy="1063254"/>
        </a:xfrm>
        <a:prstGeom prst="rect">
          <a:avLst/>
        </a:prstGeom>
      </xdr:spPr>
    </xdr:pic>
    <xdr:clientData/>
  </xdr:twoCellAnchor>
  <xdr:twoCellAnchor>
    <xdr:from>
      <xdr:col>0</xdr:col>
      <xdr:colOff>261936</xdr:colOff>
      <xdr:row>149</xdr:row>
      <xdr:rowOff>83344</xdr:rowOff>
    </xdr:from>
    <xdr:to>
      <xdr:col>0</xdr:col>
      <xdr:colOff>3059905</xdr:colOff>
      <xdr:row>149</xdr:row>
      <xdr:rowOff>1202530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15E1ED2C-5E1C-4A6E-9B86-BB67EEE31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6" y="574964719"/>
          <a:ext cx="2797969" cy="1119186"/>
        </a:xfrm>
        <a:prstGeom prst="rect">
          <a:avLst/>
        </a:prstGeom>
      </xdr:spPr>
    </xdr:pic>
    <xdr:clientData/>
  </xdr:twoCellAnchor>
  <xdr:twoCellAnchor>
    <xdr:from>
      <xdr:col>0</xdr:col>
      <xdr:colOff>531812</xdr:colOff>
      <xdr:row>86</xdr:row>
      <xdr:rowOff>96278</xdr:rowOff>
    </xdr:from>
    <xdr:to>
      <xdr:col>0</xdr:col>
      <xdr:colOff>1853406</xdr:colOff>
      <xdr:row>86</xdr:row>
      <xdr:rowOff>992187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72EAE3FD-9C66-4B4C-BBBF-9BB7A7EE3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BEBA8EAE-BF5A-486C-A8C5-ECC9F3942E4B}">
              <a14:imgProps xmlns:a14="http://schemas.microsoft.com/office/drawing/2010/main">
                <a14:imgLayer r:embed="rId76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812" y="45451153"/>
          <a:ext cx="1321594" cy="895909"/>
        </a:xfrm>
        <a:prstGeom prst="rect">
          <a:avLst/>
        </a:prstGeom>
      </xdr:spPr>
    </xdr:pic>
    <xdr:clientData/>
  </xdr:twoCellAnchor>
  <xdr:twoCellAnchor>
    <xdr:from>
      <xdr:col>0</xdr:col>
      <xdr:colOff>273842</xdr:colOff>
      <xdr:row>87</xdr:row>
      <xdr:rowOff>91281</xdr:rowOff>
    </xdr:from>
    <xdr:to>
      <xdr:col>0</xdr:col>
      <xdr:colOff>2309812</xdr:colOff>
      <xdr:row>87</xdr:row>
      <xdr:rowOff>1008062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3EE7137B-C1EB-40FA-BA51-51E73C011C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email">
          <a:extLst>
            <a:ext uri="{BEBA8EAE-BF5A-486C-A8C5-ECC9F3942E4B}">
              <a14:imgProps xmlns:a14="http://schemas.microsoft.com/office/drawing/2010/main">
                <a14:imgLayer r:embed="rId7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3842" y="46509781"/>
          <a:ext cx="2035970" cy="9167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310936</xdr:colOff>
      <xdr:row>94</xdr:row>
      <xdr:rowOff>130967</xdr:rowOff>
    </xdr:from>
    <xdr:to>
      <xdr:col>0</xdr:col>
      <xdr:colOff>2655094</xdr:colOff>
      <xdr:row>94</xdr:row>
      <xdr:rowOff>1238250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83DD5C5F-E941-4814-A72D-FCE1AD8C03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>
          <a:extLst>
            <a:ext uri="{BEBA8EAE-BF5A-486C-A8C5-ECC9F3942E4B}">
              <a14:imgProps xmlns:a14="http://schemas.microsoft.com/office/drawing/2010/main">
                <a14:imgLayer r:embed="rId80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0936" y="591528692"/>
          <a:ext cx="2344158" cy="11072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333376</xdr:colOff>
      <xdr:row>105</xdr:row>
      <xdr:rowOff>35720</xdr:rowOff>
    </xdr:from>
    <xdr:to>
      <xdr:col>0</xdr:col>
      <xdr:colOff>2988469</xdr:colOff>
      <xdr:row>105</xdr:row>
      <xdr:rowOff>1229330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5E06127B-6740-4CA9-B7E3-BDF1136D2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6" y="597215120"/>
          <a:ext cx="2655093" cy="1193610"/>
        </a:xfrm>
        <a:prstGeom prst="rect">
          <a:avLst/>
        </a:prstGeom>
      </xdr:spPr>
    </xdr:pic>
    <xdr:clientData/>
  </xdr:twoCellAnchor>
  <xdr:twoCellAnchor>
    <xdr:from>
      <xdr:col>0</xdr:col>
      <xdr:colOff>2524125</xdr:colOff>
      <xdr:row>177</xdr:row>
      <xdr:rowOff>273842</xdr:rowOff>
    </xdr:from>
    <xdr:to>
      <xdr:col>0</xdr:col>
      <xdr:colOff>3702842</xdr:colOff>
      <xdr:row>178</xdr:row>
      <xdr:rowOff>619123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3D38C42-14BF-44D0-9657-9746D6D5E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BEBA8EAE-BF5A-486C-A8C5-ECC9F3942E4B}">
              <a14:imgProps xmlns:a14="http://schemas.microsoft.com/office/drawing/2010/main">
                <a14:imgLayer r:embed="rId84"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24125" y="88130061"/>
          <a:ext cx="1178717" cy="101203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177</xdr:row>
      <xdr:rowOff>128211</xdr:rowOff>
    </xdr:from>
    <xdr:to>
      <xdr:col>0</xdr:col>
      <xdr:colOff>2294084</xdr:colOff>
      <xdr:row>178</xdr:row>
      <xdr:rowOff>532250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E24A9213-4A47-4DA7-AFA5-935616D73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BEBA8EAE-BF5A-486C-A8C5-ECC9F3942E4B}">
              <a14:imgProps xmlns:a14="http://schemas.microsoft.com/office/drawing/2010/main">
                <a14:imgLayer r:embed="rId86">
                  <a14:imgEffect>
                    <a14:sharpenSoften amount="500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91965086"/>
          <a:ext cx="2294084" cy="1070789"/>
        </a:xfrm>
        <a:prstGeom prst="rect">
          <a:avLst/>
        </a:prstGeom>
      </xdr:spPr>
    </xdr:pic>
    <xdr:clientData/>
  </xdr:twoCellAnchor>
  <xdr:twoCellAnchor>
    <xdr:from>
      <xdr:col>0</xdr:col>
      <xdr:colOff>83342</xdr:colOff>
      <xdr:row>166</xdr:row>
      <xdr:rowOff>59531</xdr:rowOff>
    </xdr:from>
    <xdr:to>
      <xdr:col>0</xdr:col>
      <xdr:colOff>2928937</xdr:colOff>
      <xdr:row>168</xdr:row>
      <xdr:rowOff>607219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BBC6BDF3-C82C-4450-A3FD-6BA4A5CFB3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email">
          <a:extLst>
            <a:ext uri="{BEBA8EAE-BF5A-486C-A8C5-ECC9F3942E4B}">
              <a14:imgProps xmlns:a14="http://schemas.microsoft.com/office/drawing/2010/main">
                <a14:imgLayer r:embed="rId88"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342" y="79533750"/>
          <a:ext cx="2845595" cy="2071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59531</xdr:colOff>
      <xdr:row>169</xdr:row>
      <xdr:rowOff>129320</xdr:rowOff>
    </xdr:from>
    <xdr:to>
      <xdr:col>0</xdr:col>
      <xdr:colOff>2850964</xdr:colOff>
      <xdr:row>171</xdr:row>
      <xdr:rowOff>595311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F1B0AE26-AAD3-4926-AB84-F64547BBC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BEBA8EAE-BF5A-486C-A8C5-ECC9F3942E4B}">
              <a14:imgProps xmlns:a14="http://schemas.microsoft.com/office/drawing/2010/main">
                <a14:imgLayer r:embed="rId90"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531" y="81889539"/>
          <a:ext cx="2791433" cy="1989991"/>
        </a:xfrm>
        <a:prstGeom prst="rect">
          <a:avLst/>
        </a:prstGeom>
      </xdr:spPr>
    </xdr:pic>
    <xdr:clientData/>
  </xdr:twoCellAnchor>
  <xdr:twoCellAnchor>
    <xdr:from>
      <xdr:col>0</xdr:col>
      <xdr:colOff>345281</xdr:colOff>
      <xdr:row>172</xdr:row>
      <xdr:rowOff>119062</xdr:rowOff>
    </xdr:from>
    <xdr:to>
      <xdr:col>0</xdr:col>
      <xdr:colOff>1690687</xdr:colOff>
      <xdr:row>172</xdr:row>
      <xdr:rowOff>941314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E167405D-890C-49A4-9916-0DD358EA7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BEBA8EAE-BF5A-486C-A8C5-ECC9F3942E4B}">
              <a14:imgProps xmlns:a14="http://schemas.microsoft.com/office/drawing/2010/main">
                <a14:imgLayer r:embed="rId92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" y="607814062"/>
          <a:ext cx="1345406" cy="822252"/>
        </a:xfrm>
        <a:prstGeom prst="rect">
          <a:avLst/>
        </a:prstGeom>
      </xdr:spPr>
    </xdr:pic>
    <xdr:clientData/>
  </xdr:twoCellAnchor>
  <xdr:twoCellAnchor>
    <xdr:from>
      <xdr:col>0</xdr:col>
      <xdr:colOff>158752</xdr:colOff>
      <xdr:row>174</xdr:row>
      <xdr:rowOff>107157</xdr:rowOff>
    </xdr:from>
    <xdr:to>
      <xdr:col>0</xdr:col>
      <xdr:colOff>2245570</xdr:colOff>
      <xdr:row>175</xdr:row>
      <xdr:rowOff>535781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4E1B8F95-3B68-4B51-8C18-B7E63927D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BEBA8EAE-BF5A-486C-A8C5-ECC9F3942E4B}">
              <a14:imgProps xmlns:a14="http://schemas.microsoft.com/office/drawing/2010/main">
                <a14:imgLayer r:embed="rId94"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752" y="89912032"/>
          <a:ext cx="2086818" cy="1111249"/>
        </a:xfrm>
        <a:prstGeom prst="rect">
          <a:avLst/>
        </a:prstGeom>
      </xdr:spPr>
    </xdr:pic>
    <xdr:clientData/>
  </xdr:twoCellAnchor>
  <xdr:twoCellAnchor>
    <xdr:from>
      <xdr:col>0</xdr:col>
      <xdr:colOff>2488405</xdr:colOff>
      <xdr:row>174</xdr:row>
      <xdr:rowOff>152518</xdr:rowOff>
    </xdr:from>
    <xdr:to>
      <xdr:col>0</xdr:col>
      <xdr:colOff>3738561</xdr:colOff>
      <xdr:row>175</xdr:row>
      <xdr:rowOff>609574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29432292-863F-4CDC-BC21-7CEF6388A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8405" y="85960862"/>
          <a:ext cx="1250156" cy="1147618"/>
        </a:xfrm>
        <a:prstGeom prst="rect">
          <a:avLst/>
        </a:prstGeom>
      </xdr:spPr>
    </xdr:pic>
    <xdr:clientData/>
  </xdr:twoCellAnchor>
  <xdr:twoCellAnchor>
    <xdr:from>
      <xdr:col>0</xdr:col>
      <xdr:colOff>107156</xdr:colOff>
      <xdr:row>257</xdr:row>
      <xdr:rowOff>190498</xdr:rowOff>
    </xdr:from>
    <xdr:to>
      <xdr:col>0</xdr:col>
      <xdr:colOff>3695956</xdr:colOff>
      <xdr:row>260</xdr:row>
      <xdr:rowOff>380998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57244B0F-99F6-4AEE-AAB3-4D3A25F48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156" y="654148423"/>
          <a:ext cx="3588800" cy="2047875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261</xdr:row>
      <xdr:rowOff>52917</xdr:rowOff>
    </xdr:from>
    <xdr:to>
      <xdr:col>0</xdr:col>
      <xdr:colOff>1663910</xdr:colOff>
      <xdr:row>262</xdr:row>
      <xdr:rowOff>362054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3BCE8A86-46CD-4313-BBFA-D01046D30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58750" y="656487342"/>
          <a:ext cx="1505160" cy="737762"/>
        </a:xfrm>
        <a:prstGeom prst="rect">
          <a:avLst/>
        </a:prstGeom>
      </xdr:spPr>
    </xdr:pic>
    <xdr:clientData/>
  </xdr:twoCellAnchor>
  <xdr:twoCellAnchor>
    <xdr:from>
      <xdr:col>0</xdr:col>
      <xdr:colOff>146844</xdr:colOff>
      <xdr:row>254</xdr:row>
      <xdr:rowOff>80699</xdr:rowOff>
    </xdr:from>
    <xdr:to>
      <xdr:col>0</xdr:col>
      <xdr:colOff>1365286</xdr:colOff>
      <xdr:row>254</xdr:row>
      <xdr:rowOff>810949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937686A-9E4F-40A2-9FC1-6DBD6B30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844" y="129942168"/>
          <a:ext cx="1218442" cy="730250"/>
        </a:xfrm>
        <a:prstGeom prst="rect">
          <a:avLst/>
        </a:prstGeom>
      </xdr:spPr>
    </xdr:pic>
    <xdr:clientData/>
  </xdr:twoCellAnchor>
  <xdr:twoCellAnchor>
    <xdr:from>
      <xdr:col>0</xdr:col>
      <xdr:colOff>137584</xdr:colOff>
      <xdr:row>255</xdr:row>
      <xdr:rowOff>71438</xdr:rowOff>
    </xdr:from>
    <xdr:to>
      <xdr:col>0</xdr:col>
      <xdr:colOff>1756834</xdr:colOff>
      <xdr:row>256</xdr:row>
      <xdr:rowOff>477327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D35CEAA8-95AF-4BBB-BDC5-67175BC91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584" y="130813969"/>
          <a:ext cx="1619250" cy="953577"/>
        </a:xfrm>
        <a:prstGeom prst="rect">
          <a:avLst/>
        </a:prstGeom>
      </xdr:spPr>
    </xdr:pic>
    <xdr:clientData/>
  </xdr:twoCellAnchor>
  <xdr:twoCellAnchor>
    <xdr:from>
      <xdr:col>0</xdr:col>
      <xdr:colOff>126999</xdr:colOff>
      <xdr:row>252</xdr:row>
      <xdr:rowOff>109498</xdr:rowOff>
    </xdr:from>
    <xdr:to>
      <xdr:col>0</xdr:col>
      <xdr:colOff>2931582</xdr:colOff>
      <xdr:row>253</xdr:row>
      <xdr:rowOff>730251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37CE483C-C3EB-43F3-BB05-F7F013365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99" y="650486023"/>
          <a:ext cx="2804583" cy="1430378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250</xdr:row>
      <xdr:rowOff>142565</xdr:rowOff>
    </xdr:from>
    <xdr:to>
      <xdr:col>0</xdr:col>
      <xdr:colOff>2931583</xdr:colOff>
      <xdr:row>251</xdr:row>
      <xdr:rowOff>645583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BBF1EAA3-E380-4A64-A733-B062E3F48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417" y="648976040"/>
          <a:ext cx="2815166" cy="1274543"/>
        </a:xfrm>
        <a:prstGeom prst="rect">
          <a:avLst/>
        </a:prstGeom>
      </xdr:spPr>
    </xdr:pic>
    <xdr:clientData/>
  </xdr:twoCellAnchor>
  <xdr:twoCellAnchor>
    <xdr:from>
      <xdr:col>0</xdr:col>
      <xdr:colOff>126999</xdr:colOff>
      <xdr:row>248</xdr:row>
      <xdr:rowOff>124730</xdr:rowOff>
    </xdr:from>
    <xdr:to>
      <xdr:col>0</xdr:col>
      <xdr:colOff>2963332</xdr:colOff>
      <xdr:row>249</xdr:row>
      <xdr:rowOff>709084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CA5738D9-DE94-4BC6-A5E4-01E63F109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99" y="647338955"/>
          <a:ext cx="2836333" cy="1393979"/>
        </a:xfrm>
        <a:prstGeom prst="rect">
          <a:avLst/>
        </a:prstGeom>
      </xdr:spPr>
    </xdr:pic>
    <xdr:clientData/>
  </xdr:twoCellAnchor>
  <xdr:twoCellAnchor>
    <xdr:from>
      <xdr:col>0</xdr:col>
      <xdr:colOff>63500</xdr:colOff>
      <xdr:row>246</xdr:row>
      <xdr:rowOff>86988</xdr:rowOff>
    </xdr:from>
    <xdr:to>
      <xdr:col>0</xdr:col>
      <xdr:colOff>2942166</xdr:colOff>
      <xdr:row>247</xdr:row>
      <xdr:rowOff>709084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CD760CCA-3BEE-467B-BA3A-5E84A8AB0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00" y="645643863"/>
          <a:ext cx="2878666" cy="1450771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244</xdr:row>
      <xdr:rowOff>129388</xdr:rowOff>
    </xdr:from>
    <xdr:to>
      <xdr:col>0</xdr:col>
      <xdr:colOff>2952750</xdr:colOff>
      <xdr:row>245</xdr:row>
      <xdr:rowOff>709563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531AC6A9-A984-4A4C-9147-5AA6BFAD6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644105113"/>
          <a:ext cx="2857500" cy="1370750"/>
        </a:xfrm>
        <a:prstGeom prst="rect">
          <a:avLst/>
        </a:prstGeom>
      </xdr:spPr>
    </xdr:pic>
    <xdr:clientData/>
  </xdr:twoCellAnchor>
  <xdr:twoCellAnchor>
    <xdr:from>
      <xdr:col>0</xdr:col>
      <xdr:colOff>74083</xdr:colOff>
      <xdr:row>242</xdr:row>
      <xdr:rowOff>75658</xdr:rowOff>
    </xdr:from>
    <xdr:to>
      <xdr:col>0</xdr:col>
      <xdr:colOff>2942166</xdr:colOff>
      <xdr:row>243</xdr:row>
      <xdr:rowOff>751417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D00E2900-E148-4AD6-BAB0-7923E53E5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83" y="642432133"/>
          <a:ext cx="2868083" cy="1485384"/>
        </a:xfrm>
        <a:prstGeom prst="rect">
          <a:avLst/>
        </a:prstGeom>
      </xdr:spPr>
    </xdr:pic>
    <xdr:clientData/>
  </xdr:twoCellAnchor>
  <xdr:twoCellAnchor>
    <xdr:from>
      <xdr:col>0</xdr:col>
      <xdr:colOff>74081</xdr:colOff>
      <xdr:row>240</xdr:row>
      <xdr:rowOff>63499</xdr:rowOff>
    </xdr:from>
    <xdr:to>
      <xdr:col>0</xdr:col>
      <xdr:colOff>2942166</xdr:colOff>
      <xdr:row>241</xdr:row>
      <xdr:rowOff>719667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218DAFE5-7698-435C-B76A-A77269F443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4081" y="640781674"/>
          <a:ext cx="2868085" cy="1475318"/>
        </a:xfrm>
        <a:prstGeom prst="rect">
          <a:avLst/>
        </a:prstGeom>
      </xdr:spPr>
    </xdr:pic>
    <xdr:clientData/>
  </xdr:twoCellAnchor>
  <xdr:twoCellAnchor>
    <xdr:from>
      <xdr:col>0</xdr:col>
      <xdr:colOff>74084</xdr:colOff>
      <xdr:row>238</xdr:row>
      <xdr:rowOff>123925</xdr:rowOff>
    </xdr:from>
    <xdr:to>
      <xdr:col>0</xdr:col>
      <xdr:colOff>2921000</xdr:colOff>
      <xdr:row>239</xdr:row>
      <xdr:rowOff>697189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7D7CD4C0-1CC3-41F7-AD89-069C62F5F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84" y="639241900"/>
          <a:ext cx="2846916" cy="1373364"/>
        </a:xfrm>
        <a:prstGeom prst="rect">
          <a:avLst/>
        </a:prstGeom>
      </xdr:spPr>
    </xdr:pic>
    <xdr:clientData/>
  </xdr:twoCellAnchor>
  <xdr:twoCellAnchor>
    <xdr:from>
      <xdr:col>0</xdr:col>
      <xdr:colOff>84666</xdr:colOff>
      <xdr:row>201</xdr:row>
      <xdr:rowOff>254000</xdr:rowOff>
    </xdr:from>
    <xdr:to>
      <xdr:col>0</xdr:col>
      <xdr:colOff>3668447</xdr:colOff>
      <xdr:row>205</xdr:row>
      <xdr:rowOff>123030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41CF99DE-6CAE-455E-BC0C-274DFD442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666" y="617054900"/>
          <a:ext cx="3583781" cy="859630"/>
        </a:xfrm>
        <a:prstGeom prst="rect">
          <a:avLst/>
        </a:prstGeom>
      </xdr:spPr>
    </xdr:pic>
    <xdr:clientData/>
  </xdr:twoCellAnchor>
  <xdr:twoCellAnchor>
    <xdr:from>
      <xdr:col>0</xdr:col>
      <xdr:colOff>232835</xdr:colOff>
      <xdr:row>13</xdr:row>
      <xdr:rowOff>52918</xdr:rowOff>
    </xdr:from>
    <xdr:to>
      <xdr:col>0</xdr:col>
      <xdr:colOff>1841501</xdr:colOff>
      <xdr:row>13</xdr:row>
      <xdr:rowOff>1016000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E7794B09-DBB1-4AB4-AAD4-3B88ECCF41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835" y="546749818"/>
          <a:ext cx="1608666" cy="963082"/>
        </a:xfrm>
        <a:prstGeom prst="rect">
          <a:avLst/>
        </a:prstGeom>
      </xdr:spPr>
    </xdr:pic>
    <xdr:clientData/>
  </xdr:twoCellAnchor>
  <xdr:twoCellAnchor>
    <xdr:from>
      <xdr:col>0</xdr:col>
      <xdr:colOff>2264834</xdr:colOff>
      <xdr:row>13</xdr:row>
      <xdr:rowOff>96318</xdr:rowOff>
    </xdr:from>
    <xdr:to>
      <xdr:col>0</xdr:col>
      <xdr:colOff>3217333</xdr:colOff>
      <xdr:row>13</xdr:row>
      <xdr:rowOff>956734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4580505-4D8B-433A-B1F8-BD48699CF8A4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4834" y="546793218"/>
          <a:ext cx="952499" cy="860416"/>
        </a:xfrm>
        <a:prstGeom prst="rect">
          <a:avLst/>
        </a:prstGeom>
      </xdr:spPr>
    </xdr:pic>
    <xdr:clientData/>
  </xdr:twoCellAnchor>
  <xdr:twoCellAnchor>
    <xdr:from>
      <xdr:col>0</xdr:col>
      <xdr:colOff>352952</xdr:colOff>
      <xdr:row>22</xdr:row>
      <xdr:rowOff>112538</xdr:rowOff>
    </xdr:from>
    <xdr:to>
      <xdr:col>0</xdr:col>
      <xdr:colOff>1657102</xdr:colOff>
      <xdr:row>22</xdr:row>
      <xdr:rowOff>746174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94BB564F-5C1E-476E-9C9F-8C2E95FEB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BEBA8EAE-BF5A-486C-A8C5-ECC9F3942E4B}">
              <a14:imgProps xmlns:a14="http://schemas.microsoft.com/office/drawing/2010/main">
                <a14:imgLayer r:embed="rId112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952" y="553629338"/>
          <a:ext cx="1304150" cy="633636"/>
        </a:xfrm>
        <a:prstGeom prst="rect">
          <a:avLst/>
        </a:prstGeom>
      </xdr:spPr>
    </xdr:pic>
    <xdr:clientData/>
  </xdr:twoCellAnchor>
  <xdr:twoCellAnchor>
    <xdr:from>
      <xdr:col>0</xdr:col>
      <xdr:colOff>323127</xdr:colOff>
      <xdr:row>25</xdr:row>
      <xdr:rowOff>103576</xdr:rowOff>
    </xdr:from>
    <xdr:to>
      <xdr:col>0</xdr:col>
      <xdr:colOff>1843442</xdr:colOff>
      <xdr:row>25</xdr:row>
      <xdr:rowOff>837898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B46BD0-9396-4DDE-85C6-F33F8B0C5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BEBA8EAE-BF5A-486C-A8C5-ECC9F3942E4B}">
              <a14:imgProps xmlns:a14="http://schemas.microsoft.com/office/drawing/2010/main">
                <a14:imgLayer r:embed="rId114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127" y="552753601"/>
          <a:ext cx="1520315" cy="734322"/>
        </a:xfrm>
        <a:prstGeom prst="rect">
          <a:avLst/>
        </a:prstGeom>
      </xdr:spPr>
    </xdr:pic>
    <xdr:clientData/>
  </xdr:twoCellAnchor>
  <xdr:twoCellAnchor>
    <xdr:from>
      <xdr:col>0</xdr:col>
      <xdr:colOff>323690</xdr:colOff>
      <xdr:row>21</xdr:row>
      <xdr:rowOff>143149</xdr:rowOff>
    </xdr:from>
    <xdr:to>
      <xdr:col>0</xdr:col>
      <xdr:colOff>1749078</xdr:colOff>
      <xdr:row>21</xdr:row>
      <xdr:rowOff>825669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9CA66FEA-FB7F-4F31-A189-BB4670DD5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BEBA8EAE-BF5A-486C-A8C5-ECC9F3942E4B}">
              <a14:imgProps xmlns:a14="http://schemas.microsoft.com/office/drawing/2010/main">
                <a14:imgLayer r:embed="rId116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690" y="551926399"/>
          <a:ext cx="1425388" cy="682520"/>
        </a:xfrm>
        <a:prstGeom prst="rect">
          <a:avLst/>
        </a:prstGeom>
      </xdr:spPr>
    </xdr:pic>
    <xdr:clientData/>
  </xdr:twoCellAnchor>
  <xdr:twoCellAnchor>
    <xdr:from>
      <xdr:col>0</xdr:col>
      <xdr:colOff>335384</xdr:colOff>
      <xdr:row>24</xdr:row>
      <xdr:rowOff>148398</xdr:rowOff>
    </xdr:from>
    <xdr:to>
      <xdr:col>0</xdr:col>
      <xdr:colOff>1793901</xdr:colOff>
      <xdr:row>24</xdr:row>
      <xdr:rowOff>857554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F84D82B3-471B-496A-B2C2-35E8F9A05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BEBA8EAE-BF5A-486C-A8C5-ECC9F3942E4B}">
              <a14:imgProps xmlns:a14="http://schemas.microsoft.com/office/drawing/2010/main">
                <a14:imgLayer r:embed="rId118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5384" y="551064873"/>
          <a:ext cx="1458517" cy="709156"/>
        </a:xfrm>
        <a:prstGeom prst="rect">
          <a:avLst/>
        </a:prstGeom>
      </xdr:spPr>
    </xdr:pic>
    <xdr:clientData/>
  </xdr:twoCellAnchor>
  <xdr:twoCellAnchor>
    <xdr:from>
      <xdr:col>0</xdr:col>
      <xdr:colOff>376753</xdr:colOff>
      <xdr:row>20</xdr:row>
      <xdr:rowOff>148398</xdr:rowOff>
    </xdr:from>
    <xdr:to>
      <xdr:col>0</xdr:col>
      <xdr:colOff>1667105</xdr:colOff>
      <xdr:row>20</xdr:row>
      <xdr:rowOff>838628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8C1D2CE1-6D9A-499A-9DF9-11EA50BA8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BEBA8EAE-BF5A-486C-A8C5-ECC9F3942E4B}">
              <a14:imgProps xmlns:a14="http://schemas.microsoft.com/office/drawing/2010/main">
                <a14:imgLayer r:embed="rId120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6753" y="550198098"/>
          <a:ext cx="1290352" cy="690230"/>
        </a:xfrm>
        <a:prstGeom prst="rect">
          <a:avLst/>
        </a:prstGeom>
      </xdr:spPr>
    </xdr:pic>
    <xdr:clientData/>
  </xdr:twoCellAnchor>
  <xdr:twoCellAnchor>
    <xdr:from>
      <xdr:col>0</xdr:col>
      <xdr:colOff>396293</xdr:colOff>
      <xdr:row>23</xdr:row>
      <xdr:rowOff>157361</xdr:rowOff>
    </xdr:from>
    <xdr:to>
      <xdr:col>0</xdr:col>
      <xdr:colOff>1625459</xdr:colOff>
      <xdr:row>23</xdr:row>
      <xdr:rowOff>829715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4FDCCE80-2CB2-42CE-88B8-289131A2E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BEBA8EAE-BF5A-486C-A8C5-ECC9F3942E4B}">
              <a14:imgProps xmlns:a14="http://schemas.microsoft.com/office/drawing/2010/main">
                <a14:imgLayer r:embed="rId122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293" y="549340286"/>
          <a:ext cx="1229166" cy="672354"/>
        </a:xfrm>
        <a:prstGeom prst="rect">
          <a:avLst/>
        </a:prstGeom>
      </xdr:spPr>
    </xdr:pic>
    <xdr:clientData/>
  </xdr:twoCellAnchor>
  <xdr:twoCellAnchor>
    <xdr:from>
      <xdr:col>0</xdr:col>
      <xdr:colOff>224117</xdr:colOff>
      <xdr:row>30</xdr:row>
      <xdr:rowOff>62305</xdr:rowOff>
    </xdr:from>
    <xdr:to>
      <xdr:col>0</xdr:col>
      <xdr:colOff>1855856</xdr:colOff>
      <xdr:row>30</xdr:row>
      <xdr:rowOff>801546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17194848-4687-4B80-8075-4BF1E6828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17" y="556388980"/>
          <a:ext cx="1631739" cy="739241"/>
        </a:xfrm>
        <a:prstGeom prst="rect">
          <a:avLst/>
        </a:prstGeom>
      </xdr:spPr>
    </xdr:pic>
    <xdr:clientData/>
  </xdr:twoCellAnchor>
  <xdr:twoCellAnchor>
    <xdr:from>
      <xdr:col>0</xdr:col>
      <xdr:colOff>251011</xdr:colOff>
      <xdr:row>27</xdr:row>
      <xdr:rowOff>89927</xdr:rowOff>
    </xdr:from>
    <xdr:to>
      <xdr:col>0</xdr:col>
      <xdr:colOff>1960252</xdr:colOff>
      <xdr:row>27</xdr:row>
      <xdr:rowOff>860612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C837988A-BBDA-46C2-8FE6-B5C8DC9E2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BEBA8EAE-BF5A-486C-A8C5-ECC9F3942E4B}">
              <a14:imgProps xmlns:a14="http://schemas.microsoft.com/office/drawing/2010/main">
                <a14:imgLayer r:embed="rId125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1011" y="557388152"/>
          <a:ext cx="1709241" cy="770685"/>
        </a:xfrm>
        <a:prstGeom prst="rect">
          <a:avLst/>
        </a:prstGeom>
      </xdr:spPr>
    </xdr:pic>
    <xdr:clientData/>
  </xdr:twoCellAnchor>
  <xdr:twoCellAnchor>
    <xdr:from>
      <xdr:col>0</xdr:col>
      <xdr:colOff>254298</xdr:colOff>
      <xdr:row>29</xdr:row>
      <xdr:rowOff>107576</xdr:rowOff>
    </xdr:from>
    <xdr:to>
      <xdr:col>0</xdr:col>
      <xdr:colOff>1945341</xdr:colOff>
      <xdr:row>29</xdr:row>
      <xdr:rowOff>896470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D80CFC6C-F728-43A1-8E90-554D530AD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298" y="554491151"/>
          <a:ext cx="1691043" cy="788894"/>
        </a:xfrm>
        <a:prstGeom prst="rect">
          <a:avLst/>
        </a:prstGeom>
      </xdr:spPr>
    </xdr:pic>
    <xdr:clientData/>
  </xdr:twoCellAnchor>
  <xdr:twoCellAnchor>
    <xdr:from>
      <xdr:col>0</xdr:col>
      <xdr:colOff>236847</xdr:colOff>
      <xdr:row>26</xdr:row>
      <xdr:rowOff>107576</xdr:rowOff>
    </xdr:from>
    <xdr:to>
      <xdr:col>0</xdr:col>
      <xdr:colOff>1911691</xdr:colOff>
      <xdr:row>26</xdr:row>
      <xdr:rowOff>848766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19743AA0-D8AF-4BAE-B04C-A496357E6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BEBA8EAE-BF5A-486C-A8C5-ECC9F3942E4B}">
              <a14:imgProps xmlns:a14="http://schemas.microsoft.com/office/drawing/2010/main">
                <a14:imgLayer r:embed="rId128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847" y="555462701"/>
          <a:ext cx="1674844" cy="741190"/>
        </a:xfrm>
        <a:prstGeom prst="rect">
          <a:avLst/>
        </a:prstGeom>
      </xdr:spPr>
    </xdr:pic>
    <xdr:clientData/>
  </xdr:twoCellAnchor>
  <xdr:twoCellAnchor>
    <xdr:from>
      <xdr:col>0</xdr:col>
      <xdr:colOff>322731</xdr:colOff>
      <xdr:row>28</xdr:row>
      <xdr:rowOff>92307</xdr:rowOff>
    </xdr:from>
    <xdr:to>
      <xdr:col>0</xdr:col>
      <xdr:colOff>1804422</xdr:colOff>
      <xdr:row>28</xdr:row>
      <xdr:rowOff>841423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452D3D41-21B5-416C-8494-2299500D66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BEBA8EAE-BF5A-486C-A8C5-ECC9F3942E4B}">
              <a14:imgProps xmlns:a14="http://schemas.microsoft.com/office/drawing/2010/main">
                <a14:imgLayer r:embed="rId130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731" y="559333632"/>
          <a:ext cx="1481691" cy="749116"/>
        </a:xfrm>
        <a:prstGeom prst="rect">
          <a:avLst/>
        </a:prstGeom>
      </xdr:spPr>
    </xdr:pic>
    <xdr:clientData/>
  </xdr:twoCellAnchor>
  <xdr:twoCellAnchor>
    <xdr:from>
      <xdr:col>0</xdr:col>
      <xdr:colOff>295836</xdr:colOff>
      <xdr:row>31</xdr:row>
      <xdr:rowOff>126594</xdr:rowOff>
    </xdr:from>
    <xdr:to>
      <xdr:col>0</xdr:col>
      <xdr:colOff>1732163</xdr:colOff>
      <xdr:row>31</xdr:row>
      <xdr:rowOff>831334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D0E6DED0-8492-4B00-9901-B13168FEF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836" y="558396369"/>
          <a:ext cx="1436327" cy="704740"/>
        </a:xfrm>
        <a:prstGeom prst="rect">
          <a:avLst/>
        </a:prstGeom>
      </xdr:spPr>
    </xdr:pic>
    <xdr:clientData/>
  </xdr:twoCellAnchor>
  <xdr:twoCellAnchor>
    <xdr:from>
      <xdr:col>0</xdr:col>
      <xdr:colOff>1704975</xdr:colOff>
      <xdr:row>33</xdr:row>
      <xdr:rowOff>117206</xdr:rowOff>
    </xdr:from>
    <xdr:to>
      <xdr:col>0</xdr:col>
      <xdr:colOff>3086100</xdr:colOff>
      <xdr:row>35</xdr:row>
      <xdr:rowOff>195261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7DC11858-350F-4C28-B253-85D3206D18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>
                <a14:imgLayer r:embed="rId66">
                  <a14:imgEffect>
                    <a14:saturation sat="40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l="5895"/>
        <a:stretch/>
      </xdr:blipFill>
      <xdr:spPr>
        <a:xfrm>
          <a:off x="1704975" y="120060769"/>
          <a:ext cx="1381125" cy="709086"/>
        </a:xfrm>
        <a:prstGeom prst="rect">
          <a:avLst/>
        </a:prstGeom>
      </xdr:spPr>
    </xdr:pic>
    <xdr:clientData/>
  </xdr:twoCellAnchor>
  <xdr:twoCellAnchor>
    <xdr:from>
      <xdr:col>0</xdr:col>
      <xdr:colOff>201617</xdr:colOff>
      <xdr:row>36</xdr:row>
      <xdr:rowOff>64349</xdr:rowOff>
    </xdr:from>
    <xdr:to>
      <xdr:col>0</xdr:col>
      <xdr:colOff>1608936</xdr:colOff>
      <xdr:row>38</xdr:row>
      <xdr:rowOff>162181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A556199A-B3B6-4B17-A0F1-37C9D5C5ED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email">
          <a:extLst>
            <a:ext uri="{BEBA8EAE-BF5A-486C-A8C5-ECC9F3942E4B}">
              <a14:imgProps xmlns:a14="http://schemas.microsoft.com/office/drawing/2010/main">
                <a14:imgLayer r:embed="rId134">
                  <a14:imgEffect>
                    <a14:colorTemperature colorTemp="88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554736" y="22333105"/>
          <a:ext cx="701082" cy="14073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171451</xdr:colOff>
      <xdr:row>39</xdr:row>
      <xdr:rowOff>108921</xdr:rowOff>
    </xdr:from>
    <xdr:to>
      <xdr:col>0</xdr:col>
      <xdr:colOff>1571625</xdr:colOff>
      <xdr:row>41</xdr:row>
      <xdr:rowOff>180975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788E0E11-10F8-46F7-ACBB-52FC6F05D0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email">
          <a:extLst>
            <a:ext uri="{BEBA8EAE-BF5A-486C-A8C5-ECC9F3942E4B}">
              <a14:imgProps xmlns:a14="http://schemas.microsoft.com/office/drawing/2010/main">
                <a14:imgLayer r:embed="rId136">
                  <a14:imgEffect>
                    <a14:colorTemperature colorTemp="88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521186" y="115592711"/>
          <a:ext cx="700704" cy="1400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1652587</xdr:colOff>
      <xdr:row>39</xdr:row>
      <xdr:rowOff>78581</xdr:rowOff>
    </xdr:from>
    <xdr:to>
      <xdr:col>0</xdr:col>
      <xdr:colOff>3086223</xdr:colOff>
      <xdr:row>41</xdr:row>
      <xdr:rowOff>192880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237C92-81E9-439A-B659-70035AB2A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BEBA8EAE-BF5A-486C-A8C5-ECC9F3942E4B}">
              <a14:imgProps xmlns:a14="http://schemas.microsoft.com/office/drawing/2010/main">
                <a14:imgLayer r:embed="rId68">
                  <a14:imgEffect>
                    <a14:saturation sat="40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2587" y="121831894"/>
          <a:ext cx="1433636" cy="745330"/>
        </a:xfrm>
        <a:prstGeom prst="rect">
          <a:avLst/>
        </a:prstGeom>
      </xdr:spPr>
    </xdr:pic>
    <xdr:clientData/>
  </xdr:twoCellAnchor>
  <xdr:twoCellAnchor>
    <xdr:from>
      <xdr:col>0</xdr:col>
      <xdr:colOff>1741485</xdr:colOff>
      <xdr:row>36</xdr:row>
      <xdr:rowOff>68262</xdr:rowOff>
    </xdr:from>
    <xdr:to>
      <xdr:col>0</xdr:col>
      <xdr:colOff>3117850</xdr:colOff>
      <xdr:row>38</xdr:row>
      <xdr:rowOff>159296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603AD420-33F7-46C6-83E6-52C74B5051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saturation sat="40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1485" y="22690137"/>
          <a:ext cx="1376365" cy="694284"/>
        </a:xfrm>
        <a:prstGeom prst="rect">
          <a:avLst/>
        </a:prstGeom>
      </xdr:spPr>
    </xdr:pic>
    <xdr:clientData/>
  </xdr:twoCellAnchor>
  <xdr:twoCellAnchor>
    <xdr:from>
      <xdr:col>0</xdr:col>
      <xdr:colOff>272258</xdr:colOff>
      <xdr:row>44</xdr:row>
      <xdr:rowOff>104775</xdr:rowOff>
    </xdr:from>
    <xdr:to>
      <xdr:col>0</xdr:col>
      <xdr:colOff>2098675</xdr:colOff>
      <xdr:row>46</xdr:row>
      <xdr:rowOff>266700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F79DD32-9E0E-496A-9263-EA25EE6BE7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9" cstate="email">
          <a:extLst>
            <a:ext uri="{BEBA8EAE-BF5A-486C-A8C5-ECC9F3942E4B}">
              <a14:imgProps xmlns:a14="http://schemas.microsoft.com/office/drawing/2010/main">
                <a14:imgLayer r:embed="rId140">
                  <a14:imgEffect>
                    <a14:colorTemperature colorTemp="7200"/>
                  </a14:imgEffect>
                  <a14:imgEffect>
                    <a14:saturation sat="4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2258" y="26790650"/>
          <a:ext cx="1826417" cy="923925"/>
        </a:xfrm>
        <a:prstGeom prst="rect">
          <a:avLst/>
        </a:prstGeom>
      </xdr:spPr>
    </xdr:pic>
    <xdr:clientData/>
  </xdr:twoCellAnchor>
  <xdr:twoCellAnchor>
    <xdr:from>
      <xdr:col>0</xdr:col>
      <xdr:colOff>278608</xdr:colOff>
      <xdr:row>47</xdr:row>
      <xdr:rowOff>72814</xdr:rowOff>
    </xdr:from>
    <xdr:to>
      <xdr:col>0</xdr:col>
      <xdr:colOff>2019300</xdr:colOff>
      <xdr:row>49</xdr:row>
      <xdr:rowOff>238125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6FA46E40-7BC0-494A-A93D-AAC721B578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1" cstate="email">
          <a:extLst>
            <a:ext uri="{BEBA8EAE-BF5A-486C-A8C5-ECC9F3942E4B}">
              <a14:imgProps xmlns:a14="http://schemas.microsoft.com/office/drawing/2010/main">
                <a14:imgLayer r:embed="rId142">
                  <a14:imgEffect>
                    <a14:colorTemperature colorTemp="7200"/>
                  </a14:imgEffect>
                  <a14:imgEffect>
                    <a14:saturation sat="4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8608" y="27838189"/>
          <a:ext cx="1740692" cy="959061"/>
        </a:xfrm>
        <a:prstGeom prst="rect">
          <a:avLst/>
        </a:prstGeom>
      </xdr:spPr>
    </xdr:pic>
    <xdr:clientData/>
  </xdr:twoCellAnchor>
  <xdr:twoCellAnchor>
    <xdr:from>
      <xdr:col>0</xdr:col>
      <xdr:colOff>276682</xdr:colOff>
      <xdr:row>51</xdr:row>
      <xdr:rowOff>125997</xdr:rowOff>
    </xdr:from>
    <xdr:to>
      <xdr:col>0</xdr:col>
      <xdr:colOff>2667000</xdr:colOff>
      <xdr:row>53</xdr:row>
      <xdr:rowOff>381000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35CDDEF9-CF2D-4F95-8AA4-5FE0A5033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email">
          <a:extLst>
            <a:ext uri="{BEBA8EAE-BF5A-486C-A8C5-ECC9F3942E4B}">
              <a14:imgProps xmlns:a14="http://schemas.microsoft.com/office/drawing/2010/main">
                <a14:imgLayer r:embed="rId144">
                  <a14:imgEffect>
                    <a14:colorTemperature colorTemp="7200"/>
                  </a14:imgEffect>
                  <a14:imgEffect>
                    <a14:saturation sat="3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682" y="30272622"/>
          <a:ext cx="2390318" cy="1128128"/>
        </a:xfrm>
        <a:prstGeom prst="rect">
          <a:avLst/>
        </a:prstGeom>
      </xdr:spPr>
    </xdr:pic>
    <xdr:clientData/>
  </xdr:twoCellAnchor>
  <xdr:twoCellAnchor>
    <xdr:from>
      <xdr:col>0</xdr:col>
      <xdr:colOff>263523</xdr:colOff>
      <xdr:row>54</xdr:row>
      <xdr:rowOff>86803</xdr:rowOff>
    </xdr:from>
    <xdr:to>
      <xdr:col>0</xdr:col>
      <xdr:colOff>2587625</xdr:colOff>
      <xdr:row>56</xdr:row>
      <xdr:rowOff>365125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304E8D08-7240-48B4-ACAE-1C3C8EA1F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BEBA8EAE-BF5A-486C-A8C5-ECC9F3942E4B}">
              <a14:imgProps xmlns:a14="http://schemas.microsoft.com/office/drawing/2010/main">
                <a14:imgLayer r:embed="rId146">
                  <a14:imgEffect>
                    <a14:colorTemperature colorTemp="88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523" y="31519303"/>
          <a:ext cx="2324102" cy="1151447"/>
        </a:xfrm>
        <a:prstGeom prst="rect">
          <a:avLst/>
        </a:prstGeom>
      </xdr:spPr>
    </xdr:pic>
    <xdr:clientData/>
  </xdr:twoCellAnchor>
  <xdr:twoCellAnchor>
    <xdr:from>
      <xdr:col>0</xdr:col>
      <xdr:colOff>280991</xdr:colOff>
      <xdr:row>57</xdr:row>
      <xdr:rowOff>97560</xdr:rowOff>
    </xdr:from>
    <xdr:to>
      <xdr:col>0</xdr:col>
      <xdr:colOff>2583047</xdr:colOff>
      <xdr:row>60</xdr:row>
      <xdr:rowOff>253999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6C564BA4-0746-44B7-B1EE-A076FE792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email">
          <a:extLst>
            <a:ext uri="{BEBA8EAE-BF5A-486C-A8C5-ECC9F3942E4B}">
              <a14:imgProps xmlns:a14="http://schemas.microsoft.com/office/drawing/2010/main">
                <a14:imgLayer r:embed="rId148">
                  <a14:imgEffect>
                    <a14:colorTemperature colorTemp="88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991" y="32815935"/>
          <a:ext cx="2302056" cy="1267689"/>
        </a:xfrm>
        <a:prstGeom prst="rect">
          <a:avLst/>
        </a:prstGeom>
      </xdr:spPr>
    </xdr:pic>
    <xdr:clientData/>
  </xdr:twoCellAnchor>
  <xdr:twoCellAnchor>
    <xdr:from>
      <xdr:col>0</xdr:col>
      <xdr:colOff>269083</xdr:colOff>
      <xdr:row>62</xdr:row>
      <xdr:rowOff>88782</xdr:rowOff>
    </xdr:from>
    <xdr:to>
      <xdr:col>0</xdr:col>
      <xdr:colOff>3079750</xdr:colOff>
      <xdr:row>64</xdr:row>
      <xdr:rowOff>382629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1DCE6D8B-4D8C-47F7-81EA-C2CC23C7B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BEBA8EAE-BF5A-486C-A8C5-ECC9F3942E4B}">
              <a14:imgProps xmlns:a14="http://schemas.microsoft.com/office/drawing/2010/main">
                <a14:imgLayer r:embed="rId150">
                  <a14:imgEffect>
                    <a14:colorTemperature colorTemp="88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083" y="35585282"/>
          <a:ext cx="2810667" cy="1278097"/>
        </a:xfrm>
        <a:prstGeom prst="rect">
          <a:avLst/>
        </a:prstGeom>
      </xdr:spPr>
    </xdr:pic>
    <xdr:clientData/>
  </xdr:twoCellAnchor>
  <xdr:twoCellAnchor>
    <xdr:from>
      <xdr:col>0</xdr:col>
      <xdr:colOff>282574</xdr:colOff>
      <xdr:row>65</xdr:row>
      <xdr:rowOff>106815</xdr:rowOff>
    </xdr:from>
    <xdr:to>
      <xdr:col>0</xdr:col>
      <xdr:colOff>3190875</xdr:colOff>
      <xdr:row>67</xdr:row>
      <xdr:rowOff>317500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7148D6A2-993A-4D5A-A6FB-0054ED66D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>
          <a:extLst>
            <a:ext uri="{BEBA8EAE-BF5A-486C-A8C5-ECC9F3942E4B}">
              <a14:imgProps xmlns:a14="http://schemas.microsoft.com/office/drawing/2010/main">
                <a14:imgLayer r:embed="rId152">
                  <a14:imgEffect>
                    <a14:colorTemperature colorTemp="88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574" y="37047940"/>
          <a:ext cx="2908301" cy="1258435"/>
        </a:xfrm>
        <a:prstGeom prst="rect">
          <a:avLst/>
        </a:prstGeom>
      </xdr:spPr>
    </xdr:pic>
    <xdr:clientData/>
  </xdr:twoCellAnchor>
  <xdr:twoCellAnchor>
    <xdr:from>
      <xdr:col>0</xdr:col>
      <xdr:colOff>265907</xdr:colOff>
      <xdr:row>68</xdr:row>
      <xdr:rowOff>140535</xdr:rowOff>
    </xdr:from>
    <xdr:to>
      <xdr:col>0</xdr:col>
      <xdr:colOff>3206750</xdr:colOff>
      <xdr:row>71</xdr:row>
      <xdr:rowOff>285750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4CDF9E33-28F5-4D0C-817C-568A9A46A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BEBA8EAE-BF5A-486C-A8C5-ECC9F3942E4B}">
              <a14:imgProps xmlns:a14="http://schemas.microsoft.com/office/drawing/2010/main">
                <a14:imgLayer r:embed="rId154">
                  <a14:imgEffect>
                    <a14:colorTemperature colorTemp="88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907" y="38573910"/>
          <a:ext cx="2940843" cy="1304090"/>
        </a:xfrm>
        <a:prstGeom prst="rect">
          <a:avLst/>
        </a:prstGeom>
      </xdr:spPr>
    </xdr:pic>
    <xdr:clientData/>
  </xdr:twoCellAnchor>
  <xdr:twoCellAnchor>
    <xdr:from>
      <xdr:col>0</xdr:col>
      <xdr:colOff>230984</xdr:colOff>
      <xdr:row>72</xdr:row>
      <xdr:rowOff>179970</xdr:rowOff>
    </xdr:from>
    <xdr:to>
      <xdr:col>0</xdr:col>
      <xdr:colOff>3162639</xdr:colOff>
      <xdr:row>76</xdr:row>
      <xdr:rowOff>111125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0A23E7A5-89CE-45A8-8B61-57298E33C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email">
          <a:extLst>
            <a:ext uri="{BEBA8EAE-BF5A-486C-A8C5-ECC9F3942E4B}">
              <a14:imgProps xmlns:a14="http://schemas.microsoft.com/office/drawing/2010/main">
                <a14:imgLayer r:embed="rId156">
                  <a14:imgEffect>
                    <a14:colorTemperature colorTemp="88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984" y="40153220"/>
          <a:ext cx="2931655" cy="1439280"/>
        </a:xfrm>
        <a:prstGeom prst="rect">
          <a:avLst/>
        </a:prstGeom>
      </xdr:spPr>
    </xdr:pic>
    <xdr:clientData/>
  </xdr:twoCellAnchor>
  <xdr:twoCellAnchor>
    <xdr:from>
      <xdr:col>0</xdr:col>
      <xdr:colOff>200027</xdr:colOff>
      <xdr:row>33</xdr:row>
      <xdr:rowOff>57150</xdr:rowOff>
    </xdr:from>
    <xdr:to>
      <xdr:col>0</xdr:col>
      <xdr:colOff>1628779</xdr:colOff>
      <xdr:row>35</xdr:row>
      <xdr:rowOff>230318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BBF8CDE5-EFC4-40BC-8536-A6CC330C6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email">
          <a:extLst>
            <a:ext uri="{BEBA8EAE-BF5A-486C-A8C5-ECC9F3942E4B}">
              <a14:imgProps xmlns:a14="http://schemas.microsoft.com/office/drawing/2010/main">
                <a14:imgLayer r:embed="rId158">
                  <a14:imgEffect>
                    <a14:colorTemperature colorTemp="88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513494" y="113776983"/>
          <a:ext cx="801818" cy="1428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265907</xdr:colOff>
      <xdr:row>42</xdr:row>
      <xdr:rowOff>107159</xdr:rowOff>
    </xdr:from>
    <xdr:to>
      <xdr:col>0</xdr:col>
      <xdr:colOff>1968500</xdr:colOff>
      <xdr:row>42</xdr:row>
      <xdr:rowOff>1048453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35E9362F-A639-423C-A4FD-9885326355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9" cstate="email">
          <a:extLst>
            <a:ext uri="{BEBA8EAE-BF5A-486C-A8C5-ECC9F3942E4B}">
              <a14:imgProps xmlns:a14="http://schemas.microsoft.com/office/drawing/2010/main">
                <a14:imgLayer r:embed="rId160">
                  <a14:imgEffect>
                    <a14:colorTemperature colorTemp="6408"/>
                  </a14:imgEffect>
                  <a14:imgEffect>
                    <a14:saturation sat="40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5907" y="24443534"/>
          <a:ext cx="1702593" cy="941294"/>
        </a:xfrm>
        <a:prstGeom prst="rect">
          <a:avLst/>
        </a:prstGeom>
      </xdr:spPr>
    </xdr:pic>
    <xdr:clientData/>
  </xdr:twoCellAnchor>
  <xdr:twoCellAnchor>
    <xdr:from>
      <xdr:col>0</xdr:col>
      <xdr:colOff>234157</xdr:colOff>
      <xdr:row>43</xdr:row>
      <xdr:rowOff>95466</xdr:rowOff>
    </xdr:from>
    <xdr:to>
      <xdr:col>0</xdr:col>
      <xdr:colOff>2210595</xdr:colOff>
      <xdr:row>43</xdr:row>
      <xdr:rowOff>1036934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59482B1-0236-44BC-8D64-D5DAEF87C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BEBA8EAE-BF5A-486C-A8C5-ECC9F3942E4B}">
              <a14:imgProps xmlns:a14="http://schemas.microsoft.com/office/drawing/2010/main">
                <a14:imgLayer r:embed="rId162">
                  <a14:imgEffect>
                    <a14:saturation sat="40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157" y="25606591"/>
          <a:ext cx="1976438" cy="941468"/>
        </a:xfrm>
        <a:prstGeom prst="rect">
          <a:avLst/>
        </a:prstGeom>
      </xdr:spPr>
    </xdr:pic>
    <xdr:clientData/>
  </xdr:twoCellAnchor>
  <xdr:twoCellAnchor>
    <xdr:from>
      <xdr:col>0</xdr:col>
      <xdr:colOff>261938</xdr:colOff>
      <xdr:row>50</xdr:row>
      <xdr:rowOff>95252</xdr:rowOff>
    </xdr:from>
    <xdr:to>
      <xdr:col>0</xdr:col>
      <xdr:colOff>2559844</xdr:colOff>
      <xdr:row>50</xdr:row>
      <xdr:rowOff>1158506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76C40F1A-B985-4D55-A54A-DD8D09EF3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>
          <a:extLst>
            <a:ext uri="{BEBA8EAE-BF5A-486C-A8C5-ECC9F3942E4B}">
              <a14:imgProps xmlns:a14="http://schemas.microsoft.com/office/drawing/2010/main">
                <a14:imgLayer r:embed="rId164">
                  <a14:imgEffect>
                    <a14:sharpenSoften amount="-13000"/>
                  </a14:imgEffect>
                  <a14:imgEffect>
                    <a14:saturation sat="368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8" y="28971877"/>
          <a:ext cx="2297906" cy="1063254"/>
        </a:xfrm>
        <a:prstGeom prst="rect">
          <a:avLst/>
        </a:prstGeom>
      </xdr:spPr>
    </xdr:pic>
    <xdr:clientData/>
  </xdr:twoCellAnchor>
  <xdr:twoCellAnchor>
    <xdr:from>
      <xdr:col>0</xdr:col>
      <xdr:colOff>290512</xdr:colOff>
      <xdr:row>61</xdr:row>
      <xdr:rowOff>99219</xdr:rowOff>
    </xdr:from>
    <xdr:to>
      <xdr:col>0</xdr:col>
      <xdr:colOff>2981326</xdr:colOff>
      <xdr:row>61</xdr:row>
      <xdr:rowOff>1218405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D315B37A-8A08-4145-8481-3657CD6C6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email">
          <a:extLst>
            <a:ext uri="{BEBA8EAE-BF5A-486C-A8C5-ECC9F3942E4B}">
              <a14:imgProps xmlns:a14="http://schemas.microsoft.com/office/drawing/2010/main">
                <a14:imgLayer r:embed="rId166">
                  <a14:imgEffect>
                    <a14:saturation sat="40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" y="34293969"/>
          <a:ext cx="2690814" cy="1119186"/>
        </a:xfrm>
        <a:prstGeom prst="rect">
          <a:avLst/>
        </a:prstGeom>
      </xdr:spPr>
    </xdr:pic>
    <xdr:clientData/>
  </xdr:twoCellAnchor>
  <xdr:twoCellAnchor>
    <xdr:from>
      <xdr:col>2</xdr:col>
      <xdr:colOff>733426</xdr:colOff>
      <xdr:row>31</xdr:row>
      <xdr:rowOff>881743</xdr:rowOff>
    </xdr:from>
    <xdr:to>
      <xdr:col>2</xdr:col>
      <xdr:colOff>1198463</xdr:colOff>
      <xdr:row>33</xdr:row>
      <xdr:rowOff>73909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85E83822-B750-4060-9C8D-B13D48A38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29969" y="21238029"/>
          <a:ext cx="465037" cy="433137"/>
        </a:xfrm>
        <a:prstGeom prst="rect">
          <a:avLst/>
        </a:prstGeom>
      </xdr:spPr>
    </xdr:pic>
    <xdr:clientData/>
  </xdr:twoCellAnchor>
  <xdr:twoCellAnchor>
    <xdr:from>
      <xdr:col>0</xdr:col>
      <xdr:colOff>3323203</xdr:colOff>
      <xdr:row>166</xdr:row>
      <xdr:rowOff>127907</xdr:rowOff>
    </xdr:from>
    <xdr:to>
      <xdr:col>0</xdr:col>
      <xdr:colOff>3831771</xdr:colOff>
      <xdr:row>166</xdr:row>
      <xdr:rowOff>632154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CF32C96C-129D-49A2-A27D-3E9DC3B03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3203" y="87093878"/>
          <a:ext cx="508568" cy="504247"/>
        </a:xfrm>
        <a:prstGeom prst="rect">
          <a:avLst/>
        </a:prstGeom>
      </xdr:spPr>
    </xdr:pic>
    <xdr:clientData/>
  </xdr:twoCellAnchor>
  <xdr:twoCellAnchor>
    <xdr:from>
      <xdr:col>0</xdr:col>
      <xdr:colOff>3299392</xdr:colOff>
      <xdr:row>169</xdr:row>
      <xdr:rowOff>107157</xdr:rowOff>
    </xdr:from>
    <xdr:to>
      <xdr:col>0</xdr:col>
      <xdr:colOff>3817121</xdr:colOff>
      <xdr:row>169</xdr:row>
      <xdr:rowOff>620487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BE358820-6503-4AA1-9167-925A2A466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9392" y="89359128"/>
          <a:ext cx="517729" cy="513330"/>
        </a:xfrm>
        <a:prstGeom prst="rect">
          <a:avLst/>
        </a:prstGeom>
      </xdr:spPr>
    </xdr:pic>
    <xdr:clientData/>
  </xdr:twoCellAnchor>
  <xdr:twoCellAnchor>
    <xdr:from>
      <xdr:col>0</xdr:col>
      <xdr:colOff>2993574</xdr:colOff>
      <xdr:row>9</xdr:row>
      <xdr:rowOff>122463</xdr:rowOff>
    </xdr:from>
    <xdr:to>
      <xdr:col>0</xdr:col>
      <xdr:colOff>3673930</xdr:colOff>
      <xdr:row>9</xdr:row>
      <xdr:rowOff>797038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A404CE23-5D30-4A4F-914A-C46D2319F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3574" y="273689988"/>
          <a:ext cx="680356" cy="674575"/>
        </a:xfrm>
        <a:prstGeom prst="rect">
          <a:avLst/>
        </a:prstGeom>
      </xdr:spPr>
    </xdr:pic>
    <xdr:clientData/>
  </xdr:twoCellAnchor>
  <xdr:twoCellAnchor>
    <xdr:from>
      <xdr:col>0</xdr:col>
      <xdr:colOff>3000375</xdr:colOff>
      <xdr:row>11</xdr:row>
      <xdr:rowOff>166687</xdr:rowOff>
    </xdr:from>
    <xdr:to>
      <xdr:col>0</xdr:col>
      <xdr:colOff>3680731</xdr:colOff>
      <xdr:row>11</xdr:row>
      <xdr:rowOff>841262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7D63A614-43F7-4AD3-BC96-139A3BD63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0375" y="4798218"/>
          <a:ext cx="680356" cy="674575"/>
        </a:xfrm>
        <a:prstGeom prst="rect">
          <a:avLst/>
        </a:prstGeom>
      </xdr:spPr>
    </xdr:pic>
    <xdr:clientData/>
  </xdr:twoCellAnchor>
  <xdr:twoCellAnchor>
    <xdr:from>
      <xdr:col>0</xdr:col>
      <xdr:colOff>1833880</xdr:colOff>
      <xdr:row>16</xdr:row>
      <xdr:rowOff>372746</xdr:rowOff>
    </xdr:from>
    <xdr:to>
      <xdr:col>0</xdr:col>
      <xdr:colOff>3582035</xdr:colOff>
      <xdr:row>18</xdr:row>
      <xdr:rowOff>295278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879D0A1B-1D33-63C4-4717-923F756D5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3880" y="8786496"/>
          <a:ext cx="1748155" cy="938532"/>
        </a:xfrm>
        <a:prstGeom prst="rect">
          <a:avLst/>
        </a:prstGeom>
      </xdr:spPr>
    </xdr:pic>
    <xdr:clientData/>
  </xdr:twoCellAnchor>
  <xdr:twoCellAnchor>
    <xdr:from>
      <xdr:col>0</xdr:col>
      <xdr:colOff>202566</xdr:colOff>
      <xdr:row>15</xdr:row>
      <xdr:rowOff>140970</xdr:rowOff>
    </xdr:from>
    <xdr:to>
      <xdr:col>0</xdr:col>
      <xdr:colOff>1753418</xdr:colOff>
      <xdr:row>17</xdr:row>
      <xdr:rowOff>0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A270F9A6-6328-5E2B-2BCF-233357454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email">
          <a:extLst>
            <a:ext uri="{BEBA8EAE-BF5A-486C-A8C5-ECC9F3942E4B}">
              <a14:imgProps xmlns:a14="http://schemas.microsoft.com/office/drawing/2010/main">
                <a14:imgLayer r:embed="rId173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566" y="8046720"/>
          <a:ext cx="1550852" cy="875030"/>
        </a:xfrm>
        <a:prstGeom prst="rect">
          <a:avLst/>
        </a:prstGeom>
      </xdr:spPr>
    </xdr:pic>
    <xdr:clientData/>
  </xdr:twoCellAnchor>
  <xdr:twoCellAnchor>
    <xdr:from>
      <xdr:col>0</xdr:col>
      <xdr:colOff>555625</xdr:colOff>
      <xdr:row>9</xdr:row>
      <xdr:rowOff>111125</xdr:rowOff>
    </xdr:from>
    <xdr:to>
      <xdr:col>0</xdr:col>
      <xdr:colOff>2079625</xdr:colOff>
      <xdr:row>9</xdr:row>
      <xdr:rowOff>1283183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47E1EB3-CAF6-4458-9741-198E4EF3F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email">
          <a:extLst>
            <a:ext uri="{BEBA8EAE-BF5A-486C-A8C5-ECC9F3942E4B}">
              <a14:imgProps xmlns:a14="http://schemas.microsoft.com/office/drawing/2010/main">
                <a14:imgLayer r:embed="rId175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5625" y="3095625"/>
          <a:ext cx="1524000" cy="1172058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11</xdr:row>
      <xdr:rowOff>142875</xdr:rowOff>
    </xdr:from>
    <xdr:to>
      <xdr:col>0</xdr:col>
      <xdr:colOff>2682875</xdr:colOff>
      <xdr:row>11</xdr:row>
      <xdr:rowOff>1496542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8677FD0F-6027-D429-18FD-B4083AC67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4810125"/>
          <a:ext cx="2444750" cy="1353667"/>
        </a:xfrm>
        <a:prstGeom prst="rect">
          <a:avLst/>
        </a:prstGeom>
      </xdr:spPr>
    </xdr:pic>
    <xdr:clientData/>
  </xdr:twoCellAnchor>
  <xdr:twoCellAnchor>
    <xdr:from>
      <xdr:col>0</xdr:col>
      <xdr:colOff>293916</xdr:colOff>
      <xdr:row>165</xdr:row>
      <xdr:rowOff>141514</xdr:rowOff>
    </xdr:from>
    <xdr:to>
      <xdr:col>0</xdr:col>
      <xdr:colOff>2456058</xdr:colOff>
      <xdr:row>165</xdr:row>
      <xdr:rowOff>1186543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976BE61E-7EDF-40DD-8583-BD5774CC4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293916" y="85790314"/>
          <a:ext cx="2162142" cy="1045029"/>
        </a:xfrm>
        <a:prstGeom prst="rect">
          <a:avLst/>
        </a:prstGeom>
      </xdr:spPr>
    </xdr:pic>
    <xdr:clientData/>
  </xdr:twoCellAnchor>
  <xdr:twoCellAnchor>
    <xdr:from>
      <xdr:col>0</xdr:col>
      <xdr:colOff>3298371</xdr:colOff>
      <xdr:row>165</xdr:row>
      <xdr:rowOff>141514</xdr:rowOff>
    </xdr:from>
    <xdr:to>
      <xdr:col>0</xdr:col>
      <xdr:colOff>3806939</xdr:colOff>
      <xdr:row>165</xdr:row>
      <xdr:rowOff>645761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D597EE3-B62C-43BB-ACD7-CEE17A973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8371" y="85790314"/>
          <a:ext cx="508568" cy="504247"/>
        </a:xfrm>
        <a:prstGeom prst="rect">
          <a:avLst/>
        </a:prstGeom>
      </xdr:spPr>
    </xdr:pic>
    <xdr:clientData/>
  </xdr:twoCellAnchor>
  <xdr:twoCellAnchor>
    <xdr:from>
      <xdr:col>0</xdr:col>
      <xdr:colOff>3320143</xdr:colOff>
      <xdr:row>173</xdr:row>
      <xdr:rowOff>119743</xdr:rowOff>
    </xdr:from>
    <xdr:to>
      <xdr:col>0</xdr:col>
      <xdr:colOff>3828711</xdr:colOff>
      <xdr:row>173</xdr:row>
      <xdr:rowOff>623990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9FECCBAD-A7F9-4488-A0F7-120E37DF9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0143" y="92735400"/>
          <a:ext cx="508568" cy="504247"/>
        </a:xfrm>
        <a:prstGeom prst="rect">
          <a:avLst/>
        </a:prstGeom>
      </xdr:spPr>
    </xdr:pic>
    <xdr:clientData/>
  </xdr:twoCellAnchor>
  <xdr:twoCellAnchor>
    <xdr:from>
      <xdr:col>0</xdr:col>
      <xdr:colOff>3287486</xdr:colOff>
      <xdr:row>176</xdr:row>
      <xdr:rowOff>130629</xdr:rowOff>
    </xdr:from>
    <xdr:to>
      <xdr:col>0</xdr:col>
      <xdr:colOff>3796054</xdr:colOff>
      <xdr:row>176</xdr:row>
      <xdr:rowOff>634876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6CD71B93-54D4-4E1D-8F55-E92656BF3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87486" y="94803686"/>
          <a:ext cx="508568" cy="504247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596322</xdr:colOff>
      <xdr:row>0</xdr:row>
      <xdr:rowOff>84090</xdr:rowOff>
    </xdr:from>
    <xdr:to>
      <xdr:col>0</xdr:col>
      <xdr:colOff>1674091</xdr:colOff>
      <xdr:row>4</xdr:row>
      <xdr:rowOff>128504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6D88588-7519-4DA4-9BBC-C56818DE6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66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6322" y="84090"/>
          <a:ext cx="1077769" cy="1082639"/>
        </a:xfrm>
        <a:prstGeom prst="rect">
          <a:avLst/>
        </a:prstGeom>
      </xdr:spPr>
    </xdr:pic>
    <xdr:clientData/>
  </xdr:twoCellAnchor>
  <xdr:twoCellAnchor>
    <xdr:from>
      <xdr:col>0</xdr:col>
      <xdr:colOff>2321719</xdr:colOff>
      <xdr:row>1433</xdr:row>
      <xdr:rowOff>107156</xdr:rowOff>
    </xdr:from>
    <xdr:to>
      <xdr:col>0</xdr:col>
      <xdr:colOff>3417219</xdr:colOff>
      <xdr:row>1433</xdr:row>
      <xdr:rowOff>988218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66BF4FDB-2A12-4CBF-8FD9-2D85CC502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1719" y="1139859131"/>
          <a:ext cx="1095500" cy="881062"/>
        </a:xfrm>
        <a:prstGeom prst="rect">
          <a:avLst/>
        </a:prstGeom>
      </xdr:spPr>
    </xdr:pic>
    <xdr:clientData/>
  </xdr:twoCellAnchor>
  <xdr:twoCellAnchor>
    <xdr:from>
      <xdr:col>0</xdr:col>
      <xdr:colOff>119062</xdr:colOff>
      <xdr:row>1433</xdr:row>
      <xdr:rowOff>59531</xdr:rowOff>
    </xdr:from>
    <xdr:to>
      <xdr:col>0</xdr:col>
      <xdr:colOff>1738312</xdr:colOff>
      <xdr:row>1433</xdr:row>
      <xdr:rowOff>1012799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CC961C43-1396-4AC0-9F7A-F7462FB45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" y="1139811506"/>
          <a:ext cx="1619250" cy="953268"/>
        </a:xfrm>
        <a:prstGeom prst="rect">
          <a:avLst/>
        </a:prstGeom>
      </xdr:spPr>
    </xdr:pic>
    <xdr:clientData/>
  </xdr:twoCellAnchor>
  <xdr:twoCellAnchor>
    <xdr:from>
      <xdr:col>0</xdr:col>
      <xdr:colOff>297657</xdr:colOff>
      <xdr:row>1427</xdr:row>
      <xdr:rowOff>59532</xdr:rowOff>
    </xdr:from>
    <xdr:to>
      <xdr:col>0</xdr:col>
      <xdr:colOff>1416844</xdr:colOff>
      <xdr:row>1430</xdr:row>
      <xdr:rowOff>357188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33018173-842C-4050-B45C-B261587FB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7" y="1138058907"/>
          <a:ext cx="1119187" cy="1612106"/>
        </a:xfrm>
        <a:prstGeom prst="rect">
          <a:avLst/>
        </a:prstGeom>
      </xdr:spPr>
    </xdr:pic>
    <xdr:clientData/>
  </xdr:twoCellAnchor>
  <xdr:twoCellAnchor>
    <xdr:from>
      <xdr:col>0</xdr:col>
      <xdr:colOff>202406</xdr:colOff>
      <xdr:row>1431</xdr:row>
      <xdr:rowOff>119063</xdr:rowOff>
    </xdr:from>
    <xdr:to>
      <xdr:col>0</xdr:col>
      <xdr:colOff>1595437</xdr:colOff>
      <xdr:row>1432</xdr:row>
      <xdr:rowOff>571500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B131D372-4BFA-47C1-B20D-93C4A9D14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406" y="1140966413"/>
          <a:ext cx="1393031" cy="1071562"/>
        </a:xfrm>
        <a:prstGeom prst="rect">
          <a:avLst/>
        </a:prstGeom>
      </xdr:spPr>
    </xdr:pic>
    <xdr:clientData/>
  </xdr:twoCellAnchor>
  <xdr:twoCellAnchor>
    <xdr:from>
      <xdr:col>0</xdr:col>
      <xdr:colOff>1809748</xdr:colOff>
      <xdr:row>1427</xdr:row>
      <xdr:rowOff>179786</xdr:rowOff>
    </xdr:from>
    <xdr:to>
      <xdr:col>0</xdr:col>
      <xdr:colOff>3312317</xdr:colOff>
      <xdr:row>1430</xdr:row>
      <xdr:rowOff>280988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9B30C9E-EC10-4AC4-92C1-ACB179DF8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sharpenSoften amount="5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9748" y="1138179161"/>
          <a:ext cx="1502569" cy="14156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2333625</xdr:colOff>
      <xdr:row>1431</xdr:row>
      <xdr:rowOff>164924</xdr:rowOff>
    </xdr:from>
    <xdr:to>
      <xdr:col>0</xdr:col>
      <xdr:colOff>3143251</xdr:colOff>
      <xdr:row>1432</xdr:row>
      <xdr:rowOff>438148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CEA9C445-E76C-4A39-8606-6EB76852E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sharpenSoften amount="5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33625" y="1141012274"/>
          <a:ext cx="809626" cy="892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206188</xdr:colOff>
      <xdr:row>1469</xdr:row>
      <xdr:rowOff>71718</xdr:rowOff>
    </xdr:from>
    <xdr:to>
      <xdr:col>0</xdr:col>
      <xdr:colOff>1882588</xdr:colOff>
      <xdr:row>1469</xdr:row>
      <xdr:rowOff>971744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88443020-3BB5-4908-887E-EF20A3976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188" y="1142471643"/>
          <a:ext cx="1676400" cy="900026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546</xdr:row>
      <xdr:rowOff>35719</xdr:rowOff>
    </xdr:from>
    <xdr:to>
      <xdr:col>0</xdr:col>
      <xdr:colOff>3702843</xdr:colOff>
      <xdr:row>555</xdr:row>
      <xdr:rowOff>59531</xdr:rowOff>
    </xdr:to>
    <xdr:pic>
      <xdr:nvPicPr>
        <xdr:cNvPr id="426" name="Grafik 6">
          <a:extLst>
            <a:ext uri="{FF2B5EF4-FFF2-40B4-BE49-F238E27FC236}">
              <a16:creationId xmlns:a16="http://schemas.microsoft.com/office/drawing/2014/main" id="{E7B515D8-9750-49B4-8D0F-173A2347E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30969" y="814680394"/>
          <a:ext cx="3571874" cy="2624137"/>
        </a:xfrm>
        <a:prstGeom prst="rect">
          <a:avLst/>
        </a:prstGeom>
      </xdr:spPr>
    </xdr:pic>
    <xdr:clientData/>
  </xdr:twoCellAnchor>
  <xdr:twoCellAnchor>
    <xdr:from>
      <xdr:col>0</xdr:col>
      <xdr:colOff>385535</xdr:colOff>
      <xdr:row>536</xdr:row>
      <xdr:rowOff>45357</xdr:rowOff>
    </xdr:from>
    <xdr:to>
      <xdr:col>0</xdr:col>
      <xdr:colOff>2286000</xdr:colOff>
      <xdr:row>537</xdr:row>
      <xdr:rowOff>588498</xdr:rowOff>
    </xdr:to>
    <xdr:pic>
      <xdr:nvPicPr>
        <xdr:cNvPr id="427" name="Grafik 7">
          <a:extLst>
            <a:ext uri="{FF2B5EF4-FFF2-40B4-BE49-F238E27FC236}">
              <a16:creationId xmlns:a16="http://schemas.microsoft.com/office/drawing/2014/main" id="{AFE5103D-89A0-471E-AF14-19EE0371B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 r:embed="rId17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5535" y="810041832"/>
          <a:ext cx="1900465" cy="790791"/>
        </a:xfrm>
        <a:prstGeom prst="rect">
          <a:avLst/>
        </a:prstGeom>
      </xdr:spPr>
    </xdr:pic>
    <xdr:clientData/>
  </xdr:twoCellAnchor>
  <xdr:twoCellAnchor>
    <xdr:from>
      <xdr:col>0</xdr:col>
      <xdr:colOff>464911</xdr:colOff>
      <xdr:row>540</xdr:row>
      <xdr:rowOff>70303</xdr:rowOff>
    </xdr:from>
    <xdr:to>
      <xdr:col>0</xdr:col>
      <xdr:colOff>1968500</xdr:colOff>
      <xdr:row>541</xdr:row>
      <xdr:rowOff>579086</xdr:rowOff>
    </xdr:to>
    <xdr:pic>
      <xdr:nvPicPr>
        <xdr:cNvPr id="428" name="Grafik 7">
          <a:extLst>
            <a:ext uri="{FF2B5EF4-FFF2-40B4-BE49-F238E27FC236}">
              <a16:creationId xmlns:a16="http://schemas.microsoft.com/office/drawing/2014/main" id="{1ABB894C-50DA-466A-9042-29AA747FD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BEBA8EAE-BF5A-486C-A8C5-ECC9F3942E4B}">
              <a14:imgProps xmlns:a14="http://schemas.microsoft.com/office/drawing/2010/main">
                <a14:imgLayer r:embed="rId1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911" y="812019403"/>
          <a:ext cx="1503589" cy="765958"/>
        </a:xfrm>
        <a:prstGeom prst="rect">
          <a:avLst/>
        </a:prstGeom>
      </xdr:spPr>
    </xdr:pic>
    <xdr:clientData/>
  </xdr:twoCellAnchor>
  <xdr:twoCellAnchor>
    <xdr:from>
      <xdr:col>0</xdr:col>
      <xdr:colOff>512536</xdr:colOff>
      <xdr:row>252</xdr:row>
      <xdr:rowOff>58965</xdr:rowOff>
    </xdr:from>
    <xdr:to>
      <xdr:col>0</xdr:col>
      <xdr:colOff>1832429</xdr:colOff>
      <xdr:row>252</xdr:row>
      <xdr:rowOff>568742</xdr:rowOff>
    </xdr:to>
    <xdr:pic>
      <xdr:nvPicPr>
        <xdr:cNvPr id="429" name="Grafik 4">
          <a:extLst>
            <a:ext uri="{FF2B5EF4-FFF2-40B4-BE49-F238E27FC236}">
              <a16:creationId xmlns:a16="http://schemas.microsoft.com/office/drawing/2014/main" id="{DC77F5CA-28AC-4387-BA05-03073C444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2536" y="730407390"/>
          <a:ext cx="1319893" cy="509777"/>
        </a:xfrm>
        <a:prstGeom prst="rect">
          <a:avLst/>
        </a:prstGeom>
      </xdr:spPr>
    </xdr:pic>
    <xdr:clientData/>
  </xdr:twoCellAnchor>
  <xdr:twoCellAnchor>
    <xdr:from>
      <xdr:col>0</xdr:col>
      <xdr:colOff>498928</xdr:colOff>
      <xdr:row>256</xdr:row>
      <xdr:rowOff>70304</xdr:rowOff>
    </xdr:from>
    <xdr:to>
      <xdr:col>0</xdr:col>
      <xdr:colOff>1818821</xdr:colOff>
      <xdr:row>256</xdr:row>
      <xdr:rowOff>532947</xdr:rowOff>
    </xdr:to>
    <xdr:pic>
      <xdr:nvPicPr>
        <xdr:cNvPr id="430" name="Grafik 4">
          <a:extLst>
            <a:ext uri="{FF2B5EF4-FFF2-40B4-BE49-F238E27FC236}">
              <a16:creationId xmlns:a16="http://schemas.microsoft.com/office/drawing/2014/main" id="{7F32F45D-E20F-4345-97CF-BE9775E7A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8928" y="732704729"/>
          <a:ext cx="1319893" cy="462643"/>
        </a:xfrm>
        <a:prstGeom prst="rect">
          <a:avLst/>
        </a:prstGeom>
      </xdr:spPr>
    </xdr:pic>
    <xdr:clientData/>
  </xdr:twoCellAnchor>
  <xdr:twoCellAnchor>
    <xdr:from>
      <xdr:col>0</xdr:col>
      <xdr:colOff>671287</xdr:colOff>
      <xdr:row>538</xdr:row>
      <xdr:rowOff>13607</xdr:rowOff>
    </xdr:from>
    <xdr:to>
      <xdr:col>0</xdr:col>
      <xdr:colOff>1977571</xdr:colOff>
      <xdr:row>538</xdr:row>
      <xdr:rowOff>523384</xdr:rowOff>
    </xdr:to>
    <xdr:pic>
      <xdr:nvPicPr>
        <xdr:cNvPr id="431" name="Grafik 4">
          <a:extLst>
            <a:ext uri="{FF2B5EF4-FFF2-40B4-BE49-F238E27FC236}">
              <a16:creationId xmlns:a16="http://schemas.microsoft.com/office/drawing/2014/main" id="{27451F92-5988-46E0-8A99-79039A829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1287" y="810848282"/>
          <a:ext cx="1306284" cy="509777"/>
        </a:xfrm>
        <a:prstGeom prst="rect">
          <a:avLst/>
        </a:prstGeom>
      </xdr:spPr>
    </xdr:pic>
    <xdr:clientData/>
  </xdr:twoCellAnchor>
  <xdr:twoCellAnchor>
    <xdr:from>
      <xdr:col>0</xdr:col>
      <xdr:colOff>455839</xdr:colOff>
      <xdr:row>542</xdr:row>
      <xdr:rowOff>36286</xdr:rowOff>
    </xdr:from>
    <xdr:to>
      <xdr:col>0</xdr:col>
      <xdr:colOff>2032000</xdr:colOff>
      <xdr:row>542</xdr:row>
      <xdr:rowOff>512536</xdr:rowOff>
    </xdr:to>
    <xdr:pic>
      <xdr:nvPicPr>
        <xdr:cNvPr id="432" name="Grafik 4">
          <a:extLst>
            <a:ext uri="{FF2B5EF4-FFF2-40B4-BE49-F238E27FC236}">
              <a16:creationId xmlns:a16="http://schemas.microsoft.com/office/drawing/2014/main" id="{F30F17E6-A29F-49EE-AC92-94C343F13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5839" y="812823586"/>
          <a:ext cx="1576161" cy="476250"/>
        </a:xfrm>
        <a:prstGeom prst="rect">
          <a:avLst/>
        </a:prstGeom>
      </xdr:spPr>
    </xdr:pic>
    <xdr:clientData/>
  </xdr:twoCellAnchor>
  <xdr:twoCellAnchor>
    <xdr:from>
      <xdr:col>0</xdr:col>
      <xdr:colOff>555626</xdr:colOff>
      <xdr:row>253</xdr:row>
      <xdr:rowOff>117928</xdr:rowOff>
    </xdr:from>
    <xdr:to>
      <xdr:col>0</xdr:col>
      <xdr:colOff>1730375</xdr:colOff>
      <xdr:row>253</xdr:row>
      <xdr:rowOff>539750</xdr:rowOff>
    </xdr:to>
    <xdr:pic>
      <xdr:nvPicPr>
        <xdr:cNvPr id="433" name="Grafik 5">
          <a:extLst>
            <a:ext uri="{FF2B5EF4-FFF2-40B4-BE49-F238E27FC236}">
              <a16:creationId xmlns:a16="http://schemas.microsoft.com/office/drawing/2014/main" id="{C0572D5D-6CA3-42B1-AB2D-A2F0E63A9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5626" y="731047378"/>
          <a:ext cx="1174749" cy="421822"/>
        </a:xfrm>
        <a:prstGeom prst="rect">
          <a:avLst/>
        </a:prstGeom>
      </xdr:spPr>
    </xdr:pic>
    <xdr:clientData/>
  </xdr:twoCellAnchor>
  <xdr:twoCellAnchor>
    <xdr:from>
      <xdr:col>0</xdr:col>
      <xdr:colOff>530679</xdr:colOff>
      <xdr:row>257</xdr:row>
      <xdr:rowOff>27214</xdr:rowOff>
    </xdr:from>
    <xdr:to>
      <xdr:col>0</xdr:col>
      <xdr:colOff>1762125</xdr:colOff>
      <xdr:row>257</xdr:row>
      <xdr:rowOff>598714</xdr:rowOff>
    </xdr:to>
    <xdr:pic>
      <xdr:nvPicPr>
        <xdr:cNvPr id="434" name="Grafik 5">
          <a:extLst>
            <a:ext uri="{FF2B5EF4-FFF2-40B4-BE49-F238E27FC236}">
              <a16:creationId xmlns:a16="http://schemas.microsoft.com/office/drawing/2014/main" id="{D7A75ECE-272C-4BAD-8839-3A5DC12AA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679" y="733223614"/>
          <a:ext cx="1231446" cy="571500"/>
        </a:xfrm>
        <a:prstGeom prst="rect">
          <a:avLst/>
        </a:prstGeom>
      </xdr:spPr>
    </xdr:pic>
    <xdr:clientData/>
  </xdr:twoCellAnchor>
  <xdr:twoCellAnchor>
    <xdr:from>
      <xdr:col>0</xdr:col>
      <xdr:colOff>607785</xdr:colOff>
      <xdr:row>539</xdr:row>
      <xdr:rowOff>65768</xdr:rowOff>
    </xdr:from>
    <xdr:to>
      <xdr:col>0</xdr:col>
      <xdr:colOff>1730374</xdr:colOff>
      <xdr:row>539</xdr:row>
      <xdr:rowOff>542018</xdr:rowOff>
    </xdr:to>
    <xdr:pic>
      <xdr:nvPicPr>
        <xdr:cNvPr id="435" name="Grafik 5">
          <a:extLst>
            <a:ext uri="{FF2B5EF4-FFF2-40B4-BE49-F238E27FC236}">
              <a16:creationId xmlns:a16="http://schemas.microsoft.com/office/drawing/2014/main" id="{C9730972-DF47-4EFA-8DC6-D0BF6EBA9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7785" y="811443368"/>
          <a:ext cx="1122589" cy="476250"/>
        </a:xfrm>
        <a:prstGeom prst="rect">
          <a:avLst/>
        </a:prstGeom>
      </xdr:spPr>
    </xdr:pic>
    <xdr:clientData/>
  </xdr:twoCellAnchor>
  <xdr:twoCellAnchor>
    <xdr:from>
      <xdr:col>0</xdr:col>
      <xdr:colOff>537483</xdr:colOff>
      <xdr:row>543</xdr:row>
      <xdr:rowOff>43090</xdr:rowOff>
    </xdr:from>
    <xdr:to>
      <xdr:col>0</xdr:col>
      <xdr:colOff>1793875</xdr:colOff>
      <xdr:row>543</xdr:row>
      <xdr:rowOff>546554</xdr:rowOff>
    </xdr:to>
    <xdr:pic>
      <xdr:nvPicPr>
        <xdr:cNvPr id="436" name="Grafik 5">
          <a:extLst>
            <a:ext uri="{FF2B5EF4-FFF2-40B4-BE49-F238E27FC236}">
              <a16:creationId xmlns:a16="http://schemas.microsoft.com/office/drawing/2014/main" id="{9A55632A-E108-46F5-8F46-39407FCF7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7483" y="813401890"/>
          <a:ext cx="1256392" cy="503464"/>
        </a:xfrm>
        <a:prstGeom prst="rect">
          <a:avLst/>
        </a:prstGeom>
      </xdr:spPr>
    </xdr:pic>
    <xdr:clientData/>
  </xdr:twoCellAnchor>
  <xdr:twoCellAnchor>
    <xdr:from>
      <xdr:col>0</xdr:col>
      <xdr:colOff>576035</xdr:colOff>
      <xdr:row>250</xdr:row>
      <xdr:rowOff>88447</xdr:rowOff>
    </xdr:from>
    <xdr:to>
      <xdr:col>0</xdr:col>
      <xdr:colOff>2381250</xdr:colOff>
      <xdr:row>251</xdr:row>
      <xdr:rowOff>571499</xdr:rowOff>
    </xdr:to>
    <xdr:pic>
      <xdr:nvPicPr>
        <xdr:cNvPr id="437" name="Grafik 18">
          <a:extLst>
            <a:ext uri="{FF2B5EF4-FFF2-40B4-BE49-F238E27FC236}">
              <a16:creationId xmlns:a16="http://schemas.microsoft.com/office/drawing/2014/main" id="{1CB78C91-9311-408B-9500-3D3E978E8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6035" y="729217672"/>
          <a:ext cx="1805215" cy="1092652"/>
        </a:xfrm>
        <a:prstGeom prst="rect">
          <a:avLst/>
        </a:prstGeom>
      </xdr:spPr>
    </xdr:pic>
    <xdr:clientData/>
  </xdr:twoCellAnchor>
  <xdr:twoCellAnchor>
    <xdr:from>
      <xdr:col>0</xdr:col>
      <xdr:colOff>374196</xdr:colOff>
      <xdr:row>254</xdr:row>
      <xdr:rowOff>145143</xdr:rowOff>
    </xdr:from>
    <xdr:to>
      <xdr:col>0</xdr:col>
      <xdr:colOff>2111375</xdr:colOff>
      <xdr:row>255</xdr:row>
      <xdr:rowOff>472788</xdr:rowOff>
    </xdr:to>
    <xdr:pic>
      <xdr:nvPicPr>
        <xdr:cNvPr id="438" name="Grafik 18">
          <a:extLst>
            <a:ext uri="{FF2B5EF4-FFF2-40B4-BE49-F238E27FC236}">
              <a16:creationId xmlns:a16="http://schemas.microsoft.com/office/drawing/2014/main" id="{24131A0E-18BC-4D60-9CC9-8C39990C9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196" y="731750868"/>
          <a:ext cx="1737179" cy="841995"/>
        </a:xfrm>
        <a:prstGeom prst="rect">
          <a:avLst/>
        </a:prstGeom>
      </xdr:spPr>
    </xdr:pic>
    <xdr:clientData/>
  </xdr:twoCellAnchor>
  <xdr:twoCellAnchor>
    <xdr:from>
      <xdr:col>0</xdr:col>
      <xdr:colOff>155723</xdr:colOff>
      <xdr:row>259</xdr:row>
      <xdr:rowOff>178595</xdr:rowOff>
    </xdr:from>
    <xdr:to>
      <xdr:col>0</xdr:col>
      <xdr:colOff>3550003</xdr:colOff>
      <xdr:row>269</xdr:row>
      <xdr:rowOff>0</xdr:rowOff>
    </xdr:to>
    <xdr:pic>
      <xdr:nvPicPr>
        <xdr:cNvPr id="439" name="Grafik 57">
          <a:extLst>
            <a:ext uri="{FF2B5EF4-FFF2-40B4-BE49-F238E27FC236}">
              <a16:creationId xmlns:a16="http://schemas.microsoft.com/office/drawing/2014/main" id="{AE9771C5-AB0D-4B91-87CD-389E8FB27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55723" y="734451320"/>
          <a:ext cx="3394280" cy="2631280"/>
        </a:xfrm>
        <a:prstGeom prst="rect">
          <a:avLst/>
        </a:prstGeom>
      </xdr:spPr>
    </xdr:pic>
    <xdr:clientData/>
  </xdr:twoCellAnchor>
  <xdr:twoCellAnchor>
    <xdr:from>
      <xdr:col>0</xdr:col>
      <xdr:colOff>332808</xdr:colOff>
      <xdr:row>581</xdr:row>
      <xdr:rowOff>103755</xdr:rowOff>
    </xdr:from>
    <xdr:to>
      <xdr:col>0</xdr:col>
      <xdr:colOff>3229976</xdr:colOff>
      <xdr:row>584</xdr:row>
      <xdr:rowOff>500062</xdr:rowOff>
    </xdr:to>
    <xdr:pic>
      <xdr:nvPicPr>
        <xdr:cNvPr id="440" name="Grafik 6">
          <a:extLst>
            <a:ext uri="{FF2B5EF4-FFF2-40B4-BE49-F238E27FC236}">
              <a16:creationId xmlns:a16="http://schemas.microsoft.com/office/drawing/2014/main" id="{DE90FC8C-799D-47DD-A71A-AF3539430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808" y="161207224"/>
          <a:ext cx="2897168" cy="2194151"/>
        </a:xfrm>
        <a:prstGeom prst="rect">
          <a:avLst/>
        </a:prstGeom>
      </xdr:spPr>
    </xdr:pic>
    <xdr:clientData/>
  </xdr:twoCellAnchor>
  <xdr:twoCellAnchor>
    <xdr:from>
      <xdr:col>0</xdr:col>
      <xdr:colOff>486455</xdr:colOff>
      <xdr:row>585</xdr:row>
      <xdr:rowOff>48761</xdr:rowOff>
    </xdr:from>
    <xdr:to>
      <xdr:col>0</xdr:col>
      <xdr:colOff>1789545</xdr:colOff>
      <xdr:row>586</xdr:row>
      <xdr:rowOff>576699</xdr:rowOff>
    </xdr:to>
    <xdr:pic>
      <xdr:nvPicPr>
        <xdr:cNvPr id="441" name="Grafik 7">
          <a:extLst>
            <a:ext uri="{FF2B5EF4-FFF2-40B4-BE49-F238E27FC236}">
              <a16:creationId xmlns:a16="http://schemas.microsoft.com/office/drawing/2014/main" id="{BB4BC119-99F5-4A66-BA83-50FE5717F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6455" y="827209286"/>
          <a:ext cx="1303090" cy="1147063"/>
        </a:xfrm>
        <a:prstGeom prst="rect">
          <a:avLst/>
        </a:prstGeom>
      </xdr:spPr>
    </xdr:pic>
    <xdr:clientData/>
  </xdr:twoCellAnchor>
  <xdr:twoCellAnchor>
    <xdr:from>
      <xdr:col>0</xdr:col>
      <xdr:colOff>544852</xdr:colOff>
      <xdr:row>587</xdr:row>
      <xdr:rowOff>62264</xdr:rowOff>
    </xdr:from>
    <xdr:to>
      <xdr:col>0</xdr:col>
      <xdr:colOff>1818409</xdr:colOff>
      <xdr:row>588</xdr:row>
      <xdr:rowOff>537053</xdr:rowOff>
    </xdr:to>
    <xdr:pic>
      <xdr:nvPicPr>
        <xdr:cNvPr id="442" name="Grafik 8">
          <a:extLst>
            <a:ext uri="{FF2B5EF4-FFF2-40B4-BE49-F238E27FC236}">
              <a16:creationId xmlns:a16="http://schemas.microsoft.com/office/drawing/2014/main" id="{00D9D5FB-AFAE-438F-852F-649D85252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BEBA8EAE-BF5A-486C-A8C5-ECC9F3942E4B}">
              <a14:imgProps xmlns:a14="http://schemas.microsoft.com/office/drawing/2010/main">
                <a14:imgLayer r:embed="rId36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4852" y="828461039"/>
          <a:ext cx="1273557" cy="1093914"/>
        </a:xfrm>
        <a:prstGeom prst="rect">
          <a:avLst/>
        </a:prstGeom>
      </xdr:spPr>
    </xdr:pic>
    <xdr:clientData/>
  </xdr:twoCellAnchor>
  <xdr:twoCellAnchor>
    <xdr:from>
      <xdr:col>0</xdr:col>
      <xdr:colOff>630464</xdr:colOff>
      <xdr:row>1398</xdr:row>
      <xdr:rowOff>222249</xdr:rowOff>
    </xdr:from>
    <xdr:to>
      <xdr:col>0</xdr:col>
      <xdr:colOff>2619375</xdr:colOff>
      <xdr:row>1401</xdr:row>
      <xdr:rowOff>326962</xdr:rowOff>
    </xdr:to>
    <xdr:pic>
      <xdr:nvPicPr>
        <xdr:cNvPr id="443" name="Grafik 9">
          <a:extLst>
            <a:ext uri="{FF2B5EF4-FFF2-40B4-BE49-F238E27FC236}">
              <a16:creationId xmlns:a16="http://schemas.microsoft.com/office/drawing/2014/main" id="{149A8106-324A-41A7-B06A-0E300CA79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BEBA8EAE-BF5A-486C-A8C5-ECC9F3942E4B}">
              <a14:imgProps xmlns:a14="http://schemas.microsoft.com/office/drawing/2010/main">
                <a14:imgLayer r:embed="rId38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0464" y="1125924849"/>
          <a:ext cx="1988911" cy="1362013"/>
        </a:xfrm>
        <a:prstGeom prst="rect">
          <a:avLst/>
        </a:prstGeom>
      </xdr:spPr>
    </xdr:pic>
    <xdr:clientData/>
  </xdr:twoCellAnchor>
  <xdr:twoCellAnchor>
    <xdr:from>
      <xdr:col>0</xdr:col>
      <xdr:colOff>605517</xdr:colOff>
      <xdr:row>1402</xdr:row>
      <xdr:rowOff>136070</xdr:rowOff>
    </xdr:from>
    <xdr:to>
      <xdr:col>0</xdr:col>
      <xdr:colOff>2540000</xdr:colOff>
      <xdr:row>1405</xdr:row>
      <xdr:rowOff>247331</xdr:rowOff>
    </xdr:to>
    <xdr:pic>
      <xdr:nvPicPr>
        <xdr:cNvPr id="444" name="Grafik 10">
          <a:extLst>
            <a:ext uri="{FF2B5EF4-FFF2-40B4-BE49-F238E27FC236}">
              <a16:creationId xmlns:a16="http://schemas.microsoft.com/office/drawing/2014/main" id="{B7F35345-7F0A-44B2-978E-A6B17EBE8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05517" y="1127515070"/>
          <a:ext cx="1934483" cy="1368561"/>
        </a:xfrm>
        <a:prstGeom prst="rect">
          <a:avLst/>
        </a:prstGeom>
      </xdr:spPr>
    </xdr:pic>
    <xdr:clientData/>
  </xdr:twoCellAnchor>
  <xdr:twoCellAnchor>
    <xdr:from>
      <xdr:col>0</xdr:col>
      <xdr:colOff>258535</xdr:colOff>
      <xdr:row>924</xdr:row>
      <xdr:rowOff>18144</xdr:rowOff>
    </xdr:from>
    <xdr:to>
      <xdr:col>0</xdr:col>
      <xdr:colOff>3540125</xdr:colOff>
      <xdr:row>929</xdr:row>
      <xdr:rowOff>238124</xdr:rowOff>
    </xdr:to>
    <xdr:pic>
      <xdr:nvPicPr>
        <xdr:cNvPr id="445" name="Grafik 17">
          <a:extLst>
            <a:ext uri="{FF2B5EF4-FFF2-40B4-BE49-F238E27FC236}">
              <a16:creationId xmlns:a16="http://schemas.microsoft.com/office/drawing/2014/main" id="{5831DB73-8CB8-4902-B970-28FAE99B5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8535" y="953603994"/>
          <a:ext cx="3281590" cy="2410730"/>
        </a:xfrm>
        <a:prstGeom prst="rect">
          <a:avLst/>
        </a:prstGeom>
      </xdr:spPr>
    </xdr:pic>
    <xdr:clientData/>
  </xdr:twoCellAnchor>
  <xdr:twoCellAnchor>
    <xdr:from>
      <xdr:col>0</xdr:col>
      <xdr:colOff>242660</xdr:colOff>
      <xdr:row>1061</xdr:row>
      <xdr:rowOff>218280</xdr:rowOff>
    </xdr:from>
    <xdr:to>
      <xdr:col>0</xdr:col>
      <xdr:colOff>3524250</xdr:colOff>
      <xdr:row>1066</xdr:row>
      <xdr:rowOff>250029</xdr:rowOff>
    </xdr:to>
    <xdr:pic>
      <xdr:nvPicPr>
        <xdr:cNvPr id="446" name="Grafik 4">
          <a:extLst>
            <a:ext uri="{FF2B5EF4-FFF2-40B4-BE49-F238E27FC236}">
              <a16:creationId xmlns:a16="http://schemas.microsoft.com/office/drawing/2014/main" id="{9B592A33-EA06-4358-A688-69D81000E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42660" y="1004267580"/>
          <a:ext cx="3281590" cy="2184399"/>
        </a:xfrm>
        <a:prstGeom prst="rect">
          <a:avLst/>
        </a:prstGeom>
      </xdr:spPr>
    </xdr:pic>
    <xdr:clientData/>
  </xdr:twoCellAnchor>
  <xdr:twoCellAnchor>
    <xdr:from>
      <xdr:col>0</xdr:col>
      <xdr:colOff>557892</xdr:colOff>
      <xdr:row>948</xdr:row>
      <xdr:rowOff>27215</xdr:rowOff>
    </xdr:from>
    <xdr:to>
      <xdr:col>0</xdr:col>
      <xdr:colOff>2095500</xdr:colOff>
      <xdr:row>948</xdr:row>
      <xdr:rowOff>476251</xdr:rowOff>
    </xdr:to>
    <xdr:pic>
      <xdr:nvPicPr>
        <xdr:cNvPr id="447" name="Grafik 19">
          <a:extLst>
            <a:ext uri="{FF2B5EF4-FFF2-40B4-BE49-F238E27FC236}">
              <a16:creationId xmlns:a16="http://schemas.microsoft.com/office/drawing/2014/main" id="{641EB186-1C2B-4381-AF07-9FE700194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 r:embed="rId45">
                  <a14:imgEffect>
                    <a14:sharpenSoften amount="50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892" y="964090565"/>
          <a:ext cx="1537608" cy="449036"/>
        </a:xfrm>
        <a:prstGeom prst="rect">
          <a:avLst/>
        </a:prstGeom>
      </xdr:spPr>
    </xdr:pic>
    <xdr:clientData/>
  </xdr:twoCellAnchor>
  <xdr:twoCellAnchor>
    <xdr:from>
      <xdr:col>0</xdr:col>
      <xdr:colOff>816430</xdr:colOff>
      <xdr:row>949</xdr:row>
      <xdr:rowOff>86178</xdr:rowOff>
    </xdr:from>
    <xdr:to>
      <xdr:col>0</xdr:col>
      <xdr:colOff>2081894</xdr:colOff>
      <xdr:row>950</xdr:row>
      <xdr:rowOff>3433</xdr:rowOff>
    </xdr:to>
    <xdr:pic>
      <xdr:nvPicPr>
        <xdr:cNvPr id="448" name="Grafik 4">
          <a:extLst>
            <a:ext uri="{FF2B5EF4-FFF2-40B4-BE49-F238E27FC236}">
              <a16:creationId xmlns:a16="http://schemas.microsoft.com/office/drawing/2014/main" id="{A28652CF-2031-4A65-8571-0BD34C759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6430" y="964721028"/>
          <a:ext cx="1265464" cy="488755"/>
        </a:xfrm>
        <a:prstGeom prst="rect">
          <a:avLst/>
        </a:prstGeom>
      </xdr:spPr>
    </xdr:pic>
    <xdr:clientData/>
  </xdr:twoCellAnchor>
  <xdr:twoCellAnchor>
    <xdr:from>
      <xdr:col>0</xdr:col>
      <xdr:colOff>798286</xdr:colOff>
      <xdr:row>950</xdr:row>
      <xdr:rowOff>19843</xdr:rowOff>
    </xdr:from>
    <xdr:to>
      <xdr:col>0</xdr:col>
      <xdr:colOff>2063749</xdr:colOff>
      <xdr:row>950</xdr:row>
      <xdr:rowOff>555624</xdr:rowOff>
    </xdr:to>
    <xdr:pic>
      <xdr:nvPicPr>
        <xdr:cNvPr id="449" name="Grafik 5">
          <a:extLst>
            <a:ext uri="{FF2B5EF4-FFF2-40B4-BE49-F238E27FC236}">
              <a16:creationId xmlns:a16="http://schemas.microsoft.com/office/drawing/2014/main" id="{F86114F6-1FCD-48F8-9CF7-8EF7F75BD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286" y="965226193"/>
          <a:ext cx="1265463" cy="535781"/>
        </a:xfrm>
        <a:prstGeom prst="rect">
          <a:avLst/>
        </a:prstGeom>
      </xdr:spPr>
    </xdr:pic>
    <xdr:clientData/>
  </xdr:twoCellAnchor>
  <xdr:twoCellAnchor>
    <xdr:from>
      <xdr:col>0</xdr:col>
      <xdr:colOff>895805</xdr:colOff>
      <xdr:row>951</xdr:row>
      <xdr:rowOff>38553</xdr:rowOff>
    </xdr:from>
    <xdr:to>
      <xdr:col>0</xdr:col>
      <xdr:colOff>1825625</xdr:colOff>
      <xdr:row>951</xdr:row>
      <xdr:rowOff>514803</xdr:rowOff>
    </xdr:to>
    <xdr:pic>
      <xdr:nvPicPr>
        <xdr:cNvPr id="450" name="Grafik 7">
          <a:extLst>
            <a:ext uri="{FF2B5EF4-FFF2-40B4-BE49-F238E27FC236}">
              <a16:creationId xmlns:a16="http://schemas.microsoft.com/office/drawing/2014/main" id="{70B84307-AB76-4282-9156-C836FBD25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805" y="965816403"/>
          <a:ext cx="929820" cy="476250"/>
        </a:xfrm>
        <a:prstGeom prst="rect">
          <a:avLst/>
        </a:prstGeom>
      </xdr:spPr>
    </xdr:pic>
    <xdr:clientData/>
  </xdr:twoCellAnchor>
  <xdr:twoCellAnchor>
    <xdr:from>
      <xdr:col>0</xdr:col>
      <xdr:colOff>791481</xdr:colOff>
      <xdr:row>952</xdr:row>
      <xdr:rowOff>83910</xdr:rowOff>
    </xdr:from>
    <xdr:to>
      <xdr:col>0</xdr:col>
      <xdr:colOff>2143125</xdr:colOff>
      <xdr:row>952</xdr:row>
      <xdr:rowOff>560160</xdr:rowOff>
    </xdr:to>
    <xdr:pic>
      <xdr:nvPicPr>
        <xdr:cNvPr id="451" name="Grafik 8">
          <a:extLst>
            <a:ext uri="{FF2B5EF4-FFF2-40B4-BE49-F238E27FC236}">
              <a16:creationId xmlns:a16="http://schemas.microsoft.com/office/drawing/2014/main" id="{8A2B484E-6B9D-45FC-8E9E-8A214986B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481" y="966433260"/>
          <a:ext cx="1351644" cy="476250"/>
        </a:xfrm>
        <a:prstGeom prst="rect">
          <a:avLst/>
        </a:prstGeom>
      </xdr:spPr>
    </xdr:pic>
    <xdr:clientData/>
  </xdr:twoCellAnchor>
  <xdr:twoCellAnchor>
    <xdr:from>
      <xdr:col>0</xdr:col>
      <xdr:colOff>530676</xdr:colOff>
      <xdr:row>1085</xdr:row>
      <xdr:rowOff>54428</xdr:rowOff>
    </xdr:from>
    <xdr:to>
      <xdr:col>0</xdr:col>
      <xdr:colOff>2000250</xdr:colOff>
      <xdr:row>1085</xdr:row>
      <xdr:rowOff>571499</xdr:rowOff>
    </xdr:to>
    <xdr:pic>
      <xdr:nvPicPr>
        <xdr:cNvPr id="452" name="Grafik 19">
          <a:extLst>
            <a:ext uri="{FF2B5EF4-FFF2-40B4-BE49-F238E27FC236}">
              <a16:creationId xmlns:a16="http://schemas.microsoft.com/office/drawing/2014/main" id="{8D0AAB40-5674-4F4F-99D4-E3F7A7071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>
                <a14:imgLayer r:embed="rId45">
                  <a14:imgEffect>
                    <a14:sharpenSoften amount="50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676" y="1014514553"/>
          <a:ext cx="1469574" cy="517071"/>
        </a:xfrm>
        <a:prstGeom prst="rect">
          <a:avLst/>
        </a:prstGeom>
      </xdr:spPr>
    </xdr:pic>
    <xdr:clientData/>
  </xdr:twoCellAnchor>
  <xdr:twoCellAnchor>
    <xdr:from>
      <xdr:col>0</xdr:col>
      <xdr:colOff>807357</xdr:colOff>
      <xdr:row>1086</xdr:row>
      <xdr:rowOff>97518</xdr:rowOff>
    </xdr:from>
    <xdr:to>
      <xdr:col>0</xdr:col>
      <xdr:colOff>1991179</xdr:colOff>
      <xdr:row>1086</xdr:row>
      <xdr:rowOff>504031</xdr:rowOff>
    </xdr:to>
    <xdr:pic>
      <xdr:nvPicPr>
        <xdr:cNvPr id="453" name="Grafik 4">
          <a:extLst>
            <a:ext uri="{FF2B5EF4-FFF2-40B4-BE49-F238E27FC236}">
              <a16:creationId xmlns:a16="http://schemas.microsoft.com/office/drawing/2014/main" id="{E9298D06-3DFB-44AA-B3D6-C43503DF4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357" y="1015129143"/>
          <a:ext cx="1183822" cy="406513"/>
        </a:xfrm>
        <a:prstGeom prst="rect">
          <a:avLst/>
        </a:prstGeom>
      </xdr:spPr>
    </xdr:pic>
    <xdr:clientData/>
  </xdr:twoCellAnchor>
  <xdr:twoCellAnchor>
    <xdr:from>
      <xdr:col>0</xdr:col>
      <xdr:colOff>782411</xdr:colOff>
      <xdr:row>1087</xdr:row>
      <xdr:rowOff>24948</xdr:rowOff>
    </xdr:from>
    <xdr:to>
      <xdr:col>0</xdr:col>
      <xdr:colOff>1857375</xdr:colOff>
      <xdr:row>1087</xdr:row>
      <xdr:rowOff>555625</xdr:rowOff>
    </xdr:to>
    <xdr:pic>
      <xdr:nvPicPr>
        <xdr:cNvPr id="454" name="Grafik 5">
          <a:extLst>
            <a:ext uri="{FF2B5EF4-FFF2-40B4-BE49-F238E27FC236}">
              <a16:creationId xmlns:a16="http://schemas.microsoft.com/office/drawing/2014/main" id="{A33E8DB4-A738-4AD8-9ED8-A6C26AD2B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411" y="1015628073"/>
          <a:ext cx="1074964" cy="530677"/>
        </a:xfrm>
        <a:prstGeom prst="rect">
          <a:avLst/>
        </a:prstGeom>
      </xdr:spPr>
    </xdr:pic>
    <xdr:clientData/>
  </xdr:twoCellAnchor>
  <xdr:twoCellAnchor>
    <xdr:from>
      <xdr:col>0</xdr:col>
      <xdr:colOff>864053</xdr:colOff>
      <xdr:row>1088</xdr:row>
      <xdr:rowOff>81644</xdr:rowOff>
    </xdr:from>
    <xdr:to>
      <xdr:col>0</xdr:col>
      <xdr:colOff>1653267</xdr:colOff>
      <xdr:row>1088</xdr:row>
      <xdr:rowOff>517071</xdr:rowOff>
    </xdr:to>
    <xdr:pic>
      <xdr:nvPicPr>
        <xdr:cNvPr id="455" name="Grafik 7">
          <a:extLst>
            <a:ext uri="{FF2B5EF4-FFF2-40B4-BE49-F238E27FC236}">
              <a16:creationId xmlns:a16="http://schemas.microsoft.com/office/drawing/2014/main" id="{079FD4CB-74D4-420C-BF1C-C857A2196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4053" y="1016256269"/>
          <a:ext cx="789214" cy="435427"/>
        </a:xfrm>
        <a:prstGeom prst="rect">
          <a:avLst/>
        </a:prstGeom>
      </xdr:spPr>
    </xdr:pic>
    <xdr:clientData/>
  </xdr:twoCellAnchor>
  <xdr:twoCellAnchor>
    <xdr:from>
      <xdr:col>0</xdr:col>
      <xdr:colOff>791480</xdr:colOff>
      <xdr:row>1089</xdr:row>
      <xdr:rowOff>86178</xdr:rowOff>
    </xdr:from>
    <xdr:to>
      <xdr:col>0</xdr:col>
      <xdr:colOff>1952625</xdr:colOff>
      <xdr:row>1089</xdr:row>
      <xdr:rowOff>562428</xdr:rowOff>
    </xdr:to>
    <xdr:pic>
      <xdr:nvPicPr>
        <xdr:cNvPr id="456" name="Grafik 8">
          <a:extLst>
            <a:ext uri="{FF2B5EF4-FFF2-40B4-BE49-F238E27FC236}">
              <a16:creationId xmlns:a16="http://schemas.microsoft.com/office/drawing/2014/main" id="{5AEEE245-E723-42C5-95AB-70C32D304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480" y="1016832303"/>
          <a:ext cx="1161145" cy="476250"/>
        </a:xfrm>
        <a:prstGeom prst="rect">
          <a:avLst/>
        </a:prstGeom>
      </xdr:spPr>
    </xdr:pic>
    <xdr:clientData/>
  </xdr:twoCellAnchor>
  <xdr:twoCellAnchor>
    <xdr:from>
      <xdr:col>0</xdr:col>
      <xdr:colOff>523306</xdr:colOff>
      <xdr:row>1393</xdr:row>
      <xdr:rowOff>109425</xdr:rowOff>
    </xdr:from>
    <xdr:to>
      <xdr:col>0</xdr:col>
      <xdr:colOff>2333624</xdr:colOff>
      <xdr:row>1394</xdr:row>
      <xdr:rowOff>331187</xdr:rowOff>
    </xdr:to>
    <xdr:pic>
      <xdr:nvPicPr>
        <xdr:cNvPr id="457" name="Grafik 4">
          <a:extLst>
            <a:ext uri="{FF2B5EF4-FFF2-40B4-BE49-F238E27FC236}">
              <a16:creationId xmlns:a16="http://schemas.microsoft.com/office/drawing/2014/main" id="{C5B4E514-08F5-49D4-8AA0-985F1B803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BEBA8EAE-BF5A-486C-A8C5-ECC9F3942E4B}">
              <a14:imgProps xmlns:a14="http://schemas.microsoft.com/office/drawing/2010/main">
                <a14:imgLayer r:embed="rId50">
                  <a14:imgEffect>
                    <a14:sharpenSoften amount="50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06" y="1123287900"/>
          <a:ext cx="1810318" cy="640862"/>
        </a:xfrm>
        <a:prstGeom prst="rect">
          <a:avLst/>
        </a:prstGeom>
      </xdr:spPr>
    </xdr:pic>
    <xdr:clientData/>
  </xdr:twoCellAnchor>
  <xdr:twoCellAnchor>
    <xdr:from>
      <xdr:col>0</xdr:col>
      <xdr:colOff>394607</xdr:colOff>
      <xdr:row>1395</xdr:row>
      <xdr:rowOff>113391</xdr:rowOff>
    </xdr:from>
    <xdr:to>
      <xdr:col>0</xdr:col>
      <xdr:colOff>2335979</xdr:colOff>
      <xdr:row>1396</xdr:row>
      <xdr:rowOff>603250</xdr:rowOff>
    </xdr:to>
    <xdr:pic>
      <xdr:nvPicPr>
        <xdr:cNvPr id="458" name="Grafik 7">
          <a:extLst>
            <a:ext uri="{FF2B5EF4-FFF2-40B4-BE49-F238E27FC236}">
              <a16:creationId xmlns:a16="http://schemas.microsoft.com/office/drawing/2014/main" id="{85F1616D-6106-484A-A16D-E567B9962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4607" y="1124130066"/>
          <a:ext cx="1941372" cy="1166134"/>
        </a:xfrm>
        <a:prstGeom prst="rect">
          <a:avLst/>
        </a:prstGeom>
      </xdr:spPr>
    </xdr:pic>
    <xdr:clientData/>
  </xdr:twoCellAnchor>
  <xdr:twoCellAnchor>
    <xdr:from>
      <xdr:col>0</xdr:col>
      <xdr:colOff>814728</xdr:colOff>
      <xdr:row>1411</xdr:row>
      <xdr:rowOff>71437</xdr:rowOff>
    </xdr:from>
    <xdr:to>
      <xdr:col>0</xdr:col>
      <xdr:colOff>1997162</xdr:colOff>
      <xdr:row>1411</xdr:row>
      <xdr:rowOff>487250</xdr:rowOff>
    </xdr:to>
    <xdr:pic>
      <xdr:nvPicPr>
        <xdr:cNvPr id="459" name="Grafik 5">
          <a:extLst>
            <a:ext uri="{FF2B5EF4-FFF2-40B4-BE49-F238E27FC236}">
              <a16:creationId xmlns:a16="http://schemas.microsoft.com/office/drawing/2014/main" id="{FCF4EF30-B8F2-40D4-B3D2-551F9F112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20000"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14728" y="461295750"/>
          <a:ext cx="1182434" cy="415813"/>
        </a:xfrm>
        <a:prstGeom prst="rect">
          <a:avLst/>
        </a:prstGeom>
      </xdr:spPr>
    </xdr:pic>
    <xdr:clientData/>
  </xdr:twoCellAnchor>
  <xdr:twoCellAnchor>
    <xdr:from>
      <xdr:col>0</xdr:col>
      <xdr:colOff>695663</xdr:colOff>
      <xdr:row>1416</xdr:row>
      <xdr:rowOff>30617</xdr:rowOff>
    </xdr:from>
    <xdr:to>
      <xdr:col>0</xdr:col>
      <xdr:colOff>2143124</xdr:colOff>
      <xdr:row>1416</xdr:row>
      <xdr:rowOff>571500</xdr:rowOff>
    </xdr:to>
    <xdr:pic>
      <xdr:nvPicPr>
        <xdr:cNvPr id="460" name="Grafik 5">
          <a:extLst>
            <a:ext uri="{FF2B5EF4-FFF2-40B4-BE49-F238E27FC236}">
              <a16:creationId xmlns:a16="http://schemas.microsoft.com/office/drawing/2014/main" id="{124DB29B-5515-4F9D-A19C-FEF4FA9EA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20000"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5663" y="1133419892"/>
          <a:ext cx="1447461" cy="540883"/>
        </a:xfrm>
        <a:prstGeom prst="rect">
          <a:avLst/>
        </a:prstGeom>
      </xdr:spPr>
    </xdr:pic>
    <xdr:clientData/>
  </xdr:twoCellAnchor>
  <xdr:twoCellAnchor>
    <xdr:from>
      <xdr:col>0</xdr:col>
      <xdr:colOff>518771</xdr:colOff>
      <xdr:row>1407</xdr:row>
      <xdr:rowOff>151378</xdr:rowOff>
    </xdr:from>
    <xdr:to>
      <xdr:col>0</xdr:col>
      <xdr:colOff>2809874</xdr:colOff>
      <xdr:row>1408</xdr:row>
      <xdr:rowOff>369092</xdr:rowOff>
    </xdr:to>
    <xdr:pic>
      <xdr:nvPicPr>
        <xdr:cNvPr id="461" name="Grafik 6">
          <a:extLst>
            <a:ext uri="{FF2B5EF4-FFF2-40B4-BE49-F238E27FC236}">
              <a16:creationId xmlns:a16="http://schemas.microsoft.com/office/drawing/2014/main" id="{490B7AC5-2A4C-4BED-8F66-E1E2E3C3A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18771" y="459470691"/>
          <a:ext cx="2291103" cy="693964"/>
        </a:xfrm>
        <a:prstGeom prst="rect">
          <a:avLst/>
        </a:prstGeom>
      </xdr:spPr>
    </xdr:pic>
    <xdr:clientData/>
  </xdr:twoCellAnchor>
  <xdr:twoCellAnchor>
    <xdr:from>
      <xdr:col>0</xdr:col>
      <xdr:colOff>312963</xdr:colOff>
      <xdr:row>1409</xdr:row>
      <xdr:rowOff>109990</xdr:rowOff>
    </xdr:from>
    <xdr:to>
      <xdr:col>0</xdr:col>
      <xdr:colOff>2655094</xdr:colOff>
      <xdr:row>1410</xdr:row>
      <xdr:rowOff>357187</xdr:rowOff>
    </xdr:to>
    <xdr:pic>
      <xdr:nvPicPr>
        <xdr:cNvPr id="462" name="Grafik 7">
          <a:extLst>
            <a:ext uri="{FF2B5EF4-FFF2-40B4-BE49-F238E27FC236}">
              <a16:creationId xmlns:a16="http://schemas.microsoft.com/office/drawing/2014/main" id="{610E459E-02DD-456D-A2C8-4A9E7BD23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BEBA8EAE-BF5A-486C-A8C5-ECC9F3942E4B}">
              <a14:imgProps xmlns:a14="http://schemas.microsoft.com/office/drawing/2010/main">
                <a14:imgLayer r:embed="rId56"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12963" y="460381803"/>
          <a:ext cx="2342131" cy="723447"/>
        </a:xfrm>
        <a:prstGeom prst="rect">
          <a:avLst/>
        </a:prstGeom>
      </xdr:spPr>
    </xdr:pic>
    <xdr:clientData/>
  </xdr:twoCellAnchor>
  <xdr:twoCellAnchor>
    <xdr:from>
      <xdr:col>0</xdr:col>
      <xdr:colOff>462642</xdr:colOff>
      <xdr:row>1422</xdr:row>
      <xdr:rowOff>95250</xdr:rowOff>
    </xdr:from>
    <xdr:to>
      <xdr:col>0</xdr:col>
      <xdr:colOff>2202656</xdr:colOff>
      <xdr:row>1423</xdr:row>
      <xdr:rowOff>357866</xdr:rowOff>
    </xdr:to>
    <xdr:pic>
      <xdr:nvPicPr>
        <xdr:cNvPr id="463" name="Grafik 8">
          <a:extLst>
            <a:ext uri="{FF2B5EF4-FFF2-40B4-BE49-F238E27FC236}">
              <a16:creationId xmlns:a16="http://schemas.microsoft.com/office/drawing/2014/main" id="{91597997-4D10-412E-8C34-F53499082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62642" y="1136122950"/>
          <a:ext cx="1740014" cy="681716"/>
        </a:xfrm>
        <a:prstGeom prst="rect">
          <a:avLst/>
        </a:prstGeom>
      </xdr:spPr>
    </xdr:pic>
    <xdr:clientData/>
  </xdr:twoCellAnchor>
  <xdr:twoCellAnchor>
    <xdr:from>
      <xdr:col>0</xdr:col>
      <xdr:colOff>179160</xdr:colOff>
      <xdr:row>1424</xdr:row>
      <xdr:rowOff>71437</xdr:rowOff>
    </xdr:from>
    <xdr:to>
      <xdr:col>0</xdr:col>
      <xdr:colOff>2107406</xdr:colOff>
      <xdr:row>1425</xdr:row>
      <xdr:rowOff>360951</xdr:rowOff>
    </xdr:to>
    <xdr:pic>
      <xdr:nvPicPr>
        <xdr:cNvPr id="464" name="Grafik 9">
          <a:extLst>
            <a:ext uri="{FF2B5EF4-FFF2-40B4-BE49-F238E27FC236}">
              <a16:creationId xmlns:a16="http://schemas.microsoft.com/office/drawing/2014/main" id="{19CFBB6E-3695-449E-B0CD-A60FCC798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 r:embed="rId60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79160" y="1136937337"/>
          <a:ext cx="1928246" cy="708614"/>
        </a:xfrm>
        <a:prstGeom prst="rect">
          <a:avLst/>
        </a:prstGeom>
      </xdr:spPr>
    </xdr:pic>
    <xdr:clientData/>
  </xdr:twoCellAnchor>
  <xdr:twoCellAnchor>
    <xdr:from>
      <xdr:col>0</xdr:col>
      <xdr:colOff>512536</xdr:colOff>
      <xdr:row>1418</xdr:row>
      <xdr:rowOff>138337</xdr:rowOff>
    </xdr:from>
    <xdr:to>
      <xdr:col>0</xdr:col>
      <xdr:colOff>2177524</xdr:colOff>
      <xdr:row>1419</xdr:row>
      <xdr:rowOff>333374</xdr:rowOff>
    </xdr:to>
    <xdr:pic>
      <xdr:nvPicPr>
        <xdr:cNvPr id="465" name="Grafik 8">
          <a:extLst>
            <a:ext uri="{FF2B5EF4-FFF2-40B4-BE49-F238E27FC236}">
              <a16:creationId xmlns:a16="http://schemas.microsoft.com/office/drawing/2014/main" id="{333D9E33-D8BC-441A-B8DE-FB62DA0CB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12536" y="1134489637"/>
          <a:ext cx="1664988" cy="614137"/>
        </a:xfrm>
        <a:prstGeom prst="rect">
          <a:avLst/>
        </a:prstGeom>
      </xdr:spPr>
    </xdr:pic>
    <xdr:clientData/>
  </xdr:twoCellAnchor>
  <xdr:twoCellAnchor>
    <xdr:from>
      <xdr:col>0</xdr:col>
      <xdr:colOff>326571</xdr:colOff>
      <xdr:row>1420</xdr:row>
      <xdr:rowOff>131536</xdr:rowOff>
    </xdr:from>
    <xdr:to>
      <xdr:col>0</xdr:col>
      <xdr:colOff>2059781</xdr:colOff>
      <xdr:row>1421</xdr:row>
      <xdr:rowOff>306524</xdr:rowOff>
    </xdr:to>
    <xdr:pic>
      <xdr:nvPicPr>
        <xdr:cNvPr id="466" name="Grafik 9">
          <a:extLst>
            <a:ext uri="{FF2B5EF4-FFF2-40B4-BE49-F238E27FC236}">
              <a16:creationId xmlns:a16="http://schemas.microsoft.com/office/drawing/2014/main" id="{D6BFCE49-2129-44A7-8A75-63993F006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 r:embed="rId60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26571" y="1135321036"/>
          <a:ext cx="1733210" cy="594088"/>
        </a:xfrm>
        <a:prstGeom prst="rect">
          <a:avLst/>
        </a:prstGeom>
      </xdr:spPr>
    </xdr:pic>
    <xdr:clientData/>
  </xdr:twoCellAnchor>
  <xdr:twoCellAnchor>
    <xdr:from>
      <xdr:col>0</xdr:col>
      <xdr:colOff>476249</xdr:colOff>
      <xdr:row>1412</xdr:row>
      <xdr:rowOff>108857</xdr:rowOff>
    </xdr:from>
    <xdr:to>
      <xdr:col>0</xdr:col>
      <xdr:colOff>2702719</xdr:colOff>
      <xdr:row>1413</xdr:row>
      <xdr:rowOff>345281</xdr:rowOff>
    </xdr:to>
    <xdr:pic>
      <xdr:nvPicPr>
        <xdr:cNvPr id="467" name="Grafik 6">
          <a:extLst>
            <a:ext uri="{FF2B5EF4-FFF2-40B4-BE49-F238E27FC236}">
              <a16:creationId xmlns:a16="http://schemas.microsoft.com/office/drawing/2014/main" id="{49617D36-D84A-411A-8708-472929005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76249" y="1131821732"/>
          <a:ext cx="2226470" cy="655524"/>
        </a:xfrm>
        <a:prstGeom prst="rect">
          <a:avLst/>
        </a:prstGeom>
      </xdr:spPr>
    </xdr:pic>
    <xdr:clientData/>
  </xdr:twoCellAnchor>
  <xdr:twoCellAnchor>
    <xdr:from>
      <xdr:col>0</xdr:col>
      <xdr:colOff>396875</xdr:colOff>
      <xdr:row>1414</xdr:row>
      <xdr:rowOff>95250</xdr:rowOff>
    </xdr:from>
    <xdr:to>
      <xdr:col>0</xdr:col>
      <xdr:colOff>2631281</xdr:colOff>
      <xdr:row>1415</xdr:row>
      <xdr:rowOff>370658</xdr:rowOff>
    </xdr:to>
    <xdr:pic>
      <xdr:nvPicPr>
        <xdr:cNvPr id="468" name="Grafik 7">
          <a:extLst>
            <a:ext uri="{FF2B5EF4-FFF2-40B4-BE49-F238E27FC236}">
              <a16:creationId xmlns:a16="http://schemas.microsoft.com/office/drawing/2014/main" id="{4D487947-F814-48AB-8A45-9F88DF929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BEBA8EAE-BF5A-486C-A8C5-ECC9F3942E4B}">
              <a14:imgProps xmlns:a14="http://schemas.microsoft.com/office/drawing/2010/main">
                <a14:imgLayer r:embed="rId56"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6875" y="1132646325"/>
          <a:ext cx="2234406" cy="694508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783</xdr:row>
      <xdr:rowOff>362856</xdr:rowOff>
    </xdr:from>
    <xdr:to>
      <xdr:col>0</xdr:col>
      <xdr:colOff>3635375</xdr:colOff>
      <xdr:row>794</xdr:row>
      <xdr:rowOff>16226</xdr:rowOff>
    </xdr:to>
    <xdr:pic>
      <xdr:nvPicPr>
        <xdr:cNvPr id="469" name="Grafik 7">
          <a:extLst>
            <a:ext uri="{FF2B5EF4-FFF2-40B4-BE49-F238E27FC236}">
              <a16:creationId xmlns:a16="http://schemas.microsoft.com/office/drawing/2014/main" id="{BDD3D24C-C080-4505-A797-846750284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BEBA8EAE-BF5A-486C-A8C5-ECC9F3942E4B}">
              <a14:imgProps xmlns:a14="http://schemas.microsoft.com/office/drawing/2010/main">
                <a14:imgLayer r:embed="rId62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50" y="898265556"/>
          <a:ext cx="3540125" cy="6463745"/>
        </a:xfrm>
        <a:prstGeom prst="rect">
          <a:avLst/>
        </a:prstGeom>
      </xdr:spPr>
    </xdr:pic>
    <xdr:clientData/>
  </xdr:twoCellAnchor>
  <xdr:twoCellAnchor>
    <xdr:from>
      <xdr:col>0</xdr:col>
      <xdr:colOff>666750</xdr:colOff>
      <xdr:row>795</xdr:row>
      <xdr:rowOff>35514</xdr:rowOff>
    </xdr:from>
    <xdr:to>
      <xdr:col>0</xdr:col>
      <xdr:colOff>1455964</xdr:colOff>
      <xdr:row>795</xdr:row>
      <xdr:rowOff>631031</xdr:rowOff>
    </xdr:to>
    <xdr:pic>
      <xdr:nvPicPr>
        <xdr:cNvPr id="470" name="Grafik 8">
          <a:extLst>
            <a:ext uri="{FF2B5EF4-FFF2-40B4-BE49-F238E27FC236}">
              <a16:creationId xmlns:a16="http://schemas.microsoft.com/office/drawing/2014/main" id="{E6B3AB45-F24D-4D0C-BE79-EDB6CE6C5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BEBA8EAE-BF5A-486C-A8C5-ECC9F3942E4B}">
              <a14:imgProps xmlns:a14="http://schemas.microsoft.com/office/drawing/2010/main">
                <a14:imgLayer r:embed="rId64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0" y="905367714"/>
          <a:ext cx="789214" cy="595517"/>
        </a:xfrm>
        <a:prstGeom prst="rect">
          <a:avLst/>
        </a:prstGeom>
      </xdr:spPr>
    </xdr:pic>
    <xdr:clientData/>
  </xdr:twoCellAnchor>
  <xdr:twoCellAnchor>
    <xdr:from>
      <xdr:col>0</xdr:col>
      <xdr:colOff>707571</xdr:colOff>
      <xdr:row>805</xdr:row>
      <xdr:rowOff>40822</xdr:rowOff>
    </xdr:from>
    <xdr:to>
      <xdr:col>0</xdr:col>
      <xdr:colOff>1496785</xdr:colOff>
      <xdr:row>805</xdr:row>
      <xdr:rowOff>547687</xdr:rowOff>
    </xdr:to>
    <xdr:pic>
      <xdr:nvPicPr>
        <xdr:cNvPr id="471" name="Grafik 8">
          <a:extLst>
            <a:ext uri="{FF2B5EF4-FFF2-40B4-BE49-F238E27FC236}">
              <a16:creationId xmlns:a16="http://schemas.microsoft.com/office/drawing/2014/main" id="{199D6796-35CB-44D3-9948-D08E2E65A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BEBA8EAE-BF5A-486C-A8C5-ECC9F3942E4B}">
              <a14:imgProps xmlns:a14="http://schemas.microsoft.com/office/drawing/2010/main">
                <a14:imgLayer r:embed="rId64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571" y="911345197"/>
          <a:ext cx="789214" cy="506865"/>
        </a:xfrm>
        <a:prstGeom prst="rect">
          <a:avLst/>
        </a:prstGeom>
      </xdr:spPr>
    </xdr:pic>
    <xdr:clientData/>
  </xdr:twoCellAnchor>
  <xdr:twoCellAnchor>
    <xdr:from>
      <xdr:col>0</xdr:col>
      <xdr:colOff>163284</xdr:colOff>
      <xdr:row>797</xdr:row>
      <xdr:rowOff>190500</xdr:rowOff>
    </xdr:from>
    <xdr:to>
      <xdr:col>0</xdr:col>
      <xdr:colOff>2920999</xdr:colOff>
      <xdr:row>804</xdr:row>
      <xdr:rowOff>291288</xdr:rowOff>
    </xdr:to>
    <xdr:pic>
      <xdr:nvPicPr>
        <xdr:cNvPr id="472" name="Grafik 4">
          <a:extLst>
            <a:ext uri="{FF2B5EF4-FFF2-40B4-BE49-F238E27FC236}">
              <a16:creationId xmlns:a16="http://schemas.microsoft.com/office/drawing/2014/main" id="{FC2481B2-865C-44DF-95CE-3DCB40D68B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BEBA8EAE-BF5A-486C-A8C5-ECC9F3942E4B}">
              <a14:imgProps xmlns:a14="http://schemas.microsoft.com/office/drawing/2010/main">
                <a14:imgLayer r:embed="rId66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3284" y="906541875"/>
          <a:ext cx="2757715" cy="4434663"/>
        </a:xfrm>
        <a:prstGeom prst="rect">
          <a:avLst/>
        </a:prstGeom>
      </xdr:spPr>
    </xdr:pic>
    <xdr:clientData/>
  </xdr:twoCellAnchor>
  <xdr:twoCellAnchor>
    <xdr:from>
      <xdr:col>0</xdr:col>
      <xdr:colOff>35719</xdr:colOff>
      <xdr:row>129</xdr:row>
      <xdr:rowOff>250030</xdr:rowOff>
    </xdr:from>
    <xdr:to>
      <xdr:col>0</xdr:col>
      <xdr:colOff>3702844</xdr:colOff>
      <xdr:row>136</xdr:row>
      <xdr:rowOff>190498</xdr:rowOff>
    </xdr:to>
    <xdr:pic>
      <xdr:nvPicPr>
        <xdr:cNvPr id="476" name="Picture 624">
          <a:extLst>
            <a:ext uri="{FF2B5EF4-FFF2-40B4-BE49-F238E27FC236}">
              <a16:creationId xmlns:a16="http://schemas.microsoft.com/office/drawing/2014/main" id="{587F4A99-5967-446B-B834-990AB6D7B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9" y="696641830"/>
          <a:ext cx="3667125" cy="2007393"/>
        </a:xfrm>
        <a:prstGeom prst="rect">
          <a:avLst/>
        </a:prstGeom>
      </xdr:spPr>
    </xdr:pic>
    <xdr:clientData/>
  </xdr:twoCellAnchor>
  <xdr:twoCellAnchor>
    <xdr:from>
      <xdr:col>0</xdr:col>
      <xdr:colOff>157816</xdr:colOff>
      <xdr:row>415</xdr:row>
      <xdr:rowOff>197971</xdr:rowOff>
    </xdr:from>
    <xdr:to>
      <xdr:col>0</xdr:col>
      <xdr:colOff>3536156</xdr:colOff>
      <xdr:row>426</xdr:row>
      <xdr:rowOff>119063</xdr:rowOff>
    </xdr:to>
    <xdr:pic>
      <xdr:nvPicPr>
        <xdr:cNvPr id="477" name="Picture 637">
          <a:extLst>
            <a:ext uri="{FF2B5EF4-FFF2-40B4-BE49-F238E27FC236}">
              <a16:creationId xmlns:a16="http://schemas.microsoft.com/office/drawing/2014/main" id="{5E12CFD5-D044-477F-BAA9-6B25571E8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816" y="777409396"/>
          <a:ext cx="3378340" cy="3064342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9</xdr:row>
      <xdr:rowOff>321468</xdr:rowOff>
    </xdr:from>
    <xdr:to>
      <xdr:col>0</xdr:col>
      <xdr:colOff>3643312</xdr:colOff>
      <xdr:row>17</xdr:row>
      <xdr:rowOff>56012</xdr:rowOff>
    </xdr:to>
    <xdr:pic>
      <xdr:nvPicPr>
        <xdr:cNvPr id="478" name="Picture 647">
          <a:extLst>
            <a:ext uri="{FF2B5EF4-FFF2-40B4-BE49-F238E27FC236}">
              <a16:creationId xmlns:a16="http://schemas.microsoft.com/office/drawing/2014/main" id="{1DDF1490-4355-4584-B098-82721ACA7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663937743"/>
          <a:ext cx="3548062" cy="2049119"/>
        </a:xfrm>
        <a:prstGeom prst="rect">
          <a:avLst/>
        </a:prstGeom>
      </xdr:spPr>
    </xdr:pic>
    <xdr:clientData/>
  </xdr:twoCellAnchor>
  <xdr:twoCellAnchor>
    <xdr:from>
      <xdr:col>0</xdr:col>
      <xdr:colOff>166687</xdr:colOff>
      <xdr:row>295</xdr:row>
      <xdr:rowOff>190498</xdr:rowOff>
    </xdr:from>
    <xdr:to>
      <xdr:col>0</xdr:col>
      <xdr:colOff>3595687</xdr:colOff>
      <xdr:row>306</xdr:row>
      <xdr:rowOff>95250</xdr:rowOff>
    </xdr:to>
    <xdr:pic>
      <xdr:nvPicPr>
        <xdr:cNvPr id="479" name="Picture 661">
          <a:extLst>
            <a:ext uri="{FF2B5EF4-FFF2-40B4-BE49-F238E27FC236}">
              <a16:creationId xmlns:a16="http://schemas.microsoft.com/office/drawing/2014/main" id="{83E7A875-353F-4864-80BF-89457AAF8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" y="82605561"/>
          <a:ext cx="3429000" cy="2976564"/>
        </a:xfrm>
        <a:prstGeom prst="rect">
          <a:avLst/>
        </a:prstGeom>
      </xdr:spPr>
    </xdr:pic>
    <xdr:clientData/>
  </xdr:twoCellAnchor>
  <xdr:twoCellAnchor>
    <xdr:from>
      <xdr:col>0</xdr:col>
      <xdr:colOff>35718</xdr:colOff>
      <xdr:row>189</xdr:row>
      <xdr:rowOff>404811</xdr:rowOff>
    </xdr:from>
    <xdr:to>
      <xdr:col>0</xdr:col>
      <xdr:colOff>3711546</xdr:colOff>
      <xdr:row>198</xdr:row>
      <xdr:rowOff>202405</xdr:rowOff>
    </xdr:to>
    <xdr:pic>
      <xdr:nvPicPr>
        <xdr:cNvPr id="480" name="Picture 673">
          <a:extLst>
            <a:ext uri="{FF2B5EF4-FFF2-40B4-BE49-F238E27FC236}">
              <a16:creationId xmlns:a16="http://schemas.microsoft.com/office/drawing/2014/main" id="{303DF1BD-80E1-4C5D-92C7-66874BE68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8" y="713074836"/>
          <a:ext cx="3675828" cy="231219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219</xdr:row>
      <xdr:rowOff>178594</xdr:rowOff>
    </xdr:from>
    <xdr:to>
      <xdr:col>0</xdr:col>
      <xdr:colOff>3638132</xdr:colOff>
      <xdr:row>227</xdr:row>
      <xdr:rowOff>154781</xdr:rowOff>
    </xdr:to>
    <xdr:pic>
      <xdr:nvPicPr>
        <xdr:cNvPr id="481" name="Picture 679">
          <a:extLst>
            <a:ext uri="{FF2B5EF4-FFF2-40B4-BE49-F238E27FC236}">
              <a16:creationId xmlns:a16="http://schemas.microsoft.com/office/drawing/2014/main" id="{0F5A3BE9-3AF3-42F3-BE32-8D33FE541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721021069"/>
          <a:ext cx="3638132" cy="2290762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386</xdr:row>
      <xdr:rowOff>23812</xdr:rowOff>
    </xdr:from>
    <xdr:to>
      <xdr:col>0</xdr:col>
      <xdr:colOff>3583781</xdr:colOff>
      <xdr:row>396</xdr:row>
      <xdr:rowOff>146109</xdr:rowOff>
    </xdr:to>
    <xdr:pic>
      <xdr:nvPicPr>
        <xdr:cNvPr id="482" name="Picture 685">
          <a:extLst>
            <a:ext uri="{FF2B5EF4-FFF2-40B4-BE49-F238E27FC236}">
              <a16:creationId xmlns:a16="http://schemas.microsoft.com/office/drawing/2014/main" id="{14B74A2C-C1D7-44D2-BC24-A7C70D9B1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769481887"/>
          <a:ext cx="3488531" cy="2846447"/>
        </a:xfrm>
        <a:prstGeom prst="rect">
          <a:avLst/>
        </a:prstGeom>
      </xdr:spPr>
    </xdr:pic>
    <xdr:clientData/>
  </xdr:twoCellAnchor>
  <xdr:twoCellAnchor>
    <xdr:from>
      <xdr:col>0</xdr:col>
      <xdr:colOff>119063</xdr:colOff>
      <xdr:row>357</xdr:row>
      <xdr:rowOff>154781</xdr:rowOff>
    </xdr:from>
    <xdr:to>
      <xdr:col>0</xdr:col>
      <xdr:colOff>3690765</xdr:colOff>
      <xdr:row>368</xdr:row>
      <xdr:rowOff>142874</xdr:rowOff>
    </xdr:to>
    <xdr:pic>
      <xdr:nvPicPr>
        <xdr:cNvPr id="483" name="Picture 691">
          <a:extLst>
            <a:ext uri="{FF2B5EF4-FFF2-40B4-BE49-F238E27FC236}">
              <a16:creationId xmlns:a16="http://schemas.microsoft.com/office/drawing/2014/main" id="{8CC95E94-E547-4393-BB54-91B93836B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3" y="761773781"/>
          <a:ext cx="3571702" cy="2912268"/>
        </a:xfrm>
        <a:prstGeom prst="rect">
          <a:avLst/>
        </a:prstGeom>
      </xdr:spPr>
    </xdr:pic>
    <xdr:clientData/>
  </xdr:twoCellAnchor>
  <xdr:twoCellAnchor>
    <xdr:from>
      <xdr:col>0</xdr:col>
      <xdr:colOff>83344</xdr:colOff>
      <xdr:row>69</xdr:row>
      <xdr:rowOff>357188</xdr:rowOff>
    </xdr:from>
    <xdr:to>
      <xdr:col>0</xdr:col>
      <xdr:colOff>3721474</xdr:colOff>
      <xdr:row>78</xdr:row>
      <xdr:rowOff>130969</xdr:rowOff>
    </xdr:to>
    <xdr:pic>
      <xdr:nvPicPr>
        <xdr:cNvPr id="484" name="Picture 697">
          <a:extLst>
            <a:ext uri="{FF2B5EF4-FFF2-40B4-BE49-F238E27FC236}">
              <a16:creationId xmlns:a16="http://schemas.microsoft.com/office/drawing/2014/main" id="{9B167C53-C468-4184-91FF-877ABA94F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344" y="680318363"/>
          <a:ext cx="3638130" cy="2288381"/>
        </a:xfrm>
        <a:prstGeom prst="rect">
          <a:avLst/>
        </a:prstGeom>
      </xdr:spPr>
    </xdr:pic>
    <xdr:clientData/>
  </xdr:twoCellAnchor>
  <xdr:twoCellAnchor>
    <xdr:from>
      <xdr:col>0</xdr:col>
      <xdr:colOff>59531</xdr:colOff>
      <xdr:row>99</xdr:row>
      <xdr:rowOff>369093</xdr:rowOff>
    </xdr:from>
    <xdr:to>
      <xdr:col>0</xdr:col>
      <xdr:colOff>3571874</xdr:colOff>
      <xdr:row>108</xdr:row>
      <xdr:rowOff>63425</xdr:rowOff>
    </xdr:to>
    <xdr:pic>
      <xdr:nvPicPr>
        <xdr:cNvPr id="485" name="Picture 703">
          <a:extLst>
            <a:ext uri="{FF2B5EF4-FFF2-40B4-BE49-F238E27FC236}">
              <a16:creationId xmlns:a16="http://schemas.microsoft.com/office/drawing/2014/main" id="{2C940B93-02DB-4C4A-807F-903F581D2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531" y="688588443"/>
          <a:ext cx="3512343" cy="2208932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505</xdr:row>
      <xdr:rowOff>392906</xdr:rowOff>
    </xdr:from>
    <xdr:to>
      <xdr:col>0</xdr:col>
      <xdr:colOff>3667125</xdr:colOff>
      <xdr:row>518</xdr:row>
      <xdr:rowOff>95251</xdr:rowOff>
    </xdr:to>
    <xdr:pic>
      <xdr:nvPicPr>
        <xdr:cNvPr id="486" name="Picture 711">
          <a:extLst>
            <a:ext uri="{FF2B5EF4-FFF2-40B4-BE49-F238E27FC236}">
              <a16:creationId xmlns:a16="http://schemas.microsoft.com/office/drawing/2014/main" id="{DBE363CD-72BE-4BBC-B405-54CEBD036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802121681"/>
          <a:ext cx="3476625" cy="337899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842</xdr:row>
      <xdr:rowOff>23813</xdr:rowOff>
    </xdr:from>
    <xdr:to>
      <xdr:col>0</xdr:col>
      <xdr:colOff>3544318</xdr:colOff>
      <xdr:row>849</xdr:row>
      <xdr:rowOff>250031</xdr:rowOff>
    </xdr:to>
    <xdr:pic>
      <xdr:nvPicPr>
        <xdr:cNvPr id="487" name="Picture 722">
          <a:extLst>
            <a:ext uri="{FF2B5EF4-FFF2-40B4-BE49-F238E27FC236}">
              <a16:creationId xmlns:a16="http://schemas.microsoft.com/office/drawing/2014/main" id="{51122362-CB7C-4FCE-B7FF-B3D1EF5D6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BEBA8EAE-BF5A-486C-A8C5-ECC9F3942E4B}">
              <a14:imgProps xmlns:a14="http://schemas.microsoft.com/office/drawing/2010/main">
                <a14:imgLayer r:embed="rId78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925587113"/>
          <a:ext cx="3544318" cy="2559843"/>
        </a:xfrm>
        <a:prstGeom prst="rect">
          <a:avLst/>
        </a:prstGeom>
      </xdr:spPr>
    </xdr:pic>
    <xdr:clientData/>
  </xdr:twoCellAnchor>
  <xdr:twoCellAnchor>
    <xdr:from>
      <xdr:col>0</xdr:col>
      <xdr:colOff>23813</xdr:colOff>
      <xdr:row>897</xdr:row>
      <xdr:rowOff>285750</xdr:rowOff>
    </xdr:from>
    <xdr:to>
      <xdr:col>0</xdr:col>
      <xdr:colOff>3479704</xdr:colOff>
      <xdr:row>905</xdr:row>
      <xdr:rowOff>83342</xdr:rowOff>
    </xdr:to>
    <xdr:pic>
      <xdr:nvPicPr>
        <xdr:cNvPr id="488" name="Picture 748">
          <a:extLst>
            <a:ext uri="{FF2B5EF4-FFF2-40B4-BE49-F238E27FC236}">
              <a16:creationId xmlns:a16="http://schemas.microsoft.com/office/drawing/2014/main" id="{D224CD15-F1F4-4D2F-BD8F-AB72C4897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3" y="944632350"/>
          <a:ext cx="3455891" cy="252174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870</xdr:row>
      <xdr:rowOff>11906</xdr:rowOff>
    </xdr:from>
    <xdr:to>
      <xdr:col>0</xdr:col>
      <xdr:colOff>3571643</xdr:colOff>
      <xdr:row>877</xdr:row>
      <xdr:rowOff>273843</xdr:rowOff>
    </xdr:to>
    <xdr:pic>
      <xdr:nvPicPr>
        <xdr:cNvPr id="489" name="Picture 754">
          <a:extLst>
            <a:ext uri="{FF2B5EF4-FFF2-40B4-BE49-F238E27FC236}">
              <a16:creationId xmlns:a16="http://schemas.microsoft.com/office/drawing/2014/main" id="{56288A1D-068B-4FBC-ADC0-0558D044A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935214506"/>
          <a:ext cx="3571643" cy="259556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1034</xdr:row>
      <xdr:rowOff>297656</xdr:rowOff>
    </xdr:from>
    <xdr:to>
      <xdr:col>0</xdr:col>
      <xdr:colOff>3588181</xdr:colOff>
      <xdr:row>1042</xdr:row>
      <xdr:rowOff>83343</xdr:rowOff>
    </xdr:to>
    <xdr:pic>
      <xdr:nvPicPr>
        <xdr:cNvPr id="490" name="Picture 761">
          <a:extLst>
            <a:ext uri="{FF2B5EF4-FFF2-40B4-BE49-F238E27FC236}">
              <a16:creationId xmlns:a16="http://schemas.microsoft.com/office/drawing/2014/main" id="{981B8E60-5D71-48DB-A8EC-B062C46D7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995021981"/>
          <a:ext cx="3588181" cy="2605087"/>
        </a:xfrm>
        <a:prstGeom prst="rect">
          <a:avLst/>
        </a:prstGeom>
      </xdr:spPr>
    </xdr:pic>
    <xdr:clientData/>
  </xdr:twoCellAnchor>
  <xdr:twoCellAnchor>
    <xdr:from>
      <xdr:col>0</xdr:col>
      <xdr:colOff>47624</xdr:colOff>
      <xdr:row>1006</xdr:row>
      <xdr:rowOff>250031</xdr:rowOff>
    </xdr:from>
    <xdr:to>
      <xdr:col>0</xdr:col>
      <xdr:colOff>3586197</xdr:colOff>
      <xdr:row>1014</xdr:row>
      <xdr:rowOff>95251</xdr:rowOff>
    </xdr:to>
    <xdr:pic>
      <xdr:nvPicPr>
        <xdr:cNvPr id="491" name="Picture 768">
          <a:extLst>
            <a:ext uri="{FF2B5EF4-FFF2-40B4-BE49-F238E27FC236}">
              <a16:creationId xmlns:a16="http://schemas.microsoft.com/office/drawing/2014/main" id="{CC15DAAF-7591-460C-8CC8-98842B8BC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" y="985382681"/>
          <a:ext cx="3538573" cy="262652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160</xdr:row>
      <xdr:rowOff>11906</xdr:rowOff>
    </xdr:from>
    <xdr:to>
      <xdr:col>0</xdr:col>
      <xdr:colOff>3667125</xdr:colOff>
      <xdr:row>167</xdr:row>
      <xdr:rowOff>166687</xdr:rowOff>
    </xdr:to>
    <xdr:pic>
      <xdr:nvPicPr>
        <xdr:cNvPr id="492" name="Picture 624">
          <a:extLst>
            <a:ext uri="{FF2B5EF4-FFF2-40B4-BE49-F238E27FC236}">
              <a16:creationId xmlns:a16="http://schemas.microsoft.com/office/drawing/2014/main" id="{11731F08-2BFC-456B-AAD2-B3A2575705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704928581"/>
          <a:ext cx="3667125" cy="2050256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446</xdr:row>
      <xdr:rowOff>23812</xdr:rowOff>
    </xdr:from>
    <xdr:to>
      <xdr:col>0</xdr:col>
      <xdr:colOff>3488531</xdr:colOff>
      <xdr:row>456</xdr:row>
      <xdr:rowOff>226218</xdr:rowOff>
    </xdr:to>
    <xdr:pic>
      <xdr:nvPicPr>
        <xdr:cNvPr id="493" name="Picture 637">
          <a:extLst>
            <a:ext uri="{FF2B5EF4-FFF2-40B4-BE49-F238E27FC236}">
              <a16:creationId xmlns:a16="http://schemas.microsoft.com/office/drawing/2014/main" id="{5441B8B1-EA4A-4E30-8346-F6CCFB1B3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785826787"/>
          <a:ext cx="3298031" cy="2926556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39</xdr:row>
      <xdr:rowOff>273844</xdr:rowOff>
    </xdr:from>
    <xdr:to>
      <xdr:col>0</xdr:col>
      <xdr:colOff>3643312</xdr:colOff>
      <xdr:row>47</xdr:row>
      <xdr:rowOff>8388</xdr:rowOff>
    </xdr:to>
    <xdr:pic>
      <xdr:nvPicPr>
        <xdr:cNvPr id="494" name="Picture 647">
          <a:extLst>
            <a:ext uri="{FF2B5EF4-FFF2-40B4-BE49-F238E27FC236}">
              <a16:creationId xmlns:a16="http://schemas.microsoft.com/office/drawing/2014/main" id="{D1596FF8-756E-4A04-BD9C-0EFA0CC70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672062569"/>
          <a:ext cx="3548062" cy="2049119"/>
        </a:xfrm>
        <a:prstGeom prst="rect">
          <a:avLst/>
        </a:prstGeom>
      </xdr:spPr>
    </xdr:pic>
    <xdr:clientData/>
  </xdr:twoCellAnchor>
  <xdr:twoCellAnchor>
    <xdr:from>
      <xdr:col>0</xdr:col>
      <xdr:colOff>166687</xdr:colOff>
      <xdr:row>325</xdr:row>
      <xdr:rowOff>297656</xdr:rowOff>
    </xdr:from>
    <xdr:to>
      <xdr:col>0</xdr:col>
      <xdr:colOff>3607594</xdr:colOff>
      <xdr:row>336</xdr:row>
      <xdr:rowOff>261937</xdr:rowOff>
    </xdr:to>
    <xdr:pic>
      <xdr:nvPicPr>
        <xdr:cNvPr id="495" name="Picture 661">
          <a:extLst>
            <a:ext uri="{FF2B5EF4-FFF2-40B4-BE49-F238E27FC236}">
              <a16:creationId xmlns:a16="http://schemas.microsoft.com/office/drawing/2014/main" id="{07472D8A-A034-450E-90BC-138CF3E00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" y="752991731"/>
          <a:ext cx="3440907" cy="3107531"/>
        </a:xfrm>
        <a:prstGeom prst="rect">
          <a:avLst/>
        </a:prstGeom>
      </xdr:spPr>
    </xdr:pic>
    <xdr:clientData/>
  </xdr:twoCellAnchor>
  <xdr:twoCellAnchor>
    <xdr:from>
      <xdr:col>0</xdr:col>
      <xdr:colOff>130968</xdr:colOff>
      <xdr:row>475</xdr:row>
      <xdr:rowOff>119062</xdr:rowOff>
    </xdr:from>
    <xdr:to>
      <xdr:col>0</xdr:col>
      <xdr:colOff>3571875</xdr:colOff>
      <xdr:row>487</xdr:row>
      <xdr:rowOff>23813</xdr:rowOff>
    </xdr:to>
    <xdr:pic>
      <xdr:nvPicPr>
        <xdr:cNvPr id="496" name="Picture 711">
          <a:extLst>
            <a:ext uri="{FF2B5EF4-FFF2-40B4-BE49-F238E27FC236}">
              <a16:creationId xmlns:a16="http://schemas.microsoft.com/office/drawing/2014/main" id="{3719444B-9C06-4B22-8736-B513E8AF2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68" y="793675387"/>
          <a:ext cx="3440907" cy="3381376"/>
        </a:xfrm>
        <a:prstGeom prst="rect">
          <a:avLst/>
        </a:prstGeom>
      </xdr:spPr>
    </xdr:pic>
    <xdr:clientData/>
  </xdr:twoCellAnchor>
  <xdr:twoCellAnchor>
    <xdr:from>
      <xdr:col>0</xdr:col>
      <xdr:colOff>71440</xdr:colOff>
      <xdr:row>957</xdr:row>
      <xdr:rowOff>178593</xdr:rowOff>
    </xdr:from>
    <xdr:to>
      <xdr:col>0</xdr:col>
      <xdr:colOff>3615758</xdr:colOff>
      <xdr:row>965</xdr:row>
      <xdr:rowOff>-1</xdr:rowOff>
    </xdr:to>
    <xdr:pic>
      <xdr:nvPicPr>
        <xdr:cNvPr id="497" name="Picture 722">
          <a:extLst>
            <a:ext uri="{FF2B5EF4-FFF2-40B4-BE49-F238E27FC236}">
              <a16:creationId xmlns:a16="http://schemas.microsoft.com/office/drawing/2014/main" id="{E490F6FA-220C-473D-93A3-918C20D2E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BEBA8EAE-BF5A-486C-A8C5-ECC9F3942E4B}">
              <a14:imgProps xmlns:a14="http://schemas.microsoft.com/office/drawing/2010/main">
                <a14:imgLayer r:embed="rId88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40" y="968442468"/>
          <a:ext cx="3544318" cy="2564606"/>
        </a:xfrm>
        <a:prstGeom prst="rect">
          <a:avLst/>
        </a:prstGeom>
      </xdr:spPr>
    </xdr:pic>
    <xdr:clientData/>
  </xdr:twoCellAnchor>
  <xdr:twoCellAnchor>
    <xdr:from>
      <xdr:col>0</xdr:col>
      <xdr:colOff>59530</xdr:colOff>
      <xdr:row>817</xdr:row>
      <xdr:rowOff>273843</xdr:rowOff>
    </xdr:from>
    <xdr:to>
      <xdr:col>0</xdr:col>
      <xdr:colOff>3603848</xdr:colOff>
      <xdr:row>825</xdr:row>
      <xdr:rowOff>47624</xdr:rowOff>
    </xdr:to>
    <xdr:pic>
      <xdr:nvPicPr>
        <xdr:cNvPr id="498" name="Picture 722">
          <a:extLst>
            <a:ext uri="{FF2B5EF4-FFF2-40B4-BE49-F238E27FC236}">
              <a16:creationId xmlns:a16="http://schemas.microsoft.com/office/drawing/2014/main" id="{2B5EA274-3C77-400E-A378-B5D7B7BD2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BEBA8EAE-BF5A-486C-A8C5-ECC9F3942E4B}">
              <a14:imgProps xmlns:a14="http://schemas.microsoft.com/office/drawing/2010/main">
                <a14:imgLayer r:embed="rId78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530" y="916988418"/>
          <a:ext cx="3544318" cy="2555081"/>
        </a:xfrm>
        <a:prstGeom prst="rect">
          <a:avLst/>
        </a:prstGeom>
      </xdr:spPr>
    </xdr:pic>
    <xdr:clientData/>
  </xdr:twoCellAnchor>
  <xdr:twoCellAnchor>
    <xdr:from>
      <xdr:col>0</xdr:col>
      <xdr:colOff>71437</xdr:colOff>
      <xdr:row>978</xdr:row>
      <xdr:rowOff>273844</xdr:rowOff>
    </xdr:from>
    <xdr:to>
      <xdr:col>0</xdr:col>
      <xdr:colOff>3615755</xdr:colOff>
      <xdr:row>986</xdr:row>
      <xdr:rowOff>59531</xdr:rowOff>
    </xdr:to>
    <xdr:pic>
      <xdr:nvPicPr>
        <xdr:cNvPr id="499" name="Picture 722">
          <a:extLst>
            <a:ext uri="{FF2B5EF4-FFF2-40B4-BE49-F238E27FC236}">
              <a16:creationId xmlns:a16="http://schemas.microsoft.com/office/drawing/2014/main" id="{A69DA04E-8448-49F3-9955-55A5E57EE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BEBA8EAE-BF5A-486C-A8C5-ECC9F3942E4B}">
              <a14:imgProps xmlns:a14="http://schemas.microsoft.com/office/drawing/2010/main">
                <a14:imgLayer r:embed="rId78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" y="975748144"/>
          <a:ext cx="3544318" cy="2557462"/>
        </a:xfrm>
        <a:prstGeom prst="rect">
          <a:avLst/>
        </a:prstGeom>
      </xdr:spPr>
    </xdr:pic>
    <xdr:clientData/>
  </xdr:twoCellAnchor>
  <xdr:twoCellAnchor>
    <xdr:from>
      <xdr:col>0</xdr:col>
      <xdr:colOff>176893</xdr:colOff>
      <xdr:row>807</xdr:row>
      <xdr:rowOff>108856</xdr:rowOff>
    </xdr:from>
    <xdr:to>
      <xdr:col>0</xdr:col>
      <xdr:colOff>2968625</xdr:colOff>
      <xdr:row>810</xdr:row>
      <xdr:rowOff>217713</xdr:rowOff>
    </xdr:to>
    <xdr:pic>
      <xdr:nvPicPr>
        <xdr:cNvPr id="509" name="Grafik 4">
          <a:extLst>
            <a:ext uri="{FF2B5EF4-FFF2-40B4-BE49-F238E27FC236}">
              <a16:creationId xmlns:a16="http://schemas.microsoft.com/office/drawing/2014/main" id="{EB812F7D-35A5-401C-A78E-3AA3655AAA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BEBA8EAE-BF5A-486C-A8C5-ECC9F3942E4B}">
              <a14:imgProps xmlns:a14="http://schemas.microsoft.com/office/drawing/2010/main">
                <a14:imgLayer r:embed="rId90">
                  <a14:imgEffect>
                    <a14:sharpenSoften amount="50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893" y="912394306"/>
          <a:ext cx="2791732" cy="1509032"/>
        </a:xfrm>
        <a:prstGeom prst="rect">
          <a:avLst/>
        </a:prstGeom>
      </xdr:spPr>
    </xdr:pic>
    <xdr:clientData/>
  </xdr:twoCellAnchor>
  <xdr:twoCellAnchor>
    <xdr:from>
      <xdr:col>0</xdr:col>
      <xdr:colOff>230335</xdr:colOff>
      <xdr:row>812</xdr:row>
      <xdr:rowOff>95249</xdr:rowOff>
    </xdr:from>
    <xdr:to>
      <xdr:col>0</xdr:col>
      <xdr:colOff>3393280</xdr:colOff>
      <xdr:row>815</xdr:row>
      <xdr:rowOff>332763</xdr:rowOff>
    </xdr:to>
    <xdr:pic>
      <xdr:nvPicPr>
        <xdr:cNvPr id="510" name="Рисунок 509" descr="Изображение выглядит как зарисовка, дизайн, снимок экрана, диаграмма&#10;&#10;Автоматически созданное описание">
          <a:extLst>
            <a:ext uri="{FF2B5EF4-FFF2-40B4-BE49-F238E27FC236}">
              <a16:creationId xmlns:a16="http://schemas.microsoft.com/office/drawing/2014/main" id="{53A8BA35-0A4A-448A-B70B-AFA4A8874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335" y="914580974"/>
          <a:ext cx="3162945" cy="1637689"/>
        </a:xfrm>
        <a:prstGeom prst="rect">
          <a:avLst/>
        </a:prstGeom>
      </xdr:spPr>
    </xdr:pic>
    <xdr:clientData/>
  </xdr:twoCellAnchor>
  <xdr:twoCellAnchor>
    <xdr:from>
      <xdr:col>0</xdr:col>
      <xdr:colOff>130630</xdr:colOff>
      <xdr:row>758</xdr:row>
      <xdr:rowOff>119743</xdr:rowOff>
    </xdr:from>
    <xdr:to>
      <xdr:col>0</xdr:col>
      <xdr:colOff>3775442</xdr:colOff>
      <xdr:row>763</xdr:row>
      <xdr:rowOff>283028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5315BB9F-31BE-43F5-9B27-0856936ED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30" y="889268968"/>
          <a:ext cx="3644812" cy="1992085"/>
        </a:xfrm>
        <a:prstGeom prst="rect">
          <a:avLst/>
        </a:prstGeom>
      </xdr:spPr>
    </xdr:pic>
    <xdr:clientData/>
  </xdr:twoCellAnchor>
  <xdr:twoCellAnchor>
    <xdr:from>
      <xdr:col>0</xdr:col>
      <xdr:colOff>103755</xdr:colOff>
      <xdr:row>770</xdr:row>
      <xdr:rowOff>195943</xdr:rowOff>
    </xdr:from>
    <xdr:to>
      <xdr:col>0</xdr:col>
      <xdr:colOff>3748567</xdr:colOff>
      <xdr:row>776</xdr:row>
      <xdr:rowOff>10885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4AA93AA5-56B6-4195-A6F9-004B80041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755" y="228069662"/>
          <a:ext cx="3644812" cy="1910442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746</xdr:row>
      <xdr:rowOff>239486</xdr:rowOff>
    </xdr:from>
    <xdr:to>
      <xdr:col>0</xdr:col>
      <xdr:colOff>3775441</xdr:colOff>
      <xdr:row>752</xdr:row>
      <xdr:rowOff>54427</xdr:rowOff>
    </xdr:to>
    <xdr:pic>
      <xdr:nvPicPr>
        <xdr:cNvPr id="513" name="Рисунок 512">
          <a:extLst>
            <a:ext uri="{FF2B5EF4-FFF2-40B4-BE49-F238E27FC236}">
              <a16:creationId xmlns:a16="http://schemas.microsoft.com/office/drawing/2014/main" id="{8E04C114-AA0C-48B3-B7F5-3E0DE2EF5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9" y="885159611"/>
          <a:ext cx="3644812" cy="1977116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734</xdr:row>
      <xdr:rowOff>163285</xdr:rowOff>
    </xdr:from>
    <xdr:to>
      <xdr:col>0</xdr:col>
      <xdr:colOff>3775441</xdr:colOff>
      <xdr:row>739</xdr:row>
      <xdr:rowOff>326569</xdr:rowOff>
    </xdr:to>
    <xdr:pic>
      <xdr:nvPicPr>
        <xdr:cNvPr id="514" name="Рисунок 513">
          <a:extLst>
            <a:ext uri="{FF2B5EF4-FFF2-40B4-BE49-F238E27FC236}">
              <a16:creationId xmlns:a16="http://schemas.microsoft.com/office/drawing/2014/main" id="{4373B358-9265-4B84-8EBC-1AC974250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9" y="880854310"/>
          <a:ext cx="3644812" cy="1992084"/>
        </a:xfrm>
        <a:prstGeom prst="rect">
          <a:avLst/>
        </a:prstGeom>
      </xdr:spPr>
    </xdr:pic>
    <xdr:clientData/>
  </xdr:twoCellAnchor>
  <xdr:twoCellAnchor>
    <xdr:from>
      <xdr:col>0</xdr:col>
      <xdr:colOff>119743</xdr:colOff>
      <xdr:row>674</xdr:row>
      <xdr:rowOff>195943</xdr:rowOff>
    </xdr:from>
    <xdr:to>
      <xdr:col>0</xdr:col>
      <xdr:colOff>3764555</xdr:colOff>
      <xdr:row>680</xdr:row>
      <xdr:rowOff>10885</xdr:rowOff>
    </xdr:to>
    <xdr:pic>
      <xdr:nvPicPr>
        <xdr:cNvPr id="515" name="Рисунок 514">
          <a:extLst>
            <a:ext uri="{FF2B5EF4-FFF2-40B4-BE49-F238E27FC236}">
              <a16:creationId xmlns:a16="http://schemas.microsoft.com/office/drawing/2014/main" id="{2C4CA90E-C49B-47D7-879C-B6E8FC614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743" y="876657868"/>
          <a:ext cx="3644812" cy="1977117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662</xdr:row>
      <xdr:rowOff>217715</xdr:rowOff>
    </xdr:from>
    <xdr:to>
      <xdr:col>0</xdr:col>
      <xdr:colOff>3775441</xdr:colOff>
      <xdr:row>668</xdr:row>
      <xdr:rowOff>32656</xdr:rowOff>
    </xdr:to>
    <xdr:pic>
      <xdr:nvPicPr>
        <xdr:cNvPr id="516" name="Рисунок 515">
          <a:extLst>
            <a:ext uri="{FF2B5EF4-FFF2-40B4-BE49-F238E27FC236}">
              <a16:creationId xmlns:a16="http://schemas.microsoft.com/office/drawing/2014/main" id="{4CA49347-D0B1-419F-89D4-D337DAC06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9" y="872450540"/>
          <a:ext cx="3644812" cy="1977116"/>
        </a:xfrm>
        <a:prstGeom prst="rect">
          <a:avLst/>
        </a:prstGeom>
      </xdr:spPr>
    </xdr:pic>
    <xdr:clientData/>
  </xdr:twoCellAnchor>
  <xdr:twoCellAnchor>
    <xdr:from>
      <xdr:col>0</xdr:col>
      <xdr:colOff>130628</xdr:colOff>
      <xdr:row>650</xdr:row>
      <xdr:rowOff>174171</xdr:rowOff>
    </xdr:from>
    <xdr:to>
      <xdr:col>0</xdr:col>
      <xdr:colOff>3775440</xdr:colOff>
      <xdr:row>655</xdr:row>
      <xdr:rowOff>329835</xdr:rowOff>
    </xdr:to>
    <xdr:pic>
      <xdr:nvPicPr>
        <xdr:cNvPr id="517" name="Рисунок 516">
          <a:extLst>
            <a:ext uri="{FF2B5EF4-FFF2-40B4-BE49-F238E27FC236}">
              <a16:creationId xmlns:a16="http://schemas.microsoft.com/office/drawing/2014/main" id="{F873DDCA-E7C5-4663-975C-81028F51E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8" y="868177896"/>
          <a:ext cx="3644812" cy="1984464"/>
        </a:xfrm>
        <a:prstGeom prst="rect">
          <a:avLst/>
        </a:prstGeom>
      </xdr:spPr>
    </xdr:pic>
    <xdr:clientData/>
  </xdr:twoCellAnchor>
  <xdr:twoCellAnchor>
    <xdr:from>
      <xdr:col>0</xdr:col>
      <xdr:colOff>97971</xdr:colOff>
      <xdr:row>638</xdr:row>
      <xdr:rowOff>174171</xdr:rowOff>
    </xdr:from>
    <xdr:to>
      <xdr:col>0</xdr:col>
      <xdr:colOff>3742783</xdr:colOff>
      <xdr:row>643</xdr:row>
      <xdr:rowOff>337456</xdr:rowOff>
    </xdr:to>
    <xdr:pic>
      <xdr:nvPicPr>
        <xdr:cNvPr id="518" name="Рисунок 517">
          <a:extLst>
            <a:ext uri="{FF2B5EF4-FFF2-40B4-BE49-F238E27FC236}">
              <a16:creationId xmlns:a16="http://schemas.microsoft.com/office/drawing/2014/main" id="{E39FD3A5-0366-4D48-8C9D-2E94D476D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971" y="863948796"/>
          <a:ext cx="3644812" cy="1992085"/>
        </a:xfrm>
        <a:prstGeom prst="rect">
          <a:avLst/>
        </a:prstGeom>
      </xdr:spPr>
    </xdr:pic>
    <xdr:clientData/>
  </xdr:twoCellAnchor>
  <xdr:twoCellAnchor>
    <xdr:from>
      <xdr:col>0</xdr:col>
      <xdr:colOff>163286</xdr:colOff>
      <xdr:row>722</xdr:row>
      <xdr:rowOff>152399</xdr:rowOff>
    </xdr:from>
    <xdr:to>
      <xdr:col>0</xdr:col>
      <xdr:colOff>3817401</xdr:colOff>
      <xdr:row>728</xdr:row>
      <xdr:rowOff>10886</xdr:rowOff>
    </xdr:to>
    <xdr:pic>
      <xdr:nvPicPr>
        <xdr:cNvPr id="519" name="Рисунок 518">
          <a:extLst>
            <a:ext uri="{FF2B5EF4-FFF2-40B4-BE49-F238E27FC236}">
              <a16:creationId xmlns:a16="http://schemas.microsoft.com/office/drawing/2014/main" id="{E541303B-285D-467B-89BE-5FD4CDAB7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286" y="859697924"/>
          <a:ext cx="3654115" cy="2020662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710</xdr:row>
      <xdr:rowOff>283028</xdr:rowOff>
    </xdr:from>
    <xdr:to>
      <xdr:col>0</xdr:col>
      <xdr:colOff>3784744</xdr:colOff>
      <xdr:row>716</xdr:row>
      <xdr:rowOff>141514</xdr:rowOff>
    </xdr:to>
    <xdr:pic>
      <xdr:nvPicPr>
        <xdr:cNvPr id="520" name="Рисунок 519">
          <a:extLst>
            <a:ext uri="{FF2B5EF4-FFF2-40B4-BE49-F238E27FC236}">
              <a16:creationId xmlns:a16="http://schemas.microsoft.com/office/drawing/2014/main" id="{4A749A06-28F0-46D3-ACB3-5D29EE350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9" y="855599453"/>
          <a:ext cx="3654115" cy="2020661"/>
        </a:xfrm>
        <a:prstGeom prst="rect">
          <a:avLst/>
        </a:prstGeom>
      </xdr:spPr>
    </xdr:pic>
    <xdr:clientData/>
  </xdr:twoCellAnchor>
  <xdr:twoCellAnchor>
    <xdr:from>
      <xdr:col>0</xdr:col>
      <xdr:colOff>119742</xdr:colOff>
      <xdr:row>698</xdr:row>
      <xdr:rowOff>250372</xdr:rowOff>
    </xdr:from>
    <xdr:to>
      <xdr:col>0</xdr:col>
      <xdr:colOff>3773857</xdr:colOff>
      <xdr:row>704</xdr:row>
      <xdr:rowOff>108859</xdr:rowOff>
    </xdr:to>
    <xdr:pic>
      <xdr:nvPicPr>
        <xdr:cNvPr id="521" name="Рисунок 520">
          <a:extLst>
            <a:ext uri="{FF2B5EF4-FFF2-40B4-BE49-F238E27FC236}">
              <a16:creationId xmlns:a16="http://schemas.microsoft.com/office/drawing/2014/main" id="{FDDDFEA0-11FA-4F58-8930-8E6047AA2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742" y="851337697"/>
          <a:ext cx="3654115" cy="2020662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686</xdr:row>
      <xdr:rowOff>195943</xdr:rowOff>
    </xdr:from>
    <xdr:to>
      <xdr:col>0</xdr:col>
      <xdr:colOff>3784744</xdr:colOff>
      <xdr:row>692</xdr:row>
      <xdr:rowOff>54430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5E06ABB9-AC8D-4433-8A80-171C29C0E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9" y="847054168"/>
          <a:ext cx="3654115" cy="2020662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626</xdr:row>
      <xdr:rowOff>206829</xdr:rowOff>
    </xdr:from>
    <xdr:to>
      <xdr:col>0</xdr:col>
      <xdr:colOff>3806515</xdr:colOff>
      <xdr:row>632</xdr:row>
      <xdr:rowOff>65315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88ED4AD2-A6E3-4B0A-98C4-7F4F52485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842835954"/>
          <a:ext cx="3654115" cy="2020661"/>
        </a:xfrm>
        <a:prstGeom prst="rect">
          <a:avLst/>
        </a:prstGeom>
      </xdr:spPr>
    </xdr:pic>
    <xdr:clientData/>
  </xdr:twoCellAnchor>
  <xdr:twoCellAnchor>
    <xdr:from>
      <xdr:col>0</xdr:col>
      <xdr:colOff>119743</xdr:colOff>
      <xdr:row>614</xdr:row>
      <xdr:rowOff>239485</xdr:rowOff>
    </xdr:from>
    <xdr:to>
      <xdr:col>0</xdr:col>
      <xdr:colOff>3773858</xdr:colOff>
      <xdr:row>620</xdr:row>
      <xdr:rowOff>97971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AB4C0866-42E1-49C9-9822-13403C94B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743" y="838639510"/>
          <a:ext cx="3654115" cy="2020661"/>
        </a:xfrm>
        <a:prstGeom prst="rect">
          <a:avLst/>
        </a:prstGeom>
      </xdr:spPr>
    </xdr:pic>
    <xdr:clientData/>
  </xdr:twoCellAnchor>
  <xdr:twoCellAnchor>
    <xdr:from>
      <xdr:col>0</xdr:col>
      <xdr:colOff>141515</xdr:colOff>
      <xdr:row>602</xdr:row>
      <xdr:rowOff>261257</xdr:rowOff>
    </xdr:from>
    <xdr:to>
      <xdr:col>0</xdr:col>
      <xdr:colOff>3795630</xdr:colOff>
      <xdr:row>608</xdr:row>
      <xdr:rowOff>119744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75958BC7-431A-415F-9748-C1F7FB90E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515" y="834432182"/>
          <a:ext cx="3654115" cy="2020662"/>
        </a:xfrm>
        <a:prstGeom prst="rect">
          <a:avLst/>
        </a:prstGeom>
      </xdr:spPr>
    </xdr:pic>
    <xdr:clientData/>
  </xdr:twoCellAnchor>
  <xdr:twoCellAnchor>
    <xdr:from>
      <xdr:col>0</xdr:col>
      <xdr:colOff>141514</xdr:colOff>
      <xdr:row>590</xdr:row>
      <xdr:rowOff>250371</xdr:rowOff>
    </xdr:from>
    <xdr:to>
      <xdr:col>0</xdr:col>
      <xdr:colOff>3795629</xdr:colOff>
      <xdr:row>596</xdr:row>
      <xdr:rowOff>108858</xdr:rowOff>
    </xdr:to>
    <xdr:pic>
      <xdr:nvPicPr>
        <xdr:cNvPr id="526" name="Рисунок 525">
          <a:extLst>
            <a:ext uri="{FF2B5EF4-FFF2-40B4-BE49-F238E27FC236}">
              <a16:creationId xmlns:a16="http://schemas.microsoft.com/office/drawing/2014/main" id="{A7823BF6-D054-48C5-83DB-49AAE8C4A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514" y="830192196"/>
          <a:ext cx="3654115" cy="2020662"/>
        </a:xfrm>
        <a:prstGeom prst="rect">
          <a:avLst/>
        </a:prstGeom>
      </xdr:spPr>
    </xdr:pic>
    <xdr:clientData/>
  </xdr:twoCellAnchor>
  <xdr:twoCellAnchor>
    <xdr:from>
      <xdr:col>0</xdr:col>
      <xdr:colOff>326572</xdr:colOff>
      <xdr:row>1107</xdr:row>
      <xdr:rowOff>141514</xdr:rowOff>
    </xdr:from>
    <xdr:to>
      <xdr:col>0</xdr:col>
      <xdr:colOff>3004457</xdr:colOff>
      <xdr:row>1118</xdr:row>
      <xdr:rowOff>124526</xdr:rowOff>
    </xdr:to>
    <xdr:pic>
      <xdr:nvPicPr>
        <xdr:cNvPr id="527" name="Рисунок 526">
          <a:extLst>
            <a:ext uri="{FF2B5EF4-FFF2-40B4-BE49-F238E27FC236}">
              <a16:creationId xmlns:a16="http://schemas.microsoft.com/office/drawing/2014/main" id="{0C8BAD1F-B951-4C9C-9C03-2C3F3309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2" y="1023431314"/>
          <a:ext cx="2677885" cy="3878737"/>
        </a:xfrm>
        <a:prstGeom prst="rect">
          <a:avLst/>
        </a:prstGeom>
      </xdr:spPr>
    </xdr:pic>
    <xdr:clientData/>
  </xdr:twoCellAnchor>
  <xdr:twoCellAnchor>
    <xdr:from>
      <xdr:col>0</xdr:col>
      <xdr:colOff>326574</xdr:colOff>
      <xdr:row>1218</xdr:row>
      <xdr:rowOff>152401</xdr:rowOff>
    </xdr:from>
    <xdr:to>
      <xdr:col>0</xdr:col>
      <xdr:colOff>1964532</xdr:colOff>
      <xdr:row>1225</xdr:row>
      <xdr:rowOff>195944</xdr:rowOff>
    </xdr:to>
    <xdr:pic>
      <xdr:nvPicPr>
        <xdr:cNvPr id="528" name="Рисунок 527">
          <a:extLst>
            <a:ext uri="{FF2B5EF4-FFF2-40B4-BE49-F238E27FC236}">
              <a16:creationId xmlns:a16="http://schemas.microsoft.com/office/drawing/2014/main" id="{BBCD85F0-2CC4-46C5-BBA0-80616FFDC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4" y="393999245"/>
          <a:ext cx="1637958" cy="2460512"/>
        </a:xfrm>
        <a:prstGeom prst="rect">
          <a:avLst/>
        </a:prstGeom>
      </xdr:spPr>
    </xdr:pic>
    <xdr:clientData/>
  </xdr:twoCellAnchor>
  <xdr:twoCellAnchor>
    <xdr:from>
      <xdr:col>0</xdr:col>
      <xdr:colOff>328613</xdr:colOff>
      <xdr:row>1231</xdr:row>
      <xdr:rowOff>75180</xdr:rowOff>
    </xdr:from>
    <xdr:to>
      <xdr:col>0</xdr:col>
      <xdr:colOff>1193566</xdr:colOff>
      <xdr:row>1234</xdr:row>
      <xdr:rowOff>265022</xdr:rowOff>
    </xdr:to>
    <xdr:pic>
      <xdr:nvPicPr>
        <xdr:cNvPr id="529" name="Рисунок 528">
          <a:extLst>
            <a:ext uri="{FF2B5EF4-FFF2-40B4-BE49-F238E27FC236}">
              <a16:creationId xmlns:a16="http://schemas.microsoft.com/office/drawing/2014/main" id="{8CB8B7BF-AA50-4AAC-B863-185C81B38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8613" y="398351149"/>
          <a:ext cx="864953" cy="1237592"/>
        </a:xfrm>
        <a:prstGeom prst="rect">
          <a:avLst/>
        </a:prstGeom>
      </xdr:spPr>
    </xdr:pic>
    <xdr:clientData/>
  </xdr:twoCellAnchor>
  <xdr:twoCellAnchor>
    <xdr:from>
      <xdr:col>0</xdr:col>
      <xdr:colOff>348344</xdr:colOff>
      <xdr:row>1091</xdr:row>
      <xdr:rowOff>195943</xdr:rowOff>
    </xdr:from>
    <xdr:to>
      <xdr:col>0</xdr:col>
      <xdr:colOff>2100943</xdr:colOff>
      <xdr:row>1102</xdr:row>
      <xdr:rowOff>168831</xdr:rowOff>
    </xdr:to>
    <xdr:pic>
      <xdr:nvPicPr>
        <xdr:cNvPr id="530" name="Рисунок 529">
          <a:extLst>
            <a:ext uri="{FF2B5EF4-FFF2-40B4-BE49-F238E27FC236}">
              <a16:creationId xmlns:a16="http://schemas.microsoft.com/office/drawing/2014/main" id="{A11F3465-9E3F-4D6A-8DD5-18131AB93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4" y="1017846943"/>
          <a:ext cx="1752599" cy="3868613"/>
        </a:xfrm>
        <a:prstGeom prst="rect">
          <a:avLst/>
        </a:prstGeom>
      </xdr:spPr>
    </xdr:pic>
    <xdr:clientData/>
  </xdr:twoCellAnchor>
  <xdr:twoCellAnchor>
    <xdr:from>
      <xdr:col>0</xdr:col>
      <xdr:colOff>351404</xdr:colOff>
      <xdr:row>1202</xdr:row>
      <xdr:rowOff>195942</xdr:rowOff>
    </xdr:from>
    <xdr:to>
      <xdr:col>0</xdr:col>
      <xdr:colOff>1940719</xdr:colOff>
      <xdr:row>1213</xdr:row>
      <xdr:rowOff>76199</xdr:rowOff>
    </xdr:to>
    <xdr:pic>
      <xdr:nvPicPr>
        <xdr:cNvPr id="531" name="Рисунок 530">
          <a:extLst>
            <a:ext uri="{FF2B5EF4-FFF2-40B4-BE49-F238E27FC236}">
              <a16:creationId xmlns:a16="http://schemas.microsoft.com/office/drawing/2014/main" id="{D0D0EABC-720F-49AE-9CCC-C77827ED1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404" y="388565911"/>
          <a:ext cx="1589315" cy="3666444"/>
        </a:xfrm>
        <a:prstGeom prst="rect">
          <a:avLst/>
        </a:prstGeom>
      </xdr:spPr>
    </xdr:pic>
    <xdr:clientData/>
  </xdr:twoCellAnchor>
  <xdr:twoCellAnchor>
    <xdr:from>
      <xdr:col>0</xdr:col>
      <xdr:colOff>381001</xdr:colOff>
      <xdr:row>1297</xdr:row>
      <xdr:rowOff>239486</xdr:rowOff>
    </xdr:from>
    <xdr:to>
      <xdr:col>0</xdr:col>
      <xdr:colOff>2190750</xdr:colOff>
      <xdr:row>1307</xdr:row>
      <xdr:rowOff>214313</xdr:rowOff>
    </xdr:to>
    <xdr:pic>
      <xdr:nvPicPr>
        <xdr:cNvPr id="532" name="Рисунок 531">
          <a:extLst>
            <a:ext uri="{FF2B5EF4-FFF2-40B4-BE49-F238E27FC236}">
              <a16:creationId xmlns:a16="http://schemas.microsoft.com/office/drawing/2014/main" id="{D48DFD30-B69B-47C7-B5DF-6322A6AB6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1" y="420911111"/>
          <a:ext cx="1809749" cy="3439546"/>
        </a:xfrm>
        <a:prstGeom prst="rect">
          <a:avLst/>
        </a:prstGeom>
      </xdr:spPr>
    </xdr:pic>
    <xdr:clientData/>
  </xdr:twoCellAnchor>
  <xdr:twoCellAnchor>
    <xdr:from>
      <xdr:col>0</xdr:col>
      <xdr:colOff>370113</xdr:colOff>
      <xdr:row>1146</xdr:row>
      <xdr:rowOff>119743</xdr:rowOff>
    </xdr:from>
    <xdr:to>
      <xdr:col>0</xdr:col>
      <xdr:colOff>2302130</xdr:colOff>
      <xdr:row>1157</xdr:row>
      <xdr:rowOff>206829</xdr:rowOff>
    </xdr:to>
    <xdr:pic>
      <xdr:nvPicPr>
        <xdr:cNvPr id="533" name="Рисунок 532">
          <a:extLst>
            <a:ext uri="{FF2B5EF4-FFF2-40B4-BE49-F238E27FC236}">
              <a16:creationId xmlns:a16="http://schemas.microsoft.com/office/drawing/2014/main" id="{14FB1031-BD1A-4DC4-89C8-F8C5B7845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13" y="1037068393"/>
          <a:ext cx="1932017" cy="3982811"/>
        </a:xfrm>
        <a:prstGeom prst="rect">
          <a:avLst/>
        </a:prstGeom>
      </xdr:spPr>
    </xdr:pic>
    <xdr:clientData/>
  </xdr:twoCellAnchor>
  <xdr:twoCellAnchor>
    <xdr:from>
      <xdr:col>0</xdr:col>
      <xdr:colOff>326572</xdr:colOff>
      <xdr:row>1119</xdr:row>
      <xdr:rowOff>152399</xdr:rowOff>
    </xdr:from>
    <xdr:to>
      <xdr:col>0</xdr:col>
      <xdr:colOff>3205156</xdr:colOff>
      <xdr:row>1128</xdr:row>
      <xdr:rowOff>152400</xdr:rowOff>
    </xdr:to>
    <xdr:pic>
      <xdr:nvPicPr>
        <xdr:cNvPr id="534" name="Рисунок 533">
          <a:extLst>
            <a:ext uri="{FF2B5EF4-FFF2-40B4-BE49-F238E27FC236}">
              <a16:creationId xmlns:a16="http://schemas.microsoft.com/office/drawing/2014/main" id="{B11E9198-A2D3-468C-8C29-3F9372DBD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2" y="1027671299"/>
          <a:ext cx="2878584" cy="3133726"/>
        </a:xfrm>
        <a:prstGeom prst="rect">
          <a:avLst/>
        </a:prstGeom>
      </xdr:spPr>
    </xdr:pic>
    <xdr:clientData/>
  </xdr:twoCellAnchor>
  <xdr:twoCellAnchor>
    <xdr:from>
      <xdr:col>0</xdr:col>
      <xdr:colOff>293915</xdr:colOff>
      <xdr:row>1240</xdr:row>
      <xdr:rowOff>87086</xdr:rowOff>
    </xdr:from>
    <xdr:to>
      <xdr:col>0</xdr:col>
      <xdr:colOff>1905000</xdr:colOff>
      <xdr:row>1244</xdr:row>
      <xdr:rowOff>269943</xdr:rowOff>
    </xdr:to>
    <xdr:pic>
      <xdr:nvPicPr>
        <xdr:cNvPr id="535" name="Рисунок 534">
          <a:extLst>
            <a:ext uri="{FF2B5EF4-FFF2-40B4-BE49-F238E27FC236}">
              <a16:creationId xmlns:a16="http://schemas.microsoft.com/office/drawing/2014/main" id="{A578300A-158E-4F4E-A8A9-2E69E6C0D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15" y="401422961"/>
          <a:ext cx="1611085" cy="1552076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1250</xdr:row>
      <xdr:rowOff>108856</xdr:rowOff>
    </xdr:from>
    <xdr:to>
      <xdr:col>0</xdr:col>
      <xdr:colOff>1928812</xdr:colOff>
      <xdr:row>1254</xdr:row>
      <xdr:rowOff>250371</xdr:rowOff>
    </xdr:to>
    <xdr:pic>
      <xdr:nvPicPr>
        <xdr:cNvPr id="536" name="Рисунок 535">
          <a:extLst>
            <a:ext uri="{FF2B5EF4-FFF2-40B4-BE49-F238E27FC236}">
              <a16:creationId xmlns:a16="http://schemas.microsoft.com/office/drawing/2014/main" id="{7C46391B-A5F9-4FD8-96D6-97A390ED5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404826106"/>
          <a:ext cx="1624012" cy="1510734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1141</xdr:row>
      <xdr:rowOff>104464</xdr:rowOff>
    </xdr:from>
    <xdr:to>
      <xdr:col>0</xdr:col>
      <xdr:colOff>2220686</xdr:colOff>
      <xdr:row>1145</xdr:row>
      <xdr:rowOff>241457</xdr:rowOff>
    </xdr:to>
    <xdr:pic>
      <xdr:nvPicPr>
        <xdr:cNvPr id="537" name="Рисунок 536">
          <a:extLst>
            <a:ext uri="{FF2B5EF4-FFF2-40B4-BE49-F238E27FC236}">
              <a16:creationId xmlns:a16="http://schemas.microsoft.com/office/drawing/2014/main" id="{0052E477-393C-4B1B-8241-CDFD7C20F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3" y="1035319564"/>
          <a:ext cx="1872343" cy="1537168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1287</xdr:row>
      <xdr:rowOff>108858</xdr:rowOff>
    </xdr:from>
    <xdr:to>
      <xdr:col>0</xdr:col>
      <xdr:colOff>2321719</xdr:colOff>
      <xdr:row>1291</xdr:row>
      <xdr:rowOff>245851</xdr:rowOff>
    </xdr:to>
    <xdr:pic>
      <xdr:nvPicPr>
        <xdr:cNvPr id="538" name="Рисунок 537">
          <a:extLst>
            <a:ext uri="{FF2B5EF4-FFF2-40B4-BE49-F238E27FC236}">
              <a16:creationId xmlns:a16="http://schemas.microsoft.com/office/drawing/2014/main" id="{4F754C84-3C15-471A-8EFC-013E366BD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3" y="417387202"/>
          <a:ext cx="1973376" cy="1506212"/>
        </a:xfrm>
        <a:prstGeom prst="rect">
          <a:avLst/>
        </a:prstGeom>
      </xdr:spPr>
    </xdr:pic>
    <xdr:clientData/>
  </xdr:twoCellAnchor>
  <xdr:twoCellAnchor>
    <xdr:from>
      <xdr:col>0</xdr:col>
      <xdr:colOff>359230</xdr:colOff>
      <xdr:row>1382</xdr:row>
      <xdr:rowOff>110385</xdr:rowOff>
    </xdr:from>
    <xdr:to>
      <xdr:col>0</xdr:col>
      <xdr:colOff>2235045</xdr:colOff>
      <xdr:row>1386</xdr:row>
      <xdr:rowOff>250372</xdr:rowOff>
    </xdr:to>
    <xdr:pic>
      <xdr:nvPicPr>
        <xdr:cNvPr id="539" name="Рисунок 538">
          <a:extLst>
            <a:ext uri="{FF2B5EF4-FFF2-40B4-BE49-F238E27FC236}">
              <a16:creationId xmlns:a16="http://schemas.microsoft.com/office/drawing/2014/main" id="{4A648F10-05C3-48B8-9B38-E5936F88D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30" y="1119555060"/>
          <a:ext cx="1875815" cy="1540162"/>
        </a:xfrm>
        <a:prstGeom prst="rect">
          <a:avLst/>
        </a:prstGeom>
      </xdr:spPr>
    </xdr:pic>
    <xdr:clientData/>
  </xdr:twoCellAnchor>
  <xdr:twoCellAnchor>
    <xdr:from>
      <xdr:col>0</xdr:col>
      <xdr:colOff>337456</xdr:colOff>
      <xdr:row>1196</xdr:row>
      <xdr:rowOff>108857</xdr:rowOff>
    </xdr:from>
    <xdr:to>
      <xdr:col>0</xdr:col>
      <xdr:colOff>2213271</xdr:colOff>
      <xdr:row>1200</xdr:row>
      <xdr:rowOff>248844</xdr:rowOff>
    </xdr:to>
    <xdr:pic>
      <xdr:nvPicPr>
        <xdr:cNvPr id="540" name="Рисунок 539">
          <a:extLst>
            <a:ext uri="{FF2B5EF4-FFF2-40B4-BE49-F238E27FC236}">
              <a16:creationId xmlns:a16="http://schemas.microsoft.com/office/drawing/2014/main" id="{90FFE488-A466-403C-A182-0ED5962FC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6" y="1054621607"/>
          <a:ext cx="1875815" cy="1540162"/>
        </a:xfrm>
        <a:prstGeom prst="rect">
          <a:avLst/>
        </a:prstGeom>
      </xdr:spPr>
    </xdr:pic>
    <xdr:clientData/>
  </xdr:twoCellAnchor>
  <xdr:twoCellAnchor>
    <xdr:from>
      <xdr:col>0</xdr:col>
      <xdr:colOff>348344</xdr:colOff>
      <xdr:row>1174</xdr:row>
      <xdr:rowOff>185057</xdr:rowOff>
    </xdr:from>
    <xdr:to>
      <xdr:col>0</xdr:col>
      <xdr:colOff>3183071</xdr:colOff>
      <xdr:row>1183</xdr:row>
      <xdr:rowOff>185057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81C67F6E-B56B-4D93-84B2-75D3B7B58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4" y="1047001607"/>
          <a:ext cx="2834727" cy="3133725"/>
        </a:xfrm>
        <a:prstGeom prst="rect">
          <a:avLst/>
        </a:prstGeom>
      </xdr:spPr>
    </xdr:pic>
    <xdr:clientData/>
  </xdr:twoCellAnchor>
  <xdr:twoCellAnchor>
    <xdr:from>
      <xdr:col>0</xdr:col>
      <xdr:colOff>337457</xdr:colOff>
      <xdr:row>1335</xdr:row>
      <xdr:rowOff>131650</xdr:rowOff>
    </xdr:from>
    <xdr:to>
      <xdr:col>0</xdr:col>
      <xdr:colOff>1881187</xdr:colOff>
      <xdr:row>1339</xdr:row>
      <xdr:rowOff>229622</xdr:rowOff>
    </xdr:to>
    <xdr:pic>
      <xdr:nvPicPr>
        <xdr:cNvPr id="542" name="Рисунок 541">
          <a:extLst>
            <a:ext uri="{FF2B5EF4-FFF2-40B4-BE49-F238E27FC236}">
              <a16:creationId xmlns:a16="http://schemas.microsoft.com/office/drawing/2014/main" id="{2A5B5331-F59C-46D4-8FC1-06AA78001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7" y="433769181"/>
          <a:ext cx="1543730" cy="1467191"/>
        </a:xfrm>
        <a:prstGeom prst="rect">
          <a:avLst/>
        </a:prstGeom>
      </xdr:spPr>
    </xdr:pic>
    <xdr:clientData/>
  </xdr:twoCellAnchor>
  <xdr:twoCellAnchor>
    <xdr:from>
      <xdr:col>0</xdr:col>
      <xdr:colOff>359228</xdr:colOff>
      <xdr:row>1345</xdr:row>
      <xdr:rowOff>119743</xdr:rowOff>
    </xdr:from>
    <xdr:to>
      <xdr:col>0</xdr:col>
      <xdr:colOff>1809750</xdr:colOff>
      <xdr:row>1349</xdr:row>
      <xdr:rowOff>217715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88D90C0D-95FB-4D7E-8A82-1127E70DD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28" y="437138649"/>
          <a:ext cx="1450522" cy="1467191"/>
        </a:xfrm>
        <a:prstGeom prst="rect">
          <a:avLst/>
        </a:prstGeom>
      </xdr:spPr>
    </xdr:pic>
    <xdr:clientData/>
  </xdr:twoCellAnchor>
  <xdr:twoCellAnchor>
    <xdr:from>
      <xdr:col>0</xdr:col>
      <xdr:colOff>359230</xdr:colOff>
      <xdr:row>1326</xdr:row>
      <xdr:rowOff>82631</xdr:rowOff>
    </xdr:from>
    <xdr:to>
      <xdr:col>0</xdr:col>
      <xdr:colOff>1230088</xdr:colOff>
      <xdr:row>1329</xdr:row>
      <xdr:rowOff>255459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AA535B79-2CE8-45E3-9494-C594B9DBB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30" y="1100020106"/>
          <a:ext cx="870858" cy="1249153"/>
        </a:xfrm>
        <a:prstGeom prst="rect">
          <a:avLst/>
        </a:prstGeom>
      </xdr:spPr>
    </xdr:pic>
    <xdr:clientData/>
  </xdr:twoCellAnchor>
  <xdr:twoCellAnchor>
    <xdr:from>
      <xdr:col>0</xdr:col>
      <xdr:colOff>300718</xdr:colOff>
      <xdr:row>1313</xdr:row>
      <xdr:rowOff>229960</xdr:rowOff>
    </xdr:from>
    <xdr:to>
      <xdr:col>0</xdr:col>
      <xdr:colOff>2035970</xdr:colOff>
      <xdr:row>1320</xdr:row>
      <xdr:rowOff>83343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E37FC874-955E-40DD-8D1F-A3B43A598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18" y="426378460"/>
          <a:ext cx="1735252" cy="2270352"/>
        </a:xfrm>
        <a:prstGeom prst="rect">
          <a:avLst/>
        </a:prstGeom>
      </xdr:spPr>
    </xdr:pic>
    <xdr:clientData/>
  </xdr:twoCellAnchor>
  <xdr:twoCellAnchor>
    <xdr:from>
      <xdr:col>0</xdr:col>
      <xdr:colOff>348342</xdr:colOff>
      <xdr:row>1162</xdr:row>
      <xdr:rowOff>141515</xdr:rowOff>
    </xdr:from>
    <xdr:to>
      <xdr:col>0</xdr:col>
      <xdr:colOff>3135085</xdr:colOff>
      <xdr:row>1173</xdr:row>
      <xdr:rowOff>189465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FDB74DA9-0A4C-423A-B74B-76A4A9BDD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2" y="1042728965"/>
          <a:ext cx="2786743" cy="3943675"/>
        </a:xfrm>
        <a:prstGeom prst="rect">
          <a:avLst/>
        </a:prstGeom>
      </xdr:spPr>
    </xdr:pic>
    <xdr:clientData/>
  </xdr:twoCellAnchor>
  <xdr:twoCellAnchor>
    <xdr:from>
      <xdr:col>0</xdr:col>
      <xdr:colOff>359229</xdr:colOff>
      <xdr:row>1103</xdr:row>
      <xdr:rowOff>63642</xdr:rowOff>
    </xdr:from>
    <xdr:to>
      <xdr:col>0</xdr:col>
      <xdr:colOff>1206606</xdr:colOff>
      <xdr:row>1106</xdr:row>
      <xdr:rowOff>250370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0A491F2F-4023-4AE1-AD9F-0EBE9B3E2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29" y="1021943742"/>
          <a:ext cx="847377" cy="1263053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1214</xdr:row>
      <xdr:rowOff>97971</xdr:rowOff>
    </xdr:from>
    <xdr:to>
      <xdr:col>0</xdr:col>
      <xdr:colOff>1500186</xdr:colOff>
      <xdr:row>1217</xdr:row>
      <xdr:rowOff>284700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39ED72CD-F389-4904-AECA-028123322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3" y="392575596"/>
          <a:ext cx="1151843" cy="1234479"/>
        </a:xfrm>
        <a:prstGeom prst="rect">
          <a:avLst/>
        </a:prstGeom>
      </xdr:spPr>
    </xdr:pic>
    <xdr:clientData/>
  </xdr:twoCellAnchor>
  <xdr:twoCellAnchor>
    <xdr:from>
      <xdr:col>0</xdr:col>
      <xdr:colOff>391887</xdr:colOff>
      <xdr:row>1309</xdr:row>
      <xdr:rowOff>108857</xdr:rowOff>
    </xdr:from>
    <xdr:to>
      <xdr:col>0</xdr:col>
      <xdr:colOff>1369219</xdr:colOff>
      <xdr:row>1312</xdr:row>
      <xdr:rowOff>236235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4E8A823C-A989-4C6B-A323-A5B47AAB8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1887" y="424888138"/>
          <a:ext cx="977332" cy="117512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1158</xdr:row>
      <xdr:rowOff>97971</xdr:rowOff>
    </xdr:from>
    <xdr:to>
      <xdr:col>0</xdr:col>
      <xdr:colOff>1142999</xdr:colOff>
      <xdr:row>1161</xdr:row>
      <xdr:rowOff>225349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CC7A3A8B-8E20-4294-A50D-647FC8DBC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1041275721"/>
          <a:ext cx="761999" cy="1203703"/>
        </a:xfrm>
        <a:prstGeom prst="rect">
          <a:avLst/>
        </a:prstGeom>
      </xdr:spPr>
    </xdr:pic>
    <xdr:clientData/>
  </xdr:twoCellAnchor>
  <xdr:twoCellAnchor>
    <xdr:from>
      <xdr:col>0</xdr:col>
      <xdr:colOff>370114</xdr:colOff>
      <xdr:row>1137</xdr:row>
      <xdr:rowOff>85369</xdr:rowOff>
    </xdr:from>
    <xdr:to>
      <xdr:col>0</xdr:col>
      <xdr:colOff>1676400</xdr:colOff>
      <xdr:row>1140</xdr:row>
      <xdr:rowOff>251370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0A081002-70E7-42B0-AB22-E96242CE3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14" y="1033890769"/>
          <a:ext cx="1306286" cy="1242326"/>
        </a:xfrm>
        <a:prstGeom prst="rect">
          <a:avLst/>
        </a:prstGeom>
      </xdr:spPr>
    </xdr:pic>
    <xdr:clientData/>
  </xdr:twoCellAnchor>
  <xdr:twoCellAnchor>
    <xdr:from>
      <xdr:col>0</xdr:col>
      <xdr:colOff>370113</xdr:colOff>
      <xdr:row>1278</xdr:row>
      <xdr:rowOff>108858</xdr:rowOff>
    </xdr:from>
    <xdr:to>
      <xdr:col>0</xdr:col>
      <xdr:colOff>1952625</xdr:colOff>
      <xdr:row>1281</xdr:row>
      <xdr:rowOff>274859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3CBAB441-5D21-4D35-8115-16CF7540D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13" y="414327296"/>
          <a:ext cx="1582512" cy="1213751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1373</xdr:row>
      <xdr:rowOff>89411</xdr:rowOff>
    </xdr:from>
    <xdr:to>
      <xdr:col>0</xdr:col>
      <xdr:colOff>1676399</xdr:colOff>
      <xdr:row>1376</xdr:row>
      <xdr:rowOff>263594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ABC68C1B-0E0A-4BE4-A57B-643F4C07B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1116390836"/>
          <a:ext cx="1295399" cy="1250508"/>
        </a:xfrm>
        <a:prstGeom prst="rect">
          <a:avLst/>
        </a:prstGeom>
      </xdr:spPr>
    </xdr:pic>
    <xdr:clientData/>
  </xdr:twoCellAnchor>
  <xdr:twoCellAnchor>
    <xdr:from>
      <xdr:col>0</xdr:col>
      <xdr:colOff>359229</xdr:colOff>
      <xdr:row>1192</xdr:row>
      <xdr:rowOff>97972</xdr:rowOff>
    </xdr:from>
    <xdr:to>
      <xdr:col>0</xdr:col>
      <xdr:colOff>1654628</xdr:colOff>
      <xdr:row>1195</xdr:row>
      <xdr:rowOff>272155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83678728-FE10-4265-B9CF-BB4D1F5EE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29" y="1053201022"/>
          <a:ext cx="1295399" cy="1250508"/>
        </a:xfrm>
        <a:prstGeom prst="rect">
          <a:avLst/>
        </a:prstGeom>
      </xdr:spPr>
    </xdr:pic>
    <xdr:clientData/>
  </xdr:twoCellAnchor>
  <xdr:twoCellAnchor>
    <xdr:from>
      <xdr:col>0</xdr:col>
      <xdr:colOff>315686</xdr:colOff>
      <xdr:row>1129</xdr:row>
      <xdr:rowOff>153629</xdr:rowOff>
    </xdr:from>
    <xdr:to>
      <xdr:col>0</xdr:col>
      <xdr:colOff>3424476</xdr:colOff>
      <xdr:row>1136</xdr:row>
      <xdr:rowOff>217714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4068E353-AF2C-4692-BF02-0EA405A47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686" y="1031139629"/>
          <a:ext cx="3108790" cy="2550110"/>
        </a:xfrm>
        <a:prstGeom prst="rect">
          <a:avLst/>
        </a:prstGeom>
      </xdr:spPr>
    </xdr:pic>
    <xdr:clientData/>
  </xdr:twoCellAnchor>
  <xdr:twoCellAnchor>
    <xdr:from>
      <xdr:col>0</xdr:col>
      <xdr:colOff>293914</xdr:colOff>
      <xdr:row>1260</xdr:row>
      <xdr:rowOff>97972</xdr:rowOff>
    </xdr:from>
    <xdr:to>
      <xdr:col>0</xdr:col>
      <xdr:colOff>1666875</xdr:colOff>
      <xdr:row>1263</xdr:row>
      <xdr:rowOff>250372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64D3D6B8-F531-4C3D-A4EC-E19E9FE07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14" y="408196597"/>
          <a:ext cx="1372961" cy="1200150"/>
        </a:xfrm>
        <a:prstGeom prst="rect">
          <a:avLst/>
        </a:prstGeom>
      </xdr:spPr>
    </xdr:pic>
    <xdr:clientData/>
  </xdr:twoCellAnchor>
  <xdr:twoCellAnchor>
    <xdr:from>
      <xdr:col>0</xdr:col>
      <xdr:colOff>348344</xdr:colOff>
      <xdr:row>1269</xdr:row>
      <xdr:rowOff>153421</xdr:rowOff>
    </xdr:from>
    <xdr:to>
      <xdr:col>0</xdr:col>
      <xdr:colOff>1595438</xdr:colOff>
      <xdr:row>1272</xdr:row>
      <xdr:rowOff>255342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8D27C0BE-5F67-49F2-8F53-0BAB08C24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4" y="411311952"/>
          <a:ext cx="1247094" cy="1149671"/>
        </a:xfrm>
        <a:prstGeom prst="rect">
          <a:avLst/>
        </a:prstGeom>
      </xdr:spPr>
    </xdr:pic>
    <xdr:clientData/>
  </xdr:twoCellAnchor>
  <xdr:twoCellAnchor>
    <xdr:from>
      <xdr:col>0</xdr:col>
      <xdr:colOff>370115</xdr:colOff>
      <xdr:row>1364</xdr:row>
      <xdr:rowOff>108856</xdr:rowOff>
    </xdr:from>
    <xdr:to>
      <xdr:col>0</xdr:col>
      <xdr:colOff>1776796</xdr:colOff>
      <xdr:row>1367</xdr:row>
      <xdr:rowOff>250370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29F87B99-00CF-4C76-BAFE-CF0A52F82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15" y="1113267031"/>
          <a:ext cx="1406681" cy="1217839"/>
        </a:xfrm>
        <a:prstGeom prst="rect">
          <a:avLst/>
        </a:prstGeom>
      </xdr:spPr>
    </xdr:pic>
    <xdr:clientData/>
  </xdr:twoCellAnchor>
  <xdr:twoCellAnchor>
    <xdr:from>
      <xdr:col>0</xdr:col>
      <xdr:colOff>359229</xdr:colOff>
      <xdr:row>1184</xdr:row>
      <xdr:rowOff>163286</xdr:rowOff>
    </xdr:from>
    <xdr:to>
      <xdr:col>0</xdr:col>
      <xdr:colOff>3284012</xdr:colOff>
      <xdr:row>1191</xdr:row>
      <xdr:rowOff>185057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0B9690B0-57F7-4E1D-9B47-7DA2B4695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229" y="1050446936"/>
          <a:ext cx="2924783" cy="2507796"/>
        </a:xfrm>
        <a:prstGeom prst="rect">
          <a:avLst/>
        </a:prstGeom>
      </xdr:spPr>
    </xdr:pic>
    <xdr:clientData/>
  </xdr:twoCellAnchor>
  <xdr:twoCellAnchor>
    <xdr:from>
      <xdr:col>0</xdr:col>
      <xdr:colOff>370115</xdr:colOff>
      <xdr:row>1355</xdr:row>
      <xdr:rowOff>108858</xdr:rowOff>
    </xdr:from>
    <xdr:to>
      <xdr:col>0</xdr:col>
      <xdr:colOff>1607345</xdr:colOff>
      <xdr:row>1358</xdr:row>
      <xdr:rowOff>250372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9381DF6D-0FE4-489A-B037-8C160F990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115" y="440509139"/>
          <a:ext cx="1237230" cy="1189264"/>
        </a:xfrm>
        <a:prstGeom prst="rect">
          <a:avLst/>
        </a:prstGeom>
      </xdr:spPr>
    </xdr:pic>
    <xdr:clientData/>
  </xdr:twoCellAnchor>
  <xdr:twoCellAnchor>
    <xdr:from>
      <xdr:col>0</xdr:col>
      <xdr:colOff>304801</xdr:colOff>
      <xdr:row>1226</xdr:row>
      <xdr:rowOff>141515</xdr:rowOff>
    </xdr:from>
    <xdr:to>
      <xdr:col>0</xdr:col>
      <xdr:colOff>1983380</xdr:colOff>
      <xdr:row>1230</xdr:row>
      <xdr:rowOff>222804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0B40574D-82BE-43F4-A772-7A057ED35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1" y="1065179390"/>
          <a:ext cx="1678579" cy="1481464"/>
        </a:xfrm>
        <a:prstGeom prst="rect">
          <a:avLst/>
        </a:prstGeom>
      </xdr:spPr>
    </xdr:pic>
    <xdr:clientData/>
  </xdr:twoCellAnchor>
  <xdr:twoCellAnchor>
    <xdr:from>
      <xdr:col>0</xdr:col>
      <xdr:colOff>304799</xdr:colOff>
      <xdr:row>1235</xdr:row>
      <xdr:rowOff>97973</xdr:rowOff>
    </xdr:from>
    <xdr:to>
      <xdr:col>0</xdr:col>
      <xdr:colOff>2107406</xdr:colOff>
      <xdr:row>1239</xdr:row>
      <xdr:rowOff>250373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D92FD4A0-D41A-413D-92B8-FAEABB4DF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799" y="399743161"/>
          <a:ext cx="1802607" cy="1521618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1245</xdr:row>
      <xdr:rowOff>109780</xdr:rowOff>
    </xdr:from>
    <xdr:to>
      <xdr:col>0</xdr:col>
      <xdr:colOff>2345531</xdr:colOff>
      <xdr:row>1249</xdr:row>
      <xdr:rowOff>239486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FDA43420-EC70-425C-8AB2-7717AF1A3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403136343"/>
          <a:ext cx="2040731" cy="1498924"/>
        </a:xfrm>
        <a:prstGeom prst="rect">
          <a:avLst/>
        </a:prstGeom>
      </xdr:spPr>
    </xdr:pic>
    <xdr:clientData/>
  </xdr:twoCellAnchor>
  <xdr:twoCellAnchor>
    <xdr:from>
      <xdr:col>0</xdr:col>
      <xdr:colOff>317728</xdr:colOff>
      <xdr:row>1255</xdr:row>
      <xdr:rowOff>65313</xdr:rowOff>
    </xdr:from>
    <xdr:to>
      <xdr:col>0</xdr:col>
      <xdr:colOff>2286000</xdr:colOff>
      <xdr:row>1259</xdr:row>
      <xdr:rowOff>252697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C4A4E0A1-2805-42A3-BFDD-A9FF93D21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728" y="406473251"/>
          <a:ext cx="1968272" cy="1556602"/>
        </a:xfrm>
        <a:prstGeom prst="rect">
          <a:avLst/>
        </a:prstGeom>
      </xdr:spPr>
    </xdr:pic>
    <xdr:clientData/>
  </xdr:twoCellAnchor>
  <xdr:twoCellAnchor>
    <xdr:from>
      <xdr:col>0</xdr:col>
      <xdr:colOff>315685</xdr:colOff>
      <xdr:row>1264</xdr:row>
      <xdr:rowOff>117176</xdr:rowOff>
    </xdr:from>
    <xdr:to>
      <xdr:col>0</xdr:col>
      <xdr:colOff>2428875</xdr:colOff>
      <xdr:row>1268</xdr:row>
      <xdr:rowOff>228207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FF66BF24-C01C-481A-ADE1-0F064D8C4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685" y="409585020"/>
          <a:ext cx="2113190" cy="1480250"/>
        </a:xfrm>
        <a:prstGeom prst="rect">
          <a:avLst/>
        </a:prstGeom>
      </xdr:spPr>
    </xdr:pic>
    <xdr:clientData/>
  </xdr:twoCellAnchor>
  <xdr:twoCellAnchor>
    <xdr:from>
      <xdr:col>0</xdr:col>
      <xdr:colOff>337458</xdr:colOff>
      <xdr:row>1273</xdr:row>
      <xdr:rowOff>107038</xdr:rowOff>
    </xdr:from>
    <xdr:to>
      <xdr:col>0</xdr:col>
      <xdr:colOff>2595562</xdr:colOff>
      <xdr:row>1277</xdr:row>
      <xdr:rowOff>239485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813551F7-D989-4BE7-BEDD-91C084021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8" y="412634788"/>
          <a:ext cx="2258104" cy="1501666"/>
        </a:xfrm>
        <a:prstGeom prst="rect">
          <a:avLst/>
        </a:prstGeom>
      </xdr:spPr>
    </xdr:pic>
    <xdr:clientData/>
  </xdr:twoCellAnchor>
  <xdr:twoCellAnchor>
    <xdr:from>
      <xdr:col>0</xdr:col>
      <xdr:colOff>386104</xdr:colOff>
      <xdr:row>1292</xdr:row>
      <xdr:rowOff>108856</xdr:rowOff>
    </xdr:from>
    <xdr:to>
      <xdr:col>0</xdr:col>
      <xdr:colOff>2345531</xdr:colOff>
      <xdr:row>1296</xdr:row>
      <xdr:rowOff>261275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160EC4CD-248A-4593-A4F2-29F1346D7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6104" y="419077887"/>
          <a:ext cx="1959427" cy="1521638"/>
        </a:xfrm>
        <a:prstGeom prst="rect">
          <a:avLst/>
        </a:prstGeom>
      </xdr:spPr>
    </xdr:pic>
    <xdr:clientData/>
  </xdr:twoCellAnchor>
  <xdr:twoCellAnchor>
    <xdr:from>
      <xdr:col>0</xdr:col>
      <xdr:colOff>382022</xdr:colOff>
      <xdr:row>1282</xdr:row>
      <xdr:rowOff>94634</xdr:rowOff>
    </xdr:from>
    <xdr:to>
      <xdr:col>0</xdr:col>
      <xdr:colOff>2286002</xdr:colOff>
      <xdr:row>1286</xdr:row>
      <xdr:rowOff>183016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B9B369D6-4A60-4E09-A3ED-C9E7C20FB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022" y="415682290"/>
          <a:ext cx="1903980" cy="1457601"/>
        </a:xfrm>
        <a:prstGeom prst="rect">
          <a:avLst/>
        </a:prstGeom>
      </xdr:spPr>
    </xdr:pic>
    <xdr:clientData/>
  </xdr:twoCellAnchor>
  <xdr:twoCellAnchor>
    <xdr:from>
      <xdr:col>0</xdr:col>
      <xdr:colOff>299696</xdr:colOff>
      <xdr:row>1321</xdr:row>
      <xdr:rowOff>94124</xdr:rowOff>
    </xdr:from>
    <xdr:to>
      <xdr:col>0</xdr:col>
      <xdr:colOff>2131218</xdr:colOff>
      <xdr:row>1325</xdr:row>
      <xdr:rowOff>250371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B8770FDC-1D9C-4A65-A9E0-60357DC61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696" y="428981062"/>
          <a:ext cx="1831522" cy="1525465"/>
        </a:xfrm>
        <a:prstGeom prst="rect">
          <a:avLst/>
        </a:prstGeom>
      </xdr:spPr>
    </xdr:pic>
    <xdr:clientData/>
  </xdr:twoCellAnchor>
  <xdr:twoCellAnchor>
    <xdr:from>
      <xdr:col>0</xdr:col>
      <xdr:colOff>350385</xdr:colOff>
      <xdr:row>1330</xdr:row>
      <xdr:rowOff>107353</xdr:rowOff>
    </xdr:from>
    <xdr:to>
      <xdr:col>0</xdr:col>
      <xdr:colOff>2166938</xdr:colOff>
      <xdr:row>1334</xdr:row>
      <xdr:rowOff>228599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4B0BF892-3E38-41D0-9FED-7ACCA1916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385" y="432054197"/>
          <a:ext cx="1816553" cy="1490465"/>
        </a:xfrm>
        <a:prstGeom prst="rect">
          <a:avLst/>
        </a:prstGeom>
      </xdr:spPr>
    </xdr:pic>
    <xdr:clientData/>
  </xdr:twoCellAnchor>
  <xdr:twoCellAnchor>
    <xdr:from>
      <xdr:col>0</xdr:col>
      <xdr:colOff>324530</xdr:colOff>
      <xdr:row>1340</xdr:row>
      <xdr:rowOff>121784</xdr:rowOff>
    </xdr:from>
    <xdr:to>
      <xdr:col>0</xdr:col>
      <xdr:colOff>2393156</xdr:colOff>
      <xdr:row>1344</xdr:row>
      <xdr:rowOff>273792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1593CBCD-B816-40A5-849E-B14F71D2A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4530" y="435450003"/>
          <a:ext cx="2068626" cy="1521227"/>
        </a:xfrm>
        <a:prstGeom prst="rect">
          <a:avLst/>
        </a:prstGeom>
      </xdr:spPr>
    </xdr:pic>
    <xdr:clientData/>
  </xdr:twoCellAnchor>
  <xdr:twoCellAnchor>
    <xdr:from>
      <xdr:col>0</xdr:col>
      <xdr:colOff>394947</xdr:colOff>
      <xdr:row>1350</xdr:row>
      <xdr:rowOff>109878</xdr:rowOff>
    </xdr:from>
    <xdr:to>
      <xdr:col>0</xdr:col>
      <xdr:colOff>2452687</xdr:colOff>
      <xdr:row>1354</xdr:row>
      <xdr:rowOff>236038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48B9320C-4F42-4F61-A215-9086A5CA1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947" y="438819472"/>
          <a:ext cx="2057740" cy="1495379"/>
        </a:xfrm>
        <a:prstGeom prst="rect">
          <a:avLst/>
        </a:prstGeom>
      </xdr:spPr>
    </xdr:pic>
    <xdr:clientData/>
  </xdr:twoCellAnchor>
  <xdr:twoCellAnchor>
    <xdr:from>
      <xdr:col>0</xdr:col>
      <xdr:colOff>337458</xdr:colOff>
      <xdr:row>1359</xdr:row>
      <xdr:rowOff>110754</xdr:rowOff>
    </xdr:from>
    <xdr:to>
      <xdr:col>0</xdr:col>
      <xdr:colOff>2393156</xdr:colOff>
      <xdr:row>1363</xdr:row>
      <xdr:rowOff>228600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A56AC9FC-4C55-4454-A5C6-FB0461BC4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8" y="441880254"/>
          <a:ext cx="2055698" cy="1487065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1368</xdr:row>
      <xdr:rowOff>141515</xdr:rowOff>
    </xdr:from>
    <xdr:to>
      <xdr:col>0</xdr:col>
      <xdr:colOff>2440781</xdr:colOff>
      <xdr:row>1372</xdr:row>
      <xdr:rowOff>266313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56FDAF70-32CB-479D-8C51-4C1447532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343" y="444970921"/>
          <a:ext cx="2092438" cy="1494017"/>
        </a:xfrm>
        <a:prstGeom prst="rect">
          <a:avLst/>
        </a:prstGeom>
      </xdr:spPr>
    </xdr:pic>
    <xdr:clientData/>
  </xdr:twoCellAnchor>
  <xdr:twoCellAnchor>
    <xdr:from>
      <xdr:col>0</xdr:col>
      <xdr:colOff>350384</xdr:colOff>
      <xdr:row>1387</xdr:row>
      <xdr:rowOff>99531</xdr:rowOff>
    </xdr:from>
    <xdr:to>
      <xdr:col>0</xdr:col>
      <xdr:colOff>2621412</xdr:colOff>
      <xdr:row>1391</xdr:row>
      <xdr:rowOff>238464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EEC5A637-D7C4-4D71-BB9E-C1D382DEDF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384" y="451370219"/>
          <a:ext cx="2271028" cy="1508151"/>
        </a:xfrm>
        <a:prstGeom prst="rect">
          <a:avLst/>
        </a:prstGeom>
      </xdr:spPr>
    </xdr:pic>
    <xdr:clientData/>
  </xdr:twoCellAnchor>
  <xdr:twoCellAnchor>
    <xdr:from>
      <xdr:col>0</xdr:col>
      <xdr:colOff>394606</xdr:colOff>
      <xdr:row>1373</xdr:row>
      <xdr:rowOff>72402</xdr:rowOff>
    </xdr:from>
    <xdr:to>
      <xdr:col>0</xdr:col>
      <xdr:colOff>2024061</xdr:colOff>
      <xdr:row>1376</xdr:row>
      <xdr:rowOff>246585</xdr:rowOff>
    </xdr:to>
    <xdr:pic>
      <xdr:nvPicPr>
        <xdr:cNvPr id="579" name="Рисунок 578">
          <a:extLst>
            <a:ext uri="{FF2B5EF4-FFF2-40B4-BE49-F238E27FC236}">
              <a16:creationId xmlns:a16="http://schemas.microsoft.com/office/drawing/2014/main" id="{4586ED63-A2FA-45B7-95D5-68776C528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606" y="446592496"/>
          <a:ext cx="1629455" cy="1221933"/>
        </a:xfrm>
        <a:prstGeom prst="rect">
          <a:avLst/>
        </a:prstGeom>
      </xdr:spPr>
    </xdr:pic>
    <xdr:clientData/>
  </xdr:twoCellAnchor>
  <xdr:twoCellAnchor>
    <xdr:from>
      <xdr:col>0</xdr:col>
      <xdr:colOff>394608</xdr:colOff>
      <xdr:row>1377</xdr:row>
      <xdr:rowOff>57150</xdr:rowOff>
    </xdr:from>
    <xdr:to>
      <xdr:col>0</xdr:col>
      <xdr:colOff>2321720</xdr:colOff>
      <xdr:row>1381</xdr:row>
      <xdr:rowOff>162875</xdr:rowOff>
    </xdr:to>
    <xdr:pic>
      <xdr:nvPicPr>
        <xdr:cNvPr id="586" name="Рисунок 585">
          <a:extLst>
            <a:ext uri="{FF2B5EF4-FFF2-40B4-BE49-F238E27FC236}">
              <a16:creationId xmlns:a16="http://schemas.microsoft.com/office/drawing/2014/main" id="{C0CAF679-AD9D-4374-BC3B-FFCBA7775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608" y="447946463"/>
          <a:ext cx="1927112" cy="1474943"/>
        </a:xfrm>
        <a:prstGeom prst="rect">
          <a:avLst/>
        </a:prstGeom>
      </xdr:spPr>
    </xdr:pic>
    <xdr:clientData/>
  </xdr:twoCellAnchor>
  <xdr:twoCellAnchor>
    <xdr:from>
      <xdr:col>0</xdr:col>
      <xdr:colOff>2000251</xdr:colOff>
      <xdr:row>1434</xdr:row>
      <xdr:rowOff>136071</xdr:rowOff>
    </xdr:from>
    <xdr:to>
      <xdr:col>0</xdr:col>
      <xdr:colOff>3095751</xdr:colOff>
      <xdr:row>1434</xdr:row>
      <xdr:rowOff>857250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AC1C317D-EDF7-43EE-B569-2670A1659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1" y="456506035"/>
          <a:ext cx="1095500" cy="721179"/>
        </a:xfrm>
        <a:prstGeom prst="rect">
          <a:avLst/>
        </a:prstGeom>
      </xdr:spPr>
    </xdr:pic>
    <xdr:clientData/>
  </xdr:twoCellAnchor>
  <xdr:twoCellAnchor>
    <xdr:from>
      <xdr:col>0</xdr:col>
      <xdr:colOff>285748</xdr:colOff>
      <xdr:row>1434</xdr:row>
      <xdr:rowOff>108856</xdr:rowOff>
    </xdr:from>
    <xdr:to>
      <xdr:col>0</xdr:col>
      <xdr:colOff>1714499</xdr:colOff>
      <xdr:row>1434</xdr:row>
      <xdr:rowOff>852926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D25F9B2-3026-047F-6316-856A23BFB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BEBA8EAE-BF5A-486C-A8C5-ECC9F3942E4B}">
              <a14:imgProps xmlns:a14="http://schemas.microsoft.com/office/drawing/2010/main">
                <a14:imgLayer r:embed="rId138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85748" y="456478820"/>
          <a:ext cx="1428751" cy="744070"/>
        </a:xfrm>
        <a:prstGeom prst="rect">
          <a:avLst/>
        </a:prstGeom>
      </xdr:spPr>
    </xdr:pic>
    <xdr:clientData/>
  </xdr:twoCellAnchor>
  <xdr:twoCellAnchor>
    <xdr:from>
      <xdr:col>0</xdr:col>
      <xdr:colOff>353786</xdr:colOff>
      <xdr:row>1435</xdr:row>
      <xdr:rowOff>81644</xdr:rowOff>
    </xdr:from>
    <xdr:to>
      <xdr:col>0</xdr:col>
      <xdr:colOff>1741715</xdr:colOff>
      <xdr:row>1435</xdr:row>
      <xdr:rowOff>848955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65212DE5-6F17-A4E8-92C5-3BEDD1E33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>
          <a:extLst>
            <a:ext uri="{BEBA8EAE-BF5A-486C-A8C5-ECC9F3942E4B}">
              <a14:imgProps xmlns:a14="http://schemas.microsoft.com/office/drawing/2010/main">
                <a14:imgLayer r:embed="rId140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786" y="457404108"/>
          <a:ext cx="1387929" cy="767311"/>
        </a:xfrm>
        <a:prstGeom prst="rect">
          <a:avLst/>
        </a:prstGeom>
      </xdr:spPr>
    </xdr:pic>
    <xdr:clientData/>
  </xdr:twoCellAnchor>
  <xdr:twoCellAnchor>
    <xdr:from>
      <xdr:col>0</xdr:col>
      <xdr:colOff>2177143</xdr:colOff>
      <xdr:row>1435</xdr:row>
      <xdr:rowOff>95250</xdr:rowOff>
    </xdr:from>
    <xdr:to>
      <xdr:col>0</xdr:col>
      <xdr:colOff>3329829</xdr:colOff>
      <xdr:row>1435</xdr:row>
      <xdr:rowOff>771619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952BFACE-D2C9-4503-5758-4556B37E9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2177143" y="457417714"/>
          <a:ext cx="1152686" cy="676369"/>
        </a:xfrm>
        <a:prstGeom prst="rect">
          <a:avLst/>
        </a:prstGeom>
      </xdr:spPr>
    </xdr:pic>
    <xdr:clientData/>
  </xdr:twoCellAnchor>
  <xdr:twoCellAnchor>
    <xdr:from>
      <xdr:col>0</xdr:col>
      <xdr:colOff>326572</xdr:colOff>
      <xdr:row>1436</xdr:row>
      <xdr:rowOff>81642</xdr:rowOff>
    </xdr:from>
    <xdr:to>
      <xdr:col>0</xdr:col>
      <xdr:colOff>1755322</xdr:colOff>
      <xdr:row>1436</xdr:row>
      <xdr:rowOff>862457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92FA9517-AE85-6FF9-2909-E98CCC691A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BEBA8EAE-BF5A-486C-A8C5-ECC9F3942E4B}">
              <a14:imgProps xmlns:a14="http://schemas.microsoft.com/office/drawing/2010/main">
                <a14:imgLayer r:embed="rId143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2" y="458356606"/>
          <a:ext cx="1428750" cy="780815"/>
        </a:xfrm>
        <a:prstGeom prst="rect">
          <a:avLst/>
        </a:prstGeom>
      </xdr:spPr>
    </xdr:pic>
    <xdr:clientData/>
  </xdr:twoCellAnchor>
  <xdr:twoCellAnchor>
    <xdr:from>
      <xdr:col>0</xdr:col>
      <xdr:colOff>353786</xdr:colOff>
      <xdr:row>1437</xdr:row>
      <xdr:rowOff>95250</xdr:rowOff>
    </xdr:from>
    <xdr:to>
      <xdr:col>0</xdr:col>
      <xdr:colOff>2163536</xdr:colOff>
      <xdr:row>1437</xdr:row>
      <xdr:rowOff>876065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23358957-27B5-4EB7-B4EF-47D045463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BEBA8EAE-BF5A-486C-A8C5-ECC9F3942E4B}">
              <a14:imgProps xmlns:a14="http://schemas.microsoft.com/office/drawing/2010/main">
                <a14:imgLayer r:embed="rId143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786" y="459322714"/>
          <a:ext cx="1809750" cy="780815"/>
        </a:xfrm>
        <a:prstGeom prst="rect">
          <a:avLst/>
        </a:prstGeom>
      </xdr:spPr>
    </xdr:pic>
    <xdr:clientData/>
  </xdr:twoCellAnchor>
  <xdr:twoCellAnchor>
    <xdr:from>
      <xdr:col>0</xdr:col>
      <xdr:colOff>353786</xdr:colOff>
      <xdr:row>1438</xdr:row>
      <xdr:rowOff>68036</xdr:rowOff>
    </xdr:from>
    <xdr:to>
      <xdr:col>0</xdr:col>
      <xdr:colOff>2639786</xdr:colOff>
      <xdr:row>1438</xdr:row>
      <xdr:rowOff>848851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20CF184C-FE94-4BDA-B82F-330321CDC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BEBA8EAE-BF5A-486C-A8C5-ECC9F3942E4B}">
              <a14:imgProps xmlns:a14="http://schemas.microsoft.com/office/drawing/2010/main">
                <a14:imgLayer r:embed="rId143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786" y="460248000"/>
          <a:ext cx="2286000" cy="780815"/>
        </a:xfrm>
        <a:prstGeom prst="rect">
          <a:avLst/>
        </a:prstGeom>
      </xdr:spPr>
    </xdr:pic>
    <xdr:clientData/>
  </xdr:twoCellAnchor>
  <xdr:twoCellAnchor>
    <xdr:from>
      <xdr:col>0</xdr:col>
      <xdr:colOff>326571</xdr:colOff>
      <xdr:row>1439</xdr:row>
      <xdr:rowOff>81643</xdr:rowOff>
    </xdr:from>
    <xdr:to>
      <xdr:col>0</xdr:col>
      <xdr:colOff>3156857</xdr:colOff>
      <xdr:row>1439</xdr:row>
      <xdr:rowOff>862458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9AFCC42C-93CF-4ECD-B407-B9C92AD7D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BEBA8EAE-BF5A-486C-A8C5-ECC9F3942E4B}">
              <a14:imgProps xmlns:a14="http://schemas.microsoft.com/office/drawing/2010/main">
                <a14:imgLayer r:embed="rId143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1" y="461214107"/>
          <a:ext cx="2830286" cy="780815"/>
        </a:xfrm>
        <a:prstGeom prst="rect">
          <a:avLst/>
        </a:prstGeom>
      </xdr:spPr>
    </xdr:pic>
    <xdr:clientData/>
  </xdr:twoCellAnchor>
  <xdr:twoCellAnchor>
    <xdr:from>
      <xdr:col>0</xdr:col>
      <xdr:colOff>312964</xdr:colOff>
      <xdr:row>1443</xdr:row>
      <xdr:rowOff>81644</xdr:rowOff>
    </xdr:from>
    <xdr:to>
      <xdr:col>0</xdr:col>
      <xdr:colOff>1275123</xdr:colOff>
      <xdr:row>1443</xdr:row>
      <xdr:rowOff>918623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E6DB9B3A-D19A-0E42-D92D-5A51AD9D3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964" y="465024108"/>
          <a:ext cx="962159" cy="836979"/>
        </a:xfrm>
        <a:prstGeom prst="rect">
          <a:avLst/>
        </a:prstGeom>
      </xdr:spPr>
    </xdr:pic>
    <xdr:clientData/>
  </xdr:twoCellAnchor>
  <xdr:twoCellAnchor>
    <xdr:from>
      <xdr:col>0</xdr:col>
      <xdr:colOff>1415142</xdr:colOff>
      <xdr:row>1443</xdr:row>
      <xdr:rowOff>81643</xdr:rowOff>
    </xdr:from>
    <xdr:to>
      <xdr:col>0</xdr:col>
      <xdr:colOff>2952749</xdr:colOff>
      <xdr:row>1443</xdr:row>
      <xdr:rowOff>857250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626032D3-EE98-FA7B-5665-DCCFF0F5D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BEBA8EAE-BF5A-486C-A8C5-ECC9F3942E4B}">
              <a14:imgProps xmlns:a14="http://schemas.microsoft.com/office/drawing/2010/main">
                <a14:imgLayer r:embed="rId146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5142" y="465024107"/>
          <a:ext cx="1537607" cy="775607"/>
        </a:xfrm>
        <a:prstGeom prst="rect">
          <a:avLst/>
        </a:prstGeom>
      </xdr:spPr>
    </xdr:pic>
    <xdr:clientData/>
  </xdr:twoCellAnchor>
  <xdr:twoCellAnchor>
    <xdr:from>
      <xdr:col>0</xdr:col>
      <xdr:colOff>1428750</xdr:colOff>
      <xdr:row>1444</xdr:row>
      <xdr:rowOff>95250</xdr:rowOff>
    </xdr:from>
    <xdr:to>
      <xdr:col>0</xdr:col>
      <xdr:colOff>2993572</xdr:colOff>
      <xdr:row>1444</xdr:row>
      <xdr:rowOff>862319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1BC3A2FE-2110-F555-957F-1B298D3E7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email">
          <a:extLst>
            <a:ext uri="{BEBA8EAE-BF5A-486C-A8C5-ECC9F3942E4B}">
              <a14:imgProps xmlns:a14="http://schemas.microsoft.com/office/drawing/2010/main">
                <a14:imgLayer r:embed="rId148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0" y="465990214"/>
          <a:ext cx="1564822" cy="767069"/>
        </a:xfrm>
        <a:prstGeom prst="rect">
          <a:avLst/>
        </a:prstGeom>
      </xdr:spPr>
    </xdr:pic>
    <xdr:clientData/>
  </xdr:twoCellAnchor>
  <xdr:twoCellAnchor>
    <xdr:from>
      <xdr:col>0</xdr:col>
      <xdr:colOff>326573</xdr:colOff>
      <xdr:row>1445</xdr:row>
      <xdr:rowOff>68037</xdr:rowOff>
    </xdr:from>
    <xdr:to>
      <xdr:col>0</xdr:col>
      <xdr:colOff>1782537</xdr:colOff>
      <xdr:row>1445</xdr:row>
      <xdr:rowOff>930207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FE03FF-6A86-9E57-9BC6-A34C7E3FB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email">
          <a:extLst>
            <a:ext uri="{BEBA8EAE-BF5A-486C-A8C5-ECC9F3942E4B}">
              <a14:imgProps xmlns:a14="http://schemas.microsoft.com/office/drawing/2010/main">
                <a14:imgLayer r:embed="rId150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6573" y="466915501"/>
          <a:ext cx="1455964" cy="862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462643</xdr:colOff>
      <xdr:row>1448</xdr:row>
      <xdr:rowOff>68035</xdr:rowOff>
    </xdr:from>
    <xdr:to>
      <xdr:col>0</xdr:col>
      <xdr:colOff>2027464</xdr:colOff>
      <xdr:row>1448</xdr:row>
      <xdr:rowOff>870856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C95BAD46-AD9A-E1E6-C7F0-B7C5E97F9C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email">
          <a:extLst>
            <a:ext uri="{BEBA8EAE-BF5A-486C-A8C5-ECC9F3942E4B}">
              <a14:imgProps xmlns:a14="http://schemas.microsoft.com/office/drawing/2010/main">
                <a14:imgLayer r:embed="rId152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62643" y="469772999"/>
          <a:ext cx="1564821" cy="802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353786</xdr:colOff>
      <xdr:row>1446</xdr:row>
      <xdr:rowOff>40821</xdr:rowOff>
    </xdr:from>
    <xdr:to>
      <xdr:col>0</xdr:col>
      <xdr:colOff>2245179</xdr:colOff>
      <xdr:row>1446</xdr:row>
      <xdr:rowOff>902991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747B235-CC9E-4C57-A8BA-8F5F7D929A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email">
          <a:extLst>
            <a:ext uri="{BEBA8EAE-BF5A-486C-A8C5-ECC9F3942E4B}">
              <a14:imgProps xmlns:a14="http://schemas.microsoft.com/office/drawing/2010/main">
                <a14:imgLayer r:embed="rId150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3786" y="467840785"/>
          <a:ext cx="1891393" cy="862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383722</xdr:colOff>
      <xdr:row>1447</xdr:row>
      <xdr:rowOff>57149</xdr:rowOff>
    </xdr:from>
    <xdr:to>
      <xdr:col>0</xdr:col>
      <xdr:colOff>2667000</xdr:colOff>
      <xdr:row>1447</xdr:row>
      <xdr:rowOff>919319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37DC98B7-086F-4E03-9611-E00F8D27D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email">
          <a:extLst>
            <a:ext uri="{BEBA8EAE-BF5A-486C-A8C5-ECC9F3942E4B}">
              <a14:imgProps xmlns:a14="http://schemas.microsoft.com/office/drawing/2010/main">
                <a14:imgLayer r:embed="rId150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3722" y="468809613"/>
          <a:ext cx="2283278" cy="862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519793</xdr:colOff>
      <xdr:row>1449</xdr:row>
      <xdr:rowOff>57149</xdr:rowOff>
    </xdr:from>
    <xdr:to>
      <xdr:col>0</xdr:col>
      <xdr:colOff>2449285</xdr:colOff>
      <xdr:row>1449</xdr:row>
      <xdr:rowOff>859970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23AA8E17-E661-4662-8CB8-3A480813C5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email">
          <a:extLst>
            <a:ext uri="{BEBA8EAE-BF5A-486C-A8C5-ECC9F3942E4B}">
              <a14:imgProps xmlns:a14="http://schemas.microsoft.com/office/drawing/2010/main">
                <a14:imgLayer r:embed="rId152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19793" y="470714613"/>
          <a:ext cx="1929492" cy="802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517071</xdr:colOff>
      <xdr:row>1450</xdr:row>
      <xdr:rowOff>81643</xdr:rowOff>
    </xdr:from>
    <xdr:to>
      <xdr:col>0</xdr:col>
      <xdr:colOff>2803071</xdr:colOff>
      <xdr:row>1450</xdr:row>
      <xdr:rowOff>884464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674C522-33A7-410A-833C-61507BE2CE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email">
          <a:extLst>
            <a:ext uri="{BEBA8EAE-BF5A-486C-A8C5-ECC9F3942E4B}">
              <a14:imgProps xmlns:a14="http://schemas.microsoft.com/office/drawing/2010/main">
                <a14:imgLayer r:embed="rId152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17071" y="471691607"/>
          <a:ext cx="2286000" cy="802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312964</xdr:colOff>
      <xdr:row>1451</xdr:row>
      <xdr:rowOff>54429</xdr:rowOff>
    </xdr:from>
    <xdr:to>
      <xdr:col>0</xdr:col>
      <xdr:colOff>1918607</xdr:colOff>
      <xdr:row>1451</xdr:row>
      <xdr:rowOff>903567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A7787512-CD35-5FAE-513E-C1B0C5319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BEBA8EAE-BF5A-486C-A8C5-ECC9F3942E4B}">
              <a14:imgProps xmlns:a14="http://schemas.microsoft.com/office/drawing/2010/main">
                <a14:imgLayer r:embed="rId154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964" y="472616893"/>
          <a:ext cx="1605643" cy="849138"/>
        </a:xfrm>
        <a:prstGeom prst="rect">
          <a:avLst/>
        </a:prstGeom>
      </xdr:spPr>
    </xdr:pic>
    <xdr:clientData/>
  </xdr:twoCellAnchor>
  <xdr:twoCellAnchor>
    <xdr:from>
      <xdr:col>0</xdr:col>
      <xdr:colOff>503464</xdr:colOff>
      <xdr:row>1453</xdr:row>
      <xdr:rowOff>81643</xdr:rowOff>
    </xdr:from>
    <xdr:to>
      <xdr:col>0</xdr:col>
      <xdr:colOff>1633030</xdr:colOff>
      <xdr:row>1453</xdr:row>
      <xdr:rowOff>872342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5B08F881-A1C7-0695-7B68-E9AB9AE27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email">
          <a:extLst>
            <a:ext uri="{BEBA8EAE-BF5A-486C-A8C5-ECC9F3942E4B}">
              <a14:imgProps xmlns:a14="http://schemas.microsoft.com/office/drawing/2010/main">
                <a14:imgLayer r:embed="rId156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3464" y="474549107"/>
          <a:ext cx="1129566" cy="790699"/>
        </a:xfrm>
        <a:prstGeom prst="rect">
          <a:avLst/>
        </a:prstGeom>
      </xdr:spPr>
    </xdr:pic>
    <xdr:clientData/>
  </xdr:twoCellAnchor>
  <xdr:twoCellAnchor>
    <xdr:from>
      <xdr:col>0</xdr:col>
      <xdr:colOff>517072</xdr:colOff>
      <xdr:row>1454</xdr:row>
      <xdr:rowOff>54429</xdr:rowOff>
    </xdr:from>
    <xdr:to>
      <xdr:col>0</xdr:col>
      <xdr:colOff>1755321</xdr:colOff>
      <xdr:row>1454</xdr:row>
      <xdr:rowOff>898690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1252563-254B-8DCF-57D0-FE8308BB0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email">
          <a:extLst>
            <a:ext uri="{BEBA8EAE-BF5A-486C-A8C5-ECC9F3942E4B}">
              <a14:imgProps xmlns:a14="http://schemas.microsoft.com/office/drawing/2010/main">
                <a14:imgLayer r:embed="rId158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072" y="475474393"/>
          <a:ext cx="1238249" cy="844261"/>
        </a:xfrm>
        <a:prstGeom prst="rect">
          <a:avLst/>
        </a:prstGeom>
      </xdr:spPr>
    </xdr:pic>
    <xdr:clientData/>
  </xdr:twoCellAnchor>
  <xdr:twoCellAnchor>
    <xdr:from>
      <xdr:col>0</xdr:col>
      <xdr:colOff>530677</xdr:colOff>
      <xdr:row>1455</xdr:row>
      <xdr:rowOff>81643</xdr:rowOff>
    </xdr:from>
    <xdr:to>
      <xdr:col>0</xdr:col>
      <xdr:colOff>1578428</xdr:colOff>
      <xdr:row>1455</xdr:row>
      <xdr:rowOff>885731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71B49536-F077-60FB-DCDE-A14298E56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BEBA8EAE-BF5A-486C-A8C5-ECC9F3942E4B}">
              <a14:imgProps xmlns:a14="http://schemas.microsoft.com/office/drawing/2010/main">
                <a14:imgLayer r:embed="rId160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677" y="476454107"/>
          <a:ext cx="1047751" cy="804088"/>
        </a:xfrm>
        <a:prstGeom prst="rect">
          <a:avLst/>
        </a:prstGeom>
      </xdr:spPr>
    </xdr:pic>
    <xdr:clientData/>
  </xdr:twoCellAnchor>
  <xdr:twoCellAnchor>
    <xdr:from>
      <xdr:col>0</xdr:col>
      <xdr:colOff>326571</xdr:colOff>
      <xdr:row>1444</xdr:row>
      <xdr:rowOff>81643</xdr:rowOff>
    </xdr:from>
    <xdr:to>
      <xdr:col>0</xdr:col>
      <xdr:colOff>1351166</xdr:colOff>
      <xdr:row>1444</xdr:row>
      <xdr:rowOff>870858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CCF84B1D-1A21-25C3-9805-6155C779A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1" y="465976607"/>
          <a:ext cx="1024595" cy="789215"/>
        </a:xfrm>
        <a:prstGeom prst="rect">
          <a:avLst/>
        </a:prstGeom>
      </xdr:spPr>
    </xdr:pic>
    <xdr:clientData/>
  </xdr:twoCellAnchor>
  <xdr:twoCellAnchor>
    <xdr:from>
      <xdr:col>0</xdr:col>
      <xdr:colOff>299357</xdr:colOff>
      <xdr:row>1456</xdr:row>
      <xdr:rowOff>81644</xdr:rowOff>
    </xdr:from>
    <xdr:to>
      <xdr:col>0</xdr:col>
      <xdr:colOff>1261516</xdr:colOff>
      <xdr:row>1456</xdr:row>
      <xdr:rowOff>918623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DEB1D970-8411-4D4A-BEF7-EE8C60AED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357" y="477406608"/>
          <a:ext cx="962159" cy="836979"/>
        </a:xfrm>
        <a:prstGeom prst="rect">
          <a:avLst/>
        </a:prstGeom>
      </xdr:spPr>
    </xdr:pic>
    <xdr:clientData/>
  </xdr:twoCellAnchor>
  <xdr:twoCellAnchor>
    <xdr:from>
      <xdr:col>0</xdr:col>
      <xdr:colOff>1401535</xdr:colOff>
      <xdr:row>1456</xdr:row>
      <xdr:rowOff>81643</xdr:rowOff>
    </xdr:from>
    <xdr:to>
      <xdr:col>0</xdr:col>
      <xdr:colOff>2939142</xdr:colOff>
      <xdr:row>1456</xdr:row>
      <xdr:rowOff>857250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ED79EEDD-063F-42A1-A1EB-72A3D482E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email">
          <a:extLst>
            <a:ext uri="{BEBA8EAE-BF5A-486C-A8C5-ECC9F3942E4B}">
              <a14:imgProps xmlns:a14="http://schemas.microsoft.com/office/drawing/2010/main">
                <a14:imgLayer r:embed="rId146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1535" y="477406607"/>
          <a:ext cx="1537607" cy="775607"/>
        </a:xfrm>
        <a:prstGeom prst="rect">
          <a:avLst/>
        </a:prstGeom>
      </xdr:spPr>
    </xdr:pic>
    <xdr:clientData/>
  </xdr:twoCellAnchor>
  <xdr:twoCellAnchor>
    <xdr:from>
      <xdr:col>0</xdr:col>
      <xdr:colOff>1415143</xdr:colOff>
      <xdr:row>1457</xdr:row>
      <xdr:rowOff>95250</xdr:rowOff>
    </xdr:from>
    <xdr:to>
      <xdr:col>0</xdr:col>
      <xdr:colOff>2979965</xdr:colOff>
      <xdr:row>1457</xdr:row>
      <xdr:rowOff>862319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D34F73A-A6C5-42B2-8B00-4A6A30C85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>
          <a:extLst>
            <a:ext uri="{BEBA8EAE-BF5A-486C-A8C5-ECC9F3942E4B}">
              <a14:imgProps xmlns:a14="http://schemas.microsoft.com/office/drawing/2010/main">
                <a14:imgLayer r:embed="rId148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5143" y="478372714"/>
          <a:ext cx="1564822" cy="767069"/>
        </a:xfrm>
        <a:prstGeom prst="rect">
          <a:avLst/>
        </a:prstGeom>
      </xdr:spPr>
    </xdr:pic>
    <xdr:clientData/>
  </xdr:twoCellAnchor>
  <xdr:twoCellAnchor>
    <xdr:from>
      <xdr:col>0</xdr:col>
      <xdr:colOff>312964</xdr:colOff>
      <xdr:row>1457</xdr:row>
      <xdr:rowOff>81643</xdr:rowOff>
    </xdr:from>
    <xdr:to>
      <xdr:col>0</xdr:col>
      <xdr:colOff>1337559</xdr:colOff>
      <xdr:row>1457</xdr:row>
      <xdr:rowOff>870858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EC56DFB9-F71F-47AA-BD80-8D2C1B50E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964" y="478359107"/>
          <a:ext cx="1024595" cy="789215"/>
        </a:xfrm>
        <a:prstGeom prst="rect">
          <a:avLst/>
        </a:prstGeom>
      </xdr:spPr>
    </xdr:pic>
    <xdr:clientData/>
  </xdr:twoCellAnchor>
  <xdr:twoCellAnchor>
    <xdr:from>
      <xdr:col>0</xdr:col>
      <xdr:colOff>163285</xdr:colOff>
      <xdr:row>1458</xdr:row>
      <xdr:rowOff>81642</xdr:rowOff>
    </xdr:from>
    <xdr:to>
      <xdr:col>0</xdr:col>
      <xdr:colOff>1673678</xdr:colOff>
      <xdr:row>1458</xdr:row>
      <xdr:rowOff>919946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8394B89B-8699-FB66-521B-9D4BB47D7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BEBA8EAE-BF5A-486C-A8C5-ECC9F3942E4B}">
              <a14:imgProps xmlns:a14="http://schemas.microsoft.com/office/drawing/2010/main">
                <a14:imgLayer r:embed="rId165">
                  <a14:imgEffect>
                    <a14:brightnessContrast bright="4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3285" y="479311606"/>
          <a:ext cx="1510393" cy="838304"/>
        </a:xfrm>
        <a:prstGeom prst="rect">
          <a:avLst/>
        </a:prstGeom>
      </xdr:spPr>
    </xdr:pic>
    <xdr:clientData/>
  </xdr:twoCellAnchor>
  <xdr:twoCellAnchor>
    <xdr:from>
      <xdr:col>0</xdr:col>
      <xdr:colOff>272143</xdr:colOff>
      <xdr:row>1459</xdr:row>
      <xdr:rowOff>68036</xdr:rowOff>
    </xdr:from>
    <xdr:to>
      <xdr:col>0</xdr:col>
      <xdr:colOff>2081893</xdr:colOff>
      <xdr:row>1459</xdr:row>
      <xdr:rowOff>906340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44334DF5-3848-428F-B674-6576E623D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BEBA8EAE-BF5A-486C-A8C5-ECC9F3942E4B}">
              <a14:imgProps xmlns:a14="http://schemas.microsoft.com/office/drawing/2010/main">
                <a14:imgLayer r:embed="rId167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143" y="480250500"/>
          <a:ext cx="1809750" cy="838304"/>
        </a:xfrm>
        <a:prstGeom prst="rect">
          <a:avLst/>
        </a:prstGeom>
      </xdr:spPr>
    </xdr:pic>
    <xdr:clientData/>
  </xdr:twoCellAnchor>
  <xdr:twoCellAnchor>
    <xdr:from>
      <xdr:col>0</xdr:col>
      <xdr:colOff>272141</xdr:colOff>
      <xdr:row>1460</xdr:row>
      <xdr:rowOff>95250</xdr:rowOff>
    </xdr:from>
    <xdr:to>
      <xdr:col>0</xdr:col>
      <xdr:colOff>2422070</xdr:colOff>
      <xdr:row>1460</xdr:row>
      <xdr:rowOff>933554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308979F7-9779-441E-AC14-5A63C20F3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BEBA8EAE-BF5A-486C-A8C5-ECC9F3942E4B}">
              <a14:imgProps xmlns:a14="http://schemas.microsoft.com/office/drawing/2010/main">
                <a14:imgLayer r:embed="rId167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141" y="481230214"/>
          <a:ext cx="2149929" cy="838304"/>
        </a:xfrm>
        <a:prstGeom prst="rect">
          <a:avLst/>
        </a:prstGeom>
      </xdr:spPr>
    </xdr:pic>
    <xdr:clientData/>
  </xdr:twoCellAnchor>
  <xdr:twoCellAnchor>
    <xdr:from>
      <xdr:col>0</xdr:col>
      <xdr:colOff>312965</xdr:colOff>
      <xdr:row>1461</xdr:row>
      <xdr:rowOff>108858</xdr:rowOff>
    </xdr:from>
    <xdr:to>
      <xdr:col>0</xdr:col>
      <xdr:colOff>2830286</xdr:colOff>
      <xdr:row>1461</xdr:row>
      <xdr:rowOff>919948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C2F11B5-6B27-4CA9-A723-6020AA135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BEBA8EAE-BF5A-486C-A8C5-ECC9F3942E4B}">
              <a14:imgProps xmlns:a14="http://schemas.microsoft.com/office/drawing/2010/main">
                <a14:imgLayer r:embed="rId167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965" y="482196322"/>
          <a:ext cx="2517321" cy="811090"/>
        </a:xfrm>
        <a:prstGeom prst="rect">
          <a:avLst/>
        </a:prstGeom>
      </xdr:spPr>
    </xdr:pic>
    <xdr:clientData/>
  </xdr:twoCellAnchor>
  <xdr:twoCellAnchor>
    <xdr:from>
      <xdr:col>0</xdr:col>
      <xdr:colOff>421823</xdr:colOff>
      <xdr:row>1440</xdr:row>
      <xdr:rowOff>81644</xdr:rowOff>
    </xdr:from>
    <xdr:to>
      <xdr:col>0</xdr:col>
      <xdr:colOff>1156609</xdr:colOff>
      <xdr:row>1440</xdr:row>
      <xdr:rowOff>921400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944DB197-F02A-EE47-7B0A-F2A73BB13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BEBA8EAE-BF5A-486C-A8C5-ECC9F3942E4B}">
              <a14:imgProps xmlns:a14="http://schemas.microsoft.com/office/drawing/2010/main">
                <a14:imgLayer r:embed="rId169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823" y="462166608"/>
          <a:ext cx="734786" cy="839756"/>
        </a:xfrm>
        <a:prstGeom prst="rect">
          <a:avLst/>
        </a:prstGeom>
      </xdr:spPr>
    </xdr:pic>
    <xdr:clientData/>
  </xdr:twoCellAnchor>
  <xdr:twoCellAnchor>
    <xdr:from>
      <xdr:col>0</xdr:col>
      <xdr:colOff>312965</xdr:colOff>
      <xdr:row>1441</xdr:row>
      <xdr:rowOff>68036</xdr:rowOff>
    </xdr:from>
    <xdr:to>
      <xdr:col>0</xdr:col>
      <xdr:colOff>1333501</xdr:colOff>
      <xdr:row>1441</xdr:row>
      <xdr:rowOff>903563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3594CB04-3E16-E1EE-FBE6-F1E795B12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965" y="463105500"/>
          <a:ext cx="1020536" cy="835527"/>
        </a:xfrm>
        <a:prstGeom prst="rect">
          <a:avLst/>
        </a:prstGeom>
      </xdr:spPr>
    </xdr:pic>
    <xdr:clientData/>
  </xdr:twoCellAnchor>
  <xdr:twoCellAnchor>
    <xdr:from>
      <xdr:col>0</xdr:col>
      <xdr:colOff>1442357</xdr:colOff>
      <xdr:row>1441</xdr:row>
      <xdr:rowOff>68035</xdr:rowOff>
    </xdr:from>
    <xdr:to>
      <xdr:col>0</xdr:col>
      <xdr:colOff>2381251</xdr:colOff>
      <xdr:row>1441</xdr:row>
      <xdr:rowOff>884496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A663AB7C-5DA6-2307-4E60-0E63FF411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email">
          <a:extLst>
            <a:ext uri="{BEBA8EAE-BF5A-486C-A8C5-ECC9F3942E4B}">
              <a14:imgProps xmlns:a14="http://schemas.microsoft.com/office/drawing/2010/main">
                <a14:imgLayer r:embed="rId172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2357" y="463105499"/>
          <a:ext cx="938894" cy="816461"/>
        </a:xfrm>
        <a:prstGeom prst="rect">
          <a:avLst/>
        </a:prstGeom>
      </xdr:spPr>
    </xdr:pic>
    <xdr:clientData/>
  </xdr:twoCellAnchor>
  <xdr:twoCellAnchor>
    <xdr:from>
      <xdr:col>0</xdr:col>
      <xdr:colOff>381001</xdr:colOff>
      <xdr:row>1442</xdr:row>
      <xdr:rowOff>68036</xdr:rowOff>
    </xdr:from>
    <xdr:to>
      <xdr:col>0</xdr:col>
      <xdr:colOff>1033293</xdr:colOff>
      <xdr:row>1442</xdr:row>
      <xdr:rowOff>870857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41B552F7-84A7-44AF-49EA-2976F4941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381001" y="464058000"/>
          <a:ext cx="652292" cy="802821"/>
        </a:xfrm>
        <a:prstGeom prst="rect">
          <a:avLst/>
        </a:prstGeom>
      </xdr:spPr>
    </xdr:pic>
    <xdr:clientData/>
  </xdr:twoCellAnchor>
  <xdr:twoCellAnchor>
    <xdr:from>
      <xdr:col>0</xdr:col>
      <xdr:colOff>1469572</xdr:colOff>
      <xdr:row>1442</xdr:row>
      <xdr:rowOff>68037</xdr:rowOff>
    </xdr:from>
    <xdr:to>
      <xdr:col>0</xdr:col>
      <xdr:colOff>2117558</xdr:colOff>
      <xdr:row>1442</xdr:row>
      <xdr:rowOff>857251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4936B164-4303-C9EE-CEAE-3062A8D64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email">
          <a:extLst>
            <a:ext uri="{BEBA8EAE-BF5A-486C-A8C5-ECC9F3942E4B}">
              <a14:imgProps xmlns:a14="http://schemas.microsoft.com/office/drawing/2010/main">
                <a14:imgLayer r:embed="rId175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9572" y="464058001"/>
          <a:ext cx="647986" cy="789214"/>
        </a:xfrm>
        <a:prstGeom prst="rect">
          <a:avLst/>
        </a:prstGeom>
      </xdr:spPr>
    </xdr:pic>
    <xdr:clientData/>
  </xdr:twoCellAnchor>
  <xdr:twoCellAnchor>
    <xdr:from>
      <xdr:col>0</xdr:col>
      <xdr:colOff>449035</xdr:colOff>
      <xdr:row>1452</xdr:row>
      <xdr:rowOff>95250</xdr:rowOff>
    </xdr:from>
    <xdr:to>
      <xdr:col>0</xdr:col>
      <xdr:colOff>1410607</xdr:colOff>
      <xdr:row>1452</xdr:row>
      <xdr:rowOff>911679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ECDBE507-F8A3-FBC9-00E1-F7313A228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BEBA8EAE-BF5A-486C-A8C5-ECC9F3942E4B}">
              <a14:imgProps xmlns:a14="http://schemas.microsoft.com/office/drawing/2010/main">
                <a14:imgLayer r:embed="rId177">
                  <a14:imgEffect>
                    <a14:brightnessContrast bright="40000"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49035" y="473610214"/>
          <a:ext cx="961572" cy="816429"/>
        </a:xfrm>
        <a:prstGeom prst="rect">
          <a:avLst/>
        </a:prstGeom>
      </xdr:spPr>
    </xdr:pic>
    <xdr:clientData/>
  </xdr:twoCellAnchor>
  <xdr:twoCellAnchor>
    <xdr:from>
      <xdr:col>0</xdr:col>
      <xdr:colOff>653144</xdr:colOff>
      <xdr:row>1462</xdr:row>
      <xdr:rowOff>40822</xdr:rowOff>
    </xdr:from>
    <xdr:to>
      <xdr:col>0</xdr:col>
      <xdr:colOff>1986643</xdr:colOff>
      <xdr:row>1462</xdr:row>
      <xdr:rowOff>865127</xdr:rowOff>
    </xdr:to>
    <xdr:pic>
      <xdr:nvPicPr>
        <xdr:cNvPr id="473" name="Рисунок 472">
          <a:extLst>
            <a:ext uri="{FF2B5EF4-FFF2-40B4-BE49-F238E27FC236}">
              <a16:creationId xmlns:a16="http://schemas.microsoft.com/office/drawing/2014/main" id="{0525BAB4-01E3-76C5-2973-2B835D5E41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email">
          <a:extLst>
            <a:ext uri="{BEBA8EAE-BF5A-486C-A8C5-ECC9F3942E4B}">
              <a14:imgProps xmlns:a14="http://schemas.microsoft.com/office/drawing/2010/main">
                <a14:imgLayer r:embed="rId179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3144" y="483080786"/>
          <a:ext cx="1333499" cy="824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748392</xdr:colOff>
      <xdr:row>1463</xdr:row>
      <xdr:rowOff>27215</xdr:rowOff>
    </xdr:from>
    <xdr:to>
      <xdr:col>0</xdr:col>
      <xdr:colOff>2422071</xdr:colOff>
      <xdr:row>1463</xdr:row>
      <xdr:rowOff>851520</xdr:rowOff>
    </xdr:to>
    <xdr:pic>
      <xdr:nvPicPr>
        <xdr:cNvPr id="474" name="Рисунок 473">
          <a:extLst>
            <a:ext uri="{FF2B5EF4-FFF2-40B4-BE49-F238E27FC236}">
              <a16:creationId xmlns:a16="http://schemas.microsoft.com/office/drawing/2014/main" id="{4CE3ACCB-0767-4041-8D69-B5E0383C4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email">
          <a:extLst>
            <a:ext uri="{BEBA8EAE-BF5A-486C-A8C5-ECC9F3942E4B}">
              <a14:imgProps xmlns:a14="http://schemas.microsoft.com/office/drawing/2010/main">
                <a14:imgLayer r:embed="rId179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8392" y="484019679"/>
          <a:ext cx="1673679" cy="824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639536</xdr:colOff>
      <xdr:row>1464</xdr:row>
      <xdr:rowOff>68036</xdr:rowOff>
    </xdr:from>
    <xdr:to>
      <xdr:col>0</xdr:col>
      <xdr:colOff>2816679</xdr:colOff>
      <xdr:row>1464</xdr:row>
      <xdr:rowOff>892341</xdr:rowOff>
    </xdr:to>
    <xdr:pic>
      <xdr:nvPicPr>
        <xdr:cNvPr id="475" name="Рисунок 474">
          <a:extLst>
            <a:ext uri="{FF2B5EF4-FFF2-40B4-BE49-F238E27FC236}">
              <a16:creationId xmlns:a16="http://schemas.microsoft.com/office/drawing/2014/main" id="{715B6662-84A4-4AC3-9079-AFE45008B5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email">
          <a:extLst>
            <a:ext uri="{BEBA8EAE-BF5A-486C-A8C5-ECC9F3942E4B}">
              <a14:imgProps xmlns:a14="http://schemas.microsoft.com/office/drawing/2010/main">
                <a14:imgLayer r:embed="rId179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9536" y="485013000"/>
          <a:ext cx="2177143" cy="824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544286</xdr:colOff>
      <xdr:row>1465</xdr:row>
      <xdr:rowOff>68036</xdr:rowOff>
    </xdr:from>
    <xdr:to>
      <xdr:col>0</xdr:col>
      <xdr:colOff>3224893</xdr:colOff>
      <xdr:row>1465</xdr:row>
      <xdr:rowOff>892341</xdr:rowOff>
    </xdr:to>
    <xdr:pic>
      <xdr:nvPicPr>
        <xdr:cNvPr id="500" name="Рисунок 499">
          <a:extLst>
            <a:ext uri="{FF2B5EF4-FFF2-40B4-BE49-F238E27FC236}">
              <a16:creationId xmlns:a16="http://schemas.microsoft.com/office/drawing/2014/main" id="{4390E404-5536-4741-ABED-4FE31A271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email">
          <a:extLst>
            <a:ext uri="{BEBA8EAE-BF5A-486C-A8C5-ECC9F3942E4B}">
              <a14:imgProps xmlns:a14="http://schemas.microsoft.com/office/drawing/2010/main">
                <a14:imgLayer r:embed="rId179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44286" y="485965500"/>
          <a:ext cx="2680607" cy="824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693964</xdr:colOff>
      <xdr:row>1466</xdr:row>
      <xdr:rowOff>122465</xdr:rowOff>
    </xdr:from>
    <xdr:to>
      <xdr:col>0</xdr:col>
      <xdr:colOff>1265463</xdr:colOff>
      <xdr:row>1466</xdr:row>
      <xdr:rowOff>872408</xdr:rowOff>
    </xdr:to>
    <xdr:pic>
      <xdr:nvPicPr>
        <xdr:cNvPr id="501" name="Рисунок 500">
          <a:extLst>
            <a:ext uri="{FF2B5EF4-FFF2-40B4-BE49-F238E27FC236}">
              <a16:creationId xmlns:a16="http://schemas.microsoft.com/office/drawing/2014/main" id="{965B3705-5039-3C05-CC71-8690D542A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email">
          <a:extLst>
            <a:ext uri="{BEBA8EAE-BF5A-486C-A8C5-ECC9F3942E4B}">
              <a14:imgProps xmlns:a14="http://schemas.microsoft.com/office/drawing/2010/main">
                <a14:imgLayer r:embed="rId181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964" y="486972429"/>
          <a:ext cx="571499" cy="749943"/>
        </a:xfrm>
        <a:prstGeom prst="rect">
          <a:avLst/>
        </a:prstGeom>
      </xdr:spPr>
    </xdr:pic>
    <xdr:clientData/>
  </xdr:twoCellAnchor>
  <xdr:twoCellAnchor>
    <xdr:from>
      <xdr:col>0</xdr:col>
      <xdr:colOff>680357</xdr:colOff>
      <xdr:row>1467</xdr:row>
      <xdr:rowOff>113746</xdr:rowOff>
    </xdr:from>
    <xdr:to>
      <xdr:col>0</xdr:col>
      <xdr:colOff>2109877</xdr:colOff>
      <xdr:row>1467</xdr:row>
      <xdr:rowOff>857250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7FE8661E-9D39-32FE-824F-F4E27CF07D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2">
          <a:biLevel thresh="75000"/>
        </a:blip>
        <a:srcRect l="4852" t="7793"/>
        <a:stretch/>
      </xdr:blipFill>
      <xdr:spPr>
        <a:xfrm>
          <a:off x="680357" y="487916210"/>
          <a:ext cx="1429520" cy="743504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43ab57eee4f8c4c6/&#1056;&#1040;&#1041;&#1054;&#1058;&#1040;/1%201%20&#1058;&#1045;&#1050;&#1059;&#1065;&#1040;&#1071;%20&#1056;&#1040;&#1041;&#1054;&#1058;&#1040;/&#1048;&#1079;&#1084;&#1077;&#1085;&#1077;&#1085;&#1080;&#1077;%20&#1055;&#1056;&#1040;&#1049;&#1057;&#1040;%20%202025/+%20MD%202024%20Kesseboehmer%20Rus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нем МД"/>
      <sheetName val="Характеристики"/>
      <sheetName val="МД с новыми"/>
      <sheetName val="Состав Наборов"/>
      <sheetName val="ПЬЮР и СТИЛЬ"/>
      <sheetName val="расчет цены стекла"/>
      <sheetName val="цены"/>
    </sheetNames>
    <sheetDataSet>
      <sheetData sheetId="0" refreshError="1"/>
      <sheetData sheetId="1" refreshError="1"/>
      <sheetData sheetId="2">
        <row r="7">
          <cell r="D7" t="str">
            <v>2806679846</v>
          </cell>
          <cell r="E7" t="str">
            <v>КОМПЛЕКТ Конвой Лавидо 450 мм, H 1900+, Арена ВАРИО, 5 полок, цвет АНТРАЦИТ, цвет дна Антрацит (2806679846)</v>
          </cell>
          <cell r="K7" t="str">
            <v>сумма частей</v>
          </cell>
          <cell r="O7" t="str">
            <v>сумма частей</v>
          </cell>
          <cell r="V7" t="str">
            <v>Высокие шкафы</v>
          </cell>
          <cell r="W7" t="str">
            <v>Конвой Лавидо</v>
          </cell>
          <cell r="X7">
            <v>450</v>
          </cell>
          <cell r="Y7" t="str">
            <v>1900-2000</v>
          </cell>
          <cell r="Z7" t="str">
            <v>АНТРАЦИТ</v>
          </cell>
          <cell r="AA7" t="str">
            <v>Арена ВАРИО</v>
          </cell>
          <cell r="AB7">
            <v>5</v>
          </cell>
          <cell r="AC7">
            <v>500</v>
          </cell>
          <cell r="AD7">
            <v>3</v>
          </cell>
          <cell r="AE7">
            <v>130</v>
          </cell>
          <cell r="AG7" t="str">
            <v>Компл</v>
          </cell>
          <cell r="AH7" t="str">
            <v>Антрацит</v>
          </cell>
          <cell r="AJ7" t="str">
            <v>Темно-серый</v>
          </cell>
          <cell r="AK7" t="str">
            <v>КОМПЛЕКТ Конвой Лавидо, 450, H 1900+, Арена ВАРИО, АНТРАЦИТ</v>
          </cell>
          <cell r="AM7" t="str">
            <v>Конвой Лавидо</v>
          </cell>
          <cell r="AS7" t="str">
            <v>Конвой Лавидо</v>
          </cell>
          <cell r="AT7" t="str">
            <v xml:space="preserve">Хранение посуды; Хранение продуктов; </v>
          </cell>
          <cell r="AU7" t="str">
            <v>Компл</v>
          </cell>
          <cell r="AX7">
            <v>450</v>
          </cell>
          <cell r="AY7">
            <v>450</v>
          </cell>
          <cell r="BB7">
            <v>1900</v>
          </cell>
          <cell r="BC7">
            <v>2300</v>
          </cell>
          <cell r="BF7">
            <v>0</v>
          </cell>
          <cell r="BG7">
            <v>130</v>
          </cell>
          <cell r="BH7" t="str">
            <v>Антрацит</v>
          </cell>
        </row>
        <row r="8">
          <cell r="D8" t="str">
            <v>2806109846</v>
          </cell>
          <cell r="E8" t="str">
            <v>Комплект полок 5шт + 1 ручка, со стеклянными боковинами, Конвой Лавидо 450 мм, Арена ВАРИО, цвет АНТРАЦИТ, цвет дна Антрацит, антислип (2806109846)</v>
          </cell>
          <cell r="H8">
            <v>1</v>
          </cell>
          <cell r="I8">
            <v>5</v>
          </cell>
          <cell r="J8" t="str">
            <v>DE</v>
          </cell>
          <cell r="K8">
            <v>21.39</v>
          </cell>
          <cell r="L8">
            <v>0.64</v>
          </cell>
          <cell r="M8">
            <v>0.57999999999999996</v>
          </cell>
          <cell r="N8">
            <v>0.57499999999999996</v>
          </cell>
          <cell r="O8">
            <v>0.21343999999999999</v>
          </cell>
          <cell r="Q8" t="str">
            <v>9846</v>
          </cell>
          <cell r="R8">
            <v>4</v>
          </cell>
          <cell r="S8" t="str">
            <v>4027655577646</v>
          </cell>
          <cell r="T8">
            <v>9403990001</v>
          </cell>
          <cell r="V8" t="str">
            <v>Высокие шкафы</v>
          </cell>
          <cell r="W8" t="str">
            <v>Конвой Лавидо</v>
          </cell>
          <cell r="X8">
            <v>450</v>
          </cell>
          <cell r="Z8" t="str">
            <v>АНТРАЦИТ</v>
          </cell>
          <cell r="AA8" t="str">
            <v>Арена ВАРИО</v>
          </cell>
          <cell r="AB8">
            <v>5</v>
          </cell>
          <cell r="AC8">
            <v>500</v>
          </cell>
          <cell r="AE8">
            <v>20</v>
          </cell>
          <cell r="AG8" t="str">
            <v>шт</v>
          </cell>
          <cell r="AH8" t="str">
            <v>Антрацит</v>
          </cell>
          <cell r="AJ8" t="str">
            <v>Темно-серый</v>
          </cell>
          <cell r="AK8" t="str">
            <v>Комплект полок 5шт + 1 ручка, со стеклянными боковинами Конвой Лавидо, 450, Арена ВАРИО, АНТРАЦИТ</v>
          </cell>
          <cell r="AM8" t="str">
            <v>Конвой Лавидо</v>
          </cell>
          <cell r="AS8" t="str">
            <v>Конвой Лавидо</v>
          </cell>
          <cell r="AU8" t="str">
            <v>Комплектующее</v>
          </cell>
          <cell r="AX8">
            <v>450</v>
          </cell>
          <cell r="AY8">
            <v>450</v>
          </cell>
          <cell r="BB8">
            <v>1900</v>
          </cell>
          <cell r="BC8">
            <v>2300</v>
          </cell>
          <cell r="BF8">
            <v>0</v>
          </cell>
          <cell r="BG8">
            <v>20</v>
          </cell>
          <cell r="BH8" t="str">
            <v>Антрацит</v>
          </cell>
        </row>
        <row r="9">
          <cell r="D9" t="str">
            <v>2806570005</v>
          </cell>
          <cell r="E9" t="str">
            <v>КОМПЛЕКТ Конвой Лавидо 600 мм, H 1900+, Арена ВАРИО, 5 полок, цвет ХРОМ, цвет дна Серый (2806570005)</v>
          </cell>
          <cell r="K9" t="str">
            <v>сумма частей</v>
          </cell>
          <cell r="O9" t="str">
            <v>сумма частей</v>
          </cell>
          <cell r="V9" t="str">
            <v>Высокие шкафы</v>
          </cell>
          <cell r="W9" t="str">
            <v>Конвой Лавидо</v>
          </cell>
          <cell r="X9">
            <v>600</v>
          </cell>
          <cell r="Y9" t="str">
            <v>1900-2000</v>
          </cell>
          <cell r="Z9" t="str">
            <v>ХРОМ</v>
          </cell>
          <cell r="AA9" t="str">
            <v>Арена ВАРИО</v>
          </cell>
          <cell r="AB9">
            <v>5</v>
          </cell>
          <cell r="AC9">
            <v>500</v>
          </cell>
          <cell r="AD9">
            <v>3</v>
          </cell>
          <cell r="AE9">
            <v>130</v>
          </cell>
          <cell r="AG9" t="str">
            <v>Компл</v>
          </cell>
          <cell r="AH9" t="str">
            <v>Серый</v>
          </cell>
          <cell r="AJ9" t="str">
            <v>Серый</v>
          </cell>
          <cell r="AK9" t="str">
            <v>КОМПЛЕКТ Конвой Лавидо, 600, H 1900+, Арена ВАРИО, ХРОМ</v>
          </cell>
          <cell r="AM9" t="str">
            <v>Конвой Лавидо</v>
          </cell>
          <cell r="AO9" t="str">
            <v>2806570005</v>
          </cell>
          <cell r="AS9" t="str">
            <v>Конвой Лавидо</v>
          </cell>
          <cell r="AT9" t="str">
            <v xml:space="preserve">Хранение посуды; Хранение продуктов; </v>
          </cell>
          <cell r="AU9" t="str">
            <v>Компл</v>
          </cell>
          <cell r="AX9">
            <v>600</v>
          </cell>
          <cell r="AY9">
            <v>600</v>
          </cell>
          <cell r="BB9">
            <v>1900</v>
          </cell>
          <cell r="BC9">
            <v>2300</v>
          </cell>
          <cell r="BF9">
            <v>0</v>
          </cell>
          <cell r="BG9">
            <v>130</v>
          </cell>
          <cell r="BH9" t="str">
            <v>Хром</v>
          </cell>
        </row>
        <row r="10">
          <cell r="D10" t="str">
            <v>0023690102</v>
          </cell>
          <cell r="E10" t="str">
            <v>Рама 1530 мм, Конвой Лавидо, H 1900+, 1 шт, цвет ТИТАН (0023690102)</v>
          </cell>
          <cell r="H10">
            <v>1</v>
          </cell>
          <cell r="I10">
            <v>5</v>
          </cell>
          <cell r="J10" t="str">
            <v>DE</v>
          </cell>
          <cell r="K10">
            <v>10</v>
          </cell>
          <cell r="L10">
            <v>1.605</v>
          </cell>
          <cell r="M10">
            <v>0.4</v>
          </cell>
          <cell r="N10">
            <v>0.14199999999999999</v>
          </cell>
          <cell r="O10">
            <v>9.1163999999999995E-2</v>
          </cell>
          <cell r="Q10" t="str">
            <v>0102</v>
          </cell>
          <cell r="R10">
            <v>20</v>
          </cell>
          <cell r="S10" t="str">
            <v>4027655212226</v>
          </cell>
          <cell r="T10">
            <v>8302420000</v>
          </cell>
          <cell r="V10" t="str">
            <v>Высокие шкафы</v>
          </cell>
          <cell r="W10" t="str">
            <v>Конвой Лавидо</v>
          </cell>
          <cell r="Y10" t="str">
            <v>1900-2000</v>
          </cell>
          <cell r="Z10" t="str">
            <v>ТИТАН</v>
          </cell>
          <cell r="AA10" t="str">
            <v>Арена ВАРИО</v>
          </cell>
          <cell r="AC10">
            <v>500</v>
          </cell>
          <cell r="AG10" t="str">
            <v>шт</v>
          </cell>
          <cell r="AJ10" t="str">
            <v>Серый</v>
          </cell>
          <cell r="AK10" t="str">
            <v>Рама 1530 мм Конвой Лавидо, H 1900+, ТИТАН</v>
          </cell>
          <cell r="AM10" t="str">
            <v>Конвой Лавидо</v>
          </cell>
          <cell r="AO10" t="str">
            <v>0023690102</v>
          </cell>
          <cell r="AS10" t="str">
            <v>Конвой Лавидо</v>
          </cell>
          <cell r="AU10" t="str">
            <v>Комплектующее</v>
          </cell>
          <cell r="AX10">
            <v>450</v>
          </cell>
          <cell r="AY10">
            <v>600</v>
          </cell>
          <cell r="BB10">
            <v>1900</v>
          </cell>
          <cell r="BC10">
            <v>2300</v>
          </cell>
          <cell r="BH10" t="str">
            <v>Титан</v>
          </cell>
        </row>
        <row r="11">
          <cell r="D11" t="str">
            <v>0023737930</v>
          </cell>
          <cell r="E11" t="str">
            <v>Направляющая нижняя, Конвой Лавидо, 1 шт+двойной доводчик, цвет ТИТАН (0023737930)</v>
          </cell>
          <cell r="H11">
            <v>1</v>
          </cell>
          <cell r="I11">
            <v>5</v>
          </cell>
          <cell r="J11" t="str">
            <v>CH</v>
          </cell>
          <cell r="K11">
            <v>6.62</v>
          </cell>
          <cell r="L11">
            <v>0.53500000000000003</v>
          </cell>
          <cell r="M11">
            <v>0.22500000000000001</v>
          </cell>
          <cell r="N11">
            <v>0.14499999999999999</v>
          </cell>
          <cell r="O11">
            <v>1.7454375000000001E-2</v>
          </cell>
          <cell r="Q11" t="str">
            <v>7930</v>
          </cell>
          <cell r="R11">
            <v>40</v>
          </cell>
          <cell r="S11" t="str">
            <v>4027655328941</v>
          </cell>
          <cell r="T11">
            <v>8302420000</v>
          </cell>
          <cell r="V11" t="str">
            <v>Высокие шкафы</v>
          </cell>
          <cell r="W11" t="str">
            <v>Конвой Лавидо</v>
          </cell>
          <cell r="Z11" t="str">
            <v>ТИТАН</v>
          </cell>
          <cell r="AA11" t="str">
            <v>Арена ВАРИО</v>
          </cell>
          <cell r="AC11">
            <v>500</v>
          </cell>
          <cell r="AE11">
            <v>130</v>
          </cell>
          <cell r="AG11" t="str">
            <v>шт</v>
          </cell>
          <cell r="AJ11" t="str">
            <v>Серый</v>
          </cell>
          <cell r="AK11" t="str">
            <v>Направляющая нижняя Конвой Лавидо, ТИТАН</v>
          </cell>
          <cell r="AM11" t="str">
            <v>Конвой Лавидо</v>
          </cell>
          <cell r="AS11" t="str">
            <v>Конвой Лавидо</v>
          </cell>
          <cell r="AU11" t="str">
            <v>Комплектующее</v>
          </cell>
          <cell r="AX11">
            <v>450</v>
          </cell>
          <cell r="AY11">
            <v>600</v>
          </cell>
          <cell r="BB11">
            <v>1900</v>
          </cell>
          <cell r="BC11">
            <v>2300</v>
          </cell>
          <cell r="BF11">
            <v>0</v>
          </cell>
          <cell r="BG11">
            <v>130</v>
          </cell>
          <cell r="BH11" t="str">
            <v>Титан</v>
          </cell>
        </row>
        <row r="12">
          <cell r="D12" t="str">
            <v>2804590005</v>
          </cell>
          <cell r="E12" t="str">
            <v>Комплект полок 5шт + 1 ручка, со стеклянными боковинами, Конвой Лавидо 600 мм, Арена ВАРИО, цвет ХРОМ, цвет дна Серый, антислип (2804590005)</v>
          </cell>
          <cell r="H12">
            <v>1</v>
          </cell>
          <cell r="I12">
            <v>5</v>
          </cell>
          <cell r="J12" t="str">
            <v>DE</v>
          </cell>
          <cell r="K12">
            <v>21.39</v>
          </cell>
          <cell r="L12">
            <v>0.64</v>
          </cell>
          <cell r="M12">
            <v>0.57999999999999996</v>
          </cell>
          <cell r="N12">
            <v>0.56499999999999995</v>
          </cell>
          <cell r="O12">
            <v>0.209728</v>
          </cell>
          <cell r="Q12" t="str">
            <v>0005</v>
          </cell>
          <cell r="R12">
            <v>4</v>
          </cell>
          <cell r="S12" t="str">
            <v>4027655298411</v>
          </cell>
          <cell r="T12">
            <v>9403990001</v>
          </cell>
          <cell r="V12" t="str">
            <v>Высокие шкафы</v>
          </cell>
          <cell r="W12" t="str">
            <v>Конвой Лавидо</v>
          </cell>
          <cell r="X12">
            <v>600</v>
          </cell>
          <cell r="Z12" t="str">
            <v>ХРОМ</v>
          </cell>
          <cell r="AA12" t="str">
            <v>Арена ВАРИО</v>
          </cell>
          <cell r="AB12">
            <v>5</v>
          </cell>
          <cell r="AC12">
            <v>500</v>
          </cell>
          <cell r="AE12">
            <v>20</v>
          </cell>
          <cell r="AG12" t="str">
            <v>шт</v>
          </cell>
          <cell r="AH12" t="str">
            <v>Серый</v>
          </cell>
          <cell r="AJ12" t="str">
            <v>Серый</v>
          </cell>
          <cell r="AK12" t="str">
            <v>Комплект полок 5шт + 1 ручка, со стеклянными боковинами Конвой Лавидо, 600, Арена ВАРИО, ХРОМ</v>
          </cell>
          <cell r="AM12" t="str">
            <v>Конвой Лавидо</v>
          </cell>
          <cell r="AS12" t="str">
            <v>Конвой Лавидо</v>
          </cell>
          <cell r="AU12" t="str">
            <v>Комплектующее</v>
          </cell>
          <cell r="AX12">
            <v>600</v>
          </cell>
          <cell r="AY12">
            <v>600</v>
          </cell>
          <cell r="BB12">
            <v>1900</v>
          </cell>
          <cell r="BC12">
            <v>2300</v>
          </cell>
          <cell r="BF12">
            <v>0</v>
          </cell>
          <cell r="BG12">
            <v>20</v>
          </cell>
          <cell r="BH12" t="str">
            <v>Хром</v>
          </cell>
        </row>
        <row r="13">
          <cell r="D13" t="str">
            <v>2806659846</v>
          </cell>
          <cell r="E13" t="str">
            <v>КОМПЛЕКТ Конвой Лавидо 600 мм, H 1900+, Арена ВАРИО, 5 полок, цвет АНТРАЦИТ, цвет дна Антрацит (2806659846)</v>
          </cell>
          <cell r="K13" t="str">
            <v>сумма частей</v>
          </cell>
          <cell r="O13" t="str">
            <v>сумма частей</v>
          </cell>
          <cell r="V13" t="str">
            <v>Высокие шкафы</v>
          </cell>
          <cell r="W13" t="str">
            <v>Конвой Лавидо</v>
          </cell>
          <cell r="X13">
            <v>600</v>
          </cell>
          <cell r="Y13" t="str">
            <v>1900-2000</v>
          </cell>
          <cell r="Z13" t="str">
            <v>АНТРАЦИТ</v>
          </cell>
          <cell r="AA13" t="str">
            <v>Арена ВАРИО</v>
          </cell>
          <cell r="AB13">
            <v>5</v>
          </cell>
          <cell r="AC13">
            <v>500</v>
          </cell>
          <cell r="AD13">
            <v>3</v>
          </cell>
          <cell r="AE13">
            <v>130</v>
          </cell>
          <cell r="AG13" t="str">
            <v>Компл</v>
          </cell>
          <cell r="AH13" t="str">
            <v>Антрацит</v>
          </cell>
          <cell r="AJ13" t="str">
            <v>Темно-серый</v>
          </cell>
          <cell r="AK13" t="str">
            <v>КОМПЛЕКТ Конвой Лавидо, 600, H 1900+, Арена ВАРИО, АНТРАЦИТ</v>
          </cell>
          <cell r="AM13" t="str">
            <v>Конвой Лавидо</v>
          </cell>
          <cell r="AN13" t="str">
            <v>2806659846</v>
          </cell>
          <cell r="AO13" t="str">
            <v>2806659846</v>
          </cell>
          <cell r="AS13" t="str">
            <v>Конвой Лавидо</v>
          </cell>
          <cell r="AT13" t="str">
            <v xml:space="preserve">Хранение посуды; Хранение продуктов; </v>
          </cell>
          <cell r="AU13" t="str">
            <v>Компл</v>
          </cell>
          <cell r="AX13">
            <v>600</v>
          </cell>
          <cell r="AY13">
            <v>600</v>
          </cell>
          <cell r="BB13">
            <v>1900</v>
          </cell>
          <cell r="BC13">
            <v>2300</v>
          </cell>
          <cell r="BF13">
            <v>0</v>
          </cell>
          <cell r="BG13">
            <v>130</v>
          </cell>
          <cell r="BH13" t="str">
            <v>Антрацит</v>
          </cell>
        </row>
        <row r="14">
          <cell r="D14" t="str">
            <v>0023699846</v>
          </cell>
          <cell r="E14" t="str">
            <v>Рама 1530 мм, Конвой Лавидо, H 1900+, 1 шт, цвет АНТРАЦИТ (0023699846)</v>
          </cell>
          <cell r="H14">
            <v>1</v>
          </cell>
          <cell r="I14">
            <v>5</v>
          </cell>
          <cell r="J14" t="str">
            <v>DE</v>
          </cell>
          <cell r="K14">
            <v>10</v>
          </cell>
          <cell r="L14">
            <v>1.605</v>
          </cell>
          <cell r="M14">
            <v>0.4</v>
          </cell>
          <cell r="N14">
            <v>0.14199999999999999</v>
          </cell>
          <cell r="O14">
            <v>9.1163999999999995E-2</v>
          </cell>
          <cell r="Q14" t="str">
            <v>9846</v>
          </cell>
          <cell r="R14">
            <v>20</v>
          </cell>
          <cell r="S14" t="str">
            <v>4027655554975</v>
          </cell>
          <cell r="T14">
            <v>8302420000</v>
          </cell>
          <cell r="V14" t="str">
            <v>Высокие шкафы</v>
          </cell>
          <cell r="W14" t="str">
            <v>Конвой Лавидо</v>
          </cell>
          <cell r="Y14" t="str">
            <v>1900-2000</v>
          </cell>
          <cell r="Z14" t="str">
            <v>АНТРАЦИТ</v>
          </cell>
          <cell r="AA14" t="str">
            <v>Арена ВАРИО</v>
          </cell>
          <cell r="AC14">
            <v>500</v>
          </cell>
          <cell r="AG14" t="str">
            <v>шт</v>
          </cell>
          <cell r="AJ14" t="str">
            <v>Темно-серый</v>
          </cell>
          <cell r="AK14" t="str">
            <v>Рама 1530 мм Конвой Лавидо, H 1900+, АНТРАЦИТ</v>
          </cell>
          <cell r="AM14" t="str">
            <v>Конвой Лавидо</v>
          </cell>
          <cell r="AO14" t="str">
            <v>0023699846</v>
          </cell>
          <cell r="AS14" t="str">
            <v>Конвой Лавидо</v>
          </cell>
          <cell r="AU14" t="str">
            <v>Комплектующее</v>
          </cell>
          <cell r="AX14">
            <v>450</v>
          </cell>
          <cell r="AY14">
            <v>600</v>
          </cell>
          <cell r="BB14">
            <v>1900</v>
          </cell>
          <cell r="BC14">
            <v>2300</v>
          </cell>
          <cell r="BH14" t="str">
            <v>Антрацит</v>
          </cell>
        </row>
        <row r="15">
          <cell r="D15" t="str">
            <v>0023739846</v>
          </cell>
          <cell r="E15" t="str">
            <v>Направляющая нижняя, Конвой Лавидо, 1 шт+двойной доводчик, цвет АНТРАЦИТ (0023739846)</v>
          </cell>
          <cell r="H15">
            <v>1</v>
          </cell>
          <cell r="I15">
            <v>5</v>
          </cell>
          <cell r="J15" t="str">
            <v>CH</v>
          </cell>
          <cell r="K15">
            <v>6.62</v>
          </cell>
          <cell r="L15">
            <v>0.52</v>
          </cell>
          <cell r="M15">
            <v>0.21</v>
          </cell>
          <cell r="N15">
            <v>0.12</v>
          </cell>
          <cell r="O15">
            <v>1.3103999999999999E-2</v>
          </cell>
          <cell r="Q15" t="str">
            <v>9846</v>
          </cell>
          <cell r="R15">
            <v>40</v>
          </cell>
          <cell r="S15" t="str">
            <v>4027655787892</v>
          </cell>
          <cell r="T15">
            <v>8302420000</v>
          </cell>
          <cell r="V15" t="str">
            <v>Высокие шкафы</v>
          </cell>
          <cell r="W15" t="str">
            <v>Конвой Лавидо</v>
          </cell>
          <cell r="Z15" t="str">
            <v>АНТРАЦИТ</v>
          </cell>
          <cell r="AA15" t="str">
            <v>Арена ВАРИО</v>
          </cell>
          <cell r="AC15">
            <v>500</v>
          </cell>
          <cell r="AE15">
            <v>130</v>
          </cell>
          <cell r="AG15" t="str">
            <v>шт</v>
          </cell>
          <cell r="AJ15" t="str">
            <v>Темно-серый</v>
          </cell>
          <cell r="AK15" t="str">
            <v>Направляющая нижняя Конвой Лавидо, АНТРАЦИТ</v>
          </cell>
          <cell r="AM15" t="str">
            <v>Конвой Лавидо</v>
          </cell>
          <cell r="AS15" t="str">
            <v>Конвой Лавидо</v>
          </cell>
          <cell r="AU15" t="str">
            <v>Комплектующее</v>
          </cell>
          <cell r="AX15">
            <v>450</v>
          </cell>
          <cell r="AY15">
            <v>600</v>
          </cell>
          <cell r="BB15">
            <v>1900</v>
          </cell>
          <cell r="BC15">
            <v>2300</v>
          </cell>
          <cell r="BF15">
            <v>0</v>
          </cell>
          <cell r="BG15">
            <v>130</v>
          </cell>
          <cell r="BH15" t="str">
            <v>Антрацит</v>
          </cell>
        </row>
        <row r="16">
          <cell r="D16" t="str">
            <v>2805909846</v>
          </cell>
          <cell r="E16" t="str">
            <v>Комплект полок 5шт + 1 ручка, со стеклянными боковинами, Конвой Лавидо 600 мм, Арена ВАРИО, цвет АНТРАЦИТ, цвет дна Антрацит, антислип (2805909846)</v>
          </cell>
          <cell r="H16">
            <v>1</v>
          </cell>
          <cell r="I16">
            <v>5</v>
          </cell>
          <cell r="J16" t="str">
            <v>DE</v>
          </cell>
          <cell r="K16">
            <v>21.39</v>
          </cell>
          <cell r="L16">
            <v>0.64</v>
          </cell>
          <cell r="M16">
            <v>0.57999999999999996</v>
          </cell>
          <cell r="N16">
            <v>0.57499999999999996</v>
          </cell>
          <cell r="O16">
            <v>0.21343999999999999</v>
          </cell>
          <cell r="Q16" t="str">
            <v>9846</v>
          </cell>
          <cell r="R16">
            <v>4</v>
          </cell>
          <cell r="S16" t="str">
            <v>4027655577646</v>
          </cell>
          <cell r="T16">
            <v>9403990001</v>
          </cell>
          <cell r="V16" t="str">
            <v>Высокие шкафы</v>
          </cell>
          <cell r="W16" t="str">
            <v>Конвой Лавидо</v>
          </cell>
          <cell r="X16">
            <v>600</v>
          </cell>
          <cell r="Z16" t="str">
            <v>АНТРАЦИТ</v>
          </cell>
          <cell r="AA16" t="str">
            <v>Арена ВАРИО</v>
          </cell>
          <cell r="AB16">
            <v>5</v>
          </cell>
          <cell r="AC16">
            <v>500</v>
          </cell>
          <cell r="AE16">
            <v>20</v>
          </cell>
          <cell r="AG16" t="str">
            <v>шт</v>
          </cell>
          <cell r="AH16" t="str">
            <v>Антрацит</v>
          </cell>
          <cell r="AJ16" t="str">
            <v>Темно-серый</v>
          </cell>
          <cell r="AK16" t="str">
            <v>Комплект полок 5шт + 1 ручка, со стеклянными боковинами Конвой Лавидо, 600, Арена ВАРИО, АНТРАЦИТ</v>
          </cell>
          <cell r="AM16" t="str">
            <v>Конвой Лавидо</v>
          </cell>
          <cell r="AS16" t="str">
            <v>Конвой Лавидо</v>
          </cell>
          <cell r="AU16" t="str">
            <v>Комплектующее</v>
          </cell>
          <cell r="AX16">
            <v>600</v>
          </cell>
          <cell r="AY16">
            <v>600</v>
          </cell>
          <cell r="BB16">
            <v>1900</v>
          </cell>
          <cell r="BC16">
            <v>2300</v>
          </cell>
          <cell r="BF16">
            <v>0</v>
          </cell>
          <cell r="BG16">
            <v>20</v>
          </cell>
          <cell r="BH16" t="str">
            <v>Антрацит</v>
          </cell>
        </row>
        <row r="17">
          <cell r="D17" t="str">
            <v>0024007930</v>
          </cell>
          <cell r="E17" t="str">
            <v>Электропривод с кабелем, еТач, для Конвой Лавидо, цвет СЕРЫЙ (0024007930)</v>
          </cell>
          <cell r="H17">
            <v>1</v>
          </cell>
          <cell r="I17">
            <v>1</v>
          </cell>
          <cell r="J17" t="str">
            <v>DE</v>
          </cell>
          <cell r="K17">
            <v>1.74</v>
          </cell>
          <cell r="L17">
            <v>0.495</v>
          </cell>
          <cell r="M17">
            <v>0.16500000000000001</v>
          </cell>
          <cell r="N17">
            <v>0.13500000000000001</v>
          </cell>
          <cell r="O17">
            <v>1.1026124999999999E-2</v>
          </cell>
          <cell r="Q17" t="str">
            <v>7930</v>
          </cell>
          <cell r="R17">
            <v>25</v>
          </cell>
          <cell r="S17" t="str">
            <v>4027655345337</v>
          </cell>
          <cell r="T17">
            <v>8501109900</v>
          </cell>
          <cell r="V17" t="str">
            <v>Высокие шкафы</v>
          </cell>
          <cell r="W17" t="str">
            <v>еТач</v>
          </cell>
          <cell r="Z17" t="str">
            <v>СЕРЫЙ</v>
          </cell>
          <cell r="AG17" t="str">
            <v>шт</v>
          </cell>
          <cell r="AJ17" t="str">
            <v>Серый</v>
          </cell>
          <cell r="AK17" t="str">
            <v>Электропривод с кабелем еТач, для Конвой Лавидо, СЕРЫЙ</v>
          </cell>
          <cell r="AM17" t="str">
            <v>Остальное: еТач, ТопФлекс, Твистер</v>
          </cell>
          <cell r="AO17" t="str">
            <v>0024007930</v>
          </cell>
          <cell r="AS17" t="str">
            <v>еТач</v>
          </cell>
          <cell r="AU17" t="str">
            <v>Комплектующее</v>
          </cell>
          <cell r="BH17" t="str">
            <v>Серый</v>
          </cell>
        </row>
        <row r="18">
          <cell r="D18" t="str">
            <v>2806779846</v>
          </cell>
          <cell r="E18" t="str">
            <v>КОМПЛЕКТ Конвой Лавидо 600 мм, H 1900+, Арена СЕЛЕКТ, 5 полок, цвет АНТРАЦИТ, цвет дна Антрацит (2806779846)</v>
          </cell>
          <cell r="K18" t="str">
            <v>сумма частей</v>
          </cell>
          <cell r="O18" t="str">
            <v>сумма частей</v>
          </cell>
          <cell r="V18" t="str">
            <v>Высокие шкафы</v>
          </cell>
          <cell r="W18" t="str">
            <v>Конвой Лавидо</v>
          </cell>
          <cell r="X18">
            <v>600</v>
          </cell>
          <cell r="Y18" t="str">
            <v>1900-2000</v>
          </cell>
          <cell r="Z18" t="str">
            <v>АНТРАЦИТ</v>
          </cell>
          <cell r="AA18" t="str">
            <v>Арена СЕЛЕКТ</v>
          </cell>
          <cell r="AB18">
            <v>5</v>
          </cell>
          <cell r="AC18">
            <v>500</v>
          </cell>
          <cell r="AD18">
            <v>3</v>
          </cell>
          <cell r="AE18">
            <v>130</v>
          </cell>
          <cell r="AG18" t="str">
            <v>Компл</v>
          </cell>
          <cell r="AH18" t="str">
            <v>Антрацит</v>
          </cell>
          <cell r="AJ18" t="str">
            <v>Темно-серый</v>
          </cell>
          <cell r="AK18" t="str">
            <v>КОМПЛЕКТ Конвой Лавидо, 600, H 1900+, Арена ВАРИО, АНТРАЦИТ</v>
          </cell>
          <cell r="AM18" t="str">
            <v>Конвой Лавидо</v>
          </cell>
          <cell r="AN18">
            <v>2806779846</v>
          </cell>
          <cell r="AO18">
            <v>2806779846</v>
          </cell>
          <cell r="AS18" t="str">
            <v>Конвой Лавидо</v>
          </cell>
          <cell r="AT18" t="str">
            <v xml:space="preserve">Хранение посуды; Хранение продуктов; </v>
          </cell>
          <cell r="AU18" t="str">
            <v>Компл</v>
          </cell>
          <cell r="AX18">
            <v>600</v>
          </cell>
          <cell r="AY18">
            <v>600</v>
          </cell>
          <cell r="BB18">
            <v>1900</v>
          </cell>
          <cell r="BC18">
            <v>2300</v>
          </cell>
          <cell r="BF18">
            <v>0</v>
          </cell>
          <cell r="BG18">
            <v>130</v>
          </cell>
          <cell r="BH18" t="str">
            <v>Антрацит</v>
          </cell>
        </row>
        <row r="19">
          <cell r="D19" t="str">
            <v>2806189846</v>
          </cell>
          <cell r="E19" t="str">
            <v>Комплект полок 5шт + 1 ручка, Конвой Лавидо, СЕЛЕКТ, цвет АНТРАЦИТ, цвет дна Антрацит, антислип (2806189846)</v>
          </cell>
          <cell r="H19">
            <v>1</v>
          </cell>
          <cell r="I19">
            <v>5</v>
          </cell>
          <cell r="J19" t="str">
            <v>DE</v>
          </cell>
          <cell r="K19">
            <v>18.96</v>
          </cell>
          <cell r="L19">
            <v>0.64</v>
          </cell>
          <cell r="M19">
            <v>0.57999999999999996</v>
          </cell>
          <cell r="N19">
            <v>0.57999999999999996</v>
          </cell>
          <cell r="O19">
            <v>0.21529599999999999</v>
          </cell>
          <cell r="Q19" t="str">
            <v>9846</v>
          </cell>
          <cell r="S19" t="str">
            <v>4027655596630</v>
          </cell>
          <cell r="T19">
            <v>9403990001</v>
          </cell>
          <cell r="V19" t="str">
            <v>Высокие шкафы</v>
          </cell>
          <cell r="W19" t="str">
            <v>Конвой Лавидо</v>
          </cell>
          <cell r="Z19" t="str">
            <v>АНТРАЦИТ</v>
          </cell>
          <cell r="AA19" t="str">
            <v>СЕЛЕКТ</v>
          </cell>
          <cell r="AB19">
            <v>5</v>
          </cell>
          <cell r="AG19" t="str">
            <v>шт</v>
          </cell>
          <cell r="AH19" t="str">
            <v>Антрацит</v>
          </cell>
          <cell r="AJ19" t="str">
            <v>Темно-серый</v>
          </cell>
          <cell r="AK19" t="str">
            <v>х Комплект полок 5шт + 1 ручка Конвой Лавидо, СЕЛЕКТ, АНТРАЦИТ</v>
          </cell>
          <cell r="AM19" t="str">
            <v>Конвой Лавидо</v>
          </cell>
          <cell r="AS19" t="str">
            <v>Конвой Лавидо</v>
          </cell>
          <cell r="AU19" t="str">
            <v>Комплектующее</v>
          </cell>
          <cell r="BH19" t="str">
            <v>Антрацит</v>
          </cell>
        </row>
        <row r="20">
          <cell r="D20" t="str">
            <v>2806770005</v>
          </cell>
          <cell r="E20" t="str">
            <v>КОМПЛЕКТ Конвой Лавидо 600 мм, H 1900+, Арена СЕЛЕКТ, 5 полок, цвет ХРОМ, цвет дна СЕРЫЙ (2806779846)</v>
          </cell>
          <cell r="K20" t="str">
            <v>сумма частей</v>
          </cell>
          <cell r="O20" t="str">
            <v>сумма частей</v>
          </cell>
          <cell r="V20" t="str">
            <v>Высокие шкафы</v>
          </cell>
          <cell r="W20" t="str">
            <v>Конвой Лавидо</v>
          </cell>
          <cell r="X20">
            <v>600</v>
          </cell>
          <cell r="Y20" t="str">
            <v>1900-2000</v>
          </cell>
          <cell r="Z20" t="str">
            <v>АНТРАЦИТ</v>
          </cell>
          <cell r="AA20" t="str">
            <v>Арена СЕЛЕКТ</v>
          </cell>
          <cell r="AB20">
            <v>5</v>
          </cell>
          <cell r="AC20">
            <v>500</v>
          </cell>
          <cell r="AD20">
            <v>3</v>
          </cell>
          <cell r="AE20">
            <v>130</v>
          </cell>
          <cell r="AG20" t="str">
            <v>Компл</v>
          </cell>
          <cell r="AH20" t="str">
            <v>Хром</v>
          </cell>
          <cell r="AJ20" t="str">
            <v>Серый</v>
          </cell>
          <cell r="AK20" t="str">
            <v>КОМПЛЕКТ Конвой Лавидо, 600, H 1900+, Арена ВАРИО, ХРОМ</v>
          </cell>
          <cell r="AM20" t="str">
            <v>Конвой Лавидо</v>
          </cell>
          <cell r="AN20">
            <v>2806779846</v>
          </cell>
          <cell r="AO20">
            <v>2806779846</v>
          </cell>
          <cell r="AS20" t="str">
            <v>Конвой Лавидо</v>
          </cell>
          <cell r="AT20" t="str">
            <v xml:space="preserve">Хранение посуды; Хранение продуктов; </v>
          </cell>
          <cell r="AU20" t="str">
            <v>Компл</v>
          </cell>
          <cell r="AX20">
            <v>600</v>
          </cell>
          <cell r="AY20">
            <v>600</v>
          </cell>
          <cell r="BB20">
            <v>1900</v>
          </cell>
          <cell r="BC20">
            <v>2300</v>
          </cell>
          <cell r="BF20">
            <v>0</v>
          </cell>
          <cell r="BG20">
            <v>130</v>
          </cell>
          <cell r="BH20" t="str">
            <v>Хром</v>
          </cell>
        </row>
        <row r="21">
          <cell r="D21" t="str">
            <v>2806180005</v>
          </cell>
          <cell r="E21" t="str">
            <v>Комплект полок 5шт + 1 ручка, Конвой Лавидо, СЕЛЕКТ, цвет ХРОМ, цвет дна Серый, антислип 2806180005)</v>
          </cell>
          <cell r="H21">
            <v>1</v>
          </cell>
          <cell r="I21">
            <v>5</v>
          </cell>
          <cell r="J21" t="str">
            <v>DE</v>
          </cell>
          <cell r="K21">
            <v>18.96</v>
          </cell>
          <cell r="L21">
            <v>0.64</v>
          </cell>
          <cell r="M21">
            <v>0.57999999999999996</v>
          </cell>
          <cell r="N21">
            <v>0.57999999999999996</v>
          </cell>
          <cell r="O21">
            <v>0.21529599999999999</v>
          </cell>
          <cell r="Q21" t="str">
            <v>0005</v>
          </cell>
          <cell r="T21">
            <v>9403990001</v>
          </cell>
          <cell r="V21" t="str">
            <v>Высокие шкафы</v>
          </cell>
          <cell r="W21" t="str">
            <v>Конвой Лавидо</v>
          </cell>
          <cell r="Z21" t="str">
            <v>АНТРАЦИТ</v>
          </cell>
          <cell r="AA21" t="str">
            <v>СЕЛЕКТ</v>
          </cell>
          <cell r="AB21">
            <v>5</v>
          </cell>
          <cell r="AG21" t="str">
            <v>шт</v>
          </cell>
          <cell r="AH21" t="str">
            <v>Хром</v>
          </cell>
          <cell r="AJ21" t="str">
            <v>Серый</v>
          </cell>
          <cell r="AK21" t="str">
            <v>х Комплект полок 5шт + 1 ручка Конвой Лавидо, СЕЛЕКТ, ХРОМ</v>
          </cell>
          <cell r="AM21" t="str">
            <v>Конвой Лавидо</v>
          </cell>
          <cell r="AS21" t="str">
            <v>Конвой Лавидо</v>
          </cell>
          <cell r="AU21" t="str">
            <v>Комплектующее</v>
          </cell>
          <cell r="BH21" t="str">
            <v>Хром</v>
          </cell>
        </row>
        <row r="22">
          <cell r="D22" t="str">
            <v>2807770369</v>
          </cell>
          <cell r="E22" t="str">
            <v>КОМПЛЕКТ вставок СЕЛЕКТ Конвой Лавидо 600 мм, для 5 полок, цвет ДУБ натуральный (2807779846)</v>
          </cell>
          <cell r="K22" t="str">
            <v>сумма частей</v>
          </cell>
          <cell r="O22" t="str">
            <v>сумма частей</v>
          </cell>
          <cell r="V22" t="str">
            <v>Высокие шкафы</v>
          </cell>
          <cell r="W22" t="str">
            <v>Конвой Лавидо</v>
          </cell>
          <cell r="X22">
            <v>600</v>
          </cell>
          <cell r="Y22" t="str">
            <v>1900-2000</v>
          </cell>
          <cell r="Z22" t="str">
            <v>ДУБ натуральный</v>
          </cell>
          <cell r="AA22" t="str">
            <v>Арена СЕЛЕКТ</v>
          </cell>
          <cell r="AB22">
            <v>5</v>
          </cell>
          <cell r="AC22">
            <v>500</v>
          </cell>
          <cell r="AD22">
            <v>15</v>
          </cell>
          <cell r="AG22" t="str">
            <v>Компл</v>
          </cell>
          <cell r="AH22" t="str">
            <v>Антрацит</v>
          </cell>
          <cell r="AJ22" t="str">
            <v>Бежевый</v>
          </cell>
          <cell r="AK22" t="str">
            <v>КОМПЛЕКТ Конвой Лавидо, 600, H 1900+, Арена ВАРИО, АНТРАЦИТ</v>
          </cell>
          <cell r="AM22" t="str">
            <v>Конвой Лавидо</v>
          </cell>
          <cell r="AS22" t="str">
            <v>Конвой Лавидо</v>
          </cell>
          <cell r="AT22" t="str">
            <v xml:space="preserve">Хранение посуды; Хранение продуктов; </v>
          </cell>
          <cell r="AU22" t="str">
            <v>Компл</v>
          </cell>
          <cell r="AX22">
            <v>600</v>
          </cell>
          <cell r="AY22">
            <v>600</v>
          </cell>
          <cell r="BB22">
            <v>1900</v>
          </cell>
          <cell r="BC22">
            <v>2300</v>
          </cell>
          <cell r="BF22">
            <v>0</v>
          </cell>
          <cell r="BH22" t="str">
            <v>Дуб натуральный</v>
          </cell>
        </row>
        <row r="23">
          <cell r="D23" t="str">
            <v>0091750369</v>
          </cell>
          <cell r="E23" t="str">
            <v>Вставка поднос для верхней полки с ручками, Конвой Лавидо, СЕЛЕКТ, 550x470x70 мм, 1 шт, цвет ДУБ натуральный (0091750369)</v>
          </cell>
          <cell r="H23">
            <v>1</v>
          </cell>
          <cell r="I23">
            <v>5</v>
          </cell>
          <cell r="J23" t="str">
            <v>DE</v>
          </cell>
          <cell r="K23">
            <v>1.782</v>
          </cell>
          <cell r="L23">
            <v>0.56499999999999995</v>
          </cell>
          <cell r="M23">
            <v>0.48499999999999999</v>
          </cell>
          <cell r="N23">
            <v>0.08</v>
          </cell>
          <cell r="O23">
            <v>2.1922000000000001E-2</v>
          </cell>
          <cell r="Q23" t="str">
            <v>0369</v>
          </cell>
          <cell r="R23">
            <v>72</v>
          </cell>
          <cell r="S23" t="str">
            <v>4027655692745</v>
          </cell>
          <cell r="T23">
            <v>4419909000</v>
          </cell>
          <cell r="V23" t="str">
            <v>Аксессуары</v>
          </cell>
          <cell r="W23" t="str">
            <v>Конвой Лавидо</v>
          </cell>
          <cell r="Z23" t="str">
            <v>ДУБ натуральный</v>
          </cell>
          <cell r="AA23" t="str">
            <v>СЕЛЕКТ</v>
          </cell>
          <cell r="AG23" t="str">
            <v>шт</v>
          </cell>
          <cell r="AJ23" t="str">
            <v>Бежевый</v>
          </cell>
          <cell r="AK23" t="str">
            <v>х Вставка поднос для верхней полки с ручками Конвой Лавидо, СЕЛЕКТ, ДУБ натуральный</v>
          </cell>
          <cell r="AM23" t="str">
            <v>Конвой Лавидо</v>
          </cell>
          <cell r="AS23" t="str">
            <v>Конвой Лавидо</v>
          </cell>
          <cell r="AU23" t="str">
            <v>Комплектующее</v>
          </cell>
          <cell r="BH23" t="str">
            <v>Дуб натуральный</v>
          </cell>
        </row>
        <row r="24">
          <cell r="D24" t="str">
            <v>0091890369</v>
          </cell>
          <cell r="E24" t="str">
            <v>Ящик с ручками 1/3, Конвой Лавидо, СЕЛЕКТ, 174,5x324x90 мм, 1 шт, цвет ДУБ натуральный (0091890369)</v>
          </cell>
          <cell r="H24">
            <v>1</v>
          </cell>
          <cell r="I24">
            <v>5</v>
          </cell>
          <cell r="J24" t="str">
            <v>DE</v>
          </cell>
          <cell r="K24">
            <v>0.56000000000000005</v>
          </cell>
          <cell r="L24">
            <v>0.34</v>
          </cell>
          <cell r="M24">
            <v>0.19</v>
          </cell>
          <cell r="N24">
            <v>0.1</v>
          </cell>
          <cell r="O24">
            <v>6.4599999999999996E-3</v>
          </cell>
          <cell r="Q24" t="str">
            <v>0369</v>
          </cell>
          <cell r="R24">
            <v>192</v>
          </cell>
          <cell r="S24" t="str">
            <v>4027655692868</v>
          </cell>
          <cell r="T24">
            <v>4420909900</v>
          </cell>
          <cell r="V24" t="str">
            <v>Аксессуары</v>
          </cell>
          <cell r="W24" t="str">
            <v>Конвой Лавидо</v>
          </cell>
          <cell r="Z24" t="str">
            <v>ДУБ натуральный</v>
          </cell>
          <cell r="AA24" t="str">
            <v>СЕЛЕКТ</v>
          </cell>
          <cell r="AG24" t="str">
            <v>шт</v>
          </cell>
          <cell r="AJ24" t="str">
            <v>Бежевый</v>
          </cell>
          <cell r="AK24" t="str">
            <v>х Ящик с ручками 1/3 Конвой Лавидо, СЕЛЕКТ, ДУБ натуральный</v>
          </cell>
          <cell r="AM24" t="str">
            <v>Конвой Лавидо</v>
          </cell>
          <cell r="AS24" t="str">
            <v>Конвой Лавидо</v>
          </cell>
          <cell r="AU24" t="str">
            <v>Комплектующее</v>
          </cell>
          <cell r="BH24" t="str">
            <v>Дуб натуральный</v>
          </cell>
        </row>
        <row r="25">
          <cell r="D25" t="str">
            <v>0091780369</v>
          </cell>
          <cell r="E25" t="str">
            <v>Вкладыш перфорированный, Конвой Лавидо, СЕЛЕКТ, 525x324x9 мм, 1 шт, цвет ДУБ натуральный (0091780369)</v>
          </cell>
          <cell r="H25">
            <v>1</v>
          </cell>
          <cell r="I25">
            <v>5</v>
          </cell>
          <cell r="J25" t="str">
            <v>DE</v>
          </cell>
          <cell r="K25">
            <v>1.0820000000000001</v>
          </cell>
          <cell r="L25">
            <v>0.54</v>
          </cell>
          <cell r="M25">
            <v>0.33500000000000002</v>
          </cell>
          <cell r="N25">
            <v>0.02</v>
          </cell>
          <cell r="O25">
            <v>3.6180000000000001E-3</v>
          </cell>
          <cell r="Q25" t="str">
            <v>0369</v>
          </cell>
          <cell r="R25">
            <v>368</v>
          </cell>
          <cell r="S25" t="str">
            <v>4027655692776</v>
          </cell>
          <cell r="T25">
            <v>4419909000</v>
          </cell>
          <cell r="V25" t="str">
            <v>Аксессуары</v>
          </cell>
          <cell r="W25" t="str">
            <v>Конвой Лавидо</v>
          </cell>
          <cell r="Z25" t="str">
            <v>ДУБ натуральный</v>
          </cell>
          <cell r="AA25" t="str">
            <v>СЕЛЕКТ</v>
          </cell>
          <cell r="AG25" t="str">
            <v>шт</v>
          </cell>
          <cell r="AJ25" t="str">
            <v>Бежевый</v>
          </cell>
          <cell r="AK25" t="str">
            <v>х Вкладыш перфорированный Конвой Лавидо, СЕЛЕКТ, ДУБ натуральный</v>
          </cell>
          <cell r="AM25" t="str">
            <v>Конвой Лавидо</v>
          </cell>
          <cell r="AS25" t="str">
            <v>Конвой Лавидо</v>
          </cell>
          <cell r="AU25" t="str">
            <v>Комплектующее</v>
          </cell>
          <cell r="BH25" t="str">
            <v>Дуб натуральный</v>
          </cell>
        </row>
        <row r="26">
          <cell r="D26" t="str">
            <v>0091820369</v>
          </cell>
          <cell r="E26" t="str">
            <v>Держатель для бутылок, Конвой Лавидо, СЕЛЕКТ под вкладыш 0091780369, 525x8x50 мм, 1 шт, цвет ДУБ натуральный (0091820369)</v>
          </cell>
          <cell r="H26">
            <v>1</v>
          </cell>
          <cell r="I26">
            <v>5</v>
          </cell>
          <cell r="J26" t="str">
            <v>DE</v>
          </cell>
          <cell r="K26">
            <v>0.23400000000000001</v>
          </cell>
          <cell r="L26">
            <v>0.54</v>
          </cell>
          <cell r="M26">
            <v>0.08</v>
          </cell>
          <cell r="N26">
            <v>2.5000000000000001E-2</v>
          </cell>
          <cell r="O26">
            <v>1.08E-3</v>
          </cell>
          <cell r="Q26" t="str">
            <v>0369</v>
          </cell>
          <cell r="R26">
            <v>400</v>
          </cell>
          <cell r="S26" t="str">
            <v>4027655692820</v>
          </cell>
          <cell r="T26">
            <v>4419909000</v>
          </cell>
          <cell r="V26" t="str">
            <v>Аксессуары</v>
          </cell>
          <cell r="W26" t="str">
            <v>Конвой Лавидо</v>
          </cell>
          <cell r="Z26" t="str">
            <v>ДУБ натуральный</v>
          </cell>
          <cell r="AA26" t="str">
            <v>СЕЛЕКТ</v>
          </cell>
          <cell r="AG26" t="str">
            <v>шт</v>
          </cell>
          <cell r="AJ26" t="str">
            <v>Бежевый</v>
          </cell>
          <cell r="AK26" t="str">
            <v>х Держатель для бутылок Конвой Лавидо, СЕЛЕКТ под вкладыш 0091780369, ДУБ натуральный</v>
          </cell>
          <cell r="AM26" t="str">
            <v>Конвой Лавидо</v>
          </cell>
          <cell r="AS26" t="str">
            <v>Конвой Лавидо</v>
          </cell>
          <cell r="AU26" t="str">
            <v>Комплектующее</v>
          </cell>
          <cell r="BH26" t="str">
            <v>Дуб натуральный</v>
          </cell>
        </row>
        <row r="27">
          <cell r="D27" t="str">
            <v>0091800369</v>
          </cell>
          <cell r="E27" t="str">
            <v>Делитель в крупную клетку, Конвой Лавидо, СЕЛЕКТ под вкладыш 0091780369, 324x8x90 мм, 1 шт, цвет ДУБ натуральный (0091800369)</v>
          </cell>
          <cell r="H27">
            <v>1</v>
          </cell>
          <cell r="I27">
            <v>5</v>
          </cell>
          <cell r="J27" t="str">
            <v>DE</v>
          </cell>
          <cell r="K27">
            <v>0.60199999999999998</v>
          </cell>
          <cell r="L27">
            <v>0.34</v>
          </cell>
          <cell r="M27">
            <v>0.125</v>
          </cell>
          <cell r="N27">
            <v>0.04</v>
          </cell>
          <cell r="O27">
            <v>1.6999999999999999E-3</v>
          </cell>
          <cell r="Q27" t="str">
            <v>0369</v>
          </cell>
          <cell r="R27">
            <v>840</v>
          </cell>
          <cell r="S27" t="str">
            <v>4027655692790</v>
          </cell>
          <cell r="T27">
            <v>4419909000</v>
          </cell>
          <cell r="V27" t="str">
            <v>Аксессуары</v>
          </cell>
          <cell r="W27" t="str">
            <v>Конвой Лавидо</v>
          </cell>
          <cell r="Z27" t="str">
            <v>ДУБ натуральный</v>
          </cell>
          <cell r="AA27" t="str">
            <v>СЕЛЕКТ</v>
          </cell>
          <cell r="AG27" t="str">
            <v>шт</v>
          </cell>
          <cell r="AJ27" t="str">
            <v>Бежевый</v>
          </cell>
          <cell r="AK27" t="str">
            <v>х Делитель в крупную клетку Конвой Лавидо, СЕЛЕКТ под вкладыш 0091780369, ДУБ натуральный</v>
          </cell>
          <cell r="AM27" t="str">
            <v>Конвой Лавидо</v>
          </cell>
          <cell r="AS27" t="str">
            <v>Конвой Лавидо</v>
          </cell>
          <cell r="AU27" t="str">
            <v>Комплектующее</v>
          </cell>
          <cell r="BH27" t="str">
            <v>Дуб натуральный</v>
          </cell>
        </row>
        <row r="28">
          <cell r="D28" t="str">
            <v>0091840369</v>
          </cell>
          <cell r="E28" t="str">
            <v>Делитель в мелкую клетку, Конвой Лавидо, СЕЛЕКТ под вкладыш 0091790369, 525x 324x42 мм, 1 шт, цвет ДУБ натуральный (0091840369)</v>
          </cell>
          <cell r="H28">
            <v>1</v>
          </cell>
          <cell r="I28">
            <v>5</v>
          </cell>
          <cell r="J28" t="str">
            <v>DE</v>
          </cell>
          <cell r="K28">
            <v>0.436</v>
          </cell>
          <cell r="L28">
            <v>0.54</v>
          </cell>
          <cell r="M28">
            <v>0.34</v>
          </cell>
          <cell r="N28">
            <v>5.5E-2</v>
          </cell>
          <cell r="O28">
            <v>1.0097999999999999E-2</v>
          </cell>
          <cell r="Q28" t="str">
            <v>0369</v>
          </cell>
          <cell r="R28">
            <v>144</v>
          </cell>
          <cell r="S28" t="str">
            <v>4027655692837</v>
          </cell>
          <cell r="T28">
            <v>4419909000</v>
          </cell>
          <cell r="V28" t="str">
            <v>Аксессуары</v>
          </cell>
          <cell r="W28" t="str">
            <v>Конвой Лавидо</v>
          </cell>
          <cell r="Z28" t="str">
            <v>ДУБ натуральный</v>
          </cell>
          <cell r="AA28" t="str">
            <v>СЕЛЕКТ</v>
          </cell>
          <cell r="AG28" t="str">
            <v>шт</v>
          </cell>
          <cell r="AJ28" t="str">
            <v>Бежевый</v>
          </cell>
          <cell r="AK28" t="str">
            <v>х Делитель в мелкую клетку Конвой Лавидо, СЕЛЕКТ под вкладыш 0091790369, ДУБ натуральный</v>
          </cell>
          <cell r="AM28" t="str">
            <v>Конвой Лавидо</v>
          </cell>
          <cell r="AS28" t="str">
            <v>Конвой Лавидо</v>
          </cell>
          <cell r="AU28" t="str">
            <v>Комплектующее</v>
          </cell>
          <cell r="BH28" t="str">
            <v>Дуб натуральный</v>
          </cell>
        </row>
        <row r="29">
          <cell r="D29" t="str">
            <v>8500790369</v>
          </cell>
          <cell r="E29" t="str">
            <v>Делитель для десертных тарелок, Конвой Лавидо, СЕЛЕКТ, 174,5x324x45 мм, 1 шт, цвет ДУБ натуральный (8500790369)</v>
          </cell>
          <cell r="H29">
            <v>1</v>
          </cell>
          <cell r="I29">
            <v>5</v>
          </cell>
          <cell r="J29" t="str">
            <v>DE</v>
          </cell>
          <cell r="K29">
            <v>0.43</v>
          </cell>
          <cell r="L29">
            <v>0.33500000000000002</v>
          </cell>
          <cell r="M29">
            <v>0.19</v>
          </cell>
          <cell r="N29">
            <v>0.06</v>
          </cell>
          <cell r="O29">
            <v>3.8189999999999999E-3</v>
          </cell>
          <cell r="Q29" t="str">
            <v>0369</v>
          </cell>
          <cell r="R29">
            <v>384</v>
          </cell>
          <cell r="S29" t="str">
            <v>4027655692929</v>
          </cell>
          <cell r="T29">
            <v>4419909000</v>
          </cell>
          <cell r="V29" t="str">
            <v>Аксессуары</v>
          </cell>
          <cell r="W29" t="str">
            <v>Конвой Лавидо</v>
          </cell>
          <cell r="Z29" t="str">
            <v>ДУБ натуральный</v>
          </cell>
          <cell r="AA29" t="str">
            <v>СЕЛЕКТ</v>
          </cell>
          <cell r="AG29" t="str">
            <v>шт</v>
          </cell>
          <cell r="AJ29" t="str">
            <v>Бежевый</v>
          </cell>
          <cell r="AK29" t="str">
            <v>х Делитель для десертных тарелок Конвой Лавидо, СЕЛЕКТ, ДУБ натуральный</v>
          </cell>
          <cell r="AM29" t="str">
            <v>Конвой Лавидо</v>
          </cell>
          <cell r="AS29" t="str">
            <v>Конвой Лавидо</v>
          </cell>
          <cell r="AU29" t="str">
            <v>Комплектующее</v>
          </cell>
          <cell r="BH29" t="str">
            <v>Дуб натуральный</v>
          </cell>
        </row>
        <row r="30">
          <cell r="D30" t="str">
            <v>0091910369</v>
          </cell>
          <cell r="E30" t="str">
            <v>Делитель крестообразный 1/3, Конвой Лавидо, СЕЛЕКТ, 174,5x324x45 мм, 1 шт, цвет ДУБ натуральный (0091910369)</v>
          </cell>
          <cell r="H30">
            <v>1</v>
          </cell>
          <cell r="I30">
            <v>5</v>
          </cell>
          <cell r="J30" t="str">
            <v>DE</v>
          </cell>
          <cell r="K30">
            <v>0.31</v>
          </cell>
          <cell r="L30">
            <v>0.33500000000000002</v>
          </cell>
          <cell r="M30">
            <v>0.19</v>
          </cell>
          <cell r="N30">
            <v>0.06</v>
          </cell>
          <cell r="O30">
            <v>3.8189999999999999E-3</v>
          </cell>
          <cell r="Q30" t="str">
            <v>0369</v>
          </cell>
          <cell r="R30">
            <v>384</v>
          </cell>
          <cell r="S30" t="str">
            <v>4027655692882</v>
          </cell>
          <cell r="T30">
            <v>4419909000</v>
          </cell>
          <cell r="V30" t="str">
            <v>Аксессуары</v>
          </cell>
          <cell r="W30" t="str">
            <v>Конвой Лавидо</v>
          </cell>
          <cell r="Z30" t="str">
            <v>ДУБ натуральный</v>
          </cell>
          <cell r="AA30" t="str">
            <v>СЕЛЕКТ</v>
          </cell>
          <cell r="AG30" t="str">
            <v>шт</v>
          </cell>
          <cell r="AJ30" t="str">
            <v>Бежевый</v>
          </cell>
          <cell r="AK30" t="str">
            <v>х Делитель крестообразный 1/3 Конвой Лавидо, СЕЛЕКТ, ДУБ натуральный</v>
          </cell>
          <cell r="AM30" t="str">
            <v>Конвой Лавидо</v>
          </cell>
          <cell r="AS30" t="str">
            <v>Конвой Лавидо</v>
          </cell>
          <cell r="AU30" t="str">
            <v>Комплектующее</v>
          </cell>
          <cell r="BH30" t="str">
            <v>Дуб натуральный</v>
          </cell>
        </row>
        <row r="31">
          <cell r="D31" t="str">
            <v>8500770369</v>
          </cell>
          <cell r="E31" t="str">
            <v>Рамка без дна, Конвой Лавидо, СЕЛЕКТ, 550x470x66 мм, 1 шт, цвет ДУБ натуральный (8500770369)</v>
          </cell>
          <cell r="H31">
            <v>1</v>
          </cell>
          <cell r="I31">
            <v>5</v>
          </cell>
          <cell r="J31" t="str">
            <v>DE</v>
          </cell>
          <cell r="K31">
            <v>1.1459999999999999</v>
          </cell>
          <cell r="L31">
            <v>0.56499999999999995</v>
          </cell>
          <cell r="M31">
            <v>0.48499999999999999</v>
          </cell>
          <cell r="N31">
            <v>0.08</v>
          </cell>
          <cell r="O31">
            <v>2.1922000000000001E-2</v>
          </cell>
          <cell r="Q31" t="str">
            <v>0369</v>
          </cell>
          <cell r="R31">
            <v>80</v>
          </cell>
          <cell r="S31" t="str">
            <v>4027655692912</v>
          </cell>
          <cell r="T31">
            <v>4419909000</v>
          </cell>
          <cell r="V31" t="str">
            <v>Аксессуары</v>
          </cell>
          <cell r="W31" t="str">
            <v>Конвой Лавидо</v>
          </cell>
          <cell r="Z31" t="str">
            <v>ДУБ натуральный</v>
          </cell>
          <cell r="AA31" t="str">
            <v>СЕЛЕКТ</v>
          </cell>
          <cell r="AG31" t="str">
            <v>шт</v>
          </cell>
          <cell r="AJ31" t="str">
            <v>Бежевый</v>
          </cell>
          <cell r="AK31" t="str">
            <v>х Рамка без дна Конвой Лавидо, СЕЛЕКТ, ДУБ натуральный</v>
          </cell>
          <cell r="AM31" t="str">
            <v>Конвой Лавидо</v>
          </cell>
          <cell r="AS31" t="str">
            <v>Конвой Лавидо</v>
          </cell>
          <cell r="AU31" t="str">
            <v>Комплектующее</v>
          </cell>
          <cell r="BH31" t="str">
            <v>Дуб натуральный</v>
          </cell>
        </row>
        <row r="32">
          <cell r="D32" t="str">
            <v>0023630102</v>
          </cell>
          <cell r="E32" t="str">
            <v>х Рама, Конвой Лавидо, H 1200-1400, 1 шт, цвет ТИТАН (0023630102)</v>
          </cell>
          <cell r="H32">
            <v>1</v>
          </cell>
          <cell r="I32">
            <v>1</v>
          </cell>
          <cell r="J32" t="str">
            <v>DE</v>
          </cell>
          <cell r="K32">
            <v>5.5</v>
          </cell>
          <cell r="L32">
            <v>1.0049999999999999</v>
          </cell>
          <cell r="M32">
            <v>0.4</v>
          </cell>
          <cell r="N32">
            <v>0.14199999999999999</v>
          </cell>
          <cell r="O32">
            <v>5.7084000000000003E-2</v>
          </cell>
          <cell r="Q32" t="str">
            <v>0102</v>
          </cell>
          <cell r="R32">
            <v>20</v>
          </cell>
          <cell r="S32" t="str">
            <v>4027655237229</v>
          </cell>
          <cell r="T32">
            <v>8302420000</v>
          </cell>
          <cell r="V32" t="str">
            <v>Высокие шкафы</v>
          </cell>
          <cell r="W32" t="str">
            <v>Конвой Лавидо</v>
          </cell>
          <cell r="Y32" t="str">
            <v>1200-1400</v>
          </cell>
          <cell r="Z32" t="str">
            <v>ТИТАН</v>
          </cell>
          <cell r="AC32">
            <v>500</v>
          </cell>
          <cell r="AG32" t="str">
            <v>шт</v>
          </cell>
          <cell r="AJ32" t="str">
            <v>Серый</v>
          </cell>
          <cell r="AK32" t="str">
            <v>х Рама Конвой Лавидо, H 1200-1400, ТИТАН</v>
          </cell>
          <cell r="AM32" t="str">
            <v>Конвой Лавидо</v>
          </cell>
          <cell r="AS32" t="str">
            <v>Конвой Лавидо</v>
          </cell>
          <cell r="AU32" t="str">
            <v>Комплектующее</v>
          </cell>
          <cell r="BB32">
            <v>1200</v>
          </cell>
          <cell r="BC32">
            <v>1400</v>
          </cell>
          <cell r="BH32" t="str">
            <v>Титан</v>
          </cell>
        </row>
        <row r="33">
          <cell r="D33" t="str">
            <v>2503220005</v>
          </cell>
          <cell r="E33" t="str">
            <v>х Комплект полок 4шт + 1 ручка, со стеклянными боковинами, Конвой Лавидо 600 мм, Арена ПЛЮС, цвет ХРОМ, цвет дна Серый, антислип (2503220005)</v>
          </cell>
          <cell r="H33">
            <v>1</v>
          </cell>
          <cell r="I33">
            <v>1</v>
          </cell>
          <cell r="J33" t="str">
            <v>DE</v>
          </cell>
          <cell r="K33">
            <v>17.89</v>
          </cell>
          <cell r="L33">
            <v>0.64</v>
          </cell>
          <cell r="M33">
            <v>0.48499999999999999</v>
          </cell>
          <cell r="N33">
            <v>0.57999999999999996</v>
          </cell>
          <cell r="O33">
            <v>0.180032</v>
          </cell>
          <cell r="Q33" t="str">
            <v>0005</v>
          </cell>
          <cell r="S33" t="str">
            <v>4027655312919</v>
          </cell>
          <cell r="T33">
            <v>9403990001</v>
          </cell>
          <cell r="V33" t="str">
            <v>Высокие шкафы</v>
          </cell>
          <cell r="W33" t="str">
            <v>Конвой Лавидо</v>
          </cell>
          <cell r="X33">
            <v>600</v>
          </cell>
          <cell r="Z33" t="str">
            <v>ХРОМ</v>
          </cell>
          <cell r="AA33" t="str">
            <v>Арена ПЛЮС</v>
          </cell>
          <cell r="AB33">
            <v>4</v>
          </cell>
          <cell r="AC33">
            <v>500</v>
          </cell>
          <cell r="AE33">
            <v>20</v>
          </cell>
          <cell r="AG33" t="str">
            <v>шт</v>
          </cell>
          <cell r="AH33" t="str">
            <v>Серый</v>
          </cell>
          <cell r="AJ33" t="str">
            <v>Серый</v>
          </cell>
          <cell r="AK33" t="str">
            <v>х Комплект полок 4шт + 1 ручка, со стеклянными боковинами Конвой Лавидо, 600, Арена ПЛЮС, ХРОМ</v>
          </cell>
          <cell r="AM33" t="str">
            <v>Конвой Лавидо</v>
          </cell>
          <cell r="AS33" t="str">
            <v>Конвой Лавидо</v>
          </cell>
          <cell r="AU33" t="str">
            <v>Комплектующее</v>
          </cell>
          <cell r="AX33">
            <v>600</v>
          </cell>
          <cell r="AY33">
            <v>600</v>
          </cell>
          <cell r="BF33">
            <v>0</v>
          </cell>
          <cell r="BG33">
            <v>20</v>
          </cell>
          <cell r="BH33" t="str">
            <v>Хром</v>
          </cell>
        </row>
        <row r="34">
          <cell r="D34" t="str">
            <v>8500879885</v>
          </cell>
          <cell r="E34" t="str">
            <v>х Коврик фильц 1/3, Конвой Лавидо, 174,5x324x3 мм, 1 шт, цвет ЧЕРНЫЙ (8500879885)</v>
          </cell>
          <cell r="H34">
            <v>1</v>
          </cell>
          <cell r="I34">
            <v>5</v>
          </cell>
          <cell r="J34" t="str">
            <v>DE</v>
          </cell>
          <cell r="K34">
            <v>6.0000000000000001E-3</v>
          </cell>
          <cell r="L34">
            <v>1</v>
          </cell>
          <cell r="M34">
            <v>1</v>
          </cell>
          <cell r="N34">
            <v>1E-3</v>
          </cell>
          <cell r="O34">
            <v>1E-3</v>
          </cell>
          <cell r="Q34" t="str">
            <v>9885</v>
          </cell>
          <cell r="S34" t="str">
            <v>4027655692936</v>
          </cell>
          <cell r="V34" t="str">
            <v>Аксессуары</v>
          </cell>
          <cell r="W34" t="str">
            <v>Конвой Лавидо</v>
          </cell>
          <cell r="Z34" t="str">
            <v>ЧЕРНЫЙ</v>
          </cell>
          <cell r="AG34" t="str">
            <v>шт</v>
          </cell>
          <cell r="AJ34" t="str">
            <v>Черный</v>
          </cell>
          <cell r="AK34" t="str">
            <v>х Коврик фильц 1/3 Конвой Лавидо, ЧЕРНЫЙ</v>
          </cell>
          <cell r="AS34" t="str">
            <v>Конвой Лавидо</v>
          </cell>
          <cell r="AU34" t="str">
            <v>Комплектующее</v>
          </cell>
          <cell r="BH34" t="str">
            <v>Черный</v>
          </cell>
        </row>
        <row r="35">
          <cell r="D35" t="str">
            <v>8500889885</v>
          </cell>
          <cell r="E35" t="str">
            <v>х Коврик фильц, Конвой Лавидо, 525x324x3 мм, 1 шт, цвет ЧЕРНЫЙ (8500889885)</v>
          </cell>
          <cell r="H35">
            <v>1</v>
          </cell>
          <cell r="I35">
            <v>5</v>
          </cell>
          <cell r="J35" t="str">
            <v>DE</v>
          </cell>
          <cell r="K35">
            <v>1.4E-2</v>
          </cell>
          <cell r="L35">
            <v>1</v>
          </cell>
          <cell r="M35">
            <v>1</v>
          </cell>
          <cell r="N35">
            <v>1E-3</v>
          </cell>
          <cell r="O35">
            <v>1E-3</v>
          </cell>
          <cell r="Q35" t="str">
            <v>9885</v>
          </cell>
          <cell r="S35" t="str">
            <v>4027655692943</v>
          </cell>
          <cell r="V35" t="str">
            <v>Аксессуары</v>
          </cell>
          <cell r="W35" t="str">
            <v>Конвой Лавидо</v>
          </cell>
          <cell r="Z35" t="str">
            <v>ЧЕРНЫЙ</v>
          </cell>
          <cell r="AG35" t="str">
            <v>шт</v>
          </cell>
          <cell r="AJ35" t="str">
            <v>Черный</v>
          </cell>
          <cell r="AK35" t="str">
            <v>х Коврик фильц Конвой Лавидо, ЧЕРНЫЙ</v>
          </cell>
          <cell r="AS35" t="str">
            <v>Конвой Лавидо</v>
          </cell>
          <cell r="AU35" t="str">
            <v>Комплектующее</v>
          </cell>
          <cell r="BH35" t="str">
            <v>Черный</v>
          </cell>
        </row>
        <row r="36">
          <cell r="D36" t="str">
            <v>0543810102</v>
          </cell>
          <cell r="E36" t="str">
            <v>Рама, Диспенса 90°, H 1200-1600, 1 шт, цвет ТИТАН (0543810102)</v>
          </cell>
          <cell r="H36">
            <v>1</v>
          </cell>
          <cell r="I36">
            <v>10</v>
          </cell>
          <cell r="J36" t="str">
            <v>DE</v>
          </cell>
          <cell r="K36">
            <v>7.0439999999999996</v>
          </cell>
          <cell r="L36">
            <v>1.21</v>
          </cell>
          <cell r="M36">
            <v>7.0000000000000007E-2</v>
          </cell>
          <cell r="N36">
            <v>0.57999999999999996</v>
          </cell>
          <cell r="O36">
            <v>4.9126000000000003E-2</v>
          </cell>
          <cell r="Q36" t="str">
            <v>0102</v>
          </cell>
          <cell r="R36">
            <v>40</v>
          </cell>
          <cell r="S36" t="str">
            <v>4027655065365</v>
          </cell>
          <cell r="T36">
            <v>8302420000</v>
          </cell>
          <cell r="V36" t="str">
            <v>Высокие шкафы</v>
          </cell>
          <cell r="W36" t="str">
            <v>Диспенса 90°</v>
          </cell>
          <cell r="Y36" t="str">
            <v>1200-1600</v>
          </cell>
          <cell r="Z36" t="str">
            <v>ТИТАН</v>
          </cell>
          <cell r="AA36" t="str">
            <v>Арена КЛАССИК</v>
          </cell>
          <cell r="AC36">
            <v>500</v>
          </cell>
          <cell r="AG36" t="str">
            <v>шт</v>
          </cell>
          <cell r="AJ36" t="str">
            <v>Серый</v>
          </cell>
          <cell r="AK36" t="str">
            <v>Рама Диспенса 90°, H 1200-1600, ТИТАН</v>
          </cell>
          <cell r="AM36" t="str">
            <v>Диспенса 90°</v>
          </cell>
          <cell r="AO36" t="str">
            <v>0543810102</v>
          </cell>
          <cell r="AS36" t="str">
            <v>Диспенса 90°</v>
          </cell>
          <cell r="AU36" t="str">
            <v>Комплектующее</v>
          </cell>
          <cell r="AX36">
            <v>150</v>
          </cell>
          <cell r="AY36">
            <v>450</v>
          </cell>
          <cell r="BB36">
            <v>1200</v>
          </cell>
          <cell r="BC36">
            <v>1600</v>
          </cell>
          <cell r="BH36" t="str">
            <v>Титан</v>
          </cell>
        </row>
        <row r="37">
          <cell r="D37" t="str">
            <v>0543819846</v>
          </cell>
          <cell r="E37" t="str">
            <v>Рама, Диспенса 90°, H 1200-1600, 1 шт, цвет АНТРАЦИТ (0543819846)</v>
          </cell>
          <cell r="H37">
            <v>1</v>
          </cell>
          <cell r="I37">
            <v>10</v>
          </cell>
          <cell r="J37" t="str">
            <v>DE</v>
          </cell>
          <cell r="K37">
            <v>7.0439999999999996</v>
          </cell>
          <cell r="L37">
            <v>1.21</v>
          </cell>
          <cell r="M37">
            <v>7.0000000000000007E-2</v>
          </cell>
          <cell r="N37">
            <v>0.57999999999999996</v>
          </cell>
          <cell r="O37">
            <v>4.9126000000000003E-2</v>
          </cell>
          <cell r="Q37" t="str">
            <v>9846</v>
          </cell>
          <cell r="R37">
            <v>40</v>
          </cell>
          <cell r="S37" t="str">
            <v>4027655571125</v>
          </cell>
          <cell r="T37">
            <v>8302420000</v>
          </cell>
          <cell r="V37" t="str">
            <v>Высокие шкафы</v>
          </cell>
          <cell r="W37" t="str">
            <v>Диспенса 90°</v>
          </cell>
          <cell r="Y37" t="str">
            <v>1200-1600</v>
          </cell>
          <cell r="Z37" t="str">
            <v>АНТРАЦИТ</v>
          </cell>
          <cell r="AA37" t="str">
            <v>Арена СТИЛЬ</v>
          </cell>
          <cell r="AC37">
            <v>500</v>
          </cell>
          <cell r="AG37" t="str">
            <v>шт</v>
          </cell>
          <cell r="AJ37" t="str">
            <v>Темно-серый</v>
          </cell>
          <cell r="AK37" t="str">
            <v>Рама Диспенса 90°, H 1200-1600, АНТРАЦИТ</v>
          </cell>
          <cell r="AM37" t="str">
            <v>Диспенса 90°</v>
          </cell>
          <cell r="AO37" t="str">
            <v>0543819846</v>
          </cell>
          <cell r="AS37" t="str">
            <v>Диспенса 90°</v>
          </cell>
          <cell r="AU37" t="str">
            <v>Комплектующее</v>
          </cell>
          <cell r="AX37">
            <v>150</v>
          </cell>
          <cell r="AY37">
            <v>450</v>
          </cell>
          <cell r="BB37">
            <v>1200</v>
          </cell>
          <cell r="BC37">
            <v>1600</v>
          </cell>
          <cell r="BH37" t="str">
            <v>Антрацит</v>
          </cell>
        </row>
        <row r="38">
          <cell r="D38" t="str">
            <v>0543820102</v>
          </cell>
          <cell r="E38" t="str">
            <v>Рама, Диспенса 90°, H 1600-2000, 1 шт, цвет ТИТАН (0543820102)</v>
          </cell>
          <cell r="H38">
            <v>1</v>
          </cell>
          <cell r="I38">
            <v>10</v>
          </cell>
          <cell r="J38" t="str">
            <v>DE</v>
          </cell>
          <cell r="K38">
            <v>8.3219999999999992</v>
          </cell>
          <cell r="L38">
            <v>1.61</v>
          </cell>
          <cell r="M38">
            <v>7.0000000000000007E-2</v>
          </cell>
          <cell r="N38">
            <v>0.57999999999999996</v>
          </cell>
          <cell r="O38">
            <v>6.5365999999999994E-2</v>
          </cell>
          <cell r="Q38" t="str">
            <v>0102</v>
          </cell>
          <cell r="R38">
            <v>40</v>
          </cell>
          <cell r="S38" t="str">
            <v>4027655065402</v>
          </cell>
          <cell r="T38">
            <v>8302420000</v>
          </cell>
          <cell r="V38" t="str">
            <v>Высокие шкафы</v>
          </cell>
          <cell r="W38" t="str">
            <v>Диспенса 90°</v>
          </cell>
          <cell r="Y38" t="str">
            <v>1600-2000</v>
          </cell>
          <cell r="Z38" t="str">
            <v>ТИТАН</v>
          </cell>
          <cell r="AA38" t="str">
            <v>Арена КЛАССИК</v>
          </cell>
          <cell r="AC38">
            <v>500</v>
          </cell>
          <cell r="AG38" t="str">
            <v>шт</v>
          </cell>
          <cell r="AJ38" t="str">
            <v>Серый</v>
          </cell>
          <cell r="AK38" t="str">
            <v>Рама Диспенса 90°, H 1600-2000, ТИТАН</v>
          </cell>
          <cell r="AM38" t="str">
            <v>Диспенса 90°</v>
          </cell>
          <cell r="AO38" t="str">
            <v>0543820102</v>
          </cell>
          <cell r="AS38" t="str">
            <v>Диспенса 90°</v>
          </cell>
          <cell r="AU38" t="str">
            <v>Комплектующее</v>
          </cell>
          <cell r="AX38">
            <v>150</v>
          </cell>
          <cell r="AY38">
            <v>450</v>
          </cell>
          <cell r="BB38">
            <v>1600</v>
          </cell>
          <cell r="BC38">
            <v>2000</v>
          </cell>
          <cell r="BH38" t="str">
            <v>Титан</v>
          </cell>
        </row>
        <row r="39">
          <cell r="D39" t="str">
            <v>0543829846</v>
          </cell>
          <cell r="E39" t="str">
            <v>Рама, Диспенса 90°, H 1600-2000, 1 шт, цвет АНТРАЦИТ (0543829846)</v>
          </cell>
          <cell r="H39">
            <v>1</v>
          </cell>
          <cell r="I39">
            <v>10</v>
          </cell>
          <cell r="J39" t="str">
            <v>DE</v>
          </cell>
          <cell r="K39">
            <v>8.3219999999999992</v>
          </cell>
          <cell r="L39">
            <v>1.61</v>
          </cell>
          <cell r="M39">
            <v>7.0000000000000007E-2</v>
          </cell>
          <cell r="N39">
            <v>0.57999999999999996</v>
          </cell>
          <cell r="O39">
            <v>6.5365999999999994E-2</v>
          </cell>
          <cell r="Q39" t="str">
            <v>9846</v>
          </cell>
          <cell r="R39">
            <v>40</v>
          </cell>
          <cell r="S39" t="str">
            <v>4027655571132</v>
          </cell>
          <cell r="T39">
            <v>8302420000</v>
          </cell>
          <cell r="V39" t="str">
            <v>Высокие шкафы</v>
          </cell>
          <cell r="W39" t="str">
            <v>Диспенса 90°</v>
          </cell>
          <cell r="Y39" t="str">
            <v>1600-2000</v>
          </cell>
          <cell r="Z39" t="str">
            <v>АНТРАЦИТ</v>
          </cell>
          <cell r="AA39" t="str">
            <v>Арена СТИЛЬ</v>
          </cell>
          <cell r="AC39">
            <v>500</v>
          </cell>
          <cell r="AG39" t="str">
            <v>шт</v>
          </cell>
          <cell r="AJ39" t="str">
            <v>Темно-серый</v>
          </cell>
          <cell r="AK39" t="str">
            <v>Рама Диспенса 90°, H 1600-2000, АНТРАЦИТ</v>
          </cell>
          <cell r="AM39" t="str">
            <v>Диспенса 90°</v>
          </cell>
          <cell r="AO39" t="str">
            <v>0543829846</v>
          </cell>
          <cell r="AS39" t="str">
            <v>Диспенса 90°</v>
          </cell>
          <cell r="AU39" t="str">
            <v>Комплектующее</v>
          </cell>
          <cell r="AX39">
            <v>150</v>
          </cell>
          <cell r="AY39">
            <v>450</v>
          </cell>
          <cell r="BB39">
            <v>1600</v>
          </cell>
          <cell r="BC39">
            <v>2000</v>
          </cell>
          <cell r="BH39" t="str">
            <v>Антрацит</v>
          </cell>
        </row>
        <row r="40">
          <cell r="D40" t="str">
            <v>0543830102</v>
          </cell>
          <cell r="E40" t="str">
            <v>Рама, Диспенса 90°, H 1900-2300, 1 шт, цвет ТИТАН (0543830102)</v>
          </cell>
          <cell r="H40">
            <v>1</v>
          </cell>
          <cell r="I40">
            <v>10</v>
          </cell>
          <cell r="J40" t="str">
            <v>DE</v>
          </cell>
          <cell r="K40">
            <v>9.6999999999999993</v>
          </cell>
          <cell r="L40">
            <v>1.91</v>
          </cell>
          <cell r="M40">
            <v>7.0000000000000007E-2</v>
          </cell>
          <cell r="N40">
            <v>0.57999999999999996</v>
          </cell>
          <cell r="O40">
            <v>7.7546000000000004E-2</v>
          </cell>
          <cell r="Q40" t="str">
            <v>0102</v>
          </cell>
          <cell r="R40">
            <v>40</v>
          </cell>
          <cell r="S40" t="str">
            <v>4027655065457</v>
          </cell>
          <cell r="T40">
            <v>8302420000</v>
          </cell>
          <cell r="V40" t="str">
            <v>Высокие шкафы</v>
          </cell>
          <cell r="W40" t="str">
            <v>Диспенса 90°</v>
          </cell>
          <cell r="Y40" t="str">
            <v>1900-2300</v>
          </cell>
          <cell r="Z40" t="str">
            <v>ТИТАН</v>
          </cell>
          <cell r="AA40" t="str">
            <v>Арена КЛАССИК</v>
          </cell>
          <cell r="AC40">
            <v>500</v>
          </cell>
          <cell r="AG40" t="str">
            <v>шт</v>
          </cell>
          <cell r="AJ40" t="str">
            <v>Серый</v>
          </cell>
          <cell r="AK40" t="str">
            <v>Рама Диспенса 90°, H 1900-2300, ТИТАН</v>
          </cell>
          <cell r="AM40" t="str">
            <v>Диспенса 90°</v>
          </cell>
          <cell r="AO40" t="str">
            <v>0543830102</v>
          </cell>
          <cell r="AS40" t="str">
            <v>Диспенса 90°</v>
          </cell>
          <cell r="AU40" t="str">
            <v>Комплектующее</v>
          </cell>
          <cell r="AX40">
            <v>150</v>
          </cell>
          <cell r="AY40">
            <v>450</v>
          </cell>
          <cell r="BB40">
            <v>1900</v>
          </cell>
          <cell r="BC40">
            <v>2300</v>
          </cell>
          <cell r="BH40" t="str">
            <v>Титан</v>
          </cell>
        </row>
        <row r="41">
          <cell r="D41" t="str">
            <v>0543839846</v>
          </cell>
          <cell r="E41" t="str">
            <v>Рама, Диспенса 90°, H 1900-2300, 1 шт, цвет АНТРАЦИТ (0543839846)</v>
          </cell>
          <cell r="H41">
            <v>1</v>
          </cell>
          <cell r="I41">
            <v>10</v>
          </cell>
          <cell r="J41" t="str">
            <v>DE</v>
          </cell>
          <cell r="K41">
            <v>9.6999999999999993</v>
          </cell>
          <cell r="L41">
            <v>1.91</v>
          </cell>
          <cell r="M41">
            <v>7.0000000000000007E-2</v>
          </cell>
          <cell r="N41">
            <v>0.57999999999999996</v>
          </cell>
          <cell r="O41">
            <v>7.7546000000000004E-2</v>
          </cell>
          <cell r="Q41" t="str">
            <v>9846</v>
          </cell>
          <cell r="R41">
            <v>40</v>
          </cell>
          <cell r="S41" t="str">
            <v>4027655571149</v>
          </cell>
          <cell r="T41">
            <v>8302420000</v>
          </cell>
          <cell r="V41" t="str">
            <v>Высокие шкафы</v>
          </cell>
          <cell r="W41" t="str">
            <v>Диспенса 90°</v>
          </cell>
          <cell r="Y41" t="str">
            <v>1900-2300</v>
          </cell>
          <cell r="Z41" t="str">
            <v>АНТРАЦИТ</v>
          </cell>
          <cell r="AA41" t="str">
            <v>Арена СТИЛЬ</v>
          </cell>
          <cell r="AC41">
            <v>500</v>
          </cell>
          <cell r="AG41" t="str">
            <v>шт</v>
          </cell>
          <cell r="AJ41" t="str">
            <v>Темно-серый</v>
          </cell>
          <cell r="AK41" t="str">
            <v>Рама Диспенса 90°, H 1900-2300, АНТРАЦИТ</v>
          </cell>
          <cell r="AM41" t="str">
            <v>Диспенса 90°</v>
          </cell>
          <cell r="AO41" t="str">
            <v>0543839846</v>
          </cell>
          <cell r="AS41" t="str">
            <v>Диспенса 90°</v>
          </cell>
          <cell r="AU41" t="str">
            <v>Комплектующее</v>
          </cell>
          <cell r="AX41">
            <v>150</v>
          </cell>
          <cell r="AY41">
            <v>450</v>
          </cell>
          <cell r="BB41">
            <v>1900</v>
          </cell>
          <cell r="BC41">
            <v>2300</v>
          </cell>
          <cell r="BH41" t="str">
            <v>Антрацит</v>
          </cell>
        </row>
        <row r="42">
          <cell r="D42" t="str">
            <v>0942359006</v>
          </cell>
          <cell r="E42" t="str">
            <v>Направляющая верхняя и нижняя, с доводчиком на выдвижение, ПВ, Диспенса 90°, цвет ТИТАН (0942359006)</v>
          </cell>
          <cell r="H42">
            <v>1</v>
          </cell>
          <cell r="I42">
            <v>10</v>
          </cell>
          <cell r="J42" t="str">
            <v>CH</v>
          </cell>
          <cell r="K42">
            <v>7.7919999999999998</v>
          </cell>
          <cell r="L42">
            <v>0.505</v>
          </cell>
          <cell r="M42">
            <v>0.13</v>
          </cell>
          <cell r="N42">
            <v>0.1</v>
          </cell>
          <cell r="O42">
            <v>6.5649999999999997E-3</v>
          </cell>
          <cell r="Q42" t="str">
            <v>9006</v>
          </cell>
          <cell r="R42">
            <v>100</v>
          </cell>
          <cell r="S42" t="str">
            <v>4027655751206</v>
          </cell>
          <cell r="T42">
            <v>8302420000</v>
          </cell>
          <cell r="V42" t="str">
            <v>Высокие шкафы</v>
          </cell>
          <cell r="W42" t="str">
            <v>Диспенса 90°</v>
          </cell>
          <cell r="Z42" t="str">
            <v>ТИТАН</v>
          </cell>
          <cell r="AA42" t="str">
            <v>Арена КЛАССИК</v>
          </cell>
          <cell r="AC42">
            <v>500</v>
          </cell>
          <cell r="AE42">
            <v>120</v>
          </cell>
          <cell r="AG42" t="str">
            <v>шт</v>
          </cell>
          <cell r="AI42" t="str">
            <v>ПВ</v>
          </cell>
          <cell r="AJ42" t="str">
            <v>Серый</v>
          </cell>
          <cell r="AK42" t="str">
            <v>Направляющая верхняя и нижняя, с доводчиком на выдвижение, ПВ, Диспенса 90°, ТИТАН</v>
          </cell>
          <cell r="AM42" t="str">
            <v>Диспенса 90°</v>
          </cell>
          <cell r="AS42" t="str">
            <v>Диспенса 90°</v>
          </cell>
          <cell r="AU42" t="str">
            <v>Комплектующее</v>
          </cell>
          <cell r="AX42">
            <v>150</v>
          </cell>
          <cell r="AY42">
            <v>450</v>
          </cell>
          <cell r="BB42">
            <v>1900</v>
          </cell>
          <cell r="BC42">
            <v>2300</v>
          </cell>
          <cell r="BF42">
            <v>0</v>
          </cell>
          <cell r="BG42">
            <v>120</v>
          </cell>
          <cell r="BH42" t="str">
            <v>Титан</v>
          </cell>
        </row>
        <row r="43">
          <cell r="D43" t="str">
            <v>0942359846</v>
          </cell>
          <cell r="E43" t="str">
            <v>Направляющая верхняя и нижняя, с доводчиком на выдвижение, ПВ, Диспенса 90°, цвет АНТРАЦИТ (0942359846)</v>
          </cell>
          <cell r="H43">
            <v>1</v>
          </cell>
          <cell r="I43">
            <v>10</v>
          </cell>
          <cell r="J43" t="str">
            <v>CH</v>
          </cell>
          <cell r="K43">
            <v>7.72</v>
          </cell>
          <cell r="L43">
            <v>0.505</v>
          </cell>
          <cell r="M43">
            <v>0.13</v>
          </cell>
          <cell r="N43">
            <v>0.1</v>
          </cell>
          <cell r="O43">
            <v>6.5649999999999997E-3</v>
          </cell>
          <cell r="Q43" t="str">
            <v>9846</v>
          </cell>
          <cell r="R43">
            <v>100</v>
          </cell>
          <cell r="S43" t="str">
            <v>4027655787908</v>
          </cell>
          <cell r="T43">
            <v>8302420000</v>
          </cell>
          <cell r="V43" t="str">
            <v>Высокие шкафы</v>
          </cell>
          <cell r="W43" t="str">
            <v>Диспенса 90°</v>
          </cell>
          <cell r="Z43" t="str">
            <v>АНТРАЦИТ</v>
          </cell>
          <cell r="AA43" t="str">
            <v>Арена СТИЛЬ</v>
          </cell>
          <cell r="AC43">
            <v>500</v>
          </cell>
          <cell r="AE43">
            <v>120</v>
          </cell>
          <cell r="AG43" t="str">
            <v>шт</v>
          </cell>
          <cell r="AI43" t="str">
            <v>ПВ</v>
          </cell>
          <cell r="AJ43" t="str">
            <v>Темно-серый</v>
          </cell>
          <cell r="AK43" t="str">
            <v>Направляющая верхняя и нижняя, с доводчиком на выдвижение, ПВ, Диспенса 90°, АНТРАЦИТ</v>
          </cell>
          <cell r="AM43" t="str">
            <v>Диспенса 90°</v>
          </cell>
          <cell r="AS43" t="str">
            <v>Диспенса 90°</v>
          </cell>
          <cell r="AU43" t="str">
            <v>Комплектующее</v>
          </cell>
          <cell r="AX43">
            <v>150</v>
          </cell>
          <cell r="AY43">
            <v>450</v>
          </cell>
          <cell r="BB43">
            <v>1900</v>
          </cell>
          <cell r="BC43">
            <v>2300</v>
          </cell>
          <cell r="BF43">
            <v>0</v>
          </cell>
          <cell r="BG43">
            <v>120</v>
          </cell>
          <cell r="BH43" t="str">
            <v>Антрацит</v>
          </cell>
        </row>
        <row r="44">
          <cell r="D44" t="str">
            <v>0742229006</v>
          </cell>
          <cell r="E44" t="str">
            <v>Направляющая верхняя и нижняя, ЧВ, Диспенса 90°, цвет ТИТАН (0742229006)</v>
          </cell>
          <cell r="H44">
            <v>1</v>
          </cell>
          <cell r="I44">
            <v>30</v>
          </cell>
          <cell r="J44" t="str">
            <v>CH</v>
          </cell>
          <cell r="K44">
            <v>2.9249999999999998</v>
          </cell>
          <cell r="L44">
            <v>0.51500000000000001</v>
          </cell>
          <cell r="M44">
            <v>8.5000000000000006E-2</v>
          </cell>
          <cell r="N44">
            <v>0.08</v>
          </cell>
          <cell r="O44">
            <v>3.5019999999999999E-3</v>
          </cell>
          <cell r="Q44" t="str">
            <v>9006</v>
          </cell>
          <cell r="R44">
            <v>140</v>
          </cell>
          <cell r="S44" t="str">
            <v>4027655016862</v>
          </cell>
          <cell r="T44">
            <v>8302420000</v>
          </cell>
          <cell r="V44" t="str">
            <v>Высокие шкафы</v>
          </cell>
          <cell r="W44" t="str">
            <v>Диспенса 90°</v>
          </cell>
          <cell r="Z44" t="str">
            <v>ТИТАН</v>
          </cell>
          <cell r="AA44" t="str">
            <v>Арена КЛАССИК</v>
          </cell>
          <cell r="AC44">
            <v>500</v>
          </cell>
          <cell r="AE44">
            <v>100</v>
          </cell>
          <cell r="AG44" t="str">
            <v>шт</v>
          </cell>
          <cell r="AI44" t="str">
            <v>ЧВ</v>
          </cell>
          <cell r="AJ44" t="str">
            <v>Серый</v>
          </cell>
          <cell r="AK44" t="str">
            <v>Направляющая верхняя и нижняя, ЧВ, Диспенса 90°, ТИТАН</v>
          </cell>
          <cell r="AM44" t="str">
            <v>Диспенса 90°</v>
          </cell>
          <cell r="AS44" t="str">
            <v>Диспенса 90°</v>
          </cell>
          <cell r="AU44" t="str">
            <v>Комплектующее</v>
          </cell>
          <cell r="AX44">
            <v>150</v>
          </cell>
          <cell r="AY44">
            <v>450</v>
          </cell>
          <cell r="BB44">
            <v>1900</v>
          </cell>
          <cell r="BC44">
            <v>2300</v>
          </cell>
          <cell r="BF44">
            <v>0</v>
          </cell>
          <cell r="BG44">
            <v>100</v>
          </cell>
          <cell r="BH44" t="str">
            <v>Титан</v>
          </cell>
        </row>
        <row r="45">
          <cell r="D45" t="str">
            <v>0742229846</v>
          </cell>
          <cell r="E45" t="str">
            <v>Направляющая верхняя и нижняя, ЧВ, Диспенса 90°, цвет АНТРАЦИТ (0742229846)</v>
          </cell>
          <cell r="H45">
            <v>1</v>
          </cell>
          <cell r="I45">
            <v>30</v>
          </cell>
          <cell r="J45" t="str">
            <v>CH</v>
          </cell>
          <cell r="K45">
            <v>2.9249999999999998</v>
          </cell>
          <cell r="L45">
            <v>0.51500000000000001</v>
          </cell>
          <cell r="M45">
            <v>8.5000000000000006E-2</v>
          </cell>
          <cell r="N45">
            <v>0.08</v>
          </cell>
          <cell r="O45">
            <v>3.5019999999999999E-3</v>
          </cell>
          <cell r="Q45" t="str">
            <v>9846</v>
          </cell>
          <cell r="R45">
            <v>140</v>
          </cell>
          <cell r="S45" t="str">
            <v>4027655037652</v>
          </cell>
          <cell r="T45">
            <v>8302420000</v>
          </cell>
          <cell r="V45" t="str">
            <v>Высокие шкафы</v>
          </cell>
          <cell r="W45" t="str">
            <v>Диспенса 90°</v>
          </cell>
          <cell r="Z45" t="str">
            <v>АНТРАЦИТ</v>
          </cell>
          <cell r="AA45" t="str">
            <v>Арена СТИЛЬ</v>
          </cell>
          <cell r="AC45">
            <v>500</v>
          </cell>
          <cell r="AE45">
            <v>100</v>
          </cell>
          <cell r="AG45" t="str">
            <v>шт</v>
          </cell>
          <cell r="AI45" t="str">
            <v>ЧВ</v>
          </cell>
          <cell r="AJ45" t="str">
            <v>Темно-серый</v>
          </cell>
          <cell r="AK45" t="str">
            <v>Направляющая верхняя и нижняя, ЧВ, Диспенса 90°, АНТРАЦИТ</v>
          </cell>
          <cell r="AM45" t="str">
            <v>Диспенса 90°</v>
          </cell>
          <cell r="AS45" t="str">
            <v>Диспенса 90°</v>
          </cell>
          <cell r="AU45" t="str">
            <v>Комплектующее</v>
          </cell>
          <cell r="AX45">
            <v>150</v>
          </cell>
          <cell r="AY45">
            <v>450</v>
          </cell>
          <cell r="BB45">
            <v>1900</v>
          </cell>
          <cell r="BC45">
            <v>2300</v>
          </cell>
          <cell r="BF45">
            <v>0</v>
          </cell>
          <cell r="BG45">
            <v>100</v>
          </cell>
          <cell r="BH45" t="str">
            <v>Антрацит</v>
          </cell>
        </row>
        <row r="46">
          <cell r="D46" t="str">
            <v>0042447001</v>
          </cell>
          <cell r="E46" t="str">
            <v>Доводчик на выдвижение 1 шт для ЧВ, Диспенса 90°, цвет СЕРЫЙ (0042447001)</v>
          </cell>
          <cell r="H46">
            <v>1</v>
          </cell>
          <cell r="I46">
            <v>30</v>
          </cell>
          <cell r="J46" t="str">
            <v>CH</v>
          </cell>
          <cell r="K46">
            <v>7.8E-2</v>
          </cell>
          <cell r="L46">
            <v>0.24199999999999999</v>
          </cell>
          <cell r="M46">
            <v>0.123</v>
          </cell>
          <cell r="N46">
            <v>0.02</v>
          </cell>
          <cell r="O46">
            <v>5.9531999999999999E-4</v>
          </cell>
          <cell r="Q46" t="str">
            <v>7001</v>
          </cell>
          <cell r="R46">
            <v>4000</v>
          </cell>
          <cell r="S46" t="str">
            <v>4027655037669</v>
          </cell>
          <cell r="T46">
            <v>8412310009</v>
          </cell>
          <cell r="V46" t="str">
            <v>Высокие шкафы</v>
          </cell>
          <cell r="W46" t="str">
            <v>Диспенса 90°</v>
          </cell>
          <cell r="Z46" t="str">
            <v>СЕРЫЙ</v>
          </cell>
          <cell r="AG46" t="str">
            <v>шт</v>
          </cell>
          <cell r="AI46" t="str">
            <v>ЧВ</v>
          </cell>
          <cell r="AJ46" t="str">
            <v>Серый</v>
          </cell>
          <cell r="AK46" t="str">
            <v>Доводчик на выдвижение 1 шт для ЧВ, Диспенса 90°, СЕРЫЙ</v>
          </cell>
          <cell r="AM46" t="str">
            <v>Диспенса 90°</v>
          </cell>
          <cell r="AS46" t="str">
            <v>Диспенса 90°</v>
          </cell>
          <cell r="AU46" t="str">
            <v>Комплектующее</v>
          </cell>
          <cell r="AX46">
            <v>150</v>
          </cell>
          <cell r="AY46">
            <v>450</v>
          </cell>
          <cell r="BB46">
            <v>1900</v>
          </cell>
          <cell r="BC46">
            <v>2300</v>
          </cell>
          <cell r="BH46" t="str">
            <v>Серый</v>
          </cell>
        </row>
        <row r="47">
          <cell r="D47" t="str">
            <v>2351560102</v>
          </cell>
          <cell r="E47" t="str">
            <v>Крепление 1 уп (2 шт) к фасаду, Диспенса 90° 150 мм, цвет ТИТАН (2351560102)</v>
          </cell>
          <cell r="H47">
            <v>1</v>
          </cell>
          <cell r="I47">
            <v>10</v>
          </cell>
          <cell r="J47" t="str">
            <v>DE</v>
          </cell>
          <cell r="K47">
            <v>0.28399999999999997</v>
          </cell>
          <cell r="L47">
            <v>0.12</v>
          </cell>
          <cell r="M47">
            <v>0.12</v>
          </cell>
          <cell r="N47">
            <v>7.0000000000000007E-2</v>
          </cell>
          <cell r="O47">
            <v>1.008E-3</v>
          </cell>
          <cell r="Q47" t="str">
            <v>0102</v>
          </cell>
          <cell r="R47">
            <v>800</v>
          </cell>
          <cell r="S47" t="str">
            <v>4027655602751</v>
          </cell>
          <cell r="T47">
            <v>8302420000</v>
          </cell>
          <cell r="V47" t="str">
            <v>Высокие шкафы</v>
          </cell>
          <cell r="W47" t="str">
            <v>Диспенса 90°</v>
          </cell>
          <cell r="X47">
            <v>150</v>
          </cell>
          <cell r="Z47" t="str">
            <v>ТИТАН</v>
          </cell>
          <cell r="AA47" t="str">
            <v>Арена КЛАССИК</v>
          </cell>
          <cell r="AG47" t="str">
            <v>шт</v>
          </cell>
          <cell r="AJ47" t="str">
            <v>Серый</v>
          </cell>
          <cell r="AK47" t="str">
            <v>Крепление 1 уп (2 шт) к фасаду Диспенса 90°, 150, ТИТАН</v>
          </cell>
          <cell r="AM47" t="str">
            <v>Диспенса 90°</v>
          </cell>
          <cell r="AS47" t="str">
            <v>Диспенса 90°</v>
          </cell>
          <cell r="AU47" t="str">
            <v>Комплектующее</v>
          </cell>
          <cell r="AX47">
            <v>150</v>
          </cell>
          <cell r="AY47">
            <v>150</v>
          </cell>
          <cell r="BB47">
            <v>1900</v>
          </cell>
          <cell r="BC47">
            <v>2300</v>
          </cell>
          <cell r="BH47" t="str">
            <v>Титан</v>
          </cell>
        </row>
        <row r="48">
          <cell r="D48" t="str">
            <v>2351569846</v>
          </cell>
          <cell r="E48" t="str">
            <v>Крепление 1 уп (2 шт) к фасаду, Диспенса 90° 150 мм, цвет АНТРАЦИТ (2351569846)</v>
          </cell>
          <cell r="H48">
            <v>1</v>
          </cell>
          <cell r="I48">
            <v>10</v>
          </cell>
          <cell r="J48" t="str">
            <v>DE</v>
          </cell>
          <cell r="K48">
            <v>0.28399999999999997</v>
          </cell>
          <cell r="L48">
            <v>0.12</v>
          </cell>
          <cell r="M48">
            <v>0.12</v>
          </cell>
          <cell r="N48">
            <v>7.0000000000000007E-2</v>
          </cell>
          <cell r="O48">
            <v>1.008E-3</v>
          </cell>
          <cell r="Q48" t="str">
            <v>9846</v>
          </cell>
          <cell r="R48">
            <v>800</v>
          </cell>
          <cell r="S48" t="str">
            <v>4027655675724</v>
          </cell>
          <cell r="T48">
            <v>8302420000</v>
          </cell>
          <cell r="V48" t="str">
            <v>Высокие шкафы</v>
          </cell>
          <cell r="W48" t="str">
            <v>Диспенса 90°</v>
          </cell>
          <cell r="X48">
            <v>150</v>
          </cell>
          <cell r="Z48" t="str">
            <v>АНТРАЦИТ</v>
          </cell>
          <cell r="AA48" t="str">
            <v>Арена СТИЛЬ</v>
          </cell>
          <cell r="AG48" t="str">
            <v>шт</v>
          </cell>
          <cell r="AJ48" t="str">
            <v>Темно-серый</v>
          </cell>
          <cell r="AK48" t="str">
            <v>Крепление 1 уп (2 шт) к фасаду Диспенса 90°, 150, АНТРАЦИТ</v>
          </cell>
          <cell r="AM48" t="str">
            <v>Диспенса 90°</v>
          </cell>
          <cell r="AS48" t="str">
            <v>Диспенса 90°</v>
          </cell>
          <cell r="AU48" t="str">
            <v>Комплектующее</v>
          </cell>
          <cell r="AX48">
            <v>150</v>
          </cell>
          <cell r="AY48">
            <v>150</v>
          </cell>
          <cell r="BB48">
            <v>1900</v>
          </cell>
          <cell r="BC48">
            <v>2300</v>
          </cell>
          <cell r="BH48" t="str">
            <v>Антрацит</v>
          </cell>
        </row>
        <row r="49">
          <cell r="D49" t="str">
            <v>0543690102</v>
          </cell>
          <cell r="E49" t="str">
            <v>Крепление 1 уп (2 шт) к фасаду, Диспенса 90° 250 мм, цвет ТИТАН, PU:10уп/20шт (0543690102)</v>
          </cell>
          <cell r="H49">
            <v>10</v>
          </cell>
          <cell r="I49">
            <v>10</v>
          </cell>
          <cell r="J49" t="str">
            <v>DE</v>
          </cell>
          <cell r="K49">
            <v>0.434</v>
          </cell>
          <cell r="O49">
            <v>1.4400000000000001E-3</v>
          </cell>
          <cell r="Q49" t="str">
            <v>0102</v>
          </cell>
          <cell r="R49">
            <v>700</v>
          </cell>
          <cell r="S49" t="str">
            <v>4027655129470</v>
          </cell>
          <cell r="T49">
            <v>8302420000</v>
          </cell>
          <cell r="V49" t="str">
            <v>Высокие шкафы</v>
          </cell>
          <cell r="W49" t="str">
            <v>Диспенса 90°</v>
          </cell>
          <cell r="X49">
            <v>250</v>
          </cell>
          <cell r="Z49" t="str">
            <v>ТИТАН</v>
          </cell>
          <cell r="AA49" t="str">
            <v>Арена КЛАССИК</v>
          </cell>
          <cell r="AG49" t="str">
            <v>шт</v>
          </cell>
          <cell r="AJ49" t="str">
            <v>Серый</v>
          </cell>
          <cell r="AK49" t="str">
            <v>Крепление 1 уп (2 шт) к фасаду Диспенса 90°, 250, ТИТАН</v>
          </cell>
          <cell r="AM49" t="str">
            <v>Диспенса 90°</v>
          </cell>
          <cell r="AS49" t="str">
            <v>Диспенса 90°</v>
          </cell>
          <cell r="AU49" t="str">
            <v>Комплектующее</v>
          </cell>
          <cell r="AX49">
            <v>250</v>
          </cell>
          <cell r="AY49">
            <v>250</v>
          </cell>
          <cell r="BB49">
            <v>1900</v>
          </cell>
          <cell r="BC49">
            <v>2300</v>
          </cell>
          <cell r="BH49" t="str">
            <v>Титан</v>
          </cell>
        </row>
        <row r="50">
          <cell r="D50" t="str">
            <v>0543699846</v>
          </cell>
          <cell r="E50" t="str">
            <v>Крепление 1 уп (2 шт) к фасаду, Диспенса 90° 250 мм, цвет АНТРАЦИТ, PU:10уп/20шт (0543699846)</v>
          </cell>
          <cell r="H50">
            <v>10</v>
          </cell>
          <cell r="I50">
            <v>10</v>
          </cell>
          <cell r="J50" t="str">
            <v>DE</v>
          </cell>
          <cell r="K50">
            <v>0.434</v>
          </cell>
          <cell r="O50">
            <v>1.4400000000000001E-3</v>
          </cell>
          <cell r="Q50" t="str">
            <v>9846</v>
          </cell>
          <cell r="R50">
            <v>700</v>
          </cell>
          <cell r="S50" t="str">
            <v>4027655571194</v>
          </cell>
          <cell r="T50">
            <v>8302420000</v>
          </cell>
          <cell r="V50" t="str">
            <v>Высокие шкафы</v>
          </cell>
          <cell r="W50" t="str">
            <v>Диспенса 90°</v>
          </cell>
          <cell r="X50">
            <v>250</v>
          </cell>
          <cell r="Z50" t="str">
            <v>АНТРАЦИТ</v>
          </cell>
          <cell r="AA50" t="str">
            <v>Арена СТИЛЬ</v>
          </cell>
          <cell r="AG50" t="str">
            <v>шт</v>
          </cell>
          <cell r="AJ50" t="str">
            <v>Темно-серый</v>
          </cell>
          <cell r="AK50" t="str">
            <v>Крепление 1 уп (2 шт) к фасаду Диспенса 90°, 250, АНТРАЦИТ</v>
          </cell>
          <cell r="AM50" t="str">
            <v>Диспенса 90°</v>
          </cell>
          <cell r="AS50" t="str">
            <v>Диспенса 90°</v>
          </cell>
          <cell r="AU50" t="str">
            <v>Комплектующее</v>
          </cell>
          <cell r="AX50">
            <v>250</v>
          </cell>
          <cell r="AY50">
            <v>250</v>
          </cell>
          <cell r="BB50">
            <v>1900</v>
          </cell>
          <cell r="BC50">
            <v>2300</v>
          </cell>
          <cell r="BH50" t="str">
            <v>Антрацит</v>
          </cell>
        </row>
        <row r="51">
          <cell r="D51" t="str">
            <v>2322160102</v>
          </cell>
          <cell r="E51" t="str">
            <v>Крепление 1 уп (2 шт) к фасаду, Диспенса 90° 300 мм, цвет ТИТАН (2322160102)</v>
          </cell>
          <cell r="H51">
            <v>1</v>
          </cell>
          <cell r="I51">
            <v>10</v>
          </cell>
          <cell r="J51" t="str">
            <v>DE</v>
          </cell>
          <cell r="K51">
            <v>0.49199999999999999</v>
          </cell>
          <cell r="L51">
            <v>0.16</v>
          </cell>
          <cell r="M51">
            <v>7.0000000000000007E-2</v>
          </cell>
          <cell r="N51">
            <v>0.29699999999999999</v>
          </cell>
          <cell r="O51">
            <v>3.3264000000000002E-3</v>
          </cell>
          <cell r="Q51" t="str">
            <v>0102</v>
          </cell>
          <cell r="R51">
            <v>800</v>
          </cell>
          <cell r="S51" t="str">
            <v>4027655129500</v>
          </cell>
          <cell r="T51">
            <v>8302420000</v>
          </cell>
          <cell r="V51" t="str">
            <v>Высокие шкафы</v>
          </cell>
          <cell r="W51" t="str">
            <v>Диспенса 90°</v>
          </cell>
          <cell r="X51">
            <v>300</v>
          </cell>
          <cell r="Z51" t="str">
            <v>ТИТАН</v>
          </cell>
          <cell r="AA51" t="str">
            <v>Арена КЛАССИК</v>
          </cell>
          <cell r="AG51" t="str">
            <v>шт</v>
          </cell>
          <cell r="AJ51" t="str">
            <v>Серый</v>
          </cell>
          <cell r="AK51" t="str">
            <v>Крепление 1 уп (2 шт) к фасаду Диспенса 90°, 300, ТИТАН</v>
          </cell>
          <cell r="AM51" t="str">
            <v>Диспенса 90°</v>
          </cell>
          <cell r="AS51" t="str">
            <v>Диспенса 90°</v>
          </cell>
          <cell r="AU51" t="str">
            <v>Комплектующее</v>
          </cell>
          <cell r="AX51">
            <v>300</v>
          </cell>
          <cell r="AY51">
            <v>300</v>
          </cell>
          <cell r="BB51">
            <v>1900</v>
          </cell>
          <cell r="BC51">
            <v>2300</v>
          </cell>
          <cell r="BH51" t="str">
            <v>Титан</v>
          </cell>
        </row>
        <row r="52">
          <cell r="D52" t="str">
            <v>2322169846</v>
          </cell>
          <cell r="E52" t="str">
            <v>Крепление 1 уп (2 шт) к фасаду, Диспенса 90° 300 мм, цвет АНТРАЦИТ (2322169846)</v>
          </cell>
          <cell r="H52">
            <v>1</v>
          </cell>
          <cell r="I52">
            <v>10</v>
          </cell>
          <cell r="J52" t="str">
            <v>DE</v>
          </cell>
          <cell r="K52">
            <v>0.49199999999999999</v>
          </cell>
          <cell r="L52">
            <v>0.16</v>
          </cell>
          <cell r="M52">
            <v>7.4999999999999997E-2</v>
          </cell>
          <cell r="N52">
            <v>0.08</v>
          </cell>
          <cell r="O52">
            <v>9.6000000000000002E-4</v>
          </cell>
          <cell r="Q52" t="str">
            <v>9846</v>
          </cell>
          <cell r="R52">
            <v>800</v>
          </cell>
          <cell r="S52" t="str">
            <v>4027655627532</v>
          </cell>
          <cell r="T52">
            <v>8302420000</v>
          </cell>
          <cell r="V52" t="str">
            <v>Высокие шкафы</v>
          </cell>
          <cell r="W52" t="str">
            <v>Диспенса 90°</v>
          </cell>
          <cell r="X52">
            <v>300</v>
          </cell>
          <cell r="Z52" t="str">
            <v>АНТРАЦИТ</v>
          </cell>
          <cell r="AA52" t="str">
            <v>Арена СТИЛЬ</v>
          </cell>
          <cell r="AG52" t="str">
            <v>шт</v>
          </cell>
          <cell r="AJ52" t="str">
            <v>Темно-серый</v>
          </cell>
          <cell r="AK52" t="str">
            <v>Крепление 1 уп (2 шт) к фасаду Диспенса 90°, 300, АНТРАЦИТ</v>
          </cell>
          <cell r="AM52" t="str">
            <v>Диспенса 90°</v>
          </cell>
          <cell r="AS52" t="str">
            <v>Диспенса 90°</v>
          </cell>
          <cell r="AU52" t="str">
            <v>Комплектующее</v>
          </cell>
          <cell r="AX52">
            <v>300</v>
          </cell>
          <cell r="AY52">
            <v>300</v>
          </cell>
          <cell r="BB52">
            <v>1900</v>
          </cell>
          <cell r="BC52">
            <v>2300</v>
          </cell>
          <cell r="BH52" t="str">
            <v>Антрацит</v>
          </cell>
        </row>
        <row r="53">
          <cell r="D53" t="str">
            <v>2322170102</v>
          </cell>
          <cell r="E53" t="str">
            <v>Крепление 1 уп (2 шт) к фасаду, Диспенса 90° 400 мм, цвет ТИТАН (2322170102)</v>
          </cell>
          <cell r="H53">
            <v>1</v>
          </cell>
          <cell r="I53">
            <v>10</v>
          </cell>
          <cell r="J53" t="str">
            <v>DE</v>
          </cell>
          <cell r="K53">
            <v>0.61599999999999999</v>
          </cell>
          <cell r="L53">
            <v>0.16</v>
          </cell>
          <cell r="M53">
            <v>7.4999999999999997E-2</v>
          </cell>
          <cell r="N53">
            <v>0.08</v>
          </cell>
          <cell r="O53">
            <v>9.6000000000000002E-4</v>
          </cell>
          <cell r="Q53" t="str">
            <v>0102</v>
          </cell>
          <cell r="R53">
            <v>800</v>
          </cell>
          <cell r="S53" t="str">
            <v>4027655129517</v>
          </cell>
          <cell r="T53">
            <v>8302420000</v>
          </cell>
          <cell r="V53" t="str">
            <v>Высокие шкафы</v>
          </cell>
          <cell r="W53" t="str">
            <v>Диспенса 90°</v>
          </cell>
          <cell r="X53">
            <v>400</v>
          </cell>
          <cell r="Z53" t="str">
            <v>ТИТАН</v>
          </cell>
          <cell r="AA53" t="str">
            <v>Арена КЛАССИК</v>
          </cell>
          <cell r="AG53" t="str">
            <v>шт</v>
          </cell>
          <cell r="AJ53" t="str">
            <v>Серый</v>
          </cell>
          <cell r="AK53" t="str">
            <v>Крепление 1 уп (2 шт) к фасаду Диспенса 90°, 400, ТИТАН</v>
          </cell>
          <cell r="AM53" t="str">
            <v>Диспенса 90°</v>
          </cell>
          <cell r="AS53" t="str">
            <v>Диспенса 90°</v>
          </cell>
          <cell r="AU53" t="str">
            <v>Комплектующее</v>
          </cell>
          <cell r="AX53">
            <v>400</v>
          </cell>
          <cell r="AY53">
            <v>400</v>
          </cell>
          <cell r="BB53">
            <v>1900</v>
          </cell>
          <cell r="BC53">
            <v>2300</v>
          </cell>
          <cell r="BH53" t="str">
            <v>Титан</v>
          </cell>
        </row>
        <row r="54">
          <cell r="D54" t="str">
            <v>2322179846</v>
          </cell>
          <cell r="E54" t="str">
            <v>Крепление 1 уп (2 шт) к фасаду, Диспенса 90° 400 мм, цвет АНТРАЦИТ (2322179846)</v>
          </cell>
          <cell r="H54">
            <v>1</v>
          </cell>
          <cell r="I54">
            <v>10</v>
          </cell>
          <cell r="J54" t="str">
            <v>DE</v>
          </cell>
          <cell r="K54">
            <v>0.61599999999999999</v>
          </cell>
          <cell r="L54">
            <v>0.16</v>
          </cell>
          <cell r="M54">
            <v>7.4999999999999997E-2</v>
          </cell>
          <cell r="N54">
            <v>0.08</v>
          </cell>
          <cell r="O54">
            <v>9.6000000000000002E-4</v>
          </cell>
          <cell r="Q54" t="str">
            <v>9846</v>
          </cell>
          <cell r="R54">
            <v>800</v>
          </cell>
          <cell r="S54" t="str">
            <v>4027655620847</v>
          </cell>
          <cell r="T54">
            <v>8302420000</v>
          </cell>
          <cell r="V54" t="str">
            <v>Высокие шкафы</v>
          </cell>
          <cell r="W54" t="str">
            <v>Диспенса 90°</v>
          </cell>
          <cell r="X54">
            <v>400</v>
          </cell>
          <cell r="Z54" t="str">
            <v>АНТРАЦИТ</v>
          </cell>
          <cell r="AA54" t="str">
            <v>Арена СТИЛЬ</v>
          </cell>
          <cell r="AG54" t="str">
            <v>шт</v>
          </cell>
          <cell r="AJ54" t="str">
            <v>Темно-серый</v>
          </cell>
          <cell r="AK54" t="str">
            <v>Крепление 1 уп (2 шт) к фасаду Диспенса 90°, 400, АНТРАЦИТ</v>
          </cell>
          <cell r="AM54" t="str">
            <v>Диспенса 90°</v>
          </cell>
          <cell r="AS54" t="str">
            <v>Диспенса 90°</v>
          </cell>
          <cell r="AU54" t="str">
            <v>Комплектующее</v>
          </cell>
          <cell r="AX54">
            <v>400</v>
          </cell>
          <cell r="AY54">
            <v>400</v>
          </cell>
          <cell r="BB54">
            <v>1900</v>
          </cell>
          <cell r="BC54">
            <v>2300</v>
          </cell>
          <cell r="BH54" t="str">
            <v>Антрацит</v>
          </cell>
        </row>
        <row r="55">
          <cell r="D55" t="str">
            <v>2322180102</v>
          </cell>
          <cell r="E55" t="str">
            <v>Крепление 1 уп (2 шт) к фасаду, Диспенса 90° 450 мм, цвет ТИТАН (2322180102)</v>
          </cell>
          <cell r="H55">
            <v>1</v>
          </cell>
          <cell r="I55">
            <v>10</v>
          </cell>
          <cell r="J55" t="str">
            <v>DE</v>
          </cell>
          <cell r="K55">
            <v>0.66</v>
          </cell>
          <cell r="L55">
            <v>0.435</v>
          </cell>
          <cell r="M55">
            <v>0.125</v>
          </cell>
          <cell r="N55">
            <v>5.5E-2</v>
          </cell>
          <cell r="O55">
            <v>2.9906249999999998E-3</v>
          </cell>
          <cell r="Q55" t="str">
            <v>0102</v>
          </cell>
          <cell r="R55">
            <v>800</v>
          </cell>
          <cell r="S55" t="str">
            <v>4027655129524</v>
          </cell>
          <cell r="T55">
            <v>8302420000</v>
          </cell>
          <cell r="V55" t="str">
            <v>Высокие шкафы</v>
          </cell>
          <cell r="W55" t="str">
            <v>Диспенса 90°</v>
          </cell>
          <cell r="X55">
            <v>450</v>
          </cell>
          <cell r="Z55" t="str">
            <v>ТИТАН</v>
          </cell>
          <cell r="AA55" t="str">
            <v>Арена КЛАССИК</v>
          </cell>
          <cell r="AG55" t="str">
            <v>шт</v>
          </cell>
          <cell r="AJ55" t="str">
            <v>Серый</v>
          </cell>
          <cell r="AK55" t="str">
            <v>Крепление 1 уп (2 шт) к фасаду Диспенса 90°, 450, ТИТАН</v>
          </cell>
          <cell r="AM55" t="str">
            <v>Диспенса 90°</v>
          </cell>
          <cell r="AS55" t="str">
            <v>Диспенса 90°</v>
          </cell>
          <cell r="AU55" t="str">
            <v>Комплектующее</v>
          </cell>
          <cell r="AX55">
            <v>450</v>
          </cell>
          <cell r="AY55">
            <v>450</v>
          </cell>
          <cell r="BB55">
            <v>1900</v>
          </cell>
          <cell r="BC55">
            <v>2300</v>
          </cell>
          <cell r="BH55" t="str">
            <v>Титан</v>
          </cell>
        </row>
        <row r="56">
          <cell r="D56" t="str">
            <v>2322189846</v>
          </cell>
          <cell r="E56" t="str">
            <v>Крепление 1 уп (2 шт) к фасаду, Диспенса 90° 450 мм, цвет АНТРАЦИТ (2322189846)</v>
          </cell>
          <cell r="H56">
            <v>1</v>
          </cell>
          <cell r="I56">
            <v>10</v>
          </cell>
          <cell r="J56" t="str">
            <v>DE</v>
          </cell>
          <cell r="K56">
            <v>0.66</v>
          </cell>
          <cell r="L56">
            <v>0.435</v>
          </cell>
          <cell r="M56">
            <v>0.125</v>
          </cell>
          <cell r="N56">
            <v>5.5E-2</v>
          </cell>
          <cell r="O56">
            <v>2.9906249999999998E-3</v>
          </cell>
          <cell r="Q56" t="str">
            <v>9846</v>
          </cell>
          <cell r="R56">
            <v>800</v>
          </cell>
          <cell r="S56" t="str">
            <v>4027655676332</v>
          </cell>
          <cell r="T56">
            <v>8302420000</v>
          </cell>
          <cell r="V56" t="str">
            <v>Высокие шкафы</v>
          </cell>
          <cell r="W56" t="str">
            <v>Диспенса 90°</v>
          </cell>
          <cell r="X56">
            <v>450</v>
          </cell>
          <cell r="Z56" t="str">
            <v>АНТРАЦИТ</v>
          </cell>
          <cell r="AA56" t="str">
            <v>Арена СТИЛЬ</v>
          </cell>
          <cell r="AG56" t="str">
            <v>шт</v>
          </cell>
          <cell r="AJ56" t="str">
            <v>Темно-серый</v>
          </cell>
          <cell r="AK56" t="str">
            <v>Крепление 1 уп (2 шт) к фасаду Диспенса 90°, 450, АНТРАЦИТ</v>
          </cell>
          <cell r="AM56" t="str">
            <v>Диспенса 90°</v>
          </cell>
          <cell r="AS56" t="str">
            <v>Диспенса 90°</v>
          </cell>
          <cell r="AU56" t="str">
            <v>Комплектующее</v>
          </cell>
          <cell r="AX56">
            <v>450</v>
          </cell>
          <cell r="AY56">
            <v>450</v>
          </cell>
          <cell r="BB56">
            <v>1900</v>
          </cell>
          <cell r="BC56">
            <v>2300</v>
          </cell>
          <cell r="BH56" t="str">
            <v>Антрацит</v>
          </cell>
        </row>
        <row r="57">
          <cell r="D57" t="str">
            <v>0024407001</v>
          </cell>
          <cell r="E57" t="str">
            <v>Электропривод с кабелем, еТач, для Диспенсы, Тандем II, Конвой Премио, цвет СЕРЫЙ (0024407001)</v>
          </cell>
          <cell r="H57">
            <v>1</v>
          </cell>
          <cell r="I57">
            <v>1</v>
          </cell>
          <cell r="J57" t="str">
            <v>DE</v>
          </cell>
          <cell r="K57">
            <v>0.27600000000000002</v>
          </cell>
          <cell r="L57">
            <v>0.22500000000000001</v>
          </cell>
          <cell r="M57">
            <v>0.15</v>
          </cell>
          <cell r="N57">
            <v>0.05</v>
          </cell>
          <cell r="O57">
            <v>1.6875E-3</v>
          </cell>
          <cell r="Q57" t="str">
            <v>7001</v>
          </cell>
          <cell r="R57">
            <v>77</v>
          </cell>
          <cell r="S57" t="str">
            <v>4027655804629</v>
          </cell>
          <cell r="T57">
            <v>8501109900</v>
          </cell>
          <cell r="V57" t="str">
            <v>Высокие шкафы</v>
          </cell>
          <cell r="W57" t="str">
            <v>еТач</v>
          </cell>
          <cell r="Z57" t="str">
            <v>СЕРЫЙ</v>
          </cell>
          <cell r="AG57" t="str">
            <v>шт</v>
          </cell>
          <cell r="AJ57" t="str">
            <v>Серый</v>
          </cell>
          <cell r="AK57" t="str">
            <v>Электропривод с кабелем еТач, для Диспенсы, Тандем II, Конвой Премио, СЕРЫЙ</v>
          </cell>
          <cell r="AM57" t="str">
            <v>Остальное: еТач, ТопФлекс, Твистер</v>
          </cell>
          <cell r="AO57" t="str">
            <v>0024407001</v>
          </cell>
          <cell r="AS57" t="str">
            <v>еТач</v>
          </cell>
          <cell r="AU57" t="str">
            <v>Комплектующее</v>
          </cell>
          <cell r="BH57" t="str">
            <v>Серый</v>
          </cell>
        </row>
        <row r="58">
          <cell r="D58" t="str">
            <v>2600880005</v>
          </cell>
          <cell r="E58" t="str">
            <v>КОМПЛЕКТ ЧВ, Диспенса 90° 150 мм, H 1200-1600, Арена КЛАССИК, 4 полки, цвет ХРОМ, цвет дна Серый (2600880005)</v>
          </cell>
          <cell r="K58" t="str">
            <v>сумма частей</v>
          </cell>
          <cell r="O58" t="str">
            <v>сумма частей</v>
          </cell>
          <cell r="V58" t="str">
            <v>Высокие шкафы</v>
          </cell>
          <cell r="W58" t="str">
            <v>Диспенса 90°</v>
          </cell>
          <cell r="X58">
            <v>150</v>
          </cell>
          <cell r="Y58" t="str">
            <v>1200-1600</v>
          </cell>
          <cell r="Z58" t="str">
            <v>ХРОМ</v>
          </cell>
          <cell r="AA58" t="str">
            <v>Арена КЛАССИК</v>
          </cell>
          <cell r="AB58">
            <v>4</v>
          </cell>
          <cell r="AC58">
            <v>500</v>
          </cell>
          <cell r="AD58">
            <v>6</v>
          </cell>
          <cell r="AE58">
            <v>80</v>
          </cell>
          <cell r="AG58" t="str">
            <v>Компл</v>
          </cell>
          <cell r="AH58" t="str">
            <v>Серый</v>
          </cell>
          <cell r="AI58" t="str">
            <v>ЧВ</v>
          </cell>
          <cell r="AJ58" t="str">
            <v>Серый</v>
          </cell>
          <cell r="AK58" t="str">
            <v>КОМПЛЕКТ ЧВ Диспенса 90°, 150, H 1200-1600, Арена КЛАССИК, ХРОМ</v>
          </cell>
          <cell r="AM58" t="str">
            <v>Диспенса 90°</v>
          </cell>
          <cell r="AS58" t="str">
            <v>Диспенса 90°</v>
          </cell>
          <cell r="AT58" t="str">
            <v xml:space="preserve">Хранение посуды; Хранение продуктов; </v>
          </cell>
          <cell r="AU58" t="str">
            <v>Компл</v>
          </cell>
          <cell r="AX58">
            <v>150</v>
          </cell>
          <cell r="AY58">
            <v>150</v>
          </cell>
          <cell r="BB58">
            <v>1200</v>
          </cell>
          <cell r="BC58">
            <v>1600</v>
          </cell>
          <cell r="BF58">
            <v>0</v>
          </cell>
          <cell r="BG58">
            <v>80</v>
          </cell>
          <cell r="BH58" t="str">
            <v>Хром</v>
          </cell>
        </row>
        <row r="59">
          <cell r="D59" t="str">
            <v>2600880102</v>
          </cell>
          <cell r="E59" t="str">
            <v>КОМПЛЕКТ ЧВ, Диспенса 90° 150 мм, H 1200-1600, Арена КЛАССИК, 4 полки, цвет ТИТАН, цвет дна Серый (2600880102)</v>
          </cell>
          <cell r="K59" t="str">
            <v>сумма частей</v>
          </cell>
          <cell r="O59" t="str">
            <v>сумма частей</v>
          </cell>
          <cell r="V59" t="str">
            <v>Высокие шкафы</v>
          </cell>
          <cell r="W59" t="str">
            <v>Диспенса 90°</v>
          </cell>
          <cell r="X59">
            <v>150</v>
          </cell>
          <cell r="Y59" t="str">
            <v>1200-1600</v>
          </cell>
          <cell r="Z59" t="str">
            <v>ТИТАН</v>
          </cell>
          <cell r="AA59" t="str">
            <v>Арена КЛАССИК</v>
          </cell>
          <cell r="AB59">
            <v>4</v>
          </cell>
          <cell r="AC59">
            <v>500</v>
          </cell>
          <cell r="AD59">
            <v>6</v>
          </cell>
          <cell r="AE59">
            <v>80</v>
          </cell>
          <cell r="AG59" t="str">
            <v>Компл</v>
          </cell>
          <cell r="AH59" t="str">
            <v>Серый</v>
          </cell>
          <cell r="AI59" t="str">
            <v>ЧВ</v>
          </cell>
          <cell r="AJ59" t="str">
            <v>Серый</v>
          </cell>
          <cell r="AK59" t="str">
            <v>КОМПЛЕКТ ЧВ Диспенса 90°, 150, H 1200-1600, Арена КЛАССИК, ТИТАН</v>
          </cell>
          <cell r="AM59" t="str">
            <v>Диспенса 90°</v>
          </cell>
          <cell r="AS59" t="str">
            <v>Диспенса 90°</v>
          </cell>
          <cell r="AT59" t="str">
            <v xml:space="preserve">Хранение посуды; Хранение продуктов; </v>
          </cell>
          <cell r="AU59" t="str">
            <v>Компл</v>
          </cell>
          <cell r="AX59">
            <v>150</v>
          </cell>
          <cell r="AY59">
            <v>150</v>
          </cell>
          <cell r="BB59">
            <v>1200</v>
          </cell>
          <cell r="BC59">
            <v>1600</v>
          </cell>
          <cell r="BF59">
            <v>0</v>
          </cell>
          <cell r="BG59">
            <v>80</v>
          </cell>
          <cell r="BH59" t="str">
            <v>Титан</v>
          </cell>
        </row>
        <row r="60">
          <cell r="D60" t="str">
            <v>2611609846</v>
          </cell>
          <cell r="E60" t="str">
            <v>КОМПЛЕКТ ЧВ, Диспенса 90° 150 мм, H 1200-1600, Арена СТИЛЬ, 4 полки, цвет АНТРАЦИТ, цвет дна Антрацит (2611609846)</v>
          </cell>
          <cell r="K60" t="str">
            <v>сумма частей</v>
          </cell>
          <cell r="O60" t="str">
            <v>сумма частей</v>
          </cell>
          <cell r="V60" t="str">
            <v>Высокие шкафы</v>
          </cell>
          <cell r="W60" t="str">
            <v>Диспенса 90°</v>
          </cell>
          <cell r="X60">
            <v>150</v>
          </cell>
          <cell r="Y60" t="str">
            <v>1200-1600</v>
          </cell>
          <cell r="Z60" t="str">
            <v>АНТРАЦИТ</v>
          </cell>
          <cell r="AA60" t="str">
            <v>Арена СТИЛЬ</v>
          </cell>
          <cell r="AB60">
            <v>4</v>
          </cell>
          <cell r="AC60">
            <v>500</v>
          </cell>
          <cell r="AD60">
            <v>6</v>
          </cell>
          <cell r="AE60">
            <v>80</v>
          </cell>
          <cell r="AG60" t="str">
            <v>Компл</v>
          </cell>
          <cell r="AH60" t="str">
            <v>Антрацит</v>
          </cell>
          <cell r="AI60" t="str">
            <v>ЧВ</v>
          </cell>
          <cell r="AJ60" t="str">
            <v>Темно-серый</v>
          </cell>
          <cell r="AK60" t="str">
            <v>КОМПЛЕКТ ЧВ Диспенса 90°, 150, H 1200-1600, Арена СТИЛЬ, АНТРАЦИТ</v>
          </cell>
          <cell r="AM60" t="str">
            <v>Диспенса 90°</v>
          </cell>
          <cell r="AS60" t="str">
            <v>Диспенса 90°</v>
          </cell>
          <cell r="AT60" t="str">
            <v xml:space="preserve">Хранение посуды; Хранение продуктов; </v>
          </cell>
          <cell r="AU60" t="str">
            <v>Компл</v>
          </cell>
          <cell r="AX60">
            <v>150</v>
          </cell>
          <cell r="AY60">
            <v>150</v>
          </cell>
          <cell r="BB60">
            <v>1200</v>
          </cell>
          <cell r="BC60">
            <v>1600</v>
          </cell>
          <cell r="BF60">
            <v>0</v>
          </cell>
          <cell r="BG60">
            <v>80</v>
          </cell>
          <cell r="BH60" t="str">
            <v>Антрацит</v>
          </cell>
        </row>
        <row r="61">
          <cell r="D61" t="str">
            <v>2600920005</v>
          </cell>
          <cell r="E61" t="str">
            <v>КОМПЛЕКТ ЧВ, Диспенса 90° 150 мм, H 1600-2000, Арена КЛАССИК, 5 полок, цвет ХРОМ, цвет дна Серый (2600920005)</v>
          </cell>
          <cell r="K61" t="str">
            <v>сумма частей</v>
          </cell>
          <cell r="O61" t="str">
            <v>сумма частей</v>
          </cell>
          <cell r="V61" t="str">
            <v>Высокие шкафы</v>
          </cell>
          <cell r="W61" t="str">
            <v>Диспенса 90°</v>
          </cell>
          <cell r="X61">
            <v>150</v>
          </cell>
          <cell r="Y61" t="str">
            <v>1600-2000</v>
          </cell>
          <cell r="Z61" t="str">
            <v>ХРОМ</v>
          </cell>
          <cell r="AA61" t="str">
            <v>Арена КЛАССИК</v>
          </cell>
          <cell r="AB61">
            <v>5</v>
          </cell>
          <cell r="AC61">
            <v>500</v>
          </cell>
          <cell r="AD61">
            <v>7</v>
          </cell>
          <cell r="AE61">
            <v>80</v>
          </cell>
          <cell r="AG61" t="str">
            <v>Компл</v>
          </cell>
          <cell r="AH61" t="str">
            <v>Серый</v>
          </cell>
          <cell r="AI61" t="str">
            <v>ЧВ</v>
          </cell>
          <cell r="AJ61" t="str">
            <v>Серый</v>
          </cell>
          <cell r="AK61" t="str">
            <v>КОМПЛЕКТ ЧВ Диспенса 90°, 150, H 1600-2000, Арена КЛАССИК, ХРОМ</v>
          </cell>
          <cell r="AM61" t="str">
            <v>Диспенса 90°</v>
          </cell>
          <cell r="AS61" t="str">
            <v>Диспенса 90°</v>
          </cell>
          <cell r="AT61" t="str">
            <v xml:space="preserve">Хранение посуды; Хранение продуктов; </v>
          </cell>
          <cell r="AU61" t="str">
            <v>Компл</v>
          </cell>
          <cell r="AX61">
            <v>150</v>
          </cell>
          <cell r="AY61">
            <v>150</v>
          </cell>
          <cell r="BB61">
            <v>1600</v>
          </cell>
          <cell r="BC61">
            <v>2000</v>
          </cell>
          <cell r="BF61">
            <v>0</v>
          </cell>
          <cell r="BG61">
            <v>80</v>
          </cell>
          <cell r="BH61" t="str">
            <v>Хром</v>
          </cell>
        </row>
        <row r="62">
          <cell r="D62" t="str">
            <v>2600920102</v>
          </cell>
          <cell r="E62" t="str">
            <v>КОМПЛЕКТ ЧВ, Диспенса 90° 150 мм, H 1600-2000, Арена КЛАССИК, 5 полок, цвет ТИТАН, цвет дна Серый (2600920102)</v>
          </cell>
          <cell r="K62" t="str">
            <v>сумма частей</v>
          </cell>
          <cell r="O62" t="str">
            <v>сумма частей</v>
          </cell>
          <cell r="V62" t="str">
            <v>Высокие шкафы</v>
          </cell>
          <cell r="W62" t="str">
            <v>Диспенса 90°</v>
          </cell>
          <cell r="X62">
            <v>150</v>
          </cell>
          <cell r="Y62" t="str">
            <v>1600-2000</v>
          </cell>
          <cell r="Z62" t="str">
            <v>ТИТАН</v>
          </cell>
          <cell r="AA62" t="str">
            <v>Арена КЛАССИК</v>
          </cell>
          <cell r="AB62">
            <v>5</v>
          </cell>
          <cell r="AC62">
            <v>500</v>
          </cell>
          <cell r="AD62">
            <v>7</v>
          </cell>
          <cell r="AE62">
            <v>80</v>
          </cell>
          <cell r="AG62" t="str">
            <v>Компл</v>
          </cell>
          <cell r="AH62" t="str">
            <v>Серый</v>
          </cell>
          <cell r="AI62" t="str">
            <v>ЧВ</v>
          </cell>
          <cell r="AJ62" t="str">
            <v>Серый</v>
          </cell>
          <cell r="AK62" t="str">
            <v>КОМПЛЕКТ ЧВ Диспенса 90°, 150, H 1600-2000, Арена КЛАССИК, ТИТАН</v>
          </cell>
          <cell r="AM62" t="str">
            <v>Диспенса 90°</v>
          </cell>
          <cell r="AS62" t="str">
            <v>Диспенса 90°</v>
          </cell>
          <cell r="AT62" t="str">
            <v xml:space="preserve">Хранение посуды; Хранение продуктов; </v>
          </cell>
          <cell r="AU62" t="str">
            <v>Компл</v>
          </cell>
          <cell r="AX62">
            <v>150</v>
          </cell>
          <cell r="AY62">
            <v>150</v>
          </cell>
          <cell r="BB62">
            <v>1600</v>
          </cell>
          <cell r="BC62">
            <v>2000</v>
          </cell>
          <cell r="BF62">
            <v>0</v>
          </cell>
          <cell r="BG62">
            <v>80</v>
          </cell>
          <cell r="BH62" t="str">
            <v>Титан</v>
          </cell>
        </row>
        <row r="63">
          <cell r="D63" t="str">
            <v>2611649846</v>
          </cell>
          <cell r="E63" t="str">
            <v>КОМПЛЕКТ ЧВ, Диспенса 90° 150 мм, H 1600-2000, Арена СТИЛЬ, 5 полок, цвет АНТРАЦИТ, цвет дна Антрацит (2611649846)</v>
          </cell>
          <cell r="K63" t="str">
            <v>сумма частей</v>
          </cell>
          <cell r="O63" t="str">
            <v>сумма частей</v>
          </cell>
          <cell r="V63" t="str">
            <v>Высокие шкафы</v>
          </cell>
          <cell r="W63" t="str">
            <v>Диспенса 90°</v>
          </cell>
          <cell r="X63">
            <v>150</v>
          </cell>
          <cell r="Y63" t="str">
            <v>1600-2000</v>
          </cell>
          <cell r="Z63" t="str">
            <v>АНТРАЦИТ</v>
          </cell>
          <cell r="AA63" t="str">
            <v>Арена СТИЛЬ</v>
          </cell>
          <cell r="AB63">
            <v>5</v>
          </cell>
          <cell r="AC63">
            <v>500</v>
          </cell>
          <cell r="AD63">
            <v>7</v>
          </cell>
          <cell r="AE63">
            <v>80</v>
          </cell>
          <cell r="AG63" t="str">
            <v>Компл</v>
          </cell>
          <cell r="AH63" t="str">
            <v>Антрацит</v>
          </cell>
          <cell r="AI63" t="str">
            <v>ЧВ</v>
          </cell>
          <cell r="AJ63" t="str">
            <v>Темно-серый</v>
          </cell>
          <cell r="AK63" t="str">
            <v>КОМПЛЕКТ ЧВ Диспенса 90°, 150, H 1600-2000, Арена СТИЛЬ, АНТРАЦИТ</v>
          </cell>
          <cell r="AM63" t="str">
            <v>Диспенса 90°</v>
          </cell>
          <cell r="AS63" t="str">
            <v>Диспенса 90°</v>
          </cell>
          <cell r="AT63" t="str">
            <v xml:space="preserve">Хранение посуды; Хранение продуктов; </v>
          </cell>
          <cell r="AU63" t="str">
            <v>Компл</v>
          </cell>
          <cell r="AX63">
            <v>150</v>
          </cell>
          <cell r="AY63">
            <v>150</v>
          </cell>
          <cell r="BB63">
            <v>1600</v>
          </cell>
          <cell r="BC63">
            <v>2000</v>
          </cell>
          <cell r="BF63">
            <v>0</v>
          </cell>
          <cell r="BG63">
            <v>80</v>
          </cell>
          <cell r="BH63" t="str">
            <v>Антрацит</v>
          </cell>
        </row>
        <row r="64">
          <cell r="D64" t="str">
            <v>2600960005</v>
          </cell>
          <cell r="E64" t="str">
            <v>КОМПЛЕКТ ЧВ, Диспенса 90° 150 мм, H 1900-2300, Арена КЛАССИК, 6 полок, цвет ХРОМ, цвет дна Серый (2600960005)</v>
          </cell>
          <cell r="K64" t="str">
            <v>сумма частей</v>
          </cell>
          <cell r="O64" t="str">
            <v>сумма частей</v>
          </cell>
          <cell r="V64" t="str">
            <v>Высокие шкафы</v>
          </cell>
          <cell r="W64" t="str">
            <v>Диспенса 90°</v>
          </cell>
          <cell r="X64">
            <v>150</v>
          </cell>
          <cell r="Y64" t="str">
            <v>1900-2300</v>
          </cell>
          <cell r="Z64" t="str">
            <v>ХРОМ</v>
          </cell>
          <cell r="AA64" t="str">
            <v>Арена КЛАССИК</v>
          </cell>
          <cell r="AB64">
            <v>6</v>
          </cell>
          <cell r="AC64">
            <v>500</v>
          </cell>
          <cell r="AD64">
            <v>7</v>
          </cell>
          <cell r="AE64">
            <v>80</v>
          </cell>
          <cell r="AG64" t="str">
            <v>Компл</v>
          </cell>
          <cell r="AH64" t="str">
            <v>Серый</v>
          </cell>
          <cell r="AI64" t="str">
            <v>ЧВ</v>
          </cell>
          <cell r="AJ64" t="str">
            <v>Серый</v>
          </cell>
          <cell r="AK64" t="str">
            <v>КОМПЛЕКТ ЧВ Диспенса 90°, 150, H 1900-2300, Арена КЛАССИК, ХРОМ</v>
          </cell>
          <cell r="AM64" t="str">
            <v>Диспенса 90°</v>
          </cell>
          <cell r="AS64" t="str">
            <v>Диспенса 90°</v>
          </cell>
          <cell r="AT64" t="str">
            <v xml:space="preserve">Хранение посуды; Хранение продуктов; </v>
          </cell>
          <cell r="AU64" t="str">
            <v>Компл</v>
          </cell>
          <cell r="AX64">
            <v>150</v>
          </cell>
          <cell r="AY64">
            <v>150</v>
          </cell>
          <cell r="BB64">
            <v>1900</v>
          </cell>
          <cell r="BC64">
            <v>2300</v>
          </cell>
          <cell r="BF64">
            <v>0</v>
          </cell>
          <cell r="BG64">
            <v>80</v>
          </cell>
          <cell r="BH64" t="str">
            <v>Хром</v>
          </cell>
        </row>
        <row r="65">
          <cell r="D65" t="str">
            <v>2706010102</v>
          </cell>
          <cell r="E65" t="str">
            <v>КОМПЛЕКТ ЧВ, Диспенса 90° 150 мм, H 1900-2300, Арена КЛАССИК, 6 полок, цвет ТИТАН, цвет дна Серый (2706010102)</v>
          </cell>
          <cell r="K65" t="str">
            <v>сумма частей</v>
          </cell>
          <cell r="O65" t="str">
            <v>сумма частей</v>
          </cell>
          <cell r="V65" t="str">
            <v>Высокие шкафы</v>
          </cell>
          <cell r="W65" t="str">
            <v>Диспенса 90°</v>
          </cell>
          <cell r="X65">
            <v>150</v>
          </cell>
          <cell r="Y65" t="str">
            <v>1900-2300</v>
          </cell>
          <cell r="Z65" t="str">
            <v>ТИТАН</v>
          </cell>
          <cell r="AA65" t="str">
            <v>Арена КЛАССИК</v>
          </cell>
          <cell r="AB65">
            <v>6</v>
          </cell>
          <cell r="AC65">
            <v>500</v>
          </cell>
          <cell r="AD65">
            <v>7</v>
          </cell>
          <cell r="AE65">
            <v>80</v>
          </cell>
          <cell r="AG65" t="str">
            <v>Компл</v>
          </cell>
          <cell r="AH65" t="str">
            <v>Серый</v>
          </cell>
          <cell r="AI65" t="str">
            <v>ЧВ</v>
          </cell>
          <cell r="AJ65" t="str">
            <v>Серый</v>
          </cell>
          <cell r="AK65" t="str">
            <v>КОМПЛЕКТ ЧВ Диспенса 90°, 150, H 1900-2300, Арена КЛАССИК, ТИТАН</v>
          </cell>
          <cell r="AM65" t="str">
            <v>Диспенса 90°</v>
          </cell>
          <cell r="AS65" t="str">
            <v>Диспенса 90°</v>
          </cell>
          <cell r="AT65" t="str">
            <v xml:space="preserve">Хранение посуды; Хранение продуктов; </v>
          </cell>
          <cell r="AU65" t="str">
            <v>Компл</v>
          </cell>
          <cell r="AX65">
            <v>150</v>
          </cell>
          <cell r="AY65">
            <v>150</v>
          </cell>
          <cell r="BB65">
            <v>1900</v>
          </cell>
          <cell r="BC65">
            <v>2300</v>
          </cell>
          <cell r="BF65">
            <v>0</v>
          </cell>
          <cell r="BG65">
            <v>80</v>
          </cell>
          <cell r="BH65" t="str">
            <v>Титан</v>
          </cell>
        </row>
        <row r="66">
          <cell r="D66" t="str">
            <v>2611689846</v>
          </cell>
          <cell r="E66" t="str">
            <v>КОМПЛЕКТ ЧВ, Диспенса 90° 150 мм, H 1900-2300, Арена СТИЛЬ, 6 полок, цвет АНТРАЦИТ, цвет дна Антрацит (2611689846)</v>
          </cell>
          <cell r="K66" t="str">
            <v>сумма частей</v>
          </cell>
          <cell r="O66" t="str">
            <v>сумма частей</v>
          </cell>
          <cell r="V66" t="str">
            <v>Высокие шкафы</v>
          </cell>
          <cell r="W66" t="str">
            <v>Диспенса 90°</v>
          </cell>
          <cell r="X66">
            <v>150</v>
          </cell>
          <cell r="Y66" t="str">
            <v>1900-2300</v>
          </cell>
          <cell r="Z66" t="str">
            <v>АНТРАЦИТ</v>
          </cell>
          <cell r="AA66" t="str">
            <v>Арена СТИЛЬ</v>
          </cell>
          <cell r="AB66">
            <v>6</v>
          </cell>
          <cell r="AC66">
            <v>500</v>
          </cell>
          <cell r="AD66">
            <v>7</v>
          </cell>
          <cell r="AE66">
            <v>80</v>
          </cell>
          <cell r="AG66" t="str">
            <v>Компл</v>
          </cell>
          <cell r="AH66" t="str">
            <v>Антрацит</v>
          </cell>
          <cell r="AI66" t="str">
            <v>ЧВ</v>
          </cell>
          <cell r="AJ66" t="str">
            <v>Темно-серый</v>
          </cell>
          <cell r="AK66" t="str">
            <v>КОМПЛЕКТ ЧВ Диспенса 90°, 150, H 1900-2300, Арена СТИЛЬ, АНТРАЦИТ</v>
          </cell>
          <cell r="AM66" t="str">
            <v>Диспенса 90°</v>
          </cell>
          <cell r="AS66" t="str">
            <v>Диспенса 90°</v>
          </cell>
          <cell r="AT66" t="str">
            <v xml:space="preserve">Хранение посуды; Хранение продуктов; </v>
          </cell>
          <cell r="AU66" t="str">
            <v>Компл</v>
          </cell>
          <cell r="AX66">
            <v>150</v>
          </cell>
          <cell r="AY66">
            <v>150</v>
          </cell>
          <cell r="BB66">
            <v>1900</v>
          </cell>
          <cell r="BC66">
            <v>2300</v>
          </cell>
          <cell r="BF66">
            <v>0</v>
          </cell>
          <cell r="BG66">
            <v>80</v>
          </cell>
          <cell r="BH66" t="str">
            <v>Антрацит</v>
          </cell>
        </row>
        <row r="67">
          <cell r="D67" t="str">
            <v>2380940005</v>
          </cell>
          <cell r="E67" t="str">
            <v>КОМПЛЕКТ ЧВ, Диспенса 90° 250 мм, H 1200-1600, Арена КЛАССИК, 4 полки, цвет ХРОМ, цвет дна Серый (2380940005)</v>
          </cell>
          <cell r="K67" t="str">
            <v>сумма частей</v>
          </cell>
          <cell r="O67" t="str">
            <v>сумма частей</v>
          </cell>
          <cell r="V67" t="str">
            <v>Высокие шкафы</v>
          </cell>
          <cell r="W67" t="str">
            <v>Диспенса 90°</v>
          </cell>
          <cell r="X67">
            <v>250</v>
          </cell>
          <cell r="Y67" t="str">
            <v>1200-1600</v>
          </cell>
          <cell r="Z67" t="str">
            <v>ХРОМ</v>
          </cell>
          <cell r="AA67" t="str">
            <v>Арена КЛАССИК</v>
          </cell>
          <cell r="AB67">
            <v>4</v>
          </cell>
          <cell r="AC67">
            <v>500</v>
          </cell>
          <cell r="AD67">
            <v>6</v>
          </cell>
          <cell r="AE67">
            <v>80</v>
          </cell>
          <cell r="AG67" t="str">
            <v>Компл</v>
          </cell>
          <cell r="AH67" t="str">
            <v>Серый</v>
          </cell>
          <cell r="AI67" t="str">
            <v>ЧВ</v>
          </cell>
          <cell r="AJ67" t="str">
            <v>Серый</v>
          </cell>
          <cell r="AK67" t="str">
            <v>КОМПЛЕКТ ЧВ Диспенса 90°, 250, H 1200-1600, Арена КЛАССИК, ХРОМ</v>
          </cell>
          <cell r="AM67" t="str">
            <v>Диспенса 90°</v>
          </cell>
          <cell r="AS67" t="str">
            <v>Диспенса 90°</v>
          </cell>
          <cell r="AT67" t="str">
            <v xml:space="preserve">Хранение посуды; Хранение продуктов; </v>
          </cell>
          <cell r="AU67" t="str">
            <v>Компл</v>
          </cell>
          <cell r="AX67">
            <v>250</v>
          </cell>
          <cell r="AY67">
            <v>250</v>
          </cell>
          <cell r="BB67">
            <v>1200</v>
          </cell>
          <cell r="BC67">
            <v>1600</v>
          </cell>
          <cell r="BF67">
            <v>0</v>
          </cell>
          <cell r="BG67">
            <v>80</v>
          </cell>
          <cell r="BH67" t="str">
            <v>Хром</v>
          </cell>
        </row>
        <row r="68">
          <cell r="D68" t="str">
            <v>2380940102</v>
          </cell>
          <cell r="E68" t="str">
            <v>КОМПЛЕКТ ЧВ, Диспенса 90° 250 мм, H 1200-1600, Арена КЛАССИК, 4 полки, цвет ТИТАН, цвет дна Серый (2380940102)</v>
          </cell>
          <cell r="K68" t="str">
            <v>сумма частей</v>
          </cell>
          <cell r="O68" t="str">
            <v>сумма частей</v>
          </cell>
          <cell r="V68" t="str">
            <v>Высокие шкафы</v>
          </cell>
          <cell r="W68" t="str">
            <v>Диспенса 90°</v>
          </cell>
          <cell r="X68">
            <v>250</v>
          </cell>
          <cell r="Y68" t="str">
            <v>1200-1600</v>
          </cell>
          <cell r="Z68" t="str">
            <v>ТИТАН</v>
          </cell>
          <cell r="AA68" t="str">
            <v>Арена КЛАССИК</v>
          </cell>
          <cell r="AB68">
            <v>4</v>
          </cell>
          <cell r="AC68">
            <v>500</v>
          </cell>
          <cell r="AD68">
            <v>6</v>
          </cell>
          <cell r="AE68">
            <v>80</v>
          </cell>
          <cell r="AG68" t="str">
            <v>Компл</v>
          </cell>
          <cell r="AH68" t="str">
            <v>Серый</v>
          </cell>
          <cell r="AI68" t="str">
            <v>ЧВ</v>
          </cell>
          <cell r="AJ68" t="str">
            <v>Серый</v>
          </cell>
          <cell r="AK68" t="str">
            <v>КОМПЛЕКТ ЧВ Диспенса 90°, 250, H 1200-1600, Арена КЛАССИК, ТИТАН</v>
          </cell>
          <cell r="AM68" t="str">
            <v>Диспенса 90°</v>
          </cell>
          <cell r="AS68" t="str">
            <v>Диспенса 90°</v>
          </cell>
          <cell r="AT68" t="str">
            <v xml:space="preserve">Хранение посуды; Хранение продуктов; </v>
          </cell>
          <cell r="AU68" t="str">
            <v>Компл</v>
          </cell>
          <cell r="AX68">
            <v>250</v>
          </cell>
          <cell r="AY68">
            <v>250</v>
          </cell>
          <cell r="BB68">
            <v>1200</v>
          </cell>
          <cell r="BC68">
            <v>1600</v>
          </cell>
          <cell r="BF68">
            <v>0</v>
          </cell>
          <cell r="BG68">
            <v>80</v>
          </cell>
          <cell r="BH68" t="str">
            <v>Титан</v>
          </cell>
        </row>
        <row r="69">
          <cell r="D69" t="str">
            <v>2380979846</v>
          </cell>
          <cell r="E69" t="str">
            <v>КОМПЛЕКТ ЧВ, Диспенса 90° 250 мм, H 1200-1600, Арена СТИЛЬ, 4 полки, цвет АНТРАЦИТ, цвет дна Антрацит (2380979846)</v>
          </cell>
          <cell r="K69" t="str">
            <v>сумма частей</v>
          </cell>
          <cell r="O69" t="str">
            <v>сумма частей</v>
          </cell>
          <cell r="V69" t="str">
            <v>Высокие шкафы</v>
          </cell>
          <cell r="W69" t="str">
            <v>Диспенса 90°</v>
          </cell>
          <cell r="X69">
            <v>250</v>
          </cell>
          <cell r="Y69" t="str">
            <v>1200-1600</v>
          </cell>
          <cell r="Z69" t="str">
            <v>АНТРАЦИТ</v>
          </cell>
          <cell r="AA69" t="str">
            <v>Арена СТИЛЬ</v>
          </cell>
          <cell r="AB69">
            <v>4</v>
          </cell>
          <cell r="AC69">
            <v>500</v>
          </cell>
          <cell r="AD69">
            <v>6</v>
          </cell>
          <cell r="AE69">
            <v>80</v>
          </cell>
          <cell r="AG69" t="str">
            <v>Компл</v>
          </cell>
          <cell r="AH69" t="str">
            <v>Антрацит</v>
          </cell>
          <cell r="AI69" t="str">
            <v>ЧВ</v>
          </cell>
          <cell r="AJ69" t="str">
            <v>Темно-серый</v>
          </cell>
          <cell r="AK69" t="str">
            <v>КОМПЛЕКТ ЧВ Диспенса 90°, 250, H 1200-1600, Арена СТИЛЬ, АНТРАЦИТ</v>
          </cell>
          <cell r="AM69" t="str">
            <v>Диспенса 90°</v>
          </cell>
          <cell r="AS69" t="str">
            <v>Диспенса 90°</v>
          </cell>
          <cell r="AT69" t="str">
            <v xml:space="preserve">Хранение посуды; Хранение продуктов; </v>
          </cell>
          <cell r="AU69" t="str">
            <v>Компл</v>
          </cell>
          <cell r="AX69">
            <v>250</v>
          </cell>
          <cell r="AY69">
            <v>250</v>
          </cell>
          <cell r="BB69">
            <v>1200</v>
          </cell>
          <cell r="BC69">
            <v>1600</v>
          </cell>
          <cell r="BF69">
            <v>0</v>
          </cell>
          <cell r="BG69">
            <v>80</v>
          </cell>
          <cell r="BH69" t="str">
            <v>Антрацит</v>
          </cell>
        </row>
        <row r="70">
          <cell r="D70" t="str">
            <v>2380950005</v>
          </cell>
          <cell r="E70" t="str">
            <v>КОМПЛЕКТ ЧВ, Диспенса 90° 250 мм, H 1600-2000, Арена КЛАССИК, 5 полок, цвет ХРОМ, цвет дна Серый (2380950005)</v>
          </cell>
          <cell r="K70" t="str">
            <v>сумма частей</v>
          </cell>
          <cell r="O70" t="str">
            <v>сумма частей</v>
          </cell>
          <cell r="V70" t="str">
            <v>Высокие шкафы</v>
          </cell>
          <cell r="W70" t="str">
            <v>Диспенса 90°</v>
          </cell>
          <cell r="X70">
            <v>250</v>
          </cell>
          <cell r="Y70" t="str">
            <v>1600-2000</v>
          </cell>
          <cell r="Z70" t="str">
            <v>ХРОМ</v>
          </cell>
          <cell r="AA70" t="str">
            <v>Арена КЛАССИК</v>
          </cell>
          <cell r="AB70">
            <v>5</v>
          </cell>
          <cell r="AC70">
            <v>500</v>
          </cell>
          <cell r="AD70">
            <v>7</v>
          </cell>
          <cell r="AE70">
            <v>80</v>
          </cell>
          <cell r="AG70" t="str">
            <v>Компл</v>
          </cell>
          <cell r="AH70" t="str">
            <v>Серый</v>
          </cell>
          <cell r="AI70" t="str">
            <v>ЧВ</v>
          </cell>
          <cell r="AJ70" t="str">
            <v>Серый</v>
          </cell>
          <cell r="AK70" t="str">
            <v>КОМПЛЕКТ ЧВ Диспенса 90°, 250, H 1600-2000, Арена КЛАССИК, ХРОМ</v>
          </cell>
          <cell r="AM70" t="str">
            <v>Диспенса 90°</v>
          </cell>
          <cell r="AS70" t="str">
            <v>Диспенса 90°</v>
          </cell>
          <cell r="AT70" t="str">
            <v xml:space="preserve">Хранение посуды; Хранение продуктов; </v>
          </cell>
          <cell r="AU70" t="str">
            <v>Компл</v>
          </cell>
          <cell r="AX70">
            <v>250</v>
          </cell>
          <cell r="AY70">
            <v>250</v>
          </cell>
          <cell r="BB70">
            <v>1600</v>
          </cell>
          <cell r="BC70">
            <v>2000</v>
          </cell>
          <cell r="BF70">
            <v>0</v>
          </cell>
          <cell r="BG70">
            <v>80</v>
          </cell>
          <cell r="BH70" t="str">
            <v>Хром</v>
          </cell>
        </row>
        <row r="71">
          <cell r="D71" t="str">
            <v>2380950102</v>
          </cell>
          <cell r="E71" t="str">
            <v>КОМПЛЕКТ ЧВ, Диспенса 90° 250 мм, H 1600-2000, Арена КЛАССИК, 5 полок, цвет ТИТАН, цвет дна Серый (2380950102)</v>
          </cell>
          <cell r="K71" t="str">
            <v>сумма частей</v>
          </cell>
          <cell r="O71" t="str">
            <v>сумма частей</v>
          </cell>
          <cell r="V71" t="str">
            <v>Высокие шкафы</v>
          </cell>
          <cell r="W71" t="str">
            <v>Диспенса 90°</v>
          </cell>
          <cell r="X71">
            <v>250</v>
          </cell>
          <cell r="Y71" t="str">
            <v>1600-2000</v>
          </cell>
          <cell r="Z71" t="str">
            <v>ТИТАН</v>
          </cell>
          <cell r="AA71" t="str">
            <v>Арена КЛАССИК</v>
          </cell>
          <cell r="AB71">
            <v>5</v>
          </cell>
          <cell r="AC71">
            <v>500</v>
          </cell>
          <cell r="AD71">
            <v>7</v>
          </cell>
          <cell r="AE71">
            <v>80</v>
          </cell>
          <cell r="AG71" t="str">
            <v>Компл</v>
          </cell>
          <cell r="AH71" t="str">
            <v>Серый</v>
          </cell>
          <cell r="AI71" t="str">
            <v>ЧВ</v>
          </cell>
          <cell r="AJ71" t="str">
            <v>Серый</v>
          </cell>
          <cell r="AK71" t="str">
            <v>КОМПЛЕКТ ЧВ Диспенса 90°, 250, H 1600-2000, Арена КЛАССИК, ТИТАН</v>
          </cell>
          <cell r="AM71" t="str">
            <v>Диспенса 90°</v>
          </cell>
          <cell r="AS71" t="str">
            <v>Диспенса 90°</v>
          </cell>
          <cell r="AT71" t="str">
            <v xml:space="preserve">Хранение посуды; Хранение продуктов; </v>
          </cell>
          <cell r="AU71" t="str">
            <v>Компл</v>
          </cell>
          <cell r="AX71">
            <v>250</v>
          </cell>
          <cell r="AY71">
            <v>250</v>
          </cell>
          <cell r="BB71">
            <v>1600</v>
          </cell>
          <cell r="BC71">
            <v>2000</v>
          </cell>
          <cell r="BF71">
            <v>0</v>
          </cell>
          <cell r="BG71">
            <v>80</v>
          </cell>
          <cell r="BH71" t="str">
            <v>Титан</v>
          </cell>
        </row>
        <row r="72">
          <cell r="D72" t="str">
            <v>2380989846</v>
          </cell>
          <cell r="E72" t="str">
            <v>КОМПЛЕКТ ЧВ, Диспенса 90° 250 мм, H 1600-2000, Арена СТИЛЬ, 5 полок, цвет АНТРАЦИТ, цвет дна Антрацит (2380989846)</v>
          </cell>
          <cell r="K72" t="str">
            <v>сумма частей</v>
          </cell>
          <cell r="O72" t="str">
            <v>сумма частей</v>
          </cell>
          <cell r="V72" t="str">
            <v>Высокие шкафы</v>
          </cell>
          <cell r="W72" t="str">
            <v>Диспенса 90°</v>
          </cell>
          <cell r="X72">
            <v>250</v>
          </cell>
          <cell r="Y72" t="str">
            <v>1600-2000</v>
          </cell>
          <cell r="Z72" t="str">
            <v>АНТРАЦИТ</v>
          </cell>
          <cell r="AA72" t="str">
            <v>Арена СТИЛЬ</v>
          </cell>
          <cell r="AB72">
            <v>5</v>
          </cell>
          <cell r="AC72">
            <v>500</v>
          </cell>
          <cell r="AD72">
            <v>7</v>
          </cell>
          <cell r="AE72">
            <v>80</v>
          </cell>
          <cell r="AG72" t="str">
            <v>Компл</v>
          </cell>
          <cell r="AH72" t="str">
            <v>Антрацит</v>
          </cell>
          <cell r="AI72" t="str">
            <v>ЧВ</v>
          </cell>
          <cell r="AJ72" t="str">
            <v>Темно-серый</v>
          </cell>
          <cell r="AK72" t="str">
            <v>КОМПЛЕКТ ЧВ Диспенса 90°, 250, H 1600-2000, Арена СТИЛЬ, АНТРАЦИТ</v>
          </cell>
          <cell r="AM72" t="str">
            <v>Диспенса 90°</v>
          </cell>
          <cell r="AS72" t="str">
            <v>Диспенса 90°</v>
          </cell>
          <cell r="AT72" t="str">
            <v xml:space="preserve">Хранение посуды; Хранение продуктов; </v>
          </cell>
          <cell r="AU72" t="str">
            <v>Компл</v>
          </cell>
          <cell r="AX72">
            <v>250</v>
          </cell>
          <cell r="AY72">
            <v>250</v>
          </cell>
          <cell r="BB72">
            <v>1600</v>
          </cell>
          <cell r="BC72">
            <v>2000</v>
          </cell>
          <cell r="BF72">
            <v>0</v>
          </cell>
          <cell r="BG72">
            <v>80</v>
          </cell>
          <cell r="BH72" t="str">
            <v>Антрацит</v>
          </cell>
        </row>
        <row r="73">
          <cell r="D73" t="str">
            <v>2380960005</v>
          </cell>
          <cell r="E73" t="str">
            <v>КОМПЛЕКТ ЧВ, Диспенса 90° 250 мм, H 1900-2300, Арена КЛАССИК, 6 полок, цвет ХРОМ, цвет дна Серый (2380960005)</v>
          </cell>
          <cell r="K73" t="str">
            <v>сумма частей</v>
          </cell>
          <cell r="O73" t="str">
            <v>сумма частей</v>
          </cell>
          <cell r="V73" t="str">
            <v>Высокие шкафы</v>
          </cell>
          <cell r="W73" t="str">
            <v>Диспенса 90°</v>
          </cell>
          <cell r="X73">
            <v>250</v>
          </cell>
          <cell r="Y73" t="str">
            <v>1900-2300</v>
          </cell>
          <cell r="Z73" t="str">
            <v>ХРОМ</v>
          </cell>
          <cell r="AA73" t="str">
            <v>Арена КЛАССИК</v>
          </cell>
          <cell r="AB73">
            <v>6</v>
          </cell>
          <cell r="AC73">
            <v>500</v>
          </cell>
          <cell r="AD73">
            <v>7</v>
          </cell>
          <cell r="AE73">
            <v>80</v>
          </cell>
          <cell r="AG73" t="str">
            <v>Компл</v>
          </cell>
          <cell r="AH73" t="str">
            <v>Серый</v>
          </cell>
          <cell r="AI73" t="str">
            <v>ЧВ</v>
          </cell>
          <cell r="AJ73" t="str">
            <v>Серый</v>
          </cell>
          <cell r="AK73" t="str">
            <v>КОМПЛЕКТ ЧВ Диспенса 90°, 250, H 1900-2300, Арена КЛАССИК, ХРОМ</v>
          </cell>
          <cell r="AM73" t="str">
            <v>Диспенса 90°</v>
          </cell>
          <cell r="AS73" t="str">
            <v>Диспенса 90°</v>
          </cell>
          <cell r="AT73" t="str">
            <v xml:space="preserve">Хранение посуды; Хранение продуктов; </v>
          </cell>
          <cell r="AU73" t="str">
            <v>Компл</v>
          </cell>
          <cell r="AX73">
            <v>250</v>
          </cell>
          <cell r="AY73">
            <v>250</v>
          </cell>
          <cell r="BB73">
            <v>1900</v>
          </cell>
          <cell r="BC73">
            <v>2300</v>
          </cell>
          <cell r="BF73">
            <v>0</v>
          </cell>
          <cell r="BG73">
            <v>80</v>
          </cell>
          <cell r="BH73" t="str">
            <v>Хром</v>
          </cell>
        </row>
        <row r="74">
          <cell r="D74" t="str">
            <v>2380960102</v>
          </cell>
          <cell r="E74" t="str">
            <v>КОМПЛЕКТ ЧВ, Диспенса 90° 250 мм, H 1900-2300, Арена КЛАССИК, 6 полок, цвет ТИТАН, цвет дна Серый (2380960102)</v>
          </cell>
          <cell r="K74" t="str">
            <v>сумма частей</v>
          </cell>
          <cell r="O74" t="str">
            <v>сумма частей</v>
          </cell>
          <cell r="V74" t="str">
            <v>Высокие шкафы</v>
          </cell>
          <cell r="W74" t="str">
            <v>Диспенса 90°</v>
          </cell>
          <cell r="X74">
            <v>250</v>
          </cell>
          <cell r="Y74" t="str">
            <v>1900-2300</v>
          </cell>
          <cell r="Z74" t="str">
            <v>ТИТАН</v>
          </cell>
          <cell r="AA74" t="str">
            <v>Арена КЛАССИК</v>
          </cell>
          <cell r="AB74">
            <v>6</v>
          </cell>
          <cell r="AC74">
            <v>500</v>
          </cell>
          <cell r="AD74">
            <v>7</v>
          </cell>
          <cell r="AE74">
            <v>80</v>
          </cell>
          <cell r="AG74" t="str">
            <v>Компл</v>
          </cell>
          <cell r="AH74" t="str">
            <v>Серый</v>
          </cell>
          <cell r="AI74" t="str">
            <v>ЧВ</v>
          </cell>
          <cell r="AJ74" t="str">
            <v>Серый</v>
          </cell>
          <cell r="AK74" t="str">
            <v>КОМПЛЕКТ ЧВ Диспенса 90°, 250, H 1900-2300, Арена КЛАССИК, ТИТАН</v>
          </cell>
          <cell r="AM74" t="str">
            <v>Диспенса 90°</v>
          </cell>
          <cell r="AS74" t="str">
            <v>Диспенса 90°</v>
          </cell>
          <cell r="AT74" t="str">
            <v xml:space="preserve">Хранение посуды; Хранение продуктов; </v>
          </cell>
          <cell r="AU74" t="str">
            <v>Компл</v>
          </cell>
          <cell r="AX74">
            <v>250</v>
          </cell>
          <cell r="AY74">
            <v>250</v>
          </cell>
          <cell r="BB74">
            <v>1900</v>
          </cell>
          <cell r="BC74">
            <v>2300</v>
          </cell>
          <cell r="BF74">
            <v>0</v>
          </cell>
          <cell r="BG74">
            <v>80</v>
          </cell>
          <cell r="BH74" t="str">
            <v>Титан</v>
          </cell>
        </row>
        <row r="75">
          <cell r="D75" t="str">
            <v>2380999846</v>
          </cell>
          <cell r="E75" t="str">
            <v>КОМПЛЕКТ ЧВ, Диспенса 90° 250 мм, H 1900-2300, Арена СТИЛЬ, 6 полок, цвет АНТРАЦИТ, цвет дна Антрацит (2380999846)</v>
          </cell>
          <cell r="K75" t="str">
            <v>сумма частей</v>
          </cell>
          <cell r="O75" t="str">
            <v>сумма частей</v>
          </cell>
          <cell r="V75" t="str">
            <v>Высокие шкафы</v>
          </cell>
          <cell r="W75" t="str">
            <v>Диспенса 90°</v>
          </cell>
          <cell r="X75">
            <v>250</v>
          </cell>
          <cell r="Y75" t="str">
            <v>1900-2300</v>
          </cell>
          <cell r="Z75" t="str">
            <v>АНТРАЦИТ</v>
          </cell>
          <cell r="AA75" t="str">
            <v>Арена СТИЛЬ</v>
          </cell>
          <cell r="AB75">
            <v>6</v>
          </cell>
          <cell r="AC75">
            <v>500</v>
          </cell>
          <cell r="AD75">
            <v>7</v>
          </cell>
          <cell r="AE75">
            <v>80</v>
          </cell>
          <cell r="AG75" t="str">
            <v>Компл</v>
          </cell>
          <cell r="AH75" t="str">
            <v>Антрацит</v>
          </cell>
          <cell r="AI75" t="str">
            <v>ЧВ</v>
          </cell>
          <cell r="AJ75" t="str">
            <v>Темно-серый</v>
          </cell>
          <cell r="AK75" t="str">
            <v>КОМПЛЕКТ ЧВ Диспенса 90°, 250, H 1900-2300, Арена СТИЛЬ, АНТРАЦИТ</v>
          </cell>
          <cell r="AM75" t="str">
            <v>Диспенса 90°</v>
          </cell>
          <cell r="AS75" t="str">
            <v>Диспенса 90°</v>
          </cell>
          <cell r="AT75" t="str">
            <v xml:space="preserve">Хранение посуды; Хранение продуктов; </v>
          </cell>
          <cell r="AU75" t="str">
            <v>Компл</v>
          </cell>
          <cell r="AX75">
            <v>250</v>
          </cell>
          <cell r="AY75">
            <v>250</v>
          </cell>
          <cell r="BB75">
            <v>1900</v>
          </cell>
          <cell r="BC75">
            <v>2300</v>
          </cell>
          <cell r="BF75">
            <v>0</v>
          </cell>
          <cell r="BG75">
            <v>80</v>
          </cell>
          <cell r="BH75" t="str">
            <v>Антрацит</v>
          </cell>
        </row>
        <row r="76">
          <cell r="D76" t="str">
            <v>2600890005</v>
          </cell>
          <cell r="E76" t="str">
            <v>КОМПЛЕКТ ЧВ, Диспенса 90° 300 мм, H 1200-1600, Арена КЛАССИК, 4 полки, цвет ХРОМ, цвет дна Серый (2600890005)</v>
          </cell>
          <cell r="K76" t="str">
            <v>сумма частей</v>
          </cell>
          <cell r="O76" t="str">
            <v>сумма частей</v>
          </cell>
          <cell r="V76" t="str">
            <v>Высокие шкафы</v>
          </cell>
          <cell r="W76" t="str">
            <v>Диспенса 90°</v>
          </cell>
          <cell r="X76">
            <v>300</v>
          </cell>
          <cell r="Y76" t="str">
            <v>1200-1600</v>
          </cell>
          <cell r="Z76" t="str">
            <v>ХРОМ</v>
          </cell>
          <cell r="AA76" t="str">
            <v>Арена КЛАССИК</v>
          </cell>
          <cell r="AB76">
            <v>4</v>
          </cell>
          <cell r="AC76">
            <v>500</v>
          </cell>
          <cell r="AD76">
            <v>6</v>
          </cell>
          <cell r="AE76">
            <v>80</v>
          </cell>
          <cell r="AG76" t="str">
            <v>Компл</v>
          </cell>
          <cell r="AH76" t="str">
            <v>Серый</v>
          </cell>
          <cell r="AI76" t="str">
            <v>ЧВ</v>
          </cell>
          <cell r="AJ76" t="str">
            <v>Серый</v>
          </cell>
          <cell r="AK76" t="str">
            <v>КОМПЛЕКТ ЧВ Диспенса 90°, 300, H 1200-1600, Арена КЛАССИК, ХРОМ</v>
          </cell>
          <cell r="AM76" t="str">
            <v>Диспенса 90°</v>
          </cell>
          <cell r="AS76" t="str">
            <v>Диспенса 90°</v>
          </cell>
          <cell r="AT76" t="str">
            <v xml:space="preserve">Хранение посуды; Хранение продуктов; </v>
          </cell>
          <cell r="AU76" t="str">
            <v>Компл</v>
          </cell>
          <cell r="AX76">
            <v>300</v>
          </cell>
          <cell r="AY76">
            <v>300</v>
          </cell>
          <cell r="BB76">
            <v>1200</v>
          </cell>
          <cell r="BC76">
            <v>1600</v>
          </cell>
          <cell r="BF76">
            <v>0</v>
          </cell>
          <cell r="BG76">
            <v>80</v>
          </cell>
          <cell r="BH76" t="str">
            <v>Хром</v>
          </cell>
        </row>
        <row r="77">
          <cell r="D77" t="str">
            <v>2606200102</v>
          </cell>
          <cell r="E77" t="str">
            <v>КОМПЛЕКТ ЧВ, Диспенса 90° 300 мм, H 1200-1600, Арена КЛАССИК, 4 полки, цвет ТИТАН, цвет дна Серый (2606200102)</v>
          </cell>
          <cell r="K77" t="str">
            <v>сумма частей</v>
          </cell>
          <cell r="O77" t="str">
            <v>сумма частей</v>
          </cell>
          <cell r="V77" t="str">
            <v>Высокие шкафы</v>
          </cell>
          <cell r="W77" t="str">
            <v>Диспенса 90°</v>
          </cell>
          <cell r="X77">
            <v>300</v>
          </cell>
          <cell r="Y77" t="str">
            <v>1200-1600</v>
          </cell>
          <cell r="Z77" t="str">
            <v>ТИТАН</v>
          </cell>
          <cell r="AA77" t="str">
            <v>Арена КЛАССИК</v>
          </cell>
          <cell r="AB77">
            <v>4</v>
          </cell>
          <cell r="AC77">
            <v>500</v>
          </cell>
          <cell r="AD77">
            <v>6</v>
          </cell>
          <cell r="AE77">
            <v>80</v>
          </cell>
          <cell r="AG77" t="str">
            <v>Компл</v>
          </cell>
          <cell r="AH77" t="str">
            <v>Серый</v>
          </cell>
          <cell r="AI77" t="str">
            <v>ЧВ</v>
          </cell>
          <cell r="AJ77" t="str">
            <v>Серый</v>
          </cell>
          <cell r="AK77" t="str">
            <v>КОМПЛЕКТ ЧВ Диспенса 90°, 300, H 1200-1600, Арена КЛАССИК, ТИТАН</v>
          </cell>
          <cell r="AM77" t="str">
            <v>Диспенса 90°</v>
          </cell>
          <cell r="AS77" t="str">
            <v>Диспенса 90°</v>
          </cell>
          <cell r="AT77" t="str">
            <v xml:space="preserve">Хранение посуды; Хранение продуктов; </v>
          </cell>
          <cell r="AU77" t="str">
            <v>Компл</v>
          </cell>
          <cell r="AX77">
            <v>300</v>
          </cell>
          <cell r="AY77">
            <v>300</v>
          </cell>
          <cell r="BB77">
            <v>1200</v>
          </cell>
          <cell r="BC77">
            <v>1600</v>
          </cell>
          <cell r="BF77">
            <v>0</v>
          </cell>
          <cell r="BG77">
            <v>80</v>
          </cell>
          <cell r="BH77" t="str">
            <v>Титан</v>
          </cell>
        </row>
        <row r="78">
          <cell r="D78" t="str">
            <v>2611619846</v>
          </cell>
          <cell r="E78" t="str">
            <v>КОМПЛЕКТ ЧВ, Диспенса 90° 300 мм, H 1200-1600, Арена СТИЛЬ, 4 полки, цвет АНТРАЦИТ, цвет дна Антрацит (2611619846)</v>
          </cell>
          <cell r="K78" t="str">
            <v>сумма частей</v>
          </cell>
          <cell r="O78" t="str">
            <v>сумма частей</v>
          </cell>
          <cell r="V78" t="str">
            <v>Высокие шкафы</v>
          </cell>
          <cell r="W78" t="str">
            <v>Диспенса 90°</v>
          </cell>
          <cell r="X78">
            <v>300</v>
          </cell>
          <cell r="Y78" t="str">
            <v>1200-1600</v>
          </cell>
          <cell r="Z78" t="str">
            <v>АНТРАЦИТ</v>
          </cell>
          <cell r="AA78" t="str">
            <v>Арена СТИЛЬ</v>
          </cell>
          <cell r="AB78">
            <v>4</v>
          </cell>
          <cell r="AC78">
            <v>500</v>
          </cell>
          <cell r="AD78">
            <v>6</v>
          </cell>
          <cell r="AE78">
            <v>80</v>
          </cell>
          <cell r="AG78" t="str">
            <v>Компл</v>
          </cell>
          <cell r="AH78" t="str">
            <v>Антрацит</v>
          </cell>
          <cell r="AI78" t="str">
            <v>ЧВ</v>
          </cell>
          <cell r="AJ78" t="str">
            <v>Темно-серый</v>
          </cell>
          <cell r="AK78" t="str">
            <v>КОМПЛЕКТ ЧВ Диспенса 90°, 300, H 1200-1600, Арена СТИЛЬ, АНТРАЦИТ</v>
          </cell>
          <cell r="AM78" t="str">
            <v>Диспенса 90°</v>
          </cell>
          <cell r="AS78" t="str">
            <v>Диспенса 90°</v>
          </cell>
          <cell r="AT78" t="str">
            <v xml:space="preserve">Хранение посуды; Хранение продуктов; </v>
          </cell>
          <cell r="AU78" t="str">
            <v>Компл</v>
          </cell>
          <cell r="AX78">
            <v>300</v>
          </cell>
          <cell r="AY78">
            <v>300</v>
          </cell>
          <cell r="BB78">
            <v>1200</v>
          </cell>
          <cell r="BC78">
            <v>1600</v>
          </cell>
          <cell r="BF78">
            <v>0</v>
          </cell>
          <cell r="BG78">
            <v>80</v>
          </cell>
          <cell r="BH78" t="str">
            <v>Антрацит</v>
          </cell>
        </row>
        <row r="79">
          <cell r="D79" t="str">
            <v>2600930005</v>
          </cell>
          <cell r="E79" t="str">
            <v>КОМПЛЕКТ ЧВ, Диспенса 90° 300 мм, H 1600-2000, Арена КЛАССИК, 5 полок, цвет ХРОМ, цвет дна Серый (2600930005)</v>
          </cell>
          <cell r="K79" t="str">
            <v>сумма частей</v>
          </cell>
          <cell r="O79" t="str">
            <v>сумма частей</v>
          </cell>
          <cell r="V79" t="str">
            <v>Высокие шкафы</v>
          </cell>
          <cell r="W79" t="str">
            <v>Диспенса 90°</v>
          </cell>
          <cell r="X79">
            <v>300</v>
          </cell>
          <cell r="Y79" t="str">
            <v>1600-2000</v>
          </cell>
          <cell r="Z79" t="str">
            <v>ХРОМ</v>
          </cell>
          <cell r="AA79" t="str">
            <v>Арена КЛАССИК</v>
          </cell>
          <cell r="AB79">
            <v>5</v>
          </cell>
          <cell r="AC79">
            <v>500</v>
          </cell>
          <cell r="AD79">
            <v>7</v>
          </cell>
          <cell r="AE79">
            <v>80</v>
          </cell>
          <cell r="AG79" t="str">
            <v>Компл</v>
          </cell>
          <cell r="AH79" t="str">
            <v>Серый</v>
          </cell>
          <cell r="AI79" t="str">
            <v>ЧВ</v>
          </cell>
          <cell r="AJ79" t="str">
            <v>Серый</v>
          </cell>
          <cell r="AK79" t="str">
            <v>КОМПЛЕКТ ЧВ Диспенса 90°, 300, H 1600-2000, Арена КЛАССИК, ХРОМ</v>
          </cell>
          <cell r="AM79" t="str">
            <v>Диспенса 90°</v>
          </cell>
          <cell r="AS79" t="str">
            <v>Диспенса 90°</v>
          </cell>
          <cell r="AT79" t="str">
            <v xml:space="preserve">Хранение посуды; Хранение продуктов; </v>
          </cell>
          <cell r="AU79" t="str">
            <v>Компл</v>
          </cell>
          <cell r="AX79">
            <v>300</v>
          </cell>
          <cell r="AY79">
            <v>300</v>
          </cell>
          <cell r="BB79">
            <v>1600</v>
          </cell>
          <cell r="BC79">
            <v>2000</v>
          </cell>
          <cell r="BF79">
            <v>0</v>
          </cell>
          <cell r="BG79">
            <v>80</v>
          </cell>
          <cell r="BH79" t="str">
            <v>Хром</v>
          </cell>
        </row>
        <row r="80">
          <cell r="D80" t="str">
            <v>2606230102</v>
          </cell>
          <cell r="E80" t="str">
            <v>КОМПЛЕКТ ЧВ, Диспенса 90° 300 мм, H 1600-2000, Арена КЛАССИК, 5 полок, цвет ТИТАН, цвет дна Серый (2606230102)</v>
          </cell>
          <cell r="K80" t="str">
            <v>сумма частей</v>
          </cell>
          <cell r="O80" t="str">
            <v>сумма частей</v>
          </cell>
          <cell r="V80" t="str">
            <v>Высокие шкафы</v>
          </cell>
          <cell r="W80" t="str">
            <v>Диспенса 90°</v>
          </cell>
          <cell r="X80">
            <v>300</v>
          </cell>
          <cell r="Y80" t="str">
            <v>1600-2000</v>
          </cell>
          <cell r="Z80" t="str">
            <v>ТИТАН</v>
          </cell>
          <cell r="AA80" t="str">
            <v>Арена КЛАССИК</v>
          </cell>
          <cell r="AB80">
            <v>5</v>
          </cell>
          <cell r="AC80">
            <v>500</v>
          </cell>
          <cell r="AD80">
            <v>7</v>
          </cell>
          <cell r="AE80">
            <v>80</v>
          </cell>
          <cell r="AG80" t="str">
            <v>Компл</v>
          </cell>
          <cell r="AH80" t="str">
            <v>Серый</v>
          </cell>
          <cell r="AI80" t="str">
            <v>ЧВ</v>
          </cell>
          <cell r="AJ80" t="str">
            <v>Серый</v>
          </cell>
          <cell r="AK80" t="str">
            <v>КОМПЛЕКТ ЧВ Диспенса 90°, 300, H 1600-2000, Арена КЛАССИК, ТИТАН</v>
          </cell>
          <cell r="AM80" t="str">
            <v>Диспенса 90°</v>
          </cell>
          <cell r="AS80" t="str">
            <v>Диспенса 90°</v>
          </cell>
          <cell r="AT80" t="str">
            <v xml:space="preserve">Хранение посуды; Хранение продуктов; </v>
          </cell>
          <cell r="AU80" t="str">
            <v>Компл</v>
          </cell>
          <cell r="AX80">
            <v>300</v>
          </cell>
          <cell r="AY80">
            <v>300</v>
          </cell>
          <cell r="BB80">
            <v>1600</v>
          </cell>
          <cell r="BC80">
            <v>2000</v>
          </cell>
          <cell r="BF80">
            <v>0</v>
          </cell>
          <cell r="BG80">
            <v>80</v>
          </cell>
          <cell r="BH80" t="str">
            <v>Титан</v>
          </cell>
        </row>
        <row r="81">
          <cell r="D81" t="str">
            <v>2611659846</v>
          </cell>
          <cell r="E81" t="str">
            <v>КОМПЛЕКТ ЧВ, Диспенса 90° 300 мм, H 1600-2000, Арена СТИЛЬ, 5 полок, цвет АНТРАЦИТ, цвет дна Антрацит (2611659846)</v>
          </cell>
          <cell r="K81" t="str">
            <v>сумма частей</v>
          </cell>
          <cell r="O81" t="str">
            <v>сумма частей</v>
          </cell>
          <cell r="V81" t="str">
            <v>Высокие шкафы</v>
          </cell>
          <cell r="W81" t="str">
            <v>Диспенса 90°</v>
          </cell>
          <cell r="X81">
            <v>300</v>
          </cell>
          <cell r="Y81" t="str">
            <v>1600-2000</v>
          </cell>
          <cell r="Z81" t="str">
            <v>АНТРАЦИТ</v>
          </cell>
          <cell r="AA81" t="str">
            <v>Арена СТИЛЬ</v>
          </cell>
          <cell r="AB81">
            <v>5</v>
          </cell>
          <cell r="AC81">
            <v>500</v>
          </cell>
          <cell r="AD81">
            <v>7</v>
          </cell>
          <cell r="AE81">
            <v>80</v>
          </cell>
          <cell r="AG81" t="str">
            <v>Компл</v>
          </cell>
          <cell r="AH81" t="str">
            <v>Антрацит</v>
          </cell>
          <cell r="AI81" t="str">
            <v>ЧВ</v>
          </cell>
          <cell r="AJ81" t="str">
            <v>Темно-серый</v>
          </cell>
          <cell r="AK81" t="str">
            <v>КОМПЛЕКТ ЧВ Диспенса 90°, 300, H 1600-2000, Арена СТИЛЬ, АНТРАЦИТ</v>
          </cell>
          <cell r="AM81" t="str">
            <v>Диспенса 90°</v>
          </cell>
          <cell r="AS81" t="str">
            <v>Диспенса 90°</v>
          </cell>
          <cell r="AT81" t="str">
            <v xml:space="preserve">Хранение посуды; Хранение продуктов; </v>
          </cell>
          <cell r="AU81" t="str">
            <v>Компл</v>
          </cell>
          <cell r="AX81">
            <v>300</v>
          </cell>
          <cell r="AY81">
            <v>300</v>
          </cell>
          <cell r="BB81">
            <v>1600</v>
          </cell>
          <cell r="BC81">
            <v>2000</v>
          </cell>
          <cell r="BF81">
            <v>0</v>
          </cell>
          <cell r="BG81">
            <v>80</v>
          </cell>
          <cell r="BH81" t="str">
            <v>Антрацит</v>
          </cell>
        </row>
        <row r="82">
          <cell r="D82" t="str">
            <v>2600970005</v>
          </cell>
          <cell r="E82" t="str">
            <v>КОМПЛЕКТ ЧВ, Диспенса 90° 300 мм, H 1900-2300, Арена КЛАССИК, 6 полок, цвет ХРОМ, цвет дна Серый (2600970005)</v>
          </cell>
          <cell r="K82" t="str">
            <v>сумма частей</v>
          </cell>
          <cell r="O82" t="str">
            <v>сумма частей</v>
          </cell>
          <cell r="V82" t="str">
            <v>Высокие шкафы</v>
          </cell>
          <cell r="W82" t="str">
            <v>Диспенса 90°</v>
          </cell>
          <cell r="X82">
            <v>300</v>
          </cell>
          <cell r="Y82" t="str">
            <v>1900-2300</v>
          </cell>
          <cell r="Z82" t="str">
            <v>ХРОМ</v>
          </cell>
          <cell r="AA82" t="str">
            <v>Арена КЛАССИК</v>
          </cell>
          <cell r="AB82">
            <v>6</v>
          </cell>
          <cell r="AC82">
            <v>500</v>
          </cell>
          <cell r="AD82">
            <v>7</v>
          </cell>
          <cell r="AE82">
            <v>80</v>
          </cell>
          <cell r="AG82" t="str">
            <v>Компл</v>
          </cell>
          <cell r="AH82" t="str">
            <v>Серый</v>
          </cell>
          <cell r="AI82" t="str">
            <v>ЧВ</v>
          </cell>
          <cell r="AJ82" t="str">
            <v>Серый</v>
          </cell>
          <cell r="AK82" t="str">
            <v>КОМПЛЕКТ ЧВ Диспенса 90°, 300, H 1900-2300, Арена КЛАССИК, ХРОМ</v>
          </cell>
          <cell r="AM82" t="str">
            <v>Диспенса 90°</v>
          </cell>
          <cell r="AS82" t="str">
            <v>Диспенса 90°</v>
          </cell>
          <cell r="AT82" t="str">
            <v xml:space="preserve">Хранение посуды; Хранение продуктов; </v>
          </cell>
          <cell r="AU82" t="str">
            <v>Компл</v>
          </cell>
          <cell r="AX82">
            <v>300</v>
          </cell>
          <cell r="AY82">
            <v>300</v>
          </cell>
          <cell r="BB82">
            <v>1900</v>
          </cell>
          <cell r="BC82">
            <v>2300</v>
          </cell>
          <cell r="BF82">
            <v>0</v>
          </cell>
          <cell r="BG82">
            <v>80</v>
          </cell>
          <cell r="BH82" t="str">
            <v>Хром</v>
          </cell>
        </row>
        <row r="83">
          <cell r="D83" t="str">
            <v>2606260102</v>
          </cell>
          <cell r="E83" t="str">
            <v>КОМПЛЕКТ ЧВ, Диспенса 90° 300 мм, H 1900-2300, Арена КЛАССИК, 6 полок, цвет ТИТАН, цвет дна Серый (2606260102)</v>
          </cell>
          <cell r="K83" t="str">
            <v>сумма частей</v>
          </cell>
          <cell r="O83" t="str">
            <v>сумма частей</v>
          </cell>
          <cell r="V83" t="str">
            <v>Высокие шкафы</v>
          </cell>
          <cell r="W83" t="str">
            <v>Диспенса 90°</v>
          </cell>
          <cell r="X83">
            <v>300</v>
          </cell>
          <cell r="Y83" t="str">
            <v>1900-2300</v>
          </cell>
          <cell r="Z83" t="str">
            <v>ТИТАН</v>
          </cell>
          <cell r="AA83" t="str">
            <v>Арена КЛАССИК</v>
          </cell>
          <cell r="AB83">
            <v>6</v>
          </cell>
          <cell r="AC83">
            <v>500</v>
          </cell>
          <cell r="AD83">
            <v>7</v>
          </cell>
          <cell r="AE83">
            <v>80</v>
          </cell>
          <cell r="AG83" t="str">
            <v>Компл</v>
          </cell>
          <cell r="AH83" t="str">
            <v>Серый</v>
          </cell>
          <cell r="AI83" t="str">
            <v>ЧВ</v>
          </cell>
          <cell r="AJ83" t="str">
            <v>Серый</v>
          </cell>
          <cell r="AK83" t="str">
            <v>КОМПЛЕКТ ЧВ Диспенса 90°, 300, H 1900-2300, Арена КЛАССИК, ТИТАН</v>
          </cell>
          <cell r="AM83" t="str">
            <v>Диспенса 90°</v>
          </cell>
          <cell r="AS83" t="str">
            <v>Диспенса 90°</v>
          </cell>
          <cell r="AT83" t="str">
            <v xml:space="preserve">Хранение посуды; Хранение продуктов; </v>
          </cell>
          <cell r="AU83" t="str">
            <v>Компл</v>
          </cell>
          <cell r="AX83">
            <v>300</v>
          </cell>
          <cell r="AY83">
            <v>300</v>
          </cell>
          <cell r="BB83">
            <v>1900</v>
          </cell>
          <cell r="BC83">
            <v>2300</v>
          </cell>
          <cell r="BF83">
            <v>0</v>
          </cell>
          <cell r="BG83">
            <v>80</v>
          </cell>
          <cell r="BH83" t="str">
            <v>Титан</v>
          </cell>
        </row>
        <row r="84">
          <cell r="D84" t="str">
            <v>2611699846</v>
          </cell>
          <cell r="E84" t="str">
            <v>КОМПЛЕКТ ЧВ, Диспенса 90° 300 мм, H 1900-2300, Арена СТИЛЬ, 6 полок, цвет АНТРАЦИТ, цвет дна Антрацит (2611699846)</v>
          </cell>
          <cell r="K84" t="str">
            <v>сумма частей</v>
          </cell>
          <cell r="O84" t="str">
            <v>сумма частей</v>
          </cell>
          <cell r="V84" t="str">
            <v>Высокие шкафы</v>
          </cell>
          <cell r="W84" t="str">
            <v>Диспенса 90°</v>
          </cell>
          <cell r="X84">
            <v>300</v>
          </cell>
          <cell r="Y84" t="str">
            <v>1900-2300</v>
          </cell>
          <cell r="Z84" t="str">
            <v>АНТРАЦИТ</v>
          </cell>
          <cell r="AA84" t="str">
            <v>Арена СТИЛЬ</v>
          </cell>
          <cell r="AB84">
            <v>6</v>
          </cell>
          <cell r="AC84">
            <v>500</v>
          </cell>
          <cell r="AD84">
            <v>7</v>
          </cell>
          <cell r="AE84">
            <v>80</v>
          </cell>
          <cell r="AG84" t="str">
            <v>Компл</v>
          </cell>
          <cell r="AH84" t="str">
            <v>Антрацит</v>
          </cell>
          <cell r="AI84" t="str">
            <v>ЧВ</v>
          </cell>
          <cell r="AJ84" t="str">
            <v>Темно-серый</v>
          </cell>
          <cell r="AK84" t="str">
            <v>КОМПЛЕКТ ЧВ Диспенса 90°, 300, H 1900-2300, Арена СТИЛЬ, АНТРАЦИТ</v>
          </cell>
          <cell r="AM84" t="str">
            <v>Диспенса 90°</v>
          </cell>
          <cell r="AS84" t="str">
            <v>Диспенса 90°</v>
          </cell>
          <cell r="AT84" t="str">
            <v xml:space="preserve">Хранение посуды; Хранение продуктов; </v>
          </cell>
          <cell r="AU84" t="str">
            <v>Компл</v>
          </cell>
          <cell r="AX84">
            <v>300</v>
          </cell>
          <cell r="AY84">
            <v>300</v>
          </cell>
          <cell r="BB84">
            <v>1900</v>
          </cell>
          <cell r="BC84">
            <v>2300</v>
          </cell>
          <cell r="BF84">
            <v>0</v>
          </cell>
          <cell r="BG84">
            <v>80</v>
          </cell>
          <cell r="BH84" t="str">
            <v>Антрацит</v>
          </cell>
        </row>
        <row r="85">
          <cell r="D85" t="str">
            <v>2600900005</v>
          </cell>
          <cell r="E85" t="str">
            <v>КОМПЛЕКТ ЧВ, Диспенса 90° 400 мм, H 1200-1600, Арена КЛАССИК, 4 полки, цвет ХРОМ, цвет дна Серый (2600900005)</v>
          </cell>
          <cell r="K85" t="str">
            <v>сумма частей</v>
          </cell>
          <cell r="O85" t="str">
            <v>сумма частей</v>
          </cell>
          <cell r="V85" t="str">
            <v>Высокие шкафы</v>
          </cell>
          <cell r="W85" t="str">
            <v>Диспенса 90°</v>
          </cell>
          <cell r="X85">
            <v>400</v>
          </cell>
          <cell r="Y85" t="str">
            <v>1200-1600</v>
          </cell>
          <cell r="Z85" t="str">
            <v>ХРОМ</v>
          </cell>
          <cell r="AA85" t="str">
            <v>Арена КЛАССИК</v>
          </cell>
          <cell r="AB85">
            <v>4</v>
          </cell>
          <cell r="AC85">
            <v>500</v>
          </cell>
          <cell r="AD85">
            <v>6</v>
          </cell>
          <cell r="AE85">
            <v>80</v>
          </cell>
          <cell r="AG85" t="str">
            <v>Компл</v>
          </cell>
          <cell r="AH85" t="str">
            <v>Серый</v>
          </cell>
          <cell r="AI85" t="str">
            <v>ЧВ</v>
          </cell>
          <cell r="AJ85" t="str">
            <v>Серый</v>
          </cell>
          <cell r="AK85" t="str">
            <v>КОМПЛЕКТ ЧВ Диспенса 90°, 400, H 1200-1600, Арена КЛАССИК, ХРОМ</v>
          </cell>
          <cell r="AM85" t="str">
            <v>Диспенса 90°</v>
          </cell>
          <cell r="AS85" t="str">
            <v>Диспенса 90°</v>
          </cell>
          <cell r="AT85" t="str">
            <v xml:space="preserve">Хранение посуды; Хранение продуктов; </v>
          </cell>
          <cell r="AU85" t="str">
            <v>Компл</v>
          </cell>
          <cell r="AX85">
            <v>400</v>
          </cell>
          <cell r="AY85">
            <v>400</v>
          </cell>
          <cell r="BB85">
            <v>1200</v>
          </cell>
          <cell r="BC85">
            <v>1600</v>
          </cell>
          <cell r="BF85">
            <v>0</v>
          </cell>
          <cell r="BG85">
            <v>80</v>
          </cell>
          <cell r="BH85" t="str">
            <v>Хром</v>
          </cell>
        </row>
        <row r="86">
          <cell r="D86" t="str">
            <v>2606210102</v>
          </cell>
          <cell r="E86" t="str">
            <v>КОМПЛЕКТ ЧВ, Диспенса 90° 400 мм, H 1200-1600, Арена КЛАССИК, 4 полки, цвет ТИТАН, цвет дна Серый (2606210102)</v>
          </cell>
          <cell r="K86" t="str">
            <v>сумма частей</v>
          </cell>
          <cell r="O86" t="str">
            <v>сумма частей</v>
          </cell>
          <cell r="V86" t="str">
            <v>Высокие шкафы</v>
          </cell>
          <cell r="W86" t="str">
            <v>Диспенса 90°</v>
          </cell>
          <cell r="X86">
            <v>400</v>
          </cell>
          <cell r="Y86" t="str">
            <v>1200-1600</v>
          </cell>
          <cell r="Z86" t="str">
            <v>ТИТАН</v>
          </cell>
          <cell r="AA86" t="str">
            <v>Арена КЛАССИК</v>
          </cell>
          <cell r="AB86">
            <v>4</v>
          </cell>
          <cell r="AC86">
            <v>500</v>
          </cell>
          <cell r="AD86">
            <v>6</v>
          </cell>
          <cell r="AE86">
            <v>80</v>
          </cell>
          <cell r="AG86" t="str">
            <v>Компл</v>
          </cell>
          <cell r="AH86" t="str">
            <v>Серый</v>
          </cell>
          <cell r="AI86" t="str">
            <v>ЧВ</v>
          </cell>
          <cell r="AJ86" t="str">
            <v>Серый</v>
          </cell>
          <cell r="AK86" t="str">
            <v>КОМПЛЕКТ ЧВ Диспенса 90°, 400, H 1200-1600, Арена КЛАССИК, ТИТАН</v>
          </cell>
          <cell r="AM86" t="str">
            <v>Диспенса 90°</v>
          </cell>
          <cell r="AS86" t="str">
            <v>Диспенса 90°</v>
          </cell>
          <cell r="AT86" t="str">
            <v xml:space="preserve">Хранение посуды; Хранение продуктов; </v>
          </cell>
          <cell r="AU86" t="str">
            <v>Компл</v>
          </cell>
          <cell r="AX86">
            <v>400</v>
          </cell>
          <cell r="AY86">
            <v>400</v>
          </cell>
          <cell r="BB86">
            <v>1200</v>
          </cell>
          <cell r="BC86">
            <v>1600</v>
          </cell>
          <cell r="BF86">
            <v>0</v>
          </cell>
          <cell r="BG86">
            <v>80</v>
          </cell>
          <cell r="BH86" t="str">
            <v>Титан</v>
          </cell>
        </row>
        <row r="87">
          <cell r="D87" t="str">
            <v>2611629846</v>
          </cell>
          <cell r="E87" t="str">
            <v>КОМПЛЕКТ ЧВ, Диспенса 90° 400 мм, H 1200-1600, Арена СТИЛЬ, 4 полки, цвет АНТРАЦИТ, цвет дна Антрацит (2611629846)</v>
          </cell>
          <cell r="K87" t="str">
            <v>сумма частей</v>
          </cell>
          <cell r="O87" t="str">
            <v>сумма частей</v>
          </cell>
          <cell r="V87" t="str">
            <v>Высокие шкафы</v>
          </cell>
          <cell r="W87" t="str">
            <v>Диспенса 90°</v>
          </cell>
          <cell r="X87">
            <v>400</v>
          </cell>
          <cell r="Y87" t="str">
            <v>1200-1600</v>
          </cell>
          <cell r="Z87" t="str">
            <v>АНТРАЦИТ</v>
          </cell>
          <cell r="AA87" t="str">
            <v>Арена СТИЛЬ</v>
          </cell>
          <cell r="AB87">
            <v>4</v>
          </cell>
          <cell r="AC87">
            <v>500</v>
          </cell>
          <cell r="AD87">
            <v>6</v>
          </cell>
          <cell r="AE87">
            <v>80</v>
          </cell>
          <cell r="AG87" t="str">
            <v>Компл</v>
          </cell>
          <cell r="AH87" t="str">
            <v>Антрацит</v>
          </cell>
          <cell r="AI87" t="str">
            <v>ЧВ</v>
          </cell>
          <cell r="AJ87" t="str">
            <v>Темно-серый</v>
          </cell>
          <cell r="AK87" t="str">
            <v>КОМПЛЕКТ ЧВ Диспенса 90°, 400, H 1200-1600, Арена СТИЛЬ, АНТРАЦИТ</v>
          </cell>
          <cell r="AM87" t="str">
            <v>Диспенса 90°</v>
          </cell>
          <cell r="AS87" t="str">
            <v>Диспенса 90°</v>
          </cell>
          <cell r="AT87" t="str">
            <v xml:space="preserve">Хранение посуды; Хранение продуктов; </v>
          </cell>
          <cell r="AU87" t="str">
            <v>Компл</v>
          </cell>
          <cell r="AX87">
            <v>400</v>
          </cell>
          <cell r="AY87">
            <v>400</v>
          </cell>
          <cell r="BB87">
            <v>1200</v>
          </cell>
          <cell r="BC87">
            <v>1600</v>
          </cell>
          <cell r="BF87">
            <v>0</v>
          </cell>
          <cell r="BG87">
            <v>80</v>
          </cell>
          <cell r="BH87" t="str">
            <v>Антрацит</v>
          </cell>
        </row>
        <row r="88">
          <cell r="D88" t="str">
            <v>2600940005</v>
          </cell>
          <cell r="E88" t="str">
            <v>КОМПЛЕКТ ЧВ, Диспенса 90° 400 мм, H 1600-2000, Арена КЛАССИК, 5 полок, цвет ХРОМ, цвет дна Серый (2600940005)</v>
          </cell>
          <cell r="K88" t="str">
            <v>сумма частей</v>
          </cell>
          <cell r="O88" t="str">
            <v>сумма частей</v>
          </cell>
          <cell r="V88" t="str">
            <v>Высокие шкафы</v>
          </cell>
          <cell r="W88" t="str">
            <v>Диспенса 90°</v>
          </cell>
          <cell r="X88">
            <v>400</v>
          </cell>
          <cell r="Y88" t="str">
            <v>1600-2000</v>
          </cell>
          <cell r="Z88" t="str">
            <v>ХРОМ</v>
          </cell>
          <cell r="AA88" t="str">
            <v>Арена КЛАССИК</v>
          </cell>
          <cell r="AB88">
            <v>5</v>
          </cell>
          <cell r="AC88">
            <v>500</v>
          </cell>
          <cell r="AD88">
            <v>7</v>
          </cell>
          <cell r="AE88">
            <v>80</v>
          </cell>
          <cell r="AG88" t="str">
            <v>Компл</v>
          </cell>
          <cell r="AH88" t="str">
            <v>Серый</v>
          </cell>
          <cell r="AI88" t="str">
            <v>ЧВ</v>
          </cell>
          <cell r="AJ88" t="str">
            <v>Серый</v>
          </cell>
          <cell r="AK88" t="str">
            <v>КОМПЛЕКТ ЧВ Диспенса 90°, 400, H 1600-2000, Арена КЛАССИК, ХРОМ</v>
          </cell>
          <cell r="AM88" t="str">
            <v>Диспенса 90°</v>
          </cell>
          <cell r="AS88" t="str">
            <v>Диспенса 90°</v>
          </cell>
          <cell r="AT88" t="str">
            <v xml:space="preserve">Хранение посуды; Хранение продуктов; </v>
          </cell>
          <cell r="AU88" t="str">
            <v>Компл</v>
          </cell>
          <cell r="AX88">
            <v>400</v>
          </cell>
          <cell r="AY88">
            <v>400</v>
          </cell>
          <cell r="BB88">
            <v>1600</v>
          </cell>
          <cell r="BC88">
            <v>2000</v>
          </cell>
          <cell r="BF88">
            <v>0</v>
          </cell>
          <cell r="BG88">
            <v>80</v>
          </cell>
          <cell r="BH88" t="str">
            <v>Хром</v>
          </cell>
        </row>
        <row r="89">
          <cell r="D89" t="str">
            <v>2606240102</v>
          </cell>
          <cell r="E89" t="str">
            <v>КОМПЛЕКТ ЧВ, Диспенса 90° 400 мм, H 1600-2000, Арена КЛАССИК, 5 полок, цвет ТИТАН, цвет дна Серый (2606240102)</v>
          </cell>
          <cell r="K89" t="str">
            <v>сумма частей</v>
          </cell>
          <cell r="O89" t="str">
            <v>сумма частей</v>
          </cell>
          <cell r="V89" t="str">
            <v>Высокие шкафы</v>
          </cell>
          <cell r="W89" t="str">
            <v>Диспенса 90°</v>
          </cell>
          <cell r="X89">
            <v>400</v>
          </cell>
          <cell r="Y89" t="str">
            <v>1600-2000</v>
          </cell>
          <cell r="Z89" t="str">
            <v>ТИТАН</v>
          </cell>
          <cell r="AA89" t="str">
            <v>Арена КЛАССИК</v>
          </cell>
          <cell r="AB89">
            <v>5</v>
          </cell>
          <cell r="AC89">
            <v>500</v>
          </cell>
          <cell r="AD89">
            <v>7</v>
          </cell>
          <cell r="AE89">
            <v>80</v>
          </cell>
          <cell r="AG89" t="str">
            <v>Компл</v>
          </cell>
          <cell r="AH89" t="str">
            <v>Серый</v>
          </cell>
          <cell r="AI89" t="str">
            <v>ЧВ</v>
          </cell>
          <cell r="AJ89" t="str">
            <v>Серый</v>
          </cell>
          <cell r="AK89" t="str">
            <v>КОМПЛЕКТ ЧВ Диспенса 90°, 400, H 1600-2000, Арена КЛАССИК, ТИТАН</v>
          </cell>
          <cell r="AM89" t="str">
            <v>Диспенса 90°</v>
          </cell>
          <cell r="AS89" t="str">
            <v>Диспенса 90°</v>
          </cell>
          <cell r="AT89" t="str">
            <v xml:space="preserve">Хранение посуды; Хранение продуктов; </v>
          </cell>
          <cell r="AU89" t="str">
            <v>Компл</v>
          </cell>
          <cell r="AX89">
            <v>400</v>
          </cell>
          <cell r="AY89">
            <v>400</v>
          </cell>
          <cell r="BB89">
            <v>1600</v>
          </cell>
          <cell r="BC89">
            <v>2000</v>
          </cell>
          <cell r="BF89">
            <v>0</v>
          </cell>
          <cell r="BG89">
            <v>80</v>
          </cell>
          <cell r="BH89" t="str">
            <v>Титан</v>
          </cell>
        </row>
        <row r="90">
          <cell r="D90" t="str">
            <v>2611669846</v>
          </cell>
          <cell r="E90" t="str">
            <v>КОМПЛЕКТ ЧВ, Диспенса 90° 400 мм, H 1600-2000, Арена СТИЛЬ, 5 полок, цвет АНТРАЦИТ, цвет дна Антрацит (2611669846)</v>
          </cell>
          <cell r="K90" t="str">
            <v>сумма частей</v>
          </cell>
          <cell r="O90" t="str">
            <v>сумма частей</v>
          </cell>
          <cell r="V90" t="str">
            <v>Высокие шкафы</v>
          </cell>
          <cell r="W90" t="str">
            <v>Диспенса 90°</v>
          </cell>
          <cell r="X90">
            <v>400</v>
          </cell>
          <cell r="Y90" t="str">
            <v>1600-2000</v>
          </cell>
          <cell r="Z90" t="str">
            <v>АНТРАЦИТ</v>
          </cell>
          <cell r="AA90" t="str">
            <v>Арена СТИЛЬ</v>
          </cell>
          <cell r="AB90">
            <v>5</v>
          </cell>
          <cell r="AC90">
            <v>500</v>
          </cell>
          <cell r="AD90">
            <v>7</v>
          </cell>
          <cell r="AE90">
            <v>80</v>
          </cell>
          <cell r="AG90" t="str">
            <v>Компл</v>
          </cell>
          <cell r="AH90" t="str">
            <v>Антрацит</v>
          </cell>
          <cell r="AI90" t="str">
            <v>ЧВ</v>
          </cell>
          <cell r="AJ90" t="str">
            <v>Темно-серый</v>
          </cell>
          <cell r="AK90" t="str">
            <v>КОМПЛЕКТ ЧВ Диспенса 90°, 400, H 1600-2000, Арена СТИЛЬ, АНТРАЦИТ</v>
          </cell>
          <cell r="AM90" t="str">
            <v>Диспенса 90°</v>
          </cell>
          <cell r="AS90" t="str">
            <v>Диспенса 90°</v>
          </cell>
          <cell r="AT90" t="str">
            <v xml:space="preserve">Хранение посуды; Хранение продуктов; </v>
          </cell>
          <cell r="AU90" t="str">
            <v>Компл</v>
          </cell>
          <cell r="AX90">
            <v>400</v>
          </cell>
          <cell r="AY90">
            <v>400</v>
          </cell>
          <cell r="BB90">
            <v>1600</v>
          </cell>
          <cell r="BC90">
            <v>2000</v>
          </cell>
          <cell r="BF90">
            <v>0</v>
          </cell>
          <cell r="BG90">
            <v>80</v>
          </cell>
          <cell r="BH90" t="str">
            <v>Антрацит</v>
          </cell>
        </row>
        <row r="91">
          <cell r="D91" t="str">
            <v>2600980005</v>
          </cell>
          <cell r="E91" t="str">
            <v>КОМПЛЕКТ ЧВ, Диспенса 90° 400 мм, H 1900-2300, Арена КЛАССИК, 6 полок, цвет ХРОМ, цвет дна Серый (2600980005)</v>
          </cell>
          <cell r="K91" t="str">
            <v>сумма частей</v>
          </cell>
          <cell r="O91" t="str">
            <v>сумма частей</v>
          </cell>
          <cell r="V91" t="str">
            <v>Высокие шкафы</v>
          </cell>
          <cell r="W91" t="str">
            <v>Диспенса 90°</v>
          </cell>
          <cell r="X91">
            <v>400</v>
          </cell>
          <cell r="Y91" t="str">
            <v>1900-2300</v>
          </cell>
          <cell r="Z91" t="str">
            <v>ХРОМ</v>
          </cell>
          <cell r="AA91" t="str">
            <v>Арена КЛАССИК</v>
          </cell>
          <cell r="AB91">
            <v>6</v>
          </cell>
          <cell r="AC91">
            <v>500</v>
          </cell>
          <cell r="AD91">
            <v>7</v>
          </cell>
          <cell r="AE91">
            <v>80</v>
          </cell>
          <cell r="AG91" t="str">
            <v>Компл</v>
          </cell>
          <cell r="AH91" t="str">
            <v>Серый</v>
          </cell>
          <cell r="AI91" t="str">
            <v>ЧВ</v>
          </cell>
          <cell r="AJ91" t="str">
            <v>Серый</v>
          </cell>
          <cell r="AK91" t="str">
            <v>КОМПЛЕКТ ЧВ Диспенса 90°, 400, H 1900-2300, Арена КЛАССИК, ХРОМ</v>
          </cell>
          <cell r="AM91" t="str">
            <v>Диспенса 90°</v>
          </cell>
          <cell r="AS91" t="str">
            <v>Диспенса 90°</v>
          </cell>
          <cell r="AT91" t="str">
            <v xml:space="preserve">Хранение посуды; Хранение продуктов; </v>
          </cell>
          <cell r="AU91" t="str">
            <v>Компл</v>
          </cell>
          <cell r="AX91">
            <v>400</v>
          </cell>
          <cell r="AY91">
            <v>400</v>
          </cell>
          <cell r="BB91">
            <v>1900</v>
          </cell>
          <cell r="BC91">
            <v>2300</v>
          </cell>
          <cell r="BF91">
            <v>0</v>
          </cell>
          <cell r="BG91">
            <v>80</v>
          </cell>
          <cell r="BH91" t="str">
            <v>Хром</v>
          </cell>
        </row>
        <row r="92">
          <cell r="D92" t="str">
            <v>2606270102</v>
          </cell>
          <cell r="E92" t="str">
            <v>КОМПЛЕКТ ЧВ, Диспенса 90° 400 мм, H 1900-2300, Арена КЛАССИК, 6 полок, цвет ТИТАН, цвет дна Серый (2606270102)</v>
          </cell>
          <cell r="K92" t="str">
            <v>сумма частей</v>
          </cell>
          <cell r="O92" t="str">
            <v>сумма частей</v>
          </cell>
          <cell r="V92" t="str">
            <v>Высокие шкафы</v>
          </cell>
          <cell r="W92" t="str">
            <v>Диспенса 90°</v>
          </cell>
          <cell r="X92">
            <v>400</v>
          </cell>
          <cell r="Y92" t="str">
            <v>1900-2300</v>
          </cell>
          <cell r="Z92" t="str">
            <v>ТИТАН</v>
          </cell>
          <cell r="AA92" t="str">
            <v>Арена КЛАССИК</v>
          </cell>
          <cell r="AB92">
            <v>6</v>
          </cell>
          <cell r="AC92">
            <v>500</v>
          </cell>
          <cell r="AD92">
            <v>7</v>
          </cell>
          <cell r="AE92">
            <v>80</v>
          </cell>
          <cell r="AG92" t="str">
            <v>Компл</v>
          </cell>
          <cell r="AH92" t="str">
            <v>Серый</v>
          </cell>
          <cell r="AI92" t="str">
            <v>ЧВ</v>
          </cell>
          <cell r="AJ92" t="str">
            <v>Серый</v>
          </cell>
          <cell r="AK92" t="str">
            <v>КОМПЛЕКТ ЧВ Диспенса 90°, 400, H 1900-2300, Арена КЛАССИК, ТИТАН</v>
          </cell>
          <cell r="AM92" t="str">
            <v>Диспенса 90°</v>
          </cell>
          <cell r="AS92" t="str">
            <v>Диспенса 90°</v>
          </cell>
          <cell r="AT92" t="str">
            <v xml:space="preserve">Хранение посуды; Хранение продуктов; </v>
          </cell>
          <cell r="AU92" t="str">
            <v>Компл</v>
          </cell>
          <cell r="AX92">
            <v>400</v>
          </cell>
          <cell r="AY92">
            <v>400</v>
          </cell>
          <cell r="BB92">
            <v>1900</v>
          </cell>
          <cell r="BC92">
            <v>2300</v>
          </cell>
          <cell r="BF92">
            <v>0</v>
          </cell>
          <cell r="BG92">
            <v>80</v>
          </cell>
          <cell r="BH92" t="str">
            <v>Титан</v>
          </cell>
        </row>
        <row r="93">
          <cell r="D93" t="str">
            <v>2611709846</v>
          </cell>
          <cell r="E93" t="str">
            <v>КОМПЛЕКТ ЧВ, Диспенса 90° 400 мм, H 1900-2300, Арена СТИЛЬ, 6 полок, цвет АНТРАЦИТ, цвет дна Антрацит (2611709846)</v>
          </cell>
          <cell r="K93" t="str">
            <v>сумма частей</v>
          </cell>
          <cell r="O93" t="str">
            <v>сумма частей</v>
          </cell>
          <cell r="V93" t="str">
            <v>Высокие шкафы</v>
          </cell>
          <cell r="W93" t="str">
            <v>Диспенса 90°</v>
          </cell>
          <cell r="X93">
            <v>400</v>
          </cell>
          <cell r="Y93" t="str">
            <v>1900-2300</v>
          </cell>
          <cell r="Z93" t="str">
            <v>АНТРАЦИТ</v>
          </cell>
          <cell r="AA93" t="str">
            <v>Арена СТИЛЬ</v>
          </cell>
          <cell r="AB93">
            <v>6</v>
          </cell>
          <cell r="AC93">
            <v>500</v>
          </cell>
          <cell r="AD93">
            <v>7</v>
          </cell>
          <cell r="AE93">
            <v>80</v>
          </cell>
          <cell r="AG93" t="str">
            <v>Компл</v>
          </cell>
          <cell r="AH93" t="str">
            <v>Антрацит</v>
          </cell>
          <cell r="AI93" t="str">
            <v>ЧВ</v>
          </cell>
          <cell r="AJ93" t="str">
            <v>Темно-серый</v>
          </cell>
          <cell r="AK93" t="str">
            <v>КОМПЛЕКТ ЧВ Диспенса 90°, 400, H 1900-2300, Арена СТИЛЬ, АНТРАЦИТ</v>
          </cell>
          <cell r="AM93" t="str">
            <v>Диспенса 90°</v>
          </cell>
          <cell r="AS93" t="str">
            <v>Диспенса 90°</v>
          </cell>
          <cell r="AT93" t="str">
            <v xml:space="preserve">Хранение посуды; Хранение продуктов; </v>
          </cell>
          <cell r="AU93" t="str">
            <v>Компл</v>
          </cell>
          <cell r="AX93">
            <v>400</v>
          </cell>
          <cell r="AY93">
            <v>400</v>
          </cell>
          <cell r="BB93">
            <v>1900</v>
          </cell>
          <cell r="BC93">
            <v>2300</v>
          </cell>
          <cell r="BF93">
            <v>0</v>
          </cell>
          <cell r="BG93">
            <v>80</v>
          </cell>
          <cell r="BH93" t="str">
            <v>Антрацит</v>
          </cell>
        </row>
        <row r="94">
          <cell r="D94" t="str">
            <v>2600910005</v>
          </cell>
          <cell r="E94" t="str">
            <v>КОМПЛЕКТ ЧВ, Диспенса 90° 450 мм, H 1200-1600, Арена КЛАССИК, 4 полки, цвет ХРОМ, цвет дна Серый (2600910005)</v>
          </cell>
          <cell r="K94" t="str">
            <v>сумма частей</v>
          </cell>
          <cell r="O94" t="str">
            <v>сумма частей</v>
          </cell>
          <cell r="V94" t="str">
            <v>Высокие шкафы</v>
          </cell>
          <cell r="W94" t="str">
            <v>Диспенса 90°</v>
          </cell>
          <cell r="X94">
            <v>450</v>
          </cell>
          <cell r="Y94" t="str">
            <v>1200-1600</v>
          </cell>
          <cell r="Z94" t="str">
            <v>ХРОМ</v>
          </cell>
          <cell r="AA94" t="str">
            <v>Арена КЛАССИК</v>
          </cell>
          <cell r="AB94">
            <v>4</v>
          </cell>
          <cell r="AC94">
            <v>500</v>
          </cell>
          <cell r="AD94">
            <v>6</v>
          </cell>
          <cell r="AE94">
            <v>80</v>
          </cell>
          <cell r="AG94" t="str">
            <v>Компл</v>
          </cell>
          <cell r="AH94" t="str">
            <v>Серый</v>
          </cell>
          <cell r="AI94" t="str">
            <v>ЧВ</v>
          </cell>
          <cell r="AJ94" t="str">
            <v>Серый</v>
          </cell>
          <cell r="AK94" t="str">
            <v>КОМПЛЕКТ ЧВ Диспенса 90°, 450, H 1200-1600, Арена КЛАССИК, ХРОМ</v>
          </cell>
          <cell r="AM94" t="str">
            <v>Диспенса 90°</v>
          </cell>
          <cell r="AS94" t="str">
            <v>Диспенса 90°</v>
          </cell>
          <cell r="AT94" t="str">
            <v xml:space="preserve">Хранение посуды; Хранение продуктов; </v>
          </cell>
          <cell r="AU94" t="str">
            <v>Компл</v>
          </cell>
          <cell r="AX94">
            <v>450</v>
          </cell>
          <cell r="AY94">
            <v>450</v>
          </cell>
          <cell r="BB94">
            <v>1200</v>
          </cell>
          <cell r="BC94">
            <v>1600</v>
          </cell>
          <cell r="BF94">
            <v>0</v>
          </cell>
          <cell r="BG94">
            <v>80</v>
          </cell>
          <cell r="BH94" t="str">
            <v>Хром</v>
          </cell>
        </row>
        <row r="95">
          <cell r="D95" t="str">
            <v>2611639846</v>
          </cell>
          <cell r="E95" t="str">
            <v>КОМПЛЕКТ ЧВ, Диспенса 90° 450 мм, H 1200-1600, Арена СТИЛЬ, 4 полки, цвет АНТРАЦИТ, цвет дна Антрацит (2611639846)</v>
          </cell>
          <cell r="K95" t="str">
            <v>сумма частей</v>
          </cell>
          <cell r="O95" t="str">
            <v>сумма частей</v>
          </cell>
          <cell r="V95" t="str">
            <v>Высокие шкафы</v>
          </cell>
          <cell r="W95" t="str">
            <v>Диспенса 90°</v>
          </cell>
          <cell r="X95">
            <v>450</v>
          </cell>
          <cell r="Y95" t="str">
            <v>1200-1600</v>
          </cell>
          <cell r="Z95" t="str">
            <v>АНТРАЦИТ</v>
          </cell>
          <cell r="AA95" t="str">
            <v>Арена СТИЛЬ</v>
          </cell>
          <cell r="AB95">
            <v>4</v>
          </cell>
          <cell r="AC95">
            <v>500</v>
          </cell>
          <cell r="AD95">
            <v>6</v>
          </cell>
          <cell r="AE95">
            <v>80</v>
          </cell>
          <cell r="AG95" t="str">
            <v>Компл</v>
          </cell>
          <cell r="AH95" t="str">
            <v>Антрацит</v>
          </cell>
          <cell r="AI95" t="str">
            <v>ЧВ</v>
          </cell>
          <cell r="AJ95" t="str">
            <v>Темно-серый</v>
          </cell>
          <cell r="AK95" t="str">
            <v>КОМПЛЕКТ ЧВ Диспенса 90°, 450, H 1200-1600, Арена СТИЛЬ, АНТРАЦИТ</v>
          </cell>
          <cell r="AM95" t="str">
            <v>Диспенса 90°</v>
          </cell>
          <cell r="AS95" t="str">
            <v>Диспенса 90°</v>
          </cell>
          <cell r="AT95" t="str">
            <v xml:space="preserve">Хранение посуды; Хранение продуктов; </v>
          </cell>
          <cell r="AU95" t="str">
            <v>Компл</v>
          </cell>
          <cell r="AX95">
            <v>450</v>
          </cell>
          <cell r="AY95">
            <v>450</v>
          </cell>
          <cell r="BB95">
            <v>1200</v>
          </cell>
          <cell r="BC95">
            <v>1600</v>
          </cell>
          <cell r="BF95">
            <v>0</v>
          </cell>
          <cell r="BG95">
            <v>80</v>
          </cell>
          <cell r="BH95" t="str">
            <v>Антрацит</v>
          </cell>
        </row>
        <row r="96">
          <cell r="D96" t="str">
            <v>2606220102</v>
          </cell>
          <cell r="E96" t="str">
            <v>КОМПЛЕКТ ЧВ, Диспенса 90° 450 мм, H 1200-1600, Арена КЛАССИК, 4 полки, цвет ТИТАН, цвет дна Серый (2606220102)</v>
          </cell>
          <cell r="K96" t="str">
            <v>сумма частей</v>
          </cell>
          <cell r="O96" t="str">
            <v>сумма частей</v>
          </cell>
          <cell r="V96" t="str">
            <v>Высокие шкафы</v>
          </cell>
          <cell r="W96" t="str">
            <v>Диспенса 90°</v>
          </cell>
          <cell r="X96">
            <v>450</v>
          </cell>
          <cell r="Y96" t="str">
            <v>1200-1600</v>
          </cell>
          <cell r="Z96" t="str">
            <v>ТИТАН</v>
          </cell>
          <cell r="AA96" t="str">
            <v>Арена КЛАССИК</v>
          </cell>
          <cell r="AB96">
            <v>4</v>
          </cell>
          <cell r="AC96">
            <v>500</v>
          </cell>
          <cell r="AD96">
            <v>6</v>
          </cell>
          <cell r="AE96">
            <v>80</v>
          </cell>
          <cell r="AG96" t="str">
            <v>Компл</v>
          </cell>
          <cell r="AH96" t="str">
            <v>Серый</v>
          </cell>
          <cell r="AI96" t="str">
            <v>ЧВ</v>
          </cell>
          <cell r="AJ96" t="str">
            <v>Серый</v>
          </cell>
          <cell r="AK96" t="str">
            <v>КОМПЛЕКТ ЧВ Диспенса 90°, 450, H 1200-1600, Арена КЛАССИК, ТИТАН</v>
          </cell>
          <cell r="AM96" t="str">
            <v>Диспенса 90°</v>
          </cell>
          <cell r="AS96" t="str">
            <v>Диспенса 90°</v>
          </cell>
          <cell r="AT96" t="str">
            <v xml:space="preserve">Хранение посуды; Хранение продуктов; </v>
          </cell>
          <cell r="AU96" t="str">
            <v>Компл</v>
          </cell>
          <cell r="AX96">
            <v>450</v>
          </cell>
          <cell r="AY96">
            <v>450</v>
          </cell>
          <cell r="BB96">
            <v>1200</v>
          </cell>
          <cell r="BC96">
            <v>1600</v>
          </cell>
          <cell r="BF96">
            <v>0</v>
          </cell>
          <cell r="BG96">
            <v>80</v>
          </cell>
          <cell r="BH96" t="str">
            <v>Титан</v>
          </cell>
        </row>
        <row r="97">
          <cell r="D97" t="str">
            <v>2600950005</v>
          </cell>
          <cell r="E97" t="str">
            <v>КОМПЛЕКТ ЧВ, Диспенса 90° 450 мм, H 1600-2000, Арена КЛАССИК, 5 полок, цвет ХРОМ, цвет дна Серый (2600950005)</v>
          </cell>
          <cell r="K97" t="str">
            <v>сумма частей</v>
          </cell>
          <cell r="O97" t="str">
            <v>сумма частей</v>
          </cell>
          <cell r="V97" t="str">
            <v>Высокие шкафы</v>
          </cell>
          <cell r="W97" t="str">
            <v>Диспенса 90°</v>
          </cell>
          <cell r="X97">
            <v>450</v>
          </cell>
          <cell r="Y97" t="str">
            <v>1600-2000</v>
          </cell>
          <cell r="Z97" t="str">
            <v>ХРОМ</v>
          </cell>
          <cell r="AA97" t="str">
            <v>Арена КЛАССИК</v>
          </cell>
          <cell r="AB97">
            <v>5</v>
          </cell>
          <cell r="AC97">
            <v>500</v>
          </cell>
          <cell r="AD97">
            <v>7</v>
          </cell>
          <cell r="AE97">
            <v>80</v>
          </cell>
          <cell r="AG97" t="str">
            <v>Компл</v>
          </cell>
          <cell r="AH97" t="str">
            <v>Серый</v>
          </cell>
          <cell r="AI97" t="str">
            <v>ЧВ</v>
          </cell>
          <cell r="AJ97" t="str">
            <v>Серый</v>
          </cell>
          <cell r="AK97" t="str">
            <v>КОМПЛЕКТ ЧВ Диспенса 90°, 450, H 1600-2000, Арена КЛАССИК, ХРОМ</v>
          </cell>
          <cell r="AM97" t="str">
            <v>Диспенса 90°</v>
          </cell>
          <cell r="AS97" t="str">
            <v>Диспенса 90°</v>
          </cell>
          <cell r="AT97" t="str">
            <v xml:space="preserve">Хранение посуды; Хранение продуктов; </v>
          </cell>
          <cell r="AU97" t="str">
            <v>Компл</v>
          </cell>
          <cell r="AX97">
            <v>450</v>
          </cell>
          <cell r="AY97">
            <v>450</v>
          </cell>
          <cell r="BB97">
            <v>1600</v>
          </cell>
          <cell r="BC97">
            <v>2000</v>
          </cell>
          <cell r="BF97">
            <v>0</v>
          </cell>
          <cell r="BG97">
            <v>80</v>
          </cell>
          <cell r="BH97" t="str">
            <v>Хром</v>
          </cell>
        </row>
        <row r="98">
          <cell r="D98" t="str">
            <v>2606250102</v>
          </cell>
          <cell r="E98" t="str">
            <v>КОМПЛЕКТ ЧВ, Диспенса 90° 450 мм, H 1600-2000, Арена КЛАССИК, 5 полок, цвет ТИТАН, цвет дна Серый (2606250102)</v>
          </cell>
          <cell r="K98" t="str">
            <v>сумма частей</v>
          </cell>
          <cell r="O98" t="str">
            <v>сумма частей</v>
          </cell>
          <cell r="V98" t="str">
            <v>Высокие шкафы</v>
          </cell>
          <cell r="W98" t="str">
            <v>Диспенса 90°</v>
          </cell>
          <cell r="X98">
            <v>450</v>
          </cell>
          <cell r="Y98" t="str">
            <v>1600-2000</v>
          </cell>
          <cell r="Z98" t="str">
            <v>ТИТАН</v>
          </cell>
          <cell r="AA98" t="str">
            <v>Арена КЛАССИК</v>
          </cell>
          <cell r="AB98">
            <v>5</v>
          </cell>
          <cell r="AC98">
            <v>500</v>
          </cell>
          <cell r="AD98">
            <v>7</v>
          </cell>
          <cell r="AE98">
            <v>80</v>
          </cell>
          <cell r="AG98" t="str">
            <v>Компл</v>
          </cell>
          <cell r="AH98" t="str">
            <v>Серый</v>
          </cell>
          <cell r="AI98" t="str">
            <v>ЧВ</v>
          </cell>
          <cell r="AJ98" t="str">
            <v>Серый</v>
          </cell>
          <cell r="AK98" t="str">
            <v>КОМПЛЕКТ ЧВ Диспенса 90°, 450, H 1600-2000, Арена КЛАССИК, ТИТАН</v>
          </cell>
          <cell r="AM98" t="str">
            <v>Диспенса 90°</v>
          </cell>
          <cell r="AS98" t="str">
            <v>Диспенса 90°</v>
          </cell>
          <cell r="AT98" t="str">
            <v xml:space="preserve">Хранение посуды; Хранение продуктов; </v>
          </cell>
          <cell r="AU98" t="str">
            <v>Компл</v>
          </cell>
          <cell r="AX98">
            <v>450</v>
          </cell>
          <cell r="AY98">
            <v>450</v>
          </cell>
          <cell r="BB98">
            <v>1600</v>
          </cell>
          <cell r="BC98">
            <v>2000</v>
          </cell>
          <cell r="BF98">
            <v>0</v>
          </cell>
          <cell r="BG98">
            <v>80</v>
          </cell>
          <cell r="BH98" t="str">
            <v>Титан</v>
          </cell>
        </row>
        <row r="99">
          <cell r="D99" t="str">
            <v>2611679846</v>
          </cell>
          <cell r="E99" t="str">
            <v>КОМПЛЕКТ ЧВ, Диспенса 90° 450 мм, H 1600-2000, Арена СТИЛЬ, 5 полок, цвет АНТРАЦИТ, цвет дна Антрацит (2611679846)</v>
          </cell>
          <cell r="K99" t="str">
            <v>сумма частей</v>
          </cell>
          <cell r="O99" t="str">
            <v>сумма частей</v>
          </cell>
          <cell r="V99" t="str">
            <v>Высокие шкафы</v>
          </cell>
          <cell r="W99" t="str">
            <v>Диспенса 90°</v>
          </cell>
          <cell r="X99">
            <v>450</v>
          </cell>
          <cell r="Y99" t="str">
            <v>1600-2000</v>
          </cell>
          <cell r="Z99" t="str">
            <v>АНТРАЦИТ</v>
          </cell>
          <cell r="AA99" t="str">
            <v>Арена СТИЛЬ</v>
          </cell>
          <cell r="AB99">
            <v>5</v>
          </cell>
          <cell r="AC99">
            <v>500</v>
          </cell>
          <cell r="AD99">
            <v>7</v>
          </cell>
          <cell r="AE99">
            <v>80</v>
          </cell>
          <cell r="AG99" t="str">
            <v>Компл</v>
          </cell>
          <cell r="AH99" t="str">
            <v>Антрацит</v>
          </cell>
          <cell r="AI99" t="str">
            <v>ЧВ</v>
          </cell>
          <cell r="AJ99" t="str">
            <v>Темно-серый</v>
          </cell>
          <cell r="AK99" t="str">
            <v>КОМПЛЕКТ ЧВ Диспенса 90°, 450, H 1600-2000, Арена СТИЛЬ, АНТРАЦИТ</v>
          </cell>
          <cell r="AM99" t="str">
            <v>Диспенса 90°</v>
          </cell>
          <cell r="AS99" t="str">
            <v>Диспенса 90°</v>
          </cell>
          <cell r="AT99" t="str">
            <v xml:space="preserve">Хранение посуды; Хранение продуктов; </v>
          </cell>
          <cell r="AU99" t="str">
            <v>Компл</v>
          </cell>
          <cell r="AX99">
            <v>450</v>
          </cell>
          <cell r="AY99">
            <v>450</v>
          </cell>
          <cell r="BB99">
            <v>1600</v>
          </cell>
          <cell r="BC99">
            <v>2000</v>
          </cell>
          <cell r="BF99">
            <v>0</v>
          </cell>
          <cell r="BG99">
            <v>80</v>
          </cell>
          <cell r="BH99" t="str">
            <v>Антрацит</v>
          </cell>
        </row>
        <row r="100">
          <cell r="D100" t="str">
            <v>2600990005</v>
          </cell>
          <cell r="E100" t="str">
            <v>КОМПЛЕКТ ЧВ, Диспенса 90° 450 мм, H 1900-2300, Арена КЛАССИК, 6 полок, цвет ХРОМ, цвет дна Серый (2600990005)</v>
          </cell>
          <cell r="K100" t="str">
            <v>сумма частей</v>
          </cell>
          <cell r="O100" t="str">
            <v>сумма частей</v>
          </cell>
          <cell r="V100" t="str">
            <v>Высокие шкафы</v>
          </cell>
          <cell r="W100" t="str">
            <v>Диспенса 90°</v>
          </cell>
          <cell r="X100">
            <v>450</v>
          </cell>
          <cell r="Y100" t="str">
            <v>1900-2300</v>
          </cell>
          <cell r="Z100" t="str">
            <v>ХРОМ</v>
          </cell>
          <cell r="AA100" t="str">
            <v>Арена КЛАССИК</v>
          </cell>
          <cell r="AB100">
            <v>6</v>
          </cell>
          <cell r="AC100">
            <v>500</v>
          </cell>
          <cell r="AD100">
            <v>7</v>
          </cell>
          <cell r="AE100">
            <v>80</v>
          </cell>
          <cell r="AG100" t="str">
            <v>Компл</v>
          </cell>
          <cell r="AH100" t="str">
            <v>Серый</v>
          </cell>
          <cell r="AI100" t="str">
            <v>ЧВ</v>
          </cell>
          <cell r="AJ100" t="str">
            <v>Серый</v>
          </cell>
          <cell r="AK100" t="str">
            <v>КОМПЛЕКТ ЧВ Диспенса 90°, 450, H 1900-2300, Арена КЛАССИК, ХРОМ</v>
          </cell>
          <cell r="AM100" t="str">
            <v>Диспенса 90°</v>
          </cell>
          <cell r="AS100" t="str">
            <v>Диспенса 90°</v>
          </cell>
          <cell r="AT100" t="str">
            <v xml:space="preserve">Хранение посуды; Хранение продуктов; </v>
          </cell>
          <cell r="AU100" t="str">
            <v>Компл</v>
          </cell>
          <cell r="AX100">
            <v>450</v>
          </cell>
          <cell r="AY100">
            <v>450</v>
          </cell>
          <cell r="BB100">
            <v>1900</v>
          </cell>
          <cell r="BC100">
            <v>2300</v>
          </cell>
          <cell r="BF100">
            <v>0</v>
          </cell>
          <cell r="BG100">
            <v>80</v>
          </cell>
          <cell r="BH100" t="str">
            <v>Хром</v>
          </cell>
        </row>
        <row r="101">
          <cell r="D101" t="str">
            <v>2606280102</v>
          </cell>
          <cell r="E101" t="str">
            <v>КОМПЛЕКТ ЧВ, Диспенса 90° 450 мм, H 1900-2300, Арена КЛАССИК, 6 полок, цвет ТИТАН, цвет дна Серый (2606280102)</v>
          </cell>
          <cell r="K101" t="str">
            <v>сумма частей</v>
          </cell>
          <cell r="O101" t="str">
            <v>сумма частей</v>
          </cell>
          <cell r="V101" t="str">
            <v>Высокие шкафы</v>
          </cell>
          <cell r="W101" t="str">
            <v>Диспенса 90°</v>
          </cell>
          <cell r="X101">
            <v>450</v>
          </cell>
          <cell r="Y101" t="str">
            <v>1900-2300</v>
          </cell>
          <cell r="Z101" t="str">
            <v>ТИТАН</v>
          </cell>
          <cell r="AA101" t="str">
            <v>Арена КЛАССИК</v>
          </cell>
          <cell r="AB101">
            <v>6</v>
          </cell>
          <cell r="AC101">
            <v>500</v>
          </cell>
          <cell r="AD101">
            <v>7</v>
          </cell>
          <cell r="AE101">
            <v>80</v>
          </cell>
          <cell r="AG101" t="str">
            <v>Компл</v>
          </cell>
          <cell r="AH101" t="str">
            <v>Серый</v>
          </cell>
          <cell r="AI101" t="str">
            <v>ЧВ</v>
          </cell>
          <cell r="AJ101" t="str">
            <v>Серый</v>
          </cell>
          <cell r="AK101" t="str">
            <v>КОМПЛЕКТ ЧВ Диспенса 90°, 450, H 1900-2300, Арена КЛАССИК, ТИТАН</v>
          </cell>
          <cell r="AM101" t="str">
            <v>Диспенса 90°</v>
          </cell>
          <cell r="AS101" t="str">
            <v>Диспенса 90°</v>
          </cell>
          <cell r="AT101" t="str">
            <v xml:space="preserve">Хранение посуды; Хранение продуктов; </v>
          </cell>
          <cell r="AU101" t="str">
            <v>Компл</v>
          </cell>
          <cell r="AX101">
            <v>450</v>
          </cell>
          <cell r="AY101">
            <v>450</v>
          </cell>
          <cell r="BB101">
            <v>1900</v>
          </cell>
          <cell r="BC101">
            <v>2300</v>
          </cell>
          <cell r="BF101">
            <v>0</v>
          </cell>
          <cell r="BG101">
            <v>80</v>
          </cell>
          <cell r="BH101" t="str">
            <v>Титан</v>
          </cell>
        </row>
        <row r="102">
          <cell r="D102" t="str">
            <v>2611719846</v>
          </cell>
          <cell r="E102" t="str">
            <v>КОМПЛЕКТ ЧВ, Диспенса 90° 450 мм, H 1900-2300, Арена СТИЛЬ, 6 полок, цвет АНТРАЦИТ, цвет дна Антрацит (2611719846)</v>
          </cell>
          <cell r="K102" t="str">
            <v>сумма частей</v>
          </cell>
          <cell r="O102" t="str">
            <v>сумма частей</v>
          </cell>
          <cell r="V102" t="str">
            <v>Высокие шкафы</v>
          </cell>
          <cell r="W102" t="str">
            <v>Диспенса 90°</v>
          </cell>
          <cell r="X102">
            <v>450</v>
          </cell>
          <cell r="Y102" t="str">
            <v>1900-2300</v>
          </cell>
          <cell r="Z102" t="str">
            <v>АНТРАЦИТ</v>
          </cell>
          <cell r="AA102" t="str">
            <v>Арена СТИЛЬ</v>
          </cell>
          <cell r="AB102">
            <v>6</v>
          </cell>
          <cell r="AC102">
            <v>500</v>
          </cell>
          <cell r="AD102">
            <v>7</v>
          </cell>
          <cell r="AE102">
            <v>80</v>
          </cell>
          <cell r="AG102" t="str">
            <v>Компл</v>
          </cell>
          <cell r="AH102" t="str">
            <v>Антрацит</v>
          </cell>
          <cell r="AI102" t="str">
            <v>ЧВ</v>
          </cell>
          <cell r="AJ102" t="str">
            <v>Темно-серый</v>
          </cell>
          <cell r="AK102" t="str">
            <v>КОМПЛЕКТ ЧВ Диспенса 90°, 450, H 1900-2300, Арена СТИЛЬ, АНТРАЦИТ</v>
          </cell>
          <cell r="AM102" t="str">
            <v>Диспенса 90°</v>
          </cell>
          <cell r="AS102" t="str">
            <v>Диспенса 90°</v>
          </cell>
          <cell r="AT102" t="str">
            <v xml:space="preserve">Хранение посуды; Хранение продуктов; </v>
          </cell>
          <cell r="AU102" t="str">
            <v>Компл</v>
          </cell>
          <cell r="AX102">
            <v>450</v>
          </cell>
          <cell r="AY102">
            <v>450</v>
          </cell>
          <cell r="BB102">
            <v>1900</v>
          </cell>
          <cell r="BC102">
            <v>2300</v>
          </cell>
          <cell r="BF102">
            <v>0</v>
          </cell>
          <cell r="BG102">
            <v>80</v>
          </cell>
          <cell r="BH102" t="str">
            <v>Антрацит</v>
          </cell>
        </row>
        <row r="103">
          <cell r="D103" t="str">
            <v>2380880005</v>
          </cell>
          <cell r="E103" t="str">
            <v>КОМПЛЕКТ ПВ, Диспенса 90° 250 мм, H 1200-1600, Арена КЛАССИК, 4 полки, цвет ХРОМ, цвет дна Серый (2380880005)</v>
          </cell>
          <cell r="K103" t="str">
            <v>сумма частей</v>
          </cell>
          <cell r="O103" t="str">
            <v>сумма частей</v>
          </cell>
          <cell r="V103" t="str">
            <v>Высокие шкафы</v>
          </cell>
          <cell r="W103" t="str">
            <v>Диспенса 90°</v>
          </cell>
          <cell r="X103">
            <v>250</v>
          </cell>
          <cell r="Y103" t="str">
            <v>1200-1600</v>
          </cell>
          <cell r="Z103" t="str">
            <v>ХРОМ</v>
          </cell>
          <cell r="AA103" t="str">
            <v>Арена КЛАССИК</v>
          </cell>
          <cell r="AB103">
            <v>4</v>
          </cell>
          <cell r="AC103">
            <v>500</v>
          </cell>
          <cell r="AD103">
            <v>5</v>
          </cell>
          <cell r="AE103">
            <v>100</v>
          </cell>
          <cell r="AG103" t="str">
            <v>Компл</v>
          </cell>
          <cell r="AH103" t="str">
            <v>Серый</v>
          </cell>
          <cell r="AI103" t="str">
            <v>ПВ</v>
          </cell>
          <cell r="AJ103" t="str">
            <v>Серый</v>
          </cell>
          <cell r="AK103" t="str">
            <v>КОМПЛЕКТ ПВ Диспенса 90°, 250, H 1200-1600, Арена КЛАССИК, ХРОМ</v>
          </cell>
          <cell r="AM103" t="str">
            <v>Диспенса 90°</v>
          </cell>
          <cell r="AS103" t="str">
            <v>Диспенса 90°</v>
          </cell>
          <cell r="AT103" t="str">
            <v xml:space="preserve">Хранение посуды; Хранение продуктов; </v>
          </cell>
          <cell r="AU103" t="str">
            <v>Компл</v>
          </cell>
          <cell r="AX103">
            <v>250</v>
          </cell>
          <cell r="AY103">
            <v>250</v>
          </cell>
          <cell r="BB103">
            <v>1200</v>
          </cell>
          <cell r="BC103">
            <v>1600</v>
          </cell>
          <cell r="BF103">
            <v>0</v>
          </cell>
          <cell r="BG103">
            <v>100</v>
          </cell>
          <cell r="BH103" t="str">
            <v>Хром</v>
          </cell>
        </row>
        <row r="104">
          <cell r="D104" t="str">
            <v>2380880102</v>
          </cell>
          <cell r="E104" t="str">
            <v>КОМПЛЕКТ ПВ, Диспенса 90° 250 мм, H 1200-1600, Арена КЛАССИК, 4 полки, цвет ТИТАН, цвет дна Серый (2380880102)</v>
          </cell>
          <cell r="K104" t="str">
            <v>сумма частей</v>
          </cell>
          <cell r="O104" t="str">
            <v>сумма частей</v>
          </cell>
          <cell r="V104" t="str">
            <v>Высокие шкафы</v>
          </cell>
          <cell r="W104" t="str">
            <v>Диспенса 90°</v>
          </cell>
          <cell r="X104">
            <v>250</v>
          </cell>
          <cell r="Y104" t="str">
            <v>1200-1600</v>
          </cell>
          <cell r="Z104" t="str">
            <v>ТИТАН</v>
          </cell>
          <cell r="AA104" t="str">
            <v>Арена КЛАССИК</v>
          </cell>
          <cell r="AB104">
            <v>4</v>
          </cell>
          <cell r="AC104">
            <v>500</v>
          </cell>
          <cell r="AD104">
            <v>5</v>
          </cell>
          <cell r="AE104">
            <v>100</v>
          </cell>
          <cell r="AG104" t="str">
            <v>Компл</v>
          </cell>
          <cell r="AH104" t="str">
            <v>Серый</v>
          </cell>
          <cell r="AI104" t="str">
            <v>ПВ</v>
          </cell>
          <cell r="AJ104" t="str">
            <v>Серый</v>
          </cell>
          <cell r="AK104" t="str">
            <v>КОМПЛЕКТ ПВ Диспенса 90°, 250, H 1200-1600, Арена КЛАССИК, ТИТАН</v>
          </cell>
          <cell r="AM104" t="str">
            <v>Диспенса 90°</v>
          </cell>
          <cell r="AS104" t="str">
            <v>Диспенса 90°</v>
          </cell>
          <cell r="AT104" t="str">
            <v xml:space="preserve">Хранение посуды; Хранение продуктов; </v>
          </cell>
          <cell r="AU104" t="str">
            <v>Компл</v>
          </cell>
          <cell r="AX104">
            <v>250</v>
          </cell>
          <cell r="AY104">
            <v>250</v>
          </cell>
          <cell r="BB104">
            <v>1200</v>
          </cell>
          <cell r="BC104">
            <v>1600</v>
          </cell>
          <cell r="BF104">
            <v>0</v>
          </cell>
          <cell r="BG104">
            <v>100</v>
          </cell>
          <cell r="BH104" t="str">
            <v>Титан</v>
          </cell>
        </row>
        <row r="105">
          <cell r="D105" t="str">
            <v>2380919846</v>
          </cell>
          <cell r="E105" t="str">
            <v>КОМПЛЕКТ ПВ, Диспенса 90° 250 мм, H 1200-1600, Арена СТИЛЬ, 4 полки, цвет АНТРАЦИТ, цвет дна Антрацит (2380919846)</v>
          </cell>
          <cell r="K105" t="str">
            <v>сумма частей</v>
          </cell>
          <cell r="O105" t="str">
            <v>сумма частей</v>
          </cell>
          <cell r="V105" t="str">
            <v>Высокие шкафы</v>
          </cell>
          <cell r="W105" t="str">
            <v>Диспенса 90°</v>
          </cell>
          <cell r="X105">
            <v>250</v>
          </cell>
          <cell r="Y105" t="str">
            <v>1200-1600</v>
          </cell>
          <cell r="Z105" t="str">
            <v>АНТРАЦИТ</v>
          </cell>
          <cell r="AA105" t="str">
            <v>Арена СТИЛЬ</v>
          </cell>
          <cell r="AB105">
            <v>4</v>
          </cell>
          <cell r="AC105">
            <v>500</v>
          </cell>
          <cell r="AD105">
            <v>5</v>
          </cell>
          <cell r="AE105">
            <v>100</v>
          </cell>
          <cell r="AG105" t="str">
            <v>Компл</v>
          </cell>
          <cell r="AH105" t="str">
            <v>Антрацит</v>
          </cell>
          <cell r="AI105" t="str">
            <v>ПВ</v>
          </cell>
          <cell r="AJ105" t="str">
            <v>Темно-серый</v>
          </cell>
          <cell r="AK105" t="str">
            <v>КОМПЛЕКТ ПВ Диспенса 90°, 250, H 1200-1600, Арена СТИЛЬ, АНТРАЦИТ</v>
          </cell>
          <cell r="AM105" t="str">
            <v>Диспенса 90°</v>
          </cell>
          <cell r="AS105" t="str">
            <v>Диспенса 90°</v>
          </cell>
          <cell r="AT105" t="str">
            <v xml:space="preserve">Хранение посуды; Хранение продуктов; </v>
          </cell>
          <cell r="AU105" t="str">
            <v>Компл</v>
          </cell>
          <cell r="AX105">
            <v>250</v>
          </cell>
          <cell r="AY105">
            <v>250</v>
          </cell>
          <cell r="BB105">
            <v>1200</v>
          </cell>
          <cell r="BC105">
            <v>1600</v>
          </cell>
          <cell r="BF105">
            <v>0</v>
          </cell>
          <cell r="BG105">
            <v>100</v>
          </cell>
          <cell r="BH105" t="str">
            <v>Антрацит</v>
          </cell>
        </row>
        <row r="106">
          <cell r="D106" t="str">
            <v>2380890005</v>
          </cell>
          <cell r="E106" t="str">
            <v>КОМПЛЕКТ ПВ, Диспенса 90° 250 мм, H 1600-2000, Арена КЛАССИК, 5 полок, цвет ХРОМ, цвет дна Серый (2380890005)</v>
          </cell>
          <cell r="K106" t="str">
            <v>сумма частей</v>
          </cell>
          <cell r="O106" t="str">
            <v>сумма частей</v>
          </cell>
          <cell r="V106" t="str">
            <v>Высокие шкафы</v>
          </cell>
          <cell r="W106" t="str">
            <v>Диспенса 90°</v>
          </cell>
          <cell r="X106">
            <v>250</v>
          </cell>
          <cell r="Y106" t="str">
            <v>1600-2000</v>
          </cell>
          <cell r="Z106" t="str">
            <v>ХРОМ</v>
          </cell>
          <cell r="AA106" t="str">
            <v>Арена КЛАССИК</v>
          </cell>
          <cell r="AB106">
            <v>5</v>
          </cell>
          <cell r="AC106">
            <v>500</v>
          </cell>
          <cell r="AD106">
            <v>6</v>
          </cell>
          <cell r="AE106">
            <v>100</v>
          </cell>
          <cell r="AG106" t="str">
            <v>Компл</v>
          </cell>
          <cell r="AH106" t="str">
            <v>Серый</v>
          </cell>
          <cell r="AI106" t="str">
            <v>ПВ</v>
          </cell>
          <cell r="AJ106" t="str">
            <v>Серый</v>
          </cell>
          <cell r="AK106" t="str">
            <v>КОМПЛЕКТ ПВ Диспенса 90°, 250, H 1600-2000, Арена КЛАССИК, ХРОМ</v>
          </cell>
          <cell r="AM106" t="str">
            <v>Диспенса 90°</v>
          </cell>
          <cell r="AS106" t="str">
            <v>Диспенса 90°</v>
          </cell>
          <cell r="AT106" t="str">
            <v xml:space="preserve">Хранение посуды; Хранение продуктов; </v>
          </cell>
          <cell r="AU106" t="str">
            <v>Компл</v>
          </cell>
          <cell r="AX106">
            <v>250</v>
          </cell>
          <cell r="AY106">
            <v>250</v>
          </cell>
          <cell r="BB106">
            <v>1600</v>
          </cell>
          <cell r="BC106">
            <v>2000</v>
          </cell>
          <cell r="BF106">
            <v>0</v>
          </cell>
          <cell r="BG106">
            <v>100</v>
          </cell>
          <cell r="BH106" t="str">
            <v>Хром</v>
          </cell>
        </row>
        <row r="107">
          <cell r="D107" t="str">
            <v>2380890102</v>
          </cell>
          <cell r="E107" t="str">
            <v>КОМПЛЕКТ ПВ, Диспенса 90° 250 мм, H 1600-2000, Арена КЛАССИК, 5 полок, цвет ТИТАН, цвет дна Серый (2380890102)</v>
          </cell>
          <cell r="K107" t="str">
            <v>сумма частей</v>
          </cell>
          <cell r="O107" t="str">
            <v>сумма частей</v>
          </cell>
          <cell r="V107" t="str">
            <v>Высокие шкафы</v>
          </cell>
          <cell r="W107" t="str">
            <v>Диспенса 90°</v>
          </cell>
          <cell r="X107">
            <v>250</v>
          </cell>
          <cell r="Y107" t="str">
            <v>1600-2000</v>
          </cell>
          <cell r="Z107" t="str">
            <v>ТИТАН</v>
          </cell>
          <cell r="AA107" t="str">
            <v>Арена КЛАССИК</v>
          </cell>
          <cell r="AB107">
            <v>5</v>
          </cell>
          <cell r="AC107">
            <v>500</v>
          </cell>
          <cell r="AD107">
            <v>6</v>
          </cell>
          <cell r="AE107">
            <v>100</v>
          </cell>
          <cell r="AG107" t="str">
            <v>Компл</v>
          </cell>
          <cell r="AH107" t="str">
            <v>Серый</v>
          </cell>
          <cell r="AI107" t="str">
            <v>ПВ</v>
          </cell>
          <cell r="AJ107" t="str">
            <v>Серый</v>
          </cell>
          <cell r="AK107" t="str">
            <v>КОМПЛЕКТ ПВ Диспенса 90°, 250, H 1600-2000, Арена КЛАССИК, ТИТАН</v>
          </cell>
          <cell r="AM107" t="str">
            <v>Диспенса 90°</v>
          </cell>
          <cell r="AS107" t="str">
            <v>Диспенса 90°</v>
          </cell>
          <cell r="AT107" t="str">
            <v xml:space="preserve">Хранение посуды; Хранение продуктов; </v>
          </cell>
          <cell r="AU107" t="str">
            <v>Компл</v>
          </cell>
          <cell r="AX107">
            <v>250</v>
          </cell>
          <cell r="AY107">
            <v>250</v>
          </cell>
          <cell r="BB107">
            <v>1600</v>
          </cell>
          <cell r="BC107">
            <v>2000</v>
          </cell>
          <cell r="BF107">
            <v>0</v>
          </cell>
          <cell r="BG107">
            <v>100</v>
          </cell>
          <cell r="BH107" t="str">
            <v>Титан</v>
          </cell>
        </row>
        <row r="108">
          <cell r="D108" t="str">
            <v>2380929846</v>
          </cell>
          <cell r="E108" t="str">
            <v>КОМПЛЕКТ ПВ, Диспенса 90° 250 мм, H 1600-2000, Арена СТИЛЬ, 5 полок, цвет АНТРАЦИТ, цвет дна Антрацит (2380929846)</v>
          </cell>
          <cell r="K108" t="str">
            <v>сумма частей</v>
          </cell>
          <cell r="O108" t="str">
            <v>сумма частей</v>
          </cell>
          <cell r="V108" t="str">
            <v>Высокие шкафы</v>
          </cell>
          <cell r="W108" t="str">
            <v>Диспенса 90°</v>
          </cell>
          <cell r="X108">
            <v>250</v>
          </cell>
          <cell r="Y108" t="str">
            <v>1600-2000</v>
          </cell>
          <cell r="Z108" t="str">
            <v>АНТРАЦИТ</v>
          </cell>
          <cell r="AA108" t="str">
            <v>Арена СТИЛЬ</v>
          </cell>
          <cell r="AB108">
            <v>5</v>
          </cell>
          <cell r="AC108">
            <v>500</v>
          </cell>
          <cell r="AD108">
            <v>6</v>
          </cell>
          <cell r="AE108">
            <v>100</v>
          </cell>
          <cell r="AG108" t="str">
            <v>Компл</v>
          </cell>
          <cell r="AH108" t="str">
            <v>Антрацит</v>
          </cell>
          <cell r="AI108" t="str">
            <v>ПВ</v>
          </cell>
          <cell r="AJ108" t="str">
            <v>Темно-серый</v>
          </cell>
          <cell r="AK108" t="str">
            <v>КОМПЛЕКТ ПВ Диспенса 90°, 250, H 1600-2000, Арена СТИЛЬ, АНТРАЦИТ</v>
          </cell>
          <cell r="AM108" t="str">
            <v>Диспенса 90°</v>
          </cell>
          <cell r="AS108" t="str">
            <v>Диспенса 90°</v>
          </cell>
          <cell r="AT108" t="str">
            <v xml:space="preserve">Хранение посуды; Хранение продуктов; </v>
          </cell>
          <cell r="AU108" t="str">
            <v>Компл</v>
          </cell>
          <cell r="AX108">
            <v>250</v>
          </cell>
          <cell r="AY108">
            <v>250</v>
          </cell>
          <cell r="BB108">
            <v>1600</v>
          </cell>
          <cell r="BC108">
            <v>2000</v>
          </cell>
          <cell r="BF108">
            <v>0</v>
          </cell>
          <cell r="BG108">
            <v>100</v>
          </cell>
          <cell r="BH108" t="str">
            <v>Антрацит</v>
          </cell>
        </row>
        <row r="109">
          <cell r="D109" t="str">
            <v>2380900005</v>
          </cell>
          <cell r="E109" t="str">
            <v>КОМПЛЕКТ ПВ, Диспенса 90° 250 мм, H 1900-2300, Арена КЛАССИК, 6 полок, цвет ХРОМ, цвет дна Серый (2380900005)</v>
          </cell>
          <cell r="K109" t="str">
            <v>сумма частей</v>
          </cell>
          <cell r="O109" t="str">
            <v>сумма частей</v>
          </cell>
          <cell r="V109" t="str">
            <v>Высокие шкафы</v>
          </cell>
          <cell r="W109" t="str">
            <v>Диспенса 90°</v>
          </cell>
          <cell r="X109">
            <v>250</v>
          </cell>
          <cell r="Y109" t="str">
            <v>1900-2300</v>
          </cell>
          <cell r="Z109" t="str">
            <v>ХРОМ</v>
          </cell>
          <cell r="AA109" t="str">
            <v>Арена КЛАССИК</v>
          </cell>
          <cell r="AB109">
            <v>6</v>
          </cell>
          <cell r="AC109">
            <v>500</v>
          </cell>
          <cell r="AD109">
            <v>6</v>
          </cell>
          <cell r="AE109">
            <v>100</v>
          </cell>
          <cell r="AG109" t="str">
            <v>Компл</v>
          </cell>
          <cell r="AH109" t="str">
            <v>Серый</v>
          </cell>
          <cell r="AI109" t="str">
            <v>ПВ</v>
          </cell>
          <cell r="AJ109" t="str">
            <v>Серый</v>
          </cell>
          <cell r="AK109" t="str">
            <v>КОМПЛЕКТ ПВ Диспенса 90°, 250, H 1900-2300, Арена КЛАССИК, ХРОМ</v>
          </cell>
          <cell r="AM109" t="str">
            <v>Диспенса 90°</v>
          </cell>
          <cell r="AS109" t="str">
            <v>Диспенса 90°</v>
          </cell>
          <cell r="AT109" t="str">
            <v xml:space="preserve">Хранение посуды; Хранение продуктов; </v>
          </cell>
          <cell r="AU109" t="str">
            <v>Компл</v>
          </cell>
          <cell r="AX109">
            <v>250</v>
          </cell>
          <cell r="AY109">
            <v>250</v>
          </cell>
          <cell r="BB109">
            <v>1900</v>
          </cell>
          <cell r="BC109">
            <v>2300</v>
          </cell>
          <cell r="BF109">
            <v>0</v>
          </cell>
          <cell r="BG109">
            <v>100</v>
          </cell>
          <cell r="BH109" t="str">
            <v>Хром</v>
          </cell>
        </row>
        <row r="110">
          <cell r="D110" t="str">
            <v>2380900102</v>
          </cell>
          <cell r="E110" t="str">
            <v>КОМПЛЕКТ ПВ, Диспенса 90° 250 мм, H 1900-2300, Арена КЛАССИК, 6 полок, цвет ТИТАН, цвет дна Серый (2380900102)</v>
          </cell>
          <cell r="K110" t="str">
            <v>сумма частей</v>
          </cell>
          <cell r="O110" t="str">
            <v>сумма частей</v>
          </cell>
          <cell r="V110" t="str">
            <v>Высокие шкафы</v>
          </cell>
          <cell r="W110" t="str">
            <v>Диспенса 90°</v>
          </cell>
          <cell r="X110">
            <v>250</v>
          </cell>
          <cell r="Y110" t="str">
            <v>1900-2300</v>
          </cell>
          <cell r="Z110" t="str">
            <v>ТИТАН</v>
          </cell>
          <cell r="AA110" t="str">
            <v>Арена КЛАССИК</v>
          </cell>
          <cell r="AB110">
            <v>6</v>
          </cell>
          <cell r="AC110">
            <v>500</v>
          </cell>
          <cell r="AD110">
            <v>6</v>
          </cell>
          <cell r="AE110">
            <v>100</v>
          </cell>
          <cell r="AG110" t="str">
            <v>Компл</v>
          </cell>
          <cell r="AH110" t="str">
            <v>Серый</v>
          </cell>
          <cell r="AI110" t="str">
            <v>ПВ</v>
          </cell>
          <cell r="AJ110" t="str">
            <v>Серый</v>
          </cell>
          <cell r="AK110" t="str">
            <v>КОМПЛЕКТ ПВ Диспенса 90°, 250, H 1900-2300, Арена КЛАССИК, ТИТАН</v>
          </cell>
          <cell r="AM110" t="str">
            <v>Диспенса 90°</v>
          </cell>
          <cell r="AS110" t="str">
            <v>Диспенса 90°</v>
          </cell>
          <cell r="AT110" t="str">
            <v xml:space="preserve">Хранение посуды; Хранение продуктов; </v>
          </cell>
          <cell r="AU110" t="str">
            <v>Компл</v>
          </cell>
          <cell r="AX110">
            <v>250</v>
          </cell>
          <cell r="AY110">
            <v>250</v>
          </cell>
          <cell r="BB110">
            <v>1900</v>
          </cell>
          <cell r="BC110">
            <v>2300</v>
          </cell>
          <cell r="BF110">
            <v>0</v>
          </cell>
          <cell r="BG110">
            <v>100</v>
          </cell>
          <cell r="BH110" t="str">
            <v>Титан</v>
          </cell>
        </row>
        <row r="111">
          <cell r="D111" t="str">
            <v>2380939846</v>
          </cell>
          <cell r="E111" t="str">
            <v>КОМПЛЕКТ ПВ, Диспенса 90° 250 мм, H 1900-2300, Арена СТИЛЬ, 6 полок, цвет АНТРАЦИТ, цвет дна Антрацит (2380939846)</v>
          </cell>
          <cell r="K111" t="str">
            <v>сумма частей</v>
          </cell>
          <cell r="O111" t="str">
            <v>сумма частей</v>
          </cell>
          <cell r="V111" t="str">
            <v>Высокие шкафы</v>
          </cell>
          <cell r="W111" t="str">
            <v>Диспенса 90°</v>
          </cell>
          <cell r="X111">
            <v>250</v>
          </cell>
          <cell r="Y111" t="str">
            <v>1900-2300</v>
          </cell>
          <cell r="Z111" t="str">
            <v>АНТРАЦИТ</v>
          </cell>
          <cell r="AA111" t="str">
            <v>Арена СТИЛЬ</v>
          </cell>
          <cell r="AB111">
            <v>6</v>
          </cell>
          <cell r="AC111">
            <v>500</v>
          </cell>
          <cell r="AD111">
            <v>6</v>
          </cell>
          <cell r="AE111">
            <v>100</v>
          </cell>
          <cell r="AG111" t="str">
            <v>Компл</v>
          </cell>
          <cell r="AH111" t="str">
            <v>Антрацит</v>
          </cell>
          <cell r="AI111" t="str">
            <v>ПВ</v>
          </cell>
          <cell r="AJ111" t="str">
            <v>Темно-серый</v>
          </cell>
          <cell r="AK111" t="str">
            <v>КОМПЛЕКТ ПВ Диспенса 90°, 250, H 1900-2300, Арена СТИЛЬ, АНТРАЦИТ</v>
          </cell>
          <cell r="AM111" t="str">
            <v>Диспенса 90°</v>
          </cell>
          <cell r="AS111" t="str">
            <v>Диспенса 90°</v>
          </cell>
          <cell r="AT111" t="str">
            <v xml:space="preserve">Хранение посуды; Хранение продуктов; </v>
          </cell>
          <cell r="AU111" t="str">
            <v>Компл</v>
          </cell>
          <cell r="AX111">
            <v>250</v>
          </cell>
          <cell r="AY111">
            <v>250</v>
          </cell>
          <cell r="BB111">
            <v>1900</v>
          </cell>
          <cell r="BC111">
            <v>2300</v>
          </cell>
          <cell r="BF111">
            <v>0</v>
          </cell>
          <cell r="BG111">
            <v>100</v>
          </cell>
          <cell r="BH111" t="str">
            <v>Антрацит</v>
          </cell>
        </row>
        <row r="112">
          <cell r="D112" t="str">
            <v>2600700005</v>
          </cell>
          <cell r="E112" t="str">
            <v>КОМПЛЕКТ ПВ, Диспенса 90° 300 мм, H 1200-1600, Арена КЛАССИК, 4 полки, цвет ХРОМ, цвет дна Серый (2600700005)</v>
          </cell>
          <cell r="K112" t="str">
            <v>сумма частей</v>
          </cell>
          <cell r="O112" t="str">
            <v>сумма частей</v>
          </cell>
          <cell r="V112" t="str">
            <v>Высокие шкафы</v>
          </cell>
          <cell r="W112" t="str">
            <v>Диспенса 90°</v>
          </cell>
          <cell r="X112">
            <v>300</v>
          </cell>
          <cell r="Y112" t="str">
            <v>1200-1600</v>
          </cell>
          <cell r="Z112" t="str">
            <v>ХРОМ</v>
          </cell>
          <cell r="AA112" t="str">
            <v>Арена КЛАССИК</v>
          </cell>
          <cell r="AB112">
            <v>4</v>
          </cell>
          <cell r="AC112">
            <v>500</v>
          </cell>
          <cell r="AD112">
            <v>5</v>
          </cell>
          <cell r="AE112">
            <v>100</v>
          </cell>
          <cell r="AG112" t="str">
            <v>Компл</v>
          </cell>
          <cell r="AH112" t="str">
            <v>Серый</v>
          </cell>
          <cell r="AI112" t="str">
            <v>ПВ</v>
          </cell>
          <cell r="AJ112" t="str">
            <v>Серый</v>
          </cell>
          <cell r="AK112" t="str">
            <v>КОМПЛЕКТ ПВ Диспенса 90°, 300, H 1200-1600, Арена КЛАССИК, ХРОМ</v>
          </cell>
          <cell r="AM112" t="str">
            <v>Диспенса 90°</v>
          </cell>
          <cell r="AS112" t="str">
            <v>Диспенса 90°</v>
          </cell>
          <cell r="AT112" t="str">
            <v xml:space="preserve">Хранение посуды; Хранение продуктов; </v>
          </cell>
          <cell r="AU112" t="str">
            <v>Компл</v>
          </cell>
          <cell r="AX112">
            <v>300</v>
          </cell>
          <cell r="AY112">
            <v>300</v>
          </cell>
          <cell r="BB112">
            <v>1200</v>
          </cell>
          <cell r="BC112">
            <v>1600</v>
          </cell>
          <cell r="BF112">
            <v>0</v>
          </cell>
          <cell r="BG112">
            <v>100</v>
          </cell>
          <cell r="BH112" t="str">
            <v>Хром</v>
          </cell>
        </row>
        <row r="113">
          <cell r="D113" t="str">
            <v>2606100102</v>
          </cell>
          <cell r="E113" t="str">
            <v>КОМПЛЕКТ ПВ, Диспенса 90° 300 мм, H 1200-1600, Арена КЛАССИК, 4 полки, цвет ТИТАН, цвет дна Серый (2606100102)</v>
          </cell>
          <cell r="K113" t="str">
            <v>сумма частей</v>
          </cell>
          <cell r="O113" t="str">
            <v>сумма частей</v>
          </cell>
          <cell r="V113" t="str">
            <v>Высокие шкафы</v>
          </cell>
          <cell r="W113" t="str">
            <v>Диспенса 90°</v>
          </cell>
          <cell r="X113">
            <v>300</v>
          </cell>
          <cell r="Y113" t="str">
            <v>1200-1600</v>
          </cell>
          <cell r="Z113" t="str">
            <v>ТИТАН</v>
          </cell>
          <cell r="AA113" t="str">
            <v>Арена КЛАССИК</v>
          </cell>
          <cell r="AB113">
            <v>4</v>
          </cell>
          <cell r="AC113">
            <v>500</v>
          </cell>
          <cell r="AD113">
            <v>5</v>
          </cell>
          <cell r="AE113">
            <v>100</v>
          </cell>
          <cell r="AG113" t="str">
            <v>Компл</v>
          </cell>
          <cell r="AH113" t="str">
            <v>Серый</v>
          </cell>
          <cell r="AI113" t="str">
            <v>ПВ</v>
          </cell>
          <cell r="AJ113" t="str">
            <v>Серый</v>
          </cell>
          <cell r="AK113" t="str">
            <v>КОМПЛЕКТ ПВ Диспенса 90°, 300, H 1200-1600, Арена КЛАССИК, ТИТАН</v>
          </cell>
          <cell r="AM113" t="str">
            <v>Диспенса 90°</v>
          </cell>
          <cell r="AS113" t="str">
            <v>Диспенса 90°</v>
          </cell>
          <cell r="AT113" t="str">
            <v xml:space="preserve">Хранение посуды; Хранение продуктов; </v>
          </cell>
          <cell r="AU113" t="str">
            <v>Компл</v>
          </cell>
          <cell r="AX113">
            <v>300</v>
          </cell>
          <cell r="AY113">
            <v>300</v>
          </cell>
          <cell r="BB113">
            <v>1200</v>
          </cell>
          <cell r="BC113">
            <v>1600</v>
          </cell>
          <cell r="BF113">
            <v>0</v>
          </cell>
          <cell r="BG113">
            <v>100</v>
          </cell>
          <cell r="BH113" t="str">
            <v>Титан</v>
          </cell>
        </row>
        <row r="114">
          <cell r="D114" t="str">
            <v>2600799846</v>
          </cell>
          <cell r="E114" t="str">
            <v>КОМПЛЕКТ ПВ, Диспенса 90° 300 мм, H 1200-1600, Арена СТИЛЬ, 4 полки, цвет АНТРАЦИТ, цвет дна Антрацит (2600799846)</v>
          </cell>
          <cell r="K114" t="str">
            <v>сумма частей</v>
          </cell>
          <cell r="O114" t="str">
            <v>сумма частей</v>
          </cell>
          <cell r="V114" t="str">
            <v>Высокие шкафы</v>
          </cell>
          <cell r="W114" t="str">
            <v>Диспенса 90°</v>
          </cell>
          <cell r="X114">
            <v>300</v>
          </cell>
          <cell r="Y114" t="str">
            <v>1200-1600</v>
          </cell>
          <cell r="Z114" t="str">
            <v>АНТРАЦИТ</v>
          </cell>
          <cell r="AA114" t="str">
            <v>Арена СТИЛЬ</v>
          </cell>
          <cell r="AB114">
            <v>4</v>
          </cell>
          <cell r="AC114">
            <v>500</v>
          </cell>
          <cell r="AD114">
            <v>5</v>
          </cell>
          <cell r="AE114">
            <v>100</v>
          </cell>
          <cell r="AG114" t="str">
            <v>Компл</v>
          </cell>
          <cell r="AH114" t="str">
            <v>Антрацит</v>
          </cell>
          <cell r="AI114" t="str">
            <v>ПВ</v>
          </cell>
          <cell r="AJ114" t="str">
            <v>Темно-серый</v>
          </cell>
          <cell r="AK114" t="str">
            <v>КОМПЛЕКТ ПВ Диспенса 90°, 300, H 1200-1600, Арена СТИЛЬ, АНТРАЦИТ</v>
          </cell>
          <cell r="AM114" t="str">
            <v>Диспенса 90°</v>
          </cell>
          <cell r="AS114" t="str">
            <v>Диспенса 90°</v>
          </cell>
          <cell r="AT114" t="str">
            <v xml:space="preserve">Хранение посуды; Хранение продуктов; </v>
          </cell>
          <cell r="AU114" t="str">
            <v>Компл</v>
          </cell>
          <cell r="AX114">
            <v>300</v>
          </cell>
          <cell r="AY114">
            <v>300</v>
          </cell>
          <cell r="BB114">
            <v>1200</v>
          </cell>
          <cell r="BC114">
            <v>1600</v>
          </cell>
          <cell r="BF114">
            <v>0</v>
          </cell>
          <cell r="BG114">
            <v>100</v>
          </cell>
          <cell r="BH114" t="str">
            <v>Антрацит</v>
          </cell>
        </row>
        <row r="115">
          <cell r="D115" t="str">
            <v>2600730005</v>
          </cell>
          <cell r="E115" t="str">
            <v>КОМПЛЕКТ ПВ, Диспенса 90° 300 мм, H 1600-2000, Арена КЛАССИК, 5 полок, цвет ХРОМ, цвет дна Серый (2600730005)</v>
          </cell>
          <cell r="K115" t="str">
            <v>сумма частей</v>
          </cell>
          <cell r="O115" t="str">
            <v>сумма частей</v>
          </cell>
          <cell r="V115" t="str">
            <v>Высокие шкафы</v>
          </cell>
          <cell r="W115" t="str">
            <v>Диспенса 90°</v>
          </cell>
          <cell r="X115">
            <v>300</v>
          </cell>
          <cell r="Y115" t="str">
            <v>1600-2000</v>
          </cell>
          <cell r="Z115" t="str">
            <v>ХРОМ</v>
          </cell>
          <cell r="AA115" t="str">
            <v>Арена КЛАССИК</v>
          </cell>
          <cell r="AB115">
            <v>5</v>
          </cell>
          <cell r="AC115">
            <v>500</v>
          </cell>
          <cell r="AD115">
            <v>6</v>
          </cell>
          <cell r="AE115">
            <v>100</v>
          </cell>
          <cell r="AG115" t="str">
            <v>Компл</v>
          </cell>
          <cell r="AH115" t="str">
            <v>Серый</v>
          </cell>
          <cell r="AI115" t="str">
            <v>ПВ</v>
          </cell>
          <cell r="AJ115" t="str">
            <v>Серый</v>
          </cell>
          <cell r="AK115" t="str">
            <v>КОМПЛЕКТ ПВ Диспенса 90°, 300, H 1600-2000, Арена КЛАССИК, ХРОМ</v>
          </cell>
          <cell r="AM115" t="str">
            <v>Диспенса 90°</v>
          </cell>
          <cell r="AS115" t="str">
            <v>Диспенса 90°</v>
          </cell>
          <cell r="AT115" t="str">
            <v xml:space="preserve">Хранение посуды; Хранение продуктов; </v>
          </cell>
          <cell r="AU115" t="str">
            <v>Компл</v>
          </cell>
          <cell r="AX115">
            <v>300</v>
          </cell>
          <cell r="AY115">
            <v>300</v>
          </cell>
          <cell r="BB115">
            <v>1600</v>
          </cell>
          <cell r="BC115">
            <v>2000</v>
          </cell>
          <cell r="BF115">
            <v>0</v>
          </cell>
          <cell r="BG115">
            <v>100</v>
          </cell>
          <cell r="BH115" t="str">
            <v>Хром</v>
          </cell>
        </row>
        <row r="116">
          <cell r="D116" t="str">
            <v>2606130102</v>
          </cell>
          <cell r="E116" t="str">
            <v>КОМПЛЕКТ ПВ, Диспенса 90° 300 мм, H 1600-2000, Арена КЛАССИК, 5 полок, цвет ТИТАН, цвет дна Серый (2606130102)</v>
          </cell>
          <cell r="K116" t="str">
            <v>сумма частей</v>
          </cell>
          <cell r="O116" t="str">
            <v>сумма частей</v>
          </cell>
          <cell r="V116" t="str">
            <v>Высокие шкафы</v>
          </cell>
          <cell r="W116" t="str">
            <v>Диспенса 90°</v>
          </cell>
          <cell r="X116">
            <v>300</v>
          </cell>
          <cell r="Y116" t="str">
            <v>1600-2000</v>
          </cell>
          <cell r="Z116" t="str">
            <v>ТИТАН</v>
          </cell>
          <cell r="AA116" t="str">
            <v>Арена КЛАССИК</v>
          </cell>
          <cell r="AB116">
            <v>5</v>
          </cell>
          <cell r="AC116">
            <v>500</v>
          </cell>
          <cell r="AD116">
            <v>6</v>
          </cell>
          <cell r="AE116">
            <v>100</v>
          </cell>
          <cell r="AG116" t="str">
            <v>Компл</v>
          </cell>
          <cell r="AH116" t="str">
            <v>Серый</v>
          </cell>
          <cell r="AI116" t="str">
            <v>ПВ</v>
          </cell>
          <cell r="AJ116" t="str">
            <v>Серый</v>
          </cell>
          <cell r="AK116" t="str">
            <v>КОМПЛЕКТ ПВ Диспенса 90°, 300, H 1600-2000, Арена КЛАССИК, ТИТАН</v>
          </cell>
          <cell r="AM116" t="str">
            <v>Диспенса 90°</v>
          </cell>
          <cell r="AS116" t="str">
            <v>Диспенса 90°</v>
          </cell>
          <cell r="AT116" t="str">
            <v xml:space="preserve">Хранение посуды; Хранение продуктов; </v>
          </cell>
          <cell r="AU116" t="str">
            <v>Компл</v>
          </cell>
          <cell r="AX116">
            <v>300</v>
          </cell>
          <cell r="AY116">
            <v>300</v>
          </cell>
          <cell r="BB116">
            <v>1600</v>
          </cell>
          <cell r="BC116">
            <v>2000</v>
          </cell>
          <cell r="BF116">
            <v>0</v>
          </cell>
          <cell r="BG116">
            <v>100</v>
          </cell>
          <cell r="BH116" t="str">
            <v>Титан</v>
          </cell>
        </row>
        <row r="117">
          <cell r="D117" t="str">
            <v>2600829846</v>
          </cell>
          <cell r="E117" t="str">
            <v>КОМПЛЕКТ ПВ, Диспенса 90° 300 мм, H 1600-2000, Арена СТИЛЬ, 5 полок, цвет АНТРАЦИТ, цвет дна Антрацит (2600829846)</v>
          </cell>
          <cell r="K117" t="str">
            <v>сумма частей</v>
          </cell>
          <cell r="O117" t="str">
            <v>сумма частей</v>
          </cell>
          <cell r="V117" t="str">
            <v>Высокие шкафы</v>
          </cell>
          <cell r="W117" t="str">
            <v>Диспенса 90°</v>
          </cell>
          <cell r="X117">
            <v>300</v>
          </cell>
          <cell r="Y117" t="str">
            <v>1600-2000</v>
          </cell>
          <cell r="Z117" t="str">
            <v>АНТРАЦИТ</v>
          </cell>
          <cell r="AA117" t="str">
            <v>Арена СТИЛЬ</v>
          </cell>
          <cell r="AB117">
            <v>5</v>
          </cell>
          <cell r="AC117">
            <v>500</v>
          </cell>
          <cell r="AD117">
            <v>6</v>
          </cell>
          <cell r="AE117">
            <v>100</v>
          </cell>
          <cell r="AG117" t="str">
            <v>Компл</v>
          </cell>
          <cell r="AH117" t="str">
            <v>Антрацит</v>
          </cell>
          <cell r="AI117" t="str">
            <v>ПВ</v>
          </cell>
          <cell r="AJ117" t="str">
            <v>Темно-серый</v>
          </cell>
          <cell r="AK117" t="str">
            <v>КОМПЛЕКТ ПВ Диспенса 90°, 300, H 1600-2000, Арена СТИЛЬ, АНТРАЦИТ</v>
          </cell>
          <cell r="AM117" t="str">
            <v>Диспенса 90°</v>
          </cell>
          <cell r="AS117" t="str">
            <v>Диспенса 90°</v>
          </cell>
          <cell r="AT117" t="str">
            <v xml:space="preserve">Хранение посуды; Хранение продуктов; </v>
          </cell>
          <cell r="AU117" t="str">
            <v>Компл</v>
          </cell>
          <cell r="AX117">
            <v>300</v>
          </cell>
          <cell r="AY117">
            <v>300</v>
          </cell>
          <cell r="BB117">
            <v>1600</v>
          </cell>
          <cell r="BC117">
            <v>2000</v>
          </cell>
          <cell r="BF117">
            <v>0</v>
          </cell>
          <cell r="BG117">
            <v>100</v>
          </cell>
          <cell r="BH117" t="str">
            <v>Антрацит</v>
          </cell>
        </row>
        <row r="118">
          <cell r="D118" t="str">
            <v>2600760005</v>
          </cell>
          <cell r="E118" t="str">
            <v>КОМПЛЕКТ ПВ, Диспенса 90° 300 мм, H 1900-2300, Арена КЛАССИК, 6 полок, цвет ХРОМ, цвет дна Серый (2600760005)</v>
          </cell>
          <cell r="K118" t="str">
            <v>сумма частей</v>
          </cell>
          <cell r="O118" t="str">
            <v>сумма частей</v>
          </cell>
          <cell r="V118" t="str">
            <v>Высокие шкафы</v>
          </cell>
          <cell r="W118" t="str">
            <v>Диспенса 90°</v>
          </cell>
          <cell r="X118">
            <v>300</v>
          </cell>
          <cell r="Y118" t="str">
            <v>1900-2300</v>
          </cell>
          <cell r="Z118" t="str">
            <v>ХРОМ</v>
          </cell>
          <cell r="AA118" t="str">
            <v>Арена КЛАССИК</v>
          </cell>
          <cell r="AB118">
            <v>6</v>
          </cell>
          <cell r="AC118">
            <v>500</v>
          </cell>
          <cell r="AD118">
            <v>6</v>
          </cell>
          <cell r="AE118">
            <v>100</v>
          </cell>
          <cell r="AG118" t="str">
            <v>Компл</v>
          </cell>
          <cell r="AH118" t="str">
            <v>Серый</v>
          </cell>
          <cell r="AI118" t="str">
            <v>ПВ</v>
          </cell>
          <cell r="AJ118" t="str">
            <v>Серый</v>
          </cell>
          <cell r="AK118" t="str">
            <v>КОМПЛЕКТ ПВ Диспенса 90°, 300, H 1900-2300, Арена КЛАССИК, ХРОМ</v>
          </cell>
          <cell r="AM118" t="str">
            <v>Диспенса 90°</v>
          </cell>
          <cell r="AS118" t="str">
            <v>Диспенса 90°</v>
          </cell>
          <cell r="AT118" t="str">
            <v xml:space="preserve">Хранение посуды; Хранение продуктов; </v>
          </cell>
          <cell r="AU118" t="str">
            <v>Компл</v>
          </cell>
          <cell r="AX118">
            <v>300</v>
          </cell>
          <cell r="AY118">
            <v>300</v>
          </cell>
          <cell r="BB118">
            <v>1900</v>
          </cell>
          <cell r="BC118">
            <v>2300</v>
          </cell>
          <cell r="BF118">
            <v>0</v>
          </cell>
          <cell r="BG118">
            <v>100</v>
          </cell>
          <cell r="BH118" t="str">
            <v>Хром</v>
          </cell>
        </row>
        <row r="119">
          <cell r="D119" t="str">
            <v>2606160102</v>
          </cell>
          <cell r="E119" t="str">
            <v>КОМПЛЕКТ ПВ, Диспенса 90° 300 мм, H 1900-2300, Арена КЛАССИК, 6 полок, цвет ТИТАН, цвет дна Серый (2606160102)</v>
          </cell>
          <cell r="K119" t="str">
            <v>сумма частей</v>
          </cell>
          <cell r="O119" t="str">
            <v>сумма частей</v>
          </cell>
          <cell r="V119" t="str">
            <v>Высокие шкафы</v>
          </cell>
          <cell r="W119" t="str">
            <v>Диспенса 90°</v>
          </cell>
          <cell r="X119">
            <v>300</v>
          </cell>
          <cell r="Y119" t="str">
            <v>1900-2300</v>
          </cell>
          <cell r="Z119" t="str">
            <v>ТИТАН</v>
          </cell>
          <cell r="AA119" t="str">
            <v>Арена КЛАССИК</v>
          </cell>
          <cell r="AB119">
            <v>6</v>
          </cell>
          <cell r="AC119">
            <v>500</v>
          </cell>
          <cell r="AD119">
            <v>6</v>
          </cell>
          <cell r="AE119">
            <v>100</v>
          </cell>
          <cell r="AG119" t="str">
            <v>Компл</v>
          </cell>
          <cell r="AH119" t="str">
            <v>Серый</v>
          </cell>
          <cell r="AI119" t="str">
            <v>ПВ</v>
          </cell>
          <cell r="AJ119" t="str">
            <v>Серый</v>
          </cell>
          <cell r="AK119" t="str">
            <v>КОМПЛЕКТ ПВ Диспенса 90°, 300, H 1900-2300, Арена КЛАССИК, ТИТАН</v>
          </cell>
          <cell r="AM119" t="str">
            <v>Диспенса 90°</v>
          </cell>
          <cell r="AS119" t="str">
            <v>Диспенса 90°</v>
          </cell>
          <cell r="AT119" t="str">
            <v xml:space="preserve">Хранение посуды; Хранение продуктов; </v>
          </cell>
          <cell r="AU119" t="str">
            <v>Компл</v>
          </cell>
          <cell r="AX119">
            <v>300</v>
          </cell>
          <cell r="AY119">
            <v>300</v>
          </cell>
          <cell r="BB119">
            <v>1900</v>
          </cell>
          <cell r="BC119">
            <v>2300</v>
          </cell>
          <cell r="BF119">
            <v>0</v>
          </cell>
          <cell r="BG119">
            <v>100</v>
          </cell>
          <cell r="BH119" t="str">
            <v>Титан</v>
          </cell>
        </row>
        <row r="120">
          <cell r="D120" t="str">
            <v>2600859846</v>
          </cell>
          <cell r="E120" t="str">
            <v>КОМПЛЕКТ ПВ, Диспенса 90° 300 мм, H 1900-2300, Арена СТИЛЬ, 6 полок, цвет АНТРАЦИТ, цвет дна Антрацит (2600859846)</v>
          </cell>
          <cell r="K120" t="str">
            <v>сумма частей</v>
          </cell>
          <cell r="O120" t="str">
            <v>сумма частей</v>
          </cell>
          <cell r="V120" t="str">
            <v>Высокие шкафы</v>
          </cell>
          <cell r="W120" t="str">
            <v>Диспенса 90°</v>
          </cell>
          <cell r="X120">
            <v>300</v>
          </cell>
          <cell r="Y120" t="str">
            <v>1900-2300</v>
          </cell>
          <cell r="Z120" t="str">
            <v>АНТРАЦИТ</v>
          </cell>
          <cell r="AA120" t="str">
            <v>Арена СТИЛЬ</v>
          </cell>
          <cell r="AB120">
            <v>6</v>
          </cell>
          <cell r="AC120">
            <v>500</v>
          </cell>
          <cell r="AD120">
            <v>6</v>
          </cell>
          <cell r="AE120">
            <v>100</v>
          </cell>
          <cell r="AG120" t="str">
            <v>Компл</v>
          </cell>
          <cell r="AH120" t="str">
            <v>Антрацит</v>
          </cell>
          <cell r="AI120" t="str">
            <v>ПВ</v>
          </cell>
          <cell r="AJ120" t="str">
            <v>Темно-серый</v>
          </cell>
          <cell r="AK120" t="str">
            <v>КОМПЛЕКТ ПВ Диспенса 90°, 300, H 1900-2300, Арена СТИЛЬ, АНТРАЦИТ</v>
          </cell>
          <cell r="AM120" t="str">
            <v>Диспенса 90°</v>
          </cell>
          <cell r="AS120" t="str">
            <v>Диспенса 90°</v>
          </cell>
          <cell r="AT120" t="str">
            <v xml:space="preserve">Хранение посуды; Хранение продуктов; </v>
          </cell>
          <cell r="AU120" t="str">
            <v>Компл</v>
          </cell>
          <cell r="AX120">
            <v>300</v>
          </cell>
          <cell r="AY120">
            <v>300</v>
          </cell>
          <cell r="BB120">
            <v>1900</v>
          </cell>
          <cell r="BC120">
            <v>2300</v>
          </cell>
          <cell r="BF120">
            <v>0</v>
          </cell>
          <cell r="BG120">
            <v>100</v>
          </cell>
          <cell r="BH120" t="str">
            <v>Антрацит</v>
          </cell>
        </row>
        <row r="121">
          <cell r="D121" t="str">
            <v>2600710005</v>
          </cell>
          <cell r="E121" t="str">
            <v>КОМПЛЕКТ ПВ, Диспенса 90° 400 мм, H 1200-1600, Арена КЛАССИК, 4 полки, цвет ХРОМ, цвет дна Серый (2600710005)</v>
          </cell>
          <cell r="K121" t="str">
            <v>сумма частей</v>
          </cell>
          <cell r="O121" t="str">
            <v>сумма частей</v>
          </cell>
          <cell r="V121" t="str">
            <v>Высокие шкафы</v>
          </cell>
          <cell r="W121" t="str">
            <v>Диспенса 90°</v>
          </cell>
          <cell r="X121">
            <v>400</v>
          </cell>
          <cell r="Y121" t="str">
            <v>1200-1600</v>
          </cell>
          <cell r="Z121" t="str">
            <v>ХРОМ</v>
          </cell>
          <cell r="AA121" t="str">
            <v>Арена КЛАССИК</v>
          </cell>
          <cell r="AB121">
            <v>4</v>
          </cell>
          <cell r="AC121">
            <v>500</v>
          </cell>
          <cell r="AD121">
            <v>5</v>
          </cell>
          <cell r="AE121">
            <v>100</v>
          </cell>
          <cell r="AG121" t="str">
            <v>Компл</v>
          </cell>
          <cell r="AH121" t="str">
            <v>Серый</v>
          </cell>
          <cell r="AI121" t="str">
            <v>ПВ</v>
          </cell>
          <cell r="AJ121" t="str">
            <v>Серый</v>
          </cell>
          <cell r="AK121" t="str">
            <v>КОМПЛЕКТ ПВ Диспенса 90°, 400, H 1200-1600, Арена КЛАССИК, ХРОМ</v>
          </cell>
          <cell r="AM121" t="str">
            <v>Диспенса 90°</v>
          </cell>
          <cell r="AS121" t="str">
            <v>Диспенса 90°</v>
          </cell>
          <cell r="AT121" t="str">
            <v xml:space="preserve">Хранение посуды; Хранение продуктов; </v>
          </cell>
          <cell r="AU121" t="str">
            <v>Компл</v>
          </cell>
          <cell r="AX121">
            <v>400</v>
          </cell>
          <cell r="AY121">
            <v>400</v>
          </cell>
          <cell r="BB121">
            <v>1200</v>
          </cell>
          <cell r="BC121">
            <v>1600</v>
          </cell>
          <cell r="BF121">
            <v>0</v>
          </cell>
          <cell r="BG121">
            <v>100</v>
          </cell>
          <cell r="BH121" t="str">
            <v>Хром</v>
          </cell>
        </row>
        <row r="122">
          <cell r="D122" t="str">
            <v>2606110102</v>
          </cell>
          <cell r="E122" t="str">
            <v>КОМПЛЕКТ ПВ, Диспенса 90° 400 мм, H 1200-1600, Арена КЛАССИК, 4 полки, цвет ТИТАН, цвет дна Серый (2606110102)</v>
          </cell>
          <cell r="K122" t="str">
            <v>сумма частей</v>
          </cell>
          <cell r="O122" t="str">
            <v>сумма частей</v>
          </cell>
          <cell r="V122" t="str">
            <v>Высокие шкафы</v>
          </cell>
          <cell r="W122" t="str">
            <v>Диспенса 90°</v>
          </cell>
          <cell r="X122">
            <v>400</v>
          </cell>
          <cell r="Y122" t="str">
            <v>1200-1600</v>
          </cell>
          <cell r="Z122" t="str">
            <v>ТИТАН</v>
          </cell>
          <cell r="AA122" t="str">
            <v>Арена КЛАССИК</v>
          </cell>
          <cell r="AB122">
            <v>4</v>
          </cell>
          <cell r="AC122">
            <v>500</v>
          </cell>
          <cell r="AD122">
            <v>5</v>
          </cell>
          <cell r="AE122">
            <v>100</v>
          </cell>
          <cell r="AG122" t="str">
            <v>Компл</v>
          </cell>
          <cell r="AH122" t="str">
            <v>Серый</v>
          </cell>
          <cell r="AI122" t="str">
            <v>ПВ</v>
          </cell>
          <cell r="AJ122" t="str">
            <v>Серый</v>
          </cell>
          <cell r="AK122" t="str">
            <v>КОМПЛЕКТ ПВ Диспенса 90°, 400, H 1200-1600, Арена КЛАССИК, ТИТАН</v>
          </cell>
          <cell r="AM122" t="str">
            <v>Диспенса 90°</v>
          </cell>
          <cell r="AS122" t="str">
            <v>Диспенса 90°</v>
          </cell>
          <cell r="AT122" t="str">
            <v xml:space="preserve">Хранение посуды; Хранение продуктов; </v>
          </cell>
          <cell r="AU122" t="str">
            <v>Компл</v>
          </cell>
          <cell r="AX122">
            <v>400</v>
          </cell>
          <cell r="AY122">
            <v>400</v>
          </cell>
          <cell r="BB122">
            <v>1200</v>
          </cell>
          <cell r="BC122">
            <v>1600</v>
          </cell>
          <cell r="BF122">
            <v>0</v>
          </cell>
          <cell r="BG122">
            <v>100</v>
          </cell>
          <cell r="BH122" t="str">
            <v>Титан</v>
          </cell>
        </row>
        <row r="123">
          <cell r="D123" t="str">
            <v>2600809846</v>
          </cell>
          <cell r="E123" t="str">
            <v>КОМПЛЕКТ ПВ, Диспенса 90° 400 мм, H 1200-1600, Арена СТИЛЬ, 4 полки, цвет АНТРАЦИТ, цвет дна Антрацит (2600809846)</v>
          </cell>
          <cell r="K123" t="str">
            <v>сумма частей</v>
          </cell>
          <cell r="O123" t="str">
            <v>сумма частей</v>
          </cell>
          <cell r="V123" t="str">
            <v>Высокие шкафы</v>
          </cell>
          <cell r="W123" t="str">
            <v>Диспенса 90°</v>
          </cell>
          <cell r="X123">
            <v>400</v>
          </cell>
          <cell r="Y123" t="str">
            <v>1200-1600</v>
          </cell>
          <cell r="Z123" t="str">
            <v>АНТРАЦИТ</v>
          </cell>
          <cell r="AA123" t="str">
            <v>Арена СТИЛЬ</v>
          </cell>
          <cell r="AB123">
            <v>4</v>
          </cell>
          <cell r="AC123">
            <v>500</v>
          </cell>
          <cell r="AD123">
            <v>5</v>
          </cell>
          <cell r="AE123">
            <v>100</v>
          </cell>
          <cell r="AG123" t="str">
            <v>Компл</v>
          </cell>
          <cell r="AH123" t="str">
            <v>Антрацит</v>
          </cell>
          <cell r="AI123" t="str">
            <v>ПВ</v>
          </cell>
          <cell r="AJ123" t="str">
            <v>Темно-серый</v>
          </cell>
          <cell r="AK123" t="str">
            <v>КОМПЛЕКТ ПВ Диспенса 90°, 400, H 1200-1600, Арена СТИЛЬ, АНТРАЦИТ</v>
          </cell>
          <cell r="AM123" t="str">
            <v>Диспенса 90°</v>
          </cell>
          <cell r="AS123" t="str">
            <v>Диспенса 90°</v>
          </cell>
          <cell r="AT123" t="str">
            <v xml:space="preserve">Хранение посуды; Хранение продуктов; </v>
          </cell>
          <cell r="AU123" t="str">
            <v>Компл</v>
          </cell>
          <cell r="AX123">
            <v>400</v>
          </cell>
          <cell r="AY123">
            <v>400</v>
          </cell>
          <cell r="BB123">
            <v>1200</v>
          </cell>
          <cell r="BC123">
            <v>1600</v>
          </cell>
          <cell r="BF123">
            <v>0</v>
          </cell>
          <cell r="BG123">
            <v>100</v>
          </cell>
          <cell r="BH123" t="str">
            <v>Антрацит</v>
          </cell>
        </row>
        <row r="124">
          <cell r="D124" t="str">
            <v>2600740005</v>
          </cell>
          <cell r="E124" t="str">
            <v>КОМПЛЕКТ ПВ, Диспенса 90° 400 мм, H 1600-2000, Арена КЛАССИК, 5 полок, цвет ХРОМ, цвет дна Серый (2600740005)</v>
          </cell>
          <cell r="K124" t="str">
            <v>сумма частей</v>
          </cell>
          <cell r="O124" t="str">
            <v>сумма частей</v>
          </cell>
          <cell r="V124" t="str">
            <v>Высокие шкафы</v>
          </cell>
          <cell r="W124" t="str">
            <v>Диспенса 90°</v>
          </cell>
          <cell r="X124">
            <v>400</v>
          </cell>
          <cell r="Y124" t="str">
            <v>1600-2000</v>
          </cell>
          <cell r="Z124" t="str">
            <v>ХРОМ</v>
          </cell>
          <cell r="AA124" t="str">
            <v>Арена КЛАССИК</v>
          </cell>
          <cell r="AB124">
            <v>5</v>
          </cell>
          <cell r="AC124">
            <v>500</v>
          </cell>
          <cell r="AD124">
            <v>6</v>
          </cell>
          <cell r="AE124">
            <v>100</v>
          </cell>
          <cell r="AG124" t="str">
            <v>Компл</v>
          </cell>
          <cell r="AH124" t="str">
            <v>Серый</v>
          </cell>
          <cell r="AI124" t="str">
            <v>ПВ</v>
          </cell>
          <cell r="AJ124" t="str">
            <v>Серый</v>
          </cell>
          <cell r="AK124" t="str">
            <v>КОМПЛЕКТ ПВ Диспенса 90°, 400, H 1600-2000, Арена КЛАССИК, ХРОМ</v>
          </cell>
          <cell r="AM124" t="str">
            <v>Диспенса 90°</v>
          </cell>
          <cell r="AS124" t="str">
            <v>Диспенса 90°</v>
          </cell>
          <cell r="AT124" t="str">
            <v xml:space="preserve">Хранение посуды; Хранение продуктов; </v>
          </cell>
          <cell r="AU124" t="str">
            <v>Компл</v>
          </cell>
          <cell r="AX124">
            <v>400</v>
          </cell>
          <cell r="AY124">
            <v>400</v>
          </cell>
          <cell r="BB124">
            <v>1600</v>
          </cell>
          <cell r="BC124">
            <v>2000</v>
          </cell>
          <cell r="BF124">
            <v>0</v>
          </cell>
          <cell r="BG124">
            <v>100</v>
          </cell>
          <cell r="BH124" t="str">
            <v>Хром</v>
          </cell>
        </row>
        <row r="125">
          <cell r="D125" t="str">
            <v>2606140102</v>
          </cell>
          <cell r="E125" t="str">
            <v>КОМПЛЕКТ ПВ, Диспенса 90° 400 мм, H 1600-2000, Арена КЛАССИК, 5 полок, цвет ТИТАН, цвет дна Серый (2606140102)</v>
          </cell>
          <cell r="K125" t="str">
            <v>сумма частей</v>
          </cell>
          <cell r="O125" t="str">
            <v>сумма частей</v>
          </cell>
          <cell r="V125" t="str">
            <v>Высокие шкафы</v>
          </cell>
          <cell r="W125" t="str">
            <v>Диспенса 90°</v>
          </cell>
          <cell r="X125">
            <v>400</v>
          </cell>
          <cell r="Y125" t="str">
            <v>1600-2000</v>
          </cell>
          <cell r="Z125" t="str">
            <v>ТИТАН</v>
          </cell>
          <cell r="AA125" t="str">
            <v>Арена КЛАССИК</v>
          </cell>
          <cell r="AB125">
            <v>5</v>
          </cell>
          <cell r="AC125">
            <v>500</v>
          </cell>
          <cell r="AD125">
            <v>6</v>
          </cell>
          <cell r="AE125">
            <v>100</v>
          </cell>
          <cell r="AG125" t="str">
            <v>Компл</v>
          </cell>
          <cell r="AH125" t="str">
            <v>Серый</v>
          </cell>
          <cell r="AI125" t="str">
            <v>ПВ</v>
          </cell>
          <cell r="AJ125" t="str">
            <v>Серый</v>
          </cell>
          <cell r="AK125" t="str">
            <v>КОМПЛЕКТ ПВ Диспенса 90°, 400, H 1600-2000, Арена КЛАССИК, ТИТАН</v>
          </cell>
          <cell r="AM125" t="str">
            <v>Диспенса 90°</v>
          </cell>
          <cell r="AN125" t="str">
            <v>2606140102</v>
          </cell>
          <cell r="AS125" t="str">
            <v>Диспенса 90°</v>
          </cell>
          <cell r="AT125" t="str">
            <v xml:space="preserve">Хранение посуды; Хранение продуктов; </v>
          </cell>
          <cell r="AU125" t="str">
            <v>Компл</v>
          </cell>
          <cell r="AX125">
            <v>400</v>
          </cell>
          <cell r="AY125">
            <v>400</v>
          </cell>
          <cell r="BB125">
            <v>1600</v>
          </cell>
          <cell r="BC125">
            <v>2000</v>
          </cell>
          <cell r="BF125">
            <v>0</v>
          </cell>
          <cell r="BG125">
            <v>100</v>
          </cell>
          <cell r="BH125" t="str">
            <v>Титан</v>
          </cell>
        </row>
        <row r="126">
          <cell r="D126" t="str">
            <v>2600839846</v>
          </cell>
          <cell r="E126" t="str">
            <v>КОМПЛЕКТ ПВ, Диспенса 90° 400 мм, H 1600-2000, Арена СТИЛЬ, 5 полок, цвет АНТРАЦИТ, цвет дна Антрацит (2600839846)</v>
          </cell>
          <cell r="K126" t="str">
            <v>сумма частей</v>
          </cell>
          <cell r="O126" t="str">
            <v>сумма частей</v>
          </cell>
          <cell r="V126" t="str">
            <v>Высокие шкафы</v>
          </cell>
          <cell r="W126" t="str">
            <v>Диспенса 90°</v>
          </cell>
          <cell r="X126">
            <v>400</v>
          </cell>
          <cell r="Y126" t="str">
            <v>1600-2000</v>
          </cell>
          <cell r="Z126" t="str">
            <v>АНТРАЦИТ</v>
          </cell>
          <cell r="AA126" t="str">
            <v>Арена СТИЛЬ</v>
          </cell>
          <cell r="AB126">
            <v>5</v>
          </cell>
          <cell r="AC126">
            <v>500</v>
          </cell>
          <cell r="AD126">
            <v>6</v>
          </cell>
          <cell r="AE126">
            <v>100</v>
          </cell>
          <cell r="AG126" t="str">
            <v>Компл</v>
          </cell>
          <cell r="AH126" t="str">
            <v>Антрацит</v>
          </cell>
          <cell r="AI126" t="str">
            <v>ПВ</v>
          </cell>
          <cell r="AJ126" t="str">
            <v>Темно-серый</v>
          </cell>
          <cell r="AK126" t="str">
            <v>КОМПЛЕКТ ПВ Диспенса 90°, 400, H 1600-2000, Арена СТИЛЬ, АНТРАЦИТ</v>
          </cell>
          <cell r="AM126" t="str">
            <v>Диспенса 90°</v>
          </cell>
          <cell r="AS126" t="str">
            <v>Диспенса 90°</v>
          </cell>
          <cell r="AT126" t="str">
            <v xml:space="preserve">Хранение посуды; Хранение продуктов; </v>
          </cell>
          <cell r="AU126" t="str">
            <v>Компл</v>
          </cell>
          <cell r="AX126">
            <v>400</v>
          </cell>
          <cell r="AY126">
            <v>400</v>
          </cell>
          <cell r="BB126">
            <v>1600</v>
          </cell>
          <cell r="BC126">
            <v>2000</v>
          </cell>
          <cell r="BF126">
            <v>0</v>
          </cell>
          <cell r="BG126">
            <v>100</v>
          </cell>
          <cell r="BH126" t="str">
            <v>Антрацит</v>
          </cell>
        </row>
        <row r="127">
          <cell r="D127" t="str">
            <v>2600770005</v>
          </cell>
          <cell r="E127" t="str">
            <v>КОМПЛЕКТ ПВ, Диспенса 90° 400 мм, H 1900-2300, Арена КЛАССИК, 6 полок, цвет ХРОМ, цвет дна Серый (2600770005)</v>
          </cell>
          <cell r="K127" t="str">
            <v>сумма частей</v>
          </cell>
          <cell r="O127" t="str">
            <v>сумма частей</v>
          </cell>
          <cell r="V127" t="str">
            <v>Высокие шкафы</v>
          </cell>
          <cell r="W127" t="str">
            <v>Диспенса 90°</v>
          </cell>
          <cell r="X127">
            <v>400</v>
          </cell>
          <cell r="Y127" t="str">
            <v>1900-2300</v>
          </cell>
          <cell r="Z127" t="str">
            <v>ХРОМ</v>
          </cell>
          <cell r="AA127" t="str">
            <v>Арена КЛАССИК</v>
          </cell>
          <cell r="AB127">
            <v>6</v>
          </cell>
          <cell r="AC127">
            <v>500</v>
          </cell>
          <cell r="AD127">
            <v>6</v>
          </cell>
          <cell r="AE127">
            <v>100</v>
          </cell>
          <cell r="AG127" t="str">
            <v>Компл</v>
          </cell>
          <cell r="AH127" t="str">
            <v>Серый</v>
          </cell>
          <cell r="AI127" t="str">
            <v>ПВ</v>
          </cell>
          <cell r="AJ127" t="str">
            <v>Серый</v>
          </cell>
          <cell r="AK127" t="str">
            <v>КОМПЛЕКТ ПВ Диспенса 90°, 400, H 1900-2300, Арена КЛАССИК, ХРОМ</v>
          </cell>
          <cell r="AM127" t="str">
            <v>Диспенса 90°</v>
          </cell>
          <cell r="AS127" t="str">
            <v>Диспенса 90°</v>
          </cell>
          <cell r="AT127" t="str">
            <v xml:space="preserve">Хранение посуды; Хранение продуктов; </v>
          </cell>
          <cell r="AU127" t="str">
            <v>Компл</v>
          </cell>
          <cell r="AX127">
            <v>400</v>
          </cell>
          <cell r="AY127">
            <v>400</v>
          </cell>
          <cell r="BB127">
            <v>1900</v>
          </cell>
          <cell r="BC127">
            <v>2300</v>
          </cell>
          <cell r="BF127">
            <v>0</v>
          </cell>
          <cell r="BG127">
            <v>100</v>
          </cell>
          <cell r="BH127" t="str">
            <v>Хром</v>
          </cell>
        </row>
        <row r="128">
          <cell r="D128" t="str">
            <v>2606170102</v>
          </cell>
          <cell r="E128" t="str">
            <v>КОМПЛЕКТ ПВ, Диспенса 90° 400 мм, H 1900-2300, Арена КЛАССИК, 6 полок, цвет ТИТАН, цвет дна Серый (2606170102)</v>
          </cell>
          <cell r="K128" t="str">
            <v>сумма частей</v>
          </cell>
          <cell r="O128" t="str">
            <v>сумма частей</v>
          </cell>
          <cell r="V128" t="str">
            <v>Высокие шкафы</v>
          </cell>
          <cell r="W128" t="str">
            <v>Диспенса 90°</v>
          </cell>
          <cell r="X128">
            <v>400</v>
          </cell>
          <cell r="Y128" t="str">
            <v>1900-2300</v>
          </cell>
          <cell r="Z128" t="str">
            <v>ТИТАН</v>
          </cell>
          <cell r="AA128" t="str">
            <v>Арена КЛАССИК</v>
          </cell>
          <cell r="AB128">
            <v>6</v>
          </cell>
          <cell r="AC128">
            <v>500</v>
          </cell>
          <cell r="AD128">
            <v>6</v>
          </cell>
          <cell r="AE128">
            <v>100</v>
          </cell>
          <cell r="AG128" t="str">
            <v>Компл</v>
          </cell>
          <cell r="AH128" t="str">
            <v>Серый</v>
          </cell>
          <cell r="AI128" t="str">
            <v>ПВ</v>
          </cell>
          <cell r="AJ128" t="str">
            <v>Серый</v>
          </cell>
          <cell r="AK128" t="str">
            <v>КОМПЛЕКТ ПВ Диспенса 90°, 400, H 1900-2300, Арена КЛАССИК, ТИТАН</v>
          </cell>
          <cell r="AM128" t="str">
            <v>Диспенса 90°</v>
          </cell>
          <cell r="AS128" t="str">
            <v>Диспенса 90°</v>
          </cell>
          <cell r="AT128" t="str">
            <v xml:space="preserve">Хранение посуды; Хранение продуктов; </v>
          </cell>
          <cell r="AU128" t="str">
            <v>Компл</v>
          </cell>
          <cell r="AX128">
            <v>400</v>
          </cell>
          <cell r="AY128">
            <v>400</v>
          </cell>
          <cell r="BB128">
            <v>1900</v>
          </cell>
          <cell r="BC128">
            <v>2300</v>
          </cell>
          <cell r="BF128">
            <v>0</v>
          </cell>
          <cell r="BG128">
            <v>100</v>
          </cell>
          <cell r="BH128" t="str">
            <v>Титан</v>
          </cell>
        </row>
        <row r="129">
          <cell r="D129" t="str">
            <v>2600869846</v>
          </cell>
          <cell r="E129" t="str">
            <v>КОМПЛЕКТ ПВ, Диспенса 90° 400 мм, H 1900-2300, Арена СТИЛЬ, 6 полок, цвет АНТРАЦИТ, цвет дна Антрацит (2600869846)</v>
          </cell>
          <cell r="K129" t="str">
            <v>сумма частей</v>
          </cell>
          <cell r="O129" t="str">
            <v>сумма частей</v>
          </cell>
          <cell r="V129" t="str">
            <v>Высокие шкафы</v>
          </cell>
          <cell r="W129" t="str">
            <v>Диспенса 90°</v>
          </cell>
          <cell r="X129">
            <v>400</v>
          </cell>
          <cell r="Y129" t="str">
            <v>1900-2300</v>
          </cell>
          <cell r="Z129" t="str">
            <v>АНТРАЦИТ</v>
          </cell>
          <cell r="AA129" t="str">
            <v>Арена СТИЛЬ</v>
          </cell>
          <cell r="AB129">
            <v>6</v>
          </cell>
          <cell r="AC129">
            <v>500</v>
          </cell>
          <cell r="AD129">
            <v>6</v>
          </cell>
          <cell r="AE129">
            <v>100</v>
          </cell>
          <cell r="AG129" t="str">
            <v>Компл</v>
          </cell>
          <cell r="AH129" t="str">
            <v>Антрацит</v>
          </cell>
          <cell r="AI129" t="str">
            <v>ПВ</v>
          </cell>
          <cell r="AJ129" t="str">
            <v>Темно-серый</v>
          </cell>
          <cell r="AK129" t="str">
            <v>КОМПЛЕКТ ПВ Диспенса 90°, 400, H 1900-2300, Арена СТИЛЬ, АНТРАЦИТ</v>
          </cell>
          <cell r="AM129" t="str">
            <v>Диспенса 90°</v>
          </cell>
          <cell r="AS129" t="str">
            <v>Диспенса 90°</v>
          </cell>
          <cell r="AT129" t="str">
            <v xml:space="preserve">Хранение посуды; Хранение продуктов; </v>
          </cell>
          <cell r="AU129" t="str">
            <v>Компл</v>
          </cell>
          <cell r="AX129">
            <v>400</v>
          </cell>
          <cell r="AY129">
            <v>400</v>
          </cell>
          <cell r="BB129">
            <v>1900</v>
          </cell>
          <cell r="BC129">
            <v>2300</v>
          </cell>
          <cell r="BF129">
            <v>0</v>
          </cell>
          <cell r="BG129">
            <v>100</v>
          </cell>
          <cell r="BH129" t="str">
            <v>Антрацит</v>
          </cell>
        </row>
        <row r="130">
          <cell r="D130" t="str">
            <v>2600720005</v>
          </cell>
          <cell r="E130" t="str">
            <v>КОМПЛЕКТ ПВ, Диспенса 90° 450 мм, H 1200-1600, Арена КЛАССИК, 4 полки, цвет ХРОМ, цвет дна Серый (2600720005)</v>
          </cell>
          <cell r="K130" t="str">
            <v>сумма частей</v>
          </cell>
          <cell r="O130" t="str">
            <v>сумма частей</v>
          </cell>
          <cell r="V130" t="str">
            <v>Высокие шкафы</v>
          </cell>
          <cell r="W130" t="str">
            <v>Диспенса 90°</v>
          </cell>
          <cell r="X130">
            <v>450</v>
          </cell>
          <cell r="Y130" t="str">
            <v>1200-1600</v>
          </cell>
          <cell r="Z130" t="str">
            <v>ХРОМ</v>
          </cell>
          <cell r="AA130" t="str">
            <v>Арена КЛАССИК</v>
          </cell>
          <cell r="AB130">
            <v>4</v>
          </cell>
          <cell r="AC130">
            <v>500</v>
          </cell>
          <cell r="AD130">
            <v>5</v>
          </cell>
          <cell r="AE130">
            <v>100</v>
          </cell>
          <cell r="AG130" t="str">
            <v>Компл</v>
          </cell>
          <cell r="AH130" t="str">
            <v>Серый</v>
          </cell>
          <cell r="AI130" t="str">
            <v>ПВ</v>
          </cell>
          <cell r="AJ130" t="str">
            <v>Серый</v>
          </cell>
          <cell r="AK130" t="str">
            <v>КОМПЛЕКТ ПВ Диспенса 90°, 450, H 1200-1600, Арена КЛАССИК, ХРОМ</v>
          </cell>
          <cell r="AM130" t="str">
            <v>Диспенса 90°</v>
          </cell>
          <cell r="AS130" t="str">
            <v>Диспенса 90°</v>
          </cell>
          <cell r="AT130" t="str">
            <v xml:space="preserve">Хранение посуды; Хранение продуктов; </v>
          </cell>
          <cell r="AU130" t="str">
            <v>Компл</v>
          </cell>
          <cell r="AX130">
            <v>450</v>
          </cell>
          <cell r="AY130">
            <v>450</v>
          </cell>
          <cell r="BB130">
            <v>1200</v>
          </cell>
          <cell r="BC130">
            <v>1600</v>
          </cell>
          <cell r="BF130">
            <v>0</v>
          </cell>
          <cell r="BG130">
            <v>100</v>
          </cell>
          <cell r="BH130" t="str">
            <v>Хром</v>
          </cell>
        </row>
        <row r="131">
          <cell r="D131" t="str">
            <v>2606120102</v>
          </cell>
          <cell r="E131" t="str">
            <v>КОМПЛЕКТ ПВ, Диспенса 90° 450 мм, H 1200-1600, Арена КЛАССИК, 4 полки, цвет ТИТАН, цвет дна Серый (2606120102)</v>
          </cell>
          <cell r="K131" t="str">
            <v>сумма частей</v>
          </cell>
          <cell r="O131" t="str">
            <v>сумма частей</v>
          </cell>
          <cell r="V131" t="str">
            <v>Высокие шкафы</v>
          </cell>
          <cell r="W131" t="str">
            <v>Диспенса 90°</v>
          </cell>
          <cell r="X131">
            <v>450</v>
          </cell>
          <cell r="Y131" t="str">
            <v>1200-1600</v>
          </cell>
          <cell r="Z131" t="str">
            <v>ТИТАН</v>
          </cell>
          <cell r="AA131" t="str">
            <v>Арена КЛАССИК</v>
          </cell>
          <cell r="AB131">
            <v>4</v>
          </cell>
          <cell r="AC131">
            <v>500</v>
          </cell>
          <cell r="AD131">
            <v>5</v>
          </cell>
          <cell r="AE131">
            <v>100</v>
          </cell>
          <cell r="AG131" t="str">
            <v>Компл</v>
          </cell>
          <cell r="AH131" t="str">
            <v>Серый</v>
          </cell>
          <cell r="AI131" t="str">
            <v>ПВ</v>
          </cell>
          <cell r="AJ131" t="str">
            <v>Серый</v>
          </cell>
          <cell r="AK131" t="str">
            <v>КОМПЛЕКТ ПВ Диспенса 90°, 450, H 1200-1600, Арена КЛАССИК, ТИТАН</v>
          </cell>
          <cell r="AM131" t="str">
            <v>Диспенса 90°</v>
          </cell>
          <cell r="AS131" t="str">
            <v>Диспенса 90°</v>
          </cell>
          <cell r="AT131" t="str">
            <v xml:space="preserve">Хранение посуды; Хранение продуктов; </v>
          </cell>
          <cell r="AU131" t="str">
            <v>Компл</v>
          </cell>
          <cell r="AX131">
            <v>450</v>
          </cell>
          <cell r="AY131">
            <v>450</v>
          </cell>
          <cell r="BB131">
            <v>1200</v>
          </cell>
          <cell r="BC131">
            <v>1600</v>
          </cell>
          <cell r="BF131">
            <v>0</v>
          </cell>
          <cell r="BG131">
            <v>100</v>
          </cell>
          <cell r="BH131" t="str">
            <v>Титан</v>
          </cell>
        </row>
        <row r="132">
          <cell r="D132" t="str">
            <v>2600819846</v>
          </cell>
          <cell r="E132" t="str">
            <v>КОМПЛЕКТ ПВ, Диспенса 90° 450 мм, H 1200-1600, Арена СТИЛЬ, 4 полки, цвет АНТРАЦИТ, цвет дна Антрацит (2600819846)</v>
          </cell>
          <cell r="K132" t="str">
            <v>сумма частей</v>
          </cell>
          <cell r="O132" t="str">
            <v>сумма частей</v>
          </cell>
          <cell r="V132" t="str">
            <v>Высокие шкафы</v>
          </cell>
          <cell r="W132" t="str">
            <v>Диспенса 90°</v>
          </cell>
          <cell r="X132">
            <v>450</v>
          </cell>
          <cell r="Y132" t="str">
            <v>1200-1600</v>
          </cell>
          <cell r="Z132" t="str">
            <v>АНТРАЦИТ</v>
          </cell>
          <cell r="AA132" t="str">
            <v>Арена СТИЛЬ</v>
          </cell>
          <cell r="AB132">
            <v>4</v>
          </cell>
          <cell r="AC132">
            <v>500</v>
          </cell>
          <cell r="AD132">
            <v>5</v>
          </cell>
          <cell r="AE132">
            <v>100</v>
          </cell>
          <cell r="AG132" t="str">
            <v>Компл</v>
          </cell>
          <cell r="AH132" t="str">
            <v>Антрацит</v>
          </cell>
          <cell r="AI132" t="str">
            <v>ПВ</v>
          </cell>
          <cell r="AJ132" t="str">
            <v>Темно-серый</v>
          </cell>
          <cell r="AK132" t="str">
            <v>КОМПЛЕКТ ПВ Диспенса 90°, 450, H 1200-1600, Арена СТИЛЬ, АНТРАЦИТ</v>
          </cell>
          <cell r="AM132" t="str">
            <v>Диспенса 90°</v>
          </cell>
          <cell r="AS132" t="str">
            <v>Диспенса 90°</v>
          </cell>
          <cell r="AT132" t="str">
            <v xml:space="preserve">Хранение посуды; Хранение продуктов; </v>
          </cell>
          <cell r="AU132" t="str">
            <v>Компл</v>
          </cell>
          <cell r="AX132">
            <v>450</v>
          </cell>
          <cell r="AY132">
            <v>450</v>
          </cell>
          <cell r="BB132">
            <v>1200</v>
          </cell>
          <cell r="BC132">
            <v>1600</v>
          </cell>
          <cell r="BF132">
            <v>0</v>
          </cell>
          <cell r="BG132">
            <v>100</v>
          </cell>
          <cell r="BH132" t="str">
            <v>Антрацит</v>
          </cell>
        </row>
        <row r="133">
          <cell r="D133" t="str">
            <v>2600750005</v>
          </cell>
          <cell r="E133" t="str">
            <v>КОМПЛЕКТ ПВ, Диспенса 90° 450 мм, H 1600-2000, Арена КЛАССИК, 5 полок, цвет ХРОМ, цвет дна Серый (2600750005)</v>
          </cell>
          <cell r="K133" t="str">
            <v>сумма частей</v>
          </cell>
          <cell r="O133" t="str">
            <v>сумма частей</v>
          </cell>
          <cell r="V133" t="str">
            <v>Высокие шкафы</v>
          </cell>
          <cell r="W133" t="str">
            <v>Диспенса 90°</v>
          </cell>
          <cell r="X133">
            <v>450</v>
          </cell>
          <cell r="Y133" t="str">
            <v>1600-2000</v>
          </cell>
          <cell r="Z133" t="str">
            <v>ХРОМ</v>
          </cell>
          <cell r="AA133" t="str">
            <v>Арена КЛАССИК</v>
          </cell>
          <cell r="AB133">
            <v>5</v>
          </cell>
          <cell r="AC133">
            <v>500</v>
          </cell>
          <cell r="AD133">
            <v>6</v>
          </cell>
          <cell r="AE133">
            <v>100</v>
          </cell>
          <cell r="AG133" t="str">
            <v>Компл</v>
          </cell>
          <cell r="AH133" t="str">
            <v>Серый</v>
          </cell>
          <cell r="AI133" t="str">
            <v>ПВ</v>
          </cell>
          <cell r="AJ133" t="str">
            <v>Серый</v>
          </cell>
          <cell r="AK133" t="str">
            <v>КОМПЛЕКТ ПВ Диспенса 90°, 450, H 1600-2000, Арена КЛАССИК, ХРОМ</v>
          </cell>
          <cell r="AM133" t="str">
            <v>Диспенса 90°</v>
          </cell>
          <cell r="AS133" t="str">
            <v>Диспенса 90°</v>
          </cell>
          <cell r="AT133" t="str">
            <v xml:space="preserve">Хранение посуды; Хранение продуктов; </v>
          </cell>
          <cell r="AU133" t="str">
            <v>Компл</v>
          </cell>
          <cell r="AX133">
            <v>450</v>
          </cell>
          <cell r="AY133">
            <v>450</v>
          </cell>
          <cell r="BB133">
            <v>1600</v>
          </cell>
          <cell r="BC133">
            <v>2000</v>
          </cell>
          <cell r="BF133">
            <v>0</v>
          </cell>
          <cell r="BG133">
            <v>100</v>
          </cell>
          <cell r="BH133" t="str">
            <v>Хром</v>
          </cell>
        </row>
        <row r="134">
          <cell r="D134" t="str">
            <v>2606150102</v>
          </cell>
          <cell r="E134" t="str">
            <v>КОМПЛЕКТ ПВ, Диспенса 90° 450 мм, H 1600-2000, Арена КЛАССИК, 5 полок, цвет ТИТАН, цвет дна Серый (2606150102)</v>
          </cell>
          <cell r="K134" t="str">
            <v>сумма частей</v>
          </cell>
          <cell r="O134" t="str">
            <v>сумма частей</v>
          </cell>
          <cell r="V134" t="str">
            <v>Высокие шкафы</v>
          </cell>
          <cell r="W134" t="str">
            <v>Диспенса 90°</v>
          </cell>
          <cell r="X134">
            <v>450</v>
          </cell>
          <cell r="Y134" t="str">
            <v>1600-2000</v>
          </cell>
          <cell r="Z134" t="str">
            <v>ТИТАН</v>
          </cell>
          <cell r="AA134" t="str">
            <v>Арена КЛАССИК</v>
          </cell>
          <cell r="AB134">
            <v>5</v>
          </cell>
          <cell r="AC134">
            <v>500</v>
          </cell>
          <cell r="AD134">
            <v>6</v>
          </cell>
          <cell r="AE134">
            <v>100</v>
          </cell>
          <cell r="AG134" t="str">
            <v>Компл</v>
          </cell>
          <cell r="AH134" t="str">
            <v>Серый</v>
          </cell>
          <cell r="AI134" t="str">
            <v>ПВ</v>
          </cell>
          <cell r="AJ134" t="str">
            <v>Серый</v>
          </cell>
          <cell r="AK134" t="str">
            <v>КОМПЛЕКТ ПВ Диспенса 90°, 450, H 1600-2000, Арена КЛАССИК, ТИТАН</v>
          </cell>
          <cell r="AM134" t="str">
            <v>Диспенса 90°</v>
          </cell>
          <cell r="AS134" t="str">
            <v>Диспенса 90°</v>
          </cell>
          <cell r="AT134" t="str">
            <v xml:space="preserve">Хранение посуды; Хранение продуктов; </v>
          </cell>
          <cell r="AU134" t="str">
            <v>Компл</v>
          </cell>
          <cell r="AX134">
            <v>450</v>
          </cell>
          <cell r="AY134">
            <v>450</v>
          </cell>
          <cell r="BB134">
            <v>1600</v>
          </cell>
          <cell r="BC134">
            <v>2000</v>
          </cell>
          <cell r="BF134">
            <v>0</v>
          </cell>
          <cell r="BG134">
            <v>100</v>
          </cell>
          <cell r="BH134" t="str">
            <v>Титан</v>
          </cell>
        </row>
        <row r="135">
          <cell r="D135" t="str">
            <v>2600849846</v>
          </cell>
          <cell r="E135" t="str">
            <v>КОМПЛЕКТ ПВ, Диспенса 90° 450 мм, H 1600-2000, Арена СТИЛЬ, 5 полок, цвет АНТРАЦИТ, цвет дна Антрацит (2600849846)</v>
          </cell>
          <cell r="K135" t="str">
            <v>сумма частей</v>
          </cell>
          <cell r="O135" t="str">
            <v>сумма частей</v>
          </cell>
          <cell r="V135" t="str">
            <v>Высокие шкафы</v>
          </cell>
          <cell r="W135" t="str">
            <v>Диспенса 90°</v>
          </cell>
          <cell r="X135">
            <v>450</v>
          </cell>
          <cell r="Y135" t="str">
            <v>1600-2000</v>
          </cell>
          <cell r="Z135" t="str">
            <v>АНТРАЦИТ</v>
          </cell>
          <cell r="AA135" t="str">
            <v>Арена СТИЛЬ</v>
          </cell>
          <cell r="AB135">
            <v>5</v>
          </cell>
          <cell r="AC135">
            <v>500</v>
          </cell>
          <cell r="AD135">
            <v>6</v>
          </cell>
          <cell r="AE135">
            <v>100</v>
          </cell>
          <cell r="AG135" t="str">
            <v>Компл</v>
          </cell>
          <cell r="AH135" t="str">
            <v>Антрацит</v>
          </cell>
          <cell r="AI135" t="str">
            <v>ПВ</v>
          </cell>
          <cell r="AJ135" t="str">
            <v>Темно-серый</v>
          </cell>
          <cell r="AK135" t="str">
            <v>КОМПЛЕКТ ПВ Диспенса 90°, 450, H 1600-2000, Арена СТИЛЬ, АНТРАЦИТ</v>
          </cell>
          <cell r="AM135" t="str">
            <v>Диспенса 90°</v>
          </cell>
          <cell r="AS135" t="str">
            <v>Диспенса 90°</v>
          </cell>
          <cell r="AT135" t="str">
            <v xml:space="preserve">Хранение посуды; Хранение продуктов; </v>
          </cell>
          <cell r="AU135" t="str">
            <v>Компл</v>
          </cell>
          <cell r="AX135">
            <v>450</v>
          </cell>
          <cell r="AY135">
            <v>450</v>
          </cell>
          <cell r="BB135">
            <v>1600</v>
          </cell>
          <cell r="BC135">
            <v>2000</v>
          </cell>
          <cell r="BF135">
            <v>0</v>
          </cell>
          <cell r="BG135">
            <v>100</v>
          </cell>
          <cell r="BH135" t="str">
            <v>Антрацит</v>
          </cell>
        </row>
        <row r="136">
          <cell r="D136" t="str">
            <v>2600780005</v>
          </cell>
          <cell r="E136" t="str">
            <v>КОМПЛЕКТ ПВ, Диспенса 90° 450 мм, H 1900-2300, Арена КЛАССИК, 6 полок, цвет ХРОМ, цвет дна Серый (2600780005)</v>
          </cell>
          <cell r="K136" t="str">
            <v>сумма частей</v>
          </cell>
          <cell r="O136" t="str">
            <v>сумма частей</v>
          </cell>
          <cell r="V136" t="str">
            <v>Высокие шкафы</v>
          </cell>
          <cell r="W136" t="str">
            <v>Диспенса 90°</v>
          </cell>
          <cell r="X136">
            <v>450</v>
          </cell>
          <cell r="Y136" t="str">
            <v>1900-2300</v>
          </cell>
          <cell r="Z136" t="str">
            <v>ХРОМ</v>
          </cell>
          <cell r="AA136" t="str">
            <v>Арена КЛАССИК</v>
          </cell>
          <cell r="AB136">
            <v>6</v>
          </cell>
          <cell r="AC136">
            <v>500</v>
          </cell>
          <cell r="AD136">
            <v>6</v>
          </cell>
          <cell r="AE136">
            <v>100</v>
          </cell>
          <cell r="AG136" t="str">
            <v>Компл</v>
          </cell>
          <cell r="AH136" t="str">
            <v>Серый</v>
          </cell>
          <cell r="AI136" t="str">
            <v>ПВ</v>
          </cell>
          <cell r="AJ136" t="str">
            <v>Серый</v>
          </cell>
          <cell r="AK136" t="str">
            <v>КОМПЛЕКТ ПВ Диспенса 90°, 450, H 1900-2300, Арена КЛАССИК, ХРОМ</v>
          </cell>
          <cell r="AM136" t="str">
            <v>Диспенса 90°</v>
          </cell>
          <cell r="AS136" t="str">
            <v>Диспенса 90°</v>
          </cell>
          <cell r="AT136" t="str">
            <v xml:space="preserve">Хранение посуды; Хранение продуктов; </v>
          </cell>
          <cell r="AU136" t="str">
            <v>Компл</v>
          </cell>
          <cell r="AX136">
            <v>450</v>
          </cell>
          <cell r="AY136">
            <v>450</v>
          </cell>
          <cell r="BB136">
            <v>1900</v>
          </cell>
          <cell r="BC136">
            <v>2300</v>
          </cell>
          <cell r="BF136">
            <v>0</v>
          </cell>
          <cell r="BG136">
            <v>100</v>
          </cell>
          <cell r="BH136" t="str">
            <v>Хром</v>
          </cell>
        </row>
        <row r="137">
          <cell r="D137" t="str">
            <v>2606180102</v>
          </cell>
          <cell r="E137" t="str">
            <v>КОМПЛЕКТ ПВ, Диспенса 90° 450 мм, H 1900-2300, Арена КЛАССИК, 6 полок, цвет ТИТАН, цвет дна Серый (2606180102)</v>
          </cell>
          <cell r="K137" t="str">
            <v>сумма частей</v>
          </cell>
          <cell r="O137" t="str">
            <v>сумма частей</v>
          </cell>
          <cell r="V137" t="str">
            <v>Высокие шкафы</v>
          </cell>
          <cell r="W137" t="str">
            <v>Диспенса 90°</v>
          </cell>
          <cell r="X137">
            <v>450</v>
          </cell>
          <cell r="Y137" t="str">
            <v>1900-2300</v>
          </cell>
          <cell r="Z137" t="str">
            <v>ТИТАН</v>
          </cell>
          <cell r="AA137" t="str">
            <v>Арена КЛАССИК</v>
          </cell>
          <cell r="AB137">
            <v>6</v>
          </cell>
          <cell r="AC137">
            <v>500</v>
          </cell>
          <cell r="AD137">
            <v>6</v>
          </cell>
          <cell r="AE137">
            <v>100</v>
          </cell>
          <cell r="AG137" t="str">
            <v>Компл</v>
          </cell>
          <cell r="AH137" t="str">
            <v>Серый</v>
          </cell>
          <cell r="AI137" t="str">
            <v>ПВ</v>
          </cell>
          <cell r="AJ137" t="str">
            <v>Серый</v>
          </cell>
          <cell r="AK137" t="str">
            <v>КОМПЛЕКТ ПВ Диспенса 90°, 450, H 1900-2300, Арена КЛАССИК, ТИТАН</v>
          </cell>
          <cell r="AM137" t="str">
            <v>Диспенса 90°</v>
          </cell>
          <cell r="AS137" t="str">
            <v>Диспенса 90°</v>
          </cell>
          <cell r="AT137" t="str">
            <v xml:space="preserve">Хранение посуды; Хранение продуктов; </v>
          </cell>
          <cell r="AU137" t="str">
            <v>Компл</v>
          </cell>
          <cell r="AX137">
            <v>450</v>
          </cell>
          <cell r="AY137">
            <v>450</v>
          </cell>
          <cell r="BB137">
            <v>1900</v>
          </cell>
          <cell r="BC137">
            <v>2300</v>
          </cell>
          <cell r="BF137">
            <v>0</v>
          </cell>
          <cell r="BG137">
            <v>100</v>
          </cell>
          <cell r="BH137" t="str">
            <v>Титан</v>
          </cell>
        </row>
        <row r="138">
          <cell r="D138" t="str">
            <v>2600879846</v>
          </cell>
          <cell r="E138" t="str">
            <v>КОМПЛЕКТ ПВ, Диспенса 90° 450 мм, H 1900-2300, Арена СТИЛЬ, 6 полок, цвет АНТРАЦИТ, цвет дна Антрацит (2600879846)</v>
          </cell>
          <cell r="K138" t="str">
            <v>сумма частей</v>
          </cell>
          <cell r="O138" t="str">
            <v>сумма частей</v>
          </cell>
          <cell r="V138" t="str">
            <v>Высокие шкафы</v>
          </cell>
          <cell r="W138" t="str">
            <v>Диспенса 90°</v>
          </cell>
          <cell r="X138">
            <v>450</v>
          </cell>
          <cell r="Y138" t="str">
            <v>1900-2300</v>
          </cell>
          <cell r="Z138" t="str">
            <v>АНТРАЦИТ</v>
          </cell>
          <cell r="AA138" t="str">
            <v>Арена СТИЛЬ</v>
          </cell>
          <cell r="AB138">
            <v>6</v>
          </cell>
          <cell r="AC138">
            <v>500</v>
          </cell>
          <cell r="AD138">
            <v>6</v>
          </cell>
          <cell r="AE138">
            <v>100</v>
          </cell>
          <cell r="AG138" t="str">
            <v>Компл</v>
          </cell>
          <cell r="AH138" t="str">
            <v>Антрацит</v>
          </cell>
          <cell r="AI138" t="str">
            <v>ПВ</v>
          </cell>
          <cell r="AJ138" t="str">
            <v>Темно-серый</v>
          </cell>
          <cell r="AK138" t="str">
            <v>КОМПЛЕКТ ПВ Диспенса 90°, 450, H 1900-2300, Арена СТИЛЬ, АНТРАЦИТ</v>
          </cell>
          <cell r="AM138" t="str">
            <v>Диспенса 90°</v>
          </cell>
          <cell r="AS138" t="str">
            <v>Диспенса 90°</v>
          </cell>
          <cell r="AT138" t="str">
            <v xml:space="preserve">Хранение посуды; Хранение продуктов; </v>
          </cell>
          <cell r="AU138" t="str">
            <v>Компл</v>
          </cell>
          <cell r="AX138">
            <v>450</v>
          </cell>
          <cell r="AY138">
            <v>450</v>
          </cell>
          <cell r="BB138">
            <v>1900</v>
          </cell>
          <cell r="BC138">
            <v>2300</v>
          </cell>
          <cell r="BF138">
            <v>0</v>
          </cell>
          <cell r="BG138">
            <v>100</v>
          </cell>
          <cell r="BH138" t="str">
            <v>Антрацит</v>
          </cell>
        </row>
        <row r="139">
          <cell r="D139" t="str">
            <v>2381430102</v>
          </cell>
          <cell r="E139" t="str">
            <v>КОМПЛЕКТ ПВ Юбокс, Диспенса 90° 300 мм, H 1200-1600, Арена КЛАССИК, 3 полки + 1 Юбокс, цвет ТИТАН, цвет дна Серый (2381430102)</v>
          </cell>
          <cell r="K139" t="str">
            <v>сумма частей</v>
          </cell>
          <cell r="O139" t="str">
            <v>сумма частей</v>
          </cell>
          <cell r="V139" t="str">
            <v>Высокие шкафы</v>
          </cell>
          <cell r="W139" t="str">
            <v>Диспенса 90°</v>
          </cell>
          <cell r="X139">
            <v>300</v>
          </cell>
          <cell r="Y139" t="str">
            <v>1200-1600</v>
          </cell>
          <cell r="Z139" t="str">
            <v>ТИТАН</v>
          </cell>
          <cell r="AA139" t="str">
            <v>Арена КЛАССИК</v>
          </cell>
          <cell r="AB139">
            <v>4</v>
          </cell>
          <cell r="AC139">
            <v>500</v>
          </cell>
          <cell r="AD139">
            <v>6</v>
          </cell>
          <cell r="AE139">
            <v>100</v>
          </cell>
          <cell r="AG139" t="str">
            <v>Компл</v>
          </cell>
          <cell r="AH139" t="str">
            <v>Серый</v>
          </cell>
          <cell r="AI139" t="str">
            <v>ПВ</v>
          </cell>
          <cell r="AJ139" t="str">
            <v>Серый;Белый</v>
          </cell>
          <cell r="AK139" t="str">
            <v>КОМПЛЕКТ ПВ Юбокс Диспенса 90°, 300, H 1200-1600, Арена КЛАССИК, ТИТАН</v>
          </cell>
          <cell r="AM139" t="str">
            <v>Диспенса 90°</v>
          </cell>
          <cell r="AS139" t="str">
            <v>Диспенса 90°</v>
          </cell>
          <cell r="AT139" t="str">
            <v xml:space="preserve">Хранение посуды; Хранение продуктов; </v>
          </cell>
          <cell r="AU139" t="str">
            <v>Компл</v>
          </cell>
          <cell r="AX139">
            <v>300</v>
          </cell>
          <cell r="AY139">
            <v>300</v>
          </cell>
          <cell r="BB139">
            <v>1200</v>
          </cell>
          <cell r="BC139">
            <v>1600</v>
          </cell>
          <cell r="BF139">
            <v>0</v>
          </cell>
          <cell r="BG139">
            <v>100</v>
          </cell>
          <cell r="BH139" t="str">
            <v>Титан</v>
          </cell>
        </row>
        <row r="140">
          <cell r="D140" t="str">
            <v>2381429846</v>
          </cell>
          <cell r="E140" t="str">
            <v>КОМПЛЕКТ ПВ Юбокс, Диспенса 90° 300 мм, H 1200-1600, Арена СТИЛЬ, 3 полки + 1 Юбокс, цвет АНТРАЦИТ, цвет дна Антрацит (2381429846)</v>
          </cell>
          <cell r="K140" t="str">
            <v>сумма частей</v>
          </cell>
          <cell r="O140" t="str">
            <v>сумма частей</v>
          </cell>
          <cell r="V140" t="str">
            <v>Высокие шкафы</v>
          </cell>
          <cell r="W140" t="str">
            <v>Диспенса 90°</v>
          </cell>
          <cell r="X140">
            <v>300</v>
          </cell>
          <cell r="Y140" t="str">
            <v>1200-1600</v>
          </cell>
          <cell r="Z140" t="str">
            <v>АНТРАЦИТ</v>
          </cell>
          <cell r="AA140" t="str">
            <v>Арена СТИЛЬ</v>
          </cell>
          <cell r="AB140">
            <v>4</v>
          </cell>
          <cell r="AC140">
            <v>500</v>
          </cell>
          <cell r="AD140">
            <v>6</v>
          </cell>
          <cell r="AE140">
            <v>100</v>
          </cell>
          <cell r="AG140" t="str">
            <v>Компл</v>
          </cell>
          <cell r="AH140" t="str">
            <v>Антрацит</v>
          </cell>
          <cell r="AI140" t="str">
            <v>ПВ</v>
          </cell>
          <cell r="AJ140" t="str">
            <v>Темно-серый</v>
          </cell>
          <cell r="AK140" t="str">
            <v>КОМПЛЕКТ ПВ Юбокс Диспенса 90°, 300, H 1200-1600, Арена СТИЛЬ, АНТРАЦИТ</v>
          </cell>
          <cell r="AM140" t="str">
            <v>Диспенса 90°</v>
          </cell>
          <cell r="AS140" t="str">
            <v>Диспенса 90°</v>
          </cell>
          <cell r="AT140" t="str">
            <v xml:space="preserve">Хранение посуды; Хранение продуктов; </v>
          </cell>
          <cell r="AU140" t="str">
            <v>Компл</v>
          </cell>
          <cell r="AX140">
            <v>300</v>
          </cell>
          <cell r="AY140">
            <v>300</v>
          </cell>
          <cell r="BB140">
            <v>1200</v>
          </cell>
          <cell r="BC140">
            <v>1600</v>
          </cell>
          <cell r="BF140">
            <v>0</v>
          </cell>
          <cell r="BG140">
            <v>100</v>
          </cell>
          <cell r="BH140" t="str">
            <v>Антрацит</v>
          </cell>
        </row>
        <row r="141">
          <cell r="D141" t="str">
            <v>2381450102</v>
          </cell>
          <cell r="E141" t="str">
            <v>КОМПЛЕКТ ПВ Юбокс, Диспенса 90° 300 мм, H 1600-2000, Арена КЛАССИК, 4 полки + 1 Юбокс, цвет ТИТАН, цвет дна Серый (2381450102)</v>
          </cell>
          <cell r="K141" t="str">
            <v>сумма частей</v>
          </cell>
          <cell r="O141" t="str">
            <v>сумма частей</v>
          </cell>
          <cell r="V141" t="str">
            <v>Высокие шкафы</v>
          </cell>
          <cell r="W141" t="str">
            <v>Диспенса 90°</v>
          </cell>
          <cell r="X141">
            <v>300</v>
          </cell>
          <cell r="Y141" t="str">
            <v>1600-2000</v>
          </cell>
          <cell r="Z141" t="str">
            <v>ТИТАН</v>
          </cell>
          <cell r="AA141" t="str">
            <v>Арена КЛАССИК</v>
          </cell>
          <cell r="AB141">
            <v>5</v>
          </cell>
          <cell r="AC141">
            <v>500</v>
          </cell>
          <cell r="AD141">
            <v>6</v>
          </cell>
          <cell r="AE141">
            <v>100</v>
          </cell>
          <cell r="AG141" t="str">
            <v>Компл</v>
          </cell>
          <cell r="AH141" t="str">
            <v>Серый</v>
          </cell>
          <cell r="AI141" t="str">
            <v>ПВ</v>
          </cell>
          <cell r="AJ141" t="str">
            <v>Серый;Белый</v>
          </cell>
          <cell r="AK141" t="str">
            <v>КОМПЛЕКТ ПВ Юбокс Диспенса 90°, 300, H 1600-2000, Арена КЛАССИК, ТИТАН</v>
          </cell>
          <cell r="AM141" t="str">
            <v>Диспенса 90°</v>
          </cell>
          <cell r="AS141" t="str">
            <v>Диспенса 90°</v>
          </cell>
          <cell r="AT141" t="str">
            <v xml:space="preserve">Хранение посуды; Хранение продуктов; </v>
          </cell>
          <cell r="AU141" t="str">
            <v>Компл</v>
          </cell>
          <cell r="AX141">
            <v>300</v>
          </cell>
          <cell r="AY141">
            <v>300</v>
          </cell>
          <cell r="BB141">
            <v>1600</v>
          </cell>
          <cell r="BC141">
            <v>2000</v>
          </cell>
          <cell r="BF141">
            <v>0</v>
          </cell>
          <cell r="BG141">
            <v>100</v>
          </cell>
          <cell r="BH141" t="str">
            <v>Титан</v>
          </cell>
        </row>
        <row r="142">
          <cell r="D142" t="str">
            <v>2381449846</v>
          </cell>
          <cell r="E142" t="str">
            <v>КОМПЛЕКТ ПВ Юбокс, Диспенса 90° 300 мм, H 1600-2000, Арена СТИЛЬ, 4 полки + 1 Юбокс, цвет АНТРАЦИТ, цвет дна Антрацит (2381449846)</v>
          </cell>
          <cell r="K142" t="str">
            <v>сумма частей</v>
          </cell>
          <cell r="O142" t="str">
            <v>сумма частей</v>
          </cell>
          <cell r="V142" t="str">
            <v>Высокие шкафы</v>
          </cell>
          <cell r="W142" t="str">
            <v>Диспенса 90°</v>
          </cell>
          <cell r="X142">
            <v>300</v>
          </cell>
          <cell r="Y142" t="str">
            <v>1600-2000</v>
          </cell>
          <cell r="Z142" t="str">
            <v>АНТРАЦИТ</v>
          </cell>
          <cell r="AA142" t="str">
            <v>Арена СТИЛЬ</v>
          </cell>
          <cell r="AB142">
            <v>5</v>
          </cell>
          <cell r="AC142">
            <v>500</v>
          </cell>
          <cell r="AD142">
            <v>6</v>
          </cell>
          <cell r="AE142">
            <v>100</v>
          </cell>
          <cell r="AG142" t="str">
            <v>Компл</v>
          </cell>
          <cell r="AH142" t="str">
            <v>Антрацит</v>
          </cell>
          <cell r="AI142" t="str">
            <v>ПВ</v>
          </cell>
          <cell r="AJ142" t="str">
            <v>Темно-серый</v>
          </cell>
          <cell r="AK142" t="str">
            <v>КОМПЛЕКТ ПВ Юбокс Диспенса 90°, 300, H 1600-2000, Арена СТИЛЬ, АНТРАЦИТ</v>
          </cell>
          <cell r="AM142" t="str">
            <v>Диспенса 90°</v>
          </cell>
          <cell r="AS142" t="str">
            <v>Диспенса 90°</v>
          </cell>
          <cell r="AT142" t="str">
            <v xml:space="preserve">Хранение посуды; Хранение продуктов; </v>
          </cell>
          <cell r="AU142" t="str">
            <v>Компл</v>
          </cell>
          <cell r="AX142">
            <v>300</v>
          </cell>
          <cell r="AY142">
            <v>300</v>
          </cell>
          <cell r="BB142">
            <v>1600</v>
          </cell>
          <cell r="BC142">
            <v>2000</v>
          </cell>
          <cell r="BF142">
            <v>0</v>
          </cell>
          <cell r="BG142">
            <v>100</v>
          </cell>
          <cell r="BH142" t="str">
            <v>Антрацит</v>
          </cell>
        </row>
        <row r="143">
          <cell r="D143" t="str">
            <v>2381470102</v>
          </cell>
          <cell r="E143" t="str">
            <v>КОМПЛЕКТ ПВ Юбокс, Диспенса 90° 300 мм, H 1900-2300, Арена КЛАССИК, 4 полки + 2 Юбокс, цвет ТИТАН, цвет дна Серый (2381470102)</v>
          </cell>
          <cell r="K143" t="str">
            <v>сумма частей</v>
          </cell>
          <cell r="O143" t="str">
            <v>сумма частей</v>
          </cell>
          <cell r="V143" t="str">
            <v>Высокие шкафы</v>
          </cell>
          <cell r="W143" t="str">
            <v>Диспенса 90°</v>
          </cell>
          <cell r="X143">
            <v>300</v>
          </cell>
          <cell r="Y143" t="str">
            <v>1900-2300</v>
          </cell>
          <cell r="Z143" t="str">
            <v>ТИТАН</v>
          </cell>
          <cell r="AA143" t="str">
            <v>Арена КЛАССИК</v>
          </cell>
          <cell r="AB143">
            <v>6</v>
          </cell>
          <cell r="AC143">
            <v>500</v>
          </cell>
          <cell r="AD143">
            <v>7</v>
          </cell>
          <cell r="AE143">
            <v>100</v>
          </cell>
          <cell r="AG143" t="str">
            <v>Компл</v>
          </cell>
          <cell r="AH143" t="str">
            <v>Серый</v>
          </cell>
          <cell r="AI143" t="str">
            <v>ПВ</v>
          </cell>
          <cell r="AJ143" t="str">
            <v>Серый;Белый</v>
          </cell>
          <cell r="AK143" t="str">
            <v>КОМПЛЕКТ ПВ Юбокс Диспенса 90°, 300, H 1900-2300, Арена КЛАССИК, ТИТАН</v>
          </cell>
          <cell r="AM143" t="str">
            <v>Диспенса 90°</v>
          </cell>
          <cell r="AS143" t="str">
            <v>Диспенса 90°</v>
          </cell>
          <cell r="AT143" t="str">
            <v xml:space="preserve">Хранение посуды; Хранение продуктов; </v>
          </cell>
          <cell r="AU143" t="str">
            <v>Компл</v>
          </cell>
          <cell r="AX143">
            <v>300</v>
          </cell>
          <cell r="AY143">
            <v>300</v>
          </cell>
          <cell r="BB143">
            <v>1900</v>
          </cell>
          <cell r="BC143">
            <v>2300</v>
          </cell>
          <cell r="BF143">
            <v>0</v>
          </cell>
          <cell r="BG143">
            <v>100</v>
          </cell>
          <cell r="BH143" t="str">
            <v>Титан</v>
          </cell>
        </row>
        <row r="144">
          <cell r="D144" t="str">
            <v>2381469846</v>
          </cell>
          <cell r="E144" t="str">
            <v>КОМПЛЕКТ ПВ Юбокс, Диспенса 90° 300 мм, H 1900-2300, Арена СТИЛЬ, 4 полки + 2 Юбокс, цвет АНТРАЦИТ, цвет дна Антрацит (2381469846)</v>
          </cell>
          <cell r="K144" t="str">
            <v>сумма частей</v>
          </cell>
          <cell r="O144" t="str">
            <v>сумма частей</v>
          </cell>
          <cell r="V144" t="str">
            <v>Высокие шкафы</v>
          </cell>
          <cell r="W144" t="str">
            <v>Диспенса 90°</v>
          </cell>
          <cell r="X144">
            <v>300</v>
          </cell>
          <cell r="Y144" t="str">
            <v>1900-2300</v>
          </cell>
          <cell r="Z144" t="str">
            <v>АНТРАЦИТ</v>
          </cell>
          <cell r="AA144" t="str">
            <v>Арена СТИЛЬ</v>
          </cell>
          <cell r="AB144">
            <v>6</v>
          </cell>
          <cell r="AC144">
            <v>500</v>
          </cell>
          <cell r="AD144">
            <v>7</v>
          </cell>
          <cell r="AE144">
            <v>100</v>
          </cell>
          <cell r="AG144" t="str">
            <v>Компл</v>
          </cell>
          <cell r="AH144" t="str">
            <v>Антрацит</v>
          </cell>
          <cell r="AI144" t="str">
            <v>ПВ</v>
          </cell>
          <cell r="AJ144" t="str">
            <v>Темно-серый</v>
          </cell>
          <cell r="AK144" t="str">
            <v>КОМПЛЕКТ ПВ Юбокс Диспенса 90°, 300, H 1900-2300, Арена СТИЛЬ, АНТРАЦИТ</v>
          </cell>
          <cell r="AM144" t="str">
            <v>Диспенса 90°</v>
          </cell>
          <cell r="AS144" t="str">
            <v>Диспенса 90°</v>
          </cell>
          <cell r="AT144" t="str">
            <v xml:space="preserve">Хранение посуды; Хранение продуктов; </v>
          </cell>
          <cell r="AU144" t="str">
            <v>Компл</v>
          </cell>
          <cell r="AX144">
            <v>300</v>
          </cell>
          <cell r="AY144">
            <v>300</v>
          </cell>
          <cell r="BB144">
            <v>1900</v>
          </cell>
          <cell r="BC144">
            <v>2300</v>
          </cell>
          <cell r="BF144">
            <v>0</v>
          </cell>
          <cell r="BG144">
            <v>100</v>
          </cell>
          <cell r="BH144" t="str">
            <v>Антрацит</v>
          </cell>
        </row>
        <row r="145">
          <cell r="D145" t="str">
            <v>0042760102</v>
          </cell>
          <cell r="E145" t="str">
            <v>Держатель 1 уп (2 шт) для дополнительной полки, Диспенса 90°, цвет ТИТАН (0042760102)</v>
          </cell>
          <cell r="H145">
            <v>20</v>
          </cell>
          <cell r="I145">
            <v>20</v>
          </cell>
          <cell r="J145" t="str">
            <v>DE</v>
          </cell>
          <cell r="K145">
            <v>0.38</v>
          </cell>
          <cell r="O145">
            <v>4.7999999999999996E-3</v>
          </cell>
          <cell r="Q145" t="str">
            <v>0102</v>
          </cell>
          <cell r="R145">
            <v>2640</v>
          </cell>
          <cell r="S145" t="str">
            <v>4027655010372</v>
          </cell>
          <cell r="T145">
            <v>8302420000</v>
          </cell>
          <cell r="V145" t="str">
            <v>Высокие шкафы</v>
          </cell>
          <cell r="W145" t="str">
            <v>Диспенса 90°</v>
          </cell>
          <cell r="Z145" t="str">
            <v>ТИТАН</v>
          </cell>
          <cell r="AA145" t="str">
            <v>Арена КЛАССИК</v>
          </cell>
          <cell r="AG145" t="str">
            <v>шт</v>
          </cell>
          <cell r="AJ145" t="str">
            <v>Серый</v>
          </cell>
          <cell r="AK145" t="str">
            <v xml:space="preserve">Держатель 1 уп (2 шт) для дополнительной полки Диспенса 90°, ТИТАН </v>
          </cell>
          <cell r="AM145" t="str">
            <v>Диспенса 90°</v>
          </cell>
          <cell r="AS145" t="str">
            <v>Диспенса 90°</v>
          </cell>
          <cell r="AU145" t="str">
            <v>Комплектующее</v>
          </cell>
          <cell r="AX145">
            <v>150</v>
          </cell>
          <cell r="AY145">
            <v>450</v>
          </cell>
          <cell r="BB145">
            <v>1200</v>
          </cell>
          <cell r="BC145">
            <v>2300</v>
          </cell>
          <cell r="BH145" t="str">
            <v>Титан</v>
          </cell>
        </row>
        <row r="146">
          <cell r="D146" t="str">
            <v>0042769846</v>
          </cell>
          <cell r="E146" t="str">
            <v>Держатель 1 уп (2 шт) для дополнительной полки, Диспенса 90°, цвет АНТРАЦИТ (0042769846)</v>
          </cell>
          <cell r="H146">
            <v>20</v>
          </cell>
          <cell r="I146">
            <v>100</v>
          </cell>
          <cell r="J146" t="str">
            <v>DE</v>
          </cell>
          <cell r="K146">
            <v>0.38</v>
          </cell>
          <cell r="O146">
            <v>4.7999999999999996E-3</v>
          </cell>
          <cell r="Q146" t="str">
            <v>9846</v>
          </cell>
          <cell r="R146">
            <v>2640</v>
          </cell>
          <cell r="S146" t="str">
            <v>4027655520703</v>
          </cell>
          <cell r="T146">
            <v>8302420000</v>
          </cell>
          <cell r="V146" t="str">
            <v>Высокие шкафы</v>
          </cell>
          <cell r="W146" t="str">
            <v>Диспенса 90°</v>
          </cell>
          <cell r="Z146" t="str">
            <v>АНТРАЦИТ</v>
          </cell>
          <cell r="AA146" t="str">
            <v>Арена СТИЛЬ</v>
          </cell>
          <cell r="AG146" t="str">
            <v>шт</v>
          </cell>
          <cell r="AJ146" t="str">
            <v>Темно-серый</v>
          </cell>
          <cell r="AK146" t="str">
            <v>Держатель 1 уп (2 шт) для дополнительной полки Диспенса 90°, АНТРАЦИТ</v>
          </cell>
          <cell r="AM146" t="str">
            <v>Диспенса 90°</v>
          </cell>
          <cell r="AS146" t="str">
            <v>Диспенса 90°</v>
          </cell>
          <cell r="AU146" t="str">
            <v>Комплектующее</v>
          </cell>
          <cell r="AX146">
            <v>150</v>
          </cell>
          <cell r="AY146">
            <v>450</v>
          </cell>
          <cell r="BB146">
            <v>1200</v>
          </cell>
          <cell r="BC146">
            <v>2300</v>
          </cell>
          <cell r="BH146" t="str">
            <v>Антрацит</v>
          </cell>
        </row>
        <row r="147">
          <cell r="D147" t="str">
            <v>0042150102</v>
          </cell>
          <cell r="E147" t="str">
            <v>Соединительные планки 1 уп (4 шт), Диспенса 90°, H 1200-1600, 2 верние и 2 нижние, цвет ТИТАН (0042150102)</v>
          </cell>
          <cell r="H147">
            <v>5</v>
          </cell>
          <cell r="I147">
            <v>10</v>
          </cell>
          <cell r="J147" t="str">
            <v>DE</v>
          </cell>
          <cell r="K147">
            <v>1.6240000000000001</v>
          </cell>
          <cell r="O147">
            <v>1.0266749999999999E-3</v>
          </cell>
          <cell r="Q147" t="str">
            <v>0102</v>
          </cell>
          <cell r="S147" t="str">
            <v>4027655014592</v>
          </cell>
          <cell r="T147">
            <v>8302420000</v>
          </cell>
          <cell r="V147" t="str">
            <v>Высокие шкафы</v>
          </cell>
          <cell r="W147" t="str">
            <v>Диспенса 90°</v>
          </cell>
          <cell r="Y147" t="str">
            <v>1200-1600</v>
          </cell>
          <cell r="Z147" t="str">
            <v>ТИТАН</v>
          </cell>
          <cell r="AA147" t="str">
            <v>Арена КЛАССИК</v>
          </cell>
          <cell r="AG147" t="str">
            <v>шт</v>
          </cell>
          <cell r="AJ147" t="str">
            <v>Серый</v>
          </cell>
          <cell r="AK147" t="str">
            <v>Соединительные планки 1 уп (4 шт) Диспенса 90°, H 1200-1600, ТИТАН</v>
          </cell>
          <cell r="AM147" t="str">
            <v>Диспенса 90°</v>
          </cell>
          <cell r="AS147" t="str">
            <v>Диспенса 90°</v>
          </cell>
          <cell r="AU147" t="str">
            <v>Комплектующее</v>
          </cell>
          <cell r="AX147">
            <v>150</v>
          </cell>
          <cell r="AY147">
            <v>450</v>
          </cell>
          <cell r="BB147">
            <v>1200</v>
          </cell>
          <cell r="BC147">
            <v>1600</v>
          </cell>
          <cell r="BH147" t="str">
            <v>Титан</v>
          </cell>
        </row>
        <row r="148">
          <cell r="D148" t="str">
            <v>0042159846</v>
          </cell>
          <cell r="E148" t="str">
            <v>Соединительные планки 1 уп (4 шт), Диспенса 90°, H 1200-1600, 2 верние и 2 нижние, цвет АНТРАЦИТ (0042159846)</v>
          </cell>
          <cell r="H148">
            <v>5</v>
          </cell>
          <cell r="I148">
            <v>10</v>
          </cell>
          <cell r="J148" t="str">
            <v>DE</v>
          </cell>
          <cell r="K148">
            <v>1.6240000000000001</v>
          </cell>
          <cell r="O148">
            <v>5.8E-4</v>
          </cell>
          <cell r="Q148" t="str">
            <v>9846</v>
          </cell>
          <cell r="S148" t="str">
            <v>4027655700440</v>
          </cell>
          <cell r="T148">
            <v>8302420000</v>
          </cell>
          <cell r="V148" t="str">
            <v>Высокие шкафы</v>
          </cell>
          <cell r="W148" t="str">
            <v>Диспенса 90°</v>
          </cell>
          <cell r="Y148" t="str">
            <v>1200-1600</v>
          </cell>
          <cell r="Z148" t="str">
            <v>АНТРАЦИТ</v>
          </cell>
          <cell r="AA148" t="str">
            <v>Арена СТИЛЬ</v>
          </cell>
          <cell r="AG148" t="str">
            <v>шт</v>
          </cell>
          <cell r="AJ148" t="str">
            <v>Темно-серый</v>
          </cell>
          <cell r="AK148" t="str">
            <v>Соединительные планки 1 уп (4 шт) Диспенса 90°, H 1200-1600, АНТРАЦИТ</v>
          </cell>
          <cell r="AM148" t="str">
            <v>Диспенса 90°</v>
          </cell>
          <cell r="AS148" t="str">
            <v>Диспенса 90°</v>
          </cell>
          <cell r="AU148" t="str">
            <v>Комплектующее</v>
          </cell>
          <cell r="AX148">
            <v>150</v>
          </cell>
          <cell r="AY148">
            <v>450</v>
          </cell>
          <cell r="BB148">
            <v>1200</v>
          </cell>
          <cell r="BC148">
            <v>1600</v>
          </cell>
          <cell r="BH148" t="str">
            <v>Антрацит</v>
          </cell>
        </row>
        <row r="149">
          <cell r="D149" t="str">
            <v>0042160102</v>
          </cell>
          <cell r="E149" t="str">
            <v>Соединительные планки 1 уп (4 шт), Диспенса 90°, H 1600-2000, 2 верние и 2 нижние, цвет ТИТАН (0042160102)</v>
          </cell>
          <cell r="H149">
            <v>5</v>
          </cell>
          <cell r="I149">
            <v>10</v>
          </cell>
          <cell r="J149" t="str">
            <v>DE</v>
          </cell>
          <cell r="K149">
            <v>1.82</v>
          </cell>
          <cell r="O149">
            <v>1.3646750000000001E-3</v>
          </cell>
          <cell r="Q149" t="str">
            <v>0102</v>
          </cell>
          <cell r="S149" t="str">
            <v>4027655014615</v>
          </cell>
          <cell r="T149">
            <v>8302420000</v>
          </cell>
          <cell r="V149" t="str">
            <v>Высокие шкафы</v>
          </cell>
          <cell r="W149" t="str">
            <v>Диспенса 90°</v>
          </cell>
          <cell r="Y149" t="str">
            <v>1600-2000</v>
          </cell>
          <cell r="Z149" t="str">
            <v>ТИТАН</v>
          </cell>
          <cell r="AA149" t="str">
            <v>Арена КЛАССИК</v>
          </cell>
          <cell r="AG149" t="str">
            <v>шт</v>
          </cell>
          <cell r="AJ149" t="str">
            <v>Серый</v>
          </cell>
          <cell r="AK149" t="str">
            <v>Соединительные планки 1 уп (4 шт) Диспенса 90°, H 1600-2000, ТИТАН</v>
          </cell>
          <cell r="AM149" t="str">
            <v>Диспенса 90°</v>
          </cell>
          <cell r="AS149" t="str">
            <v>Диспенса 90°</v>
          </cell>
          <cell r="AU149" t="str">
            <v>Комплектующее</v>
          </cell>
          <cell r="AX149">
            <v>150</v>
          </cell>
          <cell r="AY149">
            <v>450</v>
          </cell>
          <cell r="BB149">
            <v>1600</v>
          </cell>
          <cell r="BC149">
            <v>2000</v>
          </cell>
          <cell r="BH149" t="str">
            <v>Титан</v>
          </cell>
        </row>
        <row r="150">
          <cell r="D150" t="str">
            <v>0042169846</v>
          </cell>
          <cell r="E150" t="str">
            <v>Соединительные планки 1 уп (4 шт), Диспенса 90°, H 1600-2000, 2 верние и 2 нижние, цвет АНТРАЦИТ (0042169846)</v>
          </cell>
          <cell r="H150">
            <v>5</v>
          </cell>
          <cell r="I150">
            <v>10</v>
          </cell>
          <cell r="J150" t="str">
            <v>DE</v>
          </cell>
          <cell r="K150">
            <v>1.82</v>
          </cell>
          <cell r="O150">
            <v>1.3646750000000001E-3</v>
          </cell>
          <cell r="Q150" t="str">
            <v>9846</v>
          </cell>
          <cell r="S150" t="str">
            <v>4027655050941</v>
          </cell>
          <cell r="T150">
            <v>8302420000</v>
          </cell>
          <cell r="V150" t="str">
            <v>Высокие шкафы</v>
          </cell>
          <cell r="W150" t="str">
            <v>Диспенса 90°</v>
          </cell>
          <cell r="Y150" t="str">
            <v>1600-2000</v>
          </cell>
          <cell r="Z150" t="str">
            <v>АНТРАЦИТ</v>
          </cell>
          <cell r="AA150" t="str">
            <v>Арена СТИЛЬ</v>
          </cell>
          <cell r="AG150" t="str">
            <v>шт</v>
          </cell>
          <cell r="AJ150" t="str">
            <v>Темно-серый</v>
          </cell>
          <cell r="AK150" t="str">
            <v>Соединительные планки 1 уп (4 шт) Диспенса 90°, H 1600-2000, АНТРАЦИТ</v>
          </cell>
          <cell r="AM150" t="str">
            <v>Диспенса 90°</v>
          </cell>
          <cell r="AS150" t="str">
            <v>Диспенса 90°</v>
          </cell>
          <cell r="AU150" t="str">
            <v>Комплектующее</v>
          </cell>
          <cell r="AX150">
            <v>150</v>
          </cell>
          <cell r="AY150">
            <v>450</v>
          </cell>
          <cell r="BB150">
            <v>1600</v>
          </cell>
          <cell r="BC150">
            <v>2000</v>
          </cell>
          <cell r="BH150" t="str">
            <v>Антрацит</v>
          </cell>
        </row>
        <row r="151">
          <cell r="D151" t="str">
            <v>0042170102</v>
          </cell>
          <cell r="E151" t="str">
            <v>Соединительные планки 1 уп (4 шт), Диспенса 90°, H 1900-2300, 2 верние и 2 нижние, цвет ТИТАН (0042170102)</v>
          </cell>
          <cell r="H151">
            <v>5</v>
          </cell>
          <cell r="I151">
            <v>10</v>
          </cell>
          <cell r="J151" t="str">
            <v>DE</v>
          </cell>
          <cell r="K151">
            <v>2.1</v>
          </cell>
          <cell r="O151">
            <v>1.6181749999999999E-3</v>
          </cell>
          <cell r="Q151" t="str">
            <v>0102</v>
          </cell>
          <cell r="S151" t="str">
            <v>4027655010525</v>
          </cell>
          <cell r="T151">
            <v>8302420000</v>
          </cell>
          <cell r="V151" t="str">
            <v>Высокие шкафы</v>
          </cell>
          <cell r="W151" t="str">
            <v>Диспенса 90°</v>
          </cell>
          <cell r="Y151" t="str">
            <v>1900-2300</v>
          </cell>
          <cell r="Z151" t="str">
            <v>ТИТАН</v>
          </cell>
          <cell r="AA151" t="str">
            <v>Арена КЛАССИК</v>
          </cell>
          <cell r="AG151" t="str">
            <v>шт</v>
          </cell>
          <cell r="AJ151" t="str">
            <v>Серый</v>
          </cell>
          <cell r="AK151" t="str">
            <v>Соединительные планки 1 уп (4 шт) Диспенса 90°, H 1900-2300, ТИТАН</v>
          </cell>
          <cell r="AM151" t="str">
            <v>Диспенса 90°</v>
          </cell>
          <cell r="AS151" t="str">
            <v>Диспенса 90°</v>
          </cell>
          <cell r="AU151" t="str">
            <v>Комплектующее</v>
          </cell>
          <cell r="AX151">
            <v>150</v>
          </cell>
          <cell r="AY151">
            <v>450</v>
          </cell>
          <cell r="BB151">
            <v>1900</v>
          </cell>
          <cell r="BC151">
            <v>2300</v>
          </cell>
          <cell r="BH151" t="str">
            <v>Титан</v>
          </cell>
        </row>
        <row r="152">
          <cell r="D152" t="str">
            <v>0042179846</v>
          </cell>
          <cell r="E152" t="str">
            <v>Соединительные планки 1 уп (4 шт), Диспенса 90°, H 1900-2300, 2 верние и 2 нижние, цвет АНТРАЦИТ (0042179846)</v>
          </cell>
          <cell r="H152">
            <v>5</v>
          </cell>
          <cell r="I152">
            <v>10</v>
          </cell>
          <cell r="J152" t="str">
            <v>DE</v>
          </cell>
          <cell r="K152">
            <v>2.1</v>
          </cell>
          <cell r="O152">
            <v>3.0000000000000001E-3</v>
          </cell>
          <cell r="Q152" t="str">
            <v>9846</v>
          </cell>
          <cell r="S152" t="str">
            <v>4027655693254</v>
          </cell>
          <cell r="T152">
            <v>8302420000</v>
          </cell>
          <cell r="V152" t="str">
            <v>Высокие шкафы</v>
          </cell>
          <cell r="W152" t="str">
            <v>Диспенса 90°</v>
          </cell>
          <cell r="Y152" t="str">
            <v>1900-2300</v>
          </cell>
          <cell r="Z152" t="str">
            <v>АНТРАЦИТ</v>
          </cell>
          <cell r="AA152" t="str">
            <v>Арена СТИЛЬ</v>
          </cell>
          <cell r="AG152" t="str">
            <v>шт</v>
          </cell>
          <cell r="AJ152" t="str">
            <v>Темно-серый</v>
          </cell>
          <cell r="AK152" t="str">
            <v>Соединительные планки 1 уп (4 шт) Диспенса 90°, H 1900-2300, АНТРАЦИТ</v>
          </cell>
          <cell r="AM152" t="str">
            <v>Диспенса 90°</v>
          </cell>
          <cell r="AS152" t="str">
            <v>Диспенса 90°</v>
          </cell>
          <cell r="AU152" t="str">
            <v>Комплектующее</v>
          </cell>
          <cell r="AX152">
            <v>150</v>
          </cell>
          <cell r="AY152">
            <v>450</v>
          </cell>
          <cell r="BB152">
            <v>1900</v>
          </cell>
          <cell r="BC152">
            <v>2300</v>
          </cell>
          <cell r="BH152" t="str">
            <v>Антрацит</v>
          </cell>
        </row>
        <row r="153">
          <cell r="D153" t="str">
            <v>0002140102</v>
          </cell>
          <cell r="E153" t="str">
            <v>Соединительная пластина, Диспенса 90°, 20х3х110 мм, 1 шт, цвет ТИТАН, PU:200 (0002140102)</v>
          </cell>
          <cell r="H153">
            <v>200</v>
          </cell>
          <cell r="I153">
            <v>200</v>
          </cell>
          <cell r="J153" t="str">
            <v>DE</v>
          </cell>
          <cell r="K153">
            <v>5.5E-2</v>
          </cell>
          <cell r="L153">
            <v>0.25</v>
          </cell>
          <cell r="M153">
            <v>0.22500000000000001</v>
          </cell>
          <cell r="N153">
            <v>7.4999999999999997E-2</v>
          </cell>
          <cell r="O153">
            <v>2.1093750000000001E-5</v>
          </cell>
          <cell r="Q153" t="str">
            <v>0102</v>
          </cell>
          <cell r="R153">
            <v>57000</v>
          </cell>
          <cell r="S153" t="str">
            <v>4027655187784</v>
          </cell>
          <cell r="T153">
            <v>8302420000</v>
          </cell>
          <cell r="V153" t="str">
            <v>Высокие шкафы</v>
          </cell>
          <cell r="W153" t="str">
            <v>Диспенса 90°</v>
          </cell>
          <cell r="Z153" t="str">
            <v>ТИТАН</v>
          </cell>
          <cell r="AA153" t="str">
            <v>Арена КЛАССИК</v>
          </cell>
          <cell r="AG153" t="str">
            <v>шт</v>
          </cell>
          <cell r="AJ153" t="str">
            <v>Серый</v>
          </cell>
          <cell r="AK153" t="str">
            <v>Соединительная пластина Диспенса 90°, ТИТАН</v>
          </cell>
          <cell r="AM153" t="str">
            <v>Диспенса 90°</v>
          </cell>
          <cell r="AS153" t="str">
            <v>Диспенса 90°</v>
          </cell>
          <cell r="AU153" t="str">
            <v>Комплектующее</v>
          </cell>
          <cell r="AX153">
            <v>150</v>
          </cell>
          <cell r="AY153">
            <v>450</v>
          </cell>
          <cell r="BB153">
            <v>1200</v>
          </cell>
          <cell r="BC153">
            <v>2300</v>
          </cell>
          <cell r="BH153" t="str">
            <v>Титан</v>
          </cell>
        </row>
        <row r="154">
          <cell r="D154" t="str">
            <v>0002149846</v>
          </cell>
          <cell r="E154" t="str">
            <v>Соединительная пластина, Диспенса 90°, 20х3х110 мм, 1 шт, цвет АНТРАЦИТ, PU:200 (0002149846)</v>
          </cell>
          <cell r="H154">
            <v>200</v>
          </cell>
          <cell r="I154">
            <v>200</v>
          </cell>
          <cell r="J154" t="str">
            <v>DE</v>
          </cell>
          <cell r="K154">
            <v>5.5E-2</v>
          </cell>
          <cell r="L154">
            <v>0.25</v>
          </cell>
          <cell r="M154">
            <v>0.22500000000000001</v>
          </cell>
          <cell r="N154">
            <v>7.4999999999999997E-2</v>
          </cell>
          <cell r="O154">
            <v>2.1093750000000001E-5</v>
          </cell>
          <cell r="Q154" t="str">
            <v>9846</v>
          </cell>
          <cell r="R154">
            <v>57000</v>
          </cell>
          <cell r="S154" t="str">
            <v>4027655627525</v>
          </cell>
          <cell r="T154">
            <v>8302420000</v>
          </cell>
          <cell r="V154" t="str">
            <v>Высокие шкафы</v>
          </cell>
          <cell r="W154" t="str">
            <v>Диспенса 90°</v>
          </cell>
          <cell r="Z154" t="str">
            <v>АНТРАЦИТ</v>
          </cell>
          <cell r="AA154" t="str">
            <v>Арена СТИЛЬ</v>
          </cell>
          <cell r="AG154" t="str">
            <v>шт</v>
          </cell>
          <cell r="AJ154" t="str">
            <v>Темно-серый</v>
          </cell>
          <cell r="AK154" t="str">
            <v>Соединительная пластина Диспенса 90°, АНТРАЦИТ</v>
          </cell>
          <cell r="AM154" t="str">
            <v>Диспенса 90°</v>
          </cell>
          <cell r="AS154" t="str">
            <v>Диспенса 90°</v>
          </cell>
          <cell r="AU154" t="str">
            <v>Комплектующее</v>
          </cell>
          <cell r="AX154">
            <v>150</v>
          </cell>
          <cell r="AY154">
            <v>450</v>
          </cell>
          <cell r="BB154">
            <v>1200</v>
          </cell>
          <cell r="BC154">
            <v>2300</v>
          </cell>
          <cell r="BH154" t="str">
            <v>Антрацит</v>
          </cell>
        </row>
        <row r="155">
          <cell r="D155" t="str">
            <v>0043500102</v>
          </cell>
          <cell r="E155" t="str">
            <v>Хомут - стабилизатор фасада, Диспенса 90°, 160х28х20 мм, 1 шт, цвет ТИТАН (0043500102)</v>
          </cell>
          <cell r="H155">
            <v>40</v>
          </cell>
          <cell r="I155">
            <v>40</v>
          </cell>
          <cell r="J155" t="str">
            <v>DE</v>
          </cell>
          <cell r="K155">
            <v>9.4E-2</v>
          </cell>
          <cell r="O155">
            <v>1.7976562499999999E-4</v>
          </cell>
          <cell r="Q155" t="str">
            <v>0102</v>
          </cell>
          <cell r="R155">
            <v>7040</v>
          </cell>
          <cell r="S155" t="str">
            <v>4027655010181</v>
          </cell>
          <cell r="T155">
            <v>8302420000</v>
          </cell>
          <cell r="V155" t="str">
            <v>Высокие шкафы</v>
          </cell>
          <cell r="W155" t="str">
            <v>Диспенса 90°</v>
          </cell>
          <cell r="Z155" t="str">
            <v>ТИТАН</v>
          </cell>
          <cell r="AA155" t="str">
            <v>Арена КЛАССИК</v>
          </cell>
          <cell r="AG155" t="str">
            <v>шт</v>
          </cell>
          <cell r="AJ155" t="str">
            <v>Серый</v>
          </cell>
          <cell r="AK155" t="str">
            <v>Хомут - стабилизатор фасада Диспенса 90°, ТИТАН</v>
          </cell>
          <cell r="AM155" t="str">
            <v>Диспенса 90°</v>
          </cell>
          <cell r="AS155" t="str">
            <v>Диспенса 90°</v>
          </cell>
          <cell r="AU155" t="str">
            <v>Комплектующее</v>
          </cell>
          <cell r="AX155">
            <v>150</v>
          </cell>
          <cell r="AY155">
            <v>450</v>
          </cell>
          <cell r="BB155">
            <v>1200</v>
          </cell>
          <cell r="BC155">
            <v>2300</v>
          </cell>
          <cell r="BH155" t="str">
            <v>Титан</v>
          </cell>
        </row>
        <row r="156">
          <cell r="D156" t="str">
            <v>0043509846</v>
          </cell>
          <cell r="E156" t="str">
            <v>Хомут - стабилизатор фасада, Диспенса 90°, 160х28х20 мм, 1 шт, цвет АНТРАЦИТ (0043509846)</v>
          </cell>
          <cell r="H156">
            <v>40</v>
          </cell>
          <cell r="I156">
            <v>40</v>
          </cell>
          <cell r="J156" t="str">
            <v>DE</v>
          </cell>
          <cell r="K156">
            <v>9.4E-2</v>
          </cell>
          <cell r="O156">
            <v>1.7976562499999999E-4</v>
          </cell>
          <cell r="Q156" t="str">
            <v>9846</v>
          </cell>
          <cell r="R156">
            <v>7040</v>
          </cell>
          <cell r="S156" t="str">
            <v>4027655560594</v>
          </cell>
          <cell r="T156">
            <v>8302420000</v>
          </cell>
          <cell r="V156" t="str">
            <v>Высокие шкафы</v>
          </cell>
          <cell r="W156" t="str">
            <v>Диспенса 90°</v>
          </cell>
          <cell r="Z156" t="str">
            <v>АНТРАЦИТ</v>
          </cell>
          <cell r="AA156" t="str">
            <v>Арена СТИЛЬ</v>
          </cell>
          <cell r="AG156" t="str">
            <v>шт</v>
          </cell>
          <cell r="AJ156" t="str">
            <v>Темно-серый</v>
          </cell>
          <cell r="AK156" t="str">
            <v>Хомут - стабилизатор фасада Диспенса 90°, АНТРАЦИТ</v>
          </cell>
          <cell r="AM156" t="str">
            <v>Диспенса 90°</v>
          </cell>
          <cell r="AS156" t="str">
            <v>Диспенса 90°</v>
          </cell>
          <cell r="AU156" t="str">
            <v>Комплектующее</v>
          </cell>
          <cell r="AX156">
            <v>150</v>
          </cell>
          <cell r="AY156">
            <v>450</v>
          </cell>
          <cell r="BB156">
            <v>1200</v>
          </cell>
          <cell r="BC156">
            <v>2300</v>
          </cell>
          <cell r="BH156" t="str">
            <v>Антрацит</v>
          </cell>
        </row>
        <row r="157">
          <cell r="D157" t="str">
            <v>0043550005</v>
          </cell>
          <cell r="E157" t="str">
            <v>Делитель полки для фасада, Диспенса / Диспенса Джуниор 300 мм, 1 шт, цвет ХРОМ (0043550005)</v>
          </cell>
          <cell r="H157">
            <v>100</v>
          </cell>
          <cell r="I157">
            <v>100</v>
          </cell>
          <cell r="J157" t="str">
            <v>DE</v>
          </cell>
          <cell r="K157">
            <v>0.04</v>
          </cell>
          <cell r="O157">
            <v>6.9999999999999994E-5</v>
          </cell>
          <cell r="Q157" t="str">
            <v>0005</v>
          </cell>
          <cell r="R157">
            <v>17600</v>
          </cell>
          <cell r="S157" t="str">
            <v>4027655000977</v>
          </cell>
          <cell r="T157">
            <v>7323990000</v>
          </cell>
          <cell r="V157" t="str">
            <v>Высокие шкафы</v>
          </cell>
          <cell r="W157" t="str">
            <v>Диспенса / Диспенса Джуниор</v>
          </cell>
          <cell r="X157">
            <v>300</v>
          </cell>
          <cell r="Z157" t="str">
            <v>ХРОМ</v>
          </cell>
          <cell r="AA157" t="str">
            <v>Арена КЛАССИК</v>
          </cell>
          <cell r="AG157" t="str">
            <v>шт</v>
          </cell>
          <cell r="AJ157" t="str">
            <v>Серый</v>
          </cell>
          <cell r="AK157" t="str">
            <v>Делитель полки для фасада Диспенса / Диспенса Джуниор, 300, ХРОМ</v>
          </cell>
          <cell r="AM157" t="str">
            <v>Диспенса Джуниор Слим</v>
          </cell>
          <cell r="AS157" t="str">
            <v>Диспенса 90°;Диспенса Джуниор Слим</v>
          </cell>
          <cell r="AU157" t="str">
            <v>Комплектующее</v>
          </cell>
          <cell r="AX157">
            <v>300</v>
          </cell>
          <cell r="AY157">
            <v>300</v>
          </cell>
          <cell r="BB157">
            <v>640</v>
          </cell>
          <cell r="BC157">
            <v>2300</v>
          </cell>
          <cell r="BH157" t="str">
            <v>Хром</v>
          </cell>
        </row>
        <row r="158">
          <cell r="D158" t="str">
            <v>0043550102</v>
          </cell>
          <cell r="E158" t="str">
            <v>Делитель полки для фасада, Диспенса / Диспенса Джуниор 300 мм, 1 шт, цвет ТИТАН (0043550102)</v>
          </cell>
          <cell r="H158">
            <v>100</v>
          </cell>
          <cell r="I158">
            <v>100</v>
          </cell>
          <cell r="J158" t="str">
            <v>DE</v>
          </cell>
          <cell r="K158">
            <v>0.04</v>
          </cell>
          <cell r="O158">
            <v>6.9999999999999994E-5</v>
          </cell>
          <cell r="Q158" t="str">
            <v>0102</v>
          </cell>
          <cell r="R158">
            <v>17600</v>
          </cell>
          <cell r="S158" t="str">
            <v>4027655015056</v>
          </cell>
          <cell r="T158" t="str">
            <v>7323990000</v>
          </cell>
          <cell r="V158" t="str">
            <v>Высокие шкафы</v>
          </cell>
          <cell r="W158" t="str">
            <v>Диспенса / Диспенса Джуниор</v>
          </cell>
          <cell r="X158">
            <v>300</v>
          </cell>
          <cell r="Z158" t="str">
            <v>ТИТАН</v>
          </cell>
          <cell r="AA158" t="str">
            <v>Арена КЛАССИК</v>
          </cell>
          <cell r="AG158" t="str">
            <v>шт</v>
          </cell>
          <cell r="AJ158" t="str">
            <v>Серый</v>
          </cell>
          <cell r="AK158" t="str">
            <v>Делитель полки для фасада Диспенса / Диспенса Джуниор, 300, ТИТАН</v>
          </cell>
          <cell r="AM158" t="str">
            <v>Диспенса Джуниор Слим</v>
          </cell>
          <cell r="AS158" t="str">
            <v>Диспенса 90°;Диспенса Джуниор Слим</v>
          </cell>
          <cell r="AU158" t="str">
            <v>Комплектующее</v>
          </cell>
          <cell r="AX158">
            <v>300</v>
          </cell>
          <cell r="AY158">
            <v>300</v>
          </cell>
          <cell r="BB158">
            <v>640</v>
          </cell>
          <cell r="BC158">
            <v>2300</v>
          </cell>
          <cell r="BH158" t="str">
            <v>Титан</v>
          </cell>
        </row>
        <row r="159">
          <cell r="D159" t="str">
            <v>0043560005</v>
          </cell>
          <cell r="E159" t="str">
            <v>Делитель полки для фасада, Диспенса / Диспенса Джуниор 400 мм, 1 шт, цвет ХРОМ (0043560005)</v>
          </cell>
          <cell r="H159">
            <v>100</v>
          </cell>
          <cell r="I159">
            <v>100</v>
          </cell>
          <cell r="J159" t="str">
            <v>DE</v>
          </cell>
          <cell r="K159">
            <v>5.3999999999999999E-2</v>
          </cell>
          <cell r="O159">
            <v>9.6000000000000002E-5</v>
          </cell>
          <cell r="Q159" t="str">
            <v>0005</v>
          </cell>
          <cell r="R159">
            <v>13200</v>
          </cell>
          <cell r="S159" t="str">
            <v>4027655001004</v>
          </cell>
          <cell r="T159" t="str">
            <v>7323990000</v>
          </cell>
          <cell r="V159" t="str">
            <v>Высокие шкафы</v>
          </cell>
          <cell r="W159" t="str">
            <v>Диспенса / Диспенса Джуниор</v>
          </cell>
          <cell r="X159">
            <v>400</v>
          </cell>
          <cell r="Z159" t="str">
            <v>ХРОМ</v>
          </cell>
          <cell r="AA159" t="str">
            <v>Арена КЛАССИК</v>
          </cell>
          <cell r="AG159" t="str">
            <v>шт</v>
          </cell>
          <cell r="AJ159" t="str">
            <v>Серый</v>
          </cell>
          <cell r="AK159" t="str">
            <v>Делитель полки для фасада Диспенса / Диспенса Джуниор, 400, ХРОМ</v>
          </cell>
          <cell r="AM159" t="str">
            <v>Диспенса Джуниор Слим</v>
          </cell>
          <cell r="AS159" t="str">
            <v>Диспенса 90°;Диспенса Джуниор Слим</v>
          </cell>
          <cell r="AU159" t="str">
            <v>Комплектующее</v>
          </cell>
          <cell r="AX159">
            <v>400</v>
          </cell>
          <cell r="AY159">
            <v>400</v>
          </cell>
          <cell r="BB159">
            <v>640</v>
          </cell>
          <cell r="BC159">
            <v>2300</v>
          </cell>
          <cell r="BH159" t="str">
            <v>Хром</v>
          </cell>
        </row>
        <row r="160">
          <cell r="D160" t="str">
            <v>0043560102</v>
          </cell>
          <cell r="E160" t="str">
            <v>Делитель полки для фасада, Диспенса / Диспенса Джуниор 400 мм, 1 шт, цвет ТИТАН (0043560102)</v>
          </cell>
          <cell r="H160">
            <v>100</v>
          </cell>
          <cell r="I160">
            <v>100</v>
          </cell>
          <cell r="J160" t="str">
            <v>DE</v>
          </cell>
          <cell r="K160">
            <v>5.6000000000000001E-2</v>
          </cell>
          <cell r="O160">
            <v>9.6281249999999999E-5</v>
          </cell>
          <cell r="Q160" t="str">
            <v>0102</v>
          </cell>
          <cell r="S160" t="str">
            <v>4027655015087</v>
          </cell>
          <cell r="T160">
            <v>7323990000</v>
          </cell>
          <cell r="V160" t="str">
            <v>Высокие шкафы</v>
          </cell>
          <cell r="W160" t="str">
            <v>Диспенса / Диспенса Джуниор</v>
          </cell>
          <cell r="X160">
            <v>400</v>
          </cell>
          <cell r="Z160" t="str">
            <v>ТИТАН</v>
          </cell>
          <cell r="AA160" t="str">
            <v>Арена КЛАССИК</v>
          </cell>
          <cell r="AG160" t="str">
            <v>шт</v>
          </cell>
          <cell r="AJ160" t="str">
            <v>Серый</v>
          </cell>
          <cell r="AK160" t="str">
            <v>Делитель полки для фасада Диспенса / Диспенса Джуниор, 400, ТИТАН</v>
          </cell>
          <cell r="AM160" t="str">
            <v>Диспенса Джуниор Слим</v>
          </cell>
          <cell r="AS160" t="str">
            <v>Диспенса 90°;Диспенса Джуниор Слим</v>
          </cell>
          <cell r="AU160" t="str">
            <v>Комплектующее</v>
          </cell>
          <cell r="AX160">
            <v>400</v>
          </cell>
          <cell r="AY160">
            <v>400</v>
          </cell>
          <cell r="BB160">
            <v>640</v>
          </cell>
          <cell r="BC160">
            <v>2300</v>
          </cell>
          <cell r="BH160" t="str">
            <v>Титан</v>
          </cell>
        </row>
        <row r="161">
          <cell r="D161" t="str">
            <v>2352270102</v>
          </cell>
          <cell r="E161" t="str">
            <v>Полка для специй, Диспенса / Диспенса Джуниор, 465х85х33,5 мм, 1 шт, цвет ТИТАН (2352270102)</v>
          </cell>
          <cell r="H161">
            <v>1</v>
          </cell>
          <cell r="I161">
            <v>5</v>
          </cell>
          <cell r="J161" t="str">
            <v>DE</v>
          </cell>
          <cell r="K161">
            <v>0.79300000000000004</v>
          </cell>
          <cell r="L161">
            <v>0.47499999999999998</v>
          </cell>
          <cell r="M161">
            <v>4.4999999999999998E-2</v>
          </cell>
          <cell r="N161">
            <v>0.105</v>
          </cell>
          <cell r="O161">
            <v>2.2443749999999998E-3</v>
          </cell>
          <cell r="Q161" t="str">
            <v>0102</v>
          </cell>
          <cell r="R161">
            <v>360</v>
          </cell>
          <cell r="S161" t="str">
            <v>4027655621264</v>
          </cell>
          <cell r="T161">
            <v>9403990001</v>
          </cell>
          <cell r="V161" t="str">
            <v>Высокие шкафы</v>
          </cell>
          <cell r="W161" t="str">
            <v>Диспенса / Диспенса Джуниор</v>
          </cell>
          <cell r="Z161" t="str">
            <v>ТИТАН</v>
          </cell>
          <cell r="AA161" t="str">
            <v>Арена КЛАССИК</v>
          </cell>
          <cell r="AB161">
            <v>1</v>
          </cell>
          <cell r="AG161" t="str">
            <v>шт</v>
          </cell>
          <cell r="AH161" t="str">
            <v>Титан</v>
          </cell>
          <cell r="AJ161" t="str">
            <v>Серый</v>
          </cell>
          <cell r="AK161" t="str">
            <v>Полка для специй Диспенса / Диспенса Джуниор, ТИТАН</v>
          </cell>
          <cell r="AM161" t="str">
            <v>Диспенса Джуниор Слим</v>
          </cell>
          <cell r="AS161" t="str">
            <v>Диспенса 90°;Диспенса Джуниор Слим</v>
          </cell>
          <cell r="AU161" t="str">
            <v>Комплектующее</v>
          </cell>
          <cell r="AX161">
            <v>150</v>
          </cell>
          <cell r="AY161">
            <v>450</v>
          </cell>
          <cell r="BB161">
            <v>640</v>
          </cell>
          <cell r="BC161">
            <v>2300</v>
          </cell>
          <cell r="BH161" t="str">
            <v>Титан</v>
          </cell>
        </row>
        <row r="162">
          <cell r="D162" t="str">
            <v>2352279846</v>
          </cell>
          <cell r="E162" t="str">
            <v>Полка для специй, Диспенса / Диспенса Джуниор, 465х85х33,5 мм, 1 шт, цвет АНТРАЦИТ (2352279846)</v>
          </cell>
          <cell r="H162">
            <v>1</v>
          </cell>
          <cell r="I162">
            <v>5</v>
          </cell>
          <cell r="J162" t="str">
            <v>DE</v>
          </cell>
          <cell r="K162">
            <v>0.79300000000000004</v>
          </cell>
          <cell r="L162">
            <v>0.47499999999999998</v>
          </cell>
          <cell r="M162">
            <v>4.4999999999999998E-2</v>
          </cell>
          <cell r="N162">
            <v>0.105</v>
          </cell>
          <cell r="O162">
            <v>2.2443749999999998E-3</v>
          </cell>
          <cell r="Q162" t="str">
            <v>9846</v>
          </cell>
          <cell r="R162">
            <v>360</v>
          </cell>
          <cell r="S162" t="str">
            <v>4027655644720</v>
          </cell>
          <cell r="T162">
            <v>9403990001</v>
          </cell>
          <cell r="V162" t="str">
            <v>Высокие шкафы</v>
          </cell>
          <cell r="W162" t="str">
            <v>Диспенса / Диспенса Джуниор</v>
          </cell>
          <cell r="Z162" t="str">
            <v>АНТРАЦИТ</v>
          </cell>
          <cell r="AA162" t="str">
            <v>Арена СТИЛЬ</v>
          </cell>
          <cell r="AB162">
            <v>1</v>
          </cell>
          <cell r="AG162" t="str">
            <v>шт</v>
          </cell>
          <cell r="AH162" t="str">
            <v>Антрацит</v>
          </cell>
          <cell r="AJ162" t="str">
            <v>Темно-серый</v>
          </cell>
          <cell r="AK162" t="str">
            <v>Полка для специй Диспенса / Диспенса Джуниор, АНТРАЦИТ</v>
          </cell>
          <cell r="AM162" t="str">
            <v>Диспенса Джуниор Слим</v>
          </cell>
          <cell r="AS162" t="str">
            <v>Диспенса 90°;Диспенса Джуниор Слим</v>
          </cell>
          <cell r="AU162" t="str">
            <v>Комплектующее</v>
          </cell>
          <cell r="AX162">
            <v>150</v>
          </cell>
          <cell r="AY162">
            <v>450</v>
          </cell>
          <cell r="BB162">
            <v>640</v>
          </cell>
          <cell r="BC162">
            <v>2300</v>
          </cell>
          <cell r="BH162" t="str">
            <v>Антрацит</v>
          </cell>
        </row>
        <row r="163">
          <cell r="D163" t="str">
            <v>2601860005</v>
          </cell>
          <cell r="E163" t="str">
            <v>Полка 1 шт, Диспенса / Диспенса Джуниор 150 мм, Арена КЛАССИК, цвет ХРОМ, цвет дна Серый, антислип, PU:2 (2601860005)</v>
          </cell>
          <cell r="H163">
            <v>2</v>
          </cell>
          <cell r="I163">
            <v>30</v>
          </cell>
          <cell r="J163" t="str">
            <v>DE</v>
          </cell>
          <cell r="K163">
            <v>0.91</v>
          </cell>
          <cell r="L163">
            <v>0.13</v>
          </cell>
          <cell r="M163">
            <v>0.125</v>
          </cell>
          <cell r="N163">
            <v>0.505</v>
          </cell>
          <cell r="O163">
            <v>4.103125E-3</v>
          </cell>
          <cell r="Q163" t="str">
            <v>0005</v>
          </cell>
          <cell r="R163">
            <v>48</v>
          </cell>
          <cell r="S163" t="str">
            <v>4027655602898</v>
          </cell>
          <cell r="T163">
            <v>9403990001</v>
          </cell>
          <cell r="V163" t="str">
            <v>Высокие шкафы</v>
          </cell>
          <cell r="W163" t="str">
            <v>Диспенса / Диспенса Джуниор</v>
          </cell>
          <cell r="X163">
            <v>150</v>
          </cell>
          <cell r="Z163" t="str">
            <v>ХРОМ</v>
          </cell>
          <cell r="AA163" t="str">
            <v>Арена КЛАССИК</v>
          </cell>
          <cell r="AB163">
            <v>1</v>
          </cell>
          <cell r="AC163">
            <v>500</v>
          </cell>
          <cell r="AE163">
            <v>18</v>
          </cell>
          <cell r="AG163" t="str">
            <v>шт</v>
          </cell>
          <cell r="AH163" t="str">
            <v>Серый</v>
          </cell>
          <cell r="AJ163" t="str">
            <v>Серый</v>
          </cell>
          <cell r="AK163" t="str">
            <v>Полка 1 шт Диспенса / Диспенса Джуниор, 150, Арена КЛАССИК, ХРОМ</v>
          </cell>
          <cell r="AM163" t="str">
            <v>Диспенса 90°</v>
          </cell>
          <cell r="AS163" t="str">
            <v>Диспенса 90°;Диспенса Джуниор Слим</v>
          </cell>
          <cell r="AU163" t="str">
            <v>Комплектующее</v>
          </cell>
          <cell r="AX163">
            <v>150</v>
          </cell>
          <cell r="AY163">
            <v>150</v>
          </cell>
          <cell r="BB163">
            <v>640</v>
          </cell>
          <cell r="BC163">
            <v>2300</v>
          </cell>
          <cell r="BF163">
            <v>0</v>
          </cell>
          <cell r="BG163">
            <v>18</v>
          </cell>
          <cell r="BH163" t="str">
            <v>Хром</v>
          </cell>
        </row>
        <row r="164">
          <cell r="D164" t="str">
            <v>2601860102</v>
          </cell>
          <cell r="E164" t="str">
            <v>Полка 1 шт, Диспенса / Диспенса Джуниор 150 мм, Арена КЛАССИК, цвет ТИТАН, цвет дна Серый, антислип, PU:2 (2601860102)</v>
          </cell>
          <cell r="H164">
            <v>2</v>
          </cell>
          <cell r="I164">
            <v>30</v>
          </cell>
          <cell r="J164" t="str">
            <v>DE</v>
          </cell>
          <cell r="K164">
            <v>0.91</v>
          </cell>
          <cell r="L164">
            <v>0.13</v>
          </cell>
          <cell r="M164">
            <v>0.125</v>
          </cell>
          <cell r="N164">
            <v>0.505</v>
          </cell>
          <cell r="O164">
            <v>4.103125E-3</v>
          </cell>
          <cell r="Q164" t="str">
            <v>0102</v>
          </cell>
          <cell r="R164">
            <v>48</v>
          </cell>
          <cell r="S164" t="str">
            <v>4027655823040</v>
          </cell>
          <cell r="T164">
            <v>9403990001</v>
          </cell>
          <cell r="V164" t="str">
            <v>Высокие шкафы</v>
          </cell>
          <cell r="W164" t="str">
            <v>Диспенса / Диспенса Джуниор</v>
          </cell>
          <cell r="X164">
            <v>150</v>
          </cell>
          <cell r="Z164" t="str">
            <v>ТИТАН</v>
          </cell>
          <cell r="AA164" t="str">
            <v>Арена КЛАССИК</v>
          </cell>
          <cell r="AB164">
            <v>1</v>
          </cell>
          <cell r="AC164">
            <v>500</v>
          </cell>
          <cell r="AE164">
            <v>18</v>
          </cell>
          <cell r="AG164" t="str">
            <v>шт</v>
          </cell>
          <cell r="AH164" t="str">
            <v>Серый</v>
          </cell>
          <cell r="AJ164" t="str">
            <v>Серый</v>
          </cell>
          <cell r="AK164" t="str">
            <v>Полка 1 шт Диспенса / Диспенса Джуниор, 150, Арена КЛАССИК, ТИТАН</v>
          </cell>
          <cell r="AM164" t="str">
            <v>Диспенса 90°</v>
          </cell>
          <cell r="AS164" t="str">
            <v>Диспенса 90°;Диспенса Джуниор Слим</v>
          </cell>
          <cell r="AU164" t="str">
            <v>Комплектующее</v>
          </cell>
          <cell r="AX164">
            <v>150</v>
          </cell>
          <cell r="AY164">
            <v>150</v>
          </cell>
          <cell r="BB164">
            <v>640</v>
          </cell>
          <cell r="BC164">
            <v>2300</v>
          </cell>
          <cell r="BF164">
            <v>0</v>
          </cell>
          <cell r="BG164">
            <v>18</v>
          </cell>
          <cell r="BH164" t="str">
            <v>Титан</v>
          </cell>
        </row>
        <row r="165">
          <cell r="D165" t="str">
            <v>2601779846</v>
          </cell>
          <cell r="E165" t="str">
            <v>Полка 1 шт, Диспенса / Диспенса Джуниор 150 мм, Арена СТИЛЬ, цвет АНТРАЦИТ, цвет дна Антрацит, антислип, PU:2 (2601779846)</v>
          </cell>
          <cell r="H165">
            <v>2</v>
          </cell>
          <cell r="I165">
            <v>30</v>
          </cell>
          <cell r="J165" t="str">
            <v>DE</v>
          </cell>
          <cell r="K165">
            <v>0.84</v>
          </cell>
          <cell r="L165">
            <v>0.52500000000000002</v>
          </cell>
          <cell r="M165">
            <v>0.13</v>
          </cell>
          <cell r="N165">
            <v>0.13</v>
          </cell>
          <cell r="O165">
            <v>4.4362500000000001E-3</v>
          </cell>
          <cell r="Q165" t="str">
            <v>9846</v>
          </cell>
          <cell r="R165">
            <v>48</v>
          </cell>
          <cell r="S165" t="str">
            <v>4027655602775</v>
          </cell>
          <cell r="T165">
            <v>9403990001</v>
          </cell>
          <cell r="V165" t="str">
            <v>Высокие шкафы</v>
          </cell>
          <cell r="W165" t="str">
            <v>Диспенса / Диспенса Джуниор</v>
          </cell>
          <cell r="X165">
            <v>150</v>
          </cell>
          <cell r="Z165" t="str">
            <v>АНТРАЦИТ</v>
          </cell>
          <cell r="AA165" t="str">
            <v>Арена СТИЛЬ</v>
          </cell>
          <cell r="AB165">
            <v>1</v>
          </cell>
          <cell r="AC165">
            <v>500</v>
          </cell>
          <cell r="AE165">
            <v>18</v>
          </cell>
          <cell r="AG165" t="str">
            <v>шт</v>
          </cell>
          <cell r="AH165" t="str">
            <v>Антрацит</v>
          </cell>
          <cell r="AJ165" t="str">
            <v>Темно-серый</v>
          </cell>
          <cell r="AK165" t="str">
            <v>Полка 1 шт Диспенса / Диспенса Джуниор, 150, Арена СТИЛЬ, АНТРАЦИТ</v>
          </cell>
          <cell r="AM165" t="str">
            <v>Диспенса 90°</v>
          </cell>
          <cell r="AS165" t="str">
            <v>Диспенса 90°;Диспенса Джуниор Слим</v>
          </cell>
          <cell r="AU165" t="str">
            <v>Комплектующее</v>
          </cell>
          <cell r="AX165">
            <v>150</v>
          </cell>
          <cell r="AY165">
            <v>150</v>
          </cell>
          <cell r="BB165">
            <v>640</v>
          </cell>
          <cell r="BC165">
            <v>2300</v>
          </cell>
          <cell r="BF165">
            <v>0</v>
          </cell>
          <cell r="BG165">
            <v>18</v>
          </cell>
          <cell r="BH165" t="str">
            <v>Антрацит</v>
          </cell>
        </row>
        <row r="166">
          <cell r="D166" t="str">
            <v>2601910005</v>
          </cell>
          <cell r="E166" t="str">
            <v>Полка 1 шт, Диспенса / Диспенса Джуниор 200 мм, Арена КЛАССИК, цвет ХРОМ, цвет дна Серый, антислип, PU:2 (2601910005)</v>
          </cell>
          <cell r="H166">
            <v>2</v>
          </cell>
          <cell r="I166">
            <v>30</v>
          </cell>
          <cell r="J166" t="str">
            <v>DE</v>
          </cell>
          <cell r="K166">
            <v>1.1200000000000001</v>
          </cell>
          <cell r="L166">
            <v>0.17</v>
          </cell>
          <cell r="M166">
            <v>0.13</v>
          </cell>
          <cell r="N166">
            <v>0.5</v>
          </cell>
          <cell r="O166">
            <v>5.5250000000000004E-3</v>
          </cell>
          <cell r="Q166" t="str">
            <v>0005</v>
          </cell>
          <cell r="R166">
            <v>48</v>
          </cell>
          <cell r="S166" t="str">
            <v>4027655795071</v>
          </cell>
          <cell r="T166">
            <v>9403990001</v>
          </cell>
          <cell r="V166" t="str">
            <v>Высокие шкафы</v>
          </cell>
          <cell r="W166" t="str">
            <v>Диспенса / Диспенса Джуниор</v>
          </cell>
          <cell r="X166">
            <v>200</v>
          </cell>
          <cell r="Z166" t="str">
            <v>ХРОМ</v>
          </cell>
          <cell r="AA166" t="str">
            <v>Арена КЛАССИК</v>
          </cell>
          <cell r="AB166">
            <v>1</v>
          </cell>
          <cell r="AC166">
            <v>480</v>
          </cell>
          <cell r="AE166">
            <v>12</v>
          </cell>
          <cell r="AG166" t="str">
            <v>шт</v>
          </cell>
          <cell r="AH166" t="str">
            <v>Серый</v>
          </cell>
          <cell r="AJ166" t="str">
            <v>Серый</v>
          </cell>
          <cell r="AK166" t="str">
            <v>Полка 1 шт Диспенса / Диспенса Джуниор, 200, Арена КЛАССИК, ХРОМ</v>
          </cell>
          <cell r="AM166" t="str">
            <v>Диспенса Джуниор Слим</v>
          </cell>
          <cell r="AS166" t="str">
            <v>Диспенса 90°;Диспенса Джуниор Слим</v>
          </cell>
          <cell r="AU166" t="str">
            <v>Комплектующее</v>
          </cell>
          <cell r="AX166">
            <v>200</v>
          </cell>
          <cell r="AY166">
            <v>200</v>
          </cell>
          <cell r="BB166">
            <v>640</v>
          </cell>
          <cell r="BC166">
            <v>2300</v>
          </cell>
          <cell r="BF166">
            <v>0</v>
          </cell>
          <cell r="BG166">
            <v>12</v>
          </cell>
          <cell r="BH166" t="str">
            <v>Хром</v>
          </cell>
        </row>
        <row r="167">
          <cell r="D167" t="str">
            <v>2373350102</v>
          </cell>
          <cell r="E167" t="str">
            <v>Полка 1 шт, Диспенса / Диспенса Джуниор 200 мм, Арена КЛАССИК, цвет ТИТАН, цвет дна Серый, антислип, PU:2 (2373350102)</v>
          </cell>
          <cell r="H167">
            <v>2</v>
          </cell>
          <cell r="I167">
            <v>30</v>
          </cell>
          <cell r="J167" t="str">
            <v>DE</v>
          </cell>
          <cell r="K167">
            <v>1.1000000000000001</v>
          </cell>
          <cell r="L167">
            <v>0.19500000000000001</v>
          </cell>
          <cell r="M167">
            <v>0.155</v>
          </cell>
          <cell r="N167">
            <v>0.52500000000000002</v>
          </cell>
          <cell r="O167">
            <v>7.9340625000000001E-3</v>
          </cell>
          <cell r="Q167" t="str">
            <v>0102</v>
          </cell>
          <cell r="R167">
            <v>48</v>
          </cell>
          <cell r="S167" t="str">
            <v>4027655826188</v>
          </cell>
          <cell r="T167">
            <v>9403990001</v>
          </cell>
          <cell r="V167" t="str">
            <v>Высокие шкафы</v>
          </cell>
          <cell r="W167" t="str">
            <v>Диспенса / Диспенса Джуниор</v>
          </cell>
          <cell r="X167">
            <v>200</v>
          </cell>
          <cell r="Z167" t="str">
            <v>ТИТАН</v>
          </cell>
          <cell r="AA167" t="str">
            <v>Арена КЛАССИК</v>
          </cell>
          <cell r="AB167">
            <v>1</v>
          </cell>
          <cell r="AC167">
            <v>480</v>
          </cell>
          <cell r="AE167">
            <v>12</v>
          </cell>
          <cell r="AG167" t="str">
            <v>шт</v>
          </cell>
          <cell r="AH167" t="str">
            <v>Серый</v>
          </cell>
          <cell r="AJ167" t="str">
            <v>Серый</v>
          </cell>
          <cell r="AK167" t="str">
            <v>Полка 1 шт Диспенса / Диспенса Джуниор, 200, Арена КЛАССИК, ТИТАН</v>
          </cell>
          <cell r="AM167" t="str">
            <v>Диспенса Джуниор Слим</v>
          </cell>
          <cell r="AS167" t="str">
            <v>Диспенса 90°;Диспенса Джуниор Слим</v>
          </cell>
          <cell r="AU167" t="str">
            <v>Комплектующее</v>
          </cell>
          <cell r="AX167">
            <v>200</v>
          </cell>
          <cell r="AY167">
            <v>200</v>
          </cell>
          <cell r="BB167">
            <v>640</v>
          </cell>
          <cell r="BC167">
            <v>2300</v>
          </cell>
          <cell r="BF167">
            <v>0</v>
          </cell>
          <cell r="BG167">
            <v>12</v>
          </cell>
          <cell r="BH167" t="str">
            <v>Титан</v>
          </cell>
        </row>
        <row r="168">
          <cell r="D168" t="str">
            <v>2601949846</v>
          </cell>
          <cell r="E168" t="str">
            <v>Полка 1 шт, Диспенса / Диспенса Джуниор 200 мм, Арена СТИЛЬ, цвет АНТРАЦИТ, цвет дна Антрацит, антислип, PU:2 (2601949846)</v>
          </cell>
          <cell r="H168">
            <v>2</v>
          </cell>
          <cell r="I168">
            <v>30</v>
          </cell>
          <cell r="J168" t="str">
            <v>DE</v>
          </cell>
          <cell r="K168">
            <v>1.04</v>
          </cell>
          <cell r="L168">
            <v>0.52500000000000002</v>
          </cell>
          <cell r="M168">
            <v>0.13</v>
          </cell>
          <cell r="N168">
            <v>0.505</v>
          </cell>
          <cell r="O168">
            <v>1.7233124999999998E-2</v>
          </cell>
          <cell r="Q168" t="str">
            <v>9846</v>
          </cell>
          <cell r="R168">
            <v>48</v>
          </cell>
          <cell r="S168" t="str">
            <v>4027655795101</v>
          </cell>
          <cell r="T168">
            <v>9403990001</v>
          </cell>
          <cell r="V168" t="str">
            <v>Высокие шкафы</v>
          </cell>
          <cell r="W168" t="str">
            <v>Диспенса / Диспенса Джуниор</v>
          </cell>
          <cell r="X168">
            <v>200</v>
          </cell>
          <cell r="Z168" t="str">
            <v>АНТРАЦИТ</v>
          </cell>
          <cell r="AA168" t="str">
            <v>Арена СТИЛЬ</v>
          </cell>
          <cell r="AB168">
            <v>1</v>
          </cell>
          <cell r="AC168">
            <v>480</v>
          </cell>
          <cell r="AE168">
            <v>12</v>
          </cell>
          <cell r="AG168" t="str">
            <v>шт</v>
          </cell>
          <cell r="AH168" t="str">
            <v>Антрацит</v>
          </cell>
          <cell r="AJ168" t="str">
            <v>Темно-серый</v>
          </cell>
          <cell r="AK168" t="str">
            <v>Полка 1 шт Диспенса / Диспенса Джуниор, 200, Арена СТИЛЬ, АНТРАЦИТ</v>
          </cell>
          <cell r="AM168" t="str">
            <v>Диспенса Джуниор Слим</v>
          </cell>
          <cell r="AS168" t="str">
            <v>Диспенса 90°;Диспенса Джуниор Слим</v>
          </cell>
          <cell r="AU168" t="str">
            <v>Комплектующее</v>
          </cell>
          <cell r="AX168">
            <v>200</v>
          </cell>
          <cell r="AY168">
            <v>200</v>
          </cell>
          <cell r="BB168">
            <v>640</v>
          </cell>
          <cell r="BC168">
            <v>2300</v>
          </cell>
          <cell r="BF168">
            <v>0</v>
          </cell>
          <cell r="BG168">
            <v>12</v>
          </cell>
          <cell r="BH168" t="str">
            <v>Антрацит</v>
          </cell>
        </row>
        <row r="169">
          <cell r="D169" t="str">
            <v>0443870005</v>
          </cell>
          <cell r="E169" t="str">
            <v>Полка 1 шт, Диспенса / Диспенса Джуниор 250 мм, Арена КЛАССИК, цвет ХРОМ, цвет дна Серый, антислип, PU:10 (0443870005)</v>
          </cell>
          <cell r="H169">
            <v>10</v>
          </cell>
          <cell r="I169">
            <v>20</v>
          </cell>
          <cell r="J169" t="str">
            <v>DE</v>
          </cell>
          <cell r="K169">
            <v>1.3</v>
          </cell>
          <cell r="O169">
            <v>7.3000000000000001E-3</v>
          </cell>
          <cell r="Q169" t="str">
            <v>0005</v>
          </cell>
          <cell r="R169">
            <v>100</v>
          </cell>
          <cell r="S169" t="str">
            <v>4027655533086</v>
          </cell>
          <cell r="T169">
            <v>9403990001</v>
          </cell>
          <cell r="V169" t="str">
            <v>Высокие шкафы</v>
          </cell>
          <cell r="W169" t="str">
            <v>Диспенса / Диспенса Джуниор</v>
          </cell>
          <cell r="X169">
            <v>250</v>
          </cell>
          <cell r="Z169" t="str">
            <v>ХРОМ</v>
          </cell>
          <cell r="AA169" t="str">
            <v>Арена КЛАССИК</v>
          </cell>
          <cell r="AB169">
            <v>1</v>
          </cell>
          <cell r="AC169">
            <v>500</v>
          </cell>
          <cell r="AE169">
            <v>18</v>
          </cell>
          <cell r="AG169" t="str">
            <v>шт</v>
          </cell>
          <cell r="AH169" t="str">
            <v>Серый</v>
          </cell>
          <cell r="AJ169" t="str">
            <v>Серый</v>
          </cell>
          <cell r="AK169" t="str">
            <v>Полка 1 шт Диспенса / Диспенса Джуниор, 250, Арена КЛАССИК, ХРОМ</v>
          </cell>
          <cell r="AM169" t="str">
            <v>Диспенса 90°</v>
          </cell>
          <cell r="AS169" t="str">
            <v>Диспенса 90°;Диспенса Джуниор Слим</v>
          </cell>
          <cell r="AU169" t="str">
            <v>Комплектующее</v>
          </cell>
          <cell r="AX169">
            <v>250</v>
          </cell>
          <cell r="AY169">
            <v>250</v>
          </cell>
          <cell r="BB169">
            <v>640</v>
          </cell>
          <cell r="BC169">
            <v>2300</v>
          </cell>
          <cell r="BF169">
            <v>0</v>
          </cell>
          <cell r="BG169">
            <v>18</v>
          </cell>
          <cell r="BH169" t="str">
            <v>Хром</v>
          </cell>
        </row>
        <row r="170">
          <cell r="D170" t="str">
            <v>0443870102</v>
          </cell>
          <cell r="E170" t="str">
            <v>Полка 1 шт, Диспенса / Диспенса Джуниор 250 мм, Арена КЛАССИК, цвет ТИТАН, цвет дна Серый, антислип, PU:10 (0443870102)</v>
          </cell>
          <cell r="H170">
            <v>10</v>
          </cell>
          <cell r="I170">
            <v>20</v>
          </cell>
          <cell r="J170" t="str">
            <v>DE</v>
          </cell>
          <cell r="K170">
            <v>1.3</v>
          </cell>
          <cell r="O170">
            <v>7.3000000000000001E-3</v>
          </cell>
          <cell r="Q170" t="str">
            <v>0102</v>
          </cell>
          <cell r="R170">
            <v>100</v>
          </cell>
          <cell r="S170" t="str">
            <v>4027655420706</v>
          </cell>
          <cell r="T170">
            <v>9403990001</v>
          </cell>
          <cell r="V170" t="str">
            <v>Высокие шкафы</v>
          </cell>
          <cell r="W170" t="str">
            <v>Диспенса / Диспенса Джуниор</v>
          </cell>
          <cell r="X170">
            <v>250</v>
          </cell>
          <cell r="Z170" t="str">
            <v>ТИТАН</v>
          </cell>
          <cell r="AA170" t="str">
            <v>Арена КЛАССИК</v>
          </cell>
          <cell r="AB170">
            <v>1</v>
          </cell>
          <cell r="AC170">
            <v>500</v>
          </cell>
          <cell r="AE170">
            <v>18</v>
          </cell>
          <cell r="AG170" t="str">
            <v>шт</v>
          </cell>
          <cell r="AH170" t="str">
            <v>Серый</v>
          </cell>
          <cell r="AJ170" t="str">
            <v>Серый</v>
          </cell>
          <cell r="AK170" t="str">
            <v>Полка 1 шт Диспенса / Диспенса Джуниор, 250, Арена КЛАССИК, ТИТАН</v>
          </cell>
          <cell r="AM170" t="str">
            <v>Диспенса 90°</v>
          </cell>
          <cell r="AS170" t="str">
            <v>Диспенса 90°;Диспенса Джуниор Слим</v>
          </cell>
          <cell r="AU170" t="str">
            <v>Комплектующее</v>
          </cell>
          <cell r="AX170">
            <v>250</v>
          </cell>
          <cell r="AY170">
            <v>250</v>
          </cell>
          <cell r="BB170">
            <v>640</v>
          </cell>
          <cell r="BC170">
            <v>2300</v>
          </cell>
          <cell r="BF170">
            <v>0</v>
          </cell>
          <cell r="BG170">
            <v>18</v>
          </cell>
          <cell r="BH170" t="str">
            <v>Титан</v>
          </cell>
        </row>
        <row r="171">
          <cell r="D171" t="str">
            <v>2366989846</v>
          </cell>
          <cell r="E171" t="str">
            <v>Полка 1 шт, Диспенса / Диспенса Джуниор 250 мм, Арена СТИЛЬ, цвет АНТРАЦИТ, цвет дна Антрацит, антислип, PU:2 (2366989846)</v>
          </cell>
          <cell r="H171">
            <v>2</v>
          </cell>
          <cell r="I171">
            <v>40</v>
          </cell>
          <cell r="J171" t="str">
            <v>DE</v>
          </cell>
          <cell r="K171">
            <v>1.179</v>
          </cell>
          <cell r="L171">
            <v>0.52500000000000002</v>
          </cell>
          <cell r="M171">
            <v>0.13</v>
          </cell>
          <cell r="N171">
            <v>0.23499999999999999</v>
          </cell>
          <cell r="O171">
            <v>8.0193750000000005E-3</v>
          </cell>
          <cell r="Q171" t="str">
            <v>9846</v>
          </cell>
          <cell r="S171" t="str">
            <v>4027655741757</v>
          </cell>
          <cell r="T171">
            <v>9403990001</v>
          </cell>
          <cell r="V171" t="str">
            <v>Высокие шкафы</v>
          </cell>
          <cell r="W171" t="str">
            <v>Диспенса / Диспенса Джуниор</v>
          </cell>
          <cell r="X171">
            <v>250</v>
          </cell>
          <cell r="Z171" t="str">
            <v>АНТРАЦИТ</v>
          </cell>
          <cell r="AA171" t="str">
            <v>Арена СТИЛЬ</v>
          </cell>
          <cell r="AB171">
            <v>1</v>
          </cell>
          <cell r="AC171">
            <v>500</v>
          </cell>
          <cell r="AE171">
            <v>18</v>
          </cell>
          <cell r="AG171" t="str">
            <v>шт</v>
          </cell>
          <cell r="AH171" t="str">
            <v>Антрацит</v>
          </cell>
          <cell r="AJ171" t="str">
            <v>Темно-серый</v>
          </cell>
          <cell r="AK171" t="str">
            <v>Полка 1 шт Диспенса / Диспенса Джуниор, 250, Арена СТИЛЬ, АНТРАЦИТ</v>
          </cell>
          <cell r="AM171" t="str">
            <v>Диспенса 90°</v>
          </cell>
          <cell r="AS171" t="str">
            <v>Диспенса 90°;Диспенса Джуниор Слим</v>
          </cell>
          <cell r="AU171" t="str">
            <v>Комплектующее</v>
          </cell>
          <cell r="AX171">
            <v>250</v>
          </cell>
          <cell r="AY171">
            <v>250</v>
          </cell>
          <cell r="BB171">
            <v>640</v>
          </cell>
          <cell r="BC171">
            <v>2300</v>
          </cell>
          <cell r="BF171">
            <v>0</v>
          </cell>
          <cell r="BG171">
            <v>18</v>
          </cell>
          <cell r="BH171" t="str">
            <v>Антрацит</v>
          </cell>
        </row>
        <row r="172">
          <cell r="D172" t="str">
            <v>2601620005</v>
          </cell>
          <cell r="E172" t="str">
            <v>Полка 1 шт, Диспенса / Диспенса Джуниор 300 мм, Арена КЛАССИК, цвет ХРОМ, цвет дна Серый, антислип, PU:2 (2601620005)</v>
          </cell>
          <cell r="H172">
            <v>2</v>
          </cell>
          <cell r="I172">
            <v>30</v>
          </cell>
          <cell r="J172" t="str">
            <v>DE</v>
          </cell>
          <cell r="K172">
            <v>1.48</v>
          </cell>
          <cell r="L172">
            <v>0.27500000000000002</v>
          </cell>
          <cell r="M172">
            <v>0.13500000000000001</v>
          </cell>
          <cell r="N172">
            <v>0.495</v>
          </cell>
          <cell r="O172">
            <v>9.1884375000000004E-3</v>
          </cell>
          <cell r="Q172" t="str">
            <v>0005</v>
          </cell>
          <cell r="R172">
            <v>48</v>
          </cell>
          <cell r="S172" t="str">
            <v>4027655593974</v>
          </cell>
          <cell r="T172">
            <v>9403990001</v>
          </cell>
          <cell r="V172" t="str">
            <v>Высокие шкафы</v>
          </cell>
          <cell r="W172" t="str">
            <v>Диспенса / Диспенса Джуниор</v>
          </cell>
          <cell r="X172">
            <v>300</v>
          </cell>
          <cell r="Z172" t="str">
            <v>ХРОМ</v>
          </cell>
          <cell r="AA172" t="str">
            <v>Арена КЛАССИК</v>
          </cell>
          <cell r="AB172">
            <v>1</v>
          </cell>
          <cell r="AC172">
            <v>500</v>
          </cell>
          <cell r="AE172">
            <v>18</v>
          </cell>
          <cell r="AG172" t="str">
            <v>шт</v>
          </cell>
          <cell r="AH172" t="str">
            <v>Серый</v>
          </cell>
          <cell r="AJ172" t="str">
            <v>Серый</v>
          </cell>
          <cell r="AK172" t="str">
            <v>Полка 1 шт Диспенса / Диспенса Джуниор, 300, Арена КЛАССИК, ХРОМ</v>
          </cell>
          <cell r="AM172" t="str">
            <v>Диспенса 90°</v>
          </cell>
          <cell r="AS172" t="str">
            <v>Диспенса 90°;Диспенса Джуниор Слим</v>
          </cell>
          <cell r="AU172" t="str">
            <v>Комплектующее</v>
          </cell>
          <cell r="AX172">
            <v>300</v>
          </cell>
          <cell r="AY172">
            <v>300</v>
          </cell>
          <cell r="BB172">
            <v>640</v>
          </cell>
          <cell r="BC172">
            <v>2300</v>
          </cell>
          <cell r="BF172">
            <v>0</v>
          </cell>
          <cell r="BG172">
            <v>18</v>
          </cell>
          <cell r="BH172" t="str">
            <v>Хром</v>
          </cell>
        </row>
        <row r="173">
          <cell r="D173" t="str">
            <v>2373550102</v>
          </cell>
          <cell r="E173" t="str">
            <v>Полка 1 шт, Диспенса / Диспенса Джуниор 300 мм, Арена КЛАССИК, цвет ТИТАН, цвет дна Серый, антислип, PU:2 (2373550102)</v>
          </cell>
          <cell r="H173">
            <v>2</v>
          </cell>
          <cell r="I173">
            <v>30</v>
          </cell>
          <cell r="J173" t="str">
            <v>DE</v>
          </cell>
          <cell r="K173">
            <v>1.58</v>
          </cell>
          <cell r="L173">
            <v>0.29499999999999998</v>
          </cell>
          <cell r="M173">
            <v>0.155</v>
          </cell>
          <cell r="N173">
            <v>0.52500000000000002</v>
          </cell>
          <cell r="O173">
            <v>1.20028125E-2</v>
          </cell>
          <cell r="Q173" t="str">
            <v>0102</v>
          </cell>
          <cell r="R173">
            <v>48</v>
          </cell>
          <cell r="S173" t="str">
            <v>4027655825822</v>
          </cell>
          <cell r="T173">
            <v>9403990001</v>
          </cell>
          <cell r="V173" t="str">
            <v>Высокие шкафы</v>
          </cell>
          <cell r="W173" t="str">
            <v>Диспенса / Диспенса Джуниор</v>
          </cell>
          <cell r="X173">
            <v>300</v>
          </cell>
          <cell r="Z173" t="str">
            <v>ТИТАН</v>
          </cell>
          <cell r="AA173" t="str">
            <v>Арена КЛАССИК</v>
          </cell>
          <cell r="AB173">
            <v>1</v>
          </cell>
          <cell r="AC173">
            <v>500</v>
          </cell>
          <cell r="AE173">
            <v>18</v>
          </cell>
          <cell r="AG173" t="str">
            <v>шт</v>
          </cell>
          <cell r="AH173" t="str">
            <v>Серый</v>
          </cell>
          <cell r="AJ173" t="str">
            <v>Серый</v>
          </cell>
          <cell r="AK173" t="str">
            <v>Полка 1 шт Диспенса / Диспенса Джуниор, 300, Арена КЛАССИК, ТИТАН</v>
          </cell>
          <cell r="AM173" t="str">
            <v>Диспенса 90°</v>
          </cell>
          <cell r="AS173" t="str">
            <v>Диспенса 90°;Диспенса Джуниор Слим</v>
          </cell>
          <cell r="AU173" t="str">
            <v>Комплектующее</v>
          </cell>
          <cell r="AX173">
            <v>300</v>
          </cell>
          <cell r="AY173">
            <v>300</v>
          </cell>
          <cell r="BB173">
            <v>640</v>
          </cell>
          <cell r="BC173">
            <v>2300</v>
          </cell>
          <cell r="BF173">
            <v>0</v>
          </cell>
          <cell r="BG173">
            <v>18</v>
          </cell>
          <cell r="BH173" t="str">
            <v>Титан</v>
          </cell>
        </row>
        <row r="174">
          <cell r="D174" t="str">
            <v>2601199846</v>
          </cell>
          <cell r="E174" t="str">
            <v>Полка 1 шт, Диспенса / Диспенса Джуниор 300 мм, Арена СТИЛЬ, цвет АНТРАЦИТ, цвет дна Антрацит, антислип, PU:2 (2601199846)</v>
          </cell>
          <cell r="H174">
            <v>2</v>
          </cell>
          <cell r="I174">
            <v>30</v>
          </cell>
          <cell r="J174" t="str">
            <v>DE</v>
          </cell>
          <cell r="K174">
            <v>1.36</v>
          </cell>
          <cell r="L174">
            <v>0.52</v>
          </cell>
          <cell r="M174">
            <v>0.125</v>
          </cell>
          <cell r="N174">
            <v>0.28000000000000003</v>
          </cell>
          <cell r="O174">
            <v>9.1000000000000004E-3</v>
          </cell>
          <cell r="Q174" t="str">
            <v>9846</v>
          </cell>
          <cell r="R174">
            <v>48</v>
          </cell>
          <cell r="S174" t="str">
            <v>4027655593448</v>
          </cell>
          <cell r="T174">
            <v>9403990001</v>
          </cell>
          <cell r="V174" t="str">
            <v>Высокие шкафы</v>
          </cell>
          <cell r="W174" t="str">
            <v>Диспенса / Диспенса Джуниор</v>
          </cell>
          <cell r="X174">
            <v>300</v>
          </cell>
          <cell r="Z174" t="str">
            <v>АНТРАЦИТ</v>
          </cell>
          <cell r="AA174" t="str">
            <v>Арена СТИЛЬ</v>
          </cell>
          <cell r="AB174">
            <v>1</v>
          </cell>
          <cell r="AC174">
            <v>500</v>
          </cell>
          <cell r="AE174">
            <v>18</v>
          </cell>
          <cell r="AG174" t="str">
            <v>шт</v>
          </cell>
          <cell r="AH174" t="str">
            <v>Антрацит</v>
          </cell>
          <cell r="AJ174" t="str">
            <v>Темно-серый</v>
          </cell>
          <cell r="AK174" t="str">
            <v>Полка 1 шт Диспенса / Диспенса Джуниор, 300, Арена СТИЛЬ, АНТРАЦИТ</v>
          </cell>
          <cell r="AM174" t="str">
            <v>Диспенса 90°</v>
          </cell>
          <cell r="AS174" t="str">
            <v>Диспенса 90°;Диспенса Джуниор Слим</v>
          </cell>
          <cell r="AU174" t="str">
            <v>Комплектующее</v>
          </cell>
          <cell r="AX174">
            <v>300</v>
          </cell>
          <cell r="AY174">
            <v>300</v>
          </cell>
          <cell r="BB174">
            <v>640</v>
          </cell>
          <cell r="BC174">
            <v>2300</v>
          </cell>
          <cell r="BF174">
            <v>0</v>
          </cell>
          <cell r="BG174">
            <v>18</v>
          </cell>
          <cell r="BH174" t="str">
            <v>Антрацит</v>
          </cell>
        </row>
        <row r="175">
          <cell r="D175" t="str">
            <v>2601650005</v>
          </cell>
          <cell r="E175" t="str">
            <v>Полка 1 шт, Диспенса / Диспенса Джуниор 400 мм, Арена КЛАССИК, цвет ХРОМ, цвет дна Серый, антислип, PU:2 (2601650005)</v>
          </cell>
          <cell r="H175">
            <v>2</v>
          </cell>
          <cell r="I175">
            <v>30</v>
          </cell>
          <cell r="J175" t="str">
            <v>DE</v>
          </cell>
          <cell r="K175">
            <v>1.887</v>
          </cell>
          <cell r="L175">
            <v>0.375</v>
          </cell>
          <cell r="M175">
            <v>0.13500000000000001</v>
          </cell>
          <cell r="N175">
            <v>0.505</v>
          </cell>
          <cell r="O175">
            <v>1.2782812500000001E-2</v>
          </cell>
          <cell r="Q175" t="str">
            <v>0005</v>
          </cell>
          <cell r="R175">
            <v>32</v>
          </cell>
          <cell r="S175" t="str">
            <v>4027655594001</v>
          </cell>
          <cell r="T175">
            <v>9403990001</v>
          </cell>
          <cell r="V175" t="str">
            <v>Высокие шкафы</v>
          </cell>
          <cell r="W175" t="str">
            <v>Диспенса / Диспенса Джуниор</v>
          </cell>
          <cell r="X175">
            <v>400</v>
          </cell>
          <cell r="Z175" t="str">
            <v>ХРОМ</v>
          </cell>
          <cell r="AA175" t="str">
            <v>Арена КЛАССИК</v>
          </cell>
          <cell r="AB175">
            <v>1</v>
          </cell>
          <cell r="AC175">
            <v>500</v>
          </cell>
          <cell r="AE175">
            <v>18</v>
          </cell>
          <cell r="AG175" t="str">
            <v>шт</v>
          </cell>
          <cell r="AH175" t="str">
            <v>Серый</v>
          </cell>
          <cell r="AJ175" t="str">
            <v>Серый</v>
          </cell>
          <cell r="AK175" t="str">
            <v>Полка 1 шт Диспенса / Диспенса Джуниор, 400, Арена КЛАССИК, ХРОМ</v>
          </cell>
          <cell r="AM175" t="str">
            <v>Диспенса 90°</v>
          </cell>
          <cell r="AS175" t="str">
            <v>Диспенса 90°;Диспенса Джуниор Слим</v>
          </cell>
          <cell r="AU175" t="str">
            <v>Комплектующее</v>
          </cell>
          <cell r="AX175">
            <v>400</v>
          </cell>
          <cell r="AY175">
            <v>400</v>
          </cell>
          <cell r="BB175">
            <v>640</v>
          </cell>
          <cell r="BC175">
            <v>2300</v>
          </cell>
          <cell r="BF175">
            <v>0</v>
          </cell>
          <cell r="BG175">
            <v>18</v>
          </cell>
          <cell r="BH175" t="str">
            <v>Хром</v>
          </cell>
        </row>
        <row r="176">
          <cell r="D176" t="str">
            <v>2373560102</v>
          </cell>
          <cell r="E176" t="str">
            <v>Полка 1 шт, Диспенса / Диспенса Джуниор 400 мм, Арена КЛАССИК, цвет ТИТАН, цвет дна Серый, антислип, PU:2 (2373560102)</v>
          </cell>
          <cell r="H176">
            <v>2</v>
          </cell>
          <cell r="I176">
            <v>30</v>
          </cell>
          <cell r="J176" t="str">
            <v>DE</v>
          </cell>
          <cell r="K176">
            <v>2.0449999999999999</v>
          </cell>
          <cell r="L176">
            <v>0.37</v>
          </cell>
          <cell r="M176">
            <v>0.13</v>
          </cell>
          <cell r="N176">
            <v>0.51</v>
          </cell>
          <cell r="O176">
            <v>1.22655E-2</v>
          </cell>
          <cell r="Q176" t="str">
            <v>0102</v>
          </cell>
          <cell r="R176">
            <v>32</v>
          </cell>
          <cell r="S176" t="str">
            <v>4027655825839</v>
          </cell>
          <cell r="T176">
            <v>9403990001</v>
          </cell>
          <cell r="V176" t="str">
            <v>Высокие шкафы</v>
          </cell>
          <cell r="W176" t="str">
            <v>Диспенса / Диспенса Джуниор</v>
          </cell>
          <cell r="X176">
            <v>400</v>
          </cell>
          <cell r="Z176" t="str">
            <v>ТИТАН</v>
          </cell>
          <cell r="AA176" t="str">
            <v>Арена КЛАССИК</v>
          </cell>
          <cell r="AB176">
            <v>1</v>
          </cell>
          <cell r="AC176">
            <v>500</v>
          </cell>
          <cell r="AE176">
            <v>18</v>
          </cell>
          <cell r="AG176" t="str">
            <v>шт</v>
          </cell>
          <cell r="AH176" t="str">
            <v>Серый</v>
          </cell>
          <cell r="AJ176" t="str">
            <v>Серый</v>
          </cell>
          <cell r="AK176" t="str">
            <v>Полка 1 шт Диспенса / Диспенса Джуниор, 400, Арена КЛАССИК, ТИТАН</v>
          </cell>
          <cell r="AM176" t="str">
            <v>Диспенса 90°</v>
          </cell>
          <cell r="AS176" t="str">
            <v>Диспенса 90°;Диспенса Джуниор Слим</v>
          </cell>
          <cell r="AU176" t="str">
            <v>Комплектующее</v>
          </cell>
          <cell r="AX176">
            <v>400</v>
          </cell>
          <cell r="AY176">
            <v>400</v>
          </cell>
          <cell r="BB176">
            <v>640</v>
          </cell>
          <cell r="BC176">
            <v>2300</v>
          </cell>
          <cell r="BF176">
            <v>0</v>
          </cell>
          <cell r="BG176">
            <v>18</v>
          </cell>
          <cell r="BH176" t="str">
            <v>Титан</v>
          </cell>
        </row>
        <row r="177">
          <cell r="D177" t="str">
            <v>2601229846</v>
          </cell>
          <cell r="E177" t="str">
            <v>Полка 1 шт, Диспенса / Диспенса Джуниор 400 мм, Арена СТИЛЬ, цвет АНТРАЦИТ, цвет дна Антрацит, антислип, PU:2 (2601229846)</v>
          </cell>
          <cell r="H177">
            <v>2</v>
          </cell>
          <cell r="I177">
            <v>30</v>
          </cell>
          <cell r="J177" t="str">
            <v>DE</v>
          </cell>
          <cell r="K177">
            <v>1.748</v>
          </cell>
          <cell r="L177">
            <v>0.52</v>
          </cell>
          <cell r="M177">
            <v>0.125</v>
          </cell>
          <cell r="N177">
            <v>0.38</v>
          </cell>
          <cell r="O177">
            <v>1.235E-2</v>
          </cell>
          <cell r="Q177" t="str">
            <v>9846</v>
          </cell>
          <cell r="R177">
            <v>32</v>
          </cell>
          <cell r="S177" t="str">
            <v>4027655593479</v>
          </cell>
          <cell r="T177">
            <v>9403990001</v>
          </cell>
          <cell r="V177" t="str">
            <v>Высокие шкафы</v>
          </cell>
          <cell r="W177" t="str">
            <v>Диспенса / Диспенса Джуниор</v>
          </cell>
          <cell r="X177">
            <v>400</v>
          </cell>
          <cell r="Z177" t="str">
            <v>АНТРАЦИТ</v>
          </cell>
          <cell r="AA177" t="str">
            <v>Арена СТИЛЬ</v>
          </cell>
          <cell r="AB177">
            <v>1</v>
          </cell>
          <cell r="AC177">
            <v>500</v>
          </cell>
          <cell r="AE177">
            <v>18</v>
          </cell>
          <cell r="AG177" t="str">
            <v>шт</v>
          </cell>
          <cell r="AH177" t="str">
            <v>Антрацит</v>
          </cell>
          <cell r="AJ177" t="str">
            <v>Темно-серый</v>
          </cell>
          <cell r="AK177" t="str">
            <v>Полка 1 шт Диспенса / Диспенса Джуниор, 400, Арена СТИЛЬ, АНТРАЦИТ</v>
          </cell>
          <cell r="AM177" t="str">
            <v>Диспенса 90°</v>
          </cell>
          <cell r="AS177" t="str">
            <v>Диспенса 90°;Диспенса Джуниор Слим</v>
          </cell>
          <cell r="AU177" t="str">
            <v>Комплектующее</v>
          </cell>
          <cell r="AX177">
            <v>400</v>
          </cell>
          <cell r="AY177">
            <v>400</v>
          </cell>
          <cell r="BB177">
            <v>640</v>
          </cell>
          <cell r="BC177">
            <v>2300</v>
          </cell>
          <cell r="BF177">
            <v>0</v>
          </cell>
          <cell r="BG177">
            <v>18</v>
          </cell>
          <cell r="BH177" t="str">
            <v>Антрацит</v>
          </cell>
        </row>
        <row r="178">
          <cell r="D178" t="str">
            <v>2601680005</v>
          </cell>
          <cell r="E178" t="str">
            <v>Полка 1 шт, Диспенса / Диспенса Джуниор 450 мм, Арена КЛАССИК, цвет ХРОМ, цвет дна Серый, антислип, PU:2 (2601680005)</v>
          </cell>
          <cell r="H178">
            <v>2</v>
          </cell>
          <cell r="I178">
            <v>30</v>
          </cell>
          <cell r="J178" t="str">
            <v>DE</v>
          </cell>
          <cell r="K178">
            <v>1.946</v>
          </cell>
          <cell r="L178">
            <v>0.42499999999999999</v>
          </cell>
          <cell r="M178">
            <v>0.13500000000000001</v>
          </cell>
          <cell r="N178">
            <v>0.495</v>
          </cell>
          <cell r="O178">
            <v>1.4200312499999999E-2</v>
          </cell>
          <cell r="Q178" t="str">
            <v>0005</v>
          </cell>
          <cell r="R178">
            <v>32</v>
          </cell>
          <cell r="S178" t="str">
            <v>4027655594032</v>
          </cell>
          <cell r="T178">
            <v>9403990001</v>
          </cell>
          <cell r="V178" t="str">
            <v>Высокие шкафы</v>
          </cell>
          <cell r="W178" t="str">
            <v>Диспенса / Диспенса Джуниор</v>
          </cell>
          <cell r="X178">
            <v>450</v>
          </cell>
          <cell r="Z178" t="str">
            <v>ХРОМ</v>
          </cell>
          <cell r="AA178" t="str">
            <v>Арена КЛАССИК</v>
          </cell>
          <cell r="AB178">
            <v>1</v>
          </cell>
          <cell r="AC178">
            <v>500</v>
          </cell>
          <cell r="AE178">
            <v>18</v>
          </cell>
          <cell r="AG178" t="str">
            <v>шт</v>
          </cell>
          <cell r="AH178" t="str">
            <v>Серый</v>
          </cell>
          <cell r="AJ178" t="str">
            <v>Серый</v>
          </cell>
          <cell r="AK178" t="str">
            <v>Полка 1 шт Диспенса / Диспенса Джуниор, 450, Арена КЛАССИК, ХРОМ</v>
          </cell>
          <cell r="AM178" t="str">
            <v>Диспенса 90°</v>
          </cell>
          <cell r="AS178" t="str">
            <v>Диспенса 90°;Диспенса Джуниор Слим</v>
          </cell>
          <cell r="AU178" t="str">
            <v>Комплектующее</v>
          </cell>
          <cell r="AX178">
            <v>450</v>
          </cell>
          <cell r="AY178">
            <v>450</v>
          </cell>
          <cell r="BB178">
            <v>640</v>
          </cell>
          <cell r="BC178">
            <v>2300</v>
          </cell>
          <cell r="BF178">
            <v>0</v>
          </cell>
          <cell r="BG178">
            <v>18</v>
          </cell>
          <cell r="BH178" t="str">
            <v>Хром</v>
          </cell>
        </row>
        <row r="179">
          <cell r="D179" t="str">
            <v>2373570102</v>
          </cell>
          <cell r="E179" t="str">
            <v>Полка 1 шт, Диспенса / Диспенса Джуниор 450 мм, Арена КЛАССИК, цвет ТИТАН, цвет дна Серый, антислип, PU:2 (2373570102)</v>
          </cell>
          <cell r="H179">
            <v>2</v>
          </cell>
          <cell r="I179">
            <v>30</v>
          </cell>
          <cell r="J179" t="str">
            <v>DE</v>
          </cell>
          <cell r="K179">
            <v>2.19</v>
          </cell>
          <cell r="L179">
            <v>0.42</v>
          </cell>
          <cell r="M179">
            <v>0.13</v>
          </cell>
          <cell r="N179">
            <v>0.51</v>
          </cell>
          <cell r="O179">
            <v>1.3923E-2</v>
          </cell>
          <cell r="Q179" t="str">
            <v>0102</v>
          </cell>
          <cell r="R179">
            <v>32</v>
          </cell>
          <cell r="S179" t="str">
            <v>4027655825846</v>
          </cell>
          <cell r="T179">
            <v>9403990001</v>
          </cell>
          <cell r="V179" t="str">
            <v>Высокие шкафы</v>
          </cell>
          <cell r="W179" t="str">
            <v>Диспенса / Диспенса Джуниор</v>
          </cell>
          <cell r="X179">
            <v>450</v>
          </cell>
          <cell r="Z179" t="str">
            <v>ТИТАН</v>
          </cell>
          <cell r="AA179" t="str">
            <v>Арена КЛАССИК</v>
          </cell>
          <cell r="AB179">
            <v>1</v>
          </cell>
          <cell r="AC179">
            <v>500</v>
          </cell>
          <cell r="AE179">
            <v>18</v>
          </cell>
          <cell r="AG179" t="str">
            <v>шт</v>
          </cell>
          <cell r="AH179" t="str">
            <v>Серый</v>
          </cell>
          <cell r="AJ179" t="str">
            <v>Серый</v>
          </cell>
          <cell r="AK179" t="str">
            <v>Полка 1 шт Диспенса / Диспенса Джуниор, 450, Арена КЛАССИК, ТИТАН</v>
          </cell>
          <cell r="AM179" t="str">
            <v>Диспенса 90°</v>
          </cell>
          <cell r="AS179" t="str">
            <v>Диспенса 90°;Диспенса Джуниор Слим</v>
          </cell>
          <cell r="AU179" t="str">
            <v>Комплектующее</v>
          </cell>
          <cell r="AX179">
            <v>450</v>
          </cell>
          <cell r="AY179">
            <v>450</v>
          </cell>
          <cell r="BB179">
            <v>640</v>
          </cell>
          <cell r="BC179">
            <v>2300</v>
          </cell>
          <cell r="BF179">
            <v>0</v>
          </cell>
          <cell r="BG179">
            <v>18</v>
          </cell>
          <cell r="BH179" t="str">
            <v>Титан</v>
          </cell>
        </row>
        <row r="180">
          <cell r="D180" t="str">
            <v>2601259846</v>
          </cell>
          <cell r="E180" t="str">
            <v>Полка 1 шт, Диспенса / Диспенса Джуниор 450 мм, Арена СТИЛЬ, цвет АНТРАЦИТ, цвет дна Антрацит, антислип, PU:2 (2601259846)</v>
          </cell>
          <cell r="H180">
            <v>2</v>
          </cell>
          <cell r="I180">
            <v>30</v>
          </cell>
          <cell r="J180" t="str">
            <v>DE</v>
          </cell>
          <cell r="K180">
            <v>1.96</v>
          </cell>
          <cell r="L180">
            <v>0.52</v>
          </cell>
          <cell r="M180">
            <v>0.125</v>
          </cell>
          <cell r="N180">
            <v>0.43</v>
          </cell>
          <cell r="O180">
            <v>1.3975E-2</v>
          </cell>
          <cell r="Q180" t="str">
            <v>9846</v>
          </cell>
          <cell r="R180">
            <v>32</v>
          </cell>
          <cell r="S180" t="str">
            <v>4027655593509</v>
          </cell>
          <cell r="T180">
            <v>9403990001</v>
          </cell>
          <cell r="V180" t="str">
            <v>Высокие шкафы</v>
          </cell>
          <cell r="W180" t="str">
            <v>Диспенса / Диспенса Джуниор</v>
          </cell>
          <cell r="X180">
            <v>450</v>
          </cell>
          <cell r="Z180" t="str">
            <v>АНТРАЦИТ</v>
          </cell>
          <cell r="AA180" t="str">
            <v>Арена СТИЛЬ</v>
          </cell>
          <cell r="AB180">
            <v>1</v>
          </cell>
          <cell r="AC180">
            <v>500</v>
          </cell>
          <cell r="AE180">
            <v>18</v>
          </cell>
          <cell r="AG180" t="str">
            <v>шт</v>
          </cell>
          <cell r="AH180" t="str">
            <v>Антрацит</v>
          </cell>
          <cell r="AJ180" t="str">
            <v>Темно-серый</v>
          </cell>
          <cell r="AK180" t="str">
            <v>Полка 1 шт Диспенса / Диспенса Джуниор, 450, Арена СТИЛЬ, АНТРАЦИТ</v>
          </cell>
          <cell r="AM180" t="str">
            <v>Диспенса 90°</v>
          </cell>
          <cell r="AS180" t="str">
            <v>Диспенса 90°;Диспенса Джуниор Слим</v>
          </cell>
          <cell r="AU180" t="str">
            <v>Комплектующее</v>
          </cell>
          <cell r="AX180">
            <v>450</v>
          </cell>
          <cell r="AY180">
            <v>450</v>
          </cell>
          <cell r="BB180">
            <v>640</v>
          </cell>
          <cell r="BC180">
            <v>2300</v>
          </cell>
          <cell r="BF180">
            <v>0</v>
          </cell>
          <cell r="BG180">
            <v>18</v>
          </cell>
          <cell r="BH180" t="str">
            <v>Антрацит</v>
          </cell>
        </row>
        <row r="181">
          <cell r="D181" t="str">
            <v>0054500102</v>
          </cell>
          <cell r="E181" t="str">
            <v>Комплект установочный, Диспенса Джуниор Слим, H 640-728, 1 шт, цвет ТИТАН (0054500102)</v>
          </cell>
          <cell r="H181">
            <v>1</v>
          </cell>
          <cell r="I181">
            <v>6</v>
          </cell>
          <cell r="J181" t="str">
            <v>DE</v>
          </cell>
          <cell r="K181">
            <v>4.8600000000000003</v>
          </cell>
          <cell r="L181">
            <v>0.63500000000000001</v>
          </cell>
          <cell r="M181">
            <v>0.49</v>
          </cell>
          <cell r="N181">
            <v>7.6999999999999999E-2</v>
          </cell>
          <cell r="O181">
            <v>2.3958549999999999E-2</v>
          </cell>
          <cell r="Q181" t="str">
            <v>0102</v>
          </cell>
          <cell r="R181">
            <v>30</v>
          </cell>
          <cell r="S181" t="str">
            <v>4027655775370</v>
          </cell>
          <cell r="T181">
            <v>8302420000</v>
          </cell>
          <cell r="V181" t="str">
            <v>Нижние тумбы</v>
          </cell>
          <cell r="W181" t="str">
            <v>Диспенса Джуниор Слим</v>
          </cell>
          <cell r="Y181" t="str">
            <v>640-728</v>
          </cell>
          <cell r="Z181" t="str">
            <v>ТИТАН</v>
          </cell>
          <cell r="AA181" t="str">
            <v>Арена КЛАССИК</v>
          </cell>
          <cell r="AC181">
            <v>480</v>
          </cell>
          <cell r="AE181">
            <v>28</v>
          </cell>
          <cell r="AG181" t="str">
            <v>шт</v>
          </cell>
          <cell r="AJ181" t="str">
            <v>Серый</v>
          </cell>
          <cell r="AK181" t="str">
            <v>Комплект установочный Диспенса Джуниор Слим, H 640-728, ТИТАН</v>
          </cell>
          <cell r="AM181" t="str">
            <v>Диспенса Джуниор Слим</v>
          </cell>
          <cell r="AO181" t="str">
            <v>0054500102</v>
          </cell>
          <cell r="AS181" t="str">
            <v>Диспенса Джуниор Слим</v>
          </cell>
          <cell r="AU181" t="str">
            <v>Комплектующее</v>
          </cell>
          <cell r="AX181">
            <v>200</v>
          </cell>
          <cell r="AY181">
            <v>450</v>
          </cell>
          <cell r="BB181">
            <v>640</v>
          </cell>
          <cell r="BC181">
            <v>728</v>
          </cell>
          <cell r="BF181">
            <v>0</v>
          </cell>
          <cell r="BG181">
            <v>28</v>
          </cell>
          <cell r="BH181" t="str">
            <v>Титан</v>
          </cell>
        </row>
        <row r="182">
          <cell r="D182" t="str">
            <v>0054509846</v>
          </cell>
          <cell r="E182" t="str">
            <v>Комплект установочный, Диспенса Джуниор Слим, H 640-728, 1 шт, цвет АНТРАЦИТ (0054509846)</v>
          </cell>
          <cell r="H182">
            <v>1</v>
          </cell>
          <cell r="I182">
            <v>6</v>
          </cell>
          <cell r="J182" t="str">
            <v>DE</v>
          </cell>
          <cell r="K182">
            <v>4.8600000000000003</v>
          </cell>
          <cell r="L182">
            <v>0.63500000000000001</v>
          </cell>
          <cell r="M182">
            <v>0.49</v>
          </cell>
          <cell r="N182">
            <v>7.6999999999999999E-2</v>
          </cell>
          <cell r="O182">
            <v>2.3958549999999999E-2</v>
          </cell>
          <cell r="Q182" t="str">
            <v>9846</v>
          </cell>
          <cell r="R182">
            <v>30</v>
          </cell>
          <cell r="S182" t="str">
            <v>4027655808986</v>
          </cell>
          <cell r="T182">
            <v>8302420000</v>
          </cell>
          <cell r="V182" t="str">
            <v>Нижние тумбы</v>
          </cell>
          <cell r="W182" t="str">
            <v>Диспенса Джуниор Слим</v>
          </cell>
          <cell r="Y182" t="str">
            <v>640-728</v>
          </cell>
          <cell r="Z182" t="str">
            <v>АНТРАЦИТ</v>
          </cell>
          <cell r="AA182" t="str">
            <v>Арена СТИЛЬ</v>
          </cell>
          <cell r="AC182">
            <v>480</v>
          </cell>
          <cell r="AE182">
            <v>28</v>
          </cell>
          <cell r="AG182" t="str">
            <v>шт</v>
          </cell>
          <cell r="AJ182" t="str">
            <v>Темно-серый</v>
          </cell>
          <cell r="AK182" t="str">
            <v>Комплект установочный Диспенса Джуниор Слим, H 640-728, АНТРАЦИТ</v>
          </cell>
          <cell r="AM182" t="str">
            <v>Диспенса Джуниор Слим</v>
          </cell>
          <cell r="AO182" t="str">
            <v>0054509846</v>
          </cell>
          <cell r="AS182" t="str">
            <v>Диспенса Джуниор Слим</v>
          </cell>
          <cell r="AU182" t="str">
            <v>Комплектующее</v>
          </cell>
          <cell r="AX182">
            <v>200</v>
          </cell>
          <cell r="AY182">
            <v>450</v>
          </cell>
          <cell r="BB182">
            <v>640</v>
          </cell>
          <cell r="BC182">
            <v>728</v>
          </cell>
          <cell r="BF182">
            <v>0</v>
          </cell>
          <cell r="BG182">
            <v>28</v>
          </cell>
          <cell r="BH182" t="str">
            <v>Антрацит</v>
          </cell>
        </row>
        <row r="183">
          <cell r="D183" t="str">
            <v>0054520102</v>
          </cell>
          <cell r="E183" t="str">
            <v>Крепление к рамочному фасаду, верхнее и нижнее, Диспенса Джуниор Слим 300 мм, цвет ТИТАН (0054520102)</v>
          </cell>
          <cell r="H183">
            <v>5</v>
          </cell>
          <cell r="I183">
            <v>5</v>
          </cell>
          <cell r="J183" t="str">
            <v>DE</v>
          </cell>
          <cell r="K183">
            <v>0.25</v>
          </cell>
          <cell r="L183">
            <v>0.26500000000000001</v>
          </cell>
          <cell r="M183">
            <v>6.5000000000000002E-2</v>
          </cell>
          <cell r="N183">
            <v>5.5E-2</v>
          </cell>
          <cell r="O183">
            <v>1.8947500000000001E-4</v>
          </cell>
          <cell r="Q183" t="str">
            <v>0102</v>
          </cell>
          <cell r="S183" t="str">
            <v>4027655775424</v>
          </cell>
          <cell r="T183">
            <v>8302420000</v>
          </cell>
          <cell r="V183" t="str">
            <v>Нижние тумбы</v>
          </cell>
          <cell r="W183" t="str">
            <v>Диспенса Джуниор Слим</v>
          </cell>
          <cell r="X183">
            <v>300</v>
          </cell>
          <cell r="Z183" t="str">
            <v>ТИТАН</v>
          </cell>
          <cell r="AA183" t="str">
            <v>Арена КЛАССИК</v>
          </cell>
          <cell r="AC183">
            <v>480</v>
          </cell>
          <cell r="AD183">
            <v>1</v>
          </cell>
          <cell r="AG183" t="str">
            <v>шт</v>
          </cell>
          <cell r="AJ183" t="str">
            <v>Серый</v>
          </cell>
          <cell r="AK183" t="str">
            <v>Крепление к рамочному фасаду, верхнее и нижнее, Диспенса Джуниор Слим, 300, ТИТАН</v>
          </cell>
          <cell r="AM183" t="str">
            <v>Диспенса Джуниор Слим</v>
          </cell>
          <cell r="AS183" t="str">
            <v>Диспенса Джуниор Слим</v>
          </cell>
          <cell r="AU183" t="str">
            <v>Комплектующее</v>
          </cell>
          <cell r="AX183">
            <v>300</v>
          </cell>
          <cell r="AY183">
            <v>300</v>
          </cell>
          <cell r="BB183">
            <v>640</v>
          </cell>
          <cell r="BC183">
            <v>728</v>
          </cell>
          <cell r="BH183" t="str">
            <v>Титан</v>
          </cell>
        </row>
        <row r="184">
          <cell r="D184" t="str">
            <v>0054529846</v>
          </cell>
          <cell r="E184" t="str">
            <v>Крепление к рамочному фасаду, верхнее и нижнее, Диспенса Джуниор Слим 300 мм, цвет АНТРАЦИТ (0054529846)</v>
          </cell>
          <cell r="H184">
            <v>5</v>
          </cell>
          <cell r="I184">
            <v>5</v>
          </cell>
          <cell r="J184" t="str">
            <v>DE</v>
          </cell>
          <cell r="K184">
            <v>0.25</v>
          </cell>
          <cell r="L184">
            <v>0.26500000000000001</v>
          </cell>
          <cell r="M184">
            <v>6.5000000000000002E-2</v>
          </cell>
          <cell r="N184">
            <v>5.5E-2</v>
          </cell>
          <cell r="O184">
            <v>1.8947500000000001E-4</v>
          </cell>
          <cell r="Q184" t="str">
            <v>9846</v>
          </cell>
          <cell r="R184">
            <v>600</v>
          </cell>
          <cell r="S184" t="str">
            <v>4027655818169</v>
          </cell>
          <cell r="T184">
            <v>8302420000</v>
          </cell>
          <cell r="V184" t="str">
            <v>Нижние тумбы</v>
          </cell>
          <cell r="W184" t="str">
            <v>Диспенса Джуниор Слим</v>
          </cell>
          <cell r="X184">
            <v>300</v>
          </cell>
          <cell r="Z184" t="str">
            <v>АНТРАЦИТ</v>
          </cell>
          <cell r="AA184" t="str">
            <v>Арена СТИЛЬ</v>
          </cell>
          <cell r="AC184">
            <v>480</v>
          </cell>
          <cell r="AD184">
            <v>1</v>
          </cell>
          <cell r="AG184" t="str">
            <v>шт</v>
          </cell>
          <cell r="AJ184" t="str">
            <v>Темно-серый</v>
          </cell>
          <cell r="AK184" t="str">
            <v>Крепление к рамочному фасаду, верхнее и нижнее, Диспенса Джуниор Слим, 300, АНТРАЦИТ</v>
          </cell>
          <cell r="AM184" t="str">
            <v>Диспенса Джуниор Слим</v>
          </cell>
          <cell r="AS184" t="str">
            <v>Диспенса Джуниор Слим</v>
          </cell>
          <cell r="AU184" t="str">
            <v>Комплектующее</v>
          </cell>
          <cell r="AX184">
            <v>300</v>
          </cell>
          <cell r="AY184">
            <v>300</v>
          </cell>
          <cell r="BB184">
            <v>640</v>
          </cell>
          <cell r="BC184">
            <v>728</v>
          </cell>
          <cell r="BH184" t="str">
            <v>Антрацит</v>
          </cell>
        </row>
        <row r="185">
          <cell r="D185" t="str">
            <v>0054530102</v>
          </cell>
          <cell r="E185" t="str">
            <v>Крепление к рамочному фасаду, верхнее и нижнее, Диспенса Джуниор Слим 400 мм, цвет ТИТАН (0054530102)</v>
          </cell>
          <cell r="H185">
            <v>5</v>
          </cell>
          <cell r="I185">
            <v>5</v>
          </cell>
          <cell r="J185" t="str">
            <v>DE</v>
          </cell>
          <cell r="K185">
            <v>0.33</v>
          </cell>
          <cell r="L185">
            <v>0.36499999999999999</v>
          </cell>
          <cell r="M185">
            <v>0.1</v>
          </cell>
          <cell r="N185">
            <v>5.5E-2</v>
          </cell>
          <cell r="O185">
            <v>4.015E-4</v>
          </cell>
          <cell r="Q185" t="str">
            <v>0102</v>
          </cell>
          <cell r="S185" t="str">
            <v>4027655775448</v>
          </cell>
          <cell r="T185">
            <v>8302420000</v>
          </cell>
          <cell r="V185" t="str">
            <v>Нижние тумбы</v>
          </cell>
          <cell r="W185" t="str">
            <v>Диспенса Джуниор Слим</v>
          </cell>
          <cell r="X185">
            <v>400</v>
          </cell>
          <cell r="Z185" t="str">
            <v>ТИТАН</v>
          </cell>
          <cell r="AA185" t="str">
            <v>Арена КЛАССИК</v>
          </cell>
          <cell r="AC185">
            <v>480</v>
          </cell>
          <cell r="AD185">
            <v>1</v>
          </cell>
          <cell r="AG185" t="str">
            <v>шт</v>
          </cell>
          <cell r="AJ185" t="str">
            <v>Серый</v>
          </cell>
          <cell r="AK185" t="str">
            <v>Крепление к рамочному фасаду, верхнее и нижнее, Диспенса Джуниор Слим, 400, ТИТАН</v>
          </cell>
          <cell r="AM185" t="str">
            <v>Диспенса Джуниор Слим</v>
          </cell>
          <cell r="AS185" t="str">
            <v>Диспенса Джуниор Слим</v>
          </cell>
          <cell r="AU185" t="str">
            <v>Комплектующее</v>
          </cell>
          <cell r="AX185">
            <v>400</v>
          </cell>
          <cell r="AY185">
            <v>400</v>
          </cell>
          <cell r="BB185">
            <v>640</v>
          </cell>
          <cell r="BC185">
            <v>728</v>
          </cell>
          <cell r="BH185" t="str">
            <v>Титан</v>
          </cell>
        </row>
        <row r="186">
          <cell r="D186" t="str">
            <v>0054539846</v>
          </cell>
          <cell r="E186" t="str">
            <v>Крепление к рамочному фасаду, верхнее и нижнее, Диспенса Джуниор Слим 400 мм, цвет АНТРАЦИТ (0054539846)</v>
          </cell>
          <cell r="H186">
            <v>5</v>
          </cell>
          <cell r="I186">
            <v>5</v>
          </cell>
          <cell r="J186" t="str">
            <v>DE</v>
          </cell>
          <cell r="K186">
            <v>0.33</v>
          </cell>
          <cell r="L186">
            <v>0.36499999999999999</v>
          </cell>
          <cell r="M186">
            <v>0.1</v>
          </cell>
          <cell r="N186">
            <v>5.5E-2</v>
          </cell>
          <cell r="O186">
            <v>4.015E-4</v>
          </cell>
          <cell r="Q186" t="str">
            <v>9846</v>
          </cell>
          <cell r="R186">
            <v>600</v>
          </cell>
          <cell r="S186" t="str">
            <v>4027655818176</v>
          </cell>
          <cell r="T186">
            <v>8302420000</v>
          </cell>
          <cell r="V186" t="str">
            <v>Нижние тумбы</v>
          </cell>
          <cell r="W186" t="str">
            <v>Диспенса Джуниор Слим</v>
          </cell>
          <cell r="X186">
            <v>400</v>
          </cell>
          <cell r="Z186" t="str">
            <v>АНТРАЦИТ</v>
          </cell>
          <cell r="AA186" t="str">
            <v>Арена СТИЛЬ</v>
          </cell>
          <cell r="AC186">
            <v>480</v>
          </cell>
          <cell r="AD186">
            <v>1</v>
          </cell>
          <cell r="AG186" t="str">
            <v>шт</v>
          </cell>
          <cell r="AJ186" t="str">
            <v>Темно-серый</v>
          </cell>
          <cell r="AK186" t="str">
            <v>Крепление к рамочному фасаду, верхнее и нижнее, Диспенса Джуниор Слим, 400, АНТРАЦИТ</v>
          </cell>
          <cell r="AM186" t="str">
            <v>Диспенса Джуниор Слим</v>
          </cell>
          <cell r="AS186" t="str">
            <v>Диспенса Джуниор Слим</v>
          </cell>
          <cell r="AU186" t="str">
            <v>Комплектующее</v>
          </cell>
          <cell r="AX186">
            <v>400</v>
          </cell>
          <cell r="AY186">
            <v>400</v>
          </cell>
          <cell r="BB186">
            <v>640</v>
          </cell>
          <cell r="BC186">
            <v>728</v>
          </cell>
          <cell r="BH186" t="str">
            <v>Антрацит</v>
          </cell>
        </row>
        <row r="187">
          <cell r="D187" t="str">
            <v>2606300005</v>
          </cell>
          <cell r="E187" t="str">
            <v>КОМПЛЕКТ Диспенса Джуниор Слим 200 мм, H 640-728, Арена КЛАССИК, 2 полки, цвет ХРОМ, цвет дна Серый (2606300005)</v>
          </cell>
          <cell r="K187" t="str">
            <v>сумма частей</v>
          </cell>
          <cell r="O187" t="str">
            <v>сумма частей</v>
          </cell>
          <cell r="V187" t="str">
            <v>Нижние тумбы</v>
          </cell>
          <cell r="W187" t="str">
            <v>Диспенса Джуниор Слим</v>
          </cell>
          <cell r="X187">
            <v>200</v>
          </cell>
          <cell r="Y187" t="str">
            <v>640-728</v>
          </cell>
          <cell r="Z187" t="str">
            <v>ХРОМ</v>
          </cell>
          <cell r="AA187" t="str">
            <v>Арена КЛАССИК</v>
          </cell>
          <cell r="AB187">
            <v>2</v>
          </cell>
          <cell r="AC187">
            <v>480</v>
          </cell>
          <cell r="AD187">
            <v>2</v>
          </cell>
          <cell r="AE187">
            <v>28</v>
          </cell>
          <cell r="AG187" t="str">
            <v>Компл</v>
          </cell>
          <cell r="AH187" t="str">
            <v>Серый</v>
          </cell>
          <cell r="AJ187" t="str">
            <v>Серый</v>
          </cell>
          <cell r="AK187" t="str">
            <v>КОМПЛЕКТ Диспенса Джуниор Слим, 200, H 640-728, Арена КЛАССИК, ХРОМ</v>
          </cell>
          <cell r="AM187" t="str">
            <v>Диспенса Джуниор Слим</v>
          </cell>
          <cell r="AN187" t="str">
            <v>2606300005</v>
          </cell>
          <cell r="AS187" t="str">
            <v>Диспенса Джуниор Слим</v>
          </cell>
          <cell r="AT187" t="str">
            <v xml:space="preserve">Хранение посуды; Хранение продуктов; </v>
          </cell>
          <cell r="AU187" t="str">
            <v>Компл</v>
          </cell>
          <cell r="AX187">
            <v>200</v>
          </cell>
          <cell r="AY187">
            <v>200</v>
          </cell>
          <cell r="BB187">
            <v>640</v>
          </cell>
          <cell r="BC187">
            <v>728</v>
          </cell>
          <cell r="BF187">
            <v>0</v>
          </cell>
          <cell r="BG187">
            <v>28</v>
          </cell>
          <cell r="BH187" t="str">
            <v>Хром</v>
          </cell>
        </row>
        <row r="188">
          <cell r="D188" t="str">
            <v>2606360102</v>
          </cell>
          <cell r="E188" t="str">
            <v>КОМПЛЕКТ Диспенса Джуниор Слим 200 мм, H 640-728, Арена КЛАССИК, 2 полки, цвет ТИТАН, цвет дна Серый (2606360102)</v>
          </cell>
          <cell r="K188" t="str">
            <v>сумма частей</v>
          </cell>
          <cell r="O188" t="str">
            <v>сумма частей</v>
          </cell>
          <cell r="V188" t="str">
            <v>Нижние тумбы</v>
          </cell>
          <cell r="W188" t="str">
            <v>Диспенса Джуниор Слим</v>
          </cell>
          <cell r="X188">
            <v>200</v>
          </cell>
          <cell r="Y188" t="str">
            <v>640-728</v>
          </cell>
          <cell r="Z188" t="str">
            <v>ТИТАН</v>
          </cell>
          <cell r="AA188" t="str">
            <v>Арена КЛАССИК</v>
          </cell>
          <cell r="AB188">
            <v>2</v>
          </cell>
          <cell r="AC188">
            <v>480</v>
          </cell>
          <cell r="AD188">
            <v>2</v>
          </cell>
          <cell r="AE188">
            <v>28</v>
          </cell>
          <cell r="AG188" t="str">
            <v>Компл</v>
          </cell>
          <cell r="AH188" t="str">
            <v>Серый</v>
          </cell>
          <cell r="AJ188" t="str">
            <v>Серый</v>
          </cell>
          <cell r="AK188" t="str">
            <v>КОМПЛЕКТ Диспенса Джуниор Слим, 200, H 640-728, Арена КЛАССИК, ТИТАН</v>
          </cell>
          <cell r="AM188" t="str">
            <v>Диспенса Джуниор Слим</v>
          </cell>
          <cell r="AS188" t="str">
            <v>Диспенса Джуниор Слим</v>
          </cell>
          <cell r="AT188" t="str">
            <v xml:space="preserve">Хранение посуды; Хранение продуктов; </v>
          </cell>
          <cell r="AU188" t="str">
            <v>Компл</v>
          </cell>
          <cell r="AX188">
            <v>200</v>
          </cell>
          <cell r="AY188">
            <v>200</v>
          </cell>
          <cell r="BB188">
            <v>640</v>
          </cell>
          <cell r="BC188">
            <v>728</v>
          </cell>
          <cell r="BF188">
            <v>0</v>
          </cell>
          <cell r="BG188">
            <v>28</v>
          </cell>
          <cell r="BH188" t="str">
            <v>Титан</v>
          </cell>
        </row>
        <row r="189">
          <cell r="D189" t="str">
            <v>2606339846</v>
          </cell>
          <cell r="E189" t="str">
            <v>КОМПЛЕКТ Диспенса Джуниор Слим 200 мм, H 640-728, Арена СТИЛЬ, 2 полки, цвет АНТРАЦИТ, цвет дна Антрацит (2606339846)</v>
          </cell>
          <cell r="K189" t="str">
            <v>сумма частей</v>
          </cell>
          <cell r="O189" t="str">
            <v>сумма частей</v>
          </cell>
          <cell r="V189" t="str">
            <v>Нижние тумбы</v>
          </cell>
          <cell r="W189" t="str">
            <v>Диспенса Джуниор Слим</v>
          </cell>
          <cell r="X189">
            <v>200</v>
          </cell>
          <cell r="Y189" t="str">
            <v>640-728</v>
          </cell>
          <cell r="Z189" t="str">
            <v>АНТРАЦИТ</v>
          </cell>
          <cell r="AA189" t="str">
            <v>Арена СТИЛЬ</v>
          </cell>
          <cell r="AB189">
            <v>2</v>
          </cell>
          <cell r="AC189">
            <v>480</v>
          </cell>
          <cell r="AD189">
            <v>2</v>
          </cell>
          <cell r="AE189">
            <v>28</v>
          </cell>
          <cell r="AG189" t="str">
            <v>Компл</v>
          </cell>
          <cell r="AH189" t="str">
            <v>Антрацит</v>
          </cell>
          <cell r="AJ189" t="str">
            <v>Темно-серый</v>
          </cell>
          <cell r="AK189" t="str">
            <v>КОМПЛЕКТ Диспенса Джуниор Слим, 200, H 640-728, Арена СТИЛЬ, АНТРАЦИТ</v>
          </cell>
          <cell r="AM189" t="str">
            <v>Диспенса Джуниор Слим</v>
          </cell>
          <cell r="AS189" t="str">
            <v>Диспенса Джуниор Слим</v>
          </cell>
          <cell r="AT189" t="str">
            <v xml:space="preserve">Хранение посуды; Хранение продуктов; </v>
          </cell>
          <cell r="AU189" t="str">
            <v>Компл</v>
          </cell>
          <cell r="AX189">
            <v>200</v>
          </cell>
          <cell r="AY189">
            <v>200</v>
          </cell>
          <cell r="BB189">
            <v>640</v>
          </cell>
          <cell r="BC189">
            <v>728</v>
          </cell>
          <cell r="BF189">
            <v>0</v>
          </cell>
          <cell r="BG189">
            <v>28</v>
          </cell>
          <cell r="BH189" t="str">
            <v>Антрацит</v>
          </cell>
        </row>
        <row r="190">
          <cell r="D190" t="str">
            <v>2606310005</v>
          </cell>
          <cell r="E190" t="str">
            <v>КОМПЛЕКТ Диспенса Джуниор Слим 300 мм, H 640-728, Арена КЛАССИК, 2 полки, цвет ХРОМ, цвет дна Серый (2606310005)</v>
          </cell>
          <cell r="K190" t="str">
            <v>сумма частей</v>
          </cell>
          <cell r="O190" t="str">
            <v>сумма частей</v>
          </cell>
          <cell r="V190" t="str">
            <v>Нижние тумбы</v>
          </cell>
          <cell r="W190" t="str">
            <v>Диспенса Джуниор Слим</v>
          </cell>
          <cell r="X190">
            <v>300</v>
          </cell>
          <cell r="Y190" t="str">
            <v>640-728</v>
          </cell>
          <cell r="Z190" t="str">
            <v>ХРОМ</v>
          </cell>
          <cell r="AA190" t="str">
            <v>Арена КЛАССИК</v>
          </cell>
          <cell r="AB190">
            <v>2</v>
          </cell>
          <cell r="AC190">
            <v>480</v>
          </cell>
          <cell r="AD190">
            <v>2</v>
          </cell>
          <cell r="AE190">
            <v>28</v>
          </cell>
          <cell r="AG190" t="str">
            <v>Компл</v>
          </cell>
          <cell r="AH190" t="str">
            <v>Серый</v>
          </cell>
          <cell r="AJ190" t="str">
            <v>Серый</v>
          </cell>
          <cell r="AK190" t="str">
            <v>КОМПЛЕКТ Диспенса Джуниор Слим, 300, H 640-728, Арена КЛАССИК, ХРОМ</v>
          </cell>
          <cell r="AM190" t="str">
            <v>Диспенса Джуниор Слим</v>
          </cell>
          <cell r="AS190" t="str">
            <v>Диспенса Джуниор Слим</v>
          </cell>
          <cell r="AT190" t="str">
            <v xml:space="preserve">Хранение посуды; Хранение продуктов; </v>
          </cell>
          <cell r="AU190" t="str">
            <v>Компл</v>
          </cell>
          <cell r="AX190">
            <v>300</v>
          </cell>
          <cell r="AY190">
            <v>300</v>
          </cell>
          <cell r="BB190">
            <v>640</v>
          </cell>
          <cell r="BC190">
            <v>728</v>
          </cell>
          <cell r="BF190">
            <v>0</v>
          </cell>
          <cell r="BG190">
            <v>28</v>
          </cell>
          <cell r="BH190" t="str">
            <v>Хром</v>
          </cell>
        </row>
        <row r="191">
          <cell r="D191" t="str">
            <v>2606370102</v>
          </cell>
          <cell r="E191" t="str">
            <v>КОМПЛЕКТ Диспенса Джуниор Слим 300 мм, H 640-728, Арена КЛАССИК, 2 полки, цвет ТИТАН, цвет дна Серый (2606370102)</v>
          </cell>
          <cell r="K191" t="str">
            <v>сумма частей</v>
          </cell>
          <cell r="O191" t="str">
            <v>сумма частей</v>
          </cell>
          <cell r="V191" t="str">
            <v>Нижние тумбы</v>
          </cell>
          <cell r="W191" t="str">
            <v>Диспенса Джуниор Слим</v>
          </cell>
          <cell r="X191">
            <v>300</v>
          </cell>
          <cell r="Y191" t="str">
            <v>640-728</v>
          </cell>
          <cell r="Z191" t="str">
            <v>ТИТАН</v>
          </cell>
          <cell r="AA191" t="str">
            <v>Арена КЛАССИК</v>
          </cell>
          <cell r="AB191">
            <v>2</v>
          </cell>
          <cell r="AC191">
            <v>480</v>
          </cell>
          <cell r="AD191">
            <v>2</v>
          </cell>
          <cell r="AE191">
            <v>28</v>
          </cell>
          <cell r="AG191" t="str">
            <v>Компл</v>
          </cell>
          <cell r="AH191" t="str">
            <v>Серый</v>
          </cell>
          <cell r="AJ191" t="str">
            <v>Серый</v>
          </cell>
          <cell r="AK191" t="str">
            <v>КОМПЛЕКТ Диспенса Джуниор Слим, 300, H 640-728, Арена КЛАССИК, ТИТАН</v>
          </cell>
          <cell r="AM191" t="str">
            <v>Диспенса Джуниор Слим</v>
          </cell>
          <cell r="AS191" t="str">
            <v>Диспенса Джуниор Слим</v>
          </cell>
          <cell r="AT191" t="str">
            <v xml:space="preserve">Хранение посуды; Хранение продуктов; </v>
          </cell>
          <cell r="AU191" t="str">
            <v>Компл</v>
          </cell>
          <cell r="AX191">
            <v>300</v>
          </cell>
          <cell r="AY191">
            <v>300</v>
          </cell>
          <cell r="BB191">
            <v>640</v>
          </cell>
          <cell r="BC191">
            <v>728</v>
          </cell>
          <cell r="BF191">
            <v>0</v>
          </cell>
          <cell r="BG191">
            <v>28</v>
          </cell>
          <cell r="BH191" t="str">
            <v>Титан</v>
          </cell>
        </row>
        <row r="192">
          <cell r="D192" t="str">
            <v>2606349846</v>
          </cell>
          <cell r="E192" t="str">
            <v>КОМПЛЕКТ Диспенса Джуниор Слим 300 мм, H 640-728, Арена СТИЛЬ, 2 полки, цвет АНТРАЦИТ, цвет дна Антрацит (2606349846)</v>
          </cell>
          <cell r="K192" t="str">
            <v>сумма частей</v>
          </cell>
          <cell r="O192" t="str">
            <v>сумма частей</v>
          </cell>
          <cell r="V192" t="str">
            <v>Нижние тумбы</v>
          </cell>
          <cell r="W192" t="str">
            <v>Диспенса Джуниор Слим</v>
          </cell>
          <cell r="X192">
            <v>300</v>
          </cell>
          <cell r="Y192" t="str">
            <v>640-728</v>
          </cell>
          <cell r="Z192" t="str">
            <v>АНТРАЦИТ</v>
          </cell>
          <cell r="AA192" t="str">
            <v>Арена СТИЛЬ</v>
          </cell>
          <cell r="AB192">
            <v>2</v>
          </cell>
          <cell r="AC192">
            <v>480</v>
          </cell>
          <cell r="AD192">
            <v>2</v>
          </cell>
          <cell r="AE192">
            <v>28</v>
          </cell>
          <cell r="AG192" t="str">
            <v>Компл</v>
          </cell>
          <cell r="AH192" t="str">
            <v>Антрацит</v>
          </cell>
          <cell r="AJ192" t="str">
            <v>Темно-серый</v>
          </cell>
          <cell r="AK192" t="str">
            <v>КОМПЛЕКТ Диспенса Джуниор Слим, 300, H 640-728, Арена СТИЛЬ, АНТРАЦИТ</v>
          </cell>
          <cell r="AM192" t="str">
            <v>Диспенса Джуниор Слим</v>
          </cell>
          <cell r="AS192" t="str">
            <v>Диспенса Джуниор Слим</v>
          </cell>
          <cell r="AT192" t="str">
            <v xml:space="preserve">Хранение посуды; Хранение продуктов; </v>
          </cell>
          <cell r="AU192" t="str">
            <v>Компл</v>
          </cell>
          <cell r="AX192">
            <v>300</v>
          </cell>
          <cell r="AY192">
            <v>300</v>
          </cell>
          <cell r="BB192">
            <v>640</v>
          </cell>
          <cell r="BC192">
            <v>728</v>
          </cell>
          <cell r="BF192">
            <v>0</v>
          </cell>
          <cell r="BG192">
            <v>28</v>
          </cell>
          <cell r="BH192" t="str">
            <v>Антрацит</v>
          </cell>
        </row>
        <row r="193">
          <cell r="D193" t="str">
            <v>2606320005</v>
          </cell>
          <cell r="E193" t="str">
            <v>КОМПЛЕКТ Диспенса Джуниор Слим 400 мм, H 640-728, Арена КЛАССИК, 2 полки, цвет ХРОМ, цвет дна Серый (2606320005)</v>
          </cell>
          <cell r="K193" t="str">
            <v>сумма частей</v>
          </cell>
          <cell r="O193" t="str">
            <v>сумма частей</v>
          </cell>
          <cell r="V193" t="str">
            <v>Нижние тумбы</v>
          </cell>
          <cell r="W193" t="str">
            <v>Диспенса Джуниор Слим</v>
          </cell>
          <cell r="X193">
            <v>400</v>
          </cell>
          <cell r="Y193" t="str">
            <v>640-728</v>
          </cell>
          <cell r="Z193" t="str">
            <v>ХРОМ</v>
          </cell>
          <cell r="AA193" t="str">
            <v>Арена КЛАССИК</v>
          </cell>
          <cell r="AB193">
            <v>2</v>
          </cell>
          <cell r="AC193">
            <v>480</v>
          </cell>
          <cell r="AD193">
            <v>2</v>
          </cell>
          <cell r="AE193">
            <v>28</v>
          </cell>
          <cell r="AG193" t="str">
            <v>Компл</v>
          </cell>
          <cell r="AH193" t="str">
            <v>Серый</v>
          </cell>
          <cell r="AJ193" t="str">
            <v>Серый</v>
          </cell>
          <cell r="AK193" t="str">
            <v>КОМПЛЕКТ Диспенса Джуниор Слим, 400, H 640-728, Арена КЛАССИК, ХРОМ</v>
          </cell>
          <cell r="AM193" t="str">
            <v>Диспенса Джуниор Слим</v>
          </cell>
          <cell r="AS193" t="str">
            <v>Диспенса Джуниор Слим</v>
          </cell>
          <cell r="AT193" t="str">
            <v xml:space="preserve">Хранение посуды; Хранение продуктов; </v>
          </cell>
          <cell r="AU193" t="str">
            <v>Компл</v>
          </cell>
          <cell r="AX193">
            <v>400</v>
          </cell>
          <cell r="AY193">
            <v>400</v>
          </cell>
          <cell r="BB193">
            <v>640</v>
          </cell>
          <cell r="BC193">
            <v>728</v>
          </cell>
          <cell r="BF193">
            <v>0</v>
          </cell>
          <cell r="BG193">
            <v>28</v>
          </cell>
          <cell r="BH193" t="str">
            <v>Хром</v>
          </cell>
        </row>
        <row r="194">
          <cell r="D194" t="str">
            <v>2606380102</v>
          </cell>
          <cell r="E194" t="str">
            <v>КОМПЛЕКТ Диспенса Джуниор Слим 400 мм, H 640-728, Арена КЛАССИК, 2 полки, цвет ТИТАН, цвет дна Серый (2606380102)</v>
          </cell>
          <cell r="K194" t="str">
            <v>сумма частей</v>
          </cell>
          <cell r="O194" t="str">
            <v>сумма частей</v>
          </cell>
          <cell r="V194" t="str">
            <v>Нижние тумбы</v>
          </cell>
          <cell r="W194" t="str">
            <v>Диспенса Джуниор Слим</v>
          </cell>
          <cell r="X194">
            <v>400</v>
          </cell>
          <cell r="Y194" t="str">
            <v>640-728</v>
          </cell>
          <cell r="Z194" t="str">
            <v>ТИТАН</v>
          </cell>
          <cell r="AA194" t="str">
            <v>Арена КЛАССИК</v>
          </cell>
          <cell r="AB194">
            <v>2</v>
          </cell>
          <cell r="AC194">
            <v>480</v>
          </cell>
          <cell r="AD194">
            <v>2</v>
          </cell>
          <cell r="AE194">
            <v>28</v>
          </cell>
          <cell r="AG194" t="str">
            <v>Компл</v>
          </cell>
          <cell r="AH194" t="str">
            <v>Серый</v>
          </cell>
          <cell r="AJ194" t="str">
            <v>Серый</v>
          </cell>
          <cell r="AK194" t="str">
            <v>КОМПЛЕКТ Диспенса Джуниор Слим, 400, H 640-728, Арена КЛАССИК, ТИТАН</v>
          </cell>
          <cell r="AM194" t="str">
            <v>Диспенса Джуниор Слим</v>
          </cell>
          <cell r="AS194" t="str">
            <v>Диспенса Джуниор Слим</v>
          </cell>
          <cell r="AT194" t="str">
            <v xml:space="preserve">Хранение посуды; Хранение продуктов; </v>
          </cell>
          <cell r="AU194" t="str">
            <v>Компл</v>
          </cell>
          <cell r="AX194">
            <v>400</v>
          </cell>
          <cell r="AY194">
            <v>400</v>
          </cell>
          <cell r="BB194">
            <v>640</v>
          </cell>
          <cell r="BC194">
            <v>728</v>
          </cell>
          <cell r="BF194">
            <v>0</v>
          </cell>
          <cell r="BG194">
            <v>28</v>
          </cell>
          <cell r="BH194" t="str">
            <v>Титан</v>
          </cell>
        </row>
        <row r="195">
          <cell r="D195" t="str">
            <v>2606359846</v>
          </cell>
          <cell r="E195" t="str">
            <v>КОМПЛЕКТ Диспенса Джуниор Слим 400 мм, H 640-728, Арена СТИЛЬ, 2 полки, цвет АНТРАЦИТ, цвет дна Антрацит (2606359846)</v>
          </cell>
          <cell r="K195" t="str">
            <v>сумма частей</v>
          </cell>
          <cell r="O195" t="str">
            <v>сумма частей</v>
          </cell>
          <cell r="V195" t="str">
            <v>Нижние тумбы</v>
          </cell>
          <cell r="W195" t="str">
            <v>Диспенса Джуниор Слим</v>
          </cell>
          <cell r="X195">
            <v>400</v>
          </cell>
          <cell r="Y195" t="str">
            <v>640-728</v>
          </cell>
          <cell r="Z195" t="str">
            <v>АНТРАЦИТ</v>
          </cell>
          <cell r="AA195" t="str">
            <v>Арена СТИЛЬ</v>
          </cell>
          <cell r="AB195">
            <v>2</v>
          </cell>
          <cell r="AC195">
            <v>480</v>
          </cell>
          <cell r="AD195">
            <v>2</v>
          </cell>
          <cell r="AE195">
            <v>28</v>
          </cell>
          <cell r="AG195" t="str">
            <v>Компл</v>
          </cell>
          <cell r="AH195" t="str">
            <v>Антрацит</v>
          </cell>
          <cell r="AJ195" t="str">
            <v>Темно-серый</v>
          </cell>
          <cell r="AK195" t="str">
            <v>КОМПЛЕКТ Диспенса Джуниор Слим, 400, H 640-728, Арена СТИЛЬ, АНТРАЦИТ</v>
          </cell>
          <cell r="AM195" t="str">
            <v>Диспенса Джуниор Слим</v>
          </cell>
          <cell r="AS195" t="str">
            <v>Диспенса Джуниор Слим</v>
          </cell>
          <cell r="AT195" t="str">
            <v xml:space="preserve">Хранение посуды; Хранение продуктов; </v>
          </cell>
          <cell r="AU195" t="str">
            <v>Компл</v>
          </cell>
          <cell r="AX195">
            <v>400</v>
          </cell>
          <cell r="AY195">
            <v>400</v>
          </cell>
          <cell r="BB195">
            <v>640</v>
          </cell>
          <cell r="BC195">
            <v>728</v>
          </cell>
          <cell r="BF195">
            <v>0</v>
          </cell>
          <cell r="BG195">
            <v>28</v>
          </cell>
          <cell r="BH195" t="str">
            <v>Антрацит</v>
          </cell>
        </row>
        <row r="196">
          <cell r="D196" t="str">
            <v>2707010005</v>
          </cell>
          <cell r="E196" t="str">
            <v>КОМПЛЕКТ №1 Юбокс, Диспенса Джуниор Слим 300 мм, H 640-728, Арена КЛАССИК, 1 полка + 1 Юбокс, цвет ХРОМ, цвет дна Серый (2707010005)</v>
          </cell>
          <cell r="K196" t="str">
            <v>сумма частей</v>
          </cell>
          <cell r="O196" t="str">
            <v>сумма частей</v>
          </cell>
          <cell r="V196" t="str">
            <v>Нижние тумбы</v>
          </cell>
          <cell r="W196" t="str">
            <v>Диспенса Джуниор Слим</v>
          </cell>
          <cell r="X196">
            <v>300</v>
          </cell>
          <cell r="Y196" t="str">
            <v>640-728</v>
          </cell>
          <cell r="Z196" t="str">
            <v>ХРОМ</v>
          </cell>
          <cell r="AA196" t="str">
            <v>Арена КЛАССИК</v>
          </cell>
          <cell r="AB196">
            <v>2</v>
          </cell>
          <cell r="AC196">
            <v>480</v>
          </cell>
          <cell r="AD196">
            <v>3</v>
          </cell>
          <cell r="AE196">
            <v>28</v>
          </cell>
          <cell r="AG196" t="str">
            <v>Компл</v>
          </cell>
          <cell r="AH196" t="str">
            <v>Серый</v>
          </cell>
          <cell r="AJ196" t="str">
            <v>Серый;Белый</v>
          </cell>
          <cell r="AK196" t="str">
            <v>КОМПЛЕКТ №1 Юбокс Диспенса Джуниор Слим, 300, H 640-728, Арена КЛАССИК, ХРОМ</v>
          </cell>
          <cell r="AM196" t="str">
            <v>Диспенса Джуниор Слим</v>
          </cell>
          <cell r="AS196" t="str">
            <v>Диспенса Джуниор Слим</v>
          </cell>
          <cell r="AT196" t="str">
            <v xml:space="preserve">Хранение посуды; Хранение продуктов; </v>
          </cell>
          <cell r="AU196" t="str">
            <v>Компл</v>
          </cell>
          <cell r="AX196">
            <v>300</v>
          </cell>
          <cell r="AY196">
            <v>300</v>
          </cell>
          <cell r="BB196">
            <v>640</v>
          </cell>
          <cell r="BC196">
            <v>728</v>
          </cell>
          <cell r="BF196">
            <v>0</v>
          </cell>
          <cell r="BG196">
            <v>28</v>
          </cell>
          <cell r="BH196" t="str">
            <v>Хром</v>
          </cell>
        </row>
        <row r="197">
          <cell r="D197" t="str">
            <v>2606400005</v>
          </cell>
          <cell r="E197" t="str">
            <v>КОМПЛЕКТ №3 Юбокс, Диспенса Джуниор Слим 300 мм, H 640-728, Арена КЛАССИК, 1 полка + 1 Юбокс, цвет ХРОМ, цвет дна Серый (2606400005)</v>
          </cell>
          <cell r="K197" t="str">
            <v>сумма частей</v>
          </cell>
          <cell r="O197" t="str">
            <v>сумма частей</v>
          </cell>
          <cell r="V197" t="str">
            <v>Нижние тумбы</v>
          </cell>
          <cell r="W197" t="str">
            <v>Диспенса Джуниор Слим</v>
          </cell>
          <cell r="X197">
            <v>300</v>
          </cell>
          <cell r="Y197" t="str">
            <v>640-728</v>
          </cell>
          <cell r="Z197" t="str">
            <v>ХРОМ</v>
          </cell>
          <cell r="AA197" t="str">
            <v>Арена КЛАССИК</v>
          </cell>
          <cell r="AB197">
            <v>2</v>
          </cell>
          <cell r="AC197">
            <v>480</v>
          </cell>
          <cell r="AD197">
            <v>3</v>
          </cell>
          <cell r="AE197">
            <v>28</v>
          </cell>
          <cell r="AG197" t="str">
            <v>Компл</v>
          </cell>
          <cell r="AH197" t="str">
            <v>Серый</v>
          </cell>
          <cell r="AJ197" t="str">
            <v>Серый;Белый</v>
          </cell>
          <cell r="AK197" t="str">
            <v>КОМПЛЕКТ №3 Юбокс Диспенса Джуниор Слим, 300, H 640-728, Арена КЛАССИК, ХРОМ</v>
          </cell>
          <cell r="AM197" t="str">
            <v>Диспенса Джуниор Слим</v>
          </cell>
          <cell r="AS197" t="str">
            <v>Диспенса Джуниор Слим</v>
          </cell>
          <cell r="AT197" t="str">
            <v xml:space="preserve">Хранение посуды; Хранение продуктов; </v>
          </cell>
          <cell r="AU197" t="str">
            <v>Компл</v>
          </cell>
          <cell r="AX197">
            <v>300</v>
          </cell>
          <cell r="AY197">
            <v>300</v>
          </cell>
          <cell r="BB197">
            <v>640</v>
          </cell>
          <cell r="BC197">
            <v>728</v>
          </cell>
          <cell r="BF197">
            <v>0</v>
          </cell>
          <cell r="BG197">
            <v>28</v>
          </cell>
          <cell r="BH197" t="str">
            <v>Хром</v>
          </cell>
        </row>
        <row r="198">
          <cell r="D198" t="str">
            <v>2606390005</v>
          </cell>
          <cell r="E198" t="str">
            <v>КОМПЛЕКТ №5 Юбокс, Диспенса Джуниор Слим 300 мм, H 640-728, Арена КЛАССИК, 1 полка + 1 Юбокс, цвет ХРОМ, цвет дна Серый (2606390005)</v>
          </cell>
          <cell r="K198" t="str">
            <v>сумма частей</v>
          </cell>
          <cell r="O198" t="str">
            <v>сумма частей</v>
          </cell>
          <cell r="V198" t="str">
            <v>Нижние тумбы</v>
          </cell>
          <cell r="W198" t="str">
            <v>Диспенса Джуниор Слим</v>
          </cell>
          <cell r="X198">
            <v>300</v>
          </cell>
          <cell r="Y198" t="str">
            <v>640-728</v>
          </cell>
          <cell r="Z198" t="str">
            <v>ХРОМ</v>
          </cell>
          <cell r="AA198" t="str">
            <v>Арена КЛАССИК</v>
          </cell>
          <cell r="AB198">
            <v>2</v>
          </cell>
          <cell r="AC198">
            <v>480</v>
          </cell>
          <cell r="AD198">
            <v>3</v>
          </cell>
          <cell r="AE198">
            <v>28</v>
          </cell>
          <cell r="AG198" t="str">
            <v>Компл</v>
          </cell>
          <cell r="AH198" t="str">
            <v>Серый</v>
          </cell>
          <cell r="AJ198" t="str">
            <v>Серый;Белый</v>
          </cell>
          <cell r="AK198" t="str">
            <v>КОМПЛЕКТ №5 Юбокс Диспенса Джуниор Слим, 300, H 640-728, Арена КЛАССИК, ХРОМ</v>
          </cell>
          <cell r="AM198" t="str">
            <v>Диспенса Джуниор Слим</v>
          </cell>
          <cell r="AS198" t="str">
            <v>Диспенса Джуниор Слим</v>
          </cell>
          <cell r="AT198" t="str">
            <v xml:space="preserve">Хранение посуды; Хранение продуктов; </v>
          </cell>
          <cell r="AU198" t="str">
            <v>Компл</v>
          </cell>
          <cell r="AX198">
            <v>300</v>
          </cell>
          <cell r="AY198">
            <v>300</v>
          </cell>
          <cell r="BB198">
            <v>640</v>
          </cell>
          <cell r="BC198">
            <v>728</v>
          </cell>
          <cell r="BF198">
            <v>0</v>
          </cell>
          <cell r="BG198">
            <v>28</v>
          </cell>
          <cell r="BH198" t="str">
            <v>Хром</v>
          </cell>
        </row>
        <row r="199">
          <cell r="D199" t="str">
            <v>2707010102</v>
          </cell>
          <cell r="E199" t="str">
            <v>КОМПЛЕКТ №1 Юбокс, Диспенса Джуниор Слим 300 мм, H 640-728, Арена КЛАССИК, 1 полка + 1 Юбокс, цвет ТИТАН, цвет дна Серый (2707010102)</v>
          </cell>
          <cell r="K199" t="str">
            <v>сумма частей</v>
          </cell>
          <cell r="O199" t="str">
            <v>сумма частей</v>
          </cell>
          <cell r="V199" t="str">
            <v>Нижние тумбы</v>
          </cell>
          <cell r="W199" t="str">
            <v>Диспенса Джуниор Слим</v>
          </cell>
          <cell r="X199">
            <v>300</v>
          </cell>
          <cell r="Y199" t="str">
            <v>640-728</v>
          </cell>
          <cell r="Z199" t="str">
            <v>ТИТАН</v>
          </cell>
          <cell r="AA199" t="str">
            <v>Арена КЛАССИК</v>
          </cell>
          <cell r="AB199">
            <v>2</v>
          </cell>
          <cell r="AC199">
            <v>480</v>
          </cell>
          <cell r="AD199">
            <v>3</v>
          </cell>
          <cell r="AE199">
            <v>28</v>
          </cell>
          <cell r="AG199" t="str">
            <v>Компл</v>
          </cell>
          <cell r="AH199" t="str">
            <v>Серый</v>
          </cell>
          <cell r="AJ199" t="str">
            <v>Серый;Белый</v>
          </cell>
          <cell r="AK199" t="str">
            <v>КОМПЛЕКТ №1 Юбокс Диспенса Джуниор Слим, 300, H 640-728, Арена КЛАССИК, ТИТАН</v>
          </cell>
          <cell r="AM199" t="str">
            <v>Диспенса Джуниор Слим</v>
          </cell>
          <cell r="AS199" t="str">
            <v>Диспенса Джуниор Слим</v>
          </cell>
          <cell r="AT199" t="str">
            <v xml:space="preserve">Хранение посуды; Хранение продуктов; </v>
          </cell>
          <cell r="AU199" t="str">
            <v>Компл</v>
          </cell>
          <cell r="AX199">
            <v>300</v>
          </cell>
          <cell r="AY199">
            <v>300</v>
          </cell>
          <cell r="BB199">
            <v>640</v>
          </cell>
          <cell r="BC199">
            <v>728</v>
          </cell>
          <cell r="BF199">
            <v>0</v>
          </cell>
          <cell r="BG199">
            <v>28</v>
          </cell>
          <cell r="BH199" t="str">
            <v>Титан</v>
          </cell>
        </row>
        <row r="200">
          <cell r="D200" t="str">
            <v>2606440102</v>
          </cell>
          <cell r="E200" t="str">
            <v>КОМПЛЕКТ №3 Юбокс, Диспенса Джуниор Слим 300 мм, H 640-728, Арена КЛАССИК, 1 полка + 1 Юбокс, цвет ТИТАН, цвет дна Серый (2606440102)</v>
          </cell>
          <cell r="K200" t="str">
            <v>сумма частей</v>
          </cell>
          <cell r="O200" t="str">
            <v>сумма частей</v>
          </cell>
          <cell r="V200" t="str">
            <v>Нижние тумбы</v>
          </cell>
          <cell r="W200" t="str">
            <v>Диспенса Джуниор Слим</v>
          </cell>
          <cell r="X200">
            <v>300</v>
          </cell>
          <cell r="Y200" t="str">
            <v>640-728</v>
          </cell>
          <cell r="Z200" t="str">
            <v>ТИТАН</v>
          </cell>
          <cell r="AA200" t="str">
            <v>Арена КЛАССИК</v>
          </cell>
          <cell r="AB200">
            <v>2</v>
          </cell>
          <cell r="AC200">
            <v>480</v>
          </cell>
          <cell r="AD200">
            <v>3</v>
          </cell>
          <cell r="AE200">
            <v>28</v>
          </cell>
          <cell r="AG200" t="str">
            <v>Компл</v>
          </cell>
          <cell r="AH200" t="str">
            <v>Серый</v>
          </cell>
          <cell r="AJ200" t="str">
            <v>Серый;Белый</v>
          </cell>
          <cell r="AK200" t="str">
            <v>КОМПЛЕКТ №3 Юбокс Диспенса Джуниор Слим, 300, H 640-728, Арена КЛАССИК, ТИТАН</v>
          </cell>
          <cell r="AM200" t="str">
            <v>Диспенса Джуниор Слим</v>
          </cell>
          <cell r="AS200" t="str">
            <v>Диспенса Джуниор Слим</v>
          </cell>
          <cell r="AT200" t="str">
            <v xml:space="preserve">Хранение посуды; Хранение продуктов; </v>
          </cell>
          <cell r="AU200" t="str">
            <v>Компл</v>
          </cell>
          <cell r="AX200">
            <v>300</v>
          </cell>
          <cell r="AY200">
            <v>300</v>
          </cell>
          <cell r="BB200">
            <v>640</v>
          </cell>
          <cell r="BC200">
            <v>728</v>
          </cell>
          <cell r="BF200">
            <v>0</v>
          </cell>
          <cell r="BG200">
            <v>28</v>
          </cell>
          <cell r="BH200" t="str">
            <v>Титан</v>
          </cell>
        </row>
        <row r="201">
          <cell r="D201" t="str">
            <v>2606430102</v>
          </cell>
          <cell r="E201" t="str">
            <v>КОМПЛЕКТ №5 Юбокс, Диспенса Джуниор Слим 300 мм, H 640-728, Арена КЛАССИК, 1 полка + 1 Юбокс, цвет ТИТАН, цвет дна Серый (2606430102)</v>
          </cell>
          <cell r="K201" t="str">
            <v>сумма частей</v>
          </cell>
          <cell r="O201" t="str">
            <v>сумма частей</v>
          </cell>
          <cell r="V201" t="str">
            <v>Нижние тумбы</v>
          </cell>
          <cell r="W201" t="str">
            <v>Диспенса Джуниор Слим</v>
          </cell>
          <cell r="X201">
            <v>300</v>
          </cell>
          <cell r="Y201" t="str">
            <v>640-728</v>
          </cell>
          <cell r="Z201" t="str">
            <v>ТИТАН</v>
          </cell>
          <cell r="AA201" t="str">
            <v>Арена КЛАССИК</v>
          </cell>
          <cell r="AB201">
            <v>2</v>
          </cell>
          <cell r="AC201">
            <v>480</v>
          </cell>
          <cell r="AD201">
            <v>3</v>
          </cell>
          <cell r="AE201">
            <v>28</v>
          </cell>
          <cell r="AG201" t="str">
            <v>Компл</v>
          </cell>
          <cell r="AH201" t="str">
            <v>Серый</v>
          </cell>
          <cell r="AJ201" t="str">
            <v>Серый;Белый</v>
          </cell>
          <cell r="AK201" t="str">
            <v>КОМПЛЕКТ №5 Юбокс Диспенса Джуниор Слим, 300, H 640-728, Арена КЛАССИК, ТИТАН</v>
          </cell>
          <cell r="AM201" t="str">
            <v>Диспенса Джуниор Слим</v>
          </cell>
          <cell r="AS201" t="str">
            <v>Диспенса Джуниор Слим</v>
          </cell>
          <cell r="AT201" t="str">
            <v xml:space="preserve">Хранение посуды; Хранение продуктов; </v>
          </cell>
          <cell r="AU201" t="str">
            <v>Компл</v>
          </cell>
          <cell r="AX201">
            <v>300</v>
          </cell>
          <cell r="AY201">
            <v>300</v>
          </cell>
          <cell r="BB201">
            <v>640</v>
          </cell>
          <cell r="BC201">
            <v>728</v>
          </cell>
          <cell r="BF201">
            <v>0</v>
          </cell>
          <cell r="BG201">
            <v>28</v>
          </cell>
          <cell r="BH201" t="str">
            <v>Титан</v>
          </cell>
        </row>
        <row r="202">
          <cell r="D202" t="str">
            <v>2707019846</v>
          </cell>
          <cell r="E202" t="str">
            <v>КОМПЛЕКТ №1 Юбокс, Диспенса Джуниор Слим 300 мм, H 640-728, Арена СТИЛЬ, 1 полка + 1 Юбокс, цвет АНТРАЦИТ, цвет дна Антрацит (2707019846)</v>
          </cell>
          <cell r="K202" t="str">
            <v>сумма частей</v>
          </cell>
          <cell r="O202" t="str">
            <v>сумма частей</v>
          </cell>
          <cell r="V202" t="str">
            <v>Нижние тумбы</v>
          </cell>
          <cell r="W202" t="str">
            <v>Диспенса Джуниор Слим</v>
          </cell>
          <cell r="X202">
            <v>300</v>
          </cell>
          <cell r="Y202" t="str">
            <v>640-728</v>
          </cell>
          <cell r="Z202" t="str">
            <v>АНТРАЦИТ</v>
          </cell>
          <cell r="AA202" t="str">
            <v>Арена СТИЛЬ</v>
          </cell>
          <cell r="AB202">
            <v>2</v>
          </cell>
          <cell r="AC202">
            <v>480</v>
          </cell>
          <cell r="AD202">
            <v>3</v>
          </cell>
          <cell r="AE202">
            <v>28</v>
          </cell>
          <cell r="AG202" t="str">
            <v>Компл</v>
          </cell>
          <cell r="AH202" t="str">
            <v>Антрацит</v>
          </cell>
          <cell r="AJ202" t="str">
            <v>Темно-серый</v>
          </cell>
          <cell r="AK202" t="str">
            <v>КОМПЛЕКТ №1 Юбокс Диспенса Джуниор Слим, 300, H 640-728, Арена СТИЛЬ, АНТРАЦИТ</v>
          </cell>
          <cell r="AM202" t="str">
            <v>Диспенса Джуниор Слим</v>
          </cell>
          <cell r="AS202" t="str">
            <v>Диспенса Джуниор Слим</v>
          </cell>
          <cell r="AT202" t="str">
            <v xml:space="preserve">Хранение посуды; Хранение продуктов; </v>
          </cell>
          <cell r="AU202" t="str">
            <v>Компл</v>
          </cell>
          <cell r="AX202">
            <v>300</v>
          </cell>
          <cell r="AY202">
            <v>300</v>
          </cell>
          <cell r="BB202">
            <v>640</v>
          </cell>
          <cell r="BC202">
            <v>728</v>
          </cell>
          <cell r="BF202">
            <v>0</v>
          </cell>
          <cell r="BG202">
            <v>28</v>
          </cell>
          <cell r="BH202" t="str">
            <v>Антрацит</v>
          </cell>
        </row>
        <row r="203">
          <cell r="D203" t="str">
            <v>2606429846</v>
          </cell>
          <cell r="E203" t="str">
            <v>КОМПЛЕКТ №3 Юбокс, Диспенса Джуниор Слим 300 мм, H 640-728, Арена СТИЛЬ, 1 полка + 1 Юбокс, цвет АНТРАЦИТ, цвет дна Антрацит (2606429846)</v>
          </cell>
          <cell r="K203" t="str">
            <v>сумма частей</v>
          </cell>
          <cell r="O203" t="str">
            <v>сумма частей</v>
          </cell>
          <cell r="V203" t="str">
            <v>Нижние тумбы</v>
          </cell>
          <cell r="W203" t="str">
            <v>Диспенса Джуниор Слим</v>
          </cell>
          <cell r="X203">
            <v>300</v>
          </cell>
          <cell r="Y203" t="str">
            <v>640-728</v>
          </cell>
          <cell r="Z203" t="str">
            <v>АНТРАЦИТ</v>
          </cell>
          <cell r="AA203" t="str">
            <v>Арена СТИЛЬ</v>
          </cell>
          <cell r="AB203">
            <v>2</v>
          </cell>
          <cell r="AC203">
            <v>480</v>
          </cell>
          <cell r="AD203">
            <v>3</v>
          </cell>
          <cell r="AE203">
            <v>28</v>
          </cell>
          <cell r="AG203" t="str">
            <v>Компл</v>
          </cell>
          <cell r="AH203" t="str">
            <v>Антрацит</v>
          </cell>
          <cell r="AJ203" t="str">
            <v>Темно-серый</v>
          </cell>
          <cell r="AK203" t="str">
            <v>КОМПЛЕКТ №3 Юбокс Диспенса Джуниор Слим, 300, H 640-728, Арена СТИЛЬ, АНТРАЦИТ</v>
          </cell>
          <cell r="AM203" t="str">
            <v>Диспенса Джуниор Слим</v>
          </cell>
          <cell r="AS203" t="str">
            <v>Диспенса Джуниор Слим</v>
          </cell>
          <cell r="AT203" t="str">
            <v xml:space="preserve">Хранение посуды; Хранение продуктов; </v>
          </cell>
          <cell r="AU203" t="str">
            <v>Компл</v>
          </cell>
          <cell r="AX203">
            <v>300</v>
          </cell>
          <cell r="AY203">
            <v>300</v>
          </cell>
          <cell r="BB203">
            <v>640</v>
          </cell>
          <cell r="BC203">
            <v>728</v>
          </cell>
          <cell r="BF203">
            <v>0</v>
          </cell>
          <cell r="BG203">
            <v>28</v>
          </cell>
          <cell r="BH203" t="str">
            <v>Антрацит</v>
          </cell>
        </row>
        <row r="204">
          <cell r="D204" t="str">
            <v>2606419846</v>
          </cell>
          <cell r="E204" t="str">
            <v>КОМПЛЕКТ №5 Юбокс, Диспенса Джуниор Слим 300 мм, H 640-728, Арена СТИЛЬ, 1 полка + 1 Юбокс, цвет АНТРАЦИТ, цвет дна Антрацит (2606419846)</v>
          </cell>
          <cell r="K204" t="str">
            <v>сумма частей</v>
          </cell>
          <cell r="O204" t="str">
            <v>сумма частей</v>
          </cell>
          <cell r="V204" t="str">
            <v>Нижние тумбы</v>
          </cell>
          <cell r="W204" t="str">
            <v>Диспенса Джуниор Слим</v>
          </cell>
          <cell r="X204">
            <v>300</v>
          </cell>
          <cell r="Y204" t="str">
            <v>640-728</v>
          </cell>
          <cell r="Z204" t="str">
            <v>АНТРАЦИТ</v>
          </cell>
          <cell r="AA204" t="str">
            <v>Арена СТИЛЬ</v>
          </cell>
          <cell r="AB204">
            <v>2</v>
          </cell>
          <cell r="AC204">
            <v>480</v>
          </cell>
          <cell r="AD204">
            <v>3</v>
          </cell>
          <cell r="AE204">
            <v>28</v>
          </cell>
          <cell r="AG204" t="str">
            <v>Компл</v>
          </cell>
          <cell r="AH204" t="str">
            <v>Антрацит</v>
          </cell>
          <cell r="AJ204" t="str">
            <v>Темно-серый</v>
          </cell>
          <cell r="AK204" t="str">
            <v>КОМПЛЕКТ №5 Юбокс Диспенса Джуниор Слим, 300, H 640-728, Арена СТИЛЬ, АНТРАЦИТ</v>
          </cell>
          <cell r="AM204" t="str">
            <v>Диспенса Джуниор Слим</v>
          </cell>
          <cell r="AS204" t="str">
            <v>Диспенса Джуниор Слим</v>
          </cell>
          <cell r="AT204" t="str">
            <v xml:space="preserve">Хранение посуды; Хранение продуктов; </v>
          </cell>
          <cell r="AU204" t="str">
            <v>Компл</v>
          </cell>
          <cell r="AX204">
            <v>300</v>
          </cell>
          <cell r="AY204">
            <v>300</v>
          </cell>
          <cell r="BB204">
            <v>640</v>
          </cell>
          <cell r="BC204">
            <v>728</v>
          </cell>
          <cell r="BF204">
            <v>0</v>
          </cell>
          <cell r="BG204">
            <v>28</v>
          </cell>
          <cell r="BH204" t="str">
            <v>Антрацит</v>
          </cell>
        </row>
        <row r="205">
          <cell r="D205" t="str">
            <v>0052730102</v>
          </cell>
          <cell r="E205" t="str">
            <v>Набор емкостей №1 Юбокс, Диспенса / Диспенса Джуниор 300 мм, 2х бокса 1л, 1хбокс 2, 1л., 2хбокса 2л., 2хкрышки, делитель для ножей, цвет Титан / емкости Белые (0052730102)</v>
          </cell>
          <cell r="H205">
            <v>1</v>
          </cell>
          <cell r="I205">
            <v>6</v>
          </cell>
          <cell r="J205" t="str">
            <v>DE</v>
          </cell>
          <cell r="K205">
            <v>2.577</v>
          </cell>
          <cell r="L205">
            <v>0.255</v>
          </cell>
          <cell r="M205">
            <v>0.215</v>
          </cell>
          <cell r="N205">
            <v>0.55500000000000005</v>
          </cell>
          <cell r="O205">
            <v>3.0427875E-2</v>
          </cell>
          <cell r="Q205" t="str">
            <v>0102</v>
          </cell>
          <cell r="R205">
            <v>30</v>
          </cell>
          <cell r="S205" t="str">
            <v>4027655556108</v>
          </cell>
          <cell r="T205">
            <v>3924900009</v>
          </cell>
          <cell r="V205" t="str">
            <v>Высокие шкафы</v>
          </cell>
          <cell r="W205" t="str">
            <v>Диспенса / Диспенса Джуниор</v>
          </cell>
          <cell r="X205">
            <v>300</v>
          </cell>
          <cell r="Z205" t="str">
            <v>Титан / емкости Белые</v>
          </cell>
          <cell r="AB205">
            <v>1</v>
          </cell>
          <cell r="AC205">
            <v>480</v>
          </cell>
          <cell r="AE205">
            <v>4</v>
          </cell>
          <cell r="AG205" t="str">
            <v>шт</v>
          </cell>
          <cell r="AH205" t="str">
            <v>Белый</v>
          </cell>
          <cell r="AJ205" t="str">
            <v>Белый;Серый</v>
          </cell>
          <cell r="AK205" t="str">
            <v>Набор емкостей №1 Юбокс Диспенса / Диспенса Джуниор, 300, Титан / емкости Белые</v>
          </cell>
          <cell r="AM205" t="str">
            <v>Диспенса Джуниор Слим</v>
          </cell>
          <cell r="AS205" t="str">
            <v>Диспенса 90°;Диспенса Джуниор Слим</v>
          </cell>
          <cell r="AU205" t="str">
            <v>Комплектующее</v>
          </cell>
          <cell r="AX205">
            <v>300</v>
          </cell>
          <cell r="AY205">
            <v>300</v>
          </cell>
          <cell r="BB205">
            <v>640</v>
          </cell>
          <cell r="BC205">
            <v>2300</v>
          </cell>
          <cell r="BF205">
            <v>0</v>
          </cell>
          <cell r="BG205">
            <v>4</v>
          </cell>
          <cell r="BH205" t="str">
            <v>Титан;Белый</v>
          </cell>
        </row>
        <row r="206">
          <cell r="D206" t="str">
            <v>0052739846</v>
          </cell>
          <cell r="E206" t="str">
            <v>Набор емкостей №1 Юбокс, Диспенса / Диспенса Джуниор 300 мм, 2х бокса 1л, 1хбокс 2, 1л., 2хбокса 2л., 2хкрышки, делитель для ножей, цвет АНТРАЦИТ (0052739846)</v>
          </cell>
          <cell r="H206">
            <v>1</v>
          </cell>
          <cell r="I206">
            <v>6</v>
          </cell>
          <cell r="J206" t="str">
            <v>DE</v>
          </cell>
          <cell r="K206">
            <v>2.577</v>
          </cell>
          <cell r="L206">
            <v>0.255</v>
          </cell>
          <cell r="M206">
            <v>0.215</v>
          </cell>
          <cell r="N206">
            <v>0.55500000000000005</v>
          </cell>
          <cell r="O206">
            <v>3.0427875E-2</v>
          </cell>
          <cell r="Q206" t="str">
            <v>9846</v>
          </cell>
          <cell r="R206">
            <v>30</v>
          </cell>
          <cell r="S206" t="str">
            <v>4027655617946</v>
          </cell>
          <cell r="T206">
            <v>3924900009</v>
          </cell>
          <cell r="V206" t="str">
            <v>Высокие шкафы</v>
          </cell>
          <cell r="W206" t="str">
            <v>Диспенса / Диспенса Джуниор</v>
          </cell>
          <cell r="X206">
            <v>300</v>
          </cell>
          <cell r="Z206" t="str">
            <v>АНТРАЦИТ</v>
          </cell>
          <cell r="AB206">
            <v>1</v>
          </cell>
          <cell r="AC206">
            <v>480</v>
          </cell>
          <cell r="AE206">
            <v>4</v>
          </cell>
          <cell r="AG206" t="str">
            <v>шт</v>
          </cell>
          <cell r="AH206" t="str">
            <v>Антрацит</v>
          </cell>
          <cell r="AJ206" t="str">
            <v>Темно-серый</v>
          </cell>
          <cell r="AK206" t="str">
            <v>Набор емкостей №1 Юбокс Диспенса / Диспенса Джуниор, 300, АНТРАЦИТ</v>
          </cell>
          <cell r="AM206" t="str">
            <v>Диспенса Джуниор Слим</v>
          </cell>
          <cell r="AS206" t="str">
            <v>Диспенса 90°;Диспенса Джуниор Слим</v>
          </cell>
          <cell r="AU206" t="str">
            <v>Комплектующее</v>
          </cell>
          <cell r="AX206">
            <v>300</v>
          </cell>
          <cell r="AY206">
            <v>300</v>
          </cell>
          <cell r="BB206">
            <v>640</v>
          </cell>
          <cell r="BC206">
            <v>2300</v>
          </cell>
          <cell r="BF206">
            <v>0</v>
          </cell>
          <cell r="BG206">
            <v>4</v>
          </cell>
          <cell r="BH206" t="str">
            <v>Антрацит</v>
          </cell>
        </row>
        <row r="207">
          <cell r="D207" t="str">
            <v>0052750102</v>
          </cell>
          <cell r="E207" t="str">
            <v>Набор емкостей №3 Юбокс, Диспенса / Диспенса Джуниор 300 мм, 2хбокса 1л., 2хбокса 2.1 л., 1хделитель, 2хкрышки, цвет Титан / емкости Белые (0052750102)</v>
          </cell>
          <cell r="H207">
            <v>1</v>
          </cell>
          <cell r="I207">
            <v>6</v>
          </cell>
          <cell r="J207" t="str">
            <v>DE</v>
          </cell>
          <cell r="K207">
            <v>1.8959999999999999</v>
          </cell>
          <cell r="L207">
            <v>0.49299999999999999</v>
          </cell>
          <cell r="M207">
            <v>0.13300000000000001</v>
          </cell>
          <cell r="N207">
            <v>0.22700000000000001</v>
          </cell>
          <cell r="O207">
            <v>1.4884163000000001E-2</v>
          </cell>
          <cell r="Q207" t="str">
            <v>0102</v>
          </cell>
          <cell r="R207">
            <v>30</v>
          </cell>
          <cell r="S207" t="str">
            <v>4027655551431</v>
          </cell>
          <cell r="T207">
            <v>3924900009</v>
          </cell>
          <cell r="V207" t="str">
            <v>Высокие шкафы</v>
          </cell>
          <cell r="W207" t="str">
            <v>Диспенса / Диспенса Джуниор</v>
          </cell>
          <cell r="X207">
            <v>300</v>
          </cell>
          <cell r="Z207" t="str">
            <v>Титан / емкости Белые</v>
          </cell>
          <cell r="AB207">
            <v>1</v>
          </cell>
          <cell r="AC207">
            <v>480</v>
          </cell>
          <cell r="AE207">
            <v>4</v>
          </cell>
          <cell r="AG207" t="str">
            <v>шт</v>
          </cell>
          <cell r="AH207" t="str">
            <v>Белый</v>
          </cell>
          <cell r="AJ207" t="str">
            <v>Белый;Серый</v>
          </cell>
          <cell r="AK207" t="str">
            <v>Набор емкостей №3 Юбокс Диспенса / Диспенса Джуниор, 300, Титан / емкости Белые</v>
          </cell>
          <cell r="AM207" t="str">
            <v>Диспенса Джуниор Слим</v>
          </cell>
          <cell r="AS207" t="str">
            <v>Диспенса 90°;Диспенса Джуниор Слим</v>
          </cell>
          <cell r="AU207" t="str">
            <v>Комплектующее</v>
          </cell>
          <cell r="AX207">
            <v>300</v>
          </cell>
          <cell r="AY207">
            <v>300</v>
          </cell>
          <cell r="BB207">
            <v>640</v>
          </cell>
          <cell r="BC207">
            <v>2300</v>
          </cell>
          <cell r="BF207">
            <v>0</v>
          </cell>
          <cell r="BG207">
            <v>4</v>
          </cell>
          <cell r="BH207" t="str">
            <v>Титан;Белый</v>
          </cell>
        </row>
        <row r="208">
          <cell r="D208" t="str">
            <v>0052759846</v>
          </cell>
          <cell r="E208" t="str">
            <v>Набор емкостей №3 Юбокс, Диспенса / Диспенса Джуниор 300 мм, 2хбокса 1л., 2хбокса 2.1 л., 1хделитель, 2хкрышки, цвет АНТРАЦИТ (0052759846)</v>
          </cell>
          <cell r="H208">
            <v>1</v>
          </cell>
          <cell r="I208">
            <v>6</v>
          </cell>
          <cell r="J208" t="str">
            <v>DE</v>
          </cell>
          <cell r="K208">
            <v>1.8959999999999999</v>
          </cell>
          <cell r="L208">
            <v>0.49299999999999999</v>
          </cell>
          <cell r="M208">
            <v>0.13300000000000001</v>
          </cell>
          <cell r="N208">
            <v>0.22700000000000001</v>
          </cell>
          <cell r="O208">
            <v>1.4884163000000001E-2</v>
          </cell>
          <cell r="Q208" t="str">
            <v>9846</v>
          </cell>
          <cell r="R208">
            <v>30</v>
          </cell>
          <cell r="S208" t="str">
            <v>4027655596180</v>
          </cell>
          <cell r="T208">
            <v>3924900009</v>
          </cell>
          <cell r="V208" t="str">
            <v>Высокие шкафы</v>
          </cell>
          <cell r="W208" t="str">
            <v>Диспенса / Диспенса Джуниор</v>
          </cell>
          <cell r="X208">
            <v>300</v>
          </cell>
          <cell r="Z208" t="str">
            <v>АНТРАЦИТ</v>
          </cell>
          <cell r="AB208">
            <v>1</v>
          </cell>
          <cell r="AC208">
            <v>480</v>
          </cell>
          <cell r="AE208">
            <v>4</v>
          </cell>
          <cell r="AG208" t="str">
            <v>шт</v>
          </cell>
          <cell r="AH208" t="str">
            <v>Антрацит</v>
          </cell>
          <cell r="AJ208" t="str">
            <v>Темно-серый</v>
          </cell>
          <cell r="AK208" t="str">
            <v>Набор емкостей №3 Юбокс Диспенса / Диспенса Джуниор, 300, АНТРАЦИТ</v>
          </cell>
          <cell r="AM208" t="str">
            <v>Диспенса Джуниор Слим</v>
          </cell>
          <cell r="AS208" t="str">
            <v>Диспенса 90°;Диспенса Джуниор Слим</v>
          </cell>
          <cell r="AU208" t="str">
            <v>Комплектующее</v>
          </cell>
          <cell r="AX208">
            <v>300</v>
          </cell>
          <cell r="AY208">
            <v>300</v>
          </cell>
          <cell r="BB208">
            <v>640</v>
          </cell>
          <cell r="BC208">
            <v>2300</v>
          </cell>
          <cell r="BF208">
            <v>0</v>
          </cell>
          <cell r="BG208">
            <v>4</v>
          </cell>
          <cell r="BH208" t="str">
            <v>Антрацит</v>
          </cell>
        </row>
        <row r="209">
          <cell r="D209" t="str">
            <v>0052770102</v>
          </cell>
          <cell r="E209" t="str">
            <v>Набор емкостей №5 Юбокс, Диспенса / Диспенса Джуниор 300 мм, крепление для доски, 2х бокса 1л, 1хбокс 2, 1л., 2хбокса 2л, 2хкрышки, делитель для ножей, цвет Титан / емкости Белые (0052770102)</v>
          </cell>
          <cell r="H209">
            <v>1</v>
          </cell>
          <cell r="I209">
            <v>6</v>
          </cell>
          <cell r="J209" t="str">
            <v>DE</v>
          </cell>
          <cell r="K209">
            <v>3.0459999999999998</v>
          </cell>
          <cell r="L209">
            <v>0.255</v>
          </cell>
          <cell r="M209">
            <v>0.215</v>
          </cell>
          <cell r="N209">
            <v>0.55500000000000005</v>
          </cell>
          <cell r="O209">
            <v>3.0427875E-2</v>
          </cell>
          <cell r="Q209" t="str">
            <v>0102</v>
          </cell>
          <cell r="R209">
            <v>30</v>
          </cell>
          <cell r="S209" t="str">
            <v>4027655551455</v>
          </cell>
          <cell r="T209">
            <v>3924900009</v>
          </cell>
          <cell r="V209" t="str">
            <v>Высокие шкафы</v>
          </cell>
          <cell r="W209" t="str">
            <v>Диспенса / Диспенса Джуниор</v>
          </cell>
          <cell r="X209">
            <v>300</v>
          </cell>
          <cell r="Z209" t="str">
            <v>Титан / емкости Белые</v>
          </cell>
          <cell r="AB209">
            <v>1</v>
          </cell>
          <cell r="AC209">
            <v>480</v>
          </cell>
          <cell r="AE209">
            <v>4</v>
          </cell>
          <cell r="AG209" t="str">
            <v>шт</v>
          </cell>
          <cell r="AH209" t="str">
            <v>Белый</v>
          </cell>
          <cell r="AJ209" t="str">
            <v>Белый;Серый</v>
          </cell>
          <cell r="AK209" t="str">
            <v>Набор емкостей №5 Юбокс Диспенса / Диспенса Джуниор, 300, Титан / емкости Белые</v>
          </cell>
          <cell r="AM209" t="str">
            <v>Диспенса Джуниор Слим</v>
          </cell>
          <cell r="AS209" t="str">
            <v>Диспенса 90°;Диспенса Джуниор Слим</v>
          </cell>
          <cell r="AU209" t="str">
            <v>Комплектующее</v>
          </cell>
          <cell r="AX209">
            <v>300</v>
          </cell>
          <cell r="AY209">
            <v>300</v>
          </cell>
          <cell r="BB209">
            <v>640</v>
          </cell>
          <cell r="BC209">
            <v>2300</v>
          </cell>
          <cell r="BF209">
            <v>0</v>
          </cell>
          <cell r="BG209">
            <v>4</v>
          </cell>
          <cell r="BH209" t="str">
            <v>Титан;Белый</v>
          </cell>
        </row>
        <row r="210">
          <cell r="D210" t="str">
            <v>0052779846</v>
          </cell>
          <cell r="E210" t="str">
            <v>Набор емкостей №5 Юбокс, Диспенса / Диспенса Джуниор 300 мм, крепление для доски, 2х бокса 1л, 1хбокс 2, 1л., 2хбокса 2л, 2хкрышки, делитель для ножей, цвет АНТРАЦИТ (0052779846)</v>
          </cell>
          <cell r="H210">
            <v>1</v>
          </cell>
          <cell r="I210">
            <v>6</v>
          </cell>
          <cell r="J210" t="str">
            <v>DE</v>
          </cell>
          <cell r="K210">
            <v>3.0459999999999998</v>
          </cell>
          <cell r="L210">
            <v>0.255</v>
          </cell>
          <cell r="M210">
            <v>0.215</v>
          </cell>
          <cell r="N210">
            <v>0.55500000000000005</v>
          </cell>
          <cell r="O210">
            <v>3.0427875E-2</v>
          </cell>
          <cell r="Q210" t="str">
            <v>9846</v>
          </cell>
          <cell r="R210">
            <v>30</v>
          </cell>
          <cell r="S210" t="str">
            <v>4027655596197</v>
          </cell>
          <cell r="T210">
            <v>3924900009</v>
          </cell>
          <cell r="V210" t="str">
            <v>Высокие шкафы</v>
          </cell>
          <cell r="W210" t="str">
            <v>Диспенса / Диспенса Джуниор</v>
          </cell>
          <cell r="X210">
            <v>300</v>
          </cell>
          <cell r="Z210" t="str">
            <v>АНТРАЦИТ</v>
          </cell>
          <cell r="AB210">
            <v>1</v>
          </cell>
          <cell r="AC210">
            <v>480</v>
          </cell>
          <cell r="AE210">
            <v>4</v>
          </cell>
          <cell r="AG210" t="str">
            <v>шт</v>
          </cell>
          <cell r="AH210" t="str">
            <v>Антрацит</v>
          </cell>
          <cell r="AJ210" t="str">
            <v>Темно-серый</v>
          </cell>
          <cell r="AK210" t="str">
            <v>Набор емкостей №5 Юбокс Диспенса / Диспенса Джуниор, 300, АНТРАЦИТ</v>
          </cell>
          <cell r="AM210" t="str">
            <v>Диспенса Джуниор Слим</v>
          </cell>
          <cell r="AS210" t="str">
            <v>Диспенса 90°;Диспенса Джуниор Слим</v>
          </cell>
          <cell r="AU210" t="str">
            <v>Комплектующее</v>
          </cell>
          <cell r="AX210">
            <v>300</v>
          </cell>
          <cell r="AY210">
            <v>300</v>
          </cell>
          <cell r="BB210">
            <v>640</v>
          </cell>
          <cell r="BC210">
            <v>2300</v>
          </cell>
          <cell r="BF210">
            <v>0</v>
          </cell>
          <cell r="BG210">
            <v>4</v>
          </cell>
          <cell r="BH210" t="str">
            <v>Антрацит</v>
          </cell>
        </row>
        <row r="211">
          <cell r="D211" t="str">
            <v>2399400005</v>
          </cell>
          <cell r="E211" t="str">
            <v>КОМПЛЕКТ Тандем Соло 600 мм, H 1300, Арена КЛАССИК, 4 полки, цвет ХРОМ, цвет дна Серый, антислип (2399400005)</v>
          </cell>
          <cell r="K211" t="str">
            <v>сумма частей</v>
          </cell>
          <cell r="O211" t="str">
            <v>сумма частей</v>
          </cell>
          <cell r="V211" t="str">
            <v>Высокие шкафы</v>
          </cell>
          <cell r="W211" t="str">
            <v>Тандем Соло</v>
          </cell>
          <cell r="X211">
            <v>600</v>
          </cell>
          <cell r="Y211">
            <v>1300</v>
          </cell>
          <cell r="Z211" t="str">
            <v>ХРОМ</v>
          </cell>
          <cell r="AA211" t="str">
            <v>Арена КЛАССИК</v>
          </cell>
          <cell r="AB211">
            <v>4</v>
          </cell>
          <cell r="AC211">
            <v>480</v>
          </cell>
          <cell r="AD211">
            <v>3</v>
          </cell>
          <cell r="AE211">
            <v>100</v>
          </cell>
          <cell r="AG211" t="str">
            <v>Компл</v>
          </cell>
          <cell r="AH211" t="str">
            <v>Серый</v>
          </cell>
          <cell r="AJ211" t="str">
            <v>Серый</v>
          </cell>
          <cell r="AK211" t="str">
            <v>КОМПЛЕКТ Тандем Соло, 600, H 1300, Арена КЛАССИК, ХРОМ</v>
          </cell>
          <cell r="AM211" t="str">
            <v>Тандем Соло</v>
          </cell>
          <cell r="AN211" t="str">
            <v>2399400005</v>
          </cell>
          <cell r="AS211" t="str">
            <v>Тандем Соло</v>
          </cell>
          <cell r="AT211" t="str">
            <v xml:space="preserve">Хранение посуды; Хранение продуктов; </v>
          </cell>
          <cell r="AU211" t="str">
            <v>Компл</v>
          </cell>
          <cell r="AX211">
            <v>600</v>
          </cell>
          <cell r="AY211">
            <v>600</v>
          </cell>
          <cell r="BB211">
            <v>1300</v>
          </cell>
          <cell r="BC211">
            <v>2300</v>
          </cell>
          <cell r="BF211">
            <v>0</v>
          </cell>
          <cell r="BG211">
            <v>100</v>
          </cell>
          <cell r="BH211" t="str">
            <v>Хром</v>
          </cell>
        </row>
        <row r="212">
          <cell r="D212" t="str">
            <v>2399400102</v>
          </cell>
          <cell r="E212" t="str">
            <v>КОМПЛЕКТ Тандем Соло 600 мм, H 1300, Арена КЛАССИК, 4 полки, цвет ТИТАН, цвет дна Серый, антислип (2399400102)</v>
          </cell>
          <cell r="K212" t="str">
            <v>сумма частей</v>
          </cell>
          <cell r="O212" t="str">
            <v>сумма частей</v>
          </cell>
          <cell r="V212" t="str">
            <v>Высокие шкафы</v>
          </cell>
          <cell r="W212" t="str">
            <v>Тандем Соло</v>
          </cell>
          <cell r="X212">
            <v>600</v>
          </cell>
          <cell r="Y212">
            <v>1300</v>
          </cell>
          <cell r="Z212" t="str">
            <v>ТИТАН</v>
          </cell>
          <cell r="AA212" t="str">
            <v>Арена КЛАССИК</v>
          </cell>
          <cell r="AB212">
            <v>4</v>
          </cell>
          <cell r="AC212">
            <v>480</v>
          </cell>
          <cell r="AD212">
            <v>3</v>
          </cell>
          <cell r="AE212">
            <v>100</v>
          </cell>
          <cell r="AG212" t="str">
            <v>Компл</v>
          </cell>
          <cell r="AH212" t="str">
            <v>Серый</v>
          </cell>
          <cell r="AJ212" t="str">
            <v>Серый</v>
          </cell>
          <cell r="AK212" t="str">
            <v>КОМПЛЕКТ Тандем Соло, 600, H 1300, Арена КЛАССИК, ТИТАН</v>
          </cell>
          <cell r="AM212" t="str">
            <v>Тандем Соло</v>
          </cell>
          <cell r="AS212" t="str">
            <v>Тандем Соло</v>
          </cell>
          <cell r="AT212" t="str">
            <v xml:space="preserve">Хранение посуды; Хранение продуктов; </v>
          </cell>
          <cell r="AU212" t="str">
            <v>Компл</v>
          </cell>
          <cell r="AX212">
            <v>600</v>
          </cell>
          <cell r="AY212">
            <v>600</v>
          </cell>
          <cell r="BB212">
            <v>1300</v>
          </cell>
          <cell r="BC212">
            <v>2300</v>
          </cell>
          <cell r="BF212">
            <v>0</v>
          </cell>
          <cell r="BG212">
            <v>100</v>
          </cell>
          <cell r="BH212" t="str">
            <v>Титан</v>
          </cell>
        </row>
        <row r="213">
          <cell r="D213" t="str">
            <v>2399409846</v>
          </cell>
          <cell r="E213" t="str">
            <v>КОМПЛЕКТ Тандем Соло 600 мм, H 1300, Арена СТИЛЬ, 4 полки, цвет АНТРАЦИТ, цвет дна Антрацит, антислип (2399409846)</v>
          </cell>
          <cell r="K213" t="str">
            <v>сумма частей</v>
          </cell>
          <cell r="O213" t="str">
            <v>сумма частей</v>
          </cell>
          <cell r="V213" t="str">
            <v>Высокие шкафы</v>
          </cell>
          <cell r="W213" t="str">
            <v>Тандем Соло</v>
          </cell>
          <cell r="X213">
            <v>600</v>
          </cell>
          <cell r="Y213">
            <v>1300</v>
          </cell>
          <cell r="Z213" t="str">
            <v>АНТРАЦИТ</v>
          </cell>
          <cell r="AA213" t="str">
            <v>Арена СТИЛЬ</v>
          </cell>
          <cell r="AB213">
            <v>4</v>
          </cell>
          <cell r="AC213">
            <v>480</v>
          </cell>
          <cell r="AD213">
            <v>3</v>
          </cell>
          <cell r="AE213">
            <v>100</v>
          </cell>
          <cell r="AG213" t="str">
            <v>Компл</v>
          </cell>
          <cell r="AH213" t="str">
            <v>Антрацит</v>
          </cell>
          <cell r="AJ213" t="str">
            <v>Темно-серый</v>
          </cell>
          <cell r="AK213" t="str">
            <v>КОМПЛЕКТ Тандем Соло, 600, H 1300, Арена СТИЛЬ, АНТРАЦИТ</v>
          </cell>
          <cell r="AM213" t="str">
            <v>Тандем Соло</v>
          </cell>
          <cell r="AS213" t="str">
            <v>Тандем Соло</v>
          </cell>
          <cell r="AT213" t="str">
            <v xml:space="preserve">Хранение посуды; Хранение продуктов; </v>
          </cell>
          <cell r="AU213" t="str">
            <v>Компл</v>
          </cell>
          <cell r="AX213">
            <v>600</v>
          </cell>
          <cell r="AY213">
            <v>600</v>
          </cell>
          <cell r="BB213">
            <v>1300</v>
          </cell>
          <cell r="BC213">
            <v>2300</v>
          </cell>
          <cell r="BF213">
            <v>0</v>
          </cell>
          <cell r="BG213">
            <v>100</v>
          </cell>
          <cell r="BH213" t="str">
            <v>Антрацит</v>
          </cell>
        </row>
        <row r="214">
          <cell r="D214" t="str">
            <v>2399600005</v>
          </cell>
          <cell r="E214" t="str">
            <v>КОМПЛЕКТ Тандем Соло 600 мм, H 1800, Арена КЛАССИК, 6 полок, цвет ХРОМ, цвет дна Серый, антислип (2399600005)</v>
          </cell>
          <cell r="K214" t="str">
            <v>сумма частей</v>
          </cell>
          <cell r="O214" t="str">
            <v>сумма частей</v>
          </cell>
          <cell r="V214" t="str">
            <v>Высокие шкафы</v>
          </cell>
          <cell r="W214" t="str">
            <v>Тандем Соло</v>
          </cell>
          <cell r="X214">
            <v>600</v>
          </cell>
          <cell r="Y214">
            <v>1800</v>
          </cell>
          <cell r="Z214" t="str">
            <v>ХРОМ</v>
          </cell>
          <cell r="AA214" t="str">
            <v>Арена КЛАССИК</v>
          </cell>
          <cell r="AB214">
            <v>6</v>
          </cell>
          <cell r="AC214">
            <v>480</v>
          </cell>
          <cell r="AD214">
            <v>4</v>
          </cell>
          <cell r="AE214">
            <v>100</v>
          </cell>
          <cell r="AG214" t="str">
            <v>Компл</v>
          </cell>
          <cell r="AH214" t="str">
            <v>Серый</v>
          </cell>
          <cell r="AJ214" t="str">
            <v>Серый</v>
          </cell>
          <cell r="AK214" t="str">
            <v>КОМПЛЕКТ Тандем Соло, 600, H 1800, Арена КЛАССИК, ХРОМ</v>
          </cell>
          <cell r="AM214" t="str">
            <v>Тандем Соло</v>
          </cell>
          <cell r="AS214" t="str">
            <v>Тандем Соло</v>
          </cell>
          <cell r="AT214" t="str">
            <v xml:space="preserve">Хранение посуды; Хранение продуктов; </v>
          </cell>
          <cell r="AU214" t="str">
            <v>Компл</v>
          </cell>
          <cell r="AX214">
            <v>600</v>
          </cell>
          <cell r="AY214">
            <v>600</v>
          </cell>
          <cell r="BB214">
            <v>1800</v>
          </cell>
          <cell r="BC214">
            <v>2300</v>
          </cell>
          <cell r="BF214">
            <v>0</v>
          </cell>
          <cell r="BG214">
            <v>100</v>
          </cell>
          <cell r="BH214" t="str">
            <v>Хром</v>
          </cell>
        </row>
        <row r="215">
          <cell r="D215" t="str">
            <v>2399600102</v>
          </cell>
          <cell r="E215" t="str">
            <v>КОМПЛЕКТ Тандем Соло 600 мм, H 1800, Арена КЛАССИК, 6 полок, цвет ТИТАН, цвет дна Серый, антислип (2399600102)</v>
          </cell>
          <cell r="K215" t="str">
            <v>сумма частей</v>
          </cell>
          <cell r="O215" t="str">
            <v>сумма частей</v>
          </cell>
          <cell r="V215" t="str">
            <v>Высокие шкафы</v>
          </cell>
          <cell r="W215" t="str">
            <v>Тандем Соло</v>
          </cell>
          <cell r="X215">
            <v>600</v>
          </cell>
          <cell r="Y215">
            <v>1800</v>
          </cell>
          <cell r="Z215" t="str">
            <v>ТИТАН</v>
          </cell>
          <cell r="AA215" t="str">
            <v>Арена КЛАССИК</v>
          </cell>
          <cell r="AB215">
            <v>6</v>
          </cell>
          <cell r="AC215">
            <v>480</v>
          </cell>
          <cell r="AD215">
            <v>4</v>
          </cell>
          <cell r="AE215">
            <v>100</v>
          </cell>
          <cell r="AG215" t="str">
            <v>Компл</v>
          </cell>
          <cell r="AH215" t="str">
            <v>Серый</v>
          </cell>
          <cell r="AJ215" t="str">
            <v>Серый</v>
          </cell>
          <cell r="AK215" t="str">
            <v>КОМПЛЕКТ Тандем Соло, 600, H 1800, Арена КЛАССИК, ТИТАН</v>
          </cell>
          <cell r="AM215" t="str">
            <v>Тандем Соло</v>
          </cell>
          <cell r="AS215" t="str">
            <v>Тандем Соло</v>
          </cell>
          <cell r="AT215" t="str">
            <v xml:space="preserve">Хранение посуды; Хранение продуктов; </v>
          </cell>
          <cell r="AU215" t="str">
            <v>Компл</v>
          </cell>
          <cell r="AX215">
            <v>600</v>
          </cell>
          <cell r="AY215">
            <v>600</v>
          </cell>
          <cell r="BB215">
            <v>1800</v>
          </cell>
          <cell r="BC215">
            <v>2300</v>
          </cell>
          <cell r="BF215">
            <v>0</v>
          </cell>
          <cell r="BG215">
            <v>100</v>
          </cell>
          <cell r="BH215" t="str">
            <v>Титан</v>
          </cell>
        </row>
        <row r="216">
          <cell r="D216" t="str">
            <v>2399609846</v>
          </cell>
          <cell r="E216" t="str">
            <v>КОМПЛЕКТ Тандем Соло 600 мм, H 1800, Арена СТИЛЬ, 6 полок, цвет АНТРАЦИТ, цвет дна Антрацит, антислип (2399609846)</v>
          </cell>
          <cell r="K216" t="str">
            <v>сумма частей</v>
          </cell>
          <cell r="O216" t="str">
            <v>сумма частей</v>
          </cell>
          <cell r="V216" t="str">
            <v>Высокие шкафы</v>
          </cell>
          <cell r="W216" t="str">
            <v>Тандем Соло</v>
          </cell>
          <cell r="X216">
            <v>600</v>
          </cell>
          <cell r="Y216">
            <v>1800</v>
          </cell>
          <cell r="Z216" t="str">
            <v>АНТРАЦИТ</v>
          </cell>
          <cell r="AA216" t="str">
            <v>Арена СТИЛЬ</v>
          </cell>
          <cell r="AB216">
            <v>6</v>
          </cell>
          <cell r="AC216">
            <v>480</v>
          </cell>
          <cell r="AD216">
            <v>4</v>
          </cell>
          <cell r="AE216">
            <v>100</v>
          </cell>
          <cell r="AG216" t="str">
            <v>Компл</v>
          </cell>
          <cell r="AH216" t="str">
            <v>Антрацит</v>
          </cell>
          <cell r="AJ216" t="str">
            <v>Темно-серый</v>
          </cell>
          <cell r="AK216" t="str">
            <v>КОМПЛЕКТ Тандем Соло, 600, H 1800, Арена СТИЛЬ, АНТРАЦИТ</v>
          </cell>
          <cell r="AM216" t="str">
            <v>Тандем Соло</v>
          </cell>
          <cell r="AS216" t="str">
            <v>Тандем Соло</v>
          </cell>
          <cell r="AT216" t="str">
            <v xml:space="preserve">Хранение посуды; Хранение продуктов; </v>
          </cell>
          <cell r="AU216" t="str">
            <v>Компл</v>
          </cell>
          <cell r="AX216">
            <v>600</v>
          </cell>
          <cell r="AY216">
            <v>600</v>
          </cell>
          <cell r="BB216">
            <v>1800</v>
          </cell>
          <cell r="BC216">
            <v>2300</v>
          </cell>
          <cell r="BF216">
            <v>0</v>
          </cell>
          <cell r="BG216">
            <v>100</v>
          </cell>
          <cell r="BH216" t="str">
            <v>Антрацит</v>
          </cell>
        </row>
        <row r="217">
          <cell r="D217" t="str">
            <v>0134740102</v>
          </cell>
          <cell r="E217" t="str">
            <v>Комплект установочный, Тандем Соло, H 1300, Рама + Направляющие + Крепеж +SoftSTOPPpro доводчик, цвет ТИТАН (0134740102)</v>
          </cell>
          <cell r="H217">
            <v>1</v>
          </cell>
          <cell r="I217">
            <v>6</v>
          </cell>
          <cell r="J217" t="str">
            <v>DE</v>
          </cell>
          <cell r="K217">
            <v>7.38</v>
          </cell>
          <cell r="L217">
            <v>1.23</v>
          </cell>
          <cell r="M217">
            <v>0.59199999999999997</v>
          </cell>
          <cell r="N217">
            <v>0.28999999999999998</v>
          </cell>
          <cell r="O217">
            <v>0.2111664</v>
          </cell>
          <cell r="Q217" t="str">
            <v>0102</v>
          </cell>
          <cell r="R217">
            <v>6</v>
          </cell>
          <cell r="S217" t="str">
            <v>4027655661451</v>
          </cell>
          <cell r="T217">
            <v>8302420000</v>
          </cell>
          <cell r="V217" t="str">
            <v>Высокие шкафы</v>
          </cell>
          <cell r="W217" t="str">
            <v>Тандем Соло</v>
          </cell>
          <cell r="Y217">
            <v>1300</v>
          </cell>
          <cell r="Z217" t="str">
            <v>ТИТАН</v>
          </cell>
          <cell r="AA217" t="str">
            <v>Арена КЛАССИК</v>
          </cell>
          <cell r="AC217">
            <v>480</v>
          </cell>
          <cell r="AE217">
            <v>100</v>
          </cell>
          <cell r="AG217" t="str">
            <v>шт</v>
          </cell>
          <cell r="AJ217" t="str">
            <v>Серый</v>
          </cell>
          <cell r="AK217" t="str">
            <v>Комплект установочный Тандем Соло, H 1300, ТИТАН</v>
          </cell>
          <cell r="AM217" t="str">
            <v>Тандем Соло</v>
          </cell>
          <cell r="AO217" t="str">
            <v>0134740102</v>
          </cell>
          <cell r="AS217" t="str">
            <v>Тандем Соло</v>
          </cell>
          <cell r="AU217" t="str">
            <v>Комплектующее</v>
          </cell>
          <cell r="AX217">
            <v>600</v>
          </cell>
          <cell r="AY217">
            <v>600</v>
          </cell>
          <cell r="BB217">
            <v>1300</v>
          </cell>
          <cell r="BC217">
            <v>2300</v>
          </cell>
          <cell r="BF217">
            <v>0</v>
          </cell>
          <cell r="BG217">
            <v>100</v>
          </cell>
          <cell r="BH217" t="str">
            <v>Титан</v>
          </cell>
        </row>
        <row r="218">
          <cell r="D218" t="str">
            <v>0134770102</v>
          </cell>
          <cell r="E218" t="str">
            <v>Комплект установочный, Тандем Соло, H 1800, Рама + Направляющие + Крепеж +SoftSTOPPpro доводчик, цвет ТИТАН (0134770102)</v>
          </cell>
          <cell r="H218">
            <v>1</v>
          </cell>
          <cell r="I218">
            <v>6</v>
          </cell>
          <cell r="J218" t="str">
            <v>DE</v>
          </cell>
          <cell r="K218">
            <v>17.100000000000001</v>
          </cell>
          <cell r="L218">
            <v>1.7350000000000001</v>
          </cell>
          <cell r="M218">
            <v>0.59699999999999998</v>
          </cell>
          <cell r="N218">
            <v>0.29499999999999998</v>
          </cell>
          <cell r="O218">
            <v>0.305559525</v>
          </cell>
          <cell r="Q218" t="str">
            <v>0102</v>
          </cell>
          <cell r="R218">
            <v>6</v>
          </cell>
          <cell r="S218" t="str">
            <v>4027655661888</v>
          </cell>
          <cell r="T218">
            <v>8302420000</v>
          </cell>
          <cell r="V218" t="str">
            <v>Высокие шкафы</v>
          </cell>
          <cell r="W218" t="str">
            <v>Тандем Соло</v>
          </cell>
          <cell r="Y218">
            <v>1800</v>
          </cell>
          <cell r="Z218" t="str">
            <v>ТИТАН</v>
          </cell>
          <cell r="AA218" t="str">
            <v>Арена КЛАССИК</v>
          </cell>
          <cell r="AC218">
            <v>480</v>
          </cell>
          <cell r="AE218">
            <v>100</v>
          </cell>
          <cell r="AG218" t="str">
            <v>шт</v>
          </cell>
          <cell r="AJ218" t="str">
            <v>Серый</v>
          </cell>
          <cell r="AK218" t="str">
            <v>Комплект установочный Тандем Соло, H 1800, ТИТАН</v>
          </cell>
          <cell r="AM218" t="str">
            <v>Тандем Соло</v>
          </cell>
          <cell r="AO218" t="str">
            <v>0134770102</v>
          </cell>
          <cell r="AS218" t="str">
            <v>Тандем Соло</v>
          </cell>
          <cell r="AU218" t="str">
            <v>Комплектующее</v>
          </cell>
          <cell r="AX218">
            <v>600</v>
          </cell>
          <cell r="AY218">
            <v>600</v>
          </cell>
          <cell r="BB218">
            <v>1800</v>
          </cell>
          <cell r="BC218">
            <v>2300</v>
          </cell>
          <cell r="BF218">
            <v>0</v>
          </cell>
          <cell r="BG218">
            <v>100</v>
          </cell>
          <cell r="BH218" t="str">
            <v>Титан</v>
          </cell>
        </row>
        <row r="219">
          <cell r="D219" t="str">
            <v>0134749846</v>
          </cell>
          <cell r="E219" t="str">
            <v>Комплект установочный, Тандем Соло, H 1300, Рама + Направляющие + Крепеж +SoftSTOPPpro доводчик, цвет АНТРАЦИТ (0134749846)</v>
          </cell>
          <cell r="H219">
            <v>1</v>
          </cell>
          <cell r="I219">
            <v>6</v>
          </cell>
          <cell r="J219" t="str">
            <v>DE</v>
          </cell>
          <cell r="K219">
            <v>7.38</v>
          </cell>
          <cell r="L219">
            <v>1.23</v>
          </cell>
          <cell r="M219">
            <v>0.59199999999999997</v>
          </cell>
          <cell r="N219">
            <v>0.28999999999999998</v>
          </cell>
          <cell r="O219">
            <v>0.2111664</v>
          </cell>
          <cell r="Q219" t="str">
            <v>9846</v>
          </cell>
          <cell r="R219">
            <v>6</v>
          </cell>
          <cell r="S219" t="str">
            <v>4027655661703</v>
          </cell>
          <cell r="T219">
            <v>8302420000</v>
          </cell>
          <cell r="V219" t="str">
            <v>Высокие шкафы</v>
          </cell>
          <cell r="W219" t="str">
            <v>Тандем Соло</v>
          </cell>
          <cell r="Y219">
            <v>1300</v>
          </cell>
          <cell r="Z219" t="str">
            <v>АНТРАЦИТ</v>
          </cell>
          <cell r="AA219" t="str">
            <v>Арена СТИЛЬ</v>
          </cell>
          <cell r="AC219">
            <v>480</v>
          </cell>
          <cell r="AE219">
            <v>100</v>
          </cell>
          <cell r="AG219" t="str">
            <v>шт</v>
          </cell>
          <cell r="AJ219" t="str">
            <v>Темно-серый</v>
          </cell>
          <cell r="AK219" t="str">
            <v>Комплект установочный Тандем Соло, H 1300, АНТРАЦИТ</v>
          </cell>
          <cell r="AM219" t="str">
            <v>Тандем Соло</v>
          </cell>
          <cell r="AO219" t="str">
            <v>0134749846</v>
          </cell>
          <cell r="AS219" t="str">
            <v>Тандем Соло</v>
          </cell>
          <cell r="AU219" t="str">
            <v>Комплектующее</v>
          </cell>
          <cell r="AX219">
            <v>600</v>
          </cell>
          <cell r="AY219">
            <v>600</v>
          </cell>
          <cell r="BB219">
            <v>1300</v>
          </cell>
          <cell r="BC219">
            <v>2300</v>
          </cell>
          <cell r="BF219">
            <v>0</v>
          </cell>
          <cell r="BG219">
            <v>100</v>
          </cell>
          <cell r="BH219" t="str">
            <v>Антрацит</v>
          </cell>
        </row>
        <row r="220">
          <cell r="D220" t="str">
            <v>0134779846</v>
          </cell>
          <cell r="E220" t="str">
            <v>Комплект установочный, Тандем Соло, H 1800, Рама + Направляющие + Крепеж +SoftSTOPPpro доводчик, цвет АНТРАЦИТ (0134779846)</v>
          </cell>
          <cell r="H220">
            <v>1</v>
          </cell>
          <cell r="I220">
            <v>6</v>
          </cell>
          <cell r="J220" t="str">
            <v>DE</v>
          </cell>
          <cell r="K220">
            <v>17.100000000000001</v>
          </cell>
          <cell r="L220">
            <v>1.7350000000000001</v>
          </cell>
          <cell r="M220">
            <v>0.59699999999999998</v>
          </cell>
          <cell r="N220">
            <v>0.29499999999999998</v>
          </cell>
          <cell r="O220">
            <v>0.305559525</v>
          </cell>
          <cell r="Q220" t="str">
            <v>9846</v>
          </cell>
          <cell r="R220">
            <v>6</v>
          </cell>
          <cell r="S220" t="str">
            <v>4027655661901</v>
          </cell>
          <cell r="T220">
            <v>8302420000</v>
          </cell>
          <cell r="V220" t="str">
            <v>Высокие шкафы</v>
          </cell>
          <cell r="W220" t="str">
            <v>Тандем Соло</v>
          </cell>
          <cell r="Y220">
            <v>1800</v>
          </cell>
          <cell r="Z220" t="str">
            <v>АНТРАЦИТ</v>
          </cell>
          <cell r="AA220" t="str">
            <v>Арена СТИЛЬ</v>
          </cell>
          <cell r="AC220">
            <v>480</v>
          </cell>
          <cell r="AE220">
            <v>100</v>
          </cell>
          <cell r="AG220" t="str">
            <v>шт</v>
          </cell>
          <cell r="AJ220" t="str">
            <v>Темно-серый</v>
          </cell>
          <cell r="AK220" t="str">
            <v>Комплект установочный Тандем Соло, H 1800, АНТРАЦИТ</v>
          </cell>
          <cell r="AM220" t="str">
            <v>Тандем Соло</v>
          </cell>
          <cell r="AO220" t="str">
            <v>0134779846</v>
          </cell>
          <cell r="AS220" t="str">
            <v>Тандем Соло</v>
          </cell>
          <cell r="AU220" t="str">
            <v>Комплектующее</v>
          </cell>
          <cell r="AX220">
            <v>600</v>
          </cell>
          <cell r="AY220">
            <v>600</v>
          </cell>
          <cell r="BB220">
            <v>1800</v>
          </cell>
          <cell r="BC220">
            <v>2300</v>
          </cell>
          <cell r="BF220">
            <v>0</v>
          </cell>
          <cell r="BG220">
            <v>100</v>
          </cell>
          <cell r="BH220" t="str">
            <v>Антрацит</v>
          </cell>
        </row>
        <row r="221">
          <cell r="D221" t="str">
            <v>2350730005</v>
          </cell>
          <cell r="E221" t="str">
            <v>Полка 1 шт, Тандем Соло 600 мм, Арена КЛАССИК, цвет ХРОМ, цвет дна Серый, антислип, PU:2 (2350730005)</v>
          </cell>
          <cell r="H221">
            <v>2</v>
          </cell>
          <cell r="I221">
            <v>18</v>
          </cell>
          <cell r="J221" t="str">
            <v>DE</v>
          </cell>
          <cell r="K221">
            <v>2.2000000000000002</v>
          </cell>
          <cell r="L221">
            <v>0.44</v>
          </cell>
          <cell r="M221">
            <v>0.19500000000000001</v>
          </cell>
          <cell r="N221">
            <v>0.495</v>
          </cell>
          <cell r="O221">
            <v>2.1235500000000001E-2</v>
          </cell>
          <cell r="Q221" t="str">
            <v>0005</v>
          </cell>
          <cell r="R221">
            <v>18</v>
          </cell>
          <cell r="S221" t="str">
            <v>4027655597798</v>
          </cell>
          <cell r="T221">
            <v>9403990001</v>
          </cell>
          <cell r="V221" t="str">
            <v>Высокие шкафы</v>
          </cell>
          <cell r="W221" t="str">
            <v>Тандем Соло</v>
          </cell>
          <cell r="X221">
            <v>600</v>
          </cell>
          <cell r="Z221" t="str">
            <v>ХРОМ</v>
          </cell>
          <cell r="AA221" t="str">
            <v>Арена КЛАССИК</v>
          </cell>
          <cell r="AB221">
            <v>1</v>
          </cell>
          <cell r="AC221">
            <v>480</v>
          </cell>
          <cell r="AE221">
            <v>16</v>
          </cell>
          <cell r="AG221" t="str">
            <v>шт</v>
          </cell>
          <cell r="AH221" t="str">
            <v>Серый</v>
          </cell>
          <cell r="AJ221" t="str">
            <v>Серый</v>
          </cell>
          <cell r="AK221" t="str">
            <v>Полка 1 шт Тандем Соло, 600, Арена КЛАССИК, ХРОМ</v>
          </cell>
          <cell r="AM221" t="str">
            <v>Тандем Соло</v>
          </cell>
          <cell r="AS221" t="str">
            <v>Тандем Соло</v>
          </cell>
          <cell r="AU221" t="str">
            <v>Комплектующее</v>
          </cell>
          <cell r="AX221">
            <v>600</v>
          </cell>
          <cell r="AY221">
            <v>600</v>
          </cell>
          <cell r="BB221">
            <v>1300</v>
          </cell>
          <cell r="BC221">
            <v>2300</v>
          </cell>
          <cell r="BF221">
            <v>0</v>
          </cell>
          <cell r="BG221">
            <v>16</v>
          </cell>
          <cell r="BH221" t="str">
            <v>Хром</v>
          </cell>
        </row>
        <row r="222">
          <cell r="D222" t="str">
            <v>2350730102</v>
          </cell>
          <cell r="E222" t="str">
            <v>Полка 1 шт, Тандем Соло 600 мм, Арена КЛАССИК, цвет ТИТАН, цвет дна Серый, антислип, PU:2 (2350730102)</v>
          </cell>
          <cell r="H222">
            <v>2</v>
          </cell>
          <cell r="I222">
            <v>18</v>
          </cell>
          <cell r="J222" t="str">
            <v>DE</v>
          </cell>
          <cell r="K222">
            <v>2.2000000000000002</v>
          </cell>
          <cell r="L222">
            <v>0.44</v>
          </cell>
          <cell r="M222">
            <v>0.19500000000000001</v>
          </cell>
          <cell r="N222">
            <v>0.495</v>
          </cell>
          <cell r="O222">
            <v>2.1235500000000001E-2</v>
          </cell>
          <cell r="Q222" t="str">
            <v>0102</v>
          </cell>
          <cell r="R222">
            <v>18</v>
          </cell>
          <cell r="S222" t="str">
            <v>4027655625347</v>
          </cell>
          <cell r="T222">
            <v>9403990001</v>
          </cell>
          <cell r="V222" t="str">
            <v>Высокие шкафы</v>
          </cell>
          <cell r="W222" t="str">
            <v>Тандем Соло</v>
          </cell>
          <cell r="X222">
            <v>600</v>
          </cell>
          <cell r="Z222" t="str">
            <v>ТИТАН</v>
          </cell>
          <cell r="AA222" t="str">
            <v>Арена КЛАССИК</v>
          </cell>
          <cell r="AB222">
            <v>1</v>
          </cell>
          <cell r="AC222">
            <v>480</v>
          </cell>
          <cell r="AE222">
            <v>16</v>
          </cell>
          <cell r="AG222" t="str">
            <v>шт</v>
          </cell>
          <cell r="AH222" t="str">
            <v>Серый</v>
          </cell>
          <cell r="AJ222" t="str">
            <v>Серый</v>
          </cell>
          <cell r="AK222" t="str">
            <v>Полка 1 шт Тандем Соло, 600, Арена КЛАССИК, ТИТАН</v>
          </cell>
          <cell r="AM222" t="str">
            <v>Тандем Соло</v>
          </cell>
          <cell r="AS222" t="str">
            <v>Тандем Соло</v>
          </cell>
          <cell r="AU222" t="str">
            <v>Комплектующее</v>
          </cell>
          <cell r="AX222">
            <v>600</v>
          </cell>
          <cell r="AY222">
            <v>600</v>
          </cell>
          <cell r="BB222">
            <v>1300</v>
          </cell>
          <cell r="BC222">
            <v>2300</v>
          </cell>
          <cell r="BF222">
            <v>0</v>
          </cell>
          <cell r="BG222">
            <v>16</v>
          </cell>
          <cell r="BH222" t="str">
            <v>Титан</v>
          </cell>
        </row>
        <row r="223">
          <cell r="D223" t="str">
            <v>2355399846</v>
          </cell>
          <cell r="E223" t="str">
            <v>Полка 1 шт, Тандем Соло 600 мм, Арена СТИЛЬ, цвет АНТРАЦИТ, цвет дна Антрацит, антислип, PU:2 (2355399846)</v>
          </cell>
          <cell r="H223">
            <v>2</v>
          </cell>
          <cell r="I223">
            <v>18</v>
          </cell>
          <cell r="J223" t="str">
            <v>DE</v>
          </cell>
          <cell r="K223">
            <v>2.36</v>
          </cell>
          <cell r="L223">
            <v>0.44</v>
          </cell>
          <cell r="M223">
            <v>0.19500000000000001</v>
          </cell>
          <cell r="N223">
            <v>0.495</v>
          </cell>
          <cell r="O223">
            <v>2.1235500000000001E-2</v>
          </cell>
          <cell r="Q223" t="str">
            <v>9846</v>
          </cell>
          <cell r="S223" t="str">
            <v>4027655670866</v>
          </cell>
          <cell r="T223">
            <v>9403990001</v>
          </cell>
          <cell r="V223" t="str">
            <v>Высокие шкафы</v>
          </cell>
          <cell r="W223" t="str">
            <v>Тандем Соло</v>
          </cell>
          <cell r="X223">
            <v>600</v>
          </cell>
          <cell r="Z223" t="str">
            <v>АНТРАЦИТ</v>
          </cell>
          <cell r="AA223" t="str">
            <v>Арена СТИЛЬ</v>
          </cell>
          <cell r="AB223">
            <v>1</v>
          </cell>
          <cell r="AC223">
            <v>480</v>
          </cell>
          <cell r="AE223">
            <v>16</v>
          </cell>
          <cell r="AG223" t="str">
            <v>шт</v>
          </cell>
          <cell r="AH223" t="str">
            <v>Антрацит</v>
          </cell>
          <cell r="AJ223" t="str">
            <v>Темно-серый</v>
          </cell>
          <cell r="AK223" t="str">
            <v>Полка 1 шт Тандем Соло, 600, Арена СТИЛЬ, АНТРАЦИТ</v>
          </cell>
          <cell r="AM223" t="str">
            <v>Тандем Соло</v>
          </cell>
          <cell r="AS223" t="str">
            <v>Тандем Соло</v>
          </cell>
          <cell r="AU223" t="str">
            <v>Комплектующее</v>
          </cell>
          <cell r="AX223">
            <v>600</v>
          </cell>
          <cell r="AY223">
            <v>600</v>
          </cell>
          <cell r="BB223">
            <v>1300</v>
          </cell>
          <cell r="BC223">
            <v>2300</v>
          </cell>
          <cell r="BF223">
            <v>0</v>
          </cell>
          <cell r="BG223">
            <v>16</v>
          </cell>
          <cell r="BH223" t="str">
            <v>Антрацит</v>
          </cell>
        </row>
        <row r="224">
          <cell r="D224" t="str">
            <v>0036840005</v>
          </cell>
          <cell r="E224" t="str">
            <v>Комплект Тандем Сайд 450 мм, H 600, Арена КЛАССИК, Рама + 2 полки, цвет ХРОМ, цвет дна Серый, антислип (0036840005)</v>
          </cell>
          <cell r="H224">
            <v>1</v>
          </cell>
          <cell r="I224">
            <v>6</v>
          </cell>
          <cell r="J224" t="str">
            <v>DE</v>
          </cell>
          <cell r="K224">
            <v>3.72</v>
          </cell>
          <cell r="L224">
            <v>0.625</v>
          </cell>
          <cell r="M224">
            <v>0.45</v>
          </cell>
          <cell r="N224">
            <v>0.14499999999999999</v>
          </cell>
          <cell r="O224">
            <v>4.0781249999999998E-2</v>
          </cell>
          <cell r="Q224" t="str">
            <v>0005</v>
          </cell>
          <cell r="R224">
            <v>6</v>
          </cell>
          <cell r="S224" t="str">
            <v>4027655797310</v>
          </cell>
          <cell r="T224">
            <v>9403990001</v>
          </cell>
          <cell r="V224" t="str">
            <v>Высокие шкафы</v>
          </cell>
          <cell r="W224" t="str">
            <v>Тандем Сайд</v>
          </cell>
          <cell r="X224">
            <v>450</v>
          </cell>
          <cell r="Y224">
            <v>600</v>
          </cell>
          <cell r="Z224" t="str">
            <v>ХРОМ</v>
          </cell>
          <cell r="AA224" t="str">
            <v>Арена КЛАССИК</v>
          </cell>
          <cell r="AB224">
            <v>2</v>
          </cell>
          <cell r="AC224">
            <v>480</v>
          </cell>
          <cell r="AD224">
            <v>1</v>
          </cell>
          <cell r="AE224">
            <v>25</v>
          </cell>
          <cell r="AG224" t="str">
            <v>Компл</v>
          </cell>
          <cell r="AH224" t="str">
            <v>Серый</v>
          </cell>
          <cell r="AJ224" t="str">
            <v>Серый</v>
          </cell>
          <cell r="AK224" t="str">
            <v>Комплект Тандем Сайд, 450, H 600, Арена КЛАССИК, ХРОМ</v>
          </cell>
          <cell r="AM224" t="str">
            <v>Тандем Сайд</v>
          </cell>
          <cell r="AO224" t="str">
            <v>0036840005</v>
          </cell>
          <cell r="AS224" t="str">
            <v>Тандем Сайд</v>
          </cell>
          <cell r="AT224" t="str">
            <v xml:space="preserve">Хранение посуды; Хранение продуктов; </v>
          </cell>
          <cell r="AU224" t="str">
            <v>Компл</v>
          </cell>
          <cell r="AX224">
            <v>450</v>
          </cell>
          <cell r="AY224">
            <v>450</v>
          </cell>
          <cell r="BB224">
            <v>600</v>
          </cell>
          <cell r="BC224">
            <v>800</v>
          </cell>
          <cell r="BF224">
            <v>0</v>
          </cell>
          <cell r="BG224">
            <v>25</v>
          </cell>
          <cell r="BH224" t="str">
            <v>Хром</v>
          </cell>
        </row>
        <row r="225">
          <cell r="D225" t="str">
            <v>0036840102</v>
          </cell>
          <cell r="E225" t="str">
            <v>Комплект Тандем Сайд 450 мм, H 600, Арена КЛАССИК, Рама + 2 полки, цвет ТИТАН, цвет дна Серый, антислип (0036840102)</v>
          </cell>
          <cell r="H225">
            <v>1</v>
          </cell>
          <cell r="I225">
            <v>6</v>
          </cell>
          <cell r="J225" t="str">
            <v>DE</v>
          </cell>
          <cell r="K225">
            <v>3.72</v>
          </cell>
          <cell r="L225">
            <v>0.625</v>
          </cell>
          <cell r="M225">
            <v>0.45</v>
          </cell>
          <cell r="N225">
            <v>0.14499999999999999</v>
          </cell>
          <cell r="O225">
            <v>4.0781249999999998E-2</v>
          </cell>
          <cell r="Q225" t="str">
            <v>0102</v>
          </cell>
          <cell r="R225">
            <v>6</v>
          </cell>
          <cell r="S225" t="str">
            <v>4027655797556</v>
          </cell>
          <cell r="T225">
            <v>9403990001</v>
          </cell>
          <cell r="V225" t="str">
            <v>Высокие шкафы</v>
          </cell>
          <cell r="W225" t="str">
            <v>Тандем Сайд</v>
          </cell>
          <cell r="X225">
            <v>450</v>
          </cell>
          <cell r="Y225">
            <v>600</v>
          </cell>
          <cell r="Z225" t="str">
            <v>ТИТАН</v>
          </cell>
          <cell r="AA225" t="str">
            <v>Арена КЛАССИК</v>
          </cell>
          <cell r="AB225">
            <v>2</v>
          </cell>
          <cell r="AC225">
            <v>480</v>
          </cell>
          <cell r="AD225">
            <v>1</v>
          </cell>
          <cell r="AE225">
            <v>25</v>
          </cell>
          <cell r="AG225" t="str">
            <v>Компл</v>
          </cell>
          <cell r="AH225" t="str">
            <v>Серый</v>
          </cell>
          <cell r="AJ225" t="str">
            <v>Серый</v>
          </cell>
          <cell r="AK225" t="str">
            <v>Комплект Тандем Сайд, 450, H 600, Арена КЛАССИК, ТИТАН</v>
          </cell>
          <cell r="AM225" t="str">
            <v>Тандем Сайд</v>
          </cell>
          <cell r="AO225" t="str">
            <v>0036840102</v>
          </cell>
          <cell r="AS225" t="str">
            <v>Тандем Сайд</v>
          </cell>
          <cell r="AT225" t="str">
            <v xml:space="preserve">Хранение посуды; Хранение продуктов; </v>
          </cell>
          <cell r="AU225" t="str">
            <v>Компл</v>
          </cell>
          <cell r="AX225">
            <v>450</v>
          </cell>
          <cell r="AY225">
            <v>450</v>
          </cell>
          <cell r="BB225">
            <v>600</v>
          </cell>
          <cell r="BC225">
            <v>800</v>
          </cell>
          <cell r="BF225">
            <v>0</v>
          </cell>
          <cell r="BG225">
            <v>25</v>
          </cell>
          <cell r="BH225" t="str">
            <v>Титан</v>
          </cell>
        </row>
        <row r="226">
          <cell r="D226" t="str">
            <v>0036369846</v>
          </cell>
          <cell r="E226" t="str">
            <v>Комплект Тандем Сайд 450 мм, H 600, Арена СТИЛЬ, Рама + 2 полки, цвет АНТРАЦИТ, цвет дна Антрацит, антислип (0036369846)</v>
          </cell>
          <cell r="H226">
            <v>1</v>
          </cell>
          <cell r="I226">
            <v>6</v>
          </cell>
          <cell r="J226" t="str">
            <v>DE</v>
          </cell>
          <cell r="K226">
            <v>3.9</v>
          </cell>
          <cell r="L226">
            <v>0.625</v>
          </cell>
          <cell r="M226">
            <v>0.45</v>
          </cell>
          <cell r="N226">
            <v>0.14499999999999999</v>
          </cell>
          <cell r="O226">
            <v>4.0781249999999998E-2</v>
          </cell>
          <cell r="Q226" t="str">
            <v>9846</v>
          </cell>
          <cell r="R226">
            <v>6</v>
          </cell>
          <cell r="S226" t="str">
            <v>4027655796825</v>
          </cell>
          <cell r="T226">
            <v>9403990001</v>
          </cell>
          <cell r="V226" t="str">
            <v>Высокие шкафы</v>
          </cell>
          <cell r="W226" t="str">
            <v>Тандем Сайд</v>
          </cell>
          <cell r="X226">
            <v>450</v>
          </cell>
          <cell r="Y226">
            <v>600</v>
          </cell>
          <cell r="Z226" t="str">
            <v>АНТРАЦИТ</v>
          </cell>
          <cell r="AA226" t="str">
            <v>Арена СТИЛЬ</v>
          </cell>
          <cell r="AB226">
            <v>2</v>
          </cell>
          <cell r="AC226">
            <v>480</v>
          </cell>
          <cell r="AD226">
            <v>1</v>
          </cell>
          <cell r="AE226">
            <v>25</v>
          </cell>
          <cell r="AG226" t="str">
            <v>Компл</v>
          </cell>
          <cell r="AH226" t="str">
            <v>Антрацит</v>
          </cell>
          <cell r="AJ226" t="str">
            <v>Темно-серый</v>
          </cell>
          <cell r="AK226" t="str">
            <v>Комплект Тандем Сайд, 450, H 600, Арена СТИЛЬ, АНТРАЦИТ</v>
          </cell>
          <cell r="AM226" t="str">
            <v>Тандем Сайд</v>
          </cell>
          <cell r="AO226" t="str">
            <v>0036369846</v>
          </cell>
          <cell r="AS226" t="str">
            <v>Тандем Сайд</v>
          </cell>
          <cell r="AT226" t="str">
            <v xml:space="preserve">Хранение посуды; Хранение продуктов; </v>
          </cell>
          <cell r="AU226" t="str">
            <v>Компл</v>
          </cell>
          <cell r="AX226">
            <v>450</v>
          </cell>
          <cell r="AY226">
            <v>450</v>
          </cell>
          <cell r="BB226">
            <v>600</v>
          </cell>
          <cell r="BC226">
            <v>800</v>
          </cell>
          <cell r="BF226">
            <v>0</v>
          </cell>
          <cell r="BG226">
            <v>25</v>
          </cell>
          <cell r="BH226" t="str">
            <v>Антрацит</v>
          </cell>
        </row>
        <row r="227">
          <cell r="D227" t="str">
            <v>0036880005</v>
          </cell>
          <cell r="E227" t="str">
            <v>Комплект Тандем Сайд 500 мм, H 600, Арена КЛАССИК, Рама + 2 полки, цвет ХРОМ, цвет дна Серый, антислип (0036880005)</v>
          </cell>
          <cell r="H227">
            <v>1</v>
          </cell>
          <cell r="I227">
            <v>6</v>
          </cell>
          <cell r="J227" t="str">
            <v>DE</v>
          </cell>
          <cell r="K227">
            <v>4.0999999999999996</v>
          </cell>
          <cell r="L227">
            <v>0.625</v>
          </cell>
          <cell r="M227">
            <v>0.5</v>
          </cell>
          <cell r="N227">
            <v>0.14499999999999999</v>
          </cell>
          <cell r="O227">
            <v>4.5312499999999999E-2</v>
          </cell>
          <cell r="Q227" t="str">
            <v>0005</v>
          </cell>
          <cell r="R227">
            <v>6</v>
          </cell>
          <cell r="S227" t="str">
            <v>4027655797358</v>
          </cell>
          <cell r="T227">
            <v>9403990001</v>
          </cell>
          <cell r="V227" t="str">
            <v>Высокие шкафы</v>
          </cell>
          <cell r="W227" t="str">
            <v>Тандем Сайд</v>
          </cell>
          <cell r="X227">
            <v>500</v>
          </cell>
          <cell r="Y227">
            <v>600</v>
          </cell>
          <cell r="Z227" t="str">
            <v>ХРОМ</v>
          </cell>
          <cell r="AA227" t="str">
            <v>Арена КЛАССИК</v>
          </cell>
          <cell r="AB227">
            <v>2</v>
          </cell>
          <cell r="AC227">
            <v>480</v>
          </cell>
          <cell r="AD227">
            <v>1</v>
          </cell>
          <cell r="AE227">
            <v>25</v>
          </cell>
          <cell r="AG227" t="str">
            <v>Компл</v>
          </cell>
          <cell r="AH227" t="str">
            <v>Серый</v>
          </cell>
          <cell r="AJ227" t="str">
            <v>Серый</v>
          </cell>
          <cell r="AK227" t="str">
            <v>Комплект Тандем Сайд, 500, H 600, Арена КЛАССИК, ХРОМ</v>
          </cell>
          <cell r="AM227" t="str">
            <v>Тандем Сайд</v>
          </cell>
          <cell r="AO227" t="str">
            <v>0036880005</v>
          </cell>
          <cell r="AS227" t="str">
            <v>Тандем Сайд</v>
          </cell>
          <cell r="AT227" t="str">
            <v xml:space="preserve">Хранение посуды; Хранение продуктов; </v>
          </cell>
          <cell r="AU227" t="str">
            <v>Компл</v>
          </cell>
          <cell r="AX227">
            <v>500</v>
          </cell>
          <cell r="AY227">
            <v>500</v>
          </cell>
          <cell r="BB227">
            <v>600</v>
          </cell>
          <cell r="BC227">
            <v>800</v>
          </cell>
          <cell r="BF227">
            <v>0</v>
          </cell>
          <cell r="BG227">
            <v>25</v>
          </cell>
          <cell r="BH227" t="str">
            <v>Хром</v>
          </cell>
        </row>
        <row r="228">
          <cell r="D228" t="str">
            <v>0036880102</v>
          </cell>
          <cell r="E228" t="str">
            <v>Комплект Тандем Сайд 500 мм, H 600, Арена КЛАССИК, Рама + 2 полки, цвет ТИТАН, цвет дна Серый, антислип (0036880102)</v>
          </cell>
          <cell r="H228">
            <v>1</v>
          </cell>
          <cell r="I228">
            <v>6</v>
          </cell>
          <cell r="J228" t="str">
            <v>DE</v>
          </cell>
          <cell r="K228">
            <v>4.0999999999999996</v>
          </cell>
          <cell r="L228">
            <v>0.625</v>
          </cell>
          <cell r="M228">
            <v>0.5</v>
          </cell>
          <cell r="N228">
            <v>0.14499999999999999</v>
          </cell>
          <cell r="O228">
            <v>4.5312499999999999E-2</v>
          </cell>
          <cell r="Q228" t="str">
            <v>0102</v>
          </cell>
          <cell r="R228">
            <v>6</v>
          </cell>
          <cell r="S228" t="str">
            <v>4027655797594</v>
          </cell>
          <cell r="T228">
            <v>9403990001</v>
          </cell>
          <cell r="V228" t="str">
            <v>Высокие шкафы</v>
          </cell>
          <cell r="W228" t="str">
            <v>Тандем Сайд</v>
          </cell>
          <cell r="X228">
            <v>500</v>
          </cell>
          <cell r="Y228">
            <v>600</v>
          </cell>
          <cell r="Z228" t="str">
            <v>ТИТАН</v>
          </cell>
          <cell r="AA228" t="str">
            <v>Арена КЛАССИК</v>
          </cell>
          <cell r="AB228">
            <v>2</v>
          </cell>
          <cell r="AC228">
            <v>480</v>
          </cell>
          <cell r="AD228">
            <v>1</v>
          </cell>
          <cell r="AE228">
            <v>25</v>
          </cell>
          <cell r="AG228" t="str">
            <v>Компл</v>
          </cell>
          <cell r="AH228" t="str">
            <v>Серый</v>
          </cell>
          <cell r="AJ228" t="str">
            <v>Серый</v>
          </cell>
          <cell r="AK228" t="str">
            <v>Комплект Тандем Сайд, 500, H 600, Арена КЛАССИК, ТИТАН</v>
          </cell>
          <cell r="AM228" t="str">
            <v>Тандем Сайд</v>
          </cell>
          <cell r="AO228" t="str">
            <v>0036880102</v>
          </cell>
          <cell r="AS228" t="str">
            <v>Тандем Сайд</v>
          </cell>
          <cell r="AT228" t="str">
            <v xml:space="preserve">Хранение посуды; Хранение продуктов; </v>
          </cell>
          <cell r="AU228" t="str">
            <v>Компл</v>
          </cell>
          <cell r="AX228">
            <v>500</v>
          </cell>
          <cell r="AY228">
            <v>500</v>
          </cell>
          <cell r="BB228">
            <v>600</v>
          </cell>
          <cell r="BC228">
            <v>800</v>
          </cell>
          <cell r="BF228">
            <v>0</v>
          </cell>
          <cell r="BG228">
            <v>25</v>
          </cell>
          <cell r="BH228" t="str">
            <v>Титан</v>
          </cell>
        </row>
        <row r="229">
          <cell r="D229" t="str">
            <v>0036409846</v>
          </cell>
          <cell r="E229" t="str">
            <v>Комплект Тандем Сайд 500 мм, H 600, Арена СТИЛЬ, Рама + 2 полки, цвет АНТРАЦИТ, цвет дна Антрацит, антислип (0036409846)</v>
          </cell>
          <cell r="H229">
            <v>1</v>
          </cell>
          <cell r="I229">
            <v>6</v>
          </cell>
          <cell r="J229" t="str">
            <v>DE</v>
          </cell>
          <cell r="K229">
            <v>4.6900000000000004</v>
          </cell>
          <cell r="L229">
            <v>0.625</v>
          </cell>
          <cell r="M229">
            <v>0.5</v>
          </cell>
          <cell r="N229">
            <v>0.14499999999999999</v>
          </cell>
          <cell r="O229">
            <v>4.5312499999999999E-2</v>
          </cell>
          <cell r="Q229" t="str">
            <v>9846</v>
          </cell>
          <cell r="R229">
            <v>6</v>
          </cell>
          <cell r="S229" t="str">
            <v>4027655796863</v>
          </cell>
          <cell r="T229">
            <v>9403990001</v>
          </cell>
          <cell r="V229" t="str">
            <v>Высокие шкафы</v>
          </cell>
          <cell r="W229" t="str">
            <v>Тандем Сайд</v>
          </cell>
          <cell r="X229">
            <v>500</v>
          </cell>
          <cell r="Y229">
            <v>600</v>
          </cell>
          <cell r="Z229" t="str">
            <v>АНТРАЦИТ</v>
          </cell>
          <cell r="AA229" t="str">
            <v>Арена СТИЛЬ</v>
          </cell>
          <cell r="AB229">
            <v>2</v>
          </cell>
          <cell r="AC229">
            <v>480</v>
          </cell>
          <cell r="AD229">
            <v>1</v>
          </cell>
          <cell r="AE229">
            <v>25</v>
          </cell>
          <cell r="AG229" t="str">
            <v>Компл</v>
          </cell>
          <cell r="AH229" t="str">
            <v>Антрацит</v>
          </cell>
          <cell r="AJ229" t="str">
            <v>Темно-серый</v>
          </cell>
          <cell r="AK229" t="str">
            <v>Комплект Тандем Сайд, 500, H 600, Арена СТИЛЬ, АНТРАЦИТ</v>
          </cell>
          <cell r="AM229" t="str">
            <v>Тандем Сайд</v>
          </cell>
          <cell r="AO229" t="str">
            <v>0036409846</v>
          </cell>
          <cell r="AS229" t="str">
            <v>Тандем Сайд</v>
          </cell>
          <cell r="AT229" t="str">
            <v xml:space="preserve">Хранение посуды; Хранение продуктов; </v>
          </cell>
          <cell r="AU229" t="str">
            <v>Компл</v>
          </cell>
          <cell r="AX229">
            <v>500</v>
          </cell>
          <cell r="AY229">
            <v>500</v>
          </cell>
          <cell r="BB229">
            <v>600</v>
          </cell>
          <cell r="BC229">
            <v>800</v>
          </cell>
          <cell r="BF229">
            <v>0</v>
          </cell>
          <cell r="BG229">
            <v>25</v>
          </cell>
          <cell r="BH229" t="str">
            <v>Антрацит</v>
          </cell>
        </row>
        <row r="230">
          <cell r="D230" t="str">
            <v>0036920005</v>
          </cell>
          <cell r="E230" t="str">
            <v>Комплект Тандем Сайд 600 мм, H 600, Арена КЛАССИК, Рама + 2 полки, цвет ХРОМ, цвет дна Серый, антислип (0036920005)</v>
          </cell>
          <cell r="H230">
            <v>1</v>
          </cell>
          <cell r="I230">
            <v>6</v>
          </cell>
          <cell r="J230" t="str">
            <v>DE</v>
          </cell>
          <cell r="K230">
            <v>4.5999999999999996</v>
          </cell>
          <cell r="L230">
            <v>0.625</v>
          </cell>
          <cell r="M230">
            <v>0.6</v>
          </cell>
          <cell r="N230">
            <v>0.14499999999999999</v>
          </cell>
          <cell r="O230">
            <v>5.4375E-2</v>
          </cell>
          <cell r="Q230" t="str">
            <v>0005</v>
          </cell>
          <cell r="R230">
            <v>6</v>
          </cell>
          <cell r="S230" t="str">
            <v>4027655797396</v>
          </cell>
          <cell r="T230">
            <v>9403990001</v>
          </cell>
          <cell r="V230" t="str">
            <v>Высокие шкафы</v>
          </cell>
          <cell r="W230" t="str">
            <v>Тандем Сайд</v>
          </cell>
          <cell r="X230">
            <v>600</v>
          </cell>
          <cell r="Y230">
            <v>600</v>
          </cell>
          <cell r="Z230" t="str">
            <v>ХРОМ</v>
          </cell>
          <cell r="AA230" t="str">
            <v>Арена КЛАССИК</v>
          </cell>
          <cell r="AB230">
            <v>2</v>
          </cell>
          <cell r="AC230">
            <v>480</v>
          </cell>
          <cell r="AD230">
            <v>1</v>
          </cell>
          <cell r="AE230">
            <v>25</v>
          </cell>
          <cell r="AG230" t="str">
            <v>Компл</v>
          </cell>
          <cell r="AH230" t="str">
            <v>Серый</v>
          </cell>
          <cell r="AJ230" t="str">
            <v>Серый</v>
          </cell>
          <cell r="AK230" t="str">
            <v>Комплект Тандем Сайд, 600, H 600, Арена КЛАССИК, ХРОМ</v>
          </cell>
          <cell r="AM230" t="str">
            <v>Тандем Сайд</v>
          </cell>
          <cell r="AO230" t="str">
            <v>0036920005</v>
          </cell>
          <cell r="AS230" t="str">
            <v>Тандем Сайд</v>
          </cell>
          <cell r="AT230" t="str">
            <v xml:space="preserve">Хранение посуды; Хранение продуктов; </v>
          </cell>
          <cell r="AU230" t="str">
            <v>Компл</v>
          </cell>
          <cell r="AX230">
            <v>600</v>
          </cell>
          <cell r="AY230">
            <v>600</v>
          </cell>
          <cell r="BB230">
            <v>600</v>
          </cell>
          <cell r="BC230">
            <v>800</v>
          </cell>
          <cell r="BF230">
            <v>0</v>
          </cell>
          <cell r="BG230">
            <v>25</v>
          </cell>
          <cell r="BH230" t="str">
            <v>Хром</v>
          </cell>
        </row>
        <row r="231">
          <cell r="D231" t="str">
            <v>0036920102</v>
          </cell>
          <cell r="E231" t="str">
            <v>Комплект Тандем Сайд 600 мм, H 600, Арена КЛАССИК, Рама + 2 полки, цвет ТИТАН, цвет дна Серый, антислип (0036920102)</v>
          </cell>
          <cell r="H231">
            <v>1</v>
          </cell>
          <cell r="I231">
            <v>6</v>
          </cell>
          <cell r="J231" t="str">
            <v>DE</v>
          </cell>
          <cell r="K231">
            <v>4.5999999999999996</v>
          </cell>
          <cell r="L231">
            <v>0.625</v>
          </cell>
          <cell r="M231">
            <v>0.6</v>
          </cell>
          <cell r="N231">
            <v>0.14499999999999999</v>
          </cell>
          <cell r="O231">
            <v>5.4375E-2</v>
          </cell>
          <cell r="Q231" t="str">
            <v>0102</v>
          </cell>
          <cell r="R231">
            <v>6</v>
          </cell>
          <cell r="S231" t="str">
            <v>4027655797631</v>
          </cell>
          <cell r="T231">
            <v>9403990001</v>
          </cell>
          <cell r="V231" t="str">
            <v>Высокие шкафы</v>
          </cell>
          <cell r="W231" t="str">
            <v>Тандем Сайд</v>
          </cell>
          <cell r="X231">
            <v>600</v>
          </cell>
          <cell r="Y231">
            <v>600</v>
          </cell>
          <cell r="Z231" t="str">
            <v>ТИТАН</v>
          </cell>
          <cell r="AA231" t="str">
            <v>Арена КЛАССИК</v>
          </cell>
          <cell r="AB231">
            <v>2</v>
          </cell>
          <cell r="AC231">
            <v>480</v>
          </cell>
          <cell r="AD231">
            <v>1</v>
          </cell>
          <cell r="AE231">
            <v>25</v>
          </cell>
          <cell r="AG231" t="str">
            <v>Компл</v>
          </cell>
          <cell r="AH231" t="str">
            <v>Серый</v>
          </cell>
          <cell r="AJ231" t="str">
            <v>Серый</v>
          </cell>
          <cell r="AK231" t="str">
            <v>Комплект Тандем Сайд, 600, H 600, Арена КЛАССИК, ТИТАН</v>
          </cell>
          <cell r="AM231" t="str">
            <v>Тандем Сайд</v>
          </cell>
          <cell r="AO231" t="str">
            <v>0036920102</v>
          </cell>
          <cell r="AS231" t="str">
            <v>Тандем Сайд</v>
          </cell>
          <cell r="AT231" t="str">
            <v xml:space="preserve">Хранение посуды; Хранение продуктов; </v>
          </cell>
          <cell r="AU231" t="str">
            <v>Компл</v>
          </cell>
          <cell r="AX231">
            <v>600</v>
          </cell>
          <cell r="AY231">
            <v>600</v>
          </cell>
          <cell r="BB231">
            <v>600</v>
          </cell>
          <cell r="BC231">
            <v>800</v>
          </cell>
          <cell r="BF231">
            <v>0</v>
          </cell>
          <cell r="BG231">
            <v>25</v>
          </cell>
          <cell r="BH231" t="str">
            <v>Титан</v>
          </cell>
        </row>
        <row r="232">
          <cell r="D232" t="str">
            <v>0036449846</v>
          </cell>
          <cell r="E232" t="str">
            <v>Комплект Тандем Сайд 600 мм, H 600, Арена СТИЛЬ, Рама + 2 полки, цвет АНТРАЦИТ, цвет дна Антрацит, антислип (0036449846)</v>
          </cell>
          <cell r="H232">
            <v>1</v>
          </cell>
          <cell r="I232">
            <v>6</v>
          </cell>
          <cell r="J232" t="str">
            <v>DE</v>
          </cell>
          <cell r="K232">
            <v>5.7</v>
          </cell>
          <cell r="L232">
            <v>0.625</v>
          </cell>
          <cell r="M232">
            <v>0.6</v>
          </cell>
          <cell r="N232">
            <v>0.14499999999999999</v>
          </cell>
          <cell r="O232">
            <v>5.4375E-2</v>
          </cell>
          <cell r="Q232" t="str">
            <v>9846</v>
          </cell>
          <cell r="R232">
            <v>6</v>
          </cell>
          <cell r="S232" t="str">
            <v>4027655796900</v>
          </cell>
          <cell r="T232">
            <v>9403990001</v>
          </cell>
          <cell r="V232" t="str">
            <v>Высокие шкафы</v>
          </cell>
          <cell r="W232" t="str">
            <v>Тандем Сайд</v>
          </cell>
          <cell r="X232">
            <v>600</v>
          </cell>
          <cell r="Y232">
            <v>600</v>
          </cell>
          <cell r="Z232" t="str">
            <v>АНТРАЦИТ</v>
          </cell>
          <cell r="AA232" t="str">
            <v>Арена СТИЛЬ</v>
          </cell>
          <cell r="AB232">
            <v>2</v>
          </cell>
          <cell r="AC232">
            <v>480</v>
          </cell>
          <cell r="AD232">
            <v>1</v>
          </cell>
          <cell r="AE232">
            <v>25</v>
          </cell>
          <cell r="AG232" t="str">
            <v>Компл</v>
          </cell>
          <cell r="AH232" t="str">
            <v>Антрацит</v>
          </cell>
          <cell r="AJ232" t="str">
            <v>Темно-серый</v>
          </cell>
          <cell r="AK232" t="str">
            <v>Комплект Тандем Сайд, 600, H 600, Арена СТИЛЬ, АНТРАЦИТ</v>
          </cell>
          <cell r="AM232" t="str">
            <v>Тандем Сайд</v>
          </cell>
          <cell r="AO232" t="str">
            <v>0036449846</v>
          </cell>
          <cell r="AS232" t="str">
            <v>Тандем Сайд</v>
          </cell>
          <cell r="AT232" t="str">
            <v xml:space="preserve">Хранение посуды; Хранение продуктов; </v>
          </cell>
          <cell r="AU232" t="str">
            <v>Компл</v>
          </cell>
          <cell r="AX232">
            <v>600</v>
          </cell>
          <cell r="AY232">
            <v>600</v>
          </cell>
          <cell r="BB232">
            <v>600</v>
          </cell>
          <cell r="BC232">
            <v>800</v>
          </cell>
          <cell r="BF232">
            <v>0</v>
          </cell>
          <cell r="BG232">
            <v>25</v>
          </cell>
          <cell r="BH232" t="str">
            <v>Антрацит</v>
          </cell>
        </row>
        <row r="233">
          <cell r="D233" t="str">
            <v>0036860005</v>
          </cell>
          <cell r="E233" t="str">
            <v>Комплект Тандем Сайд 450 мм, H 1100, Арена КЛАССИК, Рама + 4 полки, цвет ХРОМ, цвет дна Серый, антислип (0036860005)</v>
          </cell>
          <cell r="H233">
            <v>1</v>
          </cell>
          <cell r="I233">
            <v>6</v>
          </cell>
          <cell r="J233" t="str">
            <v>DE</v>
          </cell>
          <cell r="K233">
            <v>5.15</v>
          </cell>
          <cell r="L233">
            <v>1.125</v>
          </cell>
          <cell r="M233">
            <v>0.45</v>
          </cell>
          <cell r="N233">
            <v>0.14499999999999999</v>
          </cell>
          <cell r="O233">
            <v>7.3406250000000006E-2</v>
          </cell>
          <cell r="Q233" t="str">
            <v>0005</v>
          </cell>
          <cell r="R233">
            <v>6</v>
          </cell>
          <cell r="S233" t="str">
            <v>4027655797334</v>
          </cell>
          <cell r="T233">
            <v>9403990001</v>
          </cell>
          <cell r="V233" t="str">
            <v>Высокие шкафы</v>
          </cell>
          <cell r="W233" t="str">
            <v>Тандем Сайд</v>
          </cell>
          <cell r="X233">
            <v>450</v>
          </cell>
          <cell r="Y233">
            <v>1100</v>
          </cell>
          <cell r="Z233" t="str">
            <v>ХРОМ</v>
          </cell>
          <cell r="AA233" t="str">
            <v>Арена КЛАССИК</v>
          </cell>
          <cell r="AB233">
            <v>4</v>
          </cell>
          <cell r="AC233">
            <v>480</v>
          </cell>
          <cell r="AD233">
            <v>1</v>
          </cell>
          <cell r="AE233">
            <v>25</v>
          </cell>
          <cell r="AG233" t="str">
            <v>Компл</v>
          </cell>
          <cell r="AH233" t="str">
            <v>Серый</v>
          </cell>
          <cell r="AJ233" t="str">
            <v>Серый</v>
          </cell>
          <cell r="AK233" t="str">
            <v>Комплект Тандем Сайд, 450, H 1100, Арена КЛАССИК, ХРОМ</v>
          </cell>
          <cell r="AM233" t="str">
            <v>Тандем Сайд</v>
          </cell>
          <cell r="AO233" t="str">
            <v>0036860005</v>
          </cell>
          <cell r="AS233" t="str">
            <v>Тандем Сайд;Тандем II</v>
          </cell>
          <cell r="AT233" t="str">
            <v xml:space="preserve">Хранение посуды; Хранение продуктов; </v>
          </cell>
          <cell r="AU233" t="str">
            <v>Компл</v>
          </cell>
          <cell r="AX233">
            <v>450</v>
          </cell>
          <cell r="AY233">
            <v>450</v>
          </cell>
          <cell r="BB233">
            <v>1100</v>
          </cell>
          <cell r="BC233">
            <v>1700</v>
          </cell>
          <cell r="BF233">
            <v>0</v>
          </cell>
          <cell r="BG233">
            <v>25</v>
          </cell>
          <cell r="BH233" t="str">
            <v>Хром</v>
          </cell>
        </row>
        <row r="234">
          <cell r="D234" t="str">
            <v>0036860102</v>
          </cell>
          <cell r="E234" t="str">
            <v>Комплект Тандем Сайд 450 мм, H 1100, Арена КЛАССИК, Рама + 4 полки, цвет ТИТАН, цвет дна Серый, антислип (0036860102)</v>
          </cell>
          <cell r="H234">
            <v>1</v>
          </cell>
          <cell r="I234">
            <v>6</v>
          </cell>
          <cell r="J234" t="str">
            <v>DE</v>
          </cell>
          <cell r="K234">
            <v>5.15</v>
          </cell>
          <cell r="L234">
            <v>1.125</v>
          </cell>
          <cell r="M234">
            <v>0.45</v>
          </cell>
          <cell r="N234">
            <v>0.14499999999999999</v>
          </cell>
          <cell r="O234">
            <v>7.3406250000000006E-2</v>
          </cell>
          <cell r="Q234" t="str">
            <v>0102</v>
          </cell>
          <cell r="R234">
            <v>6</v>
          </cell>
          <cell r="S234" t="str">
            <v>4027655797570</v>
          </cell>
          <cell r="T234">
            <v>9403990001</v>
          </cell>
          <cell r="V234" t="str">
            <v>Высокие шкафы</v>
          </cell>
          <cell r="W234" t="str">
            <v>Тандем Сайд</v>
          </cell>
          <cell r="X234">
            <v>450</v>
          </cell>
          <cell r="Y234">
            <v>1100</v>
          </cell>
          <cell r="Z234" t="str">
            <v>ТИТАН</v>
          </cell>
          <cell r="AA234" t="str">
            <v>Арена КЛАССИК</v>
          </cell>
          <cell r="AB234">
            <v>4</v>
          </cell>
          <cell r="AC234">
            <v>480</v>
          </cell>
          <cell r="AD234">
            <v>1</v>
          </cell>
          <cell r="AE234">
            <v>25</v>
          </cell>
          <cell r="AG234" t="str">
            <v>Компл</v>
          </cell>
          <cell r="AH234" t="str">
            <v>Серый</v>
          </cell>
          <cell r="AJ234" t="str">
            <v>Серый</v>
          </cell>
          <cell r="AK234" t="str">
            <v>Комплект Тандем Сайд, 450, H 1100, Арена КЛАССИК, ТИТАН</v>
          </cell>
          <cell r="AM234" t="str">
            <v>Тандем Сайд</v>
          </cell>
          <cell r="AN234" t="str">
            <v>0036860102</v>
          </cell>
          <cell r="AO234" t="str">
            <v>0036860102</v>
          </cell>
          <cell r="AS234" t="str">
            <v>Тандем Сайд;Тандем II</v>
          </cell>
          <cell r="AT234" t="str">
            <v xml:space="preserve">Хранение посуды; Хранение продуктов; </v>
          </cell>
          <cell r="AU234" t="str">
            <v>Компл</v>
          </cell>
          <cell r="AX234">
            <v>450</v>
          </cell>
          <cell r="AY234">
            <v>450</v>
          </cell>
          <cell r="BB234">
            <v>1100</v>
          </cell>
          <cell r="BC234">
            <v>1700</v>
          </cell>
          <cell r="BF234">
            <v>0</v>
          </cell>
          <cell r="BG234">
            <v>25</v>
          </cell>
          <cell r="BH234" t="str">
            <v>Титан</v>
          </cell>
        </row>
        <row r="235">
          <cell r="D235" t="str">
            <v>0036389846</v>
          </cell>
          <cell r="E235" t="str">
            <v>Комплект Тандем Сайд 450 мм, H 1100, Арена СТИЛЬ, Рама + 4 полки, цвет АНТРАЦИТ, цвет дна Антрацит, антислип (0036389846)</v>
          </cell>
          <cell r="H235">
            <v>1</v>
          </cell>
          <cell r="I235">
            <v>6</v>
          </cell>
          <cell r="J235" t="str">
            <v>DE</v>
          </cell>
          <cell r="K235">
            <v>3.62</v>
          </cell>
          <cell r="L235">
            <v>1.125</v>
          </cell>
          <cell r="M235">
            <v>0.45</v>
          </cell>
          <cell r="N235">
            <v>0.14499999999999999</v>
          </cell>
          <cell r="O235">
            <v>7.3406250000000006E-2</v>
          </cell>
          <cell r="Q235" t="str">
            <v>9846</v>
          </cell>
          <cell r="R235">
            <v>6</v>
          </cell>
          <cell r="S235" t="str">
            <v>4027655796849</v>
          </cell>
          <cell r="T235">
            <v>9403990001</v>
          </cell>
          <cell r="V235" t="str">
            <v>Высокие шкафы</v>
          </cell>
          <cell r="W235" t="str">
            <v>Тандем Сайд</v>
          </cell>
          <cell r="X235">
            <v>450</v>
          </cell>
          <cell r="Y235">
            <v>1100</v>
          </cell>
          <cell r="Z235" t="str">
            <v>АНТРАЦИТ</v>
          </cell>
          <cell r="AA235" t="str">
            <v>Арена СТИЛЬ</v>
          </cell>
          <cell r="AB235">
            <v>4</v>
          </cell>
          <cell r="AC235">
            <v>480</v>
          </cell>
          <cell r="AD235">
            <v>1</v>
          </cell>
          <cell r="AE235">
            <v>25</v>
          </cell>
          <cell r="AG235" t="str">
            <v>Компл</v>
          </cell>
          <cell r="AH235" t="str">
            <v>Антрацит</v>
          </cell>
          <cell r="AJ235" t="str">
            <v>Темно-серый</v>
          </cell>
          <cell r="AK235" t="str">
            <v>Комплект Тандем Сайд, 450, H 1100, Арена СТИЛЬ, АНТРАЦИТ</v>
          </cell>
          <cell r="AM235" t="str">
            <v>Тандем Сайд</v>
          </cell>
          <cell r="AO235" t="str">
            <v>0036389846</v>
          </cell>
          <cell r="AS235" t="str">
            <v>Тандем Сайд;Тандем II</v>
          </cell>
          <cell r="AT235" t="str">
            <v xml:space="preserve">Хранение посуды; Хранение продуктов; </v>
          </cell>
          <cell r="AU235" t="str">
            <v>Компл</v>
          </cell>
          <cell r="AX235">
            <v>450</v>
          </cell>
          <cell r="AY235">
            <v>450</v>
          </cell>
          <cell r="BB235">
            <v>1100</v>
          </cell>
          <cell r="BC235">
            <v>1700</v>
          </cell>
          <cell r="BF235">
            <v>0</v>
          </cell>
          <cell r="BG235">
            <v>25</v>
          </cell>
          <cell r="BH235" t="str">
            <v>Антрацит</v>
          </cell>
        </row>
        <row r="236">
          <cell r="D236" t="str">
            <v>0036870005</v>
          </cell>
          <cell r="E236" t="str">
            <v>Комплект Тандем Сайд 450 мм, H 1700, Арена КЛАССИК, Рама + 5 полок, цвет ХРОМ, цвет дна Серый, антислип (0036870005)</v>
          </cell>
          <cell r="H236">
            <v>1</v>
          </cell>
          <cell r="I236">
            <v>6</v>
          </cell>
          <cell r="J236" t="str">
            <v>DE</v>
          </cell>
          <cell r="K236">
            <v>8</v>
          </cell>
          <cell r="L236">
            <v>1.7250000000000001</v>
          </cell>
          <cell r="M236">
            <v>0.45</v>
          </cell>
          <cell r="N236">
            <v>0.14499999999999999</v>
          </cell>
          <cell r="O236">
            <v>0.11255625</v>
          </cell>
          <cell r="Q236" t="str">
            <v>0005</v>
          </cell>
          <cell r="R236">
            <v>6</v>
          </cell>
          <cell r="S236" t="str">
            <v>4027655797341</v>
          </cell>
          <cell r="T236">
            <v>9403990001</v>
          </cell>
          <cell r="V236" t="str">
            <v>Высокие шкафы</v>
          </cell>
          <cell r="W236" t="str">
            <v>Тандем Сайд</v>
          </cell>
          <cell r="X236">
            <v>450</v>
          </cell>
          <cell r="Y236">
            <v>1700</v>
          </cell>
          <cell r="Z236" t="str">
            <v>ХРОМ</v>
          </cell>
          <cell r="AA236" t="str">
            <v>Арена КЛАССИК</v>
          </cell>
          <cell r="AB236">
            <v>5</v>
          </cell>
          <cell r="AC236">
            <v>480</v>
          </cell>
          <cell r="AD236">
            <v>1</v>
          </cell>
          <cell r="AE236">
            <v>25</v>
          </cell>
          <cell r="AG236" t="str">
            <v>Компл</v>
          </cell>
          <cell r="AH236" t="str">
            <v>Серый</v>
          </cell>
          <cell r="AJ236" t="str">
            <v>Серый</v>
          </cell>
          <cell r="AK236" t="str">
            <v>Комплект Тандем Сайд, 450, H 1700, Арена КЛАССИК, ХРОМ</v>
          </cell>
          <cell r="AM236" t="str">
            <v>Тандем Сайд</v>
          </cell>
          <cell r="AO236" t="str">
            <v>0036870005</v>
          </cell>
          <cell r="AS236" t="str">
            <v>Тандем Сайд;Тандем II</v>
          </cell>
          <cell r="AT236" t="str">
            <v xml:space="preserve">Хранение посуды; Хранение продуктов; </v>
          </cell>
          <cell r="AU236" t="str">
            <v>Компл</v>
          </cell>
          <cell r="AX236">
            <v>450</v>
          </cell>
          <cell r="AY236">
            <v>450</v>
          </cell>
          <cell r="BB236">
            <v>1700</v>
          </cell>
          <cell r="BC236">
            <v>2300</v>
          </cell>
          <cell r="BF236">
            <v>0</v>
          </cell>
          <cell r="BG236">
            <v>25</v>
          </cell>
          <cell r="BH236" t="str">
            <v>Хром</v>
          </cell>
        </row>
        <row r="237">
          <cell r="D237" t="str">
            <v>0036870102</v>
          </cell>
          <cell r="E237" t="str">
            <v>Комплект Тандем Сайд 450 мм, H 1700, Арена КЛАССИК, Рама + 5 полок, цвет ТИТАН, цвет дна Серый, антислип (0036870102)</v>
          </cell>
          <cell r="H237">
            <v>1</v>
          </cell>
          <cell r="I237">
            <v>6</v>
          </cell>
          <cell r="J237" t="str">
            <v>DE</v>
          </cell>
          <cell r="K237">
            <v>8</v>
          </cell>
          <cell r="L237">
            <v>1.7250000000000001</v>
          </cell>
          <cell r="M237">
            <v>0.45</v>
          </cell>
          <cell r="N237">
            <v>0.14499999999999999</v>
          </cell>
          <cell r="O237">
            <v>0.11255625</v>
          </cell>
          <cell r="Q237" t="str">
            <v>0102</v>
          </cell>
          <cell r="R237">
            <v>6</v>
          </cell>
          <cell r="S237" t="str">
            <v>4027655797587</v>
          </cell>
          <cell r="T237">
            <v>9403990001</v>
          </cell>
          <cell r="V237" t="str">
            <v>Высокие шкафы</v>
          </cell>
          <cell r="W237" t="str">
            <v>Тандем Сайд</v>
          </cell>
          <cell r="X237">
            <v>450</v>
          </cell>
          <cell r="Y237">
            <v>1700</v>
          </cell>
          <cell r="Z237" t="str">
            <v>ТИТАН</v>
          </cell>
          <cell r="AA237" t="str">
            <v>Арена КЛАССИК</v>
          </cell>
          <cell r="AB237">
            <v>5</v>
          </cell>
          <cell r="AC237">
            <v>480</v>
          </cell>
          <cell r="AD237">
            <v>1</v>
          </cell>
          <cell r="AE237">
            <v>25</v>
          </cell>
          <cell r="AG237" t="str">
            <v>Компл</v>
          </cell>
          <cell r="AH237" t="str">
            <v>Серый</v>
          </cell>
          <cell r="AJ237" t="str">
            <v>Серый</v>
          </cell>
          <cell r="AK237" t="str">
            <v>Комплект Тандем Сайд, 450, H 1700, Арена КЛАССИК, ТИТАН</v>
          </cell>
          <cell r="AM237" t="str">
            <v>Тандем Сайд</v>
          </cell>
          <cell r="AO237" t="str">
            <v>0036870102</v>
          </cell>
          <cell r="AS237" t="str">
            <v>Тандем Сайд;Тандем II</v>
          </cell>
          <cell r="AT237" t="str">
            <v xml:space="preserve">Хранение посуды; Хранение продуктов; </v>
          </cell>
          <cell r="AU237" t="str">
            <v>Компл</v>
          </cell>
          <cell r="AX237">
            <v>450</v>
          </cell>
          <cell r="AY237">
            <v>450</v>
          </cell>
          <cell r="BB237">
            <v>1700</v>
          </cell>
          <cell r="BC237">
            <v>2300</v>
          </cell>
          <cell r="BF237">
            <v>0</v>
          </cell>
          <cell r="BG237">
            <v>25</v>
          </cell>
          <cell r="BH237" t="str">
            <v>Титан</v>
          </cell>
        </row>
        <row r="238">
          <cell r="D238" t="str">
            <v>0036399846</v>
          </cell>
          <cell r="E238" t="str">
            <v>Комплект Тандем Сайд 450 мм, H 1700, Арена СТИЛЬ, Рама + 5 полок, цвет АНТРАЦИТ, цвет дна Антрацит, антислип (0036399846)</v>
          </cell>
          <cell r="H238">
            <v>1</v>
          </cell>
          <cell r="I238">
            <v>6</v>
          </cell>
          <cell r="J238" t="str">
            <v>DE</v>
          </cell>
          <cell r="K238">
            <v>8.5</v>
          </cell>
          <cell r="L238">
            <v>1.7250000000000001</v>
          </cell>
          <cell r="M238">
            <v>0.45</v>
          </cell>
          <cell r="N238">
            <v>0.14499999999999999</v>
          </cell>
          <cell r="O238">
            <v>0.11255625</v>
          </cell>
          <cell r="Q238" t="str">
            <v>9846</v>
          </cell>
          <cell r="R238">
            <v>6</v>
          </cell>
          <cell r="S238" t="str">
            <v>4027655796856</v>
          </cell>
          <cell r="T238">
            <v>9403990001</v>
          </cell>
          <cell r="V238" t="str">
            <v>Высокие шкафы</v>
          </cell>
          <cell r="W238" t="str">
            <v>Тандем Сайд</v>
          </cell>
          <cell r="X238">
            <v>450</v>
          </cell>
          <cell r="Y238">
            <v>1700</v>
          </cell>
          <cell r="Z238" t="str">
            <v>АНТРАЦИТ</v>
          </cell>
          <cell r="AA238" t="str">
            <v>Арена СТИЛЬ</v>
          </cell>
          <cell r="AB238">
            <v>5</v>
          </cell>
          <cell r="AC238">
            <v>480</v>
          </cell>
          <cell r="AD238">
            <v>1</v>
          </cell>
          <cell r="AE238">
            <v>25</v>
          </cell>
          <cell r="AG238" t="str">
            <v>Компл</v>
          </cell>
          <cell r="AH238" t="str">
            <v>Антрацит</v>
          </cell>
          <cell r="AJ238" t="str">
            <v>Темно-серый</v>
          </cell>
          <cell r="AK238" t="str">
            <v>Комплект Тандем Сайд, 450, H 1700, Арена СТИЛЬ, АНТРАЦИТ</v>
          </cell>
          <cell r="AM238" t="str">
            <v>Тандем Сайд</v>
          </cell>
          <cell r="AO238" t="str">
            <v>0036399846</v>
          </cell>
          <cell r="AS238" t="str">
            <v>Тандем Сайд;Тандем II</v>
          </cell>
          <cell r="AT238" t="str">
            <v xml:space="preserve">Хранение посуды; Хранение продуктов; </v>
          </cell>
          <cell r="AU238" t="str">
            <v>Компл</v>
          </cell>
          <cell r="AX238">
            <v>450</v>
          </cell>
          <cell r="AY238">
            <v>450</v>
          </cell>
          <cell r="BB238">
            <v>1700</v>
          </cell>
          <cell r="BC238">
            <v>2300</v>
          </cell>
          <cell r="BF238">
            <v>0</v>
          </cell>
          <cell r="BG238">
            <v>25</v>
          </cell>
          <cell r="BH238" t="str">
            <v>Антрацит</v>
          </cell>
        </row>
        <row r="239">
          <cell r="D239" t="str">
            <v>0036900005</v>
          </cell>
          <cell r="E239" t="str">
            <v>Комплект Тандем Сайд 500 мм, H 1100, Арена КЛАССИК, Рама + 4 полки, цвет ХРОМ, цвет дна Серый, антислип (0036900005)</v>
          </cell>
          <cell r="H239">
            <v>1</v>
          </cell>
          <cell r="I239">
            <v>6</v>
          </cell>
          <cell r="J239" t="str">
            <v>DE</v>
          </cell>
          <cell r="K239">
            <v>6.6890000000000001</v>
          </cell>
          <cell r="L239">
            <v>0.82499999999999996</v>
          </cell>
          <cell r="M239">
            <v>0.6</v>
          </cell>
          <cell r="N239">
            <v>0.14499999999999999</v>
          </cell>
          <cell r="O239">
            <v>8.1562499999999996E-2</v>
          </cell>
          <cell r="Q239" t="str">
            <v>0005</v>
          </cell>
          <cell r="R239">
            <v>6</v>
          </cell>
          <cell r="S239" t="str">
            <v>4027655797372</v>
          </cell>
          <cell r="T239">
            <v>9403990001</v>
          </cell>
          <cell r="V239" t="str">
            <v>Высокие шкафы</v>
          </cell>
          <cell r="W239" t="str">
            <v>Тандем Сайд</v>
          </cell>
          <cell r="X239">
            <v>500</v>
          </cell>
          <cell r="Y239">
            <v>1100</v>
          </cell>
          <cell r="Z239" t="str">
            <v>ХРОМ</v>
          </cell>
          <cell r="AA239" t="str">
            <v>Арена КЛАССИК</v>
          </cell>
          <cell r="AB239">
            <v>4</v>
          </cell>
          <cell r="AC239">
            <v>480</v>
          </cell>
          <cell r="AD239">
            <v>1</v>
          </cell>
          <cell r="AE239">
            <v>25</v>
          </cell>
          <cell r="AG239" t="str">
            <v>Компл</v>
          </cell>
          <cell r="AH239" t="str">
            <v>Серый</v>
          </cell>
          <cell r="AJ239" t="str">
            <v>Серый</v>
          </cell>
          <cell r="AK239" t="str">
            <v>Комплект Тандем Сайд, 500, H 1100, Арена КЛАССИК, ХРОМ</v>
          </cell>
          <cell r="AM239" t="str">
            <v>Тандем Сайд</v>
          </cell>
          <cell r="AO239" t="str">
            <v>0036900005</v>
          </cell>
          <cell r="AS239" t="str">
            <v>Тандем Сайд;Тандем II</v>
          </cell>
          <cell r="AT239" t="str">
            <v xml:space="preserve">Хранение посуды; Хранение продуктов; </v>
          </cell>
          <cell r="AU239" t="str">
            <v>Компл</v>
          </cell>
          <cell r="AX239">
            <v>500</v>
          </cell>
          <cell r="AY239">
            <v>500</v>
          </cell>
          <cell r="BB239">
            <v>1100</v>
          </cell>
          <cell r="BC239">
            <v>2300</v>
          </cell>
          <cell r="BF239">
            <v>0</v>
          </cell>
          <cell r="BG239">
            <v>25</v>
          </cell>
          <cell r="BH239" t="str">
            <v>Хром</v>
          </cell>
        </row>
        <row r="240">
          <cell r="D240" t="str">
            <v>0036900102</v>
          </cell>
          <cell r="E240" t="str">
            <v>Комплект Тандем Сайд 500 мм, H 1100, Арена КЛАССИК, Рама + 4 полки, цвет ТИТАН, цвет дна Серый, антислип (0036900102)</v>
          </cell>
          <cell r="H240">
            <v>1</v>
          </cell>
          <cell r="I240">
            <v>6</v>
          </cell>
          <cell r="J240" t="str">
            <v>DE</v>
          </cell>
          <cell r="K240">
            <v>6.6890000000000001</v>
          </cell>
          <cell r="L240">
            <v>1.125</v>
          </cell>
          <cell r="M240">
            <v>0.5</v>
          </cell>
          <cell r="N240">
            <v>0.14499999999999999</v>
          </cell>
          <cell r="O240">
            <v>8.1562499999999996E-2</v>
          </cell>
          <cell r="Q240" t="str">
            <v>0102</v>
          </cell>
          <cell r="R240">
            <v>6</v>
          </cell>
          <cell r="S240" t="str">
            <v>4027655797617</v>
          </cell>
          <cell r="T240">
            <v>9403990001</v>
          </cell>
          <cell r="V240" t="str">
            <v>Высокие шкафы</v>
          </cell>
          <cell r="W240" t="str">
            <v>Тандем Сайд</v>
          </cell>
          <cell r="X240">
            <v>500</v>
          </cell>
          <cell r="Y240">
            <v>1100</v>
          </cell>
          <cell r="Z240" t="str">
            <v>ТИТАН</v>
          </cell>
          <cell r="AA240" t="str">
            <v>Арена КЛАССИК</v>
          </cell>
          <cell r="AB240">
            <v>4</v>
          </cell>
          <cell r="AC240">
            <v>480</v>
          </cell>
          <cell r="AD240">
            <v>1</v>
          </cell>
          <cell r="AE240">
            <v>25</v>
          </cell>
          <cell r="AG240" t="str">
            <v>Компл</v>
          </cell>
          <cell r="AH240" t="str">
            <v>Серый</v>
          </cell>
          <cell r="AJ240" t="str">
            <v>Серый</v>
          </cell>
          <cell r="AK240" t="str">
            <v>Комплект Тандем Сайд, 500, H 1100, Арена КЛАССИК, ТИТАН</v>
          </cell>
          <cell r="AM240" t="str">
            <v>Тандем Сайд</v>
          </cell>
          <cell r="AO240" t="str">
            <v>0036900102</v>
          </cell>
          <cell r="AS240" t="str">
            <v>Тандем Сайд;Тандем II</v>
          </cell>
          <cell r="AT240" t="str">
            <v xml:space="preserve">Хранение посуды; Хранение продуктов; </v>
          </cell>
          <cell r="AU240" t="str">
            <v>Компл</v>
          </cell>
          <cell r="AX240">
            <v>500</v>
          </cell>
          <cell r="AY240">
            <v>500</v>
          </cell>
          <cell r="BB240">
            <v>1100</v>
          </cell>
          <cell r="BC240">
            <v>2300</v>
          </cell>
          <cell r="BF240">
            <v>0</v>
          </cell>
          <cell r="BG240">
            <v>25</v>
          </cell>
          <cell r="BH240" t="str">
            <v>Титан</v>
          </cell>
        </row>
        <row r="241">
          <cell r="D241" t="str">
            <v>0036429846</v>
          </cell>
          <cell r="E241" t="str">
            <v>Комплект Тандем Сайд 500 мм, H 1100, Арена СТИЛЬ, Рама + 4 полки, цвет АНТРАЦИТ, цвет дна Антрацит, антислип (0036429846)</v>
          </cell>
          <cell r="H241">
            <v>1</v>
          </cell>
          <cell r="I241">
            <v>6</v>
          </cell>
          <cell r="J241" t="str">
            <v>DE</v>
          </cell>
          <cell r="K241">
            <v>5.6</v>
          </cell>
          <cell r="L241">
            <v>1.125</v>
          </cell>
          <cell r="M241">
            <v>0.5</v>
          </cell>
          <cell r="N241">
            <v>0.14499999999999999</v>
          </cell>
          <cell r="O241">
            <v>8.1562499999999996E-2</v>
          </cell>
          <cell r="Q241" t="str">
            <v>9846</v>
          </cell>
          <cell r="R241">
            <v>6</v>
          </cell>
          <cell r="S241" t="str">
            <v>4027655796887</v>
          </cell>
          <cell r="T241">
            <v>9403990001</v>
          </cell>
          <cell r="V241" t="str">
            <v>Высокие шкафы</v>
          </cell>
          <cell r="W241" t="str">
            <v>Тандем Сайд</v>
          </cell>
          <cell r="X241">
            <v>500</v>
          </cell>
          <cell r="Y241">
            <v>1100</v>
          </cell>
          <cell r="Z241" t="str">
            <v>АНТРАЦИТ</v>
          </cell>
          <cell r="AA241" t="str">
            <v>Арена СТИЛЬ</v>
          </cell>
          <cell r="AB241">
            <v>4</v>
          </cell>
          <cell r="AC241">
            <v>480</v>
          </cell>
          <cell r="AD241">
            <v>1</v>
          </cell>
          <cell r="AE241">
            <v>25</v>
          </cell>
          <cell r="AG241" t="str">
            <v>Компл</v>
          </cell>
          <cell r="AH241" t="str">
            <v>Антрацит</v>
          </cell>
          <cell r="AJ241" t="str">
            <v>Темно-серый</v>
          </cell>
          <cell r="AK241" t="str">
            <v>Комплект Тандем Сайд, 500, H 1100, Арена СТИЛЬ, АНТРАЦИТ</v>
          </cell>
          <cell r="AM241" t="str">
            <v>Тандем Сайд</v>
          </cell>
          <cell r="AO241" t="str">
            <v>0036429846</v>
          </cell>
          <cell r="AS241" t="str">
            <v>Тандем Сайд;Тандем II</v>
          </cell>
          <cell r="AT241" t="str">
            <v xml:space="preserve">Хранение посуды; Хранение продуктов; </v>
          </cell>
          <cell r="AU241" t="str">
            <v>Компл</v>
          </cell>
          <cell r="AX241">
            <v>500</v>
          </cell>
          <cell r="AY241">
            <v>500</v>
          </cell>
          <cell r="BB241">
            <v>1100</v>
          </cell>
          <cell r="BC241">
            <v>2300</v>
          </cell>
          <cell r="BF241">
            <v>0</v>
          </cell>
          <cell r="BG241">
            <v>25</v>
          </cell>
          <cell r="BH241" t="str">
            <v>Антрацит</v>
          </cell>
        </row>
        <row r="242">
          <cell r="D242" t="str">
            <v>0036910005</v>
          </cell>
          <cell r="E242" t="str">
            <v>Комплект Тандем Сайд 500 мм, H 1700, Арена КЛАССИК, Рама + 5 полок, цвет ХРОМ, цвет дна Серый, антислип (0036910005)</v>
          </cell>
          <cell r="H242">
            <v>1</v>
          </cell>
          <cell r="I242">
            <v>6</v>
          </cell>
          <cell r="J242" t="str">
            <v>DE</v>
          </cell>
          <cell r="K242">
            <v>10.1</v>
          </cell>
          <cell r="L242">
            <v>1.7250000000000001</v>
          </cell>
          <cell r="M242">
            <v>0.5</v>
          </cell>
          <cell r="N242">
            <v>0.14499999999999999</v>
          </cell>
          <cell r="O242">
            <v>0.12506249999999999</v>
          </cell>
          <cell r="Q242" t="str">
            <v>0005</v>
          </cell>
          <cell r="R242">
            <v>6</v>
          </cell>
          <cell r="S242" t="str">
            <v>4027655797389</v>
          </cell>
          <cell r="T242">
            <v>9403990001</v>
          </cell>
          <cell r="V242" t="str">
            <v>Высокие шкафы</v>
          </cell>
          <cell r="W242" t="str">
            <v>Тандем Сайд</v>
          </cell>
          <cell r="X242">
            <v>500</v>
          </cell>
          <cell r="Y242">
            <v>1700</v>
          </cell>
          <cell r="Z242" t="str">
            <v>ХРОМ</v>
          </cell>
          <cell r="AA242" t="str">
            <v>Арена КЛАССИК</v>
          </cell>
          <cell r="AB242">
            <v>5</v>
          </cell>
          <cell r="AC242">
            <v>480</v>
          </cell>
          <cell r="AD242">
            <v>1</v>
          </cell>
          <cell r="AE242">
            <v>25</v>
          </cell>
          <cell r="AG242" t="str">
            <v>Компл</v>
          </cell>
          <cell r="AH242" t="str">
            <v>Серый</v>
          </cell>
          <cell r="AJ242" t="str">
            <v>Серый</v>
          </cell>
          <cell r="AK242" t="str">
            <v>Комплект Тандем Сайд, 500, H 1700, Арена КЛАССИК, ХРОМ</v>
          </cell>
          <cell r="AM242" t="str">
            <v>Тандем Сайд</v>
          </cell>
          <cell r="AO242" t="str">
            <v>0036910005</v>
          </cell>
          <cell r="AS242" t="str">
            <v>Тандем Сайд;Тандем II</v>
          </cell>
          <cell r="AT242" t="str">
            <v xml:space="preserve">Хранение посуды; Хранение продуктов; </v>
          </cell>
          <cell r="AU242" t="str">
            <v>Компл</v>
          </cell>
          <cell r="AX242">
            <v>500</v>
          </cell>
          <cell r="AY242">
            <v>500</v>
          </cell>
          <cell r="BB242">
            <v>1700</v>
          </cell>
          <cell r="BC242">
            <v>2300</v>
          </cell>
          <cell r="BF242">
            <v>0</v>
          </cell>
          <cell r="BG242">
            <v>25</v>
          </cell>
          <cell r="BH242" t="str">
            <v>Хром</v>
          </cell>
        </row>
        <row r="243">
          <cell r="D243" t="str">
            <v>0036910102</v>
          </cell>
          <cell r="E243" t="str">
            <v>Комплект Тандем Сайд 500 мм, H 1700, Арена КЛАССИК, Рама + 5 полок, цвет ТИТАН, цвет дна Серый, антислип (0036910102)</v>
          </cell>
          <cell r="H243">
            <v>1</v>
          </cell>
          <cell r="I243">
            <v>6</v>
          </cell>
          <cell r="J243" t="str">
            <v>DE</v>
          </cell>
          <cell r="K243">
            <v>10.1</v>
          </cell>
          <cell r="L243">
            <v>1.7250000000000001</v>
          </cell>
          <cell r="M243">
            <v>0.5</v>
          </cell>
          <cell r="N243">
            <v>0.14499999999999999</v>
          </cell>
          <cell r="O243">
            <v>0.12506249999999999</v>
          </cell>
          <cell r="Q243" t="str">
            <v>0102</v>
          </cell>
          <cell r="R243">
            <v>6</v>
          </cell>
          <cell r="S243" t="str">
            <v>4027655797624</v>
          </cell>
          <cell r="T243">
            <v>9403990001</v>
          </cell>
          <cell r="V243" t="str">
            <v>Высокие шкафы</v>
          </cell>
          <cell r="W243" t="str">
            <v>Тандем Сайд</v>
          </cell>
          <cell r="X243">
            <v>500</v>
          </cell>
          <cell r="Y243">
            <v>1700</v>
          </cell>
          <cell r="Z243" t="str">
            <v>ТИТАН</v>
          </cell>
          <cell r="AA243" t="str">
            <v>Арена КЛАССИК</v>
          </cell>
          <cell r="AB243">
            <v>5</v>
          </cell>
          <cell r="AC243">
            <v>480</v>
          </cell>
          <cell r="AD243">
            <v>1</v>
          </cell>
          <cell r="AE243">
            <v>25</v>
          </cell>
          <cell r="AG243" t="str">
            <v>Компл</v>
          </cell>
          <cell r="AH243" t="str">
            <v>Серый</v>
          </cell>
          <cell r="AJ243" t="str">
            <v>Серый</v>
          </cell>
          <cell r="AK243" t="str">
            <v>Комплект Тандем Сайд, 500, H 1700, Арена КЛАССИК, ТИТАН</v>
          </cell>
          <cell r="AM243" t="str">
            <v>Тандем Сайд</v>
          </cell>
          <cell r="AO243" t="str">
            <v>0036910102</v>
          </cell>
          <cell r="AS243" t="str">
            <v>Тандем Сайд;Тандем II</v>
          </cell>
          <cell r="AT243" t="str">
            <v xml:space="preserve">Хранение посуды; Хранение продуктов; </v>
          </cell>
          <cell r="AU243" t="str">
            <v>Компл</v>
          </cell>
          <cell r="AX243">
            <v>500</v>
          </cell>
          <cell r="AY243">
            <v>500</v>
          </cell>
          <cell r="BB243">
            <v>1700</v>
          </cell>
          <cell r="BC243">
            <v>2300</v>
          </cell>
          <cell r="BF243">
            <v>0</v>
          </cell>
          <cell r="BG243">
            <v>25</v>
          </cell>
          <cell r="BH243" t="str">
            <v>Титан</v>
          </cell>
        </row>
        <row r="244">
          <cell r="D244" t="str">
            <v>0036439846</v>
          </cell>
          <cell r="E244" t="str">
            <v>Комплект Тандем Сайд 500 мм, H 1700, Арена СТИЛЬ, Рама + 5 полок, цвет АНТРАЦИТ, цвет дна Антрацит, антислип (0036439846)</v>
          </cell>
          <cell r="H244">
            <v>1</v>
          </cell>
          <cell r="I244">
            <v>6</v>
          </cell>
          <cell r="J244" t="str">
            <v>DE</v>
          </cell>
          <cell r="K244">
            <v>9.3699999999999992</v>
          </cell>
          <cell r="L244">
            <v>1.7250000000000001</v>
          </cell>
          <cell r="M244">
            <v>0.5</v>
          </cell>
          <cell r="N244">
            <v>0.14499999999999999</v>
          </cell>
          <cell r="O244">
            <v>0.12506249999999999</v>
          </cell>
          <cell r="Q244" t="str">
            <v>9846</v>
          </cell>
          <cell r="R244">
            <v>6</v>
          </cell>
          <cell r="S244" t="str">
            <v>4027655796894</v>
          </cell>
          <cell r="T244">
            <v>9403990001</v>
          </cell>
          <cell r="V244" t="str">
            <v>Высокие шкафы</v>
          </cell>
          <cell r="W244" t="str">
            <v>Тандем Сайд</v>
          </cell>
          <cell r="X244">
            <v>500</v>
          </cell>
          <cell r="Y244">
            <v>1700</v>
          </cell>
          <cell r="Z244" t="str">
            <v>АНТРАЦИТ</v>
          </cell>
          <cell r="AA244" t="str">
            <v>Арена СТИЛЬ</v>
          </cell>
          <cell r="AB244">
            <v>5</v>
          </cell>
          <cell r="AC244">
            <v>480</v>
          </cell>
          <cell r="AD244">
            <v>1</v>
          </cell>
          <cell r="AE244">
            <v>25</v>
          </cell>
          <cell r="AG244" t="str">
            <v>Компл</v>
          </cell>
          <cell r="AH244" t="str">
            <v>Антрацит</v>
          </cell>
          <cell r="AJ244" t="str">
            <v>Темно-серый</v>
          </cell>
          <cell r="AK244" t="str">
            <v>Комплект Тандем Сайд, 500, H 1700, Арена СТИЛЬ, АНТРАЦИТ</v>
          </cell>
          <cell r="AM244" t="str">
            <v>Тандем Сайд</v>
          </cell>
          <cell r="AO244" t="str">
            <v>0036439846</v>
          </cell>
          <cell r="AS244" t="str">
            <v>Тандем Сайд;Тандем II</v>
          </cell>
          <cell r="AT244" t="str">
            <v xml:space="preserve">Хранение посуды; Хранение продуктов; </v>
          </cell>
          <cell r="AU244" t="str">
            <v>Компл</v>
          </cell>
          <cell r="AX244">
            <v>500</v>
          </cell>
          <cell r="AY244">
            <v>500</v>
          </cell>
          <cell r="BB244">
            <v>1700</v>
          </cell>
          <cell r="BC244">
            <v>2300</v>
          </cell>
          <cell r="BF244">
            <v>0</v>
          </cell>
          <cell r="BG244">
            <v>25</v>
          </cell>
          <cell r="BH244" t="str">
            <v>Антрацит</v>
          </cell>
        </row>
        <row r="245">
          <cell r="D245" t="str">
            <v>0036930005</v>
          </cell>
          <cell r="E245" t="str">
            <v>Комплект Тандем Сайд 600 мм, H 800, Арена КЛАССИК, Рама + 3 полки, цвет ХРОМ, цвет дна Серый, антислип (0036930005)</v>
          </cell>
          <cell r="H245">
            <v>1</v>
          </cell>
          <cell r="I245">
            <v>6</v>
          </cell>
          <cell r="J245" t="str">
            <v>DE</v>
          </cell>
          <cell r="K245">
            <v>5.9160000000000004</v>
          </cell>
          <cell r="L245">
            <v>0.82499999999999996</v>
          </cell>
          <cell r="M245">
            <v>0.6</v>
          </cell>
          <cell r="N245">
            <v>0.14499999999999999</v>
          </cell>
          <cell r="O245">
            <v>7.1775000000000005E-2</v>
          </cell>
          <cell r="Q245" t="str">
            <v>0005</v>
          </cell>
          <cell r="R245">
            <v>6</v>
          </cell>
          <cell r="S245" t="str">
            <v>4027655797402</v>
          </cell>
          <cell r="T245">
            <v>9403990001</v>
          </cell>
          <cell r="V245" t="str">
            <v>Высокие шкафы</v>
          </cell>
          <cell r="W245" t="str">
            <v>Тандем Сайд</v>
          </cell>
          <cell r="X245">
            <v>600</v>
          </cell>
          <cell r="Y245">
            <v>800</v>
          </cell>
          <cell r="Z245" t="str">
            <v>ХРОМ</v>
          </cell>
          <cell r="AA245" t="str">
            <v>Арена КЛАССИК</v>
          </cell>
          <cell r="AB245">
            <v>3</v>
          </cell>
          <cell r="AC245">
            <v>480</v>
          </cell>
          <cell r="AD245">
            <v>1</v>
          </cell>
          <cell r="AE245">
            <v>25</v>
          </cell>
          <cell r="AG245" t="str">
            <v>Компл</v>
          </cell>
          <cell r="AH245" t="str">
            <v>Серый</v>
          </cell>
          <cell r="AJ245" t="str">
            <v>Серый</v>
          </cell>
          <cell r="AK245" t="str">
            <v>Комплект Тандем Сайд, 600, H 800, Арена КЛАССИК, ХРОМ</v>
          </cell>
          <cell r="AM245" t="str">
            <v>Тандем Сайд</v>
          </cell>
          <cell r="AO245" t="str">
            <v>0036930005</v>
          </cell>
          <cell r="AS245" t="str">
            <v>Тандем Сайд;Тандем II</v>
          </cell>
          <cell r="AT245" t="str">
            <v xml:space="preserve">Хранение посуды; Хранение продуктов; </v>
          </cell>
          <cell r="AU245" t="str">
            <v>Компл</v>
          </cell>
          <cell r="AX245">
            <v>600</v>
          </cell>
          <cell r="AY245">
            <v>600</v>
          </cell>
          <cell r="BB245">
            <v>800</v>
          </cell>
          <cell r="BC245">
            <v>1100</v>
          </cell>
          <cell r="BF245">
            <v>0</v>
          </cell>
          <cell r="BG245">
            <v>25</v>
          </cell>
          <cell r="BH245" t="str">
            <v>Хром</v>
          </cell>
        </row>
        <row r="246">
          <cell r="D246" t="str">
            <v>0036930102</v>
          </cell>
          <cell r="E246" t="str">
            <v>Комплект Тандем Сайд 600 мм, H 800, Арена КЛАССИК, Рама + 3 полки, цвет ТИТАН, цвет дна Серый, антислип (0036930102)</v>
          </cell>
          <cell r="H246">
            <v>1</v>
          </cell>
          <cell r="I246">
            <v>6</v>
          </cell>
          <cell r="J246" t="str">
            <v>DE</v>
          </cell>
          <cell r="K246">
            <v>5.9160000000000004</v>
          </cell>
          <cell r="L246">
            <v>0.82499999999999996</v>
          </cell>
          <cell r="M246">
            <v>0.6</v>
          </cell>
          <cell r="N246">
            <v>0.14499999999999999</v>
          </cell>
          <cell r="O246">
            <v>7.1775000000000005E-2</v>
          </cell>
          <cell r="Q246" t="str">
            <v>0102</v>
          </cell>
          <cell r="R246">
            <v>6</v>
          </cell>
          <cell r="S246" t="str">
            <v>4027655797648</v>
          </cell>
          <cell r="T246">
            <v>9403990001</v>
          </cell>
          <cell r="V246" t="str">
            <v>Высокие шкафы</v>
          </cell>
          <cell r="W246" t="str">
            <v>Тандем Сайд</v>
          </cell>
          <cell r="X246">
            <v>600</v>
          </cell>
          <cell r="Y246">
            <v>800</v>
          </cell>
          <cell r="Z246" t="str">
            <v>ТИТАН</v>
          </cell>
          <cell r="AA246" t="str">
            <v>Арена КЛАССИК</v>
          </cell>
          <cell r="AB246">
            <v>3</v>
          </cell>
          <cell r="AC246">
            <v>480</v>
          </cell>
          <cell r="AD246">
            <v>1</v>
          </cell>
          <cell r="AE246">
            <v>25</v>
          </cell>
          <cell r="AG246" t="str">
            <v>Компл</v>
          </cell>
          <cell r="AH246" t="str">
            <v>Серый</v>
          </cell>
          <cell r="AJ246" t="str">
            <v>Серый</v>
          </cell>
          <cell r="AK246" t="str">
            <v>Комплект Тандем Сайд, 600, H 800, Арена КЛАССИК, ТИТАН</v>
          </cell>
          <cell r="AM246" t="str">
            <v>Тандем Сайд</v>
          </cell>
          <cell r="AO246" t="str">
            <v>0036930102</v>
          </cell>
          <cell r="AS246" t="str">
            <v>Тандем Сайд;Тандем II</v>
          </cell>
          <cell r="AT246" t="str">
            <v xml:space="preserve">Хранение посуды; Хранение продуктов; </v>
          </cell>
          <cell r="AU246" t="str">
            <v>Компл</v>
          </cell>
          <cell r="AX246">
            <v>600</v>
          </cell>
          <cell r="AY246">
            <v>600</v>
          </cell>
          <cell r="BB246">
            <v>800</v>
          </cell>
          <cell r="BC246">
            <v>1100</v>
          </cell>
          <cell r="BF246">
            <v>0</v>
          </cell>
          <cell r="BG246">
            <v>25</v>
          </cell>
          <cell r="BH246" t="str">
            <v>Титан</v>
          </cell>
        </row>
        <row r="247">
          <cell r="D247" t="str">
            <v>0036459846</v>
          </cell>
          <cell r="E247" t="str">
            <v>Комплект Тандем Сайд 600 мм, H 800, Арена СТИЛЬ, Рама + 3 полки, цвет АНТРАЦИТ, цвет дна Антрацит, антислип (0036459846)</v>
          </cell>
          <cell r="H247">
            <v>1</v>
          </cell>
          <cell r="I247">
            <v>6</v>
          </cell>
          <cell r="J247" t="str">
            <v>DE</v>
          </cell>
          <cell r="K247">
            <v>6</v>
          </cell>
          <cell r="L247">
            <v>0.82499999999999996</v>
          </cell>
          <cell r="M247">
            <v>0.6</v>
          </cell>
          <cell r="N247">
            <v>0.14499999999999999</v>
          </cell>
          <cell r="O247">
            <v>7.1775000000000005E-2</v>
          </cell>
          <cell r="Q247" t="str">
            <v>9846</v>
          </cell>
          <cell r="R247">
            <v>6</v>
          </cell>
          <cell r="S247" t="str">
            <v>4027655796917</v>
          </cell>
          <cell r="T247">
            <v>9403990001</v>
          </cell>
          <cell r="V247" t="str">
            <v>Высокие шкафы</v>
          </cell>
          <cell r="W247" t="str">
            <v>Тандем Сайд</v>
          </cell>
          <cell r="X247">
            <v>600</v>
          </cell>
          <cell r="Y247">
            <v>800</v>
          </cell>
          <cell r="Z247" t="str">
            <v>АНТРАЦИТ</v>
          </cell>
          <cell r="AA247" t="str">
            <v>Арена СТИЛЬ</v>
          </cell>
          <cell r="AB247">
            <v>3</v>
          </cell>
          <cell r="AC247">
            <v>480</v>
          </cell>
          <cell r="AD247">
            <v>1</v>
          </cell>
          <cell r="AE247">
            <v>25</v>
          </cell>
          <cell r="AG247" t="str">
            <v>Компл</v>
          </cell>
          <cell r="AH247" t="str">
            <v>Антрацит</v>
          </cell>
          <cell r="AJ247" t="str">
            <v>Темно-серый</v>
          </cell>
          <cell r="AK247" t="str">
            <v>Комплект Тандем Сайд, 600, H 800, Арена СТИЛЬ, АНТРАЦИТ</v>
          </cell>
          <cell r="AM247" t="str">
            <v>Тандем Сайд</v>
          </cell>
          <cell r="AO247" t="str">
            <v>0036459846</v>
          </cell>
          <cell r="AS247" t="str">
            <v>Тандем Сайд;Тандем II</v>
          </cell>
          <cell r="AT247" t="str">
            <v xml:space="preserve">Хранение посуды; Хранение продуктов; </v>
          </cell>
          <cell r="AU247" t="str">
            <v>Компл</v>
          </cell>
          <cell r="AX247">
            <v>600</v>
          </cell>
          <cell r="AY247">
            <v>600</v>
          </cell>
          <cell r="BB247">
            <v>800</v>
          </cell>
          <cell r="BC247">
            <v>1100</v>
          </cell>
          <cell r="BF247">
            <v>0</v>
          </cell>
          <cell r="BG247">
            <v>25</v>
          </cell>
          <cell r="BH247" t="str">
            <v>Антрацит</v>
          </cell>
        </row>
        <row r="248">
          <cell r="D248" t="str">
            <v>0036940005</v>
          </cell>
          <cell r="E248" t="str">
            <v>Комплект Тандем Сайд 600 мм, H 1100, Арена КЛАССИК, Рама + 4 полки, цвет ХРОМ, цвет дна Серый, антислип (0036940005)</v>
          </cell>
          <cell r="H248">
            <v>1</v>
          </cell>
          <cell r="I248">
            <v>6</v>
          </cell>
          <cell r="J248" t="str">
            <v>DE</v>
          </cell>
          <cell r="K248">
            <v>7.5</v>
          </cell>
          <cell r="L248">
            <v>1.125</v>
          </cell>
          <cell r="M248">
            <v>0.6</v>
          </cell>
          <cell r="N248">
            <v>0.14499999999999999</v>
          </cell>
          <cell r="O248">
            <v>9.7875000000000004E-2</v>
          </cell>
          <cell r="Q248" t="str">
            <v>0005</v>
          </cell>
          <cell r="R248">
            <v>6</v>
          </cell>
          <cell r="S248" t="str">
            <v>4027655797419</v>
          </cell>
          <cell r="T248">
            <v>9403990001</v>
          </cell>
          <cell r="V248" t="str">
            <v>Высокие шкафы</v>
          </cell>
          <cell r="W248" t="str">
            <v>Тандем Сайд</v>
          </cell>
          <cell r="X248">
            <v>600</v>
          </cell>
          <cell r="Y248">
            <v>1100</v>
          </cell>
          <cell r="Z248" t="str">
            <v>ХРОМ</v>
          </cell>
          <cell r="AA248" t="str">
            <v>Арена КЛАССИК</v>
          </cell>
          <cell r="AB248">
            <v>4</v>
          </cell>
          <cell r="AC248">
            <v>480</v>
          </cell>
          <cell r="AD248">
            <v>1</v>
          </cell>
          <cell r="AE248">
            <v>25</v>
          </cell>
          <cell r="AG248" t="str">
            <v>Компл</v>
          </cell>
          <cell r="AH248" t="str">
            <v>Серый</v>
          </cell>
          <cell r="AJ248" t="str">
            <v>Серый</v>
          </cell>
          <cell r="AK248" t="str">
            <v>Комплект Тандем Сайд, 600, H 1100, Арена КЛАССИК, ХРОМ</v>
          </cell>
          <cell r="AM248" t="str">
            <v>Тандем Сайд</v>
          </cell>
          <cell r="AO248" t="str">
            <v>0036940005</v>
          </cell>
          <cell r="AS248" t="str">
            <v>Тандем Сайд;Тандем II</v>
          </cell>
          <cell r="AT248" t="str">
            <v xml:space="preserve">Хранение посуды; Хранение продуктов; </v>
          </cell>
          <cell r="AU248" t="str">
            <v>Компл</v>
          </cell>
          <cell r="AX248">
            <v>600</v>
          </cell>
          <cell r="AY248">
            <v>600</v>
          </cell>
          <cell r="BB248">
            <v>1100</v>
          </cell>
          <cell r="BC248">
            <v>1700</v>
          </cell>
          <cell r="BF248">
            <v>0</v>
          </cell>
          <cell r="BG248">
            <v>25</v>
          </cell>
          <cell r="BH248" t="str">
            <v>Хром</v>
          </cell>
        </row>
        <row r="249">
          <cell r="D249" t="str">
            <v>0036940102</v>
          </cell>
          <cell r="E249" t="str">
            <v>Комплект Тандем Сайд 600 мм, H 1100, Арена КЛАССИК, Рама + 4 полки, цвет ТИТАН, цвет дна Серый, антислип (0036940102)</v>
          </cell>
          <cell r="H249">
            <v>1</v>
          </cell>
          <cell r="I249">
            <v>6</v>
          </cell>
          <cell r="J249" t="str">
            <v>DE</v>
          </cell>
          <cell r="K249">
            <v>7.5</v>
          </cell>
          <cell r="L249">
            <v>1.125</v>
          </cell>
          <cell r="M249">
            <v>0.6</v>
          </cell>
          <cell r="N249">
            <v>0.14499999999999999</v>
          </cell>
          <cell r="O249">
            <v>9.7875000000000004E-2</v>
          </cell>
          <cell r="Q249" t="str">
            <v>0102</v>
          </cell>
          <cell r="R249">
            <v>6</v>
          </cell>
          <cell r="S249" t="str">
            <v>4027655797655</v>
          </cell>
          <cell r="T249">
            <v>9403990001</v>
          </cell>
          <cell r="V249" t="str">
            <v>Высокие шкафы</v>
          </cell>
          <cell r="W249" t="str">
            <v>Тандем Сайд</v>
          </cell>
          <cell r="X249">
            <v>600</v>
          </cell>
          <cell r="Y249">
            <v>1100</v>
          </cell>
          <cell r="Z249" t="str">
            <v>ТИТАН</v>
          </cell>
          <cell r="AA249" t="str">
            <v>Арена КЛАССИК</v>
          </cell>
          <cell r="AB249">
            <v>4</v>
          </cell>
          <cell r="AC249">
            <v>480</v>
          </cell>
          <cell r="AD249">
            <v>1</v>
          </cell>
          <cell r="AE249">
            <v>25</v>
          </cell>
          <cell r="AG249" t="str">
            <v>Компл</v>
          </cell>
          <cell r="AH249" t="str">
            <v>Серый</v>
          </cell>
          <cell r="AJ249" t="str">
            <v>Серый</v>
          </cell>
          <cell r="AK249" t="str">
            <v>Комплект Тандем Сайд, 600, H 1100, Арена КЛАССИК, ТИТАН</v>
          </cell>
          <cell r="AM249" t="str">
            <v>Тандем Сайд</v>
          </cell>
          <cell r="AO249" t="str">
            <v>0036940102</v>
          </cell>
          <cell r="AS249" t="str">
            <v>Тандем Сайд;Тандем II</v>
          </cell>
          <cell r="AT249" t="str">
            <v xml:space="preserve">Хранение посуды; Хранение продуктов; </v>
          </cell>
          <cell r="AU249" t="str">
            <v>Компл</v>
          </cell>
          <cell r="AX249">
            <v>600</v>
          </cell>
          <cell r="AY249">
            <v>600</v>
          </cell>
          <cell r="BB249">
            <v>1100</v>
          </cell>
          <cell r="BC249">
            <v>1700</v>
          </cell>
          <cell r="BF249">
            <v>0</v>
          </cell>
          <cell r="BG249">
            <v>25</v>
          </cell>
          <cell r="BH249" t="str">
            <v>Титан</v>
          </cell>
        </row>
        <row r="250">
          <cell r="D250" t="str">
            <v>0036469846</v>
          </cell>
          <cell r="E250" t="str">
            <v>Комплект Тандем Сайд 600 мм, H 1100, Арена СТИЛЬ, Рама + 4 полки, цвет АНТРАЦИТ, цвет дна Антрацит, антислип (0036469846)</v>
          </cell>
          <cell r="H250">
            <v>1</v>
          </cell>
          <cell r="I250">
            <v>6</v>
          </cell>
          <cell r="J250" t="str">
            <v>DE</v>
          </cell>
          <cell r="K250">
            <v>7.81</v>
          </cell>
          <cell r="L250">
            <v>1.125</v>
          </cell>
          <cell r="M250">
            <v>0.6</v>
          </cell>
          <cell r="N250">
            <v>0.14499999999999999</v>
          </cell>
          <cell r="O250">
            <v>9.7875000000000004E-2</v>
          </cell>
          <cell r="Q250" t="str">
            <v>9846</v>
          </cell>
          <cell r="R250">
            <v>6</v>
          </cell>
          <cell r="S250" t="str">
            <v>4027655796924</v>
          </cell>
          <cell r="T250">
            <v>9403990001</v>
          </cell>
          <cell r="V250" t="str">
            <v>Высокие шкафы</v>
          </cell>
          <cell r="W250" t="str">
            <v>Тандем Сайд</v>
          </cell>
          <cell r="X250">
            <v>600</v>
          </cell>
          <cell r="Y250">
            <v>1100</v>
          </cell>
          <cell r="Z250" t="str">
            <v>АНТРАЦИТ</v>
          </cell>
          <cell r="AA250" t="str">
            <v>Арена СТИЛЬ</v>
          </cell>
          <cell r="AB250">
            <v>4</v>
          </cell>
          <cell r="AC250">
            <v>480</v>
          </cell>
          <cell r="AD250">
            <v>1</v>
          </cell>
          <cell r="AE250">
            <v>25</v>
          </cell>
          <cell r="AG250" t="str">
            <v>Компл</v>
          </cell>
          <cell r="AH250" t="str">
            <v>Антрацит</v>
          </cell>
          <cell r="AJ250" t="str">
            <v>Темно-серый</v>
          </cell>
          <cell r="AK250" t="str">
            <v>Комплект Тандем Сайд, 600, H 1100, Арена СТИЛЬ, АНТРАЦИТ</v>
          </cell>
          <cell r="AM250" t="str">
            <v>Тандем Сайд</v>
          </cell>
          <cell r="AO250" t="str">
            <v>0036469846</v>
          </cell>
          <cell r="AS250" t="str">
            <v>Тандем Сайд;Тандем II</v>
          </cell>
          <cell r="AT250" t="str">
            <v xml:space="preserve">Хранение посуды; Хранение продуктов; </v>
          </cell>
          <cell r="AU250" t="str">
            <v>Компл</v>
          </cell>
          <cell r="AX250">
            <v>600</v>
          </cell>
          <cell r="AY250">
            <v>600</v>
          </cell>
          <cell r="BB250">
            <v>1100</v>
          </cell>
          <cell r="BC250">
            <v>1700</v>
          </cell>
          <cell r="BF250">
            <v>0</v>
          </cell>
          <cell r="BG250">
            <v>25</v>
          </cell>
          <cell r="BH250" t="str">
            <v>Антрацит</v>
          </cell>
        </row>
        <row r="251">
          <cell r="D251" t="str">
            <v>0036950005</v>
          </cell>
          <cell r="E251" t="str">
            <v>Комплект Тандем Сайд 600 мм, H 1700, Арена КЛАССИК, Рама + 5 полок, цвет ХРОМ, цвет дна Серый, антислип (0036950005)</v>
          </cell>
          <cell r="H251">
            <v>1</v>
          </cell>
          <cell r="I251">
            <v>6</v>
          </cell>
          <cell r="J251" t="str">
            <v>DE</v>
          </cell>
          <cell r="K251">
            <v>9.5</v>
          </cell>
          <cell r="L251">
            <v>1.7250000000000001</v>
          </cell>
          <cell r="M251">
            <v>0.6</v>
          </cell>
          <cell r="N251">
            <v>0.14499999999999999</v>
          </cell>
          <cell r="O251">
            <v>0.15007499999999999</v>
          </cell>
          <cell r="Q251" t="str">
            <v>0005</v>
          </cell>
          <cell r="R251">
            <v>6</v>
          </cell>
          <cell r="S251" t="str">
            <v>4027655797426</v>
          </cell>
          <cell r="T251">
            <v>9403990001</v>
          </cell>
          <cell r="V251" t="str">
            <v>Высокие шкафы</v>
          </cell>
          <cell r="W251" t="str">
            <v>Тандем Сайд</v>
          </cell>
          <cell r="X251">
            <v>600</v>
          </cell>
          <cell r="Y251">
            <v>1700</v>
          </cell>
          <cell r="Z251" t="str">
            <v>ХРОМ</v>
          </cell>
          <cell r="AA251" t="str">
            <v>Арена КЛАССИК</v>
          </cell>
          <cell r="AB251">
            <v>5</v>
          </cell>
          <cell r="AC251">
            <v>480</v>
          </cell>
          <cell r="AD251">
            <v>1</v>
          </cell>
          <cell r="AE251">
            <v>25</v>
          </cell>
          <cell r="AG251" t="str">
            <v>Компл</v>
          </cell>
          <cell r="AH251" t="str">
            <v>Серый</v>
          </cell>
          <cell r="AJ251" t="str">
            <v>Серый</v>
          </cell>
          <cell r="AK251" t="str">
            <v>Комплект Тандем Сайд, 600, H 1700, Арена КЛАССИК, ХРОМ</v>
          </cell>
          <cell r="AM251" t="str">
            <v>Тандем Сайд</v>
          </cell>
          <cell r="AO251" t="str">
            <v>0036950005</v>
          </cell>
          <cell r="AS251" t="str">
            <v>Тандем Сайд;Тандем II</v>
          </cell>
          <cell r="AT251" t="str">
            <v xml:space="preserve">Хранение посуды; Хранение продуктов; </v>
          </cell>
          <cell r="AU251" t="str">
            <v>Компл</v>
          </cell>
          <cell r="AX251">
            <v>600</v>
          </cell>
          <cell r="AY251">
            <v>600</v>
          </cell>
          <cell r="BB251">
            <v>1700</v>
          </cell>
          <cell r="BC251">
            <v>2300</v>
          </cell>
          <cell r="BF251">
            <v>0</v>
          </cell>
          <cell r="BG251">
            <v>25</v>
          </cell>
          <cell r="BH251" t="str">
            <v>Хром</v>
          </cell>
        </row>
        <row r="252">
          <cell r="D252" t="str">
            <v>0036950102</v>
          </cell>
          <cell r="E252" t="str">
            <v>Комплект Тандем Сайд 600 мм, H 1700, Арена КЛАССИК, Рама + 5 полок, цвет ТИТАН, цвет дна Серый, антислип (0036950102)</v>
          </cell>
          <cell r="H252">
            <v>1</v>
          </cell>
          <cell r="I252">
            <v>6</v>
          </cell>
          <cell r="J252" t="str">
            <v>DE</v>
          </cell>
          <cell r="K252">
            <v>9.5</v>
          </cell>
          <cell r="L252">
            <v>1.7250000000000001</v>
          </cell>
          <cell r="M252">
            <v>0.6</v>
          </cell>
          <cell r="N252">
            <v>0.14499999999999999</v>
          </cell>
          <cell r="O252">
            <v>0.15007499999999999</v>
          </cell>
          <cell r="Q252" t="str">
            <v>0102</v>
          </cell>
          <cell r="R252">
            <v>6</v>
          </cell>
          <cell r="S252" t="str">
            <v>4027655797662</v>
          </cell>
          <cell r="T252">
            <v>9403990001</v>
          </cell>
          <cell r="V252" t="str">
            <v>Высокие шкафы</v>
          </cell>
          <cell r="W252" t="str">
            <v>Тандем Сайд</v>
          </cell>
          <cell r="X252">
            <v>600</v>
          </cell>
          <cell r="Y252">
            <v>1700</v>
          </cell>
          <cell r="Z252" t="str">
            <v>ТИТАН</v>
          </cell>
          <cell r="AA252" t="str">
            <v>Арена КЛАССИК</v>
          </cell>
          <cell r="AB252">
            <v>5</v>
          </cell>
          <cell r="AC252">
            <v>480</v>
          </cell>
          <cell r="AD252">
            <v>1</v>
          </cell>
          <cell r="AE252">
            <v>25</v>
          </cell>
          <cell r="AG252" t="str">
            <v>Компл</v>
          </cell>
          <cell r="AH252" t="str">
            <v>Серый</v>
          </cell>
          <cell r="AJ252" t="str">
            <v>Серый</v>
          </cell>
          <cell r="AK252" t="str">
            <v>Комплект Тандем Сайд, 600, H 1700, Арена КЛАССИК, ТИТАН</v>
          </cell>
          <cell r="AM252" t="str">
            <v>Тандем Сайд</v>
          </cell>
          <cell r="AO252" t="str">
            <v>0036950102</v>
          </cell>
          <cell r="AS252" t="str">
            <v>Тандем Сайд;Тандем II</v>
          </cell>
          <cell r="AT252" t="str">
            <v xml:space="preserve">Хранение посуды; Хранение продуктов; </v>
          </cell>
          <cell r="AU252" t="str">
            <v>Компл</v>
          </cell>
          <cell r="AX252">
            <v>600</v>
          </cell>
          <cell r="AY252">
            <v>600</v>
          </cell>
          <cell r="BB252">
            <v>1700</v>
          </cell>
          <cell r="BC252">
            <v>2300</v>
          </cell>
          <cell r="BF252">
            <v>0</v>
          </cell>
          <cell r="BG252">
            <v>25</v>
          </cell>
          <cell r="BH252" t="str">
            <v>Титан</v>
          </cell>
        </row>
        <row r="253">
          <cell r="D253" t="str">
            <v>0036479846</v>
          </cell>
          <cell r="E253" t="str">
            <v>Комплект Тандем Сайд 600 мм, H 1700, Арена СТИЛЬ, Рама + 5 полок, цвет АНТРАЦИТ, цвет дна Антрацит, антислип (0036479846)</v>
          </cell>
          <cell r="H253">
            <v>1</v>
          </cell>
          <cell r="I253">
            <v>6</v>
          </cell>
          <cell r="J253" t="str">
            <v>DE</v>
          </cell>
          <cell r="K253">
            <v>9.5</v>
          </cell>
          <cell r="L253">
            <v>1.7250000000000001</v>
          </cell>
          <cell r="M253">
            <v>0.6</v>
          </cell>
          <cell r="N253">
            <v>0.14499999999999999</v>
          </cell>
          <cell r="O253">
            <v>0.15007499999999999</v>
          </cell>
          <cell r="Q253" t="str">
            <v>9846</v>
          </cell>
          <cell r="R253">
            <v>6</v>
          </cell>
          <cell r="S253" t="str">
            <v>4027655796948</v>
          </cell>
          <cell r="T253">
            <v>9403990001</v>
          </cell>
          <cell r="V253" t="str">
            <v>Высокие шкафы</v>
          </cell>
          <cell r="W253" t="str">
            <v>Тандем Сайд</v>
          </cell>
          <cell r="X253">
            <v>600</v>
          </cell>
          <cell r="Y253">
            <v>1700</v>
          </cell>
          <cell r="Z253" t="str">
            <v>АНТРАЦИТ</v>
          </cell>
          <cell r="AA253" t="str">
            <v>Арена СТИЛЬ</v>
          </cell>
          <cell r="AB253">
            <v>5</v>
          </cell>
          <cell r="AC253">
            <v>480</v>
          </cell>
          <cell r="AD253">
            <v>1</v>
          </cell>
          <cell r="AE253">
            <v>25</v>
          </cell>
          <cell r="AG253" t="str">
            <v>Компл</v>
          </cell>
          <cell r="AH253" t="str">
            <v>Антрацит</v>
          </cell>
          <cell r="AJ253" t="str">
            <v>Темно-серый</v>
          </cell>
          <cell r="AK253" t="str">
            <v>Комплект Тандем Сайд, 600, H 1700, Арена СТИЛЬ, АНТРАЦИТ</v>
          </cell>
          <cell r="AM253" t="str">
            <v>Тандем Сайд</v>
          </cell>
          <cell r="AO253" t="str">
            <v>0036479846</v>
          </cell>
          <cell r="AS253" t="str">
            <v>Тандем Сайд;Тандем II</v>
          </cell>
          <cell r="AT253" t="str">
            <v xml:space="preserve">Хранение посуды; Хранение продуктов; </v>
          </cell>
          <cell r="AU253" t="str">
            <v>Компл</v>
          </cell>
          <cell r="AX253">
            <v>600</v>
          </cell>
          <cell r="AY253">
            <v>600</v>
          </cell>
          <cell r="BB253">
            <v>1700</v>
          </cell>
          <cell r="BC253">
            <v>2300</v>
          </cell>
          <cell r="BF253">
            <v>0</v>
          </cell>
          <cell r="BG253">
            <v>25</v>
          </cell>
          <cell r="BH253" t="str">
            <v>Антрацит</v>
          </cell>
        </row>
        <row r="254">
          <cell r="D254" t="str">
            <v>2370880005</v>
          </cell>
          <cell r="E254" t="str">
            <v>Полка фасадная, Тандем Сайд 450 мм, Арена КЛАССИК, 1 шт, цвет ХРОМ, цвет дна Серый, антислип (2370880005)</v>
          </cell>
          <cell r="H254">
            <v>1</v>
          </cell>
          <cell r="I254">
            <v>10</v>
          </cell>
          <cell r="J254" t="str">
            <v>DE</v>
          </cell>
          <cell r="K254">
            <v>0.76600000000000001</v>
          </cell>
          <cell r="L254">
            <v>0.33500000000000002</v>
          </cell>
          <cell r="M254">
            <v>0.10199999999999999</v>
          </cell>
          <cell r="N254">
            <v>0.185</v>
          </cell>
          <cell r="O254">
            <v>6.3214500000000002E-3</v>
          </cell>
          <cell r="Q254" t="str">
            <v>0005</v>
          </cell>
          <cell r="S254" t="str">
            <v>4027655799765</v>
          </cell>
          <cell r="T254">
            <v>9403990001</v>
          </cell>
          <cell r="V254" t="str">
            <v>Высокие шкафы</v>
          </cell>
          <cell r="W254" t="str">
            <v>Тандем Сайд</v>
          </cell>
          <cell r="X254">
            <v>450</v>
          </cell>
          <cell r="Z254" t="str">
            <v>ХРОМ</v>
          </cell>
          <cell r="AA254" t="str">
            <v>Арена КЛАССИК</v>
          </cell>
          <cell r="AB254">
            <v>1</v>
          </cell>
          <cell r="AC254">
            <v>480</v>
          </cell>
          <cell r="AE254">
            <v>4</v>
          </cell>
          <cell r="AG254" t="str">
            <v>шт</v>
          </cell>
          <cell r="AH254" t="str">
            <v>Серый</v>
          </cell>
          <cell r="AJ254" t="str">
            <v>Серый</v>
          </cell>
          <cell r="AK254" t="str">
            <v>Полка фасадная Тандем Сайд, 450, Арена КЛАССИК, ХРОМ</v>
          </cell>
          <cell r="AM254" t="str">
            <v>Тандем Сайд</v>
          </cell>
          <cell r="AS254" t="str">
            <v>Тандем Сайд;Тандем II</v>
          </cell>
          <cell r="AU254" t="str">
            <v>Комплектующее</v>
          </cell>
          <cell r="AX254">
            <v>450</v>
          </cell>
          <cell r="AY254">
            <v>450</v>
          </cell>
          <cell r="BB254">
            <v>800</v>
          </cell>
          <cell r="BC254">
            <v>2300</v>
          </cell>
          <cell r="BF254">
            <v>0</v>
          </cell>
          <cell r="BG254">
            <v>4</v>
          </cell>
          <cell r="BH254" t="str">
            <v>Хром</v>
          </cell>
        </row>
        <row r="255">
          <cell r="D255" t="str">
            <v>2370880102</v>
          </cell>
          <cell r="E255" t="str">
            <v>Полка фасадная, Тандем Сайд 450 мм, Арена КЛАССИК, 1 шт, цвет ТИТАН, цвет дна Серый, антислип (2370880102)</v>
          </cell>
          <cell r="H255">
            <v>1</v>
          </cell>
          <cell r="I255">
            <v>10</v>
          </cell>
          <cell r="J255" t="str">
            <v>DE</v>
          </cell>
          <cell r="K255">
            <v>0.76600000000000001</v>
          </cell>
          <cell r="L255">
            <v>0.33500000000000002</v>
          </cell>
          <cell r="M255">
            <v>0.10199999999999999</v>
          </cell>
          <cell r="N255">
            <v>0.185</v>
          </cell>
          <cell r="O255">
            <v>6.3214500000000002E-3</v>
          </cell>
          <cell r="Q255" t="str">
            <v>0102</v>
          </cell>
          <cell r="S255" t="str">
            <v>4027655799741</v>
          </cell>
          <cell r="T255">
            <v>9403990001</v>
          </cell>
          <cell r="V255" t="str">
            <v>Высокие шкафы</v>
          </cell>
          <cell r="W255" t="str">
            <v>Тандем Сайд</v>
          </cell>
          <cell r="X255">
            <v>450</v>
          </cell>
          <cell r="Z255" t="str">
            <v>ТИТАН</v>
          </cell>
          <cell r="AA255" t="str">
            <v>Арена КЛАССИК</v>
          </cell>
          <cell r="AB255">
            <v>1</v>
          </cell>
          <cell r="AC255">
            <v>480</v>
          </cell>
          <cell r="AE255">
            <v>4</v>
          </cell>
          <cell r="AG255" t="str">
            <v>шт</v>
          </cell>
          <cell r="AH255" t="str">
            <v>Серый</v>
          </cell>
          <cell r="AJ255" t="str">
            <v>Серый</v>
          </cell>
          <cell r="AK255" t="str">
            <v>Полка фасадная Тандем Сайд, 450, Арена КЛАССИК, ТИТАН</v>
          </cell>
          <cell r="AM255" t="str">
            <v>Тандем Сайд</v>
          </cell>
          <cell r="AS255" t="str">
            <v>Тандем Сайд;Тандем II</v>
          </cell>
          <cell r="AU255" t="str">
            <v>Комплектующее</v>
          </cell>
          <cell r="AX255">
            <v>450</v>
          </cell>
          <cell r="AY255">
            <v>450</v>
          </cell>
          <cell r="BB255">
            <v>800</v>
          </cell>
          <cell r="BC255">
            <v>2300</v>
          </cell>
          <cell r="BF255">
            <v>0</v>
          </cell>
          <cell r="BG255">
            <v>4</v>
          </cell>
          <cell r="BH255" t="str">
            <v>Титан</v>
          </cell>
        </row>
        <row r="256">
          <cell r="D256" t="str">
            <v>2370799846</v>
          </cell>
          <cell r="E256" t="str">
            <v>Полка фасадная, Тандем Сайд 450 мм, Арена СТИЛЬ, 1 шт, цвет АНТРАЦИТ, цвет дна Антрацит, антислип (2370799846)</v>
          </cell>
          <cell r="H256">
            <v>1</v>
          </cell>
          <cell r="I256">
            <v>10</v>
          </cell>
          <cell r="J256" t="str">
            <v>DE</v>
          </cell>
          <cell r="K256">
            <v>0.8</v>
          </cell>
          <cell r="L256">
            <v>0.33500000000000002</v>
          </cell>
          <cell r="M256">
            <v>0.10199999999999999</v>
          </cell>
          <cell r="N256">
            <v>0.185</v>
          </cell>
          <cell r="O256">
            <v>6.3214500000000002E-3</v>
          </cell>
          <cell r="Q256" t="str">
            <v>9846</v>
          </cell>
          <cell r="R256">
            <v>6</v>
          </cell>
          <cell r="S256" t="str">
            <v>4027655799598</v>
          </cell>
          <cell r="T256">
            <v>9403990001</v>
          </cell>
          <cell r="V256" t="str">
            <v>Высокие шкафы</v>
          </cell>
          <cell r="W256" t="str">
            <v>Тандем Сайд</v>
          </cell>
          <cell r="X256">
            <v>450</v>
          </cell>
          <cell r="Z256" t="str">
            <v>АНТРАЦИТ</v>
          </cell>
          <cell r="AA256" t="str">
            <v>Арена СТИЛЬ</v>
          </cell>
          <cell r="AB256">
            <v>1</v>
          </cell>
          <cell r="AC256">
            <v>480</v>
          </cell>
          <cell r="AE256">
            <v>4</v>
          </cell>
          <cell r="AG256" t="str">
            <v>шт</v>
          </cell>
          <cell r="AH256" t="str">
            <v>Антрацит</v>
          </cell>
          <cell r="AJ256" t="str">
            <v>Темно-серый</v>
          </cell>
          <cell r="AK256" t="str">
            <v>Полка фасадная Тандем Сайд, 450, Арена СТИЛЬ, АНТРАЦИТ</v>
          </cell>
          <cell r="AM256" t="str">
            <v>Тандем Сайд</v>
          </cell>
          <cell r="AS256" t="str">
            <v>Тандем Сайд;Тандем II</v>
          </cell>
          <cell r="AU256" t="str">
            <v>Комплектующее</v>
          </cell>
          <cell r="AX256">
            <v>450</v>
          </cell>
          <cell r="AY256">
            <v>450</v>
          </cell>
          <cell r="BB256">
            <v>800</v>
          </cell>
          <cell r="BC256">
            <v>2300</v>
          </cell>
          <cell r="BF256">
            <v>0</v>
          </cell>
          <cell r="BG256">
            <v>4</v>
          </cell>
          <cell r="BH256" t="str">
            <v>Антрацит</v>
          </cell>
        </row>
        <row r="257">
          <cell r="D257" t="str">
            <v>2370890005</v>
          </cell>
          <cell r="E257" t="str">
            <v>Полка фасадная, Тандем Сайд 500 мм, Арена КЛАССИК, 1 шт, цвет ХРОМ, цвет дна Серый, антислип (2370890005)</v>
          </cell>
          <cell r="H257">
            <v>1</v>
          </cell>
          <cell r="I257">
            <v>10</v>
          </cell>
          <cell r="J257" t="str">
            <v>DE</v>
          </cell>
          <cell r="K257">
            <v>1.946</v>
          </cell>
          <cell r="L257">
            <v>0.38500000000000001</v>
          </cell>
          <cell r="M257">
            <v>0.10199999999999999</v>
          </cell>
          <cell r="N257">
            <v>0.185</v>
          </cell>
          <cell r="O257">
            <v>7.2649500000000001E-3</v>
          </cell>
          <cell r="Q257" t="str">
            <v>0005</v>
          </cell>
          <cell r="S257" t="str">
            <v>4027655799697</v>
          </cell>
          <cell r="T257">
            <v>9403990001</v>
          </cell>
          <cell r="V257" t="str">
            <v>Высокие шкафы</v>
          </cell>
          <cell r="W257" t="str">
            <v>Тандем Сайд</v>
          </cell>
          <cell r="X257">
            <v>500</v>
          </cell>
          <cell r="Z257" t="str">
            <v>ХРОМ</v>
          </cell>
          <cell r="AA257" t="str">
            <v>Арена КЛАССИК</v>
          </cell>
          <cell r="AB257">
            <v>1</v>
          </cell>
          <cell r="AC257">
            <v>480</v>
          </cell>
          <cell r="AE257">
            <v>4</v>
          </cell>
          <cell r="AG257" t="str">
            <v>шт</v>
          </cell>
          <cell r="AH257" t="str">
            <v>Серый</v>
          </cell>
          <cell r="AJ257" t="str">
            <v>Серый</v>
          </cell>
          <cell r="AK257" t="str">
            <v>Полка фасадная Тандем Сайд, 500, Арена КЛАССИК, ХРОМ</v>
          </cell>
          <cell r="AM257" t="str">
            <v>Тандем Сайд</v>
          </cell>
          <cell r="AS257" t="str">
            <v>Тандем Сайд;Тандем II</v>
          </cell>
          <cell r="AU257" t="str">
            <v>Комплектующее</v>
          </cell>
          <cell r="AX257">
            <v>500</v>
          </cell>
          <cell r="AY257">
            <v>500</v>
          </cell>
          <cell r="BB257">
            <v>800</v>
          </cell>
          <cell r="BC257">
            <v>2300</v>
          </cell>
          <cell r="BF257">
            <v>0</v>
          </cell>
          <cell r="BG257">
            <v>4</v>
          </cell>
          <cell r="BH257" t="str">
            <v>Хром</v>
          </cell>
        </row>
        <row r="258">
          <cell r="D258" t="str">
            <v>2370890102</v>
          </cell>
          <cell r="E258" t="str">
            <v>Полка фасадная, Тандем Сайд 500 мм, Арена КЛАССИК, 1 шт, цвет ТИТАН, цвет дна Серый, антислип (2370890102)</v>
          </cell>
          <cell r="H258">
            <v>1</v>
          </cell>
          <cell r="I258">
            <v>10</v>
          </cell>
          <cell r="J258" t="str">
            <v>DE</v>
          </cell>
          <cell r="K258">
            <v>1.946</v>
          </cell>
          <cell r="L258">
            <v>0.38500000000000001</v>
          </cell>
          <cell r="M258">
            <v>0.10199999999999999</v>
          </cell>
          <cell r="N258">
            <v>0.185</v>
          </cell>
          <cell r="O258">
            <v>7.2649500000000001E-3</v>
          </cell>
          <cell r="Q258" t="str">
            <v>0102</v>
          </cell>
          <cell r="S258" t="str">
            <v>4027655799758</v>
          </cell>
          <cell r="T258">
            <v>9403990001</v>
          </cell>
          <cell r="V258" t="str">
            <v>Высокие шкафы</v>
          </cell>
          <cell r="W258" t="str">
            <v>Тандем Сайд</v>
          </cell>
          <cell r="X258">
            <v>500</v>
          </cell>
          <cell r="Z258" t="str">
            <v>ТИТАН</v>
          </cell>
          <cell r="AA258" t="str">
            <v>Арена КЛАССИК</v>
          </cell>
          <cell r="AB258">
            <v>1</v>
          </cell>
          <cell r="AC258">
            <v>480</v>
          </cell>
          <cell r="AE258">
            <v>4</v>
          </cell>
          <cell r="AG258" t="str">
            <v>шт</v>
          </cell>
          <cell r="AH258" t="str">
            <v>Серый</v>
          </cell>
          <cell r="AJ258" t="str">
            <v>Серый</v>
          </cell>
          <cell r="AK258" t="str">
            <v>Полка фасадная Тандем Сайд, 500, Арена КЛАССИК, ТИТАН</v>
          </cell>
          <cell r="AM258" t="str">
            <v>Тандем Сайд</v>
          </cell>
          <cell r="AS258" t="str">
            <v>Тандем Сайд;Тандем II</v>
          </cell>
          <cell r="AU258" t="str">
            <v>Комплектующее</v>
          </cell>
          <cell r="AX258">
            <v>500</v>
          </cell>
          <cell r="AY258">
            <v>500</v>
          </cell>
          <cell r="BB258">
            <v>800</v>
          </cell>
          <cell r="BC258">
            <v>2300</v>
          </cell>
          <cell r="BF258">
            <v>0</v>
          </cell>
          <cell r="BG258">
            <v>4</v>
          </cell>
          <cell r="BH258" t="str">
            <v>Титан</v>
          </cell>
        </row>
        <row r="259">
          <cell r="D259" t="str">
            <v>2370809846</v>
          </cell>
          <cell r="E259" t="str">
            <v>Полка фасадная, Тандем Сайд 500 мм, Арена СТИЛЬ, 1 шт, цвет АНТРАЦИТ, цвет дна Антрацит, антислип (2370809846)</v>
          </cell>
          <cell r="H259">
            <v>1</v>
          </cell>
          <cell r="I259">
            <v>10</v>
          </cell>
          <cell r="J259" t="str">
            <v>DE</v>
          </cell>
          <cell r="K259">
            <v>1.006</v>
          </cell>
          <cell r="L259">
            <v>0.38500000000000001</v>
          </cell>
          <cell r="M259">
            <v>0.10199999999999999</v>
          </cell>
          <cell r="N259">
            <v>0.185</v>
          </cell>
          <cell r="O259">
            <v>7.2649500000000001E-3</v>
          </cell>
          <cell r="Q259" t="str">
            <v>9846</v>
          </cell>
          <cell r="R259">
            <v>6</v>
          </cell>
          <cell r="S259" t="str">
            <v>4027655799604</v>
          </cell>
          <cell r="T259">
            <v>9403990001</v>
          </cell>
          <cell r="V259" t="str">
            <v>Высокие шкафы</v>
          </cell>
          <cell r="W259" t="str">
            <v>Тандем Сайд</v>
          </cell>
          <cell r="X259">
            <v>500</v>
          </cell>
          <cell r="Z259" t="str">
            <v>АНТРАЦИТ</v>
          </cell>
          <cell r="AA259" t="str">
            <v>Арена СТИЛЬ</v>
          </cell>
          <cell r="AB259">
            <v>1</v>
          </cell>
          <cell r="AC259">
            <v>480</v>
          </cell>
          <cell r="AE259">
            <v>4</v>
          </cell>
          <cell r="AG259" t="str">
            <v>шт</v>
          </cell>
          <cell r="AH259" t="str">
            <v>Антрацит</v>
          </cell>
          <cell r="AJ259" t="str">
            <v>Темно-серый</v>
          </cell>
          <cell r="AK259" t="str">
            <v>Полка фасадная Тандем Сайд, 500, Арена СТИЛЬ, АНТРАЦИТ</v>
          </cell>
          <cell r="AM259" t="str">
            <v>Тандем Сайд</v>
          </cell>
          <cell r="AS259" t="str">
            <v>Тандем Сайд;Тандем II</v>
          </cell>
          <cell r="AU259" t="str">
            <v>Комплектующее</v>
          </cell>
          <cell r="AX259">
            <v>500</v>
          </cell>
          <cell r="AY259">
            <v>500</v>
          </cell>
          <cell r="BB259">
            <v>800</v>
          </cell>
          <cell r="BC259">
            <v>2300</v>
          </cell>
          <cell r="BF259">
            <v>0</v>
          </cell>
          <cell r="BG259">
            <v>4</v>
          </cell>
          <cell r="BH259" t="str">
            <v>Антрацит</v>
          </cell>
        </row>
        <row r="260">
          <cell r="D260" t="str">
            <v>2370900005</v>
          </cell>
          <cell r="E260" t="str">
            <v>Полка фасадная, Тандем Сайд 600 мм, Арена КЛАССИК, 1 шт, цвет ХРОМ, цвет дна Серый, антислип (2370900005)</v>
          </cell>
          <cell r="H260">
            <v>1</v>
          </cell>
          <cell r="I260">
            <v>10</v>
          </cell>
          <cell r="J260" t="str">
            <v>DE</v>
          </cell>
          <cell r="K260">
            <v>1.2</v>
          </cell>
          <cell r="L260">
            <v>0.48499999999999999</v>
          </cell>
          <cell r="M260">
            <v>0.10199999999999999</v>
          </cell>
          <cell r="N260">
            <v>0.185</v>
          </cell>
          <cell r="O260">
            <v>9.1519500000000007E-3</v>
          </cell>
          <cell r="Q260" t="str">
            <v>0005</v>
          </cell>
          <cell r="S260" t="str">
            <v>4027655799703</v>
          </cell>
          <cell r="T260">
            <v>9403990001</v>
          </cell>
          <cell r="V260" t="str">
            <v>Высокие шкафы</v>
          </cell>
          <cell r="W260" t="str">
            <v>Тандем Сайд</v>
          </cell>
          <cell r="X260">
            <v>600</v>
          </cell>
          <cell r="Z260" t="str">
            <v>ХРОМ</v>
          </cell>
          <cell r="AA260" t="str">
            <v>Арена КЛАССИК</v>
          </cell>
          <cell r="AB260">
            <v>1</v>
          </cell>
          <cell r="AC260">
            <v>480</v>
          </cell>
          <cell r="AE260">
            <v>4</v>
          </cell>
          <cell r="AG260" t="str">
            <v>шт</v>
          </cell>
          <cell r="AH260" t="str">
            <v>Серый</v>
          </cell>
          <cell r="AJ260" t="str">
            <v>Серый</v>
          </cell>
          <cell r="AK260" t="str">
            <v>Полка фасадная Тандем Сайд, 600, Арена КЛАССИК, ХРОМ</v>
          </cell>
          <cell r="AM260" t="str">
            <v>Тандем Сайд</v>
          </cell>
          <cell r="AS260" t="str">
            <v>Тандем Сайд;Тандем II</v>
          </cell>
          <cell r="AU260" t="str">
            <v>Комплектующее</v>
          </cell>
          <cell r="AX260">
            <v>600</v>
          </cell>
          <cell r="AY260">
            <v>600</v>
          </cell>
          <cell r="BB260">
            <v>800</v>
          </cell>
          <cell r="BC260">
            <v>2300</v>
          </cell>
          <cell r="BF260">
            <v>0</v>
          </cell>
          <cell r="BG260">
            <v>4</v>
          </cell>
          <cell r="BH260" t="str">
            <v>Хром</v>
          </cell>
        </row>
        <row r="261">
          <cell r="D261" t="str">
            <v>2370900102</v>
          </cell>
          <cell r="E261" t="str">
            <v>Полка фасадная, Тандем Сайд 600 мм, Арена КЛАССИК, 1 шт, цвет ТИТАН, цвет дна Серый, антислип (2370900102)</v>
          </cell>
          <cell r="H261">
            <v>1</v>
          </cell>
          <cell r="I261">
            <v>10</v>
          </cell>
          <cell r="J261" t="str">
            <v>DE</v>
          </cell>
          <cell r="K261">
            <v>1.2</v>
          </cell>
          <cell r="L261">
            <v>0.48499999999999999</v>
          </cell>
          <cell r="M261">
            <v>0.10199999999999999</v>
          </cell>
          <cell r="N261">
            <v>0.185</v>
          </cell>
          <cell r="O261">
            <v>9.1519500000000007E-3</v>
          </cell>
          <cell r="Q261" t="str">
            <v>0102</v>
          </cell>
          <cell r="S261" t="str">
            <v>4027655799765</v>
          </cell>
          <cell r="T261">
            <v>9403990001</v>
          </cell>
          <cell r="V261" t="str">
            <v>Высокие шкафы</v>
          </cell>
          <cell r="W261" t="str">
            <v>Тандем Сайд</v>
          </cell>
          <cell r="X261">
            <v>600</v>
          </cell>
          <cell r="Z261" t="str">
            <v>ТИТАН</v>
          </cell>
          <cell r="AA261" t="str">
            <v>Арена КЛАССИК</v>
          </cell>
          <cell r="AB261">
            <v>1</v>
          </cell>
          <cell r="AC261">
            <v>480</v>
          </cell>
          <cell r="AE261">
            <v>4</v>
          </cell>
          <cell r="AG261" t="str">
            <v>шт</v>
          </cell>
          <cell r="AH261" t="str">
            <v>Серый</v>
          </cell>
          <cell r="AJ261" t="str">
            <v>Серый</v>
          </cell>
          <cell r="AK261" t="str">
            <v>Полка фасадная Тандем Сайд, 600, Арена КЛАССИК, ТИТАН</v>
          </cell>
          <cell r="AM261" t="str">
            <v>Тандем Сайд</v>
          </cell>
          <cell r="AS261" t="str">
            <v>Тандем Сайд;Тандем II</v>
          </cell>
          <cell r="AU261" t="str">
            <v>Комплектующее</v>
          </cell>
          <cell r="AX261">
            <v>600</v>
          </cell>
          <cell r="AY261">
            <v>600</v>
          </cell>
          <cell r="BB261">
            <v>800</v>
          </cell>
          <cell r="BC261">
            <v>2300</v>
          </cell>
          <cell r="BF261">
            <v>0</v>
          </cell>
          <cell r="BG261">
            <v>4</v>
          </cell>
          <cell r="BH261" t="str">
            <v>Титан</v>
          </cell>
        </row>
        <row r="262">
          <cell r="D262" t="str">
            <v>2370819846</v>
          </cell>
          <cell r="E262" t="str">
            <v>Полка фасадная, Тандем Сайд 600 мм, Арена СТИЛЬ, 1 шт, цвет АНТРАЦИТ, цвет дна Антрацит, антислип (2370819846)</v>
          </cell>
          <cell r="H262">
            <v>1</v>
          </cell>
          <cell r="I262">
            <v>10</v>
          </cell>
          <cell r="J262" t="str">
            <v>DE</v>
          </cell>
          <cell r="K262">
            <v>1.1000000000000001</v>
          </cell>
          <cell r="L262">
            <v>0.48499999999999999</v>
          </cell>
          <cell r="M262">
            <v>0.10199999999999999</v>
          </cell>
          <cell r="N262">
            <v>0.185</v>
          </cell>
          <cell r="O262">
            <v>9.1519500000000007E-3</v>
          </cell>
          <cell r="Q262" t="str">
            <v>9846</v>
          </cell>
          <cell r="R262">
            <v>6</v>
          </cell>
          <cell r="S262" t="str">
            <v>4027655799611</v>
          </cell>
          <cell r="T262">
            <v>9403990001</v>
          </cell>
          <cell r="V262" t="str">
            <v>Высокие шкафы</v>
          </cell>
          <cell r="W262" t="str">
            <v>Тандем Сайд</v>
          </cell>
          <cell r="X262">
            <v>600</v>
          </cell>
          <cell r="Z262" t="str">
            <v>АНТРАЦИТ</v>
          </cell>
          <cell r="AA262" t="str">
            <v>Арена СТИЛЬ</v>
          </cell>
          <cell r="AB262">
            <v>1</v>
          </cell>
          <cell r="AC262">
            <v>480</v>
          </cell>
          <cell r="AE262">
            <v>4</v>
          </cell>
          <cell r="AG262" t="str">
            <v>шт</v>
          </cell>
          <cell r="AH262" t="str">
            <v>Антрацит</v>
          </cell>
          <cell r="AJ262" t="str">
            <v>Темно-серый</v>
          </cell>
          <cell r="AK262" t="str">
            <v>Полка фасадная Тандем Сайд, 600, Арена СТИЛЬ, АНТРАЦИТ</v>
          </cell>
          <cell r="AM262" t="str">
            <v>Тандем Сайд</v>
          </cell>
          <cell r="AS262" t="str">
            <v>Тандем Сайд;Тандем II</v>
          </cell>
          <cell r="AU262" t="str">
            <v>Комплектующее</v>
          </cell>
          <cell r="AX262">
            <v>600</v>
          </cell>
          <cell r="AY262">
            <v>600</v>
          </cell>
          <cell r="BB262">
            <v>800</v>
          </cell>
          <cell r="BC262">
            <v>2300</v>
          </cell>
          <cell r="BF262">
            <v>0</v>
          </cell>
          <cell r="BG262">
            <v>4</v>
          </cell>
          <cell r="BH262" t="str">
            <v>Антрацит</v>
          </cell>
        </row>
        <row r="263">
          <cell r="D263" t="str">
            <v>2377100005</v>
          </cell>
          <cell r="E263" t="str">
            <v>КОМПЛЕКТ №3 Юбокс, Тандем Сайд 600 мм, H 1700, Арена КЛАССИК, 5 полок + 1 Юбокс, цвет ХРОМ, цвет дна Серый (2377100005)</v>
          </cell>
          <cell r="K263" t="str">
            <v>сумма частей</v>
          </cell>
          <cell r="O263" t="str">
            <v>сумма частей</v>
          </cell>
          <cell r="V263" t="str">
            <v>Высокие шкафы</v>
          </cell>
          <cell r="W263" t="str">
            <v>Тандем Сайд</v>
          </cell>
          <cell r="X263">
            <v>600</v>
          </cell>
          <cell r="Y263">
            <v>1700</v>
          </cell>
          <cell r="Z263" t="str">
            <v>ХРОМ</v>
          </cell>
          <cell r="AA263" t="str">
            <v>Арена КЛАССИК</v>
          </cell>
          <cell r="AB263">
            <v>5</v>
          </cell>
          <cell r="AC263">
            <v>480</v>
          </cell>
          <cell r="AD263">
            <v>2</v>
          </cell>
          <cell r="AE263">
            <v>20</v>
          </cell>
          <cell r="AG263" t="str">
            <v>Компл</v>
          </cell>
          <cell r="AH263" t="str">
            <v>Серый</v>
          </cell>
          <cell r="AJ263" t="str">
            <v>Серый;Белый</v>
          </cell>
          <cell r="AK263" t="str">
            <v>КОМПЛЕКТ №3 Юбокс Тандем Сайд, 600, H 1700, Арена КЛАССИК, ХРОМ</v>
          </cell>
          <cell r="AM263" t="str">
            <v>Тандем Сайд</v>
          </cell>
          <cell r="AS263" t="str">
            <v>Тандем Сайд;Тандем II</v>
          </cell>
          <cell r="AT263" t="str">
            <v xml:space="preserve">Хранение посуды; Хранение продуктов; </v>
          </cell>
          <cell r="AU263" t="str">
            <v>Компл</v>
          </cell>
          <cell r="AX263">
            <v>600</v>
          </cell>
          <cell r="AY263">
            <v>600</v>
          </cell>
          <cell r="BB263">
            <v>1700</v>
          </cell>
          <cell r="BC263">
            <v>2300</v>
          </cell>
          <cell r="BF263">
            <v>0</v>
          </cell>
          <cell r="BG263">
            <v>20</v>
          </cell>
          <cell r="BH263" t="str">
            <v>Хром</v>
          </cell>
        </row>
        <row r="264">
          <cell r="D264" t="str">
            <v>2377100102</v>
          </cell>
          <cell r="E264" t="str">
            <v>КОМПЛЕКТ №3 Юбокс, Тандем Сайд 600 мм, H 1700, Арена КЛАССИК, 5 полок + 1 Юбокс, цвет ТИТАН, цвет дна Серый (2377100102)</v>
          </cell>
          <cell r="K264" t="str">
            <v>сумма частей</v>
          </cell>
          <cell r="O264" t="str">
            <v>сумма частей</v>
          </cell>
          <cell r="V264" t="str">
            <v>Высокие шкафы</v>
          </cell>
          <cell r="W264" t="str">
            <v>Тандем Сайд</v>
          </cell>
          <cell r="X264">
            <v>600</v>
          </cell>
          <cell r="Y264">
            <v>1700</v>
          </cell>
          <cell r="Z264" t="str">
            <v>ТИТАН</v>
          </cell>
          <cell r="AA264" t="str">
            <v>Арена КЛАССИК</v>
          </cell>
          <cell r="AB264">
            <v>5</v>
          </cell>
          <cell r="AC264">
            <v>480</v>
          </cell>
          <cell r="AD264">
            <v>2</v>
          </cell>
          <cell r="AE264">
            <v>20</v>
          </cell>
          <cell r="AG264" t="str">
            <v>Компл</v>
          </cell>
          <cell r="AH264" t="str">
            <v>Серый</v>
          </cell>
          <cell r="AJ264" t="str">
            <v>Серый;Белый</v>
          </cell>
          <cell r="AK264" t="str">
            <v>КОМПЛЕКТ №3 Юбокс Тандем Сайд, 600, H 1700, Арена КЛАССИК, ТИТАН</v>
          </cell>
          <cell r="AM264" t="str">
            <v>Тандем Сайд</v>
          </cell>
          <cell r="AS264" t="str">
            <v>Тандем Сайд;Тандем II</v>
          </cell>
          <cell r="AT264" t="str">
            <v xml:space="preserve">Хранение посуды; Хранение продуктов; </v>
          </cell>
          <cell r="AU264" t="str">
            <v>Компл</v>
          </cell>
          <cell r="AX264">
            <v>600</v>
          </cell>
          <cell r="AY264">
            <v>600</v>
          </cell>
          <cell r="BB264">
            <v>1700</v>
          </cell>
          <cell r="BC264">
            <v>2300</v>
          </cell>
          <cell r="BF264">
            <v>0</v>
          </cell>
          <cell r="BG264">
            <v>20</v>
          </cell>
          <cell r="BH264" t="str">
            <v>Титан</v>
          </cell>
        </row>
        <row r="265">
          <cell r="D265" t="str">
            <v>2377119846</v>
          </cell>
          <cell r="E265" t="str">
            <v>КОМПЛЕКТ №3 Юбокс, Тандем Сайд 600 мм, H 1700, Арена СТИЛЬ, 5 полок + 1 Юбокс, цвет АНТРАЦИТ, цвет дна Антрацит (2377119846)</v>
          </cell>
          <cell r="K265" t="str">
            <v>сумма частей</v>
          </cell>
          <cell r="O265" t="str">
            <v>сумма частей</v>
          </cell>
          <cell r="V265" t="str">
            <v>Высокие шкафы</v>
          </cell>
          <cell r="W265" t="str">
            <v>Тандем Сайд</v>
          </cell>
          <cell r="X265">
            <v>600</v>
          </cell>
          <cell r="Y265">
            <v>1700</v>
          </cell>
          <cell r="Z265" t="str">
            <v>АНТРАЦИТ</v>
          </cell>
          <cell r="AA265" t="str">
            <v>Арена СТИЛЬ</v>
          </cell>
          <cell r="AB265">
            <v>5</v>
          </cell>
          <cell r="AC265">
            <v>480</v>
          </cell>
          <cell r="AD265">
            <v>2</v>
          </cell>
          <cell r="AE265">
            <v>20</v>
          </cell>
          <cell r="AG265" t="str">
            <v>Компл</v>
          </cell>
          <cell r="AH265" t="str">
            <v>Антрацит</v>
          </cell>
          <cell r="AJ265" t="str">
            <v>Темно-серый</v>
          </cell>
          <cell r="AK265" t="str">
            <v>КОМПЛЕКТ №3 Юбокс Тандем Сайд, 600, H 1700, Арена СТИЛЬ, АНТРАЦИТ</v>
          </cell>
          <cell r="AM265" t="str">
            <v>Тандем Сайд</v>
          </cell>
          <cell r="AS265" t="str">
            <v>Тандем Сайд;Тандем II</v>
          </cell>
          <cell r="AT265" t="str">
            <v xml:space="preserve">Хранение посуды; Хранение продуктов; </v>
          </cell>
          <cell r="AU265" t="str">
            <v>Компл</v>
          </cell>
          <cell r="AX265">
            <v>600</v>
          </cell>
          <cell r="AY265">
            <v>600</v>
          </cell>
          <cell r="BB265">
            <v>1700</v>
          </cell>
          <cell r="BC265">
            <v>2300</v>
          </cell>
          <cell r="BF265">
            <v>0</v>
          </cell>
          <cell r="BG265">
            <v>20</v>
          </cell>
          <cell r="BH265" t="str">
            <v>Антрацит</v>
          </cell>
        </row>
        <row r="266">
          <cell r="D266" t="str">
            <v>2611110102</v>
          </cell>
          <cell r="E266" t="str">
            <v>Набор емкостей №3 Юбокс, Тандем Сайд 600 мм, 1 шт, цвет Титан / емкости Белые (2611110102)</v>
          </cell>
          <cell r="H266">
            <v>1</v>
          </cell>
          <cell r="I266">
            <v>10</v>
          </cell>
          <cell r="J266" t="str">
            <v>DE</v>
          </cell>
          <cell r="K266">
            <v>0.90300000000000002</v>
          </cell>
          <cell r="L266">
            <v>0.49299999999999999</v>
          </cell>
          <cell r="M266">
            <v>0.13300000000000001</v>
          </cell>
          <cell r="N266">
            <v>0.22700000000000001</v>
          </cell>
          <cell r="O266">
            <v>1.4884163000000001E-2</v>
          </cell>
          <cell r="Q266" t="str">
            <v>0102</v>
          </cell>
          <cell r="R266">
            <v>30</v>
          </cell>
          <cell r="S266" t="str">
            <v>4027655637197</v>
          </cell>
          <cell r="T266">
            <v>3924900009</v>
          </cell>
          <cell r="V266" t="str">
            <v>Высокие шкафы</v>
          </cell>
          <cell r="W266" t="str">
            <v>Тандем Сайд</v>
          </cell>
          <cell r="X266">
            <v>600</v>
          </cell>
          <cell r="Z266" t="str">
            <v>Титан / емкости Белые</v>
          </cell>
          <cell r="AC266">
            <v>480</v>
          </cell>
          <cell r="AE266">
            <v>4</v>
          </cell>
          <cell r="AG266" t="str">
            <v>шт</v>
          </cell>
          <cell r="AH266" t="str">
            <v>Белый</v>
          </cell>
          <cell r="AJ266" t="str">
            <v>Белый;Серый</v>
          </cell>
          <cell r="AK266" t="str">
            <v>Набор емкостей №3 Юбокс Тандем Сайд, 600, Титан / емкости Белые</v>
          </cell>
          <cell r="AM266" t="str">
            <v>Тандем Сайд</v>
          </cell>
          <cell r="AS266" t="str">
            <v>Тандем Сайд;Тандем II</v>
          </cell>
          <cell r="AU266" t="str">
            <v>Комплектующее</v>
          </cell>
          <cell r="AX266">
            <v>600</v>
          </cell>
          <cell r="AY266">
            <v>600</v>
          </cell>
          <cell r="BB266">
            <v>800</v>
          </cell>
          <cell r="BC266">
            <v>2300</v>
          </cell>
          <cell r="BF266">
            <v>0</v>
          </cell>
          <cell r="BG266">
            <v>4</v>
          </cell>
          <cell r="BH266" t="str">
            <v>Титан;Белый</v>
          </cell>
        </row>
        <row r="267">
          <cell r="D267" t="str">
            <v>2611119846</v>
          </cell>
          <cell r="E267" t="str">
            <v>Набор емкостей №3 Юбокс, Тандем Сайд 600 мм, 1 шт, цвет АНТРАЦИТ (2611119846)</v>
          </cell>
          <cell r="H267">
            <v>1</v>
          </cell>
          <cell r="I267">
            <v>10</v>
          </cell>
          <cell r="J267" t="str">
            <v>DE</v>
          </cell>
          <cell r="K267">
            <v>0.90300000000000002</v>
          </cell>
          <cell r="L267">
            <v>0.49299999999999999</v>
          </cell>
          <cell r="M267">
            <v>0.13300000000000001</v>
          </cell>
          <cell r="N267">
            <v>0.22700000000000001</v>
          </cell>
          <cell r="O267">
            <v>1.4884163000000001E-2</v>
          </cell>
          <cell r="Q267" t="str">
            <v>9846</v>
          </cell>
          <cell r="R267">
            <v>30</v>
          </cell>
          <cell r="S267" t="str">
            <v>4027655637210</v>
          </cell>
          <cell r="T267">
            <v>3924900009</v>
          </cell>
          <cell r="V267" t="str">
            <v>Высокие шкафы</v>
          </cell>
          <cell r="W267" t="str">
            <v>Тандем Сайд</v>
          </cell>
          <cell r="X267">
            <v>600</v>
          </cell>
          <cell r="Z267" t="str">
            <v>АНТРАЦИТ</v>
          </cell>
          <cell r="AC267">
            <v>480</v>
          </cell>
          <cell r="AE267">
            <v>4</v>
          </cell>
          <cell r="AG267" t="str">
            <v>шт</v>
          </cell>
          <cell r="AH267" t="str">
            <v>Антрацит</v>
          </cell>
          <cell r="AJ267" t="str">
            <v>Темно-серый</v>
          </cell>
          <cell r="AK267" t="str">
            <v>Набор емкостей №3 Юбокс Тандем Сайд, 600, АНТРАЦИТ</v>
          </cell>
          <cell r="AM267" t="str">
            <v>Тандем Сайд</v>
          </cell>
          <cell r="AS267" t="str">
            <v>Тандем Сайд;Тандем II</v>
          </cell>
          <cell r="AU267" t="str">
            <v>Комплектующее</v>
          </cell>
          <cell r="AX267">
            <v>600</v>
          </cell>
          <cell r="AY267">
            <v>600</v>
          </cell>
          <cell r="BB267">
            <v>800</v>
          </cell>
          <cell r="BC267">
            <v>2300</v>
          </cell>
          <cell r="BF267">
            <v>0</v>
          </cell>
          <cell r="BG267">
            <v>4</v>
          </cell>
          <cell r="BH267" t="str">
            <v>Антрацит</v>
          </cell>
        </row>
        <row r="268">
          <cell r="D268" t="str">
            <v>2611140102</v>
          </cell>
          <cell r="E268" t="str">
            <v>Набор емкостей №6 Юбокс, Тандем Сайд 600 мм, 1 шт, цвет Титан / емкости Белые (2611140102)</v>
          </cell>
          <cell r="H268">
            <v>1</v>
          </cell>
          <cell r="I268">
            <v>10</v>
          </cell>
          <cell r="J268" t="str">
            <v>DE</v>
          </cell>
          <cell r="K268">
            <v>1.103</v>
          </cell>
          <cell r="L268">
            <v>0.49299999999999999</v>
          </cell>
          <cell r="M268">
            <v>0.13300000000000001</v>
          </cell>
          <cell r="N268">
            <v>0.22700000000000001</v>
          </cell>
          <cell r="O268">
            <v>1.4884163000000001E-2</v>
          </cell>
          <cell r="Q268" t="str">
            <v>0102</v>
          </cell>
          <cell r="R268">
            <v>30</v>
          </cell>
          <cell r="S268" t="str">
            <v>4027655637326</v>
          </cell>
          <cell r="T268">
            <v>3924900009</v>
          </cell>
          <cell r="V268" t="str">
            <v>Высокие шкафы</v>
          </cell>
          <cell r="W268" t="str">
            <v>Тандем Сайд</v>
          </cell>
          <cell r="X268">
            <v>600</v>
          </cell>
          <cell r="Z268" t="str">
            <v>Титан / емкости Белые</v>
          </cell>
          <cell r="AB268">
            <v>1</v>
          </cell>
          <cell r="AC268">
            <v>480</v>
          </cell>
          <cell r="AE268">
            <v>4</v>
          </cell>
          <cell r="AG268" t="str">
            <v>шт</v>
          </cell>
          <cell r="AH268" t="str">
            <v>Белый</v>
          </cell>
          <cell r="AJ268" t="str">
            <v>Белый;Серый</v>
          </cell>
          <cell r="AK268" t="str">
            <v>Набор емкостей №6 Юбокс Тандем Сайд, 600, Титан / емкости Белые</v>
          </cell>
          <cell r="AM268" t="str">
            <v>Тандем Сайд</v>
          </cell>
          <cell r="AS268" t="str">
            <v>Тандем Сайд;Тандем II</v>
          </cell>
          <cell r="AU268" t="str">
            <v>Комплектующее</v>
          </cell>
          <cell r="AX268">
            <v>600</v>
          </cell>
          <cell r="AY268">
            <v>600</v>
          </cell>
          <cell r="BB268">
            <v>800</v>
          </cell>
          <cell r="BC268">
            <v>2300</v>
          </cell>
          <cell r="BF268">
            <v>0</v>
          </cell>
          <cell r="BG268">
            <v>4</v>
          </cell>
          <cell r="BH268" t="str">
            <v>Титан;Белый</v>
          </cell>
        </row>
        <row r="269">
          <cell r="D269" t="str">
            <v>2611149846</v>
          </cell>
          <cell r="E269" t="str">
            <v>Набор емкостей №6 Юбокс, Тандем Сайд 600 мм, 1 шт, цвет АНТРАЦИТ (2611149846)</v>
          </cell>
          <cell r="H269">
            <v>1</v>
          </cell>
          <cell r="I269">
            <v>10</v>
          </cell>
          <cell r="J269" t="str">
            <v>DE</v>
          </cell>
          <cell r="K269">
            <v>1.103</v>
          </cell>
          <cell r="L269">
            <v>0.49299999999999999</v>
          </cell>
          <cell r="M269">
            <v>0.13300000000000001</v>
          </cell>
          <cell r="N269">
            <v>0.22700000000000001</v>
          </cell>
          <cell r="O269">
            <v>1.4884163000000001E-2</v>
          </cell>
          <cell r="Q269" t="str">
            <v>9846</v>
          </cell>
          <cell r="R269">
            <v>30</v>
          </cell>
          <cell r="S269" t="str">
            <v>4027655637340</v>
          </cell>
          <cell r="T269">
            <v>3924900009</v>
          </cell>
          <cell r="V269" t="str">
            <v>Высокие шкафы</v>
          </cell>
          <cell r="W269" t="str">
            <v>Тандем Сайд</v>
          </cell>
          <cell r="X269">
            <v>600</v>
          </cell>
          <cell r="Z269" t="str">
            <v>АНТРАЦИТ</v>
          </cell>
          <cell r="AB269">
            <v>1</v>
          </cell>
          <cell r="AC269">
            <v>480</v>
          </cell>
          <cell r="AE269">
            <v>4</v>
          </cell>
          <cell r="AG269" t="str">
            <v>шт</v>
          </cell>
          <cell r="AH269" t="str">
            <v>Антрацит</v>
          </cell>
          <cell r="AJ269" t="str">
            <v>Темно-серый</v>
          </cell>
          <cell r="AK269" t="str">
            <v>Набор емкостей №6 Юбокс Тандем Сайд, 600, АНТРАЦИТ</v>
          </cell>
          <cell r="AM269" t="str">
            <v>Тандем Сайд</v>
          </cell>
          <cell r="AS269" t="str">
            <v>Тандем Сайд;Тандем II</v>
          </cell>
          <cell r="AU269" t="str">
            <v>Комплектующее</v>
          </cell>
          <cell r="AX269">
            <v>600</v>
          </cell>
          <cell r="AY269">
            <v>600</v>
          </cell>
          <cell r="BB269">
            <v>800</v>
          </cell>
          <cell r="BC269">
            <v>2300</v>
          </cell>
          <cell r="BF269">
            <v>0</v>
          </cell>
          <cell r="BG269">
            <v>4</v>
          </cell>
          <cell r="BH269" t="str">
            <v>Антрацит</v>
          </cell>
        </row>
        <row r="270">
          <cell r="D270" t="str">
            <v>2354930102</v>
          </cell>
          <cell r="E270" t="str">
            <v>Набор емкостей №15 Юбокс, Тандем Сайд 600 мм, 1 шт, цвет Титан / емкости Белые (2354930102)</v>
          </cell>
          <cell r="H270">
            <v>1</v>
          </cell>
          <cell r="I270">
            <v>10</v>
          </cell>
          <cell r="J270" t="str">
            <v>DE</v>
          </cell>
          <cell r="K270">
            <v>1.2</v>
          </cell>
          <cell r="L270">
            <v>0.49299999999999999</v>
          </cell>
          <cell r="M270">
            <v>0.13300000000000001</v>
          </cell>
          <cell r="N270">
            <v>0.22700000000000001</v>
          </cell>
          <cell r="O270">
            <v>1.4884163000000001E-2</v>
          </cell>
          <cell r="Q270" t="str">
            <v>0102</v>
          </cell>
          <cell r="R270">
            <v>30</v>
          </cell>
          <cell r="S270" t="str">
            <v>4027655651599</v>
          </cell>
          <cell r="T270">
            <v>3924900009</v>
          </cell>
          <cell r="V270" t="str">
            <v>Высокие шкафы</v>
          </cell>
          <cell r="W270" t="str">
            <v>Тандем Сайд</v>
          </cell>
          <cell r="X270">
            <v>600</v>
          </cell>
          <cell r="Z270" t="str">
            <v>Титан / емкости Белые</v>
          </cell>
          <cell r="AB270">
            <v>1</v>
          </cell>
          <cell r="AC270">
            <v>480</v>
          </cell>
          <cell r="AE270">
            <v>4</v>
          </cell>
          <cell r="AG270" t="str">
            <v>шт</v>
          </cell>
          <cell r="AH270" t="str">
            <v>Белый</v>
          </cell>
          <cell r="AJ270" t="str">
            <v>Белый;Серый</v>
          </cell>
          <cell r="AK270" t="str">
            <v>Набор емкостей №15 Юбокс Тандем Сайд, 600, Титан / емкости Белые</v>
          </cell>
          <cell r="AM270" t="str">
            <v>Тандем Сайд</v>
          </cell>
          <cell r="AS270" t="str">
            <v>Тандем Сайд;Тандем II</v>
          </cell>
          <cell r="AU270" t="str">
            <v>Комплектующее</v>
          </cell>
          <cell r="AX270">
            <v>600</v>
          </cell>
          <cell r="AY270">
            <v>600</v>
          </cell>
          <cell r="BB270">
            <v>800</v>
          </cell>
          <cell r="BC270">
            <v>2300</v>
          </cell>
          <cell r="BF270">
            <v>0</v>
          </cell>
          <cell r="BG270">
            <v>4</v>
          </cell>
          <cell r="BH270" t="str">
            <v>Титан;Белый</v>
          </cell>
        </row>
        <row r="271">
          <cell r="D271" t="str">
            <v>2354939846</v>
          </cell>
          <cell r="E271" t="str">
            <v>Набор емкостей №15 Юбокс, Тандем Сайд 600 мм, 1 шт, цвет АНТРАЦИТ (2354939846)</v>
          </cell>
          <cell r="H271">
            <v>1</v>
          </cell>
          <cell r="I271">
            <v>10</v>
          </cell>
          <cell r="J271" t="str">
            <v>DE</v>
          </cell>
          <cell r="K271">
            <v>1.2</v>
          </cell>
          <cell r="L271">
            <v>0.49299999999999999</v>
          </cell>
          <cell r="M271">
            <v>0.13300000000000001</v>
          </cell>
          <cell r="N271">
            <v>0.22700000000000001</v>
          </cell>
          <cell r="O271">
            <v>1.4884163000000001E-2</v>
          </cell>
          <cell r="Q271" t="str">
            <v>9846</v>
          </cell>
          <cell r="R271">
            <v>30</v>
          </cell>
          <cell r="S271" t="str">
            <v>4027655734681</v>
          </cell>
          <cell r="T271">
            <v>3924900009</v>
          </cell>
          <cell r="V271" t="str">
            <v>Высокие шкафы</v>
          </cell>
          <cell r="W271" t="str">
            <v>Тандем Сайд</v>
          </cell>
          <cell r="X271">
            <v>600</v>
          </cell>
          <cell r="Z271" t="str">
            <v>АНТРАЦИТ</v>
          </cell>
          <cell r="AB271">
            <v>1</v>
          </cell>
          <cell r="AC271">
            <v>480</v>
          </cell>
          <cell r="AE271">
            <v>4</v>
          </cell>
          <cell r="AG271" t="str">
            <v>шт</v>
          </cell>
          <cell r="AH271" t="str">
            <v>Антрацит</v>
          </cell>
          <cell r="AJ271" t="str">
            <v>Темно-серый</v>
          </cell>
          <cell r="AK271" t="str">
            <v>Набор емкостей №15 Юбокс Тандем Сайд, 600, АНТРАЦИТ</v>
          </cell>
          <cell r="AM271" t="str">
            <v>Тандем Сайд</v>
          </cell>
          <cell r="AS271" t="str">
            <v>Тандем Сайд;Тандем II</v>
          </cell>
          <cell r="AU271" t="str">
            <v>Комплектующее</v>
          </cell>
          <cell r="AX271">
            <v>600</v>
          </cell>
          <cell r="AY271">
            <v>600</v>
          </cell>
          <cell r="BB271">
            <v>800</v>
          </cell>
          <cell r="BC271">
            <v>2300</v>
          </cell>
          <cell r="BF271">
            <v>0</v>
          </cell>
          <cell r="BG271">
            <v>4</v>
          </cell>
          <cell r="BH271" t="str">
            <v>Антрацит</v>
          </cell>
        </row>
        <row r="272">
          <cell r="D272" t="str">
            <v>0035690005</v>
          </cell>
          <cell r="E272" t="str">
            <v>Комплект внутренний, Тандем II 450 мм, H 1100, Арена КЛАССИК, Рама + 4 полки, цвет ХРОМ, цвет дна Серый, антислип (0035690005)</v>
          </cell>
          <cell r="H272">
            <v>1</v>
          </cell>
          <cell r="I272">
            <v>6</v>
          </cell>
          <cell r="J272" t="str">
            <v>DE</v>
          </cell>
          <cell r="K272">
            <v>11.78</v>
          </cell>
          <cell r="L272">
            <v>1.345</v>
          </cell>
          <cell r="M272">
            <v>0.51</v>
          </cell>
          <cell r="N272">
            <v>0.21</v>
          </cell>
          <cell r="O272">
            <v>0.1440495</v>
          </cell>
          <cell r="Q272" t="str">
            <v>0005</v>
          </cell>
          <cell r="R272">
            <v>6</v>
          </cell>
          <cell r="S272" t="str">
            <v>4027655796115</v>
          </cell>
          <cell r="T272">
            <v>9403990001</v>
          </cell>
          <cell r="V272" t="str">
            <v>Высокие шкафы</v>
          </cell>
          <cell r="W272" t="str">
            <v>Тандем II</v>
          </cell>
          <cell r="X272">
            <v>450</v>
          </cell>
          <cell r="Y272">
            <v>1100</v>
          </cell>
          <cell r="Z272" t="str">
            <v>ХРОМ</v>
          </cell>
          <cell r="AA272" t="str">
            <v>Арена КЛАССИК</v>
          </cell>
          <cell r="AB272">
            <v>4</v>
          </cell>
          <cell r="AC272">
            <v>480</v>
          </cell>
          <cell r="AE272">
            <v>60</v>
          </cell>
          <cell r="AG272" t="str">
            <v>шт</v>
          </cell>
          <cell r="AH272" t="str">
            <v>Серый</v>
          </cell>
          <cell r="AJ272" t="str">
            <v>Серый</v>
          </cell>
          <cell r="AK272" t="str">
            <v>Комплект внутренний Тандем II, 450, H 1100, Арена КЛАССИК, ХРОМ</v>
          </cell>
          <cell r="AM272" t="str">
            <v>Тандем II</v>
          </cell>
          <cell r="AO272" t="str">
            <v>0035690005</v>
          </cell>
          <cell r="AS272" t="str">
            <v>Тандем II</v>
          </cell>
          <cell r="AU272" t="str">
            <v>Комплектующее</v>
          </cell>
          <cell r="AX272">
            <v>450</v>
          </cell>
          <cell r="AY272">
            <v>450</v>
          </cell>
          <cell r="BB272">
            <v>1100</v>
          </cell>
          <cell r="BC272">
            <v>1700</v>
          </cell>
          <cell r="BF272">
            <v>0</v>
          </cell>
          <cell r="BG272">
            <v>60</v>
          </cell>
          <cell r="BH272" t="str">
            <v>Хром</v>
          </cell>
        </row>
        <row r="273">
          <cell r="D273" t="str">
            <v>0035690102</v>
          </cell>
          <cell r="E273" t="str">
            <v>Комплект внутренний, Тандем II 450 мм, H 1100, Арена КЛАССИК, Рама + 4 полки, цвет ТИТАН, цвет дна Серый, антислип (0035690102)</v>
          </cell>
          <cell r="H273">
            <v>1</v>
          </cell>
          <cell r="I273">
            <v>6</v>
          </cell>
          <cell r="J273" t="str">
            <v>DE</v>
          </cell>
          <cell r="K273">
            <v>11.78</v>
          </cell>
          <cell r="L273">
            <v>1.345</v>
          </cell>
          <cell r="M273">
            <v>0.51</v>
          </cell>
          <cell r="N273">
            <v>0.21</v>
          </cell>
          <cell r="O273">
            <v>0.1440495</v>
          </cell>
          <cell r="Q273" t="str">
            <v>0102</v>
          </cell>
          <cell r="R273">
            <v>6</v>
          </cell>
          <cell r="S273" t="str">
            <v>4027655796252</v>
          </cell>
          <cell r="T273">
            <v>9403990001</v>
          </cell>
          <cell r="V273" t="str">
            <v>Высокие шкафы</v>
          </cell>
          <cell r="W273" t="str">
            <v>Тандем II</v>
          </cell>
          <cell r="X273">
            <v>450</v>
          </cell>
          <cell r="Y273">
            <v>1100</v>
          </cell>
          <cell r="Z273" t="str">
            <v>ТИТАН</v>
          </cell>
          <cell r="AA273" t="str">
            <v>Арена КЛАССИК</v>
          </cell>
          <cell r="AB273">
            <v>4</v>
          </cell>
          <cell r="AC273">
            <v>480</v>
          </cell>
          <cell r="AE273">
            <v>60</v>
          </cell>
          <cell r="AG273" t="str">
            <v>шт</v>
          </cell>
          <cell r="AH273" t="str">
            <v>Серый</v>
          </cell>
          <cell r="AJ273" t="str">
            <v>Серый</v>
          </cell>
          <cell r="AK273" t="str">
            <v>Комплект внутренний Тандем II, 450, H 1100, Арена КЛАССИК, ТИТАН</v>
          </cell>
          <cell r="AM273" t="str">
            <v>Тандем II</v>
          </cell>
          <cell r="AO273" t="str">
            <v>0035690102</v>
          </cell>
          <cell r="AS273" t="str">
            <v>Тандем II</v>
          </cell>
          <cell r="AU273" t="str">
            <v>Комплектующее</v>
          </cell>
          <cell r="AX273">
            <v>450</v>
          </cell>
          <cell r="AY273">
            <v>450</v>
          </cell>
          <cell r="BB273">
            <v>1100</v>
          </cell>
          <cell r="BC273">
            <v>1700</v>
          </cell>
          <cell r="BF273">
            <v>0</v>
          </cell>
          <cell r="BG273">
            <v>60</v>
          </cell>
          <cell r="BH273" t="str">
            <v>Титан</v>
          </cell>
        </row>
        <row r="274">
          <cell r="D274" t="str">
            <v>0035419846</v>
          </cell>
          <cell r="E274" t="str">
            <v>Комплект внутренний, Тандем II 450 мм, H 1100, Арена СТИЛЬ, Рама + 4 полки, цвет АНТРАЦИТ, цвет дна Антрацит, антислип (0035419846)</v>
          </cell>
          <cell r="H274">
            <v>1</v>
          </cell>
          <cell r="I274">
            <v>6</v>
          </cell>
          <cell r="J274" t="str">
            <v>DE</v>
          </cell>
          <cell r="K274">
            <v>11.78</v>
          </cell>
          <cell r="L274">
            <v>1.345</v>
          </cell>
          <cell r="M274">
            <v>0.51</v>
          </cell>
          <cell r="N274">
            <v>0.21</v>
          </cell>
          <cell r="O274">
            <v>0.1440495</v>
          </cell>
          <cell r="Q274" t="str">
            <v>9846</v>
          </cell>
          <cell r="R274">
            <v>6</v>
          </cell>
          <cell r="S274" t="str">
            <v>4027655795835</v>
          </cell>
          <cell r="T274">
            <v>9403990001</v>
          </cell>
          <cell r="V274" t="str">
            <v>Высокие шкафы</v>
          </cell>
          <cell r="W274" t="str">
            <v>Тандем II</v>
          </cell>
          <cell r="X274">
            <v>450</v>
          </cell>
          <cell r="Y274">
            <v>1100</v>
          </cell>
          <cell r="Z274" t="str">
            <v>АНТРАЦИТ</v>
          </cell>
          <cell r="AA274" t="str">
            <v>Арена СТИЛЬ</v>
          </cell>
          <cell r="AB274">
            <v>4</v>
          </cell>
          <cell r="AC274">
            <v>480</v>
          </cell>
          <cell r="AE274">
            <v>60</v>
          </cell>
          <cell r="AG274" t="str">
            <v>шт</v>
          </cell>
          <cell r="AH274" t="str">
            <v>Антрацит</v>
          </cell>
          <cell r="AJ274" t="str">
            <v>Темно-серый</v>
          </cell>
          <cell r="AK274" t="str">
            <v>Комплект внутренний Тандем II, 450, H 1100, Арена СТИЛЬ, АНТРАЦИТ</v>
          </cell>
          <cell r="AM274" t="str">
            <v>Тандем II</v>
          </cell>
          <cell r="AO274" t="str">
            <v>0035419846</v>
          </cell>
          <cell r="AS274" t="str">
            <v>Тандем II</v>
          </cell>
          <cell r="AU274" t="str">
            <v>Комплектующее</v>
          </cell>
          <cell r="AX274">
            <v>450</v>
          </cell>
          <cell r="AY274">
            <v>450</v>
          </cell>
          <cell r="BB274">
            <v>1100</v>
          </cell>
          <cell r="BC274">
            <v>1700</v>
          </cell>
          <cell r="BF274">
            <v>0</v>
          </cell>
          <cell r="BG274">
            <v>60</v>
          </cell>
          <cell r="BH274" t="str">
            <v>Антрацит</v>
          </cell>
        </row>
        <row r="275">
          <cell r="D275" t="str">
            <v>0035700005</v>
          </cell>
          <cell r="E275" t="str">
            <v>Комплект внутренний, Тандем II 450 мм, H 1700, Арена КЛАССИК, Рама + 5 полок, цвет ХРОМ, цвет дна Серый, антислип (0035700005)</v>
          </cell>
          <cell r="H275">
            <v>1</v>
          </cell>
          <cell r="I275">
            <v>6</v>
          </cell>
          <cell r="J275" t="str">
            <v>DE</v>
          </cell>
          <cell r="K275">
            <v>14.5</v>
          </cell>
          <cell r="L275">
            <v>1.7450000000000001</v>
          </cell>
          <cell r="M275">
            <v>0.46</v>
          </cell>
          <cell r="N275">
            <v>0.21</v>
          </cell>
          <cell r="O275">
            <v>0.16856699999999999</v>
          </cell>
          <cell r="Q275" t="str">
            <v>0005</v>
          </cell>
          <cell r="R275">
            <v>6</v>
          </cell>
          <cell r="S275" t="str">
            <v>4027655796122</v>
          </cell>
          <cell r="T275">
            <v>9403990001</v>
          </cell>
          <cell r="V275" t="str">
            <v>Высокие шкафы</v>
          </cell>
          <cell r="W275" t="str">
            <v>Тандем II</v>
          </cell>
          <cell r="X275">
            <v>450</v>
          </cell>
          <cell r="Y275">
            <v>1700</v>
          </cell>
          <cell r="Z275" t="str">
            <v>ХРОМ</v>
          </cell>
          <cell r="AA275" t="str">
            <v>Арена КЛАССИК</v>
          </cell>
          <cell r="AB275">
            <v>5</v>
          </cell>
          <cell r="AC275">
            <v>480</v>
          </cell>
          <cell r="AE275">
            <v>60</v>
          </cell>
          <cell r="AG275" t="str">
            <v>шт</v>
          </cell>
          <cell r="AH275" t="str">
            <v>Серый</v>
          </cell>
          <cell r="AJ275" t="str">
            <v>Серый</v>
          </cell>
          <cell r="AK275" t="str">
            <v>Комплект внутренний Тандем II, 450, H 1700, Арена КЛАССИК, ХРОМ</v>
          </cell>
          <cell r="AM275" t="str">
            <v>Тандем II</v>
          </cell>
          <cell r="AO275" t="str">
            <v>0035700005</v>
          </cell>
          <cell r="AS275" t="str">
            <v>Тандем II</v>
          </cell>
          <cell r="AU275" t="str">
            <v>Комплектующее</v>
          </cell>
          <cell r="AX275">
            <v>450</v>
          </cell>
          <cell r="AY275">
            <v>450</v>
          </cell>
          <cell r="BB275">
            <v>1700</v>
          </cell>
          <cell r="BC275">
            <v>2300</v>
          </cell>
          <cell r="BF275">
            <v>0</v>
          </cell>
          <cell r="BG275">
            <v>60</v>
          </cell>
          <cell r="BH275" t="str">
            <v>Хром</v>
          </cell>
        </row>
        <row r="276">
          <cell r="D276" t="str">
            <v>0035700102</v>
          </cell>
          <cell r="E276" t="str">
            <v>Комплект внутренний, Тандем II 450 мм, H 1700, Арена КЛАССИК, Рама + 5 полок, цвет ТИТАН, цвет дна Серый, антислип (0035700102)</v>
          </cell>
          <cell r="H276">
            <v>1</v>
          </cell>
          <cell r="I276">
            <v>6</v>
          </cell>
          <cell r="J276" t="str">
            <v>DE</v>
          </cell>
          <cell r="K276">
            <v>14.5</v>
          </cell>
          <cell r="L276">
            <v>1.7450000000000001</v>
          </cell>
          <cell r="M276">
            <v>0.46</v>
          </cell>
          <cell r="N276">
            <v>0.21</v>
          </cell>
          <cell r="O276">
            <v>0.16856699999999999</v>
          </cell>
          <cell r="Q276" t="str">
            <v>0102</v>
          </cell>
          <cell r="R276">
            <v>6</v>
          </cell>
          <cell r="S276" t="str">
            <v>4027655796269</v>
          </cell>
          <cell r="T276">
            <v>9403990001</v>
          </cell>
          <cell r="V276" t="str">
            <v>Высокие шкафы</v>
          </cell>
          <cell r="W276" t="str">
            <v>Тандем II</v>
          </cell>
          <cell r="X276">
            <v>450</v>
          </cell>
          <cell r="Y276">
            <v>1700</v>
          </cell>
          <cell r="Z276" t="str">
            <v>ТИТАН</v>
          </cell>
          <cell r="AA276" t="str">
            <v>Арена КЛАССИК</v>
          </cell>
          <cell r="AB276">
            <v>5</v>
          </cell>
          <cell r="AC276">
            <v>480</v>
          </cell>
          <cell r="AE276">
            <v>60</v>
          </cell>
          <cell r="AG276" t="str">
            <v>шт</v>
          </cell>
          <cell r="AH276" t="str">
            <v>Серый</v>
          </cell>
          <cell r="AJ276" t="str">
            <v>Серый</v>
          </cell>
          <cell r="AK276" t="str">
            <v>Комплект внутренний Тандем II, 450, H 1700, Арена КЛАССИК, ТИТАН</v>
          </cell>
          <cell r="AM276" t="str">
            <v>Тандем II</v>
          </cell>
          <cell r="AO276" t="str">
            <v>0035700102</v>
          </cell>
          <cell r="AS276" t="str">
            <v>Тандем II</v>
          </cell>
          <cell r="AU276" t="str">
            <v>Комплектующее</v>
          </cell>
          <cell r="AX276">
            <v>450</v>
          </cell>
          <cell r="AY276">
            <v>450</v>
          </cell>
          <cell r="BB276">
            <v>1700</v>
          </cell>
          <cell r="BC276">
            <v>2300</v>
          </cell>
          <cell r="BF276">
            <v>0</v>
          </cell>
          <cell r="BG276">
            <v>60</v>
          </cell>
          <cell r="BH276" t="str">
            <v>Титан</v>
          </cell>
        </row>
        <row r="277">
          <cell r="D277" t="str">
            <v>0035429846</v>
          </cell>
          <cell r="E277" t="str">
            <v>Комплект внутренний, Тандем II 450 мм, H 1700, Арена СТИЛЬ, Рама + 5 полок, цвет АНТРАЦИТ, цвет дна Антрацит, антислип (0035429846)</v>
          </cell>
          <cell r="H277">
            <v>1</v>
          </cell>
          <cell r="I277">
            <v>6</v>
          </cell>
          <cell r="J277" t="str">
            <v>DE</v>
          </cell>
          <cell r="K277">
            <v>15.2</v>
          </cell>
          <cell r="L277">
            <v>1.7450000000000001</v>
          </cell>
          <cell r="M277">
            <v>0.46</v>
          </cell>
          <cell r="N277">
            <v>0.21</v>
          </cell>
          <cell r="O277">
            <v>0.16856699999999999</v>
          </cell>
          <cell r="Q277" t="str">
            <v>9846</v>
          </cell>
          <cell r="R277">
            <v>6</v>
          </cell>
          <cell r="S277" t="str">
            <v>4027655795842</v>
          </cell>
          <cell r="T277">
            <v>9403990001</v>
          </cell>
          <cell r="V277" t="str">
            <v>Высокие шкафы</v>
          </cell>
          <cell r="W277" t="str">
            <v>Тандем II</v>
          </cell>
          <cell r="X277">
            <v>450</v>
          </cell>
          <cell r="Y277">
            <v>1700</v>
          </cell>
          <cell r="Z277" t="str">
            <v>АНТРАЦИТ</v>
          </cell>
          <cell r="AA277" t="str">
            <v>Арена СТИЛЬ</v>
          </cell>
          <cell r="AB277">
            <v>5</v>
          </cell>
          <cell r="AC277">
            <v>480</v>
          </cell>
          <cell r="AE277">
            <v>60</v>
          </cell>
          <cell r="AG277" t="str">
            <v>шт</v>
          </cell>
          <cell r="AH277" t="str">
            <v>Антрацит</v>
          </cell>
          <cell r="AJ277" t="str">
            <v>Темно-серый</v>
          </cell>
          <cell r="AK277" t="str">
            <v>Комплект внутренний Тандем II, 450, H 1700, Арена СТИЛЬ, АНТРАЦИТ</v>
          </cell>
          <cell r="AM277" t="str">
            <v>Тандем II</v>
          </cell>
          <cell r="AO277" t="str">
            <v>0035429846</v>
          </cell>
          <cell r="AS277" t="str">
            <v>Тандем II</v>
          </cell>
          <cell r="AU277" t="str">
            <v>Комплектующее</v>
          </cell>
          <cell r="AX277">
            <v>450</v>
          </cell>
          <cell r="AY277">
            <v>450</v>
          </cell>
          <cell r="BB277">
            <v>1700</v>
          </cell>
          <cell r="BC277">
            <v>2300</v>
          </cell>
          <cell r="BF277">
            <v>0</v>
          </cell>
          <cell r="BG277">
            <v>60</v>
          </cell>
          <cell r="BH277" t="str">
            <v>Антрацит</v>
          </cell>
        </row>
        <row r="278">
          <cell r="D278" t="str">
            <v>0035710005</v>
          </cell>
          <cell r="E278" t="str">
            <v>Комплект внутренний, Тандем II 500 мм, H 1100, Арена КЛАССИК, Рама + 4 полки, цвет ХРОМ, цвет дна Серый, антислип (0035710005)</v>
          </cell>
          <cell r="H278">
            <v>1</v>
          </cell>
          <cell r="I278">
            <v>6</v>
          </cell>
          <cell r="J278" t="str">
            <v>DE</v>
          </cell>
          <cell r="K278">
            <v>13.5</v>
          </cell>
          <cell r="L278">
            <v>1.345</v>
          </cell>
          <cell r="M278">
            <v>0.51</v>
          </cell>
          <cell r="N278">
            <v>0.21</v>
          </cell>
          <cell r="O278">
            <v>0.1440495</v>
          </cell>
          <cell r="Q278" t="str">
            <v>0005</v>
          </cell>
          <cell r="R278">
            <v>6</v>
          </cell>
          <cell r="S278" t="str">
            <v>4027655796139</v>
          </cell>
          <cell r="T278">
            <v>9403990001</v>
          </cell>
          <cell r="V278" t="str">
            <v>Высокие шкафы</v>
          </cell>
          <cell r="W278" t="str">
            <v>Тандем II</v>
          </cell>
          <cell r="X278">
            <v>500</v>
          </cell>
          <cell r="Y278">
            <v>1100</v>
          </cell>
          <cell r="Z278" t="str">
            <v>ХРОМ</v>
          </cell>
          <cell r="AA278" t="str">
            <v>Арена КЛАССИК</v>
          </cell>
          <cell r="AB278">
            <v>4</v>
          </cell>
          <cell r="AC278">
            <v>480</v>
          </cell>
          <cell r="AE278">
            <v>60</v>
          </cell>
          <cell r="AG278" t="str">
            <v>шт</v>
          </cell>
          <cell r="AH278" t="str">
            <v>Серый</v>
          </cell>
          <cell r="AJ278" t="str">
            <v>Серый</v>
          </cell>
          <cell r="AK278" t="str">
            <v>Комплект внутренний Тандем II, 500, H 1100, Арена КЛАССИК, ХРОМ</v>
          </cell>
          <cell r="AM278" t="str">
            <v>Тандем II</v>
          </cell>
          <cell r="AO278" t="str">
            <v>0035710005</v>
          </cell>
          <cell r="AS278" t="str">
            <v>Тандем II</v>
          </cell>
          <cell r="AU278" t="str">
            <v>Комплектующее</v>
          </cell>
          <cell r="AX278">
            <v>500</v>
          </cell>
          <cell r="AY278">
            <v>500</v>
          </cell>
          <cell r="BB278">
            <v>1100</v>
          </cell>
          <cell r="BC278">
            <v>1700</v>
          </cell>
          <cell r="BF278">
            <v>0</v>
          </cell>
          <cell r="BG278">
            <v>60</v>
          </cell>
          <cell r="BH278" t="str">
            <v>Хром</v>
          </cell>
        </row>
        <row r="279">
          <cell r="D279" t="str">
            <v>0035710102</v>
          </cell>
          <cell r="E279" t="str">
            <v>Комплект внутренний, Тандем II 500 мм, H 1100, Арена КЛАССИК, Рама + 4 полки, цвет ТИТАН, цвет дна Серый, антислип (0035710102)</v>
          </cell>
          <cell r="H279">
            <v>1</v>
          </cell>
          <cell r="I279">
            <v>6</v>
          </cell>
          <cell r="J279" t="str">
            <v>DE</v>
          </cell>
          <cell r="K279">
            <v>13.5</v>
          </cell>
          <cell r="L279">
            <v>1.345</v>
          </cell>
          <cell r="M279">
            <v>0.51</v>
          </cell>
          <cell r="N279">
            <v>0.21</v>
          </cell>
          <cell r="O279">
            <v>0.1440495</v>
          </cell>
          <cell r="Q279" t="str">
            <v>0102</v>
          </cell>
          <cell r="R279">
            <v>6</v>
          </cell>
          <cell r="S279" t="str">
            <v>4027655796276</v>
          </cell>
          <cell r="T279">
            <v>9403990001</v>
          </cell>
          <cell r="V279" t="str">
            <v>Высокие шкафы</v>
          </cell>
          <cell r="W279" t="str">
            <v>Тандем II</v>
          </cell>
          <cell r="X279">
            <v>500</v>
          </cell>
          <cell r="Y279">
            <v>1100</v>
          </cell>
          <cell r="Z279" t="str">
            <v>ТИТАН</v>
          </cell>
          <cell r="AA279" t="str">
            <v>Арена КЛАССИК</v>
          </cell>
          <cell r="AB279">
            <v>4</v>
          </cell>
          <cell r="AC279">
            <v>480</v>
          </cell>
          <cell r="AE279">
            <v>60</v>
          </cell>
          <cell r="AG279" t="str">
            <v>шт</v>
          </cell>
          <cell r="AH279" t="str">
            <v>Серый</v>
          </cell>
          <cell r="AJ279" t="str">
            <v>Серый</v>
          </cell>
          <cell r="AK279" t="str">
            <v>Комплект внутренний Тандем II, 500, H 1100, Арена КЛАССИК, ТИТАН</v>
          </cell>
          <cell r="AM279" t="str">
            <v>Тандем II</v>
          </cell>
          <cell r="AO279" t="str">
            <v>0035710102</v>
          </cell>
          <cell r="AS279" t="str">
            <v>Тандем II</v>
          </cell>
          <cell r="AU279" t="str">
            <v>Комплектующее</v>
          </cell>
          <cell r="AX279">
            <v>500</v>
          </cell>
          <cell r="AY279">
            <v>500</v>
          </cell>
          <cell r="BB279">
            <v>1100</v>
          </cell>
          <cell r="BC279">
            <v>1700</v>
          </cell>
          <cell r="BF279">
            <v>0</v>
          </cell>
          <cell r="BG279">
            <v>60</v>
          </cell>
          <cell r="BH279" t="str">
            <v>Титан</v>
          </cell>
        </row>
        <row r="280">
          <cell r="D280" t="str">
            <v>0035439846</v>
          </cell>
          <cell r="E280" t="str">
            <v>Комплект внутренний, Тандем II 500 мм, H 1100, Арена СТИЛЬ, Рама + 4 полки, цвет АНТРАЦИТ, цвет дна Антрацит, антислип (0035439846)</v>
          </cell>
          <cell r="H280">
            <v>1</v>
          </cell>
          <cell r="I280">
            <v>6</v>
          </cell>
          <cell r="J280" t="str">
            <v>DE</v>
          </cell>
          <cell r="K280">
            <v>12</v>
          </cell>
          <cell r="L280">
            <v>1.345</v>
          </cell>
          <cell r="M280">
            <v>0.51</v>
          </cell>
          <cell r="N280">
            <v>0.21</v>
          </cell>
          <cell r="O280">
            <v>0.1440495</v>
          </cell>
          <cell r="Q280" t="str">
            <v>9846</v>
          </cell>
          <cell r="R280">
            <v>6</v>
          </cell>
          <cell r="S280" t="str">
            <v>4027655795859</v>
          </cell>
          <cell r="T280">
            <v>9403990001</v>
          </cell>
          <cell r="V280" t="str">
            <v>Высокие шкафы</v>
          </cell>
          <cell r="W280" t="str">
            <v>Тандем II</v>
          </cell>
          <cell r="X280">
            <v>500</v>
          </cell>
          <cell r="Y280">
            <v>1100</v>
          </cell>
          <cell r="Z280" t="str">
            <v>АНТРАЦИТ</v>
          </cell>
          <cell r="AA280" t="str">
            <v>Арена СТИЛЬ</v>
          </cell>
          <cell r="AB280">
            <v>4</v>
          </cell>
          <cell r="AC280">
            <v>480</v>
          </cell>
          <cell r="AE280">
            <v>60</v>
          </cell>
          <cell r="AG280" t="str">
            <v>шт</v>
          </cell>
          <cell r="AH280" t="str">
            <v>Антрацит</v>
          </cell>
          <cell r="AJ280" t="str">
            <v>Темно-серый</v>
          </cell>
          <cell r="AK280" t="str">
            <v>Комплект внутренний Тандем II, 500, H 1100, Арена СТИЛЬ, АНТРАЦИТ</v>
          </cell>
          <cell r="AM280" t="str">
            <v>Тандем II</v>
          </cell>
          <cell r="AO280" t="str">
            <v>0035439846</v>
          </cell>
          <cell r="AS280" t="str">
            <v>Тандем II</v>
          </cell>
          <cell r="AU280" t="str">
            <v>Комплектующее</v>
          </cell>
          <cell r="AX280">
            <v>500</v>
          </cell>
          <cell r="AY280">
            <v>500</v>
          </cell>
          <cell r="BB280">
            <v>1100</v>
          </cell>
          <cell r="BC280">
            <v>1700</v>
          </cell>
          <cell r="BF280">
            <v>0</v>
          </cell>
          <cell r="BG280">
            <v>60</v>
          </cell>
          <cell r="BH280" t="str">
            <v>Антрацит</v>
          </cell>
        </row>
        <row r="281">
          <cell r="D281" t="str">
            <v>0035720005</v>
          </cell>
          <cell r="E281" t="str">
            <v>Комплект внутренний, Тандем II 500 мм, H 1700, Арена КЛАССИК, Рама + 5 полок, цвет ХРОМ, цвет дна Серый, антислип (0035720005)</v>
          </cell>
          <cell r="H281">
            <v>1</v>
          </cell>
          <cell r="I281">
            <v>6</v>
          </cell>
          <cell r="J281" t="str">
            <v>DE</v>
          </cell>
          <cell r="K281">
            <v>15.5</v>
          </cell>
          <cell r="L281">
            <v>1.7450000000000001</v>
          </cell>
          <cell r="M281">
            <v>0.51</v>
          </cell>
          <cell r="N281">
            <v>0.21</v>
          </cell>
          <cell r="O281">
            <v>0.18688949999999999</v>
          </cell>
          <cell r="Q281" t="str">
            <v>0005</v>
          </cell>
          <cell r="R281">
            <v>6</v>
          </cell>
          <cell r="S281" t="str">
            <v>4027655796146</v>
          </cell>
          <cell r="T281">
            <v>9403990001</v>
          </cell>
          <cell r="V281" t="str">
            <v>Высокие шкафы</v>
          </cell>
          <cell r="W281" t="str">
            <v>Тандем II</v>
          </cell>
          <cell r="X281">
            <v>500</v>
          </cell>
          <cell r="Y281">
            <v>1700</v>
          </cell>
          <cell r="Z281" t="str">
            <v>ХРОМ</v>
          </cell>
          <cell r="AA281" t="str">
            <v>Арена КЛАССИК</v>
          </cell>
          <cell r="AB281">
            <v>5</v>
          </cell>
          <cell r="AC281">
            <v>480</v>
          </cell>
          <cell r="AE281">
            <v>60</v>
          </cell>
          <cell r="AG281" t="str">
            <v>шт</v>
          </cell>
          <cell r="AH281" t="str">
            <v>Серый</v>
          </cell>
          <cell r="AJ281" t="str">
            <v>Серый</v>
          </cell>
          <cell r="AK281" t="str">
            <v>Комплект внутренний Тандем II, 500, H 1700, Арена КЛАССИК, ХРОМ</v>
          </cell>
          <cell r="AM281" t="str">
            <v>Тандем II</v>
          </cell>
          <cell r="AO281" t="str">
            <v>0035720005</v>
          </cell>
          <cell r="AS281" t="str">
            <v>Тандем II</v>
          </cell>
          <cell r="AU281" t="str">
            <v>Комплектующее</v>
          </cell>
          <cell r="AX281">
            <v>500</v>
          </cell>
          <cell r="AY281">
            <v>500</v>
          </cell>
          <cell r="BB281">
            <v>1700</v>
          </cell>
          <cell r="BC281">
            <v>2300</v>
          </cell>
          <cell r="BF281">
            <v>0</v>
          </cell>
          <cell r="BG281">
            <v>60</v>
          </cell>
          <cell r="BH281" t="str">
            <v>Хром</v>
          </cell>
        </row>
        <row r="282">
          <cell r="D282" t="str">
            <v>0035720102</v>
          </cell>
          <cell r="E282" t="str">
            <v>Комплект внутренний, Тандем II 500 мм, H 1700, Арена КЛАССИК, Рама + 5 полок, цвет ТИТАН, цвет дна Серый, антислип (0035720102)</v>
          </cell>
          <cell r="H282">
            <v>1</v>
          </cell>
          <cell r="I282">
            <v>6</v>
          </cell>
          <cell r="J282" t="str">
            <v>DE</v>
          </cell>
          <cell r="K282">
            <v>15.5</v>
          </cell>
          <cell r="L282">
            <v>1.7450000000000001</v>
          </cell>
          <cell r="M282">
            <v>0.51</v>
          </cell>
          <cell r="N282">
            <v>0.21</v>
          </cell>
          <cell r="O282">
            <v>0.18688949999999999</v>
          </cell>
          <cell r="Q282" t="str">
            <v>0102</v>
          </cell>
          <cell r="R282">
            <v>6</v>
          </cell>
          <cell r="S282" t="str">
            <v>4027655796283</v>
          </cell>
          <cell r="T282">
            <v>9403990001</v>
          </cell>
          <cell r="V282" t="str">
            <v>Высокие шкафы</v>
          </cell>
          <cell r="W282" t="str">
            <v>Тандем II</v>
          </cell>
          <cell r="X282">
            <v>500</v>
          </cell>
          <cell r="Y282">
            <v>1700</v>
          </cell>
          <cell r="Z282" t="str">
            <v>ТИТАН</v>
          </cell>
          <cell r="AA282" t="str">
            <v>Арена КЛАССИК</v>
          </cell>
          <cell r="AB282">
            <v>5</v>
          </cell>
          <cell r="AC282">
            <v>480</v>
          </cell>
          <cell r="AE282">
            <v>60</v>
          </cell>
          <cell r="AG282" t="str">
            <v>шт</v>
          </cell>
          <cell r="AH282" t="str">
            <v>Серый</v>
          </cell>
          <cell r="AJ282" t="str">
            <v>Серый</v>
          </cell>
          <cell r="AK282" t="str">
            <v>Комплект внутренний Тандем II, 500, H 1700, Арена КЛАССИК, ТИТАН</v>
          </cell>
          <cell r="AM282" t="str">
            <v>Тандем II</v>
          </cell>
          <cell r="AO282" t="str">
            <v>0035720102</v>
          </cell>
          <cell r="AS282" t="str">
            <v>Тандем II</v>
          </cell>
          <cell r="AU282" t="str">
            <v>Комплектующее</v>
          </cell>
          <cell r="AX282">
            <v>500</v>
          </cell>
          <cell r="AY282">
            <v>500</v>
          </cell>
          <cell r="BB282">
            <v>1700</v>
          </cell>
          <cell r="BC282">
            <v>2300</v>
          </cell>
          <cell r="BF282">
            <v>0</v>
          </cell>
          <cell r="BG282">
            <v>60</v>
          </cell>
          <cell r="BH282" t="str">
            <v>Титан</v>
          </cell>
        </row>
        <row r="283">
          <cell r="D283" t="str">
            <v>0035449846</v>
          </cell>
          <cell r="E283" t="str">
            <v>Комплект внутренний, Тандем II 500 мм, H 1700, Арена СТИЛЬ, Рама + 5 полок, цвет АНТРАЦИТ, цвет дна Антрацит, антислип (0035449846)</v>
          </cell>
          <cell r="H283">
            <v>1</v>
          </cell>
          <cell r="I283">
            <v>6</v>
          </cell>
          <cell r="J283" t="str">
            <v>DE</v>
          </cell>
          <cell r="K283">
            <v>15.57</v>
          </cell>
          <cell r="L283">
            <v>1.7450000000000001</v>
          </cell>
          <cell r="M283">
            <v>0.51</v>
          </cell>
          <cell r="N283">
            <v>0.21</v>
          </cell>
          <cell r="O283">
            <v>0.18688949999999999</v>
          </cell>
          <cell r="Q283" t="str">
            <v>9846</v>
          </cell>
          <cell r="R283">
            <v>6</v>
          </cell>
          <cell r="S283" t="str">
            <v>4027655795866</v>
          </cell>
          <cell r="T283">
            <v>9403990001</v>
          </cell>
          <cell r="V283" t="str">
            <v>Высокие шкафы</v>
          </cell>
          <cell r="W283" t="str">
            <v>Тандем II</v>
          </cell>
          <cell r="X283">
            <v>500</v>
          </cell>
          <cell r="Y283">
            <v>1700</v>
          </cell>
          <cell r="Z283" t="str">
            <v>АНТРАЦИТ</v>
          </cell>
          <cell r="AA283" t="str">
            <v>Арена СТИЛЬ</v>
          </cell>
          <cell r="AB283">
            <v>5</v>
          </cell>
          <cell r="AC283">
            <v>480</v>
          </cell>
          <cell r="AE283">
            <v>60</v>
          </cell>
          <cell r="AG283" t="str">
            <v>шт</v>
          </cell>
          <cell r="AH283" t="str">
            <v>Антрацит</v>
          </cell>
          <cell r="AJ283" t="str">
            <v>Темно-серый</v>
          </cell>
          <cell r="AK283" t="str">
            <v>Комплект внутренний Тандем II, 500, H 1700, Арена СТИЛЬ, АНТРАЦИТ</v>
          </cell>
          <cell r="AM283" t="str">
            <v>Тандем II</v>
          </cell>
          <cell r="AO283" t="str">
            <v>0035449846</v>
          </cell>
          <cell r="AS283" t="str">
            <v>Тандем II</v>
          </cell>
          <cell r="AU283" t="str">
            <v>Комплектующее</v>
          </cell>
          <cell r="AX283">
            <v>500</v>
          </cell>
          <cell r="AY283">
            <v>500</v>
          </cell>
          <cell r="BB283">
            <v>1700</v>
          </cell>
          <cell r="BC283">
            <v>2300</v>
          </cell>
          <cell r="BF283">
            <v>0</v>
          </cell>
          <cell r="BG283">
            <v>60</v>
          </cell>
          <cell r="BH283" t="str">
            <v>Антрацит</v>
          </cell>
        </row>
        <row r="284">
          <cell r="D284" t="str">
            <v>0035730005</v>
          </cell>
          <cell r="E284" t="str">
            <v>Комплект внутренний, Тандем II 600 мм, H 800, Арена КЛАССИК, Рама + 3 полки, цвет ХРОМ, цвет дна Серый, антислип (0035730005)</v>
          </cell>
          <cell r="H284">
            <v>1</v>
          </cell>
          <cell r="I284">
            <v>6</v>
          </cell>
          <cell r="J284" t="str">
            <v>DE</v>
          </cell>
          <cell r="K284">
            <v>11.1</v>
          </cell>
          <cell r="L284">
            <v>1.0449999999999999</v>
          </cell>
          <cell r="M284">
            <v>0.61</v>
          </cell>
          <cell r="N284">
            <v>0.21</v>
          </cell>
          <cell r="O284">
            <v>0.1338645</v>
          </cell>
          <cell r="Q284" t="str">
            <v>0005</v>
          </cell>
          <cell r="R284">
            <v>6</v>
          </cell>
          <cell r="S284" t="str">
            <v>4027655796153</v>
          </cell>
          <cell r="T284">
            <v>9403990001</v>
          </cell>
          <cell r="V284" t="str">
            <v>Высокие шкафы</v>
          </cell>
          <cell r="W284" t="str">
            <v>Тандем II</v>
          </cell>
          <cell r="X284">
            <v>600</v>
          </cell>
          <cell r="Y284">
            <v>800</v>
          </cell>
          <cell r="Z284" t="str">
            <v>ХРОМ</v>
          </cell>
          <cell r="AA284" t="str">
            <v>Арена КЛАССИК</v>
          </cell>
          <cell r="AB284">
            <v>3</v>
          </cell>
          <cell r="AC284">
            <v>480</v>
          </cell>
          <cell r="AE284">
            <v>60</v>
          </cell>
          <cell r="AG284" t="str">
            <v>шт</v>
          </cell>
          <cell r="AH284" t="str">
            <v>Серый</v>
          </cell>
          <cell r="AJ284" t="str">
            <v>Серый</v>
          </cell>
          <cell r="AK284" t="str">
            <v>Комплект внутренний Тандем II, 600, H 800, Арена КЛАССИК, ХРОМ</v>
          </cell>
          <cell r="AM284" t="str">
            <v>Тандем II</v>
          </cell>
          <cell r="AO284" t="str">
            <v>0035730005</v>
          </cell>
          <cell r="AS284" t="str">
            <v>Тандем II</v>
          </cell>
          <cell r="AU284" t="str">
            <v>Комплектующее</v>
          </cell>
          <cell r="AX284">
            <v>600</v>
          </cell>
          <cell r="AY284">
            <v>600</v>
          </cell>
          <cell r="BB284">
            <v>800</v>
          </cell>
          <cell r="BC284">
            <v>1100</v>
          </cell>
          <cell r="BF284">
            <v>0</v>
          </cell>
          <cell r="BG284">
            <v>60</v>
          </cell>
          <cell r="BH284" t="str">
            <v>Хром</v>
          </cell>
        </row>
        <row r="285">
          <cell r="D285" t="str">
            <v>0035730102</v>
          </cell>
          <cell r="E285" t="str">
            <v>Комплект внутренний, Тандем II 600 мм, H 800, Арена КЛАССИК, Рама + 3 полки, цвет ТИТАН, цвет дна Серый, антислип (0035730102)</v>
          </cell>
          <cell r="H285">
            <v>1</v>
          </cell>
          <cell r="I285">
            <v>6</v>
          </cell>
          <cell r="J285" t="str">
            <v>DE</v>
          </cell>
          <cell r="K285">
            <v>11.1</v>
          </cell>
          <cell r="L285">
            <v>1.0449999999999999</v>
          </cell>
          <cell r="M285">
            <v>0.61</v>
          </cell>
          <cell r="N285">
            <v>0.21</v>
          </cell>
          <cell r="O285">
            <v>0.1338645</v>
          </cell>
          <cell r="Q285" t="str">
            <v>0102</v>
          </cell>
          <cell r="R285">
            <v>6</v>
          </cell>
          <cell r="S285" t="str">
            <v>4027655796290</v>
          </cell>
          <cell r="T285">
            <v>9403990001</v>
          </cell>
          <cell r="V285" t="str">
            <v>Высокие шкафы</v>
          </cell>
          <cell r="W285" t="str">
            <v>Тандем II</v>
          </cell>
          <cell r="X285">
            <v>600</v>
          </cell>
          <cell r="Y285">
            <v>800</v>
          </cell>
          <cell r="Z285" t="str">
            <v>ТИТАН</v>
          </cell>
          <cell r="AA285" t="str">
            <v>Арена КЛАССИК</v>
          </cell>
          <cell r="AB285">
            <v>3</v>
          </cell>
          <cell r="AC285">
            <v>480</v>
          </cell>
          <cell r="AE285">
            <v>60</v>
          </cell>
          <cell r="AG285" t="str">
            <v>шт</v>
          </cell>
          <cell r="AH285" t="str">
            <v>Серый</v>
          </cell>
          <cell r="AJ285" t="str">
            <v>Серый</v>
          </cell>
          <cell r="AK285" t="str">
            <v>Комплект внутренний Тандем II, 600, H 800, Арена КЛАССИК, ТИТАН</v>
          </cell>
          <cell r="AM285" t="str">
            <v>Тандем II</v>
          </cell>
          <cell r="AO285" t="str">
            <v>0035730102</v>
          </cell>
          <cell r="AS285" t="str">
            <v>Тандем II</v>
          </cell>
          <cell r="AU285" t="str">
            <v>Комплектующее</v>
          </cell>
          <cell r="AX285">
            <v>600</v>
          </cell>
          <cell r="AY285">
            <v>600</v>
          </cell>
          <cell r="BB285">
            <v>800</v>
          </cell>
          <cell r="BC285">
            <v>1100</v>
          </cell>
          <cell r="BF285">
            <v>0</v>
          </cell>
          <cell r="BG285">
            <v>60</v>
          </cell>
          <cell r="BH285" t="str">
            <v>Титан</v>
          </cell>
        </row>
        <row r="286">
          <cell r="D286" t="str">
            <v>0035459846</v>
          </cell>
          <cell r="E286" t="str">
            <v>Комплект внутренний, Тандем II 600 мм, H 800, Арена СТИЛЬ, Рама + 3 полки, цвет АНТРАЦИТ, цвет дна Антрацит, антислип (0035459846)</v>
          </cell>
          <cell r="H286">
            <v>1</v>
          </cell>
          <cell r="I286">
            <v>6</v>
          </cell>
          <cell r="J286" t="str">
            <v>DE</v>
          </cell>
          <cell r="K286">
            <v>8.1999999999999993</v>
          </cell>
          <cell r="L286">
            <v>1.0449999999999999</v>
          </cell>
          <cell r="M286">
            <v>0.61</v>
          </cell>
          <cell r="N286">
            <v>0.21</v>
          </cell>
          <cell r="O286">
            <v>0.1338645</v>
          </cell>
          <cell r="Q286" t="str">
            <v>9846</v>
          </cell>
          <cell r="R286">
            <v>6</v>
          </cell>
          <cell r="S286" t="str">
            <v>4027655795873</v>
          </cell>
          <cell r="T286">
            <v>9403990001</v>
          </cell>
          <cell r="V286" t="str">
            <v>Высокие шкафы</v>
          </cell>
          <cell r="W286" t="str">
            <v>Тандем II</v>
          </cell>
          <cell r="X286">
            <v>600</v>
          </cell>
          <cell r="Y286">
            <v>800</v>
          </cell>
          <cell r="Z286" t="str">
            <v>АНТРАЦИТ</v>
          </cell>
          <cell r="AA286" t="str">
            <v>Арена СТИЛЬ</v>
          </cell>
          <cell r="AB286">
            <v>3</v>
          </cell>
          <cell r="AC286">
            <v>480</v>
          </cell>
          <cell r="AE286">
            <v>60</v>
          </cell>
          <cell r="AG286" t="str">
            <v>шт</v>
          </cell>
          <cell r="AH286" t="str">
            <v>Антрацит</v>
          </cell>
          <cell r="AJ286" t="str">
            <v>Темно-серый</v>
          </cell>
          <cell r="AK286" t="str">
            <v>Комплект внутренний Тандем II, 600, H 800, Арена СТИЛЬ, АНТРАЦИТ</v>
          </cell>
          <cell r="AM286" t="str">
            <v>Тандем II</v>
          </cell>
          <cell r="AO286" t="str">
            <v>0035459846</v>
          </cell>
          <cell r="AS286" t="str">
            <v>Тандем II</v>
          </cell>
          <cell r="AU286" t="str">
            <v>Комплектующее</v>
          </cell>
          <cell r="AX286">
            <v>600</v>
          </cell>
          <cell r="AY286">
            <v>600</v>
          </cell>
          <cell r="BB286">
            <v>800</v>
          </cell>
          <cell r="BC286">
            <v>1100</v>
          </cell>
          <cell r="BF286">
            <v>0</v>
          </cell>
          <cell r="BG286">
            <v>60</v>
          </cell>
          <cell r="BH286" t="str">
            <v>Антрацит</v>
          </cell>
        </row>
        <row r="287">
          <cell r="D287" t="str">
            <v>0035740005</v>
          </cell>
          <cell r="E287" t="str">
            <v>Комплект внутренний, Тандем II 600 мм, H 1100, Арена КЛАССИК, Рама + 4 полки, цвет ХРОМ, цвет дна Серый, антислип (0035740005)</v>
          </cell>
          <cell r="H287">
            <v>1</v>
          </cell>
          <cell r="I287">
            <v>6</v>
          </cell>
          <cell r="J287" t="str">
            <v>DE</v>
          </cell>
          <cell r="K287">
            <v>13.5</v>
          </cell>
          <cell r="L287">
            <v>1.145</v>
          </cell>
          <cell r="M287">
            <v>0.61</v>
          </cell>
          <cell r="N287">
            <v>0.21</v>
          </cell>
          <cell r="O287">
            <v>0.14667450000000001</v>
          </cell>
          <cell r="Q287" t="str">
            <v>0005</v>
          </cell>
          <cell r="R287">
            <v>6</v>
          </cell>
          <cell r="S287" t="str">
            <v>4027655796160</v>
          </cell>
          <cell r="T287">
            <v>9403990001</v>
          </cell>
          <cell r="V287" t="str">
            <v>Высокие шкафы</v>
          </cell>
          <cell r="W287" t="str">
            <v>Тандем II</v>
          </cell>
          <cell r="X287">
            <v>600</v>
          </cell>
          <cell r="Y287">
            <v>1100</v>
          </cell>
          <cell r="Z287" t="str">
            <v>ХРОМ</v>
          </cell>
          <cell r="AA287" t="str">
            <v>Арена КЛАССИК</v>
          </cell>
          <cell r="AB287">
            <v>4</v>
          </cell>
          <cell r="AC287">
            <v>480</v>
          </cell>
          <cell r="AE287">
            <v>60</v>
          </cell>
          <cell r="AG287" t="str">
            <v>шт</v>
          </cell>
          <cell r="AH287" t="str">
            <v>Серый</v>
          </cell>
          <cell r="AJ287" t="str">
            <v>Серый</v>
          </cell>
          <cell r="AK287" t="str">
            <v>Комплект внутренний Тандем II, 600, H 1100, Арена КЛАССИК, ХРОМ</v>
          </cell>
          <cell r="AM287" t="str">
            <v>Тандем II</v>
          </cell>
          <cell r="AO287" t="str">
            <v>0035740005</v>
          </cell>
          <cell r="AS287" t="str">
            <v>Тандем II</v>
          </cell>
          <cell r="AU287" t="str">
            <v>Комплектующее</v>
          </cell>
          <cell r="AX287">
            <v>600</v>
          </cell>
          <cell r="AY287">
            <v>600</v>
          </cell>
          <cell r="BB287">
            <v>1100</v>
          </cell>
          <cell r="BC287">
            <v>1700</v>
          </cell>
          <cell r="BF287">
            <v>0</v>
          </cell>
          <cell r="BG287">
            <v>60</v>
          </cell>
          <cell r="BH287" t="str">
            <v>Хром</v>
          </cell>
        </row>
        <row r="288">
          <cell r="D288" t="str">
            <v>0035740102</v>
          </cell>
          <cell r="E288" t="str">
            <v>Комплект внутренний, Тандем II 600 мм, H 1100, Арена КЛАССИК, Рама + 4 полки, цвет ТИТАН, цвет дна Серый, антислип (0035740102)</v>
          </cell>
          <cell r="H288">
            <v>1</v>
          </cell>
          <cell r="I288">
            <v>6</v>
          </cell>
          <cell r="J288" t="str">
            <v>DE</v>
          </cell>
          <cell r="K288">
            <v>13.5</v>
          </cell>
          <cell r="L288">
            <v>1.145</v>
          </cell>
          <cell r="M288">
            <v>0.61</v>
          </cell>
          <cell r="N288">
            <v>0.21</v>
          </cell>
          <cell r="O288">
            <v>0.14667450000000001</v>
          </cell>
          <cell r="Q288" t="str">
            <v>0102</v>
          </cell>
          <cell r="R288">
            <v>6</v>
          </cell>
          <cell r="S288" t="str">
            <v>4027655796306</v>
          </cell>
          <cell r="T288">
            <v>9403990001</v>
          </cell>
          <cell r="V288" t="str">
            <v>Высокие шкафы</v>
          </cell>
          <cell r="W288" t="str">
            <v>Тандем II</v>
          </cell>
          <cell r="X288">
            <v>600</v>
          </cell>
          <cell r="Y288">
            <v>1100</v>
          </cell>
          <cell r="Z288" t="str">
            <v>ТИТАН</v>
          </cell>
          <cell r="AA288" t="str">
            <v>Арена КЛАССИК</v>
          </cell>
          <cell r="AB288">
            <v>4</v>
          </cell>
          <cell r="AC288">
            <v>480</v>
          </cell>
          <cell r="AE288">
            <v>60</v>
          </cell>
          <cell r="AG288" t="str">
            <v>шт</v>
          </cell>
          <cell r="AH288" t="str">
            <v>Серый</v>
          </cell>
          <cell r="AJ288" t="str">
            <v>Серый</v>
          </cell>
          <cell r="AK288" t="str">
            <v>Комплект внутренний Тандем II, 600, H 1100, Арена КЛАССИК, ТИТАН</v>
          </cell>
          <cell r="AM288" t="str">
            <v>Тандем II</v>
          </cell>
          <cell r="AO288" t="str">
            <v>0035740102</v>
          </cell>
          <cell r="AS288" t="str">
            <v>Тандем II</v>
          </cell>
          <cell r="AU288" t="str">
            <v>Комплектующее</v>
          </cell>
          <cell r="AX288">
            <v>600</v>
          </cell>
          <cell r="AY288">
            <v>600</v>
          </cell>
          <cell r="BB288">
            <v>1100</v>
          </cell>
          <cell r="BC288">
            <v>1700</v>
          </cell>
          <cell r="BF288">
            <v>0</v>
          </cell>
          <cell r="BG288">
            <v>60</v>
          </cell>
          <cell r="BH288" t="str">
            <v>Титан</v>
          </cell>
        </row>
        <row r="289">
          <cell r="D289" t="str">
            <v>0035469846</v>
          </cell>
          <cell r="E289" t="str">
            <v>Комплект внутренний, Тандем II 600 мм, H 1100, Арена СТИЛЬ, Рама + 4 полки, цвет АНТРАЦИТ, цвет дна Антрацит, антислип (0035469846)</v>
          </cell>
          <cell r="H289">
            <v>1</v>
          </cell>
          <cell r="I289">
            <v>6</v>
          </cell>
          <cell r="J289" t="str">
            <v>DE</v>
          </cell>
          <cell r="K289">
            <v>14.06</v>
          </cell>
          <cell r="L289">
            <v>1.145</v>
          </cell>
          <cell r="M289">
            <v>0.61</v>
          </cell>
          <cell r="N289">
            <v>0.21</v>
          </cell>
          <cell r="O289">
            <v>0.14667450000000001</v>
          </cell>
          <cell r="Q289" t="str">
            <v>9846</v>
          </cell>
          <cell r="R289">
            <v>6</v>
          </cell>
          <cell r="S289" t="str">
            <v>4027655795880</v>
          </cell>
          <cell r="T289">
            <v>9403990001</v>
          </cell>
          <cell r="V289" t="str">
            <v>Высокие шкафы</v>
          </cell>
          <cell r="W289" t="str">
            <v>Тандем II</v>
          </cell>
          <cell r="X289">
            <v>600</v>
          </cell>
          <cell r="Y289">
            <v>1100</v>
          </cell>
          <cell r="Z289" t="str">
            <v>АНТРАЦИТ</v>
          </cell>
          <cell r="AA289" t="str">
            <v>Арена СТИЛЬ</v>
          </cell>
          <cell r="AB289">
            <v>4</v>
          </cell>
          <cell r="AC289">
            <v>480</v>
          </cell>
          <cell r="AE289">
            <v>60</v>
          </cell>
          <cell r="AG289" t="str">
            <v>шт</v>
          </cell>
          <cell r="AH289" t="str">
            <v>Антрацит</v>
          </cell>
          <cell r="AJ289" t="str">
            <v>Темно-серый</v>
          </cell>
          <cell r="AK289" t="str">
            <v>Комплект внутренний Тандем II, 600, H 1100, Арена СТИЛЬ, АНТРАЦИТ</v>
          </cell>
          <cell r="AM289" t="str">
            <v>Тандем II</v>
          </cell>
          <cell r="AO289" t="str">
            <v>0035469846</v>
          </cell>
          <cell r="AS289" t="str">
            <v>Тандем II</v>
          </cell>
          <cell r="AU289" t="str">
            <v>Комплектующее</v>
          </cell>
          <cell r="AX289">
            <v>600</v>
          </cell>
          <cell r="AY289">
            <v>600</v>
          </cell>
          <cell r="BB289">
            <v>1100</v>
          </cell>
          <cell r="BC289">
            <v>1700</v>
          </cell>
          <cell r="BF289">
            <v>0</v>
          </cell>
          <cell r="BG289">
            <v>60</v>
          </cell>
          <cell r="BH289" t="str">
            <v>Антрацит</v>
          </cell>
        </row>
        <row r="290">
          <cell r="D290" t="str">
            <v>0035750005</v>
          </cell>
          <cell r="E290" t="str">
            <v>Комплект внутренний, Тандем II 600 мм, H 1700, Арена КЛАССИК, Рама + 5 полок, цвет ХРОМ, цвет дна Серый, антислип (0035750005)</v>
          </cell>
          <cell r="H290">
            <v>1</v>
          </cell>
          <cell r="I290">
            <v>6</v>
          </cell>
          <cell r="J290" t="str">
            <v>DE</v>
          </cell>
          <cell r="K290">
            <v>16.861999999999998</v>
          </cell>
          <cell r="L290">
            <v>1.7450000000000001</v>
          </cell>
          <cell r="M290">
            <v>0.61</v>
          </cell>
          <cell r="N290">
            <v>0.21</v>
          </cell>
          <cell r="O290">
            <v>0.2235345</v>
          </cell>
          <cell r="Q290" t="str">
            <v>0005</v>
          </cell>
          <cell r="R290">
            <v>6</v>
          </cell>
          <cell r="S290" t="str">
            <v>4027655796177</v>
          </cell>
          <cell r="T290">
            <v>9403990001</v>
          </cell>
          <cell r="V290" t="str">
            <v>Высокие шкафы</v>
          </cell>
          <cell r="W290" t="str">
            <v>Тандем II</v>
          </cell>
          <cell r="X290">
            <v>600</v>
          </cell>
          <cell r="Y290">
            <v>1700</v>
          </cell>
          <cell r="Z290" t="str">
            <v>ХРОМ</v>
          </cell>
          <cell r="AA290" t="str">
            <v>Арена КЛАССИК</v>
          </cell>
          <cell r="AB290">
            <v>5</v>
          </cell>
          <cell r="AC290">
            <v>480</v>
          </cell>
          <cell r="AE290">
            <v>60</v>
          </cell>
          <cell r="AG290" t="str">
            <v>шт</v>
          </cell>
          <cell r="AH290" t="str">
            <v>Серый</v>
          </cell>
          <cell r="AJ290" t="str">
            <v>Серый</v>
          </cell>
          <cell r="AK290" t="str">
            <v>Комплект внутренний Тандем II, 600, H 1700, Арена КЛАССИК, ХРОМ</v>
          </cell>
          <cell r="AM290" t="str">
            <v>Тандем II</v>
          </cell>
          <cell r="AO290" t="str">
            <v>0035750005</v>
          </cell>
          <cell r="AS290" t="str">
            <v>Тандем II</v>
          </cell>
          <cell r="AU290" t="str">
            <v>Комплектующее</v>
          </cell>
          <cell r="AX290">
            <v>600</v>
          </cell>
          <cell r="AY290">
            <v>600</v>
          </cell>
          <cell r="BB290">
            <v>1700</v>
          </cell>
          <cell r="BC290">
            <v>2300</v>
          </cell>
          <cell r="BF290">
            <v>0</v>
          </cell>
          <cell r="BG290">
            <v>60</v>
          </cell>
          <cell r="BH290" t="str">
            <v>Хром</v>
          </cell>
        </row>
        <row r="291">
          <cell r="D291" t="str">
            <v>0035750102</v>
          </cell>
          <cell r="E291" t="str">
            <v>Комплект внутренний, Тандем II 600 мм, H 1700, Арена КЛАССИК, Рама + 5 полок, цвет ТИТАН, цвет дна Серый, антислип (0035750102)</v>
          </cell>
          <cell r="H291">
            <v>1</v>
          </cell>
          <cell r="I291">
            <v>6</v>
          </cell>
          <cell r="J291" t="str">
            <v>DE</v>
          </cell>
          <cell r="K291">
            <v>16.861999999999998</v>
          </cell>
          <cell r="L291">
            <v>1.7450000000000001</v>
          </cell>
          <cell r="M291">
            <v>0.61</v>
          </cell>
          <cell r="N291">
            <v>0.21</v>
          </cell>
          <cell r="O291">
            <v>0.2235345</v>
          </cell>
          <cell r="Q291" t="str">
            <v>0102</v>
          </cell>
          <cell r="R291">
            <v>6</v>
          </cell>
          <cell r="S291" t="str">
            <v>4027655796313</v>
          </cell>
          <cell r="T291">
            <v>9403990001</v>
          </cell>
          <cell r="V291" t="str">
            <v>Высокие шкафы</v>
          </cell>
          <cell r="W291" t="str">
            <v>Тандем II</v>
          </cell>
          <cell r="X291">
            <v>600</v>
          </cell>
          <cell r="Y291">
            <v>1700</v>
          </cell>
          <cell r="Z291" t="str">
            <v>ТИТАН</v>
          </cell>
          <cell r="AA291" t="str">
            <v>Арена КЛАССИК</v>
          </cell>
          <cell r="AB291">
            <v>5</v>
          </cell>
          <cell r="AC291">
            <v>480</v>
          </cell>
          <cell r="AE291">
            <v>60</v>
          </cell>
          <cell r="AG291" t="str">
            <v>шт</v>
          </cell>
          <cell r="AH291" t="str">
            <v>Серый</v>
          </cell>
          <cell r="AJ291" t="str">
            <v>Серый</v>
          </cell>
          <cell r="AK291" t="str">
            <v>Комплект внутренний Тандем II, 600, H 1700, Арена КЛАССИК, ТИТАН</v>
          </cell>
          <cell r="AM291" t="str">
            <v>Тандем II</v>
          </cell>
          <cell r="AO291" t="str">
            <v>0035750102</v>
          </cell>
          <cell r="AS291" t="str">
            <v>Тандем II</v>
          </cell>
          <cell r="AU291" t="str">
            <v>Комплектующее</v>
          </cell>
          <cell r="AX291">
            <v>600</v>
          </cell>
          <cell r="AY291">
            <v>600</v>
          </cell>
          <cell r="BB291">
            <v>1700</v>
          </cell>
          <cell r="BC291">
            <v>2300</v>
          </cell>
          <cell r="BF291">
            <v>0</v>
          </cell>
          <cell r="BG291">
            <v>60</v>
          </cell>
          <cell r="BH291" t="str">
            <v>Титан</v>
          </cell>
        </row>
        <row r="292">
          <cell r="D292" t="str">
            <v>0035479846</v>
          </cell>
          <cell r="E292" t="str">
            <v>Комплект внутренний, Тандем II 600 мм, H 1700, Арена СТИЛЬ, Рама + 5 полок, цвет АНТРАЦИТ, цвет дна Антрацит, антислип (0035479846)</v>
          </cell>
          <cell r="H292">
            <v>1</v>
          </cell>
          <cell r="I292">
            <v>6</v>
          </cell>
          <cell r="J292" t="str">
            <v>DE</v>
          </cell>
          <cell r="K292">
            <v>22</v>
          </cell>
          <cell r="L292">
            <v>1.7450000000000001</v>
          </cell>
          <cell r="M292">
            <v>0.61</v>
          </cell>
          <cell r="N292">
            <v>0.21</v>
          </cell>
          <cell r="O292">
            <v>0.2235345</v>
          </cell>
          <cell r="Q292" t="str">
            <v>9846</v>
          </cell>
          <cell r="R292">
            <v>6</v>
          </cell>
          <cell r="S292" t="str">
            <v>4027655795897</v>
          </cell>
          <cell r="T292">
            <v>9403990001</v>
          </cell>
          <cell r="V292" t="str">
            <v>Высокие шкафы</v>
          </cell>
          <cell r="W292" t="str">
            <v>Тандем II</v>
          </cell>
          <cell r="X292">
            <v>600</v>
          </cell>
          <cell r="Y292">
            <v>1700</v>
          </cell>
          <cell r="Z292" t="str">
            <v>АНТРАЦИТ</v>
          </cell>
          <cell r="AA292" t="str">
            <v>Арена СТИЛЬ</v>
          </cell>
          <cell r="AB292">
            <v>5</v>
          </cell>
          <cell r="AC292">
            <v>480</v>
          </cell>
          <cell r="AE292">
            <v>60</v>
          </cell>
          <cell r="AG292" t="str">
            <v>шт</v>
          </cell>
          <cell r="AH292" t="str">
            <v>Антрацит</v>
          </cell>
          <cell r="AJ292" t="str">
            <v>Темно-серый</v>
          </cell>
          <cell r="AK292" t="str">
            <v>Комплект внутренний Тандем II, 600, H 1700, Арена СТИЛЬ, АНТРАЦИТ</v>
          </cell>
          <cell r="AM292" t="str">
            <v>Тандем II</v>
          </cell>
          <cell r="AO292" t="str">
            <v>0035479846</v>
          </cell>
          <cell r="AS292" t="str">
            <v>Тандем II</v>
          </cell>
          <cell r="AU292" t="str">
            <v>Комплектующее</v>
          </cell>
          <cell r="AX292">
            <v>600</v>
          </cell>
          <cell r="AY292">
            <v>600</v>
          </cell>
          <cell r="BB292">
            <v>1700</v>
          </cell>
          <cell r="BC292">
            <v>2300</v>
          </cell>
          <cell r="BF292">
            <v>0</v>
          </cell>
          <cell r="BG292">
            <v>60</v>
          </cell>
          <cell r="BH292" t="str">
            <v>Антрацит</v>
          </cell>
        </row>
        <row r="293">
          <cell r="D293" t="str">
            <v>2370640005</v>
          </cell>
          <cell r="E293" t="str">
            <v>Полка внутренняя, Тандем II 450 мм, Арена КЛАССИК, 1 шт, цвет ХРОМ, цвет дна Серый, антислип (2370640005)</v>
          </cell>
          <cell r="H293">
            <v>1</v>
          </cell>
          <cell r="I293">
            <v>10</v>
          </cell>
          <cell r="J293" t="str">
            <v>DE</v>
          </cell>
          <cell r="K293">
            <v>1.25</v>
          </cell>
          <cell r="L293">
            <v>0.27300000000000002</v>
          </cell>
          <cell r="M293">
            <v>0.10199999999999999</v>
          </cell>
          <cell r="N293">
            <v>0.4</v>
          </cell>
          <cell r="O293">
            <v>1.11384E-2</v>
          </cell>
          <cell r="Q293" t="str">
            <v>0005</v>
          </cell>
          <cell r="R293">
            <v>6</v>
          </cell>
          <cell r="S293" t="str">
            <v>4027655799352</v>
          </cell>
          <cell r="T293">
            <v>9403990001</v>
          </cell>
          <cell r="V293" t="str">
            <v>Высокие шкафы</v>
          </cell>
          <cell r="W293" t="str">
            <v>Тандем II</v>
          </cell>
          <cell r="X293">
            <v>450</v>
          </cell>
          <cell r="Z293" t="str">
            <v>ХРОМ</v>
          </cell>
          <cell r="AA293" t="str">
            <v>Арена КЛАССИК</v>
          </cell>
          <cell r="AB293">
            <v>1</v>
          </cell>
          <cell r="AC293">
            <v>480</v>
          </cell>
          <cell r="AE293">
            <v>10</v>
          </cell>
          <cell r="AG293" t="str">
            <v>шт</v>
          </cell>
          <cell r="AH293" t="str">
            <v>Серый</v>
          </cell>
          <cell r="AJ293" t="str">
            <v>Серый</v>
          </cell>
          <cell r="AK293" t="str">
            <v>Полка внутренняя Тандем II, 450, Арена КЛАССИК, ХРОМ</v>
          </cell>
          <cell r="AM293" t="str">
            <v>Тандем II</v>
          </cell>
          <cell r="AS293" t="str">
            <v>Тандем II</v>
          </cell>
          <cell r="AU293" t="str">
            <v>Комплектующее</v>
          </cell>
          <cell r="AX293">
            <v>450</v>
          </cell>
          <cell r="AY293">
            <v>450</v>
          </cell>
          <cell r="BB293">
            <v>800</v>
          </cell>
          <cell r="BC293">
            <v>2300</v>
          </cell>
          <cell r="BF293">
            <v>0</v>
          </cell>
          <cell r="BG293">
            <v>10</v>
          </cell>
          <cell r="BH293" t="str">
            <v>Хром</v>
          </cell>
        </row>
        <row r="294">
          <cell r="D294" t="str">
            <v>2370640102</v>
          </cell>
          <cell r="E294" t="str">
            <v>Полка внутренняя, Тандем II 450 мм, Арена КЛАССИК, 1 шт, цвет ТИТАН, цвет дна Серый, антислип (2370640102)</v>
          </cell>
          <cell r="H294">
            <v>1</v>
          </cell>
          <cell r="I294">
            <v>10</v>
          </cell>
          <cell r="J294" t="str">
            <v>DE</v>
          </cell>
          <cell r="K294">
            <v>1.25</v>
          </cell>
          <cell r="L294">
            <v>0.27300000000000002</v>
          </cell>
          <cell r="M294">
            <v>0.10100000000000001</v>
          </cell>
          <cell r="N294">
            <v>0.4</v>
          </cell>
          <cell r="O294">
            <v>1.1029199999999999E-2</v>
          </cell>
          <cell r="Q294" t="str">
            <v>0102</v>
          </cell>
          <cell r="R294">
            <v>6</v>
          </cell>
          <cell r="S294" t="str">
            <v>4027655799413</v>
          </cell>
          <cell r="T294">
            <v>9403990001</v>
          </cell>
          <cell r="V294" t="str">
            <v>Высокие шкафы</v>
          </cell>
          <cell r="W294" t="str">
            <v>Тандем II</v>
          </cell>
          <cell r="X294">
            <v>450</v>
          </cell>
          <cell r="Z294" t="str">
            <v>ТИТАН</v>
          </cell>
          <cell r="AA294" t="str">
            <v>Арена КЛАССИК</v>
          </cell>
          <cell r="AB294">
            <v>1</v>
          </cell>
          <cell r="AC294">
            <v>480</v>
          </cell>
          <cell r="AE294">
            <v>10</v>
          </cell>
          <cell r="AG294" t="str">
            <v>шт</v>
          </cell>
          <cell r="AH294" t="str">
            <v>Серый</v>
          </cell>
          <cell r="AJ294" t="str">
            <v>Серый</v>
          </cell>
          <cell r="AK294" t="str">
            <v>Полка внутренняя Тандем II, 450, Арена КЛАССИК, ТИТАН</v>
          </cell>
          <cell r="AM294" t="str">
            <v>Тандем II</v>
          </cell>
          <cell r="AS294" t="str">
            <v>Тандем II</v>
          </cell>
          <cell r="AU294" t="str">
            <v>Комплектующее</v>
          </cell>
          <cell r="AX294">
            <v>450</v>
          </cell>
          <cell r="AY294">
            <v>450</v>
          </cell>
          <cell r="BB294">
            <v>800</v>
          </cell>
          <cell r="BC294">
            <v>2300</v>
          </cell>
          <cell r="BF294">
            <v>0</v>
          </cell>
          <cell r="BG294">
            <v>10</v>
          </cell>
          <cell r="BH294" t="str">
            <v>Титан</v>
          </cell>
        </row>
        <row r="295">
          <cell r="D295" t="str">
            <v>2370559846</v>
          </cell>
          <cell r="E295" t="str">
            <v>Полка внутренняя, Тандем II 450 мм, Арена СТИЛЬ, 1 шт, цвет АНТРАЦИТ, цвет дна Антрацит, антислип (2370559846)</v>
          </cell>
          <cell r="H295">
            <v>1</v>
          </cell>
          <cell r="I295">
            <v>10</v>
          </cell>
          <cell r="J295" t="str">
            <v>DE</v>
          </cell>
          <cell r="K295">
            <v>1.2030000000000001</v>
          </cell>
          <cell r="L295">
            <v>0.27300000000000002</v>
          </cell>
          <cell r="M295">
            <v>0.10199999999999999</v>
          </cell>
          <cell r="N295">
            <v>0.4</v>
          </cell>
          <cell r="O295">
            <v>1.11384E-2</v>
          </cell>
          <cell r="Q295" t="str">
            <v>9846</v>
          </cell>
          <cell r="R295">
            <v>6</v>
          </cell>
          <cell r="S295" t="str">
            <v>4027655799260</v>
          </cell>
          <cell r="T295">
            <v>9403990001</v>
          </cell>
          <cell r="V295" t="str">
            <v>Высокие шкафы</v>
          </cell>
          <cell r="W295" t="str">
            <v>Тандем II</v>
          </cell>
          <cell r="X295">
            <v>450</v>
          </cell>
          <cell r="Z295" t="str">
            <v>АНТРАЦИТ</v>
          </cell>
          <cell r="AA295" t="str">
            <v>Арена СТИЛЬ</v>
          </cell>
          <cell r="AB295">
            <v>1</v>
          </cell>
          <cell r="AC295">
            <v>480</v>
          </cell>
          <cell r="AE295">
            <v>10</v>
          </cell>
          <cell r="AG295" t="str">
            <v>шт</v>
          </cell>
          <cell r="AH295" t="str">
            <v>Антрацит</v>
          </cell>
          <cell r="AJ295" t="str">
            <v>Темно-серый</v>
          </cell>
          <cell r="AK295" t="str">
            <v>Полка внутренняя Тандем II, 450, Арена СТИЛЬ, АНТРАЦИТ</v>
          </cell>
          <cell r="AM295" t="str">
            <v>Тандем II</v>
          </cell>
          <cell r="AS295" t="str">
            <v>Тандем II</v>
          </cell>
          <cell r="AU295" t="str">
            <v>Комплектующее</v>
          </cell>
          <cell r="AX295">
            <v>450</v>
          </cell>
          <cell r="AY295">
            <v>450</v>
          </cell>
          <cell r="BB295">
            <v>800</v>
          </cell>
          <cell r="BC295">
            <v>2300</v>
          </cell>
          <cell r="BF295">
            <v>0</v>
          </cell>
          <cell r="BG295">
            <v>10</v>
          </cell>
          <cell r="BH295" t="str">
            <v>Антрацит</v>
          </cell>
        </row>
        <row r="296">
          <cell r="D296" t="str">
            <v>2370650005</v>
          </cell>
          <cell r="E296" t="str">
            <v>Полка внутренняя, Тандем II 500 мм, Арена КЛАССИК, 1 шт, цвет ХРОМ, цвет дна Серый, антислип (2370650005)</v>
          </cell>
          <cell r="H296">
            <v>1</v>
          </cell>
          <cell r="I296">
            <v>10</v>
          </cell>
          <cell r="J296" t="str">
            <v>DE</v>
          </cell>
          <cell r="K296">
            <v>1.3180000000000001</v>
          </cell>
          <cell r="L296">
            <v>0.27800000000000002</v>
          </cell>
          <cell r="M296">
            <v>0.106</v>
          </cell>
          <cell r="N296">
            <v>0.44600000000000001</v>
          </cell>
          <cell r="O296">
            <v>1.3142727999999999E-2</v>
          </cell>
          <cell r="Q296" t="str">
            <v>0005</v>
          </cell>
          <cell r="R296">
            <v>6</v>
          </cell>
          <cell r="S296" t="str">
            <v>4027655799369</v>
          </cell>
          <cell r="T296">
            <v>9403990001</v>
          </cell>
          <cell r="V296" t="str">
            <v>Высокие шкафы</v>
          </cell>
          <cell r="W296" t="str">
            <v>Тандем II</v>
          </cell>
          <cell r="X296">
            <v>500</v>
          </cell>
          <cell r="Z296" t="str">
            <v>ХРОМ</v>
          </cell>
          <cell r="AA296" t="str">
            <v>Арена КЛАССИК</v>
          </cell>
          <cell r="AB296">
            <v>1</v>
          </cell>
          <cell r="AC296">
            <v>480</v>
          </cell>
          <cell r="AE296">
            <v>10</v>
          </cell>
          <cell r="AG296" t="str">
            <v>шт</v>
          </cell>
          <cell r="AH296" t="str">
            <v>Серый</v>
          </cell>
          <cell r="AJ296" t="str">
            <v>Серый</v>
          </cell>
          <cell r="AK296" t="str">
            <v>Полка внутренняя Тандем II, 500, Арена КЛАССИК, ХРОМ</v>
          </cell>
          <cell r="AM296" t="str">
            <v>Тандем II</v>
          </cell>
          <cell r="AS296" t="str">
            <v>Тандем II</v>
          </cell>
          <cell r="AU296" t="str">
            <v>Комплектующее</v>
          </cell>
          <cell r="AX296">
            <v>500</v>
          </cell>
          <cell r="AY296">
            <v>500</v>
          </cell>
          <cell r="BB296">
            <v>800</v>
          </cell>
          <cell r="BC296">
            <v>2300</v>
          </cell>
          <cell r="BF296">
            <v>0</v>
          </cell>
          <cell r="BG296">
            <v>10</v>
          </cell>
          <cell r="BH296" t="str">
            <v>Хром</v>
          </cell>
        </row>
        <row r="297">
          <cell r="D297" t="str">
            <v>2370650102</v>
          </cell>
          <cell r="E297" t="str">
            <v>Полка внутренняя, Тандем II 500 мм, Арена КЛАССИК, 1 шт, цвет ТИТАН, цвет дна Серый, антислип (2370650102)</v>
          </cell>
          <cell r="H297">
            <v>1</v>
          </cell>
          <cell r="I297">
            <v>10</v>
          </cell>
          <cell r="J297" t="str">
            <v>DE</v>
          </cell>
          <cell r="K297">
            <v>1.3180000000000001</v>
          </cell>
          <cell r="L297">
            <v>0.27800000000000002</v>
          </cell>
          <cell r="M297">
            <v>0.106</v>
          </cell>
          <cell r="N297">
            <v>0.44600000000000001</v>
          </cell>
          <cell r="O297">
            <v>1.3142727999999999E-2</v>
          </cell>
          <cell r="Q297" t="str">
            <v>0102</v>
          </cell>
          <cell r="R297">
            <v>6</v>
          </cell>
          <cell r="S297" t="str">
            <v>4027655799420</v>
          </cell>
          <cell r="T297">
            <v>9403990001</v>
          </cell>
          <cell r="V297" t="str">
            <v>Высокие шкафы</v>
          </cell>
          <cell r="W297" t="str">
            <v>Тандем II</v>
          </cell>
          <cell r="X297">
            <v>500</v>
          </cell>
          <cell r="Z297" t="str">
            <v>ТИТАН</v>
          </cell>
          <cell r="AA297" t="str">
            <v>Арена КЛАССИК</v>
          </cell>
          <cell r="AB297">
            <v>1</v>
          </cell>
          <cell r="AC297">
            <v>480</v>
          </cell>
          <cell r="AE297">
            <v>10</v>
          </cell>
          <cell r="AG297" t="str">
            <v>шт</v>
          </cell>
          <cell r="AH297" t="str">
            <v>Серый</v>
          </cell>
          <cell r="AJ297" t="str">
            <v>Серый</v>
          </cell>
          <cell r="AK297" t="str">
            <v>Полка внутренняя Тандем II, 500, Арена КЛАССИК, ТИТАН</v>
          </cell>
          <cell r="AM297" t="str">
            <v>Тандем II</v>
          </cell>
          <cell r="AS297" t="str">
            <v>Тандем II</v>
          </cell>
          <cell r="AU297" t="str">
            <v>Комплектующее</v>
          </cell>
          <cell r="AX297">
            <v>500</v>
          </cell>
          <cell r="AY297">
            <v>500</v>
          </cell>
          <cell r="BB297">
            <v>800</v>
          </cell>
          <cell r="BC297">
            <v>2300</v>
          </cell>
          <cell r="BF297">
            <v>0</v>
          </cell>
          <cell r="BG297">
            <v>10</v>
          </cell>
          <cell r="BH297" t="str">
            <v>Титан</v>
          </cell>
        </row>
        <row r="298">
          <cell r="D298" t="str">
            <v>2370569846</v>
          </cell>
          <cell r="E298" t="str">
            <v>Полка внутренняя, Тандем II 500 мм, Арена СТИЛЬ, 1 шт, цвет АНТРАЦИТ, цвет дна Антрацит, антислип (2370569846)</v>
          </cell>
          <cell r="H298">
            <v>1</v>
          </cell>
          <cell r="I298">
            <v>10</v>
          </cell>
          <cell r="J298" t="str">
            <v>DE</v>
          </cell>
          <cell r="K298">
            <v>1.3160000000000001</v>
          </cell>
          <cell r="L298">
            <v>0.27300000000000002</v>
          </cell>
          <cell r="M298">
            <v>0.10199999999999999</v>
          </cell>
          <cell r="N298">
            <v>0.45</v>
          </cell>
          <cell r="O298">
            <v>1.2530700000000001E-2</v>
          </cell>
          <cell r="Q298" t="str">
            <v>9846</v>
          </cell>
          <cell r="R298">
            <v>6</v>
          </cell>
          <cell r="S298" t="str">
            <v>4027655799277</v>
          </cell>
          <cell r="T298">
            <v>9403990001</v>
          </cell>
          <cell r="V298" t="str">
            <v>Высокие шкафы</v>
          </cell>
          <cell r="W298" t="str">
            <v>Тандем II</v>
          </cell>
          <cell r="X298">
            <v>500</v>
          </cell>
          <cell r="Z298" t="str">
            <v>АНТРАЦИТ</v>
          </cell>
          <cell r="AA298" t="str">
            <v>Арена СТИЛЬ</v>
          </cell>
          <cell r="AB298">
            <v>1</v>
          </cell>
          <cell r="AC298">
            <v>480</v>
          </cell>
          <cell r="AE298">
            <v>10</v>
          </cell>
          <cell r="AG298" t="str">
            <v>шт</v>
          </cell>
          <cell r="AH298" t="str">
            <v>Антрацит</v>
          </cell>
          <cell r="AJ298" t="str">
            <v>Темно-серый</v>
          </cell>
          <cell r="AK298" t="str">
            <v>Полка внутренняя Тандем II, 500, Арена СТИЛЬ, АНТРАЦИТ</v>
          </cell>
          <cell r="AM298" t="str">
            <v>Тандем II</v>
          </cell>
          <cell r="AS298" t="str">
            <v>Тандем II</v>
          </cell>
          <cell r="AU298" t="str">
            <v>Комплектующее</v>
          </cell>
          <cell r="AX298">
            <v>500</v>
          </cell>
          <cell r="AY298">
            <v>500</v>
          </cell>
          <cell r="BB298">
            <v>800</v>
          </cell>
          <cell r="BC298">
            <v>2300</v>
          </cell>
          <cell r="BF298">
            <v>0</v>
          </cell>
          <cell r="BG298">
            <v>10</v>
          </cell>
          <cell r="BH298" t="str">
            <v>Антрацит</v>
          </cell>
        </row>
        <row r="299">
          <cell r="D299" t="str">
            <v>2370660005</v>
          </cell>
          <cell r="E299" t="str">
            <v>Полка внутренняя, Тандем II 600 мм, Арена КЛАССИК, 1 шт, цвет ХРОМ, цвет дна Серый, антислип (2370660005)</v>
          </cell>
          <cell r="H299">
            <v>1</v>
          </cell>
          <cell r="I299">
            <v>10</v>
          </cell>
          <cell r="J299" t="str">
            <v>DE</v>
          </cell>
          <cell r="K299">
            <v>1.53</v>
          </cell>
          <cell r="L299">
            <v>0.27300000000000002</v>
          </cell>
          <cell r="M299">
            <v>0.10100000000000001</v>
          </cell>
          <cell r="N299">
            <v>0.55000000000000004</v>
          </cell>
          <cell r="O299">
            <v>1.5165150000000001E-2</v>
          </cell>
          <cell r="Q299" t="str">
            <v>0005</v>
          </cell>
          <cell r="R299">
            <v>6</v>
          </cell>
          <cell r="S299" t="str">
            <v>4027655799376</v>
          </cell>
          <cell r="T299">
            <v>9403990001</v>
          </cell>
          <cell r="V299" t="str">
            <v>Высокие шкафы</v>
          </cell>
          <cell r="W299" t="str">
            <v>Тандем II</v>
          </cell>
          <cell r="X299">
            <v>600</v>
          </cell>
          <cell r="Z299" t="str">
            <v>ХРОМ</v>
          </cell>
          <cell r="AA299" t="str">
            <v>Арена КЛАССИК</v>
          </cell>
          <cell r="AB299">
            <v>1</v>
          </cell>
          <cell r="AC299">
            <v>480</v>
          </cell>
          <cell r="AE299">
            <v>10</v>
          </cell>
          <cell r="AG299" t="str">
            <v>шт</v>
          </cell>
          <cell r="AH299" t="str">
            <v>Серый</v>
          </cell>
          <cell r="AJ299" t="str">
            <v>Серый</v>
          </cell>
          <cell r="AK299" t="str">
            <v>Полка внутренняя Тандем II, 600, Арена КЛАССИК, ХРОМ</v>
          </cell>
          <cell r="AM299" t="str">
            <v>Тандем II</v>
          </cell>
          <cell r="AS299" t="str">
            <v>Тандем II</v>
          </cell>
          <cell r="AU299" t="str">
            <v>Комплектующее</v>
          </cell>
          <cell r="AX299">
            <v>600</v>
          </cell>
          <cell r="AY299">
            <v>600</v>
          </cell>
          <cell r="BB299">
            <v>800</v>
          </cell>
          <cell r="BC299">
            <v>2300</v>
          </cell>
          <cell r="BF299">
            <v>0</v>
          </cell>
          <cell r="BG299">
            <v>10</v>
          </cell>
          <cell r="BH299" t="str">
            <v>Хром</v>
          </cell>
        </row>
        <row r="300">
          <cell r="D300" t="str">
            <v>2370660102</v>
          </cell>
          <cell r="E300" t="str">
            <v>Полка внутренняя, Тандем II 600 мм, Арена КЛАССИК, 1 шт, цвет ТИТАН, цвет дна Серый, антислип (2370660102)</v>
          </cell>
          <cell r="H300">
            <v>1</v>
          </cell>
          <cell r="I300">
            <v>10</v>
          </cell>
          <cell r="J300" t="str">
            <v>DE</v>
          </cell>
          <cell r="K300">
            <v>1.53</v>
          </cell>
          <cell r="L300">
            <v>0.27300000000000002</v>
          </cell>
          <cell r="M300">
            <v>0.10199999999999999</v>
          </cell>
          <cell r="N300">
            <v>0.55000000000000004</v>
          </cell>
          <cell r="O300">
            <v>1.53153E-2</v>
          </cell>
          <cell r="Q300" t="str">
            <v>0102</v>
          </cell>
          <cell r="R300">
            <v>6</v>
          </cell>
          <cell r="S300" t="str">
            <v>4027655799437</v>
          </cell>
          <cell r="T300">
            <v>9403990001</v>
          </cell>
          <cell r="V300" t="str">
            <v>Высокие шкафы</v>
          </cell>
          <cell r="W300" t="str">
            <v>Тандем II</v>
          </cell>
          <cell r="X300">
            <v>600</v>
          </cell>
          <cell r="Z300" t="str">
            <v>ТИТАН</v>
          </cell>
          <cell r="AA300" t="str">
            <v>Арена КЛАССИК</v>
          </cell>
          <cell r="AB300">
            <v>1</v>
          </cell>
          <cell r="AC300">
            <v>480</v>
          </cell>
          <cell r="AE300">
            <v>10</v>
          </cell>
          <cell r="AG300" t="str">
            <v>шт</v>
          </cell>
          <cell r="AH300" t="str">
            <v>Серый</v>
          </cell>
          <cell r="AJ300" t="str">
            <v>Серый</v>
          </cell>
          <cell r="AK300" t="str">
            <v>Полка внутренняя Тандем II, 600, Арена КЛАССИК, ТИТАН</v>
          </cell>
          <cell r="AM300" t="str">
            <v>Тандем II</v>
          </cell>
          <cell r="AS300" t="str">
            <v>Тандем II</v>
          </cell>
          <cell r="AU300" t="str">
            <v>Комплектующее</v>
          </cell>
          <cell r="AX300">
            <v>600</v>
          </cell>
          <cell r="AY300">
            <v>600</v>
          </cell>
          <cell r="BB300">
            <v>800</v>
          </cell>
          <cell r="BC300">
            <v>2300</v>
          </cell>
          <cell r="BF300">
            <v>0</v>
          </cell>
          <cell r="BG300">
            <v>10</v>
          </cell>
          <cell r="BH300" t="str">
            <v>Титан</v>
          </cell>
        </row>
        <row r="301">
          <cell r="D301" t="str">
            <v>2370579846</v>
          </cell>
          <cell r="E301" t="str">
            <v>Полка внутренняя, Тандем II 600 мм, Арена СТИЛЬ, 1 шт, цвет АНТРАЦИТ, цвет дна Антрацит, антислип (2370579846)</v>
          </cell>
          <cell r="H301">
            <v>1</v>
          </cell>
          <cell r="I301">
            <v>10</v>
          </cell>
          <cell r="J301" t="str">
            <v>DE</v>
          </cell>
          <cell r="K301">
            <v>1.5</v>
          </cell>
          <cell r="L301">
            <v>0.27300000000000002</v>
          </cell>
          <cell r="M301">
            <v>0.10199999999999999</v>
          </cell>
          <cell r="N301">
            <v>0.55000000000000004</v>
          </cell>
          <cell r="O301">
            <v>1.53153E-2</v>
          </cell>
          <cell r="Q301" t="str">
            <v>9846</v>
          </cell>
          <cell r="R301">
            <v>6</v>
          </cell>
          <cell r="S301" t="str">
            <v>4027655799284</v>
          </cell>
          <cell r="T301">
            <v>9403990001</v>
          </cell>
          <cell r="V301" t="str">
            <v>Высокие шкафы</v>
          </cell>
          <cell r="W301" t="str">
            <v>Тандем II</v>
          </cell>
          <cell r="X301">
            <v>600</v>
          </cell>
          <cell r="Z301" t="str">
            <v>АНТРАЦИТ</v>
          </cell>
          <cell r="AA301" t="str">
            <v>Арена СТИЛЬ</v>
          </cell>
          <cell r="AB301">
            <v>1</v>
          </cell>
          <cell r="AC301">
            <v>480</v>
          </cell>
          <cell r="AE301">
            <v>10</v>
          </cell>
          <cell r="AG301" t="str">
            <v>шт</v>
          </cell>
          <cell r="AH301" t="str">
            <v>Антрацит</v>
          </cell>
          <cell r="AJ301" t="str">
            <v>Темно-серый</v>
          </cell>
          <cell r="AK301" t="str">
            <v>Полка внутренняя Тандем II, 600, Арена СТИЛЬ, АНТРАЦИТ</v>
          </cell>
          <cell r="AM301" t="str">
            <v>Тандем II</v>
          </cell>
          <cell r="AS301" t="str">
            <v>Тандем II</v>
          </cell>
          <cell r="AU301" t="str">
            <v>Комплектующее</v>
          </cell>
          <cell r="AX301">
            <v>600</v>
          </cell>
          <cell r="AY301">
            <v>600</v>
          </cell>
          <cell r="BB301">
            <v>800</v>
          </cell>
          <cell r="BC301">
            <v>2300</v>
          </cell>
          <cell r="BF301">
            <v>0</v>
          </cell>
          <cell r="BG301">
            <v>10</v>
          </cell>
          <cell r="BH301" t="str">
            <v>Антрацит</v>
          </cell>
        </row>
        <row r="302">
          <cell r="D302" t="str">
            <v>2376490005</v>
          </cell>
          <cell r="E302" t="str">
            <v>КОМПЛЕКТ Тандем II 450 мм, H 1100, Арена КЛАССИК, 4 полки, цвет ХРОМ, цвет дна Серый (2376490005)</v>
          </cell>
          <cell r="K302" t="str">
            <v>сумма частей</v>
          </cell>
          <cell r="O302" t="str">
            <v>сумма частей</v>
          </cell>
          <cell r="V302" t="str">
            <v>Высокие шкафы</v>
          </cell>
          <cell r="W302" t="str">
            <v>Тандем II</v>
          </cell>
          <cell r="X302">
            <v>450</v>
          </cell>
          <cell r="Y302">
            <v>1100</v>
          </cell>
          <cell r="Z302" t="str">
            <v>ХРОМ</v>
          </cell>
          <cell r="AA302" t="str">
            <v>Арена КЛАССИК</v>
          </cell>
          <cell r="AB302">
            <v>4</v>
          </cell>
          <cell r="AC302">
            <v>480</v>
          </cell>
          <cell r="AD302">
            <v>2</v>
          </cell>
          <cell r="AE302">
            <v>56</v>
          </cell>
          <cell r="AG302" t="str">
            <v>Компл</v>
          </cell>
          <cell r="AH302" t="str">
            <v>Серый</v>
          </cell>
          <cell r="AJ302" t="str">
            <v>Серый</v>
          </cell>
          <cell r="AK302" t="str">
            <v>КОМПЛЕКТ Тандем II, 450, H 1100, Арена КЛАССИК, ХРОМ</v>
          </cell>
          <cell r="AM302" t="str">
            <v>Тандем II</v>
          </cell>
          <cell r="AS302" t="str">
            <v>Тандем II</v>
          </cell>
          <cell r="AT302" t="str">
            <v xml:space="preserve">Хранение посуды; Хранение продуктов; </v>
          </cell>
          <cell r="AU302" t="str">
            <v>Компл</v>
          </cell>
          <cell r="AX302">
            <v>450</v>
          </cell>
          <cell r="AY302">
            <v>450</v>
          </cell>
          <cell r="BB302">
            <v>1100</v>
          </cell>
          <cell r="BC302">
            <v>1700</v>
          </cell>
          <cell r="BF302">
            <v>0</v>
          </cell>
          <cell r="BG302">
            <v>56</v>
          </cell>
          <cell r="BH302" t="str">
            <v>Хром</v>
          </cell>
        </row>
        <row r="303">
          <cell r="D303" t="str">
            <v>2376490102</v>
          </cell>
          <cell r="E303" t="str">
            <v>КОМПЛЕКТ Тандем II 450 мм, H 1100, Арена КЛАССИК, 4 полки, цвет ТИТАН, цвет дна Серый (2376490102)</v>
          </cell>
          <cell r="K303" t="str">
            <v>сумма частей</v>
          </cell>
          <cell r="O303" t="str">
            <v>сумма частей</v>
          </cell>
          <cell r="V303" t="str">
            <v>Высокие шкафы</v>
          </cell>
          <cell r="W303" t="str">
            <v>Тандем II</v>
          </cell>
          <cell r="X303">
            <v>450</v>
          </cell>
          <cell r="Y303">
            <v>1100</v>
          </cell>
          <cell r="Z303" t="str">
            <v>ТИТАН</v>
          </cell>
          <cell r="AA303" t="str">
            <v>Арена КЛАССИК</v>
          </cell>
          <cell r="AB303">
            <v>4</v>
          </cell>
          <cell r="AC303">
            <v>480</v>
          </cell>
          <cell r="AD303">
            <v>2</v>
          </cell>
          <cell r="AE303">
            <v>56</v>
          </cell>
          <cell r="AG303" t="str">
            <v>Компл</v>
          </cell>
          <cell r="AH303" t="str">
            <v>Серый</v>
          </cell>
          <cell r="AJ303" t="str">
            <v>Серый</v>
          </cell>
          <cell r="AK303" t="str">
            <v>КОМПЛЕКТ Тандем II, 450, H 1100, Арена КЛАССИК, ТИТАН</v>
          </cell>
          <cell r="AM303" t="str">
            <v>Тандем II</v>
          </cell>
          <cell r="AS303" t="str">
            <v>Тандем II</v>
          </cell>
          <cell r="AT303" t="str">
            <v xml:space="preserve">Хранение посуды; Хранение продуктов; </v>
          </cell>
          <cell r="AU303" t="str">
            <v>Компл</v>
          </cell>
          <cell r="AX303">
            <v>450</v>
          </cell>
          <cell r="AY303">
            <v>450</v>
          </cell>
          <cell r="BB303">
            <v>1100</v>
          </cell>
          <cell r="BC303">
            <v>1700</v>
          </cell>
          <cell r="BF303">
            <v>0</v>
          </cell>
          <cell r="BG303">
            <v>56</v>
          </cell>
          <cell r="BH303" t="str">
            <v>Титан</v>
          </cell>
        </row>
        <row r="304">
          <cell r="D304" t="str">
            <v>2376569846</v>
          </cell>
          <cell r="E304" t="str">
            <v>КОМПЛЕКТ Тандем II 450 мм, H 1100, Арена СТИЛЬ, 4 полки, цвет АНТРАЦИТ, цвет дна Антрацит (2376569846)</v>
          </cell>
          <cell r="K304" t="str">
            <v>сумма частей</v>
          </cell>
          <cell r="O304" t="str">
            <v>сумма частей</v>
          </cell>
          <cell r="V304" t="str">
            <v>Высокие шкафы</v>
          </cell>
          <cell r="W304" t="str">
            <v>Тандем II</v>
          </cell>
          <cell r="X304">
            <v>450</v>
          </cell>
          <cell r="Y304">
            <v>1100</v>
          </cell>
          <cell r="Z304" t="str">
            <v>АНТРАЦИТ</v>
          </cell>
          <cell r="AA304" t="str">
            <v>Арена СТИЛЬ</v>
          </cell>
          <cell r="AB304">
            <v>4</v>
          </cell>
          <cell r="AC304">
            <v>480</v>
          </cell>
          <cell r="AD304">
            <v>2</v>
          </cell>
          <cell r="AE304">
            <v>56</v>
          </cell>
          <cell r="AG304" t="str">
            <v>Компл</v>
          </cell>
          <cell r="AH304" t="str">
            <v>Антрацит</v>
          </cell>
          <cell r="AJ304" t="str">
            <v>Темно-серый</v>
          </cell>
          <cell r="AK304" t="str">
            <v>КОМПЛЕКТ Тандем II, 450, H 1100, Арена СТИЛЬ, АНТРАЦИТ</v>
          </cell>
          <cell r="AM304" t="str">
            <v>Тандем II</v>
          </cell>
          <cell r="AS304" t="str">
            <v>Тандем II</v>
          </cell>
          <cell r="AT304" t="str">
            <v xml:space="preserve">Хранение посуды; Хранение продуктов; </v>
          </cell>
          <cell r="AU304" t="str">
            <v>Компл</v>
          </cell>
          <cell r="AX304">
            <v>450</v>
          </cell>
          <cell r="AY304">
            <v>450</v>
          </cell>
          <cell r="BB304">
            <v>1100</v>
          </cell>
          <cell r="BC304">
            <v>1700</v>
          </cell>
          <cell r="BF304">
            <v>0</v>
          </cell>
          <cell r="BG304">
            <v>56</v>
          </cell>
          <cell r="BH304" t="str">
            <v>Антрацит</v>
          </cell>
        </row>
        <row r="305">
          <cell r="D305" t="str">
            <v>2376520005</v>
          </cell>
          <cell r="E305" t="str">
            <v>КОМПЛЕКТ Тандем II 450 мм, H 1700, Арена КЛАССИК, 5 полок, цвет ХРОМ, цвет дна Серый (2376520005)</v>
          </cell>
          <cell r="K305" t="str">
            <v>сумма частей</v>
          </cell>
          <cell r="O305" t="str">
            <v>сумма частей</v>
          </cell>
          <cell r="V305" t="str">
            <v>Высокие шкафы</v>
          </cell>
          <cell r="W305" t="str">
            <v>Тандем II</v>
          </cell>
          <cell r="X305">
            <v>450</v>
          </cell>
          <cell r="Y305">
            <v>1700</v>
          </cell>
          <cell r="Z305" t="str">
            <v>ХРОМ</v>
          </cell>
          <cell r="AA305" t="str">
            <v>Арена КЛАССИК</v>
          </cell>
          <cell r="AB305">
            <v>5</v>
          </cell>
          <cell r="AC305">
            <v>480</v>
          </cell>
          <cell r="AD305">
            <v>2</v>
          </cell>
          <cell r="AE305">
            <v>70</v>
          </cell>
          <cell r="AG305" t="str">
            <v>Компл</v>
          </cell>
          <cell r="AH305" t="str">
            <v>Серый</v>
          </cell>
          <cell r="AJ305" t="str">
            <v>Серый</v>
          </cell>
          <cell r="AK305" t="str">
            <v>КОМПЛЕКТ Тандем II, 450, H 1700, Арена КЛАССИК, ХРОМ</v>
          </cell>
          <cell r="AM305" t="str">
            <v>Тандем II</v>
          </cell>
          <cell r="AS305" t="str">
            <v>Тандем II</v>
          </cell>
          <cell r="AT305" t="str">
            <v xml:space="preserve">Хранение посуды; Хранение продуктов; </v>
          </cell>
          <cell r="AU305" t="str">
            <v>Компл</v>
          </cell>
          <cell r="AX305">
            <v>450</v>
          </cell>
          <cell r="AY305">
            <v>450</v>
          </cell>
          <cell r="BB305">
            <v>1700</v>
          </cell>
          <cell r="BC305">
            <v>2300</v>
          </cell>
          <cell r="BF305">
            <v>0</v>
          </cell>
          <cell r="BG305">
            <v>70</v>
          </cell>
          <cell r="BH305" t="str">
            <v>Хром</v>
          </cell>
        </row>
        <row r="306">
          <cell r="D306" t="str">
            <v>2376520102</v>
          </cell>
          <cell r="E306" t="str">
            <v>КОМПЛЕКТ Тандем II 450 мм, H 1700, Арена КЛАССИК, 5 полок, цвет ТИТАН, цвет дна Серый (2376520102)</v>
          </cell>
          <cell r="K306" t="str">
            <v>сумма частей</v>
          </cell>
          <cell r="O306" t="str">
            <v>сумма частей</v>
          </cell>
          <cell r="V306" t="str">
            <v>Высокие шкафы</v>
          </cell>
          <cell r="W306" t="str">
            <v>Тандем II</v>
          </cell>
          <cell r="X306">
            <v>450</v>
          </cell>
          <cell r="Y306">
            <v>1700</v>
          </cell>
          <cell r="Z306" t="str">
            <v>ТИТАН</v>
          </cell>
          <cell r="AA306" t="str">
            <v>Арена КЛАССИК</v>
          </cell>
          <cell r="AB306">
            <v>5</v>
          </cell>
          <cell r="AC306">
            <v>480</v>
          </cell>
          <cell r="AD306">
            <v>2</v>
          </cell>
          <cell r="AE306">
            <v>70</v>
          </cell>
          <cell r="AG306" t="str">
            <v>Компл</v>
          </cell>
          <cell r="AH306" t="str">
            <v>Серый</v>
          </cell>
          <cell r="AJ306" t="str">
            <v>Серый</v>
          </cell>
          <cell r="AK306" t="str">
            <v>КОМПЛЕКТ Тандем II, 450, H 1700, Арена КЛАССИК, ТИТАН</v>
          </cell>
          <cell r="AM306" t="str">
            <v>Тандем II</v>
          </cell>
          <cell r="AS306" t="str">
            <v>Тандем II</v>
          </cell>
          <cell r="AT306" t="str">
            <v xml:space="preserve">Хранение посуды; Хранение продуктов; </v>
          </cell>
          <cell r="AU306" t="str">
            <v>Компл</v>
          </cell>
          <cell r="AX306">
            <v>450</v>
          </cell>
          <cell r="AY306">
            <v>450</v>
          </cell>
          <cell r="BB306">
            <v>1700</v>
          </cell>
          <cell r="BC306">
            <v>2300</v>
          </cell>
          <cell r="BF306">
            <v>0</v>
          </cell>
          <cell r="BG306">
            <v>70</v>
          </cell>
          <cell r="BH306" t="str">
            <v>Титан</v>
          </cell>
        </row>
        <row r="307">
          <cell r="D307" t="str">
            <v>2376599846</v>
          </cell>
          <cell r="E307" t="str">
            <v>КОМПЛЕКТ Тандем II 450 мм, H 1700, Арена СТИЛЬ, 5 полок, цвет АНТРАЦИТ, цвет дна Антрацит (2376599846)</v>
          </cell>
          <cell r="K307" t="str">
            <v>сумма частей</v>
          </cell>
          <cell r="O307" t="str">
            <v>сумма частей</v>
          </cell>
          <cell r="V307" t="str">
            <v>Высокие шкафы</v>
          </cell>
          <cell r="W307" t="str">
            <v>Тандем II</v>
          </cell>
          <cell r="X307">
            <v>450</v>
          </cell>
          <cell r="Y307">
            <v>1700</v>
          </cell>
          <cell r="Z307" t="str">
            <v>АНТРАЦИТ</v>
          </cell>
          <cell r="AA307" t="str">
            <v>Арена СТИЛЬ</v>
          </cell>
          <cell r="AB307">
            <v>5</v>
          </cell>
          <cell r="AC307">
            <v>480</v>
          </cell>
          <cell r="AD307">
            <v>2</v>
          </cell>
          <cell r="AE307">
            <v>70</v>
          </cell>
          <cell r="AG307" t="str">
            <v>Компл</v>
          </cell>
          <cell r="AH307" t="str">
            <v>Антрацит</v>
          </cell>
          <cell r="AJ307" t="str">
            <v>Темно-серый</v>
          </cell>
          <cell r="AK307" t="str">
            <v>КОМПЛЕКТ Тандем II, 450, H 1700, Арена СТИЛЬ, АНТРАЦИТ</v>
          </cell>
          <cell r="AM307" t="str">
            <v>Тандем II</v>
          </cell>
          <cell r="AS307" t="str">
            <v>Тандем II</v>
          </cell>
          <cell r="AT307" t="str">
            <v xml:space="preserve">Хранение посуды; Хранение продуктов; </v>
          </cell>
          <cell r="AU307" t="str">
            <v>Компл</v>
          </cell>
          <cell r="AX307">
            <v>450</v>
          </cell>
          <cell r="AY307">
            <v>450</v>
          </cell>
          <cell r="BB307">
            <v>1700</v>
          </cell>
          <cell r="BC307">
            <v>2300</v>
          </cell>
          <cell r="BF307">
            <v>0</v>
          </cell>
          <cell r="BG307">
            <v>70</v>
          </cell>
          <cell r="BH307" t="str">
            <v>Антрацит</v>
          </cell>
        </row>
        <row r="308">
          <cell r="D308" t="str">
            <v>2376500005</v>
          </cell>
          <cell r="E308" t="str">
            <v>КОМПЛЕКТ Тандем II 500 мм, H 1100, Арена КЛАССИК, 4 полки, цвет ХРОМ, цвет дна Серый (2376500005)</v>
          </cell>
          <cell r="K308" t="str">
            <v>сумма частей</v>
          </cell>
          <cell r="O308" t="str">
            <v>сумма частей</v>
          </cell>
          <cell r="V308" t="str">
            <v>Высокие шкафы</v>
          </cell>
          <cell r="W308" t="str">
            <v>Тандем II</v>
          </cell>
          <cell r="X308">
            <v>500</v>
          </cell>
          <cell r="Y308">
            <v>1100</v>
          </cell>
          <cell r="Z308" t="str">
            <v>ХРОМ</v>
          </cell>
          <cell r="AA308" t="str">
            <v>Арена КЛАССИК</v>
          </cell>
          <cell r="AB308">
            <v>4</v>
          </cell>
          <cell r="AC308">
            <v>480</v>
          </cell>
          <cell r="AD308">
            <v>2</v>
          </cell>
          <cell r="AE308">
            <v>56</v>
          </cell>
          <cell r="AG308" t="str">
            <v>Компл</v>
          </cell>
          <cell r="AH308" t="str">
            <v>Серый</v>
          </cell>
          <cell r="AJ308" t="str">
            <v>Серый</v>
          </cell>
          <cell r="AK308" t="str">
            <v>КОМПЛЕКТ Тандем II, 500, H 1100, Арена КЛАССИК, ХРОМ</v>
          </cell>
          <cell r="AM308" t="str">
            <v>Тандем II</v>
          </cell>
          <cell r="AN308" t="str">
            <v>2376500005</v>
          </cell>
          <cell r="AS308" t="str">
            <v>Тандем II</v>
          </cell>
          <cell r="AT308" t="str">
            <v xml:space="preserve">Хранение посуды; Хранение продуктов; </v>
          </cell>
          <cell r="AU308" t="str">
            <v>Компл</v>
          </cell>
          <cell r="AX308">
            <v>500</v>
          </cell>
          <cell r="AY308">
            <v>500</v>
          </cell>
          <cell r="BB308">
            <v>1100</v>
          </cell>
          <cell r="BC308">
            <v>1700</v>
          </cell>
          <cell r="BF308">
            <v>0</v>
          </cell>
          <cell r="BG308">
            <v>56</v>
          </cell>
          <cell r="BH308" t="str">
            <v>Хром</v>
          </cell>
        </row>
        <row r="309">
          <cell r="D309" t="str">
            <v>2376500102</v>
          </cell>
          <cell r="E309" t="str">
            <v>КОМПЛЕКТ Тандем II 500 мм, H 1100, Арена КЛАССИК, 4 полки, цвеТ ТИТАН, цвет дна Серый (2376500102)</v>
          </cell>
          <cell r="K309" t="str">
            <v>сумма частей</v>
          </cell>
          <cell r="O309" t="str">
            <v>сумма частей</v>
          </cell>
          <cell r="V309" t="str">
            <v>Высокие шкафы</v>
          </cell>
          <cell r="W309" t="str">
            <v>Тандем II</v>
          </cell>
          <cell r="X309">
            <v>500</v>
          </cell>
          <cell r="Y309">
            <v>1100</v>
          </cell>
          <cell r="Z309" t="str">
            <v>ТИТАН</v>
          </cell>
          <cell r="AA309" t="str">
            <v>Арена КЛАССИК</v>
          </cell>
          <cell r="AB309">
            <v>4</v>
          </cell>
          <cell r="AC309">
            <v>480</v>
          </cell>
          <cell r="AD309">
            <v>2</v>
          </cell>
          <cell r="AE309">
            <v>56</v>
          </cell>
          <cell r="AG309" t="str">
            <v>Компл</v>
          </cell>
          <cell r="AH309" t="str">
            <v>Серый</v>
          </cell>
          <cell r="AJ309" t="str">
            <v>Серый</v>
          </cell>
          <cell r="AK309" t="str">
            <v>КОМПЛЕКТ Тандем II, 500, H 1100, Арена КЛАССИК, ТИТАН</v>
          </cell>
          <cell r="AM309" t="str">
            <v>Тандем II</v>
          </cell>
          <cell r="AS309" t="str">
            <v>Тандем II</v>
          </cell>
          <cell r="AT309" t="str">
            <v xml:space="preserve">Хранение посуды; Хранение продуктов; </v>
          </cell>
          <cell r="AU309" t="str">
            <v>Компл</v>
          </cell>
          <cell r="AX309">
            <v>500</v>
          </cell>
          <cell r="AY309">
            <v>500</v>
          </cell>
          <cell r="BB309">
            <v>1100</v>
          </cell>
          <cell r="BC309">
            <v>1700</v>
          </cell>
          <cell r="BF309">
            <v>0</v>
          </cell>
          <cell r="BG309">
            <v>56</v>
          </cell>
          <cell r="BH309" t="str">
            <v>Титан</v>
          </cell>
        </row>
        <row r="310">
          <cell r="D310" t="str">
            <v>2376579846</v>
          </cell>
          <cell r="E310" t="str">
            <v>КОМПЛЕКТ Тандем II 500 мм, H 1100, Арена СТИЛЬ, 4 полки, цвет АНТРАЦИТ, цвет дна Антрацит (2376579846)</v>
          </cell>
          <cell r="K310" t="str">
            <v>сумма частей</v>
          </cell>
          <cell r="O310" t="str">
            <v>сумма частей</v>
          </cell>
          <cell r="V310" t="str">
            <v>Высокие шкафы</v>
          </cell>
          <cell r="W310" t="str">
            <v>Тандем II</v>
          </cell>
          <cell r="X310">
            <v>500</v>
          </cell>
          <cell r="Y310">
            <v>1100</v>
          </cell>
          <cell r="Z310" t="str">
            <v>АНТРАЦИТ</v>
          </cell>
          <cell r="AA310" t="str">
            <v>Арена СТИЛЬ</v>
          </cell>
          <cell r="AB310">
            <v>4</v>
          </cell>
          <cell r="AC310">
            <v>480</v>
          </cell>
          <cell r="AD310">
            <v>2</v>
          </cell>
          <cell r="AE310">
            <v>56</v>
          </cell>
          <cell r="AG310" t="str">
            <v>Компл</v>
          </cell>
          <cell r="AH310" t="str">
            <v>Антрацит</v>
          </cell>
          <cell r="AJ310" t="str">
            <v>Темно-серый</v>
          </cell>
          <cell r="AK310" t="str">
            <v>КОМПЛЕКТ Тандем II, 500, H 1100, Арена СТИЛЬ, АНТРАЦИТ</v>
          </cell>
          <cell r="AM310" t="str">
            <v>Тандем II</v>
          </cell>
          <cell r="AS310" t="str">
            <v>Тандем II</v>
          </cell>
          <cell r="AT310" t="str">
            <v xml:space="preserve">Хранение посуды; Хранение продуктов; </v>
          </cell>
          <cell r="AU310" t="str">
            <v>Компл</v>
          </cell>
          <cell r="AX310">
            <v>500</v>
          </cell>
          <cell r="AY310">
            <v>500</v>
          </cell>
          <cell r="BB310">
            <v>1100</v>
          </cell>
          <cell r="BC310">
            <v>1700</v>
          </cell>
          <cell r="BF310">
            <v>0</v>
          </cell>
          <cell r="BG310">
            <v>56</v>
          </cell>
          <cell r="BH310" t="str">
            <v>Антрацит</v>
          </cell>
        </row>
        <row r="311">
          <cell r="D311" t="str">
            <v>2376530005</v>
          </cell>
          <cell r="E311" t="str">
            <v>КОМПЛЕКТ Тандем II 500 мм, H 1700, Арена КЛАССИК, 5 полок, цвет ХРОМ, цвет дна Серый (2376530005)</v>
          </cell>
          <cell r="K311" t="str">
            <v>сумма частей</v>
          </cell>
          <cell r="O311" t="str">
            <v>сумма частей</v>
          </cell>
          <cell r="V311" t="str">
            <v>Высокие шкафы</v>
          </cell>
          <cell r="W311" t="str">
            <v>Тандем II</v>
          </cell>
          <cell r="X311">
            <v>500</v>
          </cell>
          <cell r="Y311">
            <v>1700</v>
          </cell>
          <cell r="Z311" t="str">
            <v>ХРОМ</v>
          </cell>
          <cell r="AA311" t="str">
            <v>Арена КЛАССИК</v>
          </cell>
          <cell r="AB311">
            <v>5</v>
          </cell>
          <cell r="AC311">
            <v>480</v>
          </cell>
          <cell r="AD311">
            <v>2</v>
          </cell>
          <cell r="AE311">
            <v>70</v>
          </cell>
          <cell r="AG311" t="str">
            <v>Компл</v>
          </cell>
          <cell r="AH311" t="str">
            <v>Серый</v>
          </cell>
          <cell r="AJ311" t="str">
            <v>Серый</v>
          </cell>
          <cell r="AK311" t="str">
            <v>КОМПЛЕКТ Тандем II, 500, H 1700, Арена КЛАССИК, ХРОМ</v>
          </cell>
          <cell r="AM311" t="str">
            <v>Тандем II</v>
          </cell>
          <cell r="AS311" t="str">
            <v>Тандем II</v>
          </cell>
          <cell r="AT311" t="str">
            <v xml:space="preserve">Хранение посуды; Хранение продуктов; </v>
          </cell>
          <cell r="AU311" t="str">
            <v>Компл</v>
          </cell>
          <cell r="AX311">
            <v>500</v>
          </cell>
          <cell r="AY311">
            <v>500</v>
          </cell>
          <cell r="BB311">
            <v>1700</v>
          </cell>
          <cell r="BC311">
            <v>2300</v>
          </cell>
          <cell r="BF311">
            <v>0</v>
          </cell>
          <cell r="BG311">
            <v>70</v>
          </cell>
          <cell r="BH311" t="str">
            <v>Хром</v>
          </cell>
        </row>
        <row r="312">
          <cell r="D312" t="str">
            <v>2376530102</v>
          </cell>
          <cell r="E312" t="str">
            <v>КОМПЛЕКТ Тандем II 500 мм, H 1700, Арена КЛАССИК, 5 полок, цвеТ ТИТАН, цвет дна Серый (2376530102)</v>
          </cell>
          <cell r="K312" t="str">
            <v>сумма частей</v>
          </cell>
          <cell r="O312" t="str">
            <v>сумма частей</v>
          </cell>
          <cell r="V312" t="str">
            <v>Высокие шкафы</v>
          </cell>
          <cell r="W312" t="str">
            <v>Тандем II</v>
          </cell>
          <cell r="X312">
            <v>500</v>
          </cell>
          <cell r="Y312">
            <v>1700</v>
          </cell>
          <cell r="Z312" t="str">
            <v>ТИТАН</v>
          </cell>
          <cell r="AA312" t="str">
            <v>Арена КЛАССИК</v>
          </cell>
          <cell r="AB312">
            <v>5</v>
          </cell>
          <cell r="AC312">
            <v>480</v>
          </cell>
          <cell r="AD312">
            <v>2</v>
          </cell>
          <cell r="AE312">
            <v>70</v>
          </cell>
          <cell r="AG312" t="str">
            <v>Компл</v>
          </cell>
          <cell r="AH312" t="str">
            <v>Серый</v>
          </cell>
          <cell r="AJ312" t="str">
            <v>Серый</v>
          </cell>
          <cell r="AK312" t="str">
            <v>КОМПЛЕКТ Тандем II, 500, H 1700, Арена КЛАССИК, ТИТАН</v>
          </cell>
          <cell r="AM312" t="str">
            <v>Тандем II</v>
          </cell>
          <cell r="AS312" t="str">
            <v>Тандем II</v>
          </cell>
          <cell r="AT312" t="str">
            <v xml:space="preserve">Хранение посуды; Хранение продуктов; </v>
          </cell>
          <cell r="AU312" t="str">
            <v>Компл</v>
          </cell>
          <cell r="AX312">
            <v>500</v>
          </cell>
          <cell r="AY312">
            <v>500</v>
          </cell>
          <cell r="BB312">
            <v>1700</v>
          </cell>
          <cell r="BC312">
            <v>2300</v>
          </cell>
          <cell r="BF312">
            <v>0</v>
          </cell>
          <cell r="BG312">
            <v>70</v>
          </cell>
          <cell r="BH312" t="str">
            <v>Титан</v>
          </cell>
        </row>
        <row r="313">
          <cell r="D313" t="str">
            <v>2376609846</v>
          </cell>
          <cell r="E313" t="str">
            <v>КОМПЛЕКТ Тандем II 500 мм, H 1700, Арена СТИЛЬ, 5 полок, цвет АНТРАЦИТ, цвет дна Антрацит (2376609846)</v>
          </cell>
          <cell r="K313" t="str">
            <v>сумма частей</v>
          </cell>
          <cell r="O313" t="str">
            <v>сумма частей</v>
          </cell>
          <cell r="V313" t="str">
            <v>Высокие шкафы</v>
          </cell>
          <cell r="W313" t="str">
            <v>Тандем II</v>
          </cell>
          <cell r="X313">
            <v>500</v>
          </cell>
          <cell r="Y313">
            <v>1700</v>
          </cell>
          <cell r="Z313" t="str">
            <v>АНТРАЦИТ</v>
          </cell>
          <cell r="AA313" t="str">
            <v>Арена СТИЛЬ</v>
          </cell>
          <cell r="AB313">
            <v>5</v>
          </cell>
          <cell r="AC313">
            <v>480</v>
          </cell>
          <cell r="AD313">
            <v>2</v>
          </cell>
          <cell r="AE313">
            <v>70</v>
          </cell>
          <cell r="AG313" t="str">
            <v>Компл</v>
          </cell>
          <cell r="AH313" t="str">
            <v>Антрацит</v>
          </cell>
          <cell r="AJ313" t="str">
            <v>Темно-серый</v>
          </cell>
          <cell r="AK313" t="str">
            <v>КОМПЛЕКТ Тандем II, 500, H 1700, Арена СТИЛЬ, АНТРАЦИТ</v>
          </cell>
          <cell r="AM313" t="str">
            <v>Тандем II</v>
          </cell>
          <cell r="AS313" t="str">
            <v>Тандем II</v>
          </cell>
          <cell r="AT313" t="str">
            <v xml:space="preserve">Хранение посуды; Хранение продуктов; </v>
          </cell>
          <cell r="AU313" t="str">
            <v>Компл</v>
          </cell>
          <cell r="AX313">
            <v>500</v>
          </cell>
          <cell r="AY313">
            <v>500</v>
          </cell>
          <cell r="BB313">
            <v>1700</v>
          </cell>
          <cell r="BC313">
            <v>2300</v>
          </cell>
          <cell r="BF313">
            <v>0</v>
          </cell>
          <cell r="BG313">
            <v>70</v>
          </cell>
          <cell r="BH313" t="str">
            <v>Антрацит</v>
          </cell>
        </row>
        <row r="314">
          <cell r="D314" t="str">
            <v>2376480005</v>
          </cell>
          <cell r="E314" t="str">
            <v>КОМПЛЕКТ Тандем II 600 мм, H 800, Арена КЛАССИК, 3 полки, цвет ХРОМ, цвет дна Серый (2376480005)</v>
          </cell>
          <cell r="K314" t="str">
            <v>сумма частей</v>
          </cell>
          <cell r="O314" t="str">
            <v>сумма частей</v>
          </cell>
          <cell r="V314" t="str">
            <v>Высокие шкафы</v>
          </cell>
          <cell r="W314" t="str">
            <v>Тандем II</v>
          </cell>
          <cell r="X314">
            <v>600</v>
          </cell>
          <cell r="Y314">
            <v>800</v>
          </cell>
          <cell r="Z314" t="str">
            <v>ХРОМ</v>
          </cell>
          <cell r="AA314" t="str">
            <v>Арена КЛАССИК</v>
          </cell>
          <cell r="AB314">
            <v>3</v>
          </cell>
          <cell r="AC314">
            <v>480</v>
          </cell>
          <cell r="AD314">
            <v>2</v>
          </cell>
          <cell r="AE314">
            <v>42</v>
          </cell>
          <cell r="AG314" t="str">
            <v>Компл</v>
          </cell>
          <cell r="AH314" t="str">
            <v>Серый</v>
          </cell>
          <cell r="AJ314" t="str">
            <v>Серый</v>
          </cell>
          <cell r="AK314" t="str">
            <v>КОМПЛЕКТ Тандем II, 600, H 800, Арена КЛАССИК, ХРОМ</v>
          </cell>
          <cell r="AM314" t="str">
            <v>Тандем II</v>
          </cell>
          <cell r="AS314" t="str">
            <v>Тандем II</v>
          </cell>
          <cell r="AT314" t="str">
            <v xml:space="preserve">Хранение посуды; Хранение продуктов; </v>
          </cell>
          <cell r="AU314" t="str">
            <v>Компл</v>
          </cell>
          <cell r="AX314">
            <v>600</v>
          </cell>
          <cell r="AY314">
            <v>600</v>
          </cell>
          <cell r="BB314">
            <v>800</v>
          </cell>
          <cell r="BC314">
            <v>1100</v>
          </cell>
          <cell r="BF314">
            <v>0</v>
          </cell>
          <cell r="BG314">
            <v>42</v>
          </cell>
          <cell r="BH314" t="str">
            <v>Хром</v>
          </cell>
        </row>
        <row r="315">
          <cell r="D315" t="str">
            <v>2376480102</v>
          </cell>
          <cell r="E315" t="str">
            <v>КОМПЛЕКТ Тандем II 600 мм, H 800, Арена КЛАССИК, 3 полки, цвеТ ТИТАН, цвет дна Серый (2376480102)</v>
          </cell>
          <cell r="K315" t="str">
            <v>сумма частей</v>
          </cell>
          <cell r="O315" t="str">
            <v>сумма частей</v>
          </cell>
          <cell r="V315" t="str">
            <v>Высокие шкафы</v>
          </cell>
          <cell r="W315" t="str">
            <v>Тандем II</v>
          </cell>
          <cell r="X315">
            <v>600</v>
          </cell>
          <cell r="Y315">
            <v>800</v>
          </cell>
          <cell r="Z315" t="str">
            <v>ТИТАН</v>
          </cell>
          <cell r="AA315" t="str">
            <v>Арена КЛАССИК</v>
          </cell>
          <cell r="AB315">
            <v>3</v>
          </cell>
          <cell r="AC315">
            <v>480</v>
          </cell>
          <cell r="AD315">
            <v>2</v>
          </cell>
          <cell r="AE315">
            <v>42</v>
          </cell>
          <cell r="AG315" t="str">
            <v>Компл</v>
          </cell>
          <cell r="AH315" t="str">
            <v>Серый</v>
          </cell>
          <cell r="AJ315" t="str">
            <v>Серый</v>
          </cell>
          <cell r="AK315" t="str">
            <v>КОМПЛЕКТ Тандем II, 600, H 800, Арена КЛАССИК, ТИТАН</v>
          </cell>
          <cell r="AM315" t="str">
            <v>Тандем II</v>
          </cell>
          <cell r="AS315" t="str">
            <v>Тандем II</v>
          </cell>
          <cell r="AT315" t="str">
            <v xml:space="preserve">Хранение посуды; Хранение продуктов; </v>
          </cell>
          <cell r="AU315" t="str">
            <v>Компл</v>
          </cell>
          <cell r="AX315">
            <v>600</v>
          </cell>
          <cell r="AY315">
            <v>600</v>
          </cell>
          <cell r="BB315">
            <v>800</v>
          </cell>
          <cell r="BC315">
            <v>1100</v>
          </cell>
          <cell r="BF315">
            <v>0</v>
          </cell>
          <cell r="BG315">
            <v>42</v>
          </cell>
          <cell r="BH315" t="str">
            <v>Титан</v>
          </cell>
        </row>
        <row r="316">
          <cell r="D316" t="str">
            <v>2376559846</v>
          </cell>
          <cell r="E316" t="str">
            <v>КОМПЛЕКТ Тандем II 600 мм, H 800, Арена СТИЛЬ, 3 полки, цвет АНТРАЦИТ, цвет дна Антрацит (2376559846)</v>
          </cell>
          <cell r="K316" t="str">
            <v>сумма частей</v>
          </cell>
          <cell r="O316" t="str">
            <v>сумма частей</v>
          </cell>
          <cell r="V316" t="str">
            <v>Высокие шкафы</v>
          </cell>
          <cell r="W316" t="str">
            <v>Тандем II</v>
          </cell>
          <cell r="X316">
            <v>600</v>
          </cell>
          <cell r="Y316">
            <v>800</v>
          </cell>
          <cell r="Z316" t="str">
            <v>АНТРАЦИТ</v>
          </cell>
          <cell r="AA316" t="str">
            <v>Арена СТИЛЬ</v>
          </cell>
          <cell r="AB316">
            <v>3</v>
          </cell>
          <cell r="AC316">
            <v>480</v>
          </cell>
          <cell r="AD316">
            <v>2</v>
          </cell>
          <cell r="AE316">
            <v>42</v>
          </cell>
          <cell r="AG316" t="str">
            <v>Компл</v>
          </cell>
          <cell r="AH316" t="str">
            <v>Антрацит</v>
          </cell>
          <cell r="AJ316" t="str">
            <v>Темно-серый</v>
          </cell>
          <cell r="AK316" t="str">
            <v>КОМПЛЕКТ Тандем II, 600, H 800, Арена СТИЛЬ, АНТРАЦИТ</v>
          </cell>
          <cell r="AM316" t="str">
            <v>Тандем II</v>
          </cell>
          <cell r="AS316" t="str">
            <v>Тандем II</v>
          </cell>
          <cell r="AT316" t="str">
            <v xml:space="preserve">Хранение посуды; Хранение продуктов; </v>
          </cell>
          <cell r="AU316" t="str">
            <v>Компл</v>
          </cell>
          <cell r="AX316">
            <v>600</v>
          </cell>
          <cell r="AY316">
            <v>600</v>
          </cell>
          <cell r="BB316">
            <v>800</v>
          </cell>
          <cell r="BC316">
            <v>1100</v>
          </cell>
          <cell r="BF316">
            <v>0</v>
          </cell>
          <cell r="BG316">
            <v>42</v>
          </cell>
          <cell r="BH316" t="str">
            <v>Антрацит</v>
          </cell>
        </row>
        <row r="317">
          <cell r="D317" t="str">
            <v>2376510005</v>
          </cell>
          <cell r="E317" t="str">
            <v>КОМПЛЕКТ Тандем II 600 мм, H 1100, Арена КЛАССИК, 4 полки, цвет ХРОМ, цвет дна Серый (2376510005)</v>
          </cell>
          <cell r="K317" t="str">
            <v>сумма частей</v>
          </cell>
          <cell r="O317" t="str">
            <v>сумма частей</v>
          </cell>
          <cell r="V317" t="str">
            <v>Высокие шкафы</v>
          </cell>
          <cell r="W317" t="str">
            <v>Тандем II</v>
          </cell>
          <cell r="X317">
            <v>600</v>
          </cell>
          <cell r="Y317">
            <v>1100</v>
          </cell>
          <cell r="Z317" t="str">
            <v>ХРОМ</v>
          </cell>
          <cell r="AA317" t="str">
            <v>Арена КЛАССИК</v>
          </cell>
          <cell r="AB317">
            <v>4</v>
          </cell>
          <cell r="AC317">
            <v>480</v>
          </cell>
          <cell r="AD317">
            <v>2</v>
          </cell>
          <cell r="AE317">
            <v>56</v>
          </cell>
          <cell r="AG317" t="str">
            <v>Компл</v>
          </cell>
          <cell r="AH317" t="str">
            <v>Серый</v>
          </cell>
          <cell r="AJ317" t="str">
            <v>Серый</v>
          </cell>
          <cell r="AK317" t="str">
            <v>КОМПЛЕКТ Тандем II, 600, H 1100, Арена КЛАССИК, ХРОМ</v>
          </cell>
          <cell r="AM317" t="str">
            <v>Тандем II</v>
          </cell>
          <cell r="AS317" t="str">
            <v>Тандем II</v>
          </cell>
          <cell r="AT317" t="str">
            <v xml:space="preserve">Хранение посуды; Хранение продуктов; </v>
          </cell>
          <cell r="AU317" t="str">
            <v>Компл</v>
          </cell>
          <cell r="AX317">
            <v>600</v>
          </cell>
          <cell r="AY317">
            <v>600</v>
          </cell>
          <cell r="BB317">
            <v>1100</v>
          </cell>
          <cell r="BC317">
            <v>1700</v>
          </cell>
          <cell r="BF317">
            <v>0</v>
          </cell>
          <cell r="BG317">
            <v>56</v>
          </cell>
          <cell r="BH317" t="str">
            <v>Хром</v>
          </cell>
        </row>
        <row r="318">
          <cell r="D318" t="str">
            <v>2376510102</v>
          </cell>
          <cell r="E318" t="str">
            <v>КОМПЛЕКТ Тандем II 600 мм, H 1100, Арена КЛАССИК, 4 полки, цвеТ ТИТАН, цвет дна Серый (2376510102)</v>
          </cell>
          <cell r="K318" t="str">
            <v>сумма частей</v>
          </cell>
          <cell r="O318" t="str">
            <v>сумма частей</v>
          </cell>
          <cell r="V318" t="str">
            <v>Высокие шкафы</v>
          </cell>
          <cell r="W318" t="str">
            <v>Тандем II</v>
          </cell>
          <cell r="X318">
            <v>600</v>
          </cell>
          <cell r="Y318">
            <v>1100</v>
          </cell>
          <cell r="Z318" t="str">
            <v>ТИТАН</v>
          </cell>
          <cell r="AA318" t="str">
            <v>Арена КЛАССИК</v>
          </cell>
          <cell r="AB318">
            <v>4</v>
          </cell>
          <cell r="AC318">
            <v>480</v>
          </cell>
          <cell r="AD318">
            <v>2</v>
          </cell>
          <cell r="AE318">
            <v>56</v>
          </cell>
          <cell r="AG318" t="str">
            <v>Компл</v>
          </cell>
          <cell r="AH318" t="str">
            <v>Серый</v>
          </cell>
          <cell r="AJ318" t="str">
            <v>Серый</v>
          </cell>
          <cell r="AK318" t="str">
            <v>КОМПЛЕКТ Тандем II, 600, H 1100, Арена КЛАССИК, ТИТАН</v>
          </cell>
          <cell r="AM318" t="str">
            <v>Тандем II</v>
          </cell>
          <cell r="AS318" t="str">
            <v>Тандем II</v>
          </cell>
          <cell r="AT318" t="str">
            <v xml:space="preserve">Хранение посуды; Хранение продуктов; </v>
          </cell>
          <cell r="AU318" t="str">
            <v>Компл</v>
          </cell>
          <cell r="AX318">
            <v>600</v>
          </cell>
          <cell r="AY318">
            <v>600</v>
          </cell>
          <cell r="BB318">
            <v>1100</v>
          </cell>
          <cell r="BC318">
            <v>1700</v>
          </cell>
          <cell r="BF318">
            <v>0</v>
          </cell>
          <cell r="BG318">
            <v>56</v>
          </cell>
          <cell r="BH318" t="str">
            <v>Титан</v>
          </cell>
        </row>
        <row r="319">
          <cell r="D319" t="str">
            <v>2376589846</v>
          </cell>
          <cell r="E319" t="str">
            <v>КОМПЛЕКТ Тандем II 600 мм, H 1100, Арена СТИЛЬ, 4 полки, цвет АНТРАЦИТ, цвет дна Антрацит (2376589846)</v>
          </cell>
          <cell r="K319" t="str">
            <v>сумма частей</v>
          </cell>
          <cell r="O319" t="str">
            <v>сумма частей</v>
          </cell>
          <cell r="V319" t="str">
            <v>Высокие шкафы</v>
          </cell>
          <cell r="W319" t="str">
            <v>Тандем II</v>
          </cell>
          <cell r="X319">
            <v>600</v>
          </cell>
          <cell r="Y319">
            <v>1100</v>
          </cell>
          <cell r="Z319" t="str">
            <v>АНТРАЦИТ</v>
          </cell>
          <cell r="AA319" t="str">
            <v>Арена СТИЛЬ</v>
          </cell>
          <cell r="AB319">
            <v>4</v>
          </cell>
          <cell r="AC319">
            <v>480</v>
          </cell>
          <cell r="AD319">
            <v>2</v>
          </cell>
          <cell r="AE319">
            <v>56</v>
          </cell>
          <cell r="AG319" t="str">
            <v>Компл</v>
          </cell>
          <cell r="AH319" t="str">
            <v>Антрацит</v>
          </cell>
          <cell r="AJ319" t="str">
            <v>Темно-серый</v>
          </cell>
          <cell r="AK319" t="str">
            <v>КОМПЛЕКТ Тандем II, 600, H 1100, Арена СТИЛЬ, АНТРАЦИТ</v>
          </cell>
          <cell r="AM319" t="str">
            <v>Тандем II</v>
          </cell>
          <cell r="AS319" t="str">
            <v>Тандем II</v>
          </cell>
          <cell r="AT319" t="str">
            <v xml:space="preserve">Хранение посуды; Хранение продуктов; </v>
          </cell>
          <cell r="AU319" t="str">
            <v>Компл</v>
          </cell>
          <cell r="AX319">
            <v>600</v>
          </cell>
          <cell r="AY319">
            <v>600</v>
          </cell>
          <cell r="BB319">
            <v>1100</v>
          </cell>
          <cell r="BC319">
            <v>1700</v>
          </cell>
          <cell r="BF319">
            <v>0</v>
          </cell>
          <cell r="BG319">
            <v>56</v>
          </cell>
          <cell r="BH319" t="str">
            <v>Антрацит</v>
          </cell>
        </row>
        <row r="320">
          <cell r="D320" t="str">
            <v>2376540005</v>
          </cell>
          <cell r="E320" t="str">
            <v>КОМПЛЕКТ Тандем II 600 мм, H 1700, Арена КЛАССИК, 5 полок, цвет ХРОМ, цвет дна Серый (2376540005)</v>
          </cell>
          <cell r="K320" t="str">
            <v>сумма частей</v>
          </cell>
          <cell r="O320" t="str">
            <v>сумма частей</v>
          </cell>
          <cell r="V320" t="str">
            <v>Высокие шкафы</v>
          </cell>
          <cell r="W320" t="str">
            <v>Тандем II</v>
          </cell>
          <cell r="X320">
            <v>600</v>
          </cell>
          <cell r="Y320">
            <v>1700</v>
          </cell>
          <cell r="Z320" t="str">
            <v>ХРОМ</v>
          </cell>
          <cell r="AA320" t="str">
            <v>Арена КЛАССИК</v>
          </cell>
          <cell r="AB320">
            <v>5</v>
          </cell>
          <cell r="AC320">
            <v>480</v>
          </cell>
          <cell r="AD320">
            <v>2</v>
          </cell>
          <cell r="AE320">
            <v>70</v>
          </cell>
          <cell r="AG320" t="str">
            <v>Компл</v>
          </cell>
          <cell r="AH320" t="str">
            <v>Серый</v>
          </cell>
          <cell r="AJ320" t="str">
            <v>Серый</v>
          </cell>
          <cell r="AK320" t="str">
            <v>КОМПЛЕКТ Тандем II, 600, H 1700, Арена КЛАССИК, ХРОМ</v>
          </cell>
          <cell r="AM320" t="str">
            <v>Тандем II</v>
          </cell>
          <cell r="AS320" t="str">
            <v>Тандем II</v>
          </cell>
          <cell r="AT320" t="str">
            <v xml:space="preserve">Хранение посуды; Хранение продуктов; </v>
          </cell>
          <cell r="AU320" t="str">
            <v>Компл</v>
          </cell>
          <cell r="AX320">
            <v>600</v>
          </cell>
          <cell r="AY320">
            <v>600</v>
          </cell>
          <cell r="BB320">
            <v>1700</v>
          </cell>
          <cell r="BC320">
            <v>2300</v>
          </cell>
          <cell r="BF320">
            <v>0</v>
          </cell>
          <cell r="BG320">
            <v>70</v>
          </cell>
          <cell r="BH320" t="str">
            <v>Хром</v>
          </cell>
        </row>
        <row r="321">
          <cell r="D321" t="str">
            <v>2376540102</v>
          </cell>
          <cell r="E321" t="str">
            <v>КОМПЛЕКТ Тандем II 600 мм, H 1700, Арена КЛАССИК, 5 полок, цвеТ ТИТАН, цвет дна Серый (2376540102)</v>
          </cell>
          <cell r="K321" t="str">
            <v>сумма частей</v>
          </cell>
          <cell r="O321" t="str">
            <v>сумма частей</v>
          </cell>
          <cell r="V321" t="str">
            <v>Высокие шкафы</v>
          </cell>
          <cell r="W321" t="str">
            <v>Тандем II</v>
          </cell>
          <cell r="X321">
            <v>600</v>
          </cell>
          <cell r="Y321">
            <v>1700</v>
          </cell>
          <cell r="Z321" t="str">
            <v>ТИТАН</v>
          </cell>
          <cell r="AA321" t="str">
            <v>Арена КЛАССИК</v>
          </cell>
          <cell r="AB321">
            <v>5</v>
          </cell>
          <cell r="AC321">
            <v>480</v>
          </cell>
          <cell r="AD321">
            <v>2</v>
          </cell>
          <cell r="AE321">
            <v>70</v>
          </cell>
          <cell r="AG321" t="str">
            <v>Компл</v>
          </cell>
          <cell r="AH321" t="str">
            <v>Серый</v>
          </cell>
          <cell r="AJ321" t="str">
            <v>Серый</v>
          </cell>
          <cell r="AK321" t="str">
            <v>КОМПЛЕКТ Тандем II, 600, H 1700, Арена КЛАССИК, ТИТАН</v>
          </cell>
          <cell r="AM321" t="str">
            <v>Тандем II</v>
          </cell>
          <cell r="AS321" t="str">
            <v>Тандем II</v>
          </cell>
          <cell r="AT321" t="str">
            <v xml:space="preserve">Хранение посуды; Хранение продуктов; </v>
          </cell>
          <cell r="AU321" t="str">
            <v>Компл</v>
          </cell>
          <cell r="AX321">
            <v>600</v>
          </cell>
          <cell r="AY321">
            <v>600</v>
          </cell>
          <cell r="BB321">
            <v>1700</v>
          </cell>
          <cell r="BC321">
            <v>2300</v>
          </cell>
          <cell r="BF321">
            <v>0</v>
          </cell>
          <cell r="BG321">
            <v>70</v>
          </cell>
          <cell r="BH321" t="str">
            <v>Титан</v>
          </cell>
        </row>
        <row r="322">
          <cell r="D322" t="str">
            <v>2376619846</v>
          </cell>
          <cell r="E322" t="str">
            <v>КОМПЛЕКТ Тандем II 600 мм, H 1700, Арена СТИЛЬ, 5 полок, цвет АНТРАЦИТ, цвет дна Антрацит (2376619846)</v>
          </cell>
          <cell r="K322" t="str">
            <v>сумма частей</v>
          </cell>
          <cell r="O322" t="str">
            <v>сумма частей</v>
          </cell>
          <cell r="V322" t="str">
            <v>Высокие шкафы</v>
          </cell>
          <cell r="W322" t="str">
            <v>Тандем II</v>
          </cell>
          <cell r="X322">
            <v>600</v>
          </cell>
          <cell r="Y322">
            <v>1700</v>
          </cell>
          <cell r="Z322" t="str">
            <v>АНТРАЦИТ</v>
          </cell>
          <cell r="AA322" t="str">
            <v>Арена СТИЛЬ</v>
          </cell>
          <cell r="AB322">
            <v>5</v>
          </cell>
          <cell r="AC322">
            <v>480</v>
          </cell>
          <cell r="AD322">
            <v>2</v>
          </cell>
          <cell r="AE322">
            <v>70</v>
          </cell>
          <cell r="AG322" t="str">
            <v>Компл</v>
          </cell>
          <cell r="AH322" t="str">
            <v>Антрацит</v>
          </cell>
          <cell r="AJ322" t="str">
            <v>Темно-серый</v>
          </cell>
          <cell r="AK322" t="str">
            <v>КОМПЛЕКТ Тандем II, 600, H 1700, Арена СТИЛЬ, АНТРАЦИТ</v>
          </cell>
          <cell r="AM322" t="str">
            <v>Тандем II</v>
          </cell>
          <cell r="AS322" t="str">
            <v>Тандем II</v>
          </cell>
          <cell r="AT322" t="str">
            <v xml:space="preserve">Хранение посуды; Хранение продуктов; </v>
          </cell>
          <cell r="AU322" t="str">
            <v>Компл</v>
          </cell>
          <cell r="AX322">
            <v>600</v>
          </cell>
          <cell r="AY322">
            <v>600</v>
          </cell>
          <cell r="BB322">
            <v>1700</v>
          </cell>
          <cell r="BC322">
            <v>2300</v>
          </cell>
          <cell r="BF322">
            <v>0</v>
          </cell>
          <cell r="BG322">
            <v>70</v>
          </cell>
          <cell r="BH322" t="str">
            <v>Антрацит</v>
          </cell>
        </row>
        <row r="323">
          <cell r="D323" t="str">
            <v>2376620005</v>
          </cell>
          <cell r="E323" t="str">
            <v>КОМПЛЕКТ №3 Юбокс, Тандем II 600 мм, H 1700, Арена КЛАССИК, 5 полок + 1 Юбокс, цвет ХРОМ, цвет дна Серый (2376620005)</v>
          </cell>
          <cell r="K323" t="str">
            <v>сумма частей</v>
          </cell>
          <cell r="O323" t="str">
            <v>сумма частей</v>
          </cell>
          <cell r="V323" t="str">
            <v>Высокие шкафы</v>
          </cell>
          <cell r="W323" t="str">
            <v>Тандем II</v>
          </cell>
          <cell r="X323">
            <v>600</v>
          </cell>
          <cell r="Y323">
            <v>1700</v>
          </cell>
          <cell r="Z323" t="str">
            <v>ХРОМ</v>
          </cell>
          <cell r="AA323" t="str">
            <v>Арена КЛАССИК</v>
          </cell>
          <cell r="AB323">
            <v>6</v>
          </cell>
          <cell r="AC323">
            <v>480</v>
          </cell>
          <cell r="AD323">
            <v>4</v>
          </cell>
          <cell r="AE323">
            <v>70</v>
          </cell>
          <cell r="AG323" t="str">
            <v>Компл</v>
          </cell>
          <cell r="AH323" t="str">
            <v>Серый</v>
          </cell>
          <cell r="AJ323" t="str">
            <v>Серый;Белый</v>
          </cell>
          <cell r="AK323" t="str">
            <v>КОМПЛЕКТ №3 Юбокс Тандем II, 600, H 1700, Арена КЛАССИК, ХРОМ</v>
          </cell>
          <cell r="AM323" t="str">
            <v>Тандем II</v>
          </cell>
          <cell r="AS323" t="str">
            <v>Тандем II</v>
          </cell>
          <cell r="AT323" t="str">
            <v xml:space="preserve">Хранение посуды; Хранение продуктов; </v>
          </cell>
          <cell r="AU323" t="str">
            <v>Компл</v>
          </cell>
          <cell r="AX323">
            <v>600</v>
          </cell>
          <cell r="AY323">
            <v>600</v>
          </cell>
          <cell r="BB323">
            <v>1700</v>
          </cell>
          <cell r="BC323">
            <v>2300</v>
          </cell>
          <cell r="BF323">
            <v>0</v>
          </cell>
          <cell r="BG323">
            <v>70</v>
          </cell>
          <cell r="BH323" t="str">
            <v>Хром</v>
          </cell>
        </row>
        <row r="324">
          <cell r="D324" t="str">
            <v>2376620102</v>
          </cell>
          <cell r="E324" t="str">
            <v>КОМПЛЕКТ №3 Юбокс, Тандем II 600 мм, H 1700, Арена КЛАССИК, 5 полок + 1 Юбокс, цвет ТИТАН, цвет дна Серый (2376620102)</v>
          </cell>
          <cell r="K324" t="str">
            <v>сумма частей</v>
          </cell>
          <cell r="O324" t="str">
            <v>сумма частей</v>
          </cell>
          <cell r="V324" t="str">
            <v>Высокие шкафы</v>
          </cell>
          <cell r="W324" t="str">
            <v>Тандем II</v>
          </cell>
          <cell r="X324">
            <v>600</v>
          </cell>
          <cell r="Y324">
            <v>1700</v>
          </cell>
          <cell r="Z324" t="str">
            <v>ТИТАН</v>
          </cell>
          <cell r="AA324" t="str">
            <v>Арена КЛАССИК</v>
          </cell>
          <cell r="AB324">
            <v>6</v>
          </cell>
          <cell r="AC324">
            <v>480</v>
          </cell>
          <cell r="AD324">
            <v>4</v>
          </cell>
          <cell r="AE324">
            <v>70</v>
          </cell>
          <cell r="AG324" t="str">
            <v>Компл</v>
          </cell>
          <cell r="AH324" t="str">
            <v>Серый</v>
          </cell>
          <cell r="AJ324" t="str">
            <v>Серый;Белый</v>
          </cell>
          <cell r="AK324" t="str">
            <v>КОМПЛЕКТ №3 Юбокс Тандем II, 600, H 1700, Арена КЛАССИК, ТИТАН</v>
          </cell>
          <cell r="AM324" t="str">
            <v>Тандем II</v>
          </cell>
          <cell r="AS324" t="str">
            <v>Тандем II</v>
          </cell>
          <cell r="AT324" t="str">
            <v xml:space="preserve">Хранение посуды; Хранение продуктов; </v>
          </cell>
          <cell r="AU324" t="str">
            <v>Компл</v>
          </cell>
          <cell r="AX324">
            <v>600</v>
          </cell>
          <cell r="AY324">
            <v>600</v>
          </cell>
          <cell r="BB324">
            <v>1700</v>
          </cell>
          <cell r="BC324">
            <v>2300</v>
          </cell>
          <cell r="BF324">
            <v>0</v>
          </cell>
          <cell r="BG324">
            <v>70</v>
          </cell>
          <cell r="BH324" t="str">
            <v>Титан</v>
          </cell>
        </row>
        <row r="325">
          <cell r="D325" t="str">
            <v>2376639846</v>
          </cell>
          <cell r="E325" t="str">
            <v>КОМПЛЕКТ №3 Юбокс, Тандем II 600 мм, H 1700, Арена СТИЛЬ, 5 полок + 1 Юбокс, цвет АНТРАЦИТ, цвет дна Антрацит (2376639846)</v>
          </cell>
          <cell r="K325" t="str">
            <v>сумма частей</v>
          </cell>
          <cell r="O325" t="str">
            <v>сумма частей</v>
          </cell>
          <cell r="V325" t="str">
            <v>Высокие шкафы</v>
          </cell>
          <cell r="W325" t="str">
            <v>Тандем II</v>
          </cell>
          <cell r="X325">
            <v>600</v>
          </cell>
          <cell r="Y325">
            <v>1700</v>
          </cell>
          <cell r="Z325" t="str">
            <v>АНТРАЦИТ</v>
          </cell>
          <cell r="AA325" t="str">
            <v>Арена СТИЛЬ</v>
          </cell>
          <cell r="AB325">
            <v>6</v>
          </cell>
          <cell r="AC325">
            <v>480</v>
          </cell>
          <cell r="AD325">
            <v>4</v>
          </cell>
          <cell r="AE325">
            <v>70</v>
          </cell>
          <cell r="AG325" t="str">
            <v>Компл</v>
          </cell>
          <cell r="AH325" t="str">
            <v>Антрацит</v>
          </cell>
          <cell r="AJ325" t="str">
            <v>Темно-серый</v>
          </cell>
          <cell r="AK325" t="str">
            <v>КОМПЛЕКТ №3 Юбокс Тандем II, 600, H 1700, Арена СТИЛЬ, АНТРАЦИТ</v>
          </cell>
          <cell r="AM325" t="str">
            <v>Тандем II</v>
          </cell>
          <cell r="AS325" t="str">
            <v>Тандем II</v>
          </cell>
          <cell r="AT325" t="str">
            <v xml:space="preserve">Хранение посуды; Хранение продуктов; </v>
          </cell>
          <cell r="AU325" t="str">
            <v>Компл</v>
          </cell>
          <cell r="AX325">
            <v>600</v>
          </cell>
          <cell r="AY325">
            <v>600</v>
          </cell>
          <cell r="BB325">
            <v>1700</v>
          </cell>
          <cell r="BC325">
            <v>2300</v>
          </cell>
          <cell r="BF325">
            <v>0</v>
          </cell>
          <cell r="BG325">
            <v>70</v>
          </cell>
          <cell r="BH325" t="str">
            <v>Антрацит</v>
          </cell>
        </row>
        <row r="326">
          <cell r="D326" t="str">
            <v>2363430005</v>
          </cell>
          <cell r="E326" t="str">
            <v>Комплект 1 полка, ТорнМоушн 600 мм, Арена КЛАССИК, цвет ХРОМ, цвет дна Серый, антислип (2363430005)</v>
          </cell>
          <cell r="H326">
            <v>1</v>
          </cell>
          <cell r="I326">
            <v>5</v>
          </cell>
          <cell r="J326" t="str">
            <v>DE</v>
          </cell>
          <cell r="K326">
            <v>4.6399999999999997</v>
          </cell>
          <cell r="L326">
            <v>0.59499999999999997</v>
          </cell>
          <cell r="M326">
            <v>0.255</v>
          </cell>
          <cell r="N326">
            <v>0.52</v>
          </cell>
          <cell r="O326">
            <v>7.8896999999999995E-2</v>
          </cell>
          <cell r="Q326" t="str">
            <v>0005</v>
          </cell>
          <cell r="R326">
            <v>12</v>
          </cell>
          <cell r="S326" t="str">
            <v>4027655713426</v>
          </cell>
          <cell r="T326">
            <v>9403990001</v>
          </cell>
          <cell r="V326" t="str">
            <v>Высокие шкафы</v>
          </cell>
          <cell r="W326" t="str">
            <v>ТорнМоушн</v>
          </cell>
          <cell r="X326">
            <v>600</v>
          </cell>
          <cell r="Y326" t="str">
            <v>195-2300</v>
          </cell>
          <cell r="Z326" t="str">
            <v>ХРОМ</v>
          </cell>
          <cell r="AA326" t="str">
            <v>Арена КЛАССИК</v>
          </cell>
          <cell r="AB326">
            <v>1</v>
          </cell>
          <cell r="AC326">
            <v>480</v>
          </cell>
          <cell r="AD326">
            <v>1</v>
          </cell>
          <cell r="AE326">
            <v>60</v>
          </cell>
          <cell r="AG326" t="str">
            <v>Компл</v>
          </cell>
          <cell r="AH326" t="str">
            <v>Серый</v>
          </cell>
          <cell r="AJ326" t="str">
            <v>Серый</v>
          </cell>
          <cell r="AK326" t="str">
            <v>Комплект 1 полка ТорнМоушн, 600, Арена КЛАССИК, ХРОМ</v>
          </cell>
          <cell r="AM326" t="str">
            <v>ТорнМоушн</v>
          </cell>
          <cell r="AO326" t="str">
            <v>2363430005</v>
          </cell>
          <cell r="AS326" t="str">
            <v>ТорнМоушн</v>
          </cell>
          <cell r="AT326" t="str">
            <v xml:space="preserve">Хранение посуды; Хранение продуктов; </v>
          </cell>
          <cell r="AU326" t="str">
            <v>Компл</v>
          </cell>
          <cell r="AX326">
            <v>600</v>
          </cell>
          <cell r="AY326">
            <v>600</v>
          </cell>
          <cell r="BB326">
            <v>195</v>
          </cell>
          <cell r="BC326">
            <v>2300</v>
          </cell>
          <cell r="BF326">
            <v>0</v>
          </cell>
          <cell r="BG326">
            <v>60</v>
          </cell>
          <cell r="BH326" t="str">
            <v>Хром</v>
          </cell>
        </row>
        <row r="327">
          <cell r="D327" t="str">
            <v>2349490005</v>
          </cell>
          <cell r="E327" t="str">
            <v>Комплект 2 полки, ТорнМоушн 600 мм, Арена КЛАССИК, цвет ХРОМ, цвет дна Серый, антислип (2349490005)</v>
          </cell>
          <cell r="H327">
            <v>1</v>
          </cell>
          <cell r="I327">
            <v>5</v>
          </cell>
          <cell r="J327" t="str">
            <v>DE</v>
          </cell>
          <cell r="K327">
            <v>8.39</v>
          </cell>
          <cell r="L327">
            <v>0.6</v>
          </cell>
          <cell r="M327">
            <v>0.26</v>
          </cell>
          <cell r="N327">
            <v>0.53</v>
          </cell>
          <cell r="O327">
            <v>8.2680000000000003E-2</v>
          </cell>
          <cell r="Q327" t="str">
            <v>0005</v>
          </cell>
          <cell r="R327">
            <v>12</v>
          </cell>
          <cell r="S327" t="str">
            <v>4027655588413</v>
          </cell>
          <cell r="T327">
            <v>9403990001</v>
          </cell>
          <cell r="V327" t="str">
            <v>Высокие шкафы</v>
          </cell>
          <cell r="W327" t="str">
            <v>ТорнМоушн</v>
          </cell>
          <cell r="X327">
            <v>600</v>
          </cell>
          <cell r="Y327" t="str">
            <v>430-2300</v>
          </cell>
          <cell r="Z327" t="str">
            <v>ХРОМ</v>
          </cell>
          <cell r="AA327" t="str">
            <v>Арена КЛАССИК</v>
          </cell>
          <cell r="AB327">
            <v>2</v>
          </cell>
          <cell r="AC327">
            <v>480</v>
          </cell>
          <cell r="AD327">
            <v>1</v>
          </cell>
          <cell r="AE327">
            <v>60</v>
          </cell>
          <cell r="AG327" t="str">
            <v>Компл</v>
          </cell>
          <cell r="AH327" t="str">
            <v>Серый</v>
          </cell>
          <cell r="AJ327" t="str">
            <v>Серый</v>
          </cell>
          <cell r="AK327" t="str">
            <v>Комплект 2 полки ТорнМоушн, 600, Арена КЛАССИК, ХРОМ</v>
          </cell>
          <cell r="AM327" t="str">
            <v>ТорнМоушн</v>
          </cell>
          <cell r="AO327" t="str">
            <v>2349490005</v>
          </cell>
          <cell r="AS327" t="str">
            <v>ТорнМоушн</v>
          </cell>
          <cell r="AT327" t="str">
            <v xml:space="preserve">Хранение посуды; Хранение продуктов; </v>
          </cell>
          <cell r="AU327" t="str">
            <v>Компл</v>
          </cell>
          <cell r="AX327">
            <v>600</v>
          </cell>
          <cell r="AY327">
            <v>600</v>
          </cell>
          <cell r="BB327">
            <v>430</v>
          </cell>
          <cell r="BC327">
            <v>2300</v>
          </cell>
          <cell r="BF327">
            <v>0</v>
          </cell>
          <cell r="BG327">
            <v>60</v>
          </cell>
          <cell r="BH327" t="str">
            <v>Хром</v>
          </cell>
        </row>
        <row r="328">
          <cell r="D328" t="str">
            <v>2711010005</v>
          </cell>
          <cell r="E328" t="str">
            <v>КОМПЛЕКТ 3 полки, ТорнМоушн 600 мм, Арена КЛАССИК, цвет ХРОМ, цвет дна Серый, антислип (2711010005)</v>
          </cell>
          <cell r="K328" t="str">
            <v>сумма частей</v>
          </cell>
          <cell r="O328" t="str">
            <v>сумма частей</v>
          </cell>
          <cell r="V328" t="str">
            <v>Высокие шкафы</v>
          </cell>
          <cell r="W328" t="str">
            <v>ТорнМоушн</v>
          </cell>
          <cell r="X328">
            <v>600</v>
          </cell>
          <cell r="Y328" t="str">
            <v>625-2300</v>
          </cell>
          <cell r="Z328" t="str">
            <v>ХРОМ</v>
          </cell>
          <cell r="AA328" t="str">
            <v>Арена КЛАССИК</v>
          </cell>
          <cell r="AB328">
            <v>3</v>
          </cell>
          <cell r="AC328">
            <v>480</v>
          </cell>
          <cell r="AD328">
            <v>2</v>
          </cell>
          <cell r="AE328">
            <v>60</v>
          </cell>
          <cell r="AG328" t="str">
            <v>Компл</v>
          </cell>
          <cell r="AH328" t="str">
            <v>Серый</v>
          </cell>
          <cell r="AJ328" t="str">
            <v>Серый</v>
          </cell>
          <cell r="AK328" t="str">
            <v>КОМПЛЕКТ 3 полки ТорнМоушн, 600, Арена КЛАССИК, ХРОМ</v>
          </cell>
          <cell r="AM328" t="str">
            <v>ТорнМоушн</v>
          </cell>
          <cell r="AO328" t="str">
            <v>2711010005</v>
          </cell>
          <cell r="AS328" t="str">
            <v>ТорнМоушн</v>
          </cell>
          <cell r="AT328" t="str">
            <v xml:space="preserve">Хранение посуды; Хранение продуктов; </v>
          </cell>
          <cell r="AU328" t="str">
            <v>Компл</v>
          </cell>
          <cell r="AX328">
            <v>600</v>
          </cell>
          <cell r="AY328">
            <v>600</v>
          </cell>
          <cell r="BB328">
            <v>625</v>
          </cell>
          <cell r="BC328">
            <v>2300</v>
          </cell>
          <cell r="BF328">
            <v>0</v>
          </cell>
          <cell r="BG328">
            <v>60</v>
          </cell>
          <cell r="BH328" t="str">
            <v>Хром</v>
          </cell>
        </row>
        <row r="329">
          <cell r="D329" t="str">
            <v>2363430102</v>
          </cell>
          <cell r="E329" t="str">
            <v>Комплект 1 полка, ТорнМоушн 600 мм, Арена КЛАССИК, цвет ТИТАН, цвет дна Серый, антислип (2363430102)</v>
          </cell>
          <cell r="H329">
            <v>1</v>
          </cell>
          <cell r="I329">
            <v>5</v>
          </cell>
          <cell r="J329" t="str">
            <v>DE</v>
          </cell>
          <cell r="K329">
            <v>4.6399999999999997</v>
          </cell>
          <cell r="L329">
            <v>0.59499999999999997</v>
          </cell>
          <cell r="M329">
            <v>0.255</v>
          </cell>
          <cell r="N329">
            <v>0.52</v>
          </cell>
          <cell r="O329">
            <v>7.8896999999999995E-2</v>
          </cell>
          <cell r="Q329" t="str">
            <v>0102</v>
          </cell>
          <cell r="R329">
            <v>6</v>
          </cell>
          <cell r="S329" t="str">
            <v>4027655714560</v>
          </cell>
          <cell r="T329">
            <v>9403990001</v>
          </cell>
          <cell r="V329" t="str">
            <v>Высокие шкафы</v>
          </cell>
          <cell r="W329" t="str">
            <v>ТорнМоушн</v>
          </cell>
          <cell r="X329">
            <v>600</v>
          </cell>
          <cell r="Y329" t="str">
            <v>195-2300</v>
          </cell>
          <cell r="Z329" t="str">
            <v>ТИТАН</v>
          </cell>
          <cell r="AA329" t="str">
            <v>Арена КЛАССИК</v>
          </cell>
          <cell r="AB329">
            <v>1</v>
          </cell>
          <cell r="AC329">
            <v>480</v>
          </cell>
          <cell r="AD329">
            <v>1</v>
          </cell>
          <cell r="AE329">
            <v>60</v>
          </cell>
          <cell r="AG329" t="str">
            <v>Компл</v>
          </cell>
          <cell r="AH329" t="str">
            <v>Серый</v>
          </cell>
          <cell r="AJ329" t="str">
            <v>Серый</v>
          </cell>
          <cell r="AK329" t="str">
            <v>Комплект 1 полка ТорнМоушн, 600, Арена КЛАССИК, ТИТАН</v>
          </cell>
          <cell r="AM329" t="str">
            <v>ТорнМоушн</v>
          </cell>
          <cell r="AO329" t="str">
            <v>2363430102</v>
          </cell>
          <cell r="AS329" t="str">
            <v>ТорнМоушн</v>
          </cell>
          <cell r="AT329" t="str">
            <v xml:space="preserve">Хранение посуды; Хранение продуктов; </v>
          </cell>
          <cell r="AU329" t="str">
            <v>Компл</v>
          </cell>
          <cell r="AX329">
            <v>600</v>
          </cell>
          <cell r="AY329">
            <v>600</v>
          </cell>
          <cell r="BB329">
            <v>195</v>
          </cell>
          <cell r="BC329">
            <v>2300</v>
          </cell>
          <cell r="BF329">
            <v>0</v>
          </cell>
          <cell r="BG329">
            <v>60</v>
          </cell>
          <cell r="BH329" t="str">
            <v>Титан</v>
          </cell>
        </row>
        <row r="330">
          <cell r="D330" t="str">
            <v>2349490102</v>
          </cell>
          <cell r="E330" t="str">
            <v>Комплект 2 полки, ТорнМоушн 600 мм, Арена КЛАССИК, цвет ТИТАН, цвет дна Серый, антислип (2349490102)</v>
          </cell>
          <cell r="H330">
            <v>1</v>
          </cell>
          <cell r="I330">
            <v>5</v>
          </cell>
          <cell r="J330" t="str">
            <v>DE</v>
          </cell>
          <cell r="K330">
            <v>8.39</v>
          </cell>
          <cell r="L330">
            <v>0.6</v>
          </cell>
          <cell r="M330">
            <v>0.26</v>
          </cell>
          <cell r="N330">
            <v>0.53</v>
          </cell>
          <cell r="O330">
            <v>8.2680000000000003E-2</v>
          </cell>
          <cell r="Q330" t="str">
            <v>0102</v>
          </cell>
          <cell r="R330">
            <v>12</v>
          </cell>
          <cell r="S330" t="str">
            <v>4027655679838</v>
          </cell>
          <cell r="T330">
            <v>9403990001</v>
          </cell>
          <cell r="V330" t="str">
            <v>Высокие шкафы</v>
          </cell>
          <cell r="W330" t="str">
            <v>ТорнМоушн</v>
          </cell>
          <cell r="X330">
            <v>600</v>
          </cell>
          <cell r="Y330" t="str">
            <v>430-2300</v>
          </cell>
          <cell r="Z330" t="str">
            <v>ТИТАН</v>
          </cell>
          <cell r="AA330" t="str">
            <v>Арена КЛАССИК</v>
          </cell>
          <cell r="AB330">
            <v>2</v>
          </cell>
          <cell r="AC330">
            <v>480</v>
          </cell>
          <cell r="AD330">
            <v>1</v>
          </cell>
          <cell r="AE330">
            <v>60</v>
          </cell>
          <cell r="AG330" t="str">
            <v>Компл</v>
          </cell>
          <cell r="AH330" t="str">
            <v>Серый</v>
          </cell>
          <cell r="AJ330" t="str">
            <v>Серый</v>
          </cell>
          <cell r="AK330" t="str">
            <v>Комплект 2 полки ТорнМоушн, 600, Арена КЛАССИК, ТИТАН</v>
          </cell>
          <cell r="AM330" t="str">
            <v>ТорнМоушн</v>
          </cell>
          <cell r="AN330" t="str">
            <v>2349490102</v>
          </cell>
          <cell r="AO330" t="str">
            <v>2349490102</v>
          </cell>
          <cell r="AS330" t="str">
            <v>ТорнМоушн</v>
          </cell>
          <cell r="AT330" t="str">
            <v xml:space="preserve">Хранение посуды; Хранение продуктов; </v>
          </cell>
          <cell r="AU330" t="str">
            <v>Компл</v>
          </cell>
          <cell r="AX330">
            <v>600</v>
          </cell>
          <cell r="AY330">
            <v>600</v>
          </cell>
          <cell r="BB330">
            <v>430</v>
          </cell>
          <cell r="BC330">
            <v>2300</v>
          </cell>
          <cell r="BF330">
            <v>0</v>
          </cell>
          <cell r="BG330">
            <v>60</v>
          </cell>
          <cell r="BH330" t="str">
            <v>Титан</v>
          </cell>
        </row>
        <row r="331">
          <cell r="D331" t="str">
            <v>2711010102</v>
          </cell>
          <cell r="E331" t="str">
            <v>КОМПЛЕКТ 3 полки, ТорнМоушн 600 мм, Арена КЛАССИК, цвет ТИТАН, цвет дна Серый, антислип (2711010102)</v>
          </cell>
          <cell r="K331" t="str">
            <v>сумма частей</v>
          </cell>
          <cell r="O331" t="str">
            <v>сумма частей</v>
          </cell>
          <cell r="V331" t="str">
            <v>Высокие шкафы</v>
          </cell>
          <cell r="W331" t="str">
            <v>ТорнМоушн</v>
          </cell>
          <cell r="X331">
            <v>600</v>
          </cell>
          <cell r="Y331" t="str">
            <v>625-2300</v>
          </cell>
          <cell r="Z331" t="str">
            <v>ТИТАН</v>
          </cell>
          <cell r="AA331" t="str">
            <v>Арена КЛАССИК</v>
          </cell>
          <cell r="AB331">
            <v>3</v>
          </cell>
          <cell r="AC331">
            <v>480</v>
          </cell>
          <cell r="AD331">
            <v>2</v>
          </cell>
          <cell r="AE331">
            <v>60</v>
          </cell>
          <cell r="AG331" t="str">
            <v>Компл</v>
          </cell>
          <cell r="AH331" t="str">
            <v>Серый</v>
          </cell>
          <cell r="AJ331" t="str">
            <v>Серый</v>
          </cell>
          <cell r="AK331" t="str">
            <v>КОМПЛЕКТ 3 полки ТорнМоушн, 600, Арена КЛАССИК, ТИТАН</v>
          </cell>
          <cell r="AM331" t="str">
            <v>ТорнМоушн</v>
          </cell>
          <cell r="AO331" t="str">
            <v>2711010102</v>
          </cell>
          <cell r="AS331" t="str">
            <v>ТорнМоушн</v>
          </cell>
          <cell r="AT331" t="str">
            <v xml:space="preserve">Хранение посуды; Хранение продуктов; </v>
          </cell>
          <cell r="AU331" t="str">
            <v>Компл</v>
          </cell>
          <cell r="AX331">
            <v>600</v>
          </cell>
          <cell r="AY331">
            <v>600</v>
          </cell>
          <cell r="BB331">
            <v>625</v>
          </cell>
          <cell r="BC331">
            <v>2300</v>
          </cell>
          <cell r="BF331">
            <v>0</v>
          </cell>
          <cell r="BG331">
            <v>60</v>
          </cell>
          <cell r="BH331" t="str">
            <v>Титан</v>
          </cell>
        </row>
        <row r="332">
          <cell r="D332" t="str">
            <v>2363419846</v>
          </cell>
          <cell r="E332" t="str">
            <v>Комплект 1 полка, ТорнМоушн 600 мм, Арена СТИЛЬ, цвет АНТРАЦИТ, цвет дна Антрацит, антислип (2363419846)</v>
          </cell>
          <cell r="H332">
            <v>1</v>
          </cell>
          <cell r="I332">
            <v>5</v>
          </cell>
          <cell r="J332" t="str">
            <v>DE</v>
          </cell>
          <cell r="K332">
            <v>4.42</v>
          </cell>
          <cell r="L332">
            <v>0.6</v>
          </cell>
          <cell r="M332">
            <v>0.26</v>
          </cell>
          <cell r="N332">
            <v>0.52500000000000002</v>
          </cell>
          <cell r="O332">
            <v>8.1900000000000001E-2</v>
          </cell>
          <cell r="Q332" t="str">
            <v>9846</v>
          </cell>
          <cell r="R332">
            <v>12</v>
          </cell>
          <cell r="S332" t="str">
            <v>4027655713440</v>
          </cell>
          <cell r="T332">
            <v>9403990001</v>
          </cell>
          <cell r="V332" t="str">
            <v>Высокие шкафы</v>
          </cell>
          <cell r="W332" t="str">
            <v>ТорнМоушн</v>
          </cell>
          <cell r="X332">
            <v>600</v>
          </cell>
          <cell r="Y332" t="str">
            <v>195-2300</v>
          </cell>
          <cell r="Z332" t="str">
            <v>АНТРАЦИТ</v>
          </cell>
          <cell r="AA332" t="str">
            <v>Арена СТИЛЬ</v>
          </cell>
          <cell r="AB332">
            <v>1</v>
          </cell>
          <cell r="AC332">
            <v>480</v>
          </cell>
          <cell r="AD332">
            <v>1</v>
          </cell>
          <cell r="AE332">
            <v>60</v>
          </cell>
          <cell r="AG332" t="str">
            <v>Компл</v>
          </cell>
          <cell r="AH332" t="str">
            <v>Антрацит</v>
          </cell>
          <cell r="AJ332" t="str">
            <v>Темно-серый</v>
          </cell>
          <cell r="AK332" t="str">
            <v>Комплект 1 полка ТорнМоушн, 600, Арена СТИЛЬ, АНТРАЦИТ</v>
          </cell>
          <cell r="AM332" t="str">
            <v>ТорнМоушн</v>
          </cell>
          <cell r="AO332" t="str">
            <v>2363419846</v>
          </cell>
          <cell r="AS332" t="str">
            <v>ТорнМоушн</v>
          </cell>
          <cell r="AT332" t="str">
            <v xml:space="preserve">Хранение посуды; Хранение продуктов; </v>
          </cell>
          <cell r="AU332" t="str">
            <v>Компл</v>
          </cell>
          <cell r="AX332">
            <v>600</v>
          </cell>
          <cell r="AY332">
            <v>600</v>
          </cell>
          <cell r="BB332">
            <v>195</v>
          </cell>
          <cell r="BC332">
            <v>2300</v>
          </cell>
          <cell r="BF332">
            <v>0</v>
          </cell>
          <cell r="BG332">
            <v>60</v>
          </cell>
          <cell r="BH332" t="str">
            <v>Антрацит</v>
          </cell>
        </row>
        <row r="333">
          <cell r="D333" t="str">
            <v>2352539846</v>
          </cell>
          <cell r="E333" t="str">
            <v>Комплект 2 полки, ТорнМоушн 600 мм, Арена СТИЛЬ, цвет АНТРАЦИТ, цвет дна Антрацит, антислип (2352539846)</v>
          </cell>
          <cell r="H333">
            <v>1</v>
          </cell>
          <cell r="I333">
            <v>5</v>
          </cell>
          <cell r="J333" t="str">
            <v>DE</v>
          </cell>
          <cell r="K333">
            <v>8.39</v>
          </cell>
          <cell r="L333">
            <v>0.6</v>
          </cell>
          <cell r="M333">
            <v>0.26</v>
          </cell>
          <cell r="N333">
            <v>0.53</v>
          </cell>
          <cell r="O333">
            <v>8.2680000000000003E-2</v>
          </cell>
          <cell r="Q333" t="str">
            <v>9846</v>
          </cell>
          <cell r="R333">
            <v>12</v>
          </cell>
          <cell r="S333" t="str">
            <v>4027655615287</v>
          </cell>
          <cell r="T333">
            <v>9403990001</v>
          </cell>
          <cell r="V333" t="str">
            <v>Высокие шкафы</v>
          </cell>
          <cell r="W333" t="str">
            <v>ТорнМоушн</v>
          </cell>
          <cell r="X333">
            <v>600</v>
          </cell>
          <cell r="Y333" t="str">
            <v>430-2300</v>
          </cell>
          <cell r="Z333" t="str">
            <v>АНТРАЦИТ</v>
          </cell>
          <cell r="AA333" t="str">
            <v>Арена СТИЛЬ</v>
          </cell>
          <cell r="AB333">
            <v>2</v>
          </cell>
          <cell r="AC333">
            <v>480</v>
          </cell>
          <cell r="AD333">
            <v>1</v>
          </cell>
          <cell r="AE333">
            <v>60</v>
          </cell>
          <cell r="AG333" t="str">
            <v>Компл</v>
          </cell>
          <cell r="AH333" t="str">
            <v>Антрацит</v>
          </cell>
          <cell r="AJ333" t="str">
            <v>Темно-серый</v>
          </cell>
          <cell r="AK333" t="str">
            <v>Комплект 2 полки ТорнМоушн, 600, Арена СТИЛЬ, АНТРАЦИТ</v>
          </cell>
          <cell r="AM333" t="str">
            <v>ТорнМоушн</v>
          </cell>
          <cell r="AO333" t="str">
            <v>2352539846</v>
          </cell>
          <cell r="AS333" t="str">
            <v>ТорнМоушн</v>
          </cell>
          <cell r="AT333" t="str">
            <v xml:space="preserve">Хранение посуды; Хранение продуктов; </v>
          </cell>
          <cell r="AU333" t="str">
            <v>Компл</v>
          </cell>
          <cell r="AX333">
            <v>600</v>
          </cell>
          <cell r="AY333">
            <v>600</v>
          </cell>
          <cell r="BB333">
            <v>430</v>
          </cell>
          <cell r="BC333">
            <v>2300</v>
          </cell>
          <cell r="BF333">
            <v>0</v>
          </cell>
          <cell r="BG333">
            <v>60</v>
          </cell>
          <cell r="BH333" t="str">
            <v>Антрацит</v>
          </cell>
        </row>
        <row r="334">
          <cell r="D334" t="str">
            <v>2711019846</v>
          </cell>
          <cell r="E334" t="str">
            <v>КОМПЛЕКТ 3 полки, ТорнМоушн 600 мм, Арена СТИЛЬ, цвет АНТРАЦИТ, цвет дна Антрацит, антислип (2711019846)</v>
          </cell>
          <cell r="K334" t="str">
            <v>сумма частей</v>
          </cell>
          <cell r="O334" t="str">
            <v>сумма частей</v>
          </cell>
          <cell r="V334" t="str">
            <v>Высокие шкафы</v>
          </cell>
          <cell r="W334" t="str">
            <v>ТорнМоушн</v>
          </cell>
          <cell r="X334">
            <v>600</v>
          </cell>
          <cell r="Y334" t="str">
            <v>625-2300</v>
          </cell>
          <cell r="Z334" t="str">
            <v>АНТРАЦИТ</v>
          </cell>
          <cell r="AA334" t="str">
            <v>Арена СТИЛЬ</v>
          </cell>
          <cell r="AB334">
            <v>3</v>
          </cell>
          <cell r="AC334">
            <v>480</v>
          </cell>
          <cell r="AD334">
            <v>2</v>
          </cell>
          <cell r="AE334">
            <v>60</v>
          </cell>
          <cell r="AG334" t="str">
            <v>Компл</v>
          </cell>
          <cell r="AH334" t="str">
            <v>Антрацит</v>
          </cell>
          <cell r="AJ334" t="str">
            <v>Темно-серый</v>
          </cell>
          <cell r="AK334" t="str">
            <v>КОМПЛЕКТ 3 полки ТорнМоушн, 600, Арена СТИЛЬ, АНТРАЦИТ</v>
          </cell>
          <cell r="AM334" t="str">
            <v>ТорнМоушн</v>
          </cell>
          <cell r="AO334" t="str">
            <v>2711019846</v>
          </cell>
          <cell r="AS334" t="str">
            <v>ТорнМоушн</v>
          </cell>
          <cell r="AT334" t="str">
            <v xml:space="preserve">Хранение посуды; Хранение продуктов; </v>
          </cell>
          <cell r="AU334" t="str">
            <v>Компл</v>
          </cell>
          <cell r="AX334">
            <v>600</v>
          </cell>
          <cell r="AY334">
            <v>600</v>
          </cell>
          <cell r="BB334">
            <v>625</v>
          </cell>
          <cell r="BC334">
            <v>2300</v>
          </cell>
          <cell r="BF334">
            <v>0</v>
          </cell>
          <cell r="BG334">
            <v>60</v>
          </cell>
          <cell r="BH334" t="str">
            <v>Антрацит</v>
          </cell>
        </row>
        <row r="335">
          <cell r="D335" t="str">
            <v>2394289846</v>
          </cell>
          <cell r="E335" t="str">
            <v>Комплект 1 полка, ТорнМоушн III. 600 мм, Арена СТИЛЬ, цвет АНТРАЦИТ, цвет дна Антрацит (2394289846)</v>
          </cell>
          <cell r="H335">
            <v>1</v>
          </cell>
          <cell r="I335">
            <v>5</v>
          </cell>
          <cell r="J335" t="str">
            <v>DE</v>
          </cell>
          <cell r="K335">
            <v>8.39</v>
          </cell>
          <cell r="L335">
            <v>0.6</v>
          </cell>
          <cell r="M335">
            <v>0.26</v>
          </cell>
          <cell r="N335">
            <v>0.53</v>
          </cell>
          <cell r="O335">
            <v>8.2680000000000003E-2</v>
          </cell>
          <cell r="Q335" t="str">
            <v>9846</v>
          </cell>
          <cell r="R335">
            <v>12</v>
          </cell>
          <cell r="T335">
            <v>9403990001</v>
          </cell>
          <cell r="V335" t="str">
            <v>Высокие шкафы</v>
          </cell>
          <cell r="W335" t="str">
            <v>ТорнМоушн</v>
          </cell>
          <cell r="X335">
            <v>600</v>
          </cell>
          <cell r="Y335" t="str">
            <v>430-2300</v>
          </cell>
          <cell r="Z335" t="str">
            <v>АНТРАЦИТ</v>
          </cell>
          <cell r="AA335" t="str">
            <v>Арена СТИЛЬ</v>
          </cell>
          <cell r="AB335">
            <v>2</v>
          </cell>
          <cell r="AC335">
            <v>480</v>
          </cell>
          <cell r="AD335">
            <v>1</v>
          </cell>
          <cell r="AE335">
            <v>60</v>
          </cell>
          <cell r="AG335" t="str">
            <v>Компл</v>
          </cell>
          <cell r="AH335" t="str">
            <v>Антрацит</v>
          </cell>
          <cell r="AJ335" t="str">
            <v>Темно-серый</v>
          </cell>
          <cell r="AK335" t="str">
            <v>Комплект 1 полкf ТорнМоушн III, 600, Арена СТИЛЬ, АНТРАЦИТ</v>
          </cell>
          <cell r="AM335" t="str">
            <v>ТорнМоушн</v>
          </cell>
          <cell r="AO335" t="str">
            <v>2394289846</v>
          </cell>
          <cell r="AS335" t="str">
            <v>ТорнМоушн</v>
          </cell>
          <cell r="AT335" t="str">
            <v xml:space="preserve">Хранение посуды; Хранение продуктов; </v>
          </cell>
          <cell r="AU335" t="str">
            <v>Компл</v>
          </cell>
          <cell r="AX335">
            <v>600</v>
          </cell>
          <cell r="AY335">
            <v>600</v>
          </cell>
          <cell r="BB335">
            <v>430</v>
          </cell>
          <cell r="BC335">
            <v>2300</v>
          </cell>
          <cell r="BF335">
            <v>0</v>
          </cell>
          <cell r="BG335">
            <v>60</v>
          </cell>
          <cell r="BH335" t="str">
            <v>Антрацит</v>
          </cell>
        </row>
        <row r="336">
          <cell r="D336" t="str">
            <v>2334600005</v>
          </cell>
          <cell r="E336" t="str">
            <v>Комплект с 2 полками, Бутылочница №15 150 мм, H 542, Арена КЛАССИК, цвет ХРОМ (2334600005)</v>
          </cell>
          <cell r="H336">
            <v>1</v>
          </cell>
          <cell r="I336">
            <v>24</v>
          </cell>
          <cell r="J336" t="str">
            <v>DE</v>
          </cell>
          <cell r="K336">
            <v>4.4290000000000003</v>
          </cell>
          <cell r="L336">
            <v>0.6</v>
          </cell>
          <cell r="M336">
            <v>0.125</v>
          </cell>
          <cell r="N336">
            <v>0.51</v>
          </cell>
          <cell r="O336">
            <v>3.6371874999999998E-2</v>
          </cell>
          <cell r="Q336" t="str">
            <v>0005</v>
          </cell>
          <cell r="R336">
            <v>28</v>
          </cell>
          <cell r="S336" t="str">
            <v>4027655309742</v>
          </cell>
          <cell r="T336">
            <v>9403990001</v>
          </cell>
          <cell r="V336" t="str">
            <v>Нижние тумбы</v>
          </cell>
          <cell r="W336" t="str">
            <v>Бутылочница №15</v>
          </cell>
          <cell r="X336">
            <v>150</v>
          </cell>
          <cell r="Y336">
            <v>542</v>
          </cell>
          <cell r="Z336" t="str">
            <v>ХРОМ</v>
          </cell>
          <cell r="AA336" t="str">
            <v>Арена КЛАССИК</v>
          </cell>
          <cell r="AB336">
            <v>2</v>
          </cell>
          <cell r="AC336">
            <v>480</v>
          </cell>
          <cell r="AD336">
            <v>1</v>
          </cell>
          <cell r="AE336">
            <v>12</v>
          </cell>
          <cell r="AG336" t="str">
            <v>Компл</v>
          </cell>
          <cell r="AH336" t="str">
            <v>Хром</v>
          </cell>
          <cell r="AJ336" t="str">
            <v>Серый</v>
          </cell>
          <cell r="AK336" t="str">
            <v>Комплект с 2 полками Бутылочница №15, 150, H 542, Арена КЛАССИК, ХРОМ</v>
          </cell>
          <cell r="AM336" t="str">
            <v>Бутылочница №15</v>
          </cell>
          <cell r="AN336" t="str">
            <v>2334600005</v>
          </cell>
          <cell r="AO336" t="str">
            <v>2334600005</v>
          </cell>
          <cell r="AS336" t="str">
            <v>Бутылочница №15</v>
          </cell>
          <cell r="AT336" t="str">
            <v xml:space="preserve">Хранение посуды; Хранение продуктов; </v>
          </cell>
          <cell r="AU336" t="str">
            <v>Компл</v>
          </cell>
          <cell r="AX336">
            <v>150</v>
          </cell>
          <cell r="AY336">
            <v>150</v>
          </cell>
          <cell r="BB336">
            <v>542</v>
          </cell>
          <cell r="BC336">
            <v>800</v>
          </cell>
          <cell r="BF336">
            <v>0</v>
          </cell>
          <cell r="BG336">
            <v>12</v>
          </cell>
          <cell r="BH336" t="str">
            <v>Хром</v>
          </cell>
        </row>
        <row r="337">
          <cell r="D337" t="str">
            <v>2334600102</v>
          </cell>
          <cell r="E337" t="str">
            <v>Комплект с 2 полками, Бутылочница №15 150 мм, H 542, Арена КЛАССИК, цвет ТИТАН (2334600102)</v>
          </cell>
          <cell r="H337">
            <v>1</v>
          </cell>
          <cell r="I337">
            <v>24</v>
          </cell>
          <cell r="J337" t="str">
            <v>DE</v>
          </cell>
          <cell r="K337">
            <v>4.4290000000000003</v>
          </cell>
          <cell r="L337">
            <v>0.6</v>
          </cell>
          <cell r="M337">
            <v>0.125</v>
          </cell>
          <cell r="N337">
            <v>0.5</v>
          </cell>
          <cell r="O337">
            <v>3.6371874999999998E-2</v>
          </cell>
          <cell r="Q337" t="str">
            <v>0102</v>
          </cell>
          <cell r="R337">
            <v>28</v>
          </cell>
          <cell r="S337" t="str">
            <v>4027655309759</v>
          </cell>
          <cell r="T337">
            <v>9403990001</v>
          </cell>
          <cell r="V337" t="str">
            <v>Нижние тумбы</v>
          </cell>
          <cell r="W337" t="str">
            <v>Бутылочница №15</v>
          </cell>
          <cell r="X337">
            <v>150</v>
          </cell>
          <cell r="Y337">
            <v>542</v>
          </cell>
          <cell r="Z337" t="str">
            <v>ТИТАН</v>
          </cell>
          <cell r="AA337" t="str">
            <v>Арена КЛАССИК</v>
          </cell>
          <cell r="AB337">
            <v>2</v>
          </cell>
          <cell r="AC337">
            <v>480</v>
          </cell>
          <cell r="AD337">
            <v>1</v>
          </cell>
          <cell r="AE337">
            <v>12</v>
          </cell>
          <cell r="AG337" t="str">
            <v>Компл</v>
          </cell>
          <cell r="AH337" t="str">
            <v>Титан</v>
          </cell>
          <cell r="AJ337" t="str">
            <v>Серый</v>
          </cell>
          <cell r="AK337" t="str">
            <v>Комплект с 2 полками Бутылочница №15, 150, H 542, Арена КЛАССИК, ТИТАН</v>
          </cell>
          <cell r="AM337" t="str">
            <v>Бутылочница №15</v>
          </cell>
          <cell r="AO337" t="str">
            <v>2334600102</v>
          </cell>
          <cell r="AS337" t="str">
            <v>Бутылочница №15</v>
          </cell>
          <cell r="AT337" t="str">
            <v xml:space="preserve">Хранение посуды; Хранение продуктов; </v>
          </cell>
          <cell r="AU337" t="str">
            <v>Компл</v>
          </cell>
          <cell r="AX337">
            <v>150</v>
          </cell>
          <cell r="AY337">
            <v>150</v>
          </cell>
          <cell r="BB337">
            <v>542</v>
          </cell>
          <cell r="BC337">
            <v>800</v>
          </cell>
          <cell r="BF337">
            <v>0</v>
          </cell>
          <cell r="BG337">
            <v>12</v>
          </cell>
          <cell r="BH337" t="str">
            <v>Титан</v>
          </cell>
        </row>
        <row r="338">
          <cell r="D338" t="str">
            <v>2334619846</v>
          </cell>
          <cell r="E338" t="str">
            <v>Комплект с 2 полками, Бутылочница №15 150 мм, H 542, Арена СТИЛЬ, цвет АНТРАЦИТ (2334619846)</v>
          </cell>
          <cell r="H338">
            <v>1</v>
          </cell>
          <cell r="I338">
            <v>24</v>
          </cell>
          <cell r="J338" t="str">
            <v>DE</v>
          </cell>
          <cell r="K338">
            <v>4.1500000000000004</v>
          </cell>
          <cell r="L338">
            <v>0.6</v>
          </cell>
          <cell r="M338">
            <v>0.125</v>
          </cell>
          <cell r="N338">
            <v>0.51</v>
          </cell>
          <cell r="O338">
            <v>3.6371874999999998E-2</v>
          </cell>
          <cell r="Q338" t="str">
            <v>9846</v>
          </cell>
          <cell r="R338">
            <v>28</v>
          </cell>
          <cell r="S338" t="str">
            <v>4027655612064</v>
          </cell>
          <cell r="T338">
            <v>9403990001</v>
          </cell>
          <cell r="V338" t="str">
            <v>Нижние тумбы</v>
          </cell>
          <cell r="W338" t="str">
            <v>Бутылочница №15</v>
          </cell>
          <cell r="X338">
            <v>150</v>
          </cell>
          <cell r="Y338">
            <v>542</v>
          </cell>
          <cell r="Z338" t="str">
            <v>АНТРАЦИТ</v>
          </cell>
          <cell r="AA338" t="str">
            <v>Арена СТИЛЬ</v>
          </cell>
          <cell r="AB338">
            <v>2</v>
          </cell>
          <cell r="AC338">
            <v>480</v>
          </cell>
          <cell r="AD338">
            <v>1</v>
          </cell>
          <cell r="AE338">
            <v>12</v>
          </cell>
          <cell r="AG338" t="str">
            <v>Компл</v>
          </cell>
          <cell r="AH338" t="str">
            <v>Антрацит</v>
          </cell>
          <cell r="AJ338" t="str">
            <v>Темно-серый</v>
          </cell>
          <cell r="AK338" t="str">
            <v>Комплект с 2 полками Бутылочница №15, 150, H 542, Арена СТИЛЬ, АНТРАЦИТ</v>
          </cell>
          <cell r="AM338" t="str">
            <v>Бутылочница №15</v>
          </cell>
          <cell r="AO338" t="str">
            <v>2334619846</v>
          </cell>
          <cell r="AS338" t="str">
            <v>Бутылочница №15</v>
          </cell>
          <cell r="AT338" t="str">
            <v xml:space="preserve">Хранение посуды; Хранение продуктов; </v>
          </cell>
          <cell r="AU338" t="str">
            <v>Компл</v>
          </cell>
          <cell r="AX338">
            <v>150</v>
          </cell>
          <cell r="AY338">
            <v>150</v>
          </cell>
          <cell r="BB338">
            <v>542</v>
          </cell>
          <cell r="BC338">
            <v>800</v>
          </cell>
          <cell r="BF338">
            <v>0</v>
          </cell>
          <cell r="BG338">
            <v>12</v>
          </cell>
          <cell r="BH338" t="str">
            <v>Антрацит</v>
          </cell>
        </row>
        <row r="339">
          <cell r="D339" t="str">
            <v>2334640005</v>
          </cell>
          <cell r="E339" t="str">
            <v>Комплект для полотенец, Бутылочница №15 150 мм, H 592, Арена КЛАССИК, цвет ХРОМ (2334640005)</v>
          </cell>
          <cell r="H339">
            <v>1</v>
          </cell>
          <cell r="I339">
            <v>24</v>
          </cell>
          <cell r="J339" t="str">
            <v>DE</v>
          </cell>
          <cell r="K339">
            <v>4.3499999999999996</v>
          </cell>
          <cell r="L339">
            <v>0.6</v>
          </cell>
          <cell r="M339">
            <v>0.125</v>
          </cell>
          <cell r="N339">
            <v>0.5</v>
          </cell>
          <cell r="O339">
            <v>3.7499999999999999E-2</v>
          </cell>
          <cell r="Q339" t="str">
            <v>0005</v>
          </cell>
          <cell r="R339">
            <v>24</v>
          </cell>
          <cell r="S339" t="str">
            <v>4027655309971</v>
          </cell>
          <cell r="T339">
            <v>9403990001</v>
          </cell>
          <cell r="V339" t="str">
            <v>Нижние тумбы</v>
          </cell>
          <cell r="W339" t="str">
            <v>Бутылочница №15</v>
          </cell>
          <cell r="X339">
            <v>150</v>
          </cell>
          <cell r="Y339">
            <v>592</v>
          </cell>
          <cell r="Z339" t="str">
            <v>ХРОМ</v>
          </cell>
          <cell r="AA339" t="str">
            <v>Арена КЛАССИК</v>
          </cell>
          <cell r="AB339">
            <v>1</v>
          </cell>
          <cell r="AC339">
            <v>480</v>
          </cell>
          <cell r="AD339">
            <v>1</v>
          </cell>
          <cell r="AE339">
            <v>10</v>
          </cell>
          <cell r="AG339" t="str">
            <v>Компл</v>
          </cell>
          <cell r="AH339" t="str">
            <v>Хром</v>
          </cell>
          <cell r="AJ339" t="str">
            <v>Серый</v>
          </cell>
          <cell r="AK339" t="str">
            <v>Комплект для полотенец Бутылочница №15, 150, H 592, Арена КЛАССИК, ХРОМ</v>
          </cell>
          <cell r="AM339" t="str">
            <v>Бутылочница №15</v>
          </cell>
          <cell r="AO339" t="str">
            <v>2334640005</v>
          </cell>
          <cell r="AS339" t="str">
            <v>Бутылочница №15</v>
          </cell>
          <cell r="AT339" t="str">
            <v xml:space="preserve">Хранение посуды; Хранение продуктов; </v>
          </cell>
          <cell r="AU339" t="str">
            <v>Компл</v>
          </cell>
          <cell r="AX339">
            <v>150</v>
          </cell>
          <cell r="AY339">
            <v>150</v>
          </cell>
          <cell r="BB339">
            <v>592</v>
          </cell>
          <cell r="BC339">
            <v>800</v>
          </cell>
          <cell r="BF339">
            <v>0</v>
          </cell>
          <cell r="BG339">
            <v>10</v>
          </cell>
          <cell r="BH339" t="str">
            <v>Хром</v>
          </cell>
        </row>
        <row r="340">
          <cell r="D340" t="str">
            <v>2334640102</v>
          </cell>
          <cell r="E340" t="str">
            <v>Комплект для полотенец, Бутылочница №15 150 мм, H 592, Арена КЛАССИК, цвет ТИТАН (2334640102)</v>
          </cell>
          <cell r="H340">
            <v>1</v>
          </cell>
          <cell r="I340">
            <v>24</v>
          </cell>
          <cell r="J340" t="str">
            <v>DE</v>
          </cell>
          <cell r="K340">
            <v>4.3499999999999996</v>
          </cell>
          <cell r="L340">
            <v>0.6</v>
          </cell>
          <cell r="M340">
            <v>0.125</v>
          </cell>
          <cell r="N340">
            <v>0.5</v>
          </cell>
          <cell r="O340">
            <v>3.7499999999999999E-2</v>
          </cell>
          <cell r="Q340" t="str">
            <v>0102</v>
          </cell>
          <cell r="R340">
            <v>24</v>
          </cell>
          <cell r="S340" t="str">
            <v>4027655309988</v>
          </cell>
          <cell r="T340">
            <v>9403990001</v>
          </cell>
          <cell r="V340" t="str">
            <v>Нижние тумбы</v>
          </cell>
          <cell r="W340" t="str">
            <v>Бутылочница №15</v>
          </cell>
          <cell r="X340">
            <v>150</v>
          </cell>
          <cell r="Y340">
            <v>592</v>
          </cell>
          <cell r="Z340" t="str">
            <v>ТИТАН</v>
          </cell>
          <cell r="AA340" t="str">
            <v>Арена КЛАССИК</v>
          </cell>
          <cell r="AB340">
            <v>1</v>
          </cell>
          <cell r="AC340">
            <v>480</v>
          </cell>
          <cell r="AD340">
            <v>1</v>
          </cell>
          <cell r="AE340">
            <v>10</v>
          </cell>
          <cell r="AG340" t="str">
            <v>Компл</v>
          </cell>
          <cell r="AH340" t="str">
            <v>Титан</v>
          </cell>
          <cell r="AJ340" t="str">
            <v>Серый</v>
          </cell>
          <cell r="AK340" t="str">
            <v>Комплект для полотенец Бутылочница №15, 150, H 592, Арена КЛАССИК, ТИТАН</v>
          </cell>
          <cell r="AM340" t="str">
            <v>Бутылочница №15</v>
          </cell>
          <cell r="AO340" t="str">
            <v>2334640102</v>
          </cell>
          <cell r="AS340" t="str">
            <v>Бутылочница №15</v>
          </cell>
          <cell r="AT340" t="str">
            <v xml:space="preserve">Хранение посуды; Хранение продуктов; </v>
          </cell>
          <cell r="AU340" t="str">
            <v>Компл</v>
          </cell>
          <cell r="AX340">
            <v>150</v>
          </cell>
          <cell r="AY340">
            <v>150</v>
          </cell>
          <cell r="BB340">
            <v>592</v>
          </cell>
          <cell r="BC340">
            <v>800</v>
          </cell>
          <cell r="BF340">
            <v>0</v>
          </cell>
          <cell r="BG340">
            <v>10</v>
          </cell>
          <cell r="BH340" t="str">
            <v>Титан</v>
          </cell>
        </row>
        <row r="341">
          <cell r="D341" t="str">
            <v>2334659846</v>
          </cell>
          <cell r="E341" t="str">
            <v>Комплект для полотенец, Бутылочница №15 150 мм, H 592, Арена СТИЛЬ, цвет АНТРАЦИТ (2334659846)</v>
          </cell>
          <cell r="H341">
            <v>1</v>
          </cell>
          <cell r="I341">
            <v>24</v>
          </cell>
          <cell r="J341" t="str">
            <v>DE</v>
          </cell>
          <cell r="K341">
            <v>4.1280000000000001</v>
          </cell>
          <cell r="L341">
            <v>0.6</v>
          </cell>
          <cell r="M341">
            <v>0.125</v>
          </cell>
          <cell r="N341">
            <v>0.51</v>
          </cell>
          <cell r="O341">
            <v>3.8249999999999999E-2</v>
          </cell>
          <cell r="Q341" t="str">
            <v>9846</v>
          </cell>
          <cell r="R341">
            <v>24</v>
          </cell>
          <cell r="S341" t="str">
            <v>4027655612057</v>
          </cell>
          <cell r="T341">
            <v>9403990001</v>
          </cell>
          <cell r="V341" t="str">
            <v>Нижние тумбы</v>
          </cell>
          <cell r="W341" t="str">
            <v>Бутылочница №15</v>
          </cell>
          <cell r="X341">
            <v>150</v>
          </cell>
          <cell r="Y341">
            <v>592</v>
          </cell>
          <cell r="Z341" t="str">
            <v>АНТРАЦИТ</v>
          </cell>
          <cell r="AA341" t="str">
            <v>Арена СТИЛЬ</v>
          </cell>
          <cell r="AB341">
            <v>1</v>
          </cell>
          <cell r="AC341">
            <v>480</v>
          </cell>
          <cell r="AD341">
            <v>1</v>
          </cell>
          <cell r="AE341">
            <v>10</v>
          </cell>
          <cell r="AG341" t="str">
            <v>Компл</v>
          </cell>
          <cell r="AH341" t="str">
            <v>Антрацит</v>
          </cell>
          <cell r="AJ341" t="str">
            <v>Темно-серый</v>
          </cell>
          <cell r="AK341" t="str">
            <v>Комплект для полотенец Бутылочница №15, 150, H 592, Арена СТИЛЬ, АНТРАЦИТ</v>
          </cell>
          <cell r="AM341" t="str">
            <v>Бутылочница №15</v>
          </cell>
          <cell r="AO341" t="str">
            <v>2334659846</v>
          </cell>
          <cell r="AS341" t="str">
            <v>Бутылочница №15</v>
          </cell>
          <cell r="AT341" t="str">
            <v xml:space="preserve">Хранение посуды; Хранение продуктов; </v>
          </cell>
          <cell r="AU341" t="str">
            <v>Компл</v>
          </cell>
          <cell r="AX341">
            <v>150</v>
          </cell>
          <cell r="AY341">
            <v>150</v>
          </cell>
          <cell r="BB341">
            <v>592</v>
          </cell>
          <cell r="BC341">
            <v>800</v>
          </cell>
          <cell r="BF341">
            <v>0</v>
          </cell>
          <cell r="BG341">
            <v>10</v>
          </cell>
          <cell r="BH341" t="str">
            <v>Антрацит</v>
          </cell>
        </row>
        <row r="342">
          <cell r="D342" t="str">
            <v>2334680005</v>
          </cell>
          <cell r="E342" t="str">
            <v>Комплект для противней, Бутылочница №15 150 мм, H 542, Арена КЛАССИК, цвет ХРОМ (2334680005)</v>
          </cell>
          <cell r="H342">
            <v>1</v>
          </cell>
          <cell r="I342">
            <v>24</v>
          </cell>
          <cell r="J342" t="str">
            <v>DE</v>
          </cell>
          <cell r="K342">
            <v>4.0999999999999996</v>
          </cell>
          <cell r="L342">
            <v>0.6</v>
          </cell>
          <cell r="M342">
            <v>0.125</v>
          </cell>
          <cell r="N342">
            <v>0.5</v>
          </cell>
          <cell r="O342">
            <v>3.6371874999999998E-2</v>
          </cell>
          <cell r="Q342" t="str">
            <v>0005</v>
          </cell>
          <cell r="R342">
            <v>28</v>
          </cell>
          <cell r="S342" t="str">
            <v>4027655310052</v>
          </cell>
          <cell r="T342">
            <v>9403990001</v>
          </cell>
          <cell r="V342" t="str">
            <v>Нижние тумбы</v>
          </cell>
          <cell r="W342" t="str">
            <v>Бутылочница №15</v>
          </cell>
          <cell r="X342">
            <v>150</v>
          </cell>
          <cell r="Y342">
            <v>542</v>
          </cell>
          <cell r="Z342" t="str">
            <v>ХРОМ</v>
          </cell>
          <cell r="AA342" t="str">
            <v>Арена КЛАССИК</v>
          </cell>
          <cell r="AB342">
            <v>1</v>
          </cell>
          <cell r="AC342">
            <v>480</v>
          </cell>
          <cell r="AD342">
            <v>1</v>
          </cell>
          <cell r="AE342">
            <v>12</v>
          </cell>
          <cell r="AG342" t="str">
            <v>Компл</v>
          </cell>
          <cell r="AH342" t="str">
            <v>Хром</v>
          </cell>
          <cell r="AJ342" t="str">
            <v>Серый</v>
          </cell>
          <cell r="AK342" t="str">
            <v>Комплект для противней Бутылочница №15, 150, H 542, Арена КЛАССИК, ХРОМ</v>
          </cell>
          <cell r="AM342" t="str">
            <v>Бутылочница №15</v>
          </cell>
          <cell r="AO342" t="str">
            <v>2334680005</v>
          </cell>
          <cell r="AS342" t="str">
            <v>Бутылочница №15</v>
          </cell>
          <cell r="AT342" t="str">
            <v xml:space="preserve">Хранение посуды; Хранение продуктов; </v>
          </cell>
          <cell r="AU342" t="str">
            <v>Компл</v>
          </cell>
          <cell r="AX342">
            <v>150</v>
          </cell>
          <cell r="AY342">
            <v>150</v>
          </cell>
          <cell r="BB342">
            <v>542</v>
          </cell>
          <cell r="BC342">
            <v>800</v>
          </cell>
          <cell r="BF342">
            <v>0</v>
          </cell>
          <cell r="BG342">
            <v>12</v>
          </cell>
          <cell r="BH342" t="str">
            <v>Хром</v>
          </cell>
        </row>
        <row r="343">
          <cell r="D343" t="str">
            <v>2334680102</v>
          </cell>
          <cell r="E343" t="str">
            <v>Комплект для противней, Бутылочница №15 150 мм, H 542, Арена КЛАССИК, цвет ТИТАН (2334680102)</v>
          </cell>
          <cell r="H343">
            <v>1</v>
          </cell>
          <cell r="I343">
            <v>24</v>
          </cell>
          <cell r="J343" t="str">
            <v>DE</v>
          </cell>
          <cell r="K343">
            <v>4.0999999999999996</v>
          </cell>
          <cell r="L343">
            <v>0.6</v>
          </cell>
          <cell r="M343">
            <v>0.125</v>
          </cell>
          <cell r="N343">
            <v>0.5</v>
          </cell>
          <cell r="O343">
            <v>3.6371874999999998E-2</v>
          </cell>
          <cell r="Q343" t="str">
            <v>0102</v>
          </cell>
          <cell r="R343">
            <v>28</v>
          </cell>
          <cell r="S343" t="str">
            <v>4027655310069</v>
          </cell>
          <cell r="T343">
            <v>9403990001</v>
          </cell>
          <cell r="V343" t="str">
            <v>Нижние тумбы</v>
          </cell>
          <cell r="W343" t="str">
            <v>Бутылочница №15</v>
          </cell>
          <cell r="X343">
            <v>150</v>
          </cell>
          <cell r="Y343">
            <v>542</v>
          </cell>
          <cell r="Z343" t="str">
            <v>ТИТАН</v>
          </cell>
          <cell r="AA343" t="str">
            <v>Арена КЛАССИК</v>
          </cell>
          <cell r="AB343">
            <v>1</v>
          </cell>
          <cell r="AC343">
            <v>480</v>
          </cell>
          <cell r="AD343">
            <v>1</v>
          </cell>
          <cell r="AE343">
            <v>12</v>
          </cell>
          <cell r="AG343" t="str">
            <v>Компл</v>
          </cell>
          <cell r="AH343" t="str">
            <v>Титан</v>
          </cell>
          <cell r="AJ343" t="str">
            <v>Серый</v>
          </cell>
          <cell r="AK343" t="str">
            <v>Комплект для противней Бутылочница №15, 150, H 542, Арена КЛАССИК, ТИТАН</v>
          </cell>
          <cell r="AM343" t="str">
            <v>Бутылочница №15</v>
          </cell>
          <cell r="AO343" t="str">
            <v>2334680102</v>
          </cell>
          <cell r="AS343" t="str">
            <v>Бутылочница №15</v>
          </cell>
          <cell r="AT343" t="str">
            <v xml:space="preserve">Хранение посуды; Хранение продуктов; </v>
          </cell>
          <cell r="AU343" t="str">
            <v>Компл</v>
          </cell>
          <cell r="AX343">
            <v>150</v>
          </cell>
          <cell r="AY343">
            <v>150</v>
          </cell>
          <cell r="BB343">
            <v>542</v>
          </cell>
          <cell r="BC343">
            <v>800</v>
          </cell>
          <cell r="BF343">
            <v>0</v>
          </cell>
          <cell r="BG343">
            <v>12</v>
          </cell>
          <cell r="BH343" t="str">
            <v>Титан</v>
          </cell>
        </row>
        <row r="344">
          <cell r="D344" t="str">
            <v>2334699846</v>
          </cell>
          <cell r="E344" t="str">
            <v>Комплект для противней, Бутылочница №15 150 мм, H 542, Арена СТИЛЬ, цвет АНТРАЦИТ (2334699846)</v>
          </cell>
          <cell r="H344">
            <v>1</v>
          </cell>
          <cell r="I344">
            <v>24</v>
          </cell>
          <cell r="J344" t="str">
            <v>DE</v>
          </cell>
          <cell r="K344">
            <v>3.92</v>
          </cell>
          <cell r="L344">
            <v>0.6</v>
          </cell>
          <cell r="M344">
            <v>0.125</v>
          </cell>
          <cell r="N344">
            <v>0.5</v>
          </cell>
          <cell r="O344">
            <v>3.6371874999999998E-2</v>
          </cell>
          <cell r="Q344" t="str">
            <v>9846</v>
          </cell>
          <cell r="R344">
            <v>28</v>
          </cell>
          <cell r="S344" t="str">
            <v>4027655619919</v>
          </cell>
          <cell r="T344">
            <v>9403990001</v>
          </cell>
          <cell r="V344" t="str">
            <v>Нижние тумбы</v>
          </cell>
          <cell r="W344" t="str">
            <v>Бутылочница №15</v>
          </cell>
          <cell r="X344">
            <v>150</v>
          </cell>
          <cell r="Y344">
            <v>542</v>
          </cell>
          <cell r="Z344" t="str">
            <v>АНТРАЦИТ</v>
          </cell>
          <cell r="AA344" t="str">
            <v>Арена СТИЛЬ</v>
          </cell>
          <cell r="AB344">
            <v>1</v>
          </cell>
          <cell r="AC344">
            <v>480</v>
          </cell>
          <cell r="AD344">
            <v>1</v>
          </cell>
          <cell r="AE344">
            <v>12</v>
          </cell>
          <cell r="AG344" t="str">
            <v>Компл</v>
          </cell>
          <cell r="AH344" t="str">
            <v>Антрацит</v>
          </cell>
          <cell r="AJ344" t="str">
            <v>Темно-серый</v>
          </cell>
          <cell r="AK344" t="str">
            <v>Комплект для противней Бутылочница №15, 150, H 542, Арена СТИЛЬ, АНТРАЦИТ</v>
          </cell>
          <cell r="AM344" t="str">
            <v>Бутылочница №15</v>
          </cell>
          <cell r="AO344" t="str">
            <v>2334699846</v>
          </cell>
          <cell r="AS344" t="str">
            <v>Бутылочница №15</v>
          </cell>
          <cell r="AT344" t="str">
            <v xml:space="preserve">Хранение посуды; Хранение продуктов; </v>
          </cell>
          <cell r="AU344" t="str">
            <v>Компл</v>
          </cell>
          <cell r="AX344">
            <v>150</v>
          </cell>
          <cell r="AY344">
            <v>150</v>
          </cell>
          <cell r="BB344">
            <v>542</v>
          </cell>
          <cell r="BC344">
            <v>800</v>
          </cell>
          <cell r="BF344">
            <v>0</v>
          </cell>
          <cell r="BG344">
            <v>12</v>
          </cell>
          <cell r="BH344" t="str">
            <v>Антрацит</v>
          </cell>
        </row>
        <row r="345">
          <cell r="D345" t="str">
            <v>2312110005</v>
          </cell>
          <cell r="E345" t="str">
            <v>Комплект скос 45° левый, Бутылочница №15 150 мм, H 542, Арена КЛАССИК, цвет ХРОМ (2312110005)</v>
          </cell>
          <cell r="H345">
            <v>1</v>
          </cell>
          <cell r="I345">
            <v>12</v>
          </cell>
          <cell r="J345" t="str">
            <v>DE</v>
          </cell>
          <cell r="K345">
            <v>4.1399999999999997</v>
          </cell>
          <cell r="O345">
            <v>3.6371874999999998E-2</v>
          </cell>
          <cell r="Q345" t="str">
            <v>0005</v>
          </cell>
          <cell r="R345">
            <v>28</v>
          </cell>
          <cell r="S345" t="str">
            <v>4027655668610</v>
          </cell>
          <cell r="T345">
            <v>9403990001</v>
          </cell>
          <cell r="V345" t="str">
            <v>Нижние тумбы</v>
          </cell>
          <cell r="W345" t="str">
            <v>Бутылочница №15</v>
          </cell>
          <cell r="X345">
            <v>150</v>
          </cell>
          <cell r="Y345">
            <v>542</v>
          </cell>
          <cell r="Z345" t="str">
            <v>ХРОМ</v>
          </cell>
          <cell r="AA345" t="str">
            <v>Арена КЛАССИК</v>
          </cell>
          <cell r="AB345">
            <v>2</v>
          </cell>
          <cell r="AC345">
            <v>480</v>
          </cell>
          <cell r="AD345">
            <v>1</v>
          </cell>
          <cell r="AE345">
            <v>12</v>
          </cell>
          <cell r="AG345" t="str">
            <v>Компл</v>
          </cell>
          <cell r="AH345" t="str">
            <v>Хром</v>
          </cell>
          <cell r="AI345" t="str">
            <v>Левый</v>
          </cell>
          <cell r="AJ345" t="str">
            <v>Серый</v>
          </cell>
          <cell r="AK345" t="str">
            <v>Комплект скос 45° левый Бутылочница №15, 150, H 542, Арена КЛАССИК, ХРОМ</v>
          </cell>
          <cell r="AM345" t="str">
            <v>Бутылочница №15</v>
          </cell>
          <cell r="AO345" t="str">
            <v>2312110005</v>
          </cell>
          <cell r="AS345" t="str">
            <v>Бутылочница №15</v>
          </cell>
          <cell r="AT345" t="str">
            <v xml:space="preserve">Хранение посуды; Хранение продуктов; </v>
          </cell>
          <cell r="AU345" t="str">
            <v>Компл</v>
          </cell>
          <cell r="AX345">
            <v>150</v>
          </cell>
          <cell r="AY345">
            <v>150</v>
          </cell>
          <cell r="BB345">
            <v>542</v>
          </cell>
          <cell r="BC345">
            <v>800</v>
          </cell>
          <cell r="BF345">
            <v>0</v>
          </cell>
          <cell r="BG345">
            <v>12</v>
          </cell>
          <cell r="BH345" t="str">
            <v>Хром</v>
          </cell>
        </row>
        <row r="346">
          <cell r="D346" t="str">
            <v>2312120005</v>
          </cell>
          <cell r="E346" t="str">
            <v>Комплект скос 45° правый, Бутылочница №15 150 мм, H 542, Арена КЛАССИК, цвет ХРОМ (2312120005)</v>
          </cell>
          <cell r="H346">
            <v>1</v>
          </cell>
          <cell r="I346">
            <v>12</v>
          </cell>
          <cell r="J346" t="str">
            <v>DE</v>
          </cell>
          <cell r="K346">
            <v>4.1399999999999997</v>
          </cell>
          <cell r="O346">
            <v>3.6371874999999998E-2</v>
          </cell>
          <cell r="Q346" t="str">
            <v>0005</v>
          </cell>
          <cell r="R346">
            <v>28</v>
          </cell>
          <cell r="S346" t="str">
            <v>4027655668634</v>
          </cell>
          <cell r="T346">
            <v>9403990001</v>
          </cell>
          <cell r="V346" t="str">
            <v>Нижние тумбы</v>
          </cell>
          <cell r="W346" t="str">
            <v>Бутылочница №15</v>
          </cell>
          <cell r="X346">
            <v>150</v>
          </cell>
          <cell r="Y346">
            <v>542</v>
          </cell>
          <cell r="Z346" t="str">
            <v>ХРОМ</v>
          </cell>
          <cell r="AA346" t="str">
            <v>Арена КЛАССИК</v>
          </cell>
          <cell r="AB346">
            <v>2</v>
          </cell>
          <cell r="AC346">
            <v>480</v>
          </cell>
          <cell r="AD346">
            <v>1</v>
          </cell>
          <cell r="AE346">
            <v>12</v>
          </cell>
          <cell r="AG346" t="str">
            <v>Компл</v>
          </cell>
          <cell r="AH346" t="str">
            <v>Хром</v>
          </cell>
          <cell r="AI346" t="str">
            <v>Правый</v>
          </cell>
          <cell r="AJ346" t="str">
            <v>Серый</v>
          </cell>
          <cell r="AK346" t="str">
            <v>Комплект скос 45° правый Бутылочница №15, 150, H 542, Арена КЛАССИК, ХРОМ</v>
          </cell>
          <cell r="AM346" t="str">
            <v>Бутылочница №15</v>
          </cell>
          <cell r="AO346" t="str">
            <v>2312120005</v>
          </cell>
          <cell r="AS346" t="str">
            <v>Бутылочница №15</v>
          </cell>
          <cell r="AT346" t="str">
            <v xml:space="preserve">Хранение посуды; Хранение продуктов; </v>
          </cell>
          <cell r="AU346" t="str">
            <v>Компл</v>
          </cell>
          <cell r="AX346">
            <v>150</v>
          </cell>
          <cell r="AY346">
            <v>150</v>
          </cell>
          <cell r="BB346">
            <v>542</v>
          </cell>
          <cell r="BC346">
            <v>800</v>
          </cell>
          <cell r="BF346">
            <v>0</v>
          </cell>
          <cell r="BG346">
            <v>12</v>
          </cell>
          <cell r="BH346" t="str">
            <v>Хром</v>
          </cell>
        </row>
        <row r="347">
          <cell r="D347" t="str">
            <v>2312110102</v>
          </cell>
          <cell r="E347" t="str">
            <v>Комплект скос 45° левый, Бутылочница №15 150 мм, H 542, Арена КЛАССИК, цвет ТИТАН (2312110102)</v>
          </cell>
          <cell r="H347">
            <v>1</v>
          </cell>
          <cell r="I347">
            <v>12</v>
          </cell>
          <cell r="J347" t="str">
            <v>DE</v>
          </cell>
          <cell r="K347">
            <v>4.1399999999999997</v>
          </cell>
          <cell r="O347">
            <v>3.6371874999999998E-2</v>
          </cell>
          <cell r="Q347" t="str">
            <v>0102</v>
          </cell>
          <cell r="R347">
            <v>28</v>
          </cell>
          <cell r="S347" t="str">
            <v>4027655668627</v>
          </cell>
          <cell r="T347">
            <v>9403990001</v>
          </cell>
          <cell r="V347" t="str">
            <v>Нижние тумбы</v>
          </cell>
          <cell r="W347" t="str">
            <v>Бутылочница №15</v>
          </cell>
          <cell r="X347">
            <v>150</v>
          </cell>
          <cell r="Y347">
            <v>542</v>
          </cell>
          <cell r="Z347" t="str">
            <v>ТИТАН</v>
          </cell>
          <cell r="AA347" t="str">
            <v>Арена КЛАССИК</v>
          </cell>
          <cell r="AB347">
            <v>2</v>
          </cell>
          <cell r="AC347">
            <v>480</v>
          </cell>
          <cell r="AD347">
            <v>1</v>
          </cell>
          <cell r="AE347">
            <v>12</v>
          </cell>
          <cell r="AG347" t="str">
            <v>Компл</v>
          </cell>
          <cell r="AH347" t="str">
            <v>Титан</v>
          </cell>
          <cell r="AI347" t="str">
            <v>Левый</v>
          </cell>
          <cell r="AJ347" t="str">
            <v>Серый</v>
          </cell>
          <cell r="AK347" t="str">
            <v>Комплект скос 45° левый Бутылочница №15, 150, H 542, Арена КЛАССИК, ТИТАН</v>
          </cell>
          <cell r="AM347" t="str">
            <v>Бутылочница №15</v>
          </cell>
          <cell r="AO347" t="str">
            <v>2312110102</v>
          </cell>
          <cell r="AS347" t="str">
            <v>Бутылочница №15</v>
          </cell>
          <cell r="AT347" t="str">
            <v xml:space="preserve">Хранение посуды; Хранение продуктов; </v>
          </cell>
          <cell r="AU347" t="str">
            <v>Компл</v>
          </cell>
          <cell r="AX347">
            <v>150</v>
          </cell>
          <cell r="AY347">
            <v>150</v>
          </cell>
          <cell r="BB347">
            <v>542</v>
          </cell>
          <cell r="BC347">
            <v>800</v>
          </cell>
          <cell r="BF347">
            <v>0</v>
          </cell>
          <cell r="BG347">
            <v>12</v>
          </cell>
          <cell r="BH347" t="str">
            <v>Титан</v>
          </cell>
        </row>
        <row r="348">
          <cell r="D348" t="str">
            <v>2312120102</v>
          </cell>
          <cell r="E348" t="str">
            <v>Комплект скос 45° правый, Бутылочница №15 150 мм, H 542, Арена КЛАССИК, цвет ТИТАН (2312120102)</v>
          </cell>
          <cell r="H348">
            <v>1</v>
          </cell>
          <cell r="I348">
            <v>12</v>
          </cell>
          <cell r="J348" t="str">
            <v>DE</v>
          </cell>
          <cell r="K348">
            <v>4.1399999999999997</v>
          </cell>
          <cell r="O348">
            <v>3.6371874999999998E-2</v>
          </cell>
          <cell r="Q348" t="str">
            <v>0102</v>
          </cell>
          <cell r="R348">
            <v>28</v>
          </cell>
          <cell r="S348" t="str">
            <v>4027655668641</v>
          </cell>
          <cell r="T348">
            <v>9403990001</v>
          </cell>
          <cell r="V348" t="str">
            <v>Нижние тумбы</v>
          </cell>
          <cell r="W348" t="str">
            <v>Бутылочница №15</v>
          </cell>
          <cell r="X348">
            <v>150</v>
          </cell>
          <cell r="Y348">
            <v>542</v>
          </cell>
          <cell r="Z348" t="str">
            <v>ТИТАН</v>
          </cell>
          <cell r="AA348" t="str">
            <v>Арена КЛАССИК</v>
          </cell>
          <cell r="AB348">
            <v>2</v>
          </cell>
          <cell r="AC348">
            <v>480</v>
          </cell>
          <cell r="AD348">
            <v>1</v>
          </cell>
          <cell r="AE348">
            <v>12</v>
          </cell>
          <cell r="AG348" t="str">
            <v>Компл</v>
          </cell>
          <cell r="AH348" t="str">
            <v>Антрацит</v>
          </cell>
          <cell r="AI348" t="str">
            <v>Правый</v>
          </cell>
          <cell r="AJ348" t="str">
            <v>Серый</v>
          </cell>
          <cell r="AK348" t="str">
            <v>Комплект скос 45° правый Бутылочница №15, 150, H 542, Арена КЛАССИК, ТИТАН</v>
          </cell>
          <cell r="AM348" t="str">
            <v>Бутылочница №15</v>
          </cell>
          <cell r="AO348" t="str">
            <v>2312120102</v>
          </cell>
          <cell r="AS348" t="str">
            <v>Бутылочница №15</v>
          </cell>
          <cell r="AT348" t="str">
            <v xml:space="preserve">Хранение посуды; Хранение продуктов; </v>
          </cell>
          <cell r="AU348" t="str">
            <v>Компл</v>
          </cell>
          <cell r="AX348">
            <v>150</v>
          </cell>
          <cell r="AY348">
            <v>150</v>
          </cell>
          <cell r="BB348">
            <v>542</v>
          </cell>
          <cell r="BC348">
            <v>800</v>
          </cell>
          <cell r="BF348">
            <v>0</v>
          </cell>
          <cell r="BG348">
            <v>12</v>
          </cell>
          <cell r="BH348" t="str">
            <v>Титан</v>
          </cell>
        </row>
        <row r="349">
          <cell r="D349" t="str">
            <v>0021840005</v>
          </cell>
          <cell r="E349" t="str">
            <v>Комплект с 2 полками, Бутылочница №15 150 мм, H 542, Арена КЛАССИК, цвет ХРОМ (0021840005)</v>
          </cell>
          <cell r="H349">
            <v>1</v>
          </cell>
          <cell r="I349">
            <v>24</v>
          </cell>
          <cell r="J349" t="str">
            <v>DE</v>
          </cell>
          <cell r="K349">
            <v>4.4290000000000003</v>
          </cell>
          <cell r="L349">
            <v>0.6</v>
          </cell>
          <cell r="M349">
            <v>0.125</v>
          </cell>
          <cell r="N349">
            <v>0.51</v>
          </cell>
          <cell r="O349">
            <v>3.6371874999999998E-2</v>
          </cell>
          <cell r="Q349" t="str">
            <v>0005</v>
          </cell>
          <cell r="R349">
            <v>28</v>
          </cell>
          <cell r="T349">
            <v>9403990001</v>
          </cell>
          <cell r="V349" t="str">
            <v>Нижние тумбы</v>
          </cell>
          <cell r="W349" t="str">
            <v>Бутылочница №15</v>
          </cell>
          <cell r="X349">
            <v>150</v>
          </cell>
          <cell r="Y349">
            <v>542</v>
          </cell>
          <cell r="Z349" t="str">
            <v>ХРОМ</v>
          </cell>
          <cell r="AA349" t="str">
            <v>Арена КЛАССИК</v>
          </cell>
          <cell r="AB349">
            <v>2</v>
          </cell>
          <cell r="AC349">
            <v>480</v>
          </cell>
          <cell r="AD349">
            <v>1</v>
          </cell>
          <cell r="AE349">
            <v>12</v>
          </cell>
          <cell r="AG349" t="str">
            <v>Компл</v>
          </cell>
          <cell r="AH349" t="str">
            <v>Хром</v>
          </cell>
          <cell r="AJ349" t="str">
            <v>Серый</v>
          </cell>
          <cell r="AK349" t="str">
            <v>Комплект с 2 полками Бутылочница №15, 150, H 542, Арена КЛАССИК, ХРОМ</v>
          </cell>
          <cell r="AM349" t="str">
            <v>Бутылочница №15</v>
          </cell>
          <cell r="AN349" t="str">
            <v>2334600005</v>
          </cell>
          <cell r="AO349" t="str">
            <v>2334600005</v>
          </cell>
          <cell r="AS349" t="str">
            <v>Бутылочница №15</v>
          </cell>
          <cell r="AT349" t="str">
            <v xml:space="preserve">Хранение посуды; Хранение продуктов; </v>
          </cell>
          <cell r="AU349" t="str">
            <v>Компл</v>
          </cell>
          <cell r="AX349">
            <v>150</v>
          </cell>
          <cell r="AY349">
            <v>150</v>
          </cell>
          <cell r="BB349">
            <v>542</v>
          </cell>
          <cell r="BC349">
            <v>800</v>
          </cell>
          <cell r="BF349">
            <v>0</v>
          </cell>
          <cell r="BG349">
            <v>12</v>
          </cell>
          <cell r="BH349" t="str">
            <v>Хром</v>
          </cell>
        </row>
        <row r="350">
          <cell r="D350" t="str">
            <v>0021840102</v>
          </cell>
          <cell r="E350" t="str">
            <v>Комплект с 2 полками, Бутылочница №15 150 мм, H 542, Арена КЛАССИК, цвет ТИТАН (0021840102)</v>
          </cell>
          <cell r="H350">
            <v>1</v>
          </cell>
          <cell r="I350">
            <v>24</v>
          </cell>
          <cell r="J350" t="str">
            <v>DE</v>
          </cell>
          <cell r="K350">
            <v>4.4290000000000003</v>
          </cell>
          <cell r="L350">
            <v>0.6</v>
          </cell>
          <cell r="M350">
            <v>0.125</v>
          </cell>
          <cell r="N350">
            <v>0.5</v>
          </cell>
          <cell r="O350">
            <v>3.6371874999999998E-2</v>
          </cell>
          <cell r="Q350" t="str">
            <v>0102</v>
          </cell>
          <cell r="R350">
            <v>28</v>
          </cell>
          <cell r="T350">
            <v>9403990001</v>
          </cell>
          <cell r="V350" t="str">
            <v>Нижние тумбы</v>
          </cell>
          <cell r="W350" t="str">
            <v>Бутылочница №15</v>
          </cell>
          <cell r="X350">
            <v>150</v>
          </cell>
          <cell r="Y350">
            <v>542</v>
          </cell>
          <cell r="Z350" t="str">
            <v>ТИТАН</v>
          </cell>
          <cell r="AA350" t="str">
            <v>Арена КЛАССИК</v>
          </cell>
          <cell r="AB350">
            <v>2</v>
          </cell>
          <cell r="AC350">
            <v>480</v>
          </cell>
          <cell r="AD350">
            <v>1</v>
          </cell>
          <cell r="AE350">
            <v>12</v>
          </cell>
          <cell r="AG350" t="str">
            <v>Компл</v>
          </cell>
          <cell r="AH350" t="str">
            <v>Титан</v>
          </cell>
          <cell r="AJ350" t="str">
            <v>Серый</v>
          </cell>
          <cell r="AK350" t="str">
            <v>Комплект с 2 полками Бутылочница №15, 150, H 542, Арена КЛАССИК, ТИТАН</v>
          </cell>
          <cell r="AM350" t="str">
            <v>Бутылочница №15</v>
          </cell>
          <cell r="AO350" t="str">
            <v>2334600102</v>
          </cell>
          <cell r="AS350" t="str">
            <v>Бутылочница №15</v>
          </cell>
          <cell r="AT350" t="str">
            <v xml:space="preserve">Хранение посуды; Хранение продуктов; </v>
          </cell>
          <cell r="AU350" t="str">
            <v>Компл</v>
          </cell>
          <cell r="AX350">
            <v>150</v>
          </cell>
          <cell r="AY350">
            <v>150</v>
          </cell>
          <cell r="BB350">
            <v>542</v>
          </cell>
          <cell r="BC350">
            <v>800</v>
          </cell>
          <cell r="BF350">
            <v>0</v>
          </cell>
          <cell r="BG350">
            <v>12</v>
          </cell>
          <cell r="BH350" t="str">
            <v>Титан</v>
          </cell>
        </row>
        <row r="351">
          <cell r="D351" t="str">
            <v>0021829846</v>
          </cell>
          <cell r="E351" t="str">
            <v>Комплект с 2 полками, Бутылочница №15 150 мм, H 542, Арена СТИЛЬ, цвет АНТРАЦИТ (0021829846)</v>
          </cell>
          <cell r="H351">
            <v>1</v>
          </cell>
          <cell r="I351">
            <v>24</v>
          </cell>
          <cell r="J351" t="str">
            <v>DE</v>
          </cell>
          <cell r="K351">
            <v>4.1500000000000004</v>
          </cell>
          <cell r="L351">
            <v>0.6</v>
          </cell>
          <cell r="M351">
            <v>0.125</v>
          </cell>
          <cell r="N351">
            <v>0.51</v>
          </cell>
          <cell r="O351">
            <v>3.6371874999999998E-2</v>
          </cell>
          <cell r="Q351" t="str">
            <v>9846</v>
          </cell>
          <cell r="R351">
            <v>28</v>
          </cell>
          <cell r="T351">
            <v>9403990001</v>
          </cell>
          <cell r="V351" t="str">
            <v>Нижние тумбы</v>
          </cell>
          <cell r="W351" t="str">
            <v>Бутылочница №15</v>
          </cell>
          <cell r="X351">
            <v>150</v>
          </cell>
          <cell r="Y351">
            <v>542</v>
          </cell>
          <cell r="Z351" t="str">
            <v>АНТРАЦИТ</v>
          </cell>
          <cell r="AA351" t="str">
            <v>Арена СТИЛЬ</v>
          </cell>
          <cell r="AB351">
            <v>2</v>
          </cell>
          <cell r="AC351">
            <v>480</v>
          </cell>
          <cell r="AD351">
            <v>1</v>
          </cell>
          <cell r="AE351">
            <v>12</v>
          </cell>
          <cell r="AG351" t="str">
            <v>Компл</v>
          </cell>
          <cell r="AH351" t="str">
            <v>Антрацит</v>
          </cell>
          <cell r="AJ351" t="str">
            <v>Темно-серый</v>
          </cell>
          <cell r="AK351" t="str">
            <v>Комплект с 2 полками Бутылочница №15, 150, H 542, Арена СТИЛЬ, АНТРАЦИТ</v>
          </cell>
          <cell r="AM351" t="str">
            <v>Бутылочница №15</v>
          </cell>
          <cell r="AO351" t="str">
            <v>2334619846</v>
          </cell>
          <cell r="AS351" t="str">
            <v>Бутылочница №15</v>
          </cell>
          <cell r="AT351" t="str">
            <v xml:space="preserve">Хранение посуды; Хранение продуктов; </v>
          </cell>
          <cell r="AU351" t="str">
            <v>Компл</v>
          </cell>
          <cell r="AX351">
            <v>150</v>
          </cell>
          <cell r="AY351">
            <v>150</v>
          </cell>
          <cell r="BB351">
            <v>542</v>
          </cell>
          <cell r="BC351">
            <v>800</v>
          </cell>
          <cell r="BF351">
            <v>0</v>
          </cell>
          <cell r="BG351">
            <v>12</v>
          </cell>
          <cell r="BH351" t="str">
            <v>Антрацит</v>
          </cell>
        </row>
        <row r="352">
          <cell r="D352" t="str">
            <v>0021890005</v>
          </cell>
          <cell r="E352" t="str">
            <v>Комплект для полотенец, Бутылочница №15 150 мм, H 592, Арена КЛАССИК, цвет ХРОМ (0021890005)</v>
          </cell>
          <cell r="H352">
            <v>1</v>
          </cell>
          <cell r="I352">
            <v>24</v>
          </cell>
          <cell r="J352" t="str">
            <v>DE</v>
          </cell>
          <cell r="K352">
            <v>4.3499999999999996</v>
          </cell>
          <cell r="L352">
            <v>0.6</v>
          </cell>
          <cell r="M352">
            <v>0.125</v>
          </cell>
          <cell r="N352">
            <v>0.5</v>
          </cell>
          <cell r="O352">
            <v>3.7499999999999999E-2</v>
          </cell>
          <cell r="Q352" t="str">
            <v>0005</v>
          </cell>
          <cell r="R352">
            <v>24</v>
          </cell>
          <cell r="T352">
            <v>9403990001</v>
          </cell>
          <cell r="V352" t="str">
            <v>Нижние тумбы</v>
          </cell>
          <cell r="W352" t="str">
            <v>Бутылочница №15</v>
          </cell>
          <cell r="X352">
            <v>150</v>
          </cell>
          <cell r="Y352">
            <v>592</v>
          </cell>
          <cell r="Z352" t="str">
            <v>ХРОМ</v>
          </cell>
          <cell r="AA352" t="str">
            <v>Арена КЛАССИК</v>
          </cell>
          <cell r="AB352">
            <v>1</v>
          </cell>
          <cell r="AC352">
            <v>480</v>
          </cell>
          <cell r="AD352">
            <v>1</v>
          </cell>
          <cell r="AE352">
            <v>10</v>
          </cell>
          <cell r="AG352" t="str">
            <v>Компл</v>
          </cell>
          <cell r="AH352" t="str">
            <v>Хром</v>
          </cell>
          <cell r="AJ352" t="str">
            <v>Серый</v>
          </cell>
          <cell r="AK352" t="str">
            <v>Комплект для полотенец Бутылочница №15, 150, H 592, Арена КЛАССИК, ХРОМ</v>
          </cell>
          <cell r="AM352" t="str">
            <v>Бутылочница №15</v>
          </cell>
          <cell r="AO352" t="str">
            <v>2334640005</v>
          </cell>
          <cell r="AS352" t="str">
            <v>Бутылочница №15</v>
          </cell>
          <cell r="AT352" t="str">
            <v xml:space="preserve">Хранение посуды; Хранение продуктов; </v>
          </cell>
          <cell r="AU352" t="str">
            <v>Компл</v>
          </cell>
          <cell r="AX352">
            <v>150</v>
          </cell>
          <cell r="AY352">
            <v>150</v>
          </cell>
          <cell r="BB352">
            <v>592</v>
          </cell>
          <cell r="BC352">
            <v>800</v>
          </cell>
          <cell r="BF352">
            <v>0</v>
          </cell>
          <cell r="BG352">
            <v>10</v>
          </cell>
          <cell r="BH352" t="str">
            <v>Хром</v>
          </cell>
        </row>
        <row r="353">
          <cell r="D353" t="str">
            <v>0021890102</v>
          </cell>
          <cell r="E353" t="str">
            <v>Комплект для полотенец, Бутылочница №15 150 мм, H 592, Арена КЛАССИК, цвет ТИТАН (0021890102)</v>
          </cell>
          <cell r="H353">
            <v>1</v>
          </cell>
          <cell r="I353">
            <v>24</v>
          </cell>
          <cell r="J353" t="str">
            <v>DE</v>
          </cell>
          <cell r="K353">
            <v>4.3499999999999996</v>
          </cell>
          <cell r="L353">
            <v>0.6</v>
          </cell>
          <cell r="M353">
            <v>0.125</v>
          </cell>
          <cell r="N353">
            <v>0.5</v>
          </cell>
          <cell r="O353">
            <v>3.7499999999999999E-2</v>
          </cell>
          <cell r="Q353" t="str">
            <v>0102</v>
          </cell>
          <cell r="R353">
            <v>24</v>
          </cell>
          <cell r="S353" t="str">
            <v>4027655142790</v>
          </cell>
          <cell r="T353">
            <v>9403990001</v>
          </cell>
          <cell r="V353" t="str">
            <v>Нижние тумбы</v>
          </cell>
          <cell r="W353" t="str">
            <v>Бутылочница №15</v>
          </cell>
          <cell r="X353">
            <v>150</v>
          </cell>
          <cell r="Y353">
            <v>592</v>
          </cell>
          <cell r="Z353" t="str">
            <v>ТИТАН</v>
          </cell>
          <cell r="AA353" t="str">
            <v>Арена КЛАССИК</v>
          </cell>
          <cell r="AB353">
            <v>1</v>
          </cell>
          <cell r="AC353">
            <v>480</v>
          </cell>
          <cell r="AD353">
            <v>1</v>
          </cell>
          <cell r="AE353">
            <v>10</v>
          </cell>
          <cell r="AG353" t="str">
            <v>Компл</v>
          </cell>
          <cell r="AH353" t="str">
            <v>Титан</v>
          </cell>
          <cell r="AJ353" t="str">
            <v>Серый</v>
          </cell>
          <cell r="AK353" t="str">
            <v>Комплект для полотенец Бутылочница №15, 150, H 592, Арена КЛАССИК, ТИТАН</v>
          </cell>
          <cell r="AM353" t="str">
            <v>Бутылочница №15</v>
          </cell>
          <cell r="AO353" t="str">
            <v>2334640102</v>
          </cell>
          <cell r="AS353" t="str">
            <v>Бутылочница №15</v>
          </cell>
          <cell r="AT353" t="str">
            <v xml:space="preserve">Хранение посуды; Хранение продуктов; </v>
          </cell>
          <cell r="AU353" t="str">
            <v>Компл</v>
          </cell>
          <cell r="AX353">
            <v>150</v>
          </cell>
          <cell r="AY353">
            <v>150</v>
          </cell>
          <cell r="BB353">
            <v>592</v>
          </cell>
          <cell r="BC353">
            <v>800</v>
          </cell>
          <cell r="BF353">
            <v>0</v>
          </cell>
          <cell r="BG353">
            <v>10</v>
          </cell>
          <cell r="BH353" t="str">
            <v>Титан</v>
          </cell>
        </row>
        <row r="354">
          <cell r="D354" t="str">
            <v>0021889846</v>
          </cell>
          <cell r="E354" t="str">
            <v>Комплект для полотенец, Бутылочница №15 150 мм, H 592, Арена СТИЛЬ, цвет АНТРАЦИТ (0021889846)</v>
          </cell>
          <cell r="H354">
            <v>1</v>
          </cell>
          <cell r="I354">
            <v>24</v>
          </cell>
          <cell r="J354" t="str">
            <v>DE</v>
          </cell>
          <cell r="K354">
            <v>4.1280000000000001</v>
          </cell>
          <cell r="L354">
            <v>0.6</v>
          </cell>
          <cell r="M354">
            <v>0.125</v>
          </cell>
          <cell r="N354">
            <v>0.51</v>
          </cell>
          <cell r="O354">
            <v>3.8249999999999999E-2</v>
          </cell>
          <cell r="Q354" t="str">
            <v>9846</v>
          </cell>
          <cell r="R354">
            <v>24</v>
          </cell>
          <cell r="S354" t="str">
            <v>4027655018620</v>
          </cell>
          <cell r="T354">
            <v>9403990001</v>
          </cell>
          <cell r="V354" t="str">
            <v>Нижние тумбы</v>
          </cell>
          <cell r="W354" t="str">
            <v>Бутылочница №15</v>
          </cell>
          <cell r="X354">
            <v>150</v>
          </cell>
          <cell r="Y354">
            <v>592</v>
          </cell>
          <cell r="Z354" t="str">
            <v>АНТРАЦИТ</v>
          </cell>
          <cell r="AA354" t="str">
            <v>Арена СТИЛЬ</v>
          </cell>
          <cell r="AB354">
            <v>1</v>
          </cell>
          <cell r="AC354">
            <v>480</v>
          </cell>
          <cell r="AD354">
            <v>1</v>
          </cell>
          <cell r="AE354">
            <v>10</v>
          </cell>
          <cell r="AG354" t="str">
            <v>Компл</v>
          </cell>
          <cell r="AH354" t="str">
            <v>Антрацит</v>
          </cell>
          <cell r="AJ354" t="str">
            <v>Темно-серый</v>
          </cell>
          <cell r="AK354" t="str">
            <v>Комплект для полотенец Бутылочница №15, 150, H 592, Арена СТИЛЬ, АНТРАЦИТ</v>
          </cell>
          <cell r="AM354" t="str">
            <v>Бутылочница №15</v>
          </cell>
          <cell r="AO354" t="str">
            <v>2334659846</v>
          </cell>
          <cell r="AS354" t="str">
            <v>Бутылочница №15</v>
          </cell>
          <cell r="AT354" t="str">
            <v xml:space="preserve">Хранение посуды; Хранение продуктов; </v>
          </cell>
          <cell r="AU354" t="str">
            <v>Компл</v>
          </cell>
          <cell r="AX354">
            <v>150</v>
          </cell>
          <cell r="AY354">
            <v>150</v>
          </cell>
          <cell r="BB354">
            <v>592</v>
          </cell>
          <cell r="BC354">
            <v>800</v>
          </cell>
          <cell r="BF354">
            <v>0</v>
          </cell>
          <cell r="BG354">
            <v>10</v>
          </cell>
          <cell r="BH354" t="str">
            <v>Антрацит</v>
          </cell>
        </row>
        <row r="355">
          <cell r="D355" t="str">
            <v>0021870005</v>
          </cell>
          <cell r="E355" t="str">
            <v>Комплект для противней, Бутылочница №15 150 мм, H 542, Арена КЛАССИК, цвет ХРОМ (0021870005)</v>
          </cell>
          <cell r="H355">
            <v>1</v>
          </cell>
          <cell r="I355">
            <v>24</v>
          </cell>
          <cell r="J355" t="str">
            <v>DE</v>
          </cell>
          <cell r="K355">
            <v>4.0999999999999996</v>
          </cell>
          <cell r="L355">
            <v>0.6</v>
          </cell>
          <cell r="M355">
            <v>0.125</v>
          </cell>
          <cell r="N355">
            <v>0.5</v>
          </cell>
          <cell r="O355">
            <v>3.6371874999999998E-2</v>
          </cell>
          <cell r="Q355" t="str">
            <v>0005</v>
          </cell>
          <cell r="R355">
            <v>28</v>
          </cell>
          <cell r="T355">
            <v>9403990001</v>
          </cell>
          <cell r="V355" t="str">
            <v>Нижние тумбы</v>
          </cell>
          <cell r="W355" t="str">
            <v>Бутылочница №15</v>
          </cell>
          <cell r="X355">
            <v>150</v>
          </cell>
          <cell r="Y355">
            <v>542</v>
          </cell>
          <cell r="Z355" t="str">
            <v>ХРОМ</v>
          </cell>
          <cell r="AA355" t="str">
            <v>Арена КЛАССИК</v>
          </cell>
          <cell r="AB355">
            <v>1</v>
          </cell>
          <cell r="AC355">
            <v>480</v>
          </cell>
          <cell r="AD355">
            <v>1</v>
          </cell>
          <cell r="AE355">
            <v>12</v>
          </cell>
          <cell r="AG355" t="str">
            <v>Компл</v>
          </cell>
          <cell r="AH355" t="str">
            <v>Хром</v>
          </cell>
          <cell r="AJ355" t="str">
            <v>Серый</v>
          </cell>
          <cell r="AK355" t="str">
            <v>Комплект для противней Бутылочница №15, 150, H 542, Арена КЛАССИК, ХРОМ</v>
          </cell>
          <cell r="AM355" t="str">
            <v>Бутылочница №15</v>
          </cell>
          <cell r="AO355" t="str">
            <v>2334680005</v>
          </cell>
          <cell r="AS355" t="str">
            <v>Бутылочница №15</v>
          </cell>
          <cell r="AT355" t="str">
            <v xml:space="preserve">Хранение посуды; Хранение продуктов; </v>
          </cell>
          <cell r="AU355" t="str">
            <v>Компл</v>
          </cell>
          <cell r="AX355">
            <v>150</v>
          </cell>
          <cell r="AY355">
            <v>150</v>
          </cell>
          <cell r="BB355">
            <v>542</v>
          </cell>
          <cell r="BC355">
            <v>800</v>
          </cell>
          <cell r="BF355">
            <v>0</v>
          </cell>
          <cell r="BG355">
            <v>12</v>
          </cell>
          <cell r="BH355" t="str">
            <v>Хром</v>
          </cell>
        </row>
        <row r="356">
          <cell r="D356" t="str">
            <v>0021870102</v>
          </cell>
          <cell r="E356" t="str">
            <v>Комплект для противней, Бутылочница №15 150 мм, H 542, Арена КЛАССИК, цвет ТИТАН (0021870102)</v>
          </cell>
          <cell r="H356">
            <v>1</v>
          </cell>
          <cell r="I356">
            <v>24</v>
          </cell>
          <cell r="J356" t="str">
            <v>DE</v>
          </cell>
          <cell r="K356">
            <v>4.0999999999999996</v>
          </cell>
          <cell r="L356">
            <v>0.6</v>
          </cell>
          <cell r="M356">
            <v>0.125</v>
          </cell>
          <cell r="N356">
            <v>0.5</v>
          </cell>
          <cell r="O356">
            <v>3.6371874999999998E-2</v>
          </cell>
          <cell r="Q356" t="str">
            <v>0102</v>
          </cell>
          <cell r="R356">
            <v>28</v>
          </cell>
          <cell r="S356" t="str">
            <v>4027655142929</v>
          </cell>
          <cell r="T356">
            <v>9403990001</v>
          </cell>
          <cell r="V356" t="str">
            <v>Нижние тумбы</v>
          </cell>
          <cell r="W356" t="str">
            <v>Бутылочница №15</v>
          </cell>
          <cell r="X356">
            <v>150</v>
          </cell>
          <cell r="Y356">
            <v>542</v>
          </cell>
          <cell r="Z356" t="str">
            <v>ТИТАН</v>
          </cell>
          <cell r="AA356" t="str">
            <v>Арена КЛАССИК</v>
          </cell>
          <cell r="AB356">
            <v>1</v>
          </cell>
          <cell r="AC356">
            <v>480</v>
          </cell>
          <cell r="AD356">
            <v>1</v>
          </cell>
          <cell r="AE356">
            <v>12</v>
          </cell>
          <cell r="AG356" t="str">
            <v>Компл</v>
          </cell>
          <cell r="AH356" t="str">
            <v>Титан</v>
          </cell>
          <cell r="AJ356" t="str">
            <v>Серый</v>
          </cell>
          <cell r="AK356" t="str">
            <v>Комплект для противней Бутылочница №15, 150, H 542, Арена КЛАССИК, ТИТАН</v>
          </cell>
          <cell r="AM356" t="str">
            <v>Бутылочница №15</v>
          </cell>
          <cell r="AO356" t="str">
            <v>2334680102</v>
          </cell>
          <cell r="AS356" t="str">
            <v>Бутылочница №15</v>
          </cell>
          <cell r="AT356" t="str">
            <v xml:space="preserve">Хранение посуды; Хранение продуктов; </v>
          </cell>
          <cell r="AU356" t="str">
            <v>Компл</v>
          </cell>
          <cell r="AX356">
            <v>150</v>
          </cell>
          <cell r="AY356">
            <v>150</v>
          </cell>
          <cell r="BB356">
            <v>542</v>
          </cell>
          <cell r="BC356">
            <v>800</v>
          </cell>
          <cell r="BF356">
            <v>0</v>
          </cell>
          <cell r="BG356">
            <v>12</v>
          </cell>
          <cell r="BH356" t="str">
            <v>Титан</v>
          </cell>
        </row>
        <row r="357">
          <cell r="D357" t="str">
            <v>0021869846</v>
          </cell>
          <cell r="E357" t="str">
            <v>Комплект для противней, Бутылочница №15 150 мм, H 542, Арена СТИЛЬ, цвет АНТРАЦИТ (0021869846)</v>
          </cell>
          <cell r="H357">
            <v>1</v>
          </cell>
          <cell r="I357">
            <v>24</v>
          </cell>
          <cell r="J357" t="str">
            <v>DE</v>
          </cell>
          <cell r="K357">
            <v>3.92</v>
          </cell>
          <cell r="L357">
            <v>0.6</v>
          </cell>
          <cell r="M357">
            <v>0.125</v>
          </cell>
          <cell r="N357">
            <v>0.5</v>
          </cell>
          <cell r="O357">
            <v>3.6371874999999998E-2</v>
          </cell>
          <cell r="Q357" t="str">
            <v>9846</v>
          </cell>
          <cell r="R357">
            <v>28</v>
          </cell>
          <cell r="T357">
            <v>9403990001</v>
          </cell>
          <cell r="V357" t="str">
            <v>Нижние тумбы</v>
          </cell>
          <cell r="W357" t="str">
            <v>Бутылочница №15</v>
          </cell>
          <cell r="X357">
            <v>150</v>
          </cell>
          <cell r="Y357">
            <v>542</v>
          </cell>
          <cell r="Z357" t="str">
            <v>АНТРАЦИТ</v>
          </cell>
          <cell r="AA357" t="str">
            <v>Арена СТИЛЬ</v>
          </cell>
          <cell r="AB357">
            <v>1</v>
          </cell>
          <cell r="AC357">
            <v>480</v>
          </cell>
          <cell r="AD357">
            <v>1</v>
          </cell>
          <cell r="AE357">
            <v>12</v>
          </cell>
          <cell r="AG357" t="str">
            <v>Компл</v>
          </cell>
          <cell r="AH357" t="str">
            <v>Антрацит</v>
          </cell>
          <cell r="AJ357" t="str">
            <v>Темно-серый</v>
          </cell>
          <cell r="AK357" t="str">
            <v>Комплект для противней Бутылочница №15, 150, H 542, Арена СТИЛЬ, АНТРАЦИТ</v>
          </cell>
          <cell r="AM357" t="str">
            <v>Бутылочница №15</v>
          </cell>
          <cell r="AO357" t="str">
            <v>2334699846</v>
          </cell>
          <cell r="AS357" t="str">
            <v>Бутылочница №15</v>
          </cell>
          <cell r="AT357" t="str">
            <v xml:space="preserve">Хранение посуды; Хранение продуктов; </v>
          </cell>
          <cell r="AU357" t="str">
            <v>Компл</v>
          </cell>
          <cell r="AX357">
            <v>150</v>
          </cell>
          <cell r="AY357">
            <v>150</v>
          </cell>
          <cell r="BB357">
            <v>542</v>
          </cell>
          <cell r="BC357">
            <v>800</v>
          </cell>
          <cell r="BF357">
            <v>0</v>
          </cell>
          <cell r="BG357">
            <v>12</v>
          </cell>
          <cell r="BH357" t="str">
            <v>Антрацит</v>
          </cell>
        </row>
        <row r="358">
          <cell r="D358" t="str">
            <v>0021820005</v>
          </cell>
          <cell r="E358" t="str">
            <v>Комплект с 2 полками, Бутылочница №15 150 мм, H 542, Арена СТИЛЬ, цвет ХРОМ (0021820005)</v>
          </cell>
          <cell r="H358">
            <v>1</v>
          </cell>
          <cell r="I358">
            <v>24</v>
          </cell>
          <cell r="J358" t="str">
            <v>DE</v>
          </cell>
          <cell r="K358">
            <v>4.4290000000000003</v>
          </cell>
          <cell r="L358">
            <v>0.6</v>
          </cell>
          <cell r="M358">
            <v>0.125</v>
          </cell>
          <cell r="N358">
            <v>0.51</v>
          </cell>
          <cell r="O358">
            <v>3.6371874999999998E-2</v>
          </cell>
          <cell r="Q358" t="str">
            <v>0005</v>
          </cell>
          <cell r="R358">
            <v>28</v>
          </cell>
          <cell r="T358">
            <v>9403990001</v>
          </cell>
          <cell r="V358" t="str">
            <v>Нижние тумбы</v>
          </cell>
          <cell r="W358" t="str">
            <v>Бутылочница №15</v>
          </cell>
          <cell r="X358">
            <v>150</v>
          </cell>
          <cell r="Y358">
            <v>542</v>
          </cell>
          <cell r="Z358" t="str">
            <v>ХРОМ</v>
          </cell>
          <cell r="AA358" t="str">
            <v>Арена СТИЛЬ</v>
          </cell>
          <cell r="AB358">
            <v>2</v>
          </cell>
          <cell r="AC358">
            <v>480</v>
          </cell>
          <cell r="AD358">
            <v>1</v>
          </cell>
          <cell r="AE358">
            <v>12</v>
          </cell>
          <cell r="AG358" t="str">
            <v>Компл</v>
          </cell>
          <cell r="AH358" t="str">
            <v>Хром</v>
          </cell>
          <cell r="AJ358" t="str">
            <v>Серый</v>
          </cell>
          <cell r="AK358" t="str">
            <v>Комплект с 2 полками Бутылочница №15, 150, H 542, Арена СТИЛЬ, ХРОМ</v>
          </cell>
          <cell r="AM358" t="str">
            <v>Бутылочница №15</v>
          </cell>
          <cell r="AO358" t="str">
            <v>0021820005</v>
          </cell>
          <cell r="AS358" t="str">
            <v>Бутылочница №15</v>
          </cell>
          <cell r="AT358" t="str">
            <v xml:space="preserve">Хранение посуды; Хранение продуктов; </v>
          </cell>
          <cell r="AU358" t="str">
            <v>Компл</v>
          </cell>
          <cell r="AX358">
            <v>150</v>
          </cell>
          <cell r="AY358">
            <v>150</v>
          </cell>
          <cell r="BB358">
            <v>542</v>
          </cell>
          <cell r="BC358">
            <v>800</v>
          </cell>
          <cell r="BF358">
            <v>0</v>
          </cell>
          <cell r="BG358">
            <v>12</v>
          </cell>
          <cell r="BH358" t="str">
            <v>Хром</v>
          </cell>
        </row>
        <row r="359">
          <cell r="D359" t="str">
            <v>0021880005</v>
          </cell>
          <cell r="E359" t="str">
            <v>Комплект для полотенец, Бутылочница №15 150 мм, H 592, Арена СТИЛЬ, цвет ХРОМ (0021880005)</v>
          </cell>
          <cell r="H359">
            <v>1</v>
          </cell>
          <cell r="I359">
            <v>24</v>
          </cell>
          <cell r="J359" t="str">
            <v>DE</v>
          </cell>
          <cell r="K359">
            <v>4.3499999999999996</v>
          </cell>
          <cell r="L359">
            <v>0.6</v>
          </cell>
          <cell r="M359">
            <v>0.125</v>
          </cell>
          <cell r="N359">
            <v>0.5</v>
          </cell>
          <cell r="O359">
            <v>3.7499999999999999E-2</v>
          </cell>
          <cell r="Q359" t="str">
            <v>0005</v>
          </cell>
          <cell r="R359">
            <v>24</v>
          </cell>
          <cell r="T359">
            <v>9403990001</v>
          </cell>
          <cell r="V359" t="str">
            <v>Нижние тумбы</v>
          </cell>
          <cell r="W359" t="str">
            <v>Бутылочница №15</v>
          </cell>
          <cell r="X359">
            <v>150</v>
          </cell>
          <cell r="Y359">
            <v>592</v>
          </cell>
          <cell r="Z359" t="str">
            <v>ХРОМ</v>
          </cell>
          <cell r="AA359" t="str">
            <v>Арена СТИЛЬ</v>
          </cell>
          <cell r="AB359">
            <v>1</v>
          </cell>
          <cell r="AC359">
            <v>480</v>
          </cell>
          <cell r="AD359">
            <v>1</v>
          </cell>
          <cell r="AE359">
            <v>10</v>
          </cell>
          <cell r="AG359" t="str">
            <v>Компл</v>
          </cell>
          <cell r="AH359" t="str">
            <v>Хром</v>
          </cell>
          <cell r="AJ359" t="str">
            <v>Серый</v>
          </cell>
          <cell r="AK359" t="str">
            <v>Комплект для полотенец Бутылочница №15, 150, H 592, Арена СТИЛЬ, ХРОМ</v>
          </cell>
          <cell r="AM359" t="str">
            <v>Бутылочница №15</v>
          </cell>
          <cell r="AO359" t="str">
            <v>0021880005</v>
          </cell>
          <cell r="AS359" t="str">
            <v>Бутылочница №15</v>
          </cell>
          <cell r="AT359" t="str">
            <v xml:space="preserve">Хранение посуды; Хранение продуктов; </v>
          </cell>
          <cell r="AU359" t="str">
            <v>Компл</v>
          </cell>
          <cell r="AX359">
            <v>150</v>
          </cell>
          <cell r="AY359">
            <v>150</v>
          </cell>
          <cell r="BB359">
            <v>592</v>
          </cell>
          <cell r="BC359">
            <v>800</v>
          </cell>
          <cell r="BF359">
            <v>0</v>
          </cell>
          <cell r="BG359">
            <v>10</v>
          </cell>
          <cell r="BH359" t="str">
            <v>Хром</v>
          </cell>
        </row>
        <row r="360">
          <cell r="D360" t="str">
            <v>0021860005</v>
          </cell>
          <cell r="E360" t="str">
            <v>Комплект для противней, Бутылочница №15 150 мм, H 542, Арена СТИЛЬ, цвет ХРОМ (0021860005)</v>
          </cell>
          <cell r="H360">
            <v>1</v>
          </cell>
          <cell r="I360">
            <v>24</v>
          </cell>
          <cell r="J360" t="str">
            <v>DE</v>
          </cell>
          <cell r="K360">
            <v>4.0999999999999996</v>
          </cell>
          <cell r="L360">
            <v>0.6</v>
          </cell>
          <cell r="M360">
            <v>0.125</v>
          </cell>
          <cell r="N360">
            <v>0.5</v>
          </cell>
          <cell r="O360">
            <v>3.6371874999999998E-2</v>
          </cell>
          <cell r="Q360" t="str">
            <v>0005</v>
          </cell>
          <cell r="R360">
            <v>28</v>
          </cell>
          <cell r="T360">
            <v>9403990001</v>
          </cell>
          <cell r="V360" t="str">
            <v>Нижние тумбы</v>
          </cell>
          <cell r="W360" t="str">
            <v>Бутылочница №15</v>
          </cell>
          <cell r="X360">
            <v>150</v>
          </cell>
          <cell r="Y360">
            <v>542</v>
          </cell>
          <cell r="Z360" t="str">
            <v>ХРОМ</v>
          </cell>
          <cell r="AA360" t="str">
            <v>Арена СТИЛЬ</v>
          </cell>
          <cell r="AB360">
            <v>1</v>
          </cell>
          <cell r="AC360">
            <v>480</v>
          </cell>
          <cell r="AD360">
            <v>1</v>
          </cell>
          <cell r="AE360">
            <v>12</v>
          </cell>
          <cell r="AG360" t="str">
            <v>Компл</v>
          </cell>
          <cell r="AH360" t="str">
            <v>Хром</v>
          </cell>
          <cell r="AJ360" t="str">
            <v>Серый</v>
          </cell>
          <cell r="AK360" t="str">
            <v>Комплект для противней Бутылочница №15, 150, H 542, Арена СТИЛЬ, ХРОМ</v>
          </cell>
          <cell r="AM360" t="str">
            <v>Бутылочница №15</v>
          </cell>
          <cell r="AO360" t="str">
            <v>0021860005</v>
          </cell>
          <cell r="AS360" t="str">
            <v>Бутылочница №15</v>
          </cell>
          <cell r="AT360" t="str">
            <v xml:space="preserve">Хранение посуды; Хранение продуктов; </v>
          </cell>
          <cell r="AU360" t="str">
            <v>Компл</v>
          </cell>
          <cell r="AX360">
            <v>150</v>
          </cell>
          <cell r="AY360">
            <v>150</v>
          </cell>
          <cell r="BB360">
            <v>542</v>
          </cell>
          <cell r="BC360">
            <v>800</v>
          </cell>
          <cell r="BF360">
            <v>0</v>
          </cell>
          <cell r="BG360">
            <v>12</v>
          </cell>
          <cell r="BH360" t="str">
            <v>Хром</v>
          </cell>
        </row>
        <row r="361">
          <cell r="D361" t="str">
            <v>2606000005</v>
          </cell>
          <cell r="E361" t="str">
            <v>Делитель, Бутылочница №15 150 мм, Арена КЛАССИК, 1 шт, цвет ХРОМ, PU:100 (2606000005)</v>
          </cell>
          <cell r="H361">
            <v>100</v>
          </cell>
          <cell r="I361">
            <v>100</v>
          </cell>
          <cell r="J361" t="str">
            <v>DE</v>
          </cell>
          <cell r="K361">
            <v>0.04</v>
          </cell>
          <cell r="L361">
            <v>0.39</v>
          </cell>
          <cell r="M361">
            <v>0.19</v>
          </cell>
          <cell r="N361">
            <v>0.12</v>
          </cell>
          <cell r="O361">
            <v>8.8919999999999996E-5</v>
          </cell>
          <cell r="Q361" t="str">
            <v>0005</v>
          </cell>
          <cell r="R361">
            <v>12000</v>
          </cell>
          <cell r="S361" t="str">
            <v>4027655104422</v>
          </cell>
          <cell r="T361">
            <v>7323930000</v>
          </cell>
          <cell r="V361" t="str">
            <v>Нижние тумбы</v>
          </cell>
          <cell r="W361" t="str">
            <v>Бутылочница №15</v>
          </cell>
          <cell r="X361">
            <v>150</v>
          </cell>
          <cell r="Z361" t="str">
            <v>ХРОМ</v>
          </cell>
          <cell r="AA361" t="str">
            <v>Арена КЛАССИК</v>
          </cell>
          <cell r="AC361">
            <v>480</v>
          </cell>
          <cell r="AG361" t="str">
            <v>шт</v>
          </cell>
          <cell r="AJ361" t="str">
            <v>Серый</v>
          </cell>
          <cell r="AK361" t="str">
            <v>Делитель Бутылочница №15, 150, Арена КЛАССИК, ХРОМ</v>
          </cell>
          <cell r="AM361" t="str">
            <v>Бутылочница №15</v>
          </cell>
          <cell r="AS361" t="str">
            <v>Бутылочница №15</v>
          </cell>
          <cell r="AU361" t="str">
            <v>Комплектующее</v>
          </cell>
          <cell r="AX361">
            <v>150</v>
          </cell>
          <cell r="AY361">
            <v>150</v>
          </cell>
          <cell r="BB361">
            <v>542</v>
          </cell>
          <cell r="BC361">
            <v>800</v>
          </cell>
          <cell r="BH361" t="str">
            <v>Хром</v>
          </cell>
        </row>
        <row r="362">
          <cell r="D362" t="str">
            <v>2606000102</v>
          </cell>
          <cell r="E362" t="str">
            <v>Делитель, Бутылочница №15 150 мм, Арена КЛАССИК, 1 шт, цвет ТИТАН, PU:100 (2606000102)</v>
          </cell>
          <cell r="H362">
            <v>100</v>
          </cell>
          <cell r="I362">
            <v>100</v>
          </cell>
          <cell r="J362" t="str">
            <v>DE</v>
          </cell>
          <cell r="K362">
            <v>0.04</v>
          </cell>
          <cell r="L362">
            <v>0.39</v>
          </cell>
          <cell r="M362">
            <v>0.19</v>
          </cell>
          <cell r="N362">
            <v>0.12</v>
          </cell>
          <cell r="O362">
            <v>8.8919999999999996E-5</v>
          </cell>
          <cell r="Q362" t="str">
            <v>0102</v>
          </cell>
          <cell r="R362">
            <v>12000</v>
          </cell>
          <cell r="S362" t="str">
            <v>4027655699577</v>
          </cell>
          <cell r="T362">
            <v>7323930000</v>
          </cell>
          <cell r="V362" t="str">
            <v>Нижние тумбы</v>
          </cell>
          <cell r="W362" t="str">
            <v>Бутылочница №15</v>
          </cell>
          <cell r="X362">
            <v>150</v>
          </cell>
          <cell r="Z362" t="str">
            <v>ТИТАН</v>
          </cell>
          <cell r="AA362" t="str">
            <v>Арена КЛАССИК</v>
          </cell>
          <cell r="AC362">
            <v>480</v>
          </cell>
          <cell r="AG362" t="str">
            <v>шт</v>
          </cell>
          <cell r="AJ362" t="str">
            <v>Серый</v>
          </cell>
          <cell r="AK362" t="str">
            <v>Делитель Бутылочница №15, 150, Арена КЛАССИК, ТИТАН</v>
          </cell>
          <cell r="AM362" t="str">
            <v>Бутылочница №15</v>
          </cell>
          <cell r="AS362" t="str">
            <v>Бутылочница №15</v>
          </cell>
          <cell r="AU362" t="str">
            <v>Комплектующее</v>
          </cell>
          <cell r="AX362">
            <v>150</v>
          </cell>
          <cell r="AY362">
            <v>150</v>
          </cell>
          <cell r="BB362">
            <v>542</v>
          </cell>
          <cell r="BC362">
            <v>800</v>
          </cell>
          <cell r="BH362" t="str">
            <v>Титан</v>
          </cell>
        </row>
        <row r="363">
          <cell r="D363" t="str">
            <v>2606019846</v>
          </cell>
          <cell r="E363" t="str">
            <v>Делитель, Бутылочница №15 150 мм, Арена СТИЛЬ, 1 шт, цвет АНТРАЦИТ, PU:100 (2606019846)</v>
          </cell>
          <cell r="H363">
            <v>100</v>
          </cell>
          <cell r="I363">
            <v>100</v>
          </cell>
          <cell r="J363" t="str">
            <v>DE</v>
          </cell>
          <cell r="K363">
            <v>0.04</v>
          </cell>
          <cell r="L363">
            <v>0.39</v>
          </cell>
          <cell r="M363">
            <v>0.19</v>
          </cell>
          <cell r="N363">
            <v>0.12</v>
          </cell>
          <cell r="O363">
            <v>8.8919999999999996E-5</v>
          </cell>
          <cell r="Q363" t="str">
            <v>9846</v>
          </cell>
          <cell r="R363">
            <v>12000</v>
          </cell>
          <cell r="S363" t="str">
            <v>4027655651971</v>
          </cell>
          <cell r="T363">
            <v>7323930000</v>
          </cell>
          <cell r="V363" t="str">
            <v>Нижние тумбы</v>
          </cell>
          <cell r="W363" t="str">
            <v>Бутылочница №15</v>
          </cell>
          <cell r="X363">
            <v>150</v>
          </cell>
          <cell r="Z363" t="str">
            <v>АНТРАЦИТ</v>
          </cell>
          <cell r="AA363" t="str">
            <v>Арена СТИЛЬ</v>
          </cell>
          <cell r="AC363">
            <v>480</v>
          </cell>
          <cell r="AG363" t="str">
            <v>шт</v>
          </cell>
          <cell r="AJ363" t="str">
            <v>Темно-серый</v>
          </cell>
          <cell r="AK363" t="str">
            <v>Делитель Бутылочница №15, 150, Арена СТИЛЬ, АНТРАЦИТ</v>
          </cell>
          <cell r="AM363" t="str">
            <v>Бутылочница №15</v>
          </cell>
          <cell r="AS363" t="str">
            <v>Бутылочница №15</v>
          </cell>
          <cell r="AU363" t="str">
            <v>Комплектующее</v>
          </cell>
          <cell r="AX363">
            <v>150</v>
          </cell>
          <cell r="AY363">
            <v>150</v>
          </cell>
          <cell r="BB363">
            <v>542</v>
          </cell>
          <cell r="BC363">
            <v>800</v>
          </cell>
          <cell r="BH363" t="str">
            <v>Антрацит</v>
          </cell>
        </row>
        <row r="364">
          <cell r="D364" t="str">
            <v>2377120005</v>
          </cell>
          <cell r="E364" t="str">
            <v>КОМПЛЕКТ левый, Комфорт II 200 мм, H 654, Арена КЛАССИК, 2 полки + полка для специй, цвет ХРОМ, цвет дна Серый (2377120005)</v>
          </cell>
          <cell r="K364" t="str">
            <v>сумма частей</v>
          </cell>
          <cell r="O364" t="str">
            <v>сумма частей</v>
          </cell>
          <cell r="V364" t="str">
            <v>Нижние тумбы</v>
          </cell>
          <cell r="W364" t="str">
            <v>Комфорт II</v>
          </cell>
          <cell r="X364">
            <v>200</v>
          </cell>
          <cell r="Y364">
            <v>654</v>
          </cell>
          <cell r="Z364" t="str">
            <v>ХРОМ</v>
          </cell>
          <cell r="AA364" t="str">
            <v>Арена КЛАССИК</v>
          </cell>
          <cell r="AB364">
            <v>3</v>
          </cell>
          <cell r="AC364">
            <v>496</v>
          </cell>
          <cell r="AD364">
            <v>3</v>
          </cell>
          <cell r="AE364">
            <v>28</v>
          </cell>
          <cell r="AG364" t="str">
            <v>Компл</v>
          </cell>
          <cell r="AH364" t="str">
            <v>Серый</v>
          </cell>
          <cell r="AI364" t="str">
            <v>Левый</v>
          </cell>
          <cell r="AJ364" t="str">
            <v>Серый</v>
          </cell>
          <cell r="AK364" t="str">
            <v>КОМПЛЕКТ левый Комфорт II, 200, H 654, Арена КЛАССИК, ХРОМ</v>
          </cell>
          <cell r="AM364" t="str">
            <v>Комфорт II</v>
          </cell>
          <cell r="AN364" t="str">
            <v>2377120005</v>
          </cell>
          <cell r="AS364" t="str">
            <v>Комфорт II</v>
          </cell>
          <cell r="AT364" t="str">
            <v xml:space="preserve">Хранение посуды; Хранение продуктов; </v>
          </cell>
          <cell r="AU364" t="str">
            <v>Компл</v>
          </cell>
          <cell r="AX364">
            <v>200</v>
          </cell>
          <cell r="AY364">
            <v>200</v>
          </cell>
          <cell r="BB364">
            <v>654</v>
          </cell>
          <cell r="BC364">
            <v>800</v>
          </cell>
          <cell r="BF364">
            <v>0</v>
          </cell>
          <cell r="BG364">
            <v>28</v>
          </cell>
          <cell r="BH364" t="str">
            <v>Хром</v>
          </cell>
        </row>
        <row r="365">
          <cell r="D365" t="str">
            <v>2377160005</v>
          </cell>
          <cell r="E365" t="str">
            <v>КОМПЛЕКТ правый, Комфорт II 200 мм, H 654, Арена КЛАССИК, 2 полки + полка для специй, цвет ХРОМ, цвет дна Серый (2377160005)</v>
          </cell>
          <cell r="K365" t="str">
            <v>сумма частей</v>
          </cell>
          <cell r="O365" t="str">
            <v>сумма частей</v>
          </cell>
          <cell r="V365" t="str">
            <v>Нижние тумбы</v>
          </cell>
          <cell r="W365" t="str">
            <v>Комфорт II</v>
          </cell>
          <cell r="X365">
            <v>200</v>
          </cell>
          <cell r="Y365">
            <v>654</v>
          </cell>
          <cell r="Z365" t="str">
            <v>ХРОМ</v>
          </cell>
          <cell r="AA365" t="str">
            <v>Арена КЛАССИК</v>
          </cell>
          <cell r="AB365">
            <v>3</v>
          </cell>
          <cell r="AC365">
            <v>496</v>
          </cell>
          <cell r="AD365">
            <v>3</v>
          </cell>
          <cell r="AE365">
            <v>28</v>
          </cell>
          <cell r="AG365" t="str">
            <v>Компл</v>
          </cell>
          <cell r="AH365" t="str">
            <v>Серый</v>
          </cell>
          <cell r="AI365" t="str">
            <v>Правый</v>
          </cell>
          <cell r="AJ365" t="str">
            <v>Серый</v>
          </cell>
          <cell r="AK365" t="str">
            <v>КОМПЛЕКТ правый Комфорт II, 200, H 654, Арена КЛАССИК, ХРОМ</v>
          </cell>
          <cell r="AM365" t="str">
            <v>Комфорт II</v>
          </cell>
          <cell r="AS365" t="str">
            <v>Комфорт II</v>
          </cell>
          <cell r="AT365" t="str">
            <v xml:space="preserve">Хранение посуды; Хранение продуктов; </v>
          </cell>
          <cell r="AU365" t="str">
            <v>Компл</v>
          </cell>
          <cell r="AX365">
            <v>200</v>
          </cell>
          <cell r="AY365">
            <v>200</v>
          </cell>
          <cell r="BB365">
            <v>654</v>
          </cell>
          <cell r="BC365">
            <v>800</v>
          </cell>
          <cell r="BF365">
            <v>0</v>
          </cell>
          <cell r="BG365">
            <v>28</v>
          </cell>
          <cell r="BH365" t="str">
            <v>Хром</v>
          </cell>
        </row>
        <row r="366">
          <cell r="D366" t="str">
            <v>2377120102</v>
          </cell>
          <cell r="E366" t="str">
            <v>КОМПЛЕКТ левый, Комфорт II 200 мм, H 654, Арена КЛАССИК, 2 полки + полка для специй, цвет ТИТАН, цвет дна Серый (2377120102)</v>
          </cell>
          <cell r="K366" t="str">
            <v>сумма частей</v>
          </cell>
          <cell r="O366" t="str">
            <v>сумма частей</v>
          </cell>
          <cell r="V366" t="str">
            <v>Нижние тумбы</v>
          </cell>
          <cell r="W366" t="str">
            <v>Комфорт II</v>
          </cell>
          <cell r="X366">
            <v>200</v>
          </cell>
          <cell r="Y366">
            <v>654</v>
          </cell>
          <cell r="Z366" t="str">
            <v>ТИТАН</v>
          </cell>
          <cell r="AA366" t="str">
            <v>Арена КЛАССИК</v>
          </cell>
          <cell r="AB366">
            <v>3</v>
          </cell>
          <cell r="AC366">
            <v>496</v>
          </cell>
          <cell r="AD366">
            <v>3</v>
          </cell>
          <cell r="AE366">
            <v>28</v>
          </cell>
          <cell r="AG366" t="str">
            <v>Компл</v>
          </cell>
          <cell r="AH366" t="str">
            <v>Серый</v>
          </cell>
          <cell r="AI366" t="str">
            <v>Левый</v>
          </cell>
          <cell r="AJ366" t="str">
            <v>Серый</v>
          </cell>
          <cell r="AK366" t="str">
            <v>КОМПЛЕКТ левый Комфорт II, 200, H 654, Арена КЛАССИК, ТИТАН</v>
          </cell>
          <cell r="AM366" t="str">
            <v>Комфорт II</v>
          </cell>
          <cell r="AS366" t="str">
            <v>Комфорт II</v>
          </cell>
          <cell r="AT366" t="str">
            <v xml:space="preserve">Хранение посуды; Хранение продуктов; </v>
          </cell>
          <cell r="AU366" t="str">
            <v>Компл</v>
          </cell>
          <cell r="AX366">
            <v>200</v>
          </cell>
          <cell r="AY366">
            <v>200</v>
          </cell>
          <cell r="BB366">
            <v>654</v>
          </cell>
          <cell r="BC366">
            <v>800</v>
          </cell>
          <cell r="BF366">
            <v>0</v>
          </cell>
          <cell r="BG366">
            <v>28</v>
          </cell>
          <cell r="BH366" t="str">
            <v>Титан</v>
          </cell>
        </row>
        <row r="367">
          <cell r="D367" t="str">
            <v>2377160102</v>
          </cell>
          <cell r="E367" t="str">
            <v>КОМПЛЕКТ правый, Комфорт II 200 мм, H 654, Арена КЛАССИК, 2 полки + полка для специй, цвет ТИТАН, цвет дна Серый (2377160102)</v>
          </cell>
          <cell r="K367" t="str">
            <v>сумма частей</v>
          </cell>
          <cell r="O367" t="str">
            <v>сумма частей</v>
          </cell>
          <cell r="V367" t="str">
            <v>Нижние тумбы</v>
          </cell>
          <cell r="W367" t="str">
            <v>Комфорт II</v>
          </cell>
          <cell r="X367">
            <v>200</v>
          </cell>
          <cell r="Y367">
            <v>654</v>
          </cell>
          <cell r="Z367" t="str">
            <v>ТИТАН</v>
          </cell>
          <cell r="AA367" t="str">
            <v>Арена КЛАССИК</v>
          </cell>
          <cell r="AB367">
            <v>3</v>
          </cell>
          <cell r="AC367">
            <v>496</v>
          </cell>
          <cell r="AD367">
            <v>3</v>
          </cell>
          <cell r="AE367">
            <v>28</v>
          </cell>
          <cell r="AG367" t="str">
            <v>Компл</v>
          </cell>
          <cell r="AH367" t="str">
            <v>Серый</v>
          </cell>
          <cell r="AI367" t="str">
            <v>Правый</v>
          </cell>
          <cell r="AJ367" t="str">
            <v>Серый</v>
          </cell>
          <cell r="AK367" t="str">
            <v>КОМПЛЕКТ правый Комфорт II, 200, H 654, Арена КЛАССИК, ТИТАН</v>
          </cell>
          <cell r="AM367" t="str">
            <v>Комфорт II</v>
          </cell>
          <cell r="AS367" t="str">
            <v>Комфорт II</v>
          </cell>
          <cell r="AT367" t="str">
            <v xml:space="preserve">Хранение посуды; Хранение продуктов; </v>
          </cell>
          <cell r="AU367" t="str">
            <v>Компл</v>
          </cell>
          <cell r="AX367">
            <v>200</v>
          </cell>
          <cell r="AY367">
            <v>200</v>
          </cell>
          <cell r="BB367">
            <v>654</v>
          </cell>
          <cell r="BC367">
            <v>800</v>
          </cell>
          <cell r="BF367">
            <v>0</v>
          </cell>
          <cell r="BG367">
            <v>28</v>
          </cell>
          <cell r="BH367" t="str">
            <v>Титан</v>
          </cell>
        </row>
        <row r="368">
          <cell r="D368" t="str">
            <v>2377269846</v>
          </cell>
          <cell r="E368" t="str">
            <v>КОМПЛЕКТ левый, Комфорт II 200 мм, H 654, Арена СТИЛЬ, 2 полки + полка для специй, цвет АНТРАЦИТ, цвет дна Антрацит (2377269846)</v>
          </cell>
          <cell r="K368" t="str">
            <v>сумма частей</v>
          </cell>
          <cell r="O368" t="str">
            <v>сумма частей</v>
          </cell>
          <cell r="V368" t="str">
            <v>Нижние тумбы</v>
          </cell>
          <cell r="W368" t="str">
            <v>Комфорт II</v>
          </cell>
          <cell r="X368">
            <v>200</v>
          </cell>
          <cell r="Y368">
            <v>654</v>
          </cell>
          <cell r="Z368" t="str">
            <v>АНТРАЦИТ</v>
          </cell>
          <cell r="AA368" t="str">
            <v>Арена СТИЛЬ</v>
          </cell>
          <cell r="AB368">
            <v>3</v>
          </cell>
          <cell r="AC368">
            <v>496</v>
          </cell>
          <cell r="AD368">
            <v>3</v>
          </cell>
          <cell r="AE368">
            <v>28</v>
          </cell>
          <cell r="AG368" t="str">
            <v>Компл</v>
          </cell>
          <cell r="AH368" t="str">
            <v>Антрацит</v>
          </cell>
          <cell r="AI368" t="str">
            <v>Левый</v>
          </cell>
          <cell r="AJ368" t="str">
            <v>Темно-серый</v>
          </cell>
          <cell r="AK368" t="str">
            <v>КОМПЛЕКТ левый Комфорт II, 200, H 654, Арена СТИЛЬ, АНТРАЦИТ</v>
          </cell>
          <cell r="AM368" t="str">
            <v>Комфорт II</v>
          </cell>
          <cell r="AS368" t="str">
            <v>Комфорт II</v>
          </cell>
          <cell r="AT368" t="str">
            <v xml:space="preserve">Хранение посуды; Хранение продуктов; </v>
          </cell>
          <cell r="AU368" t="str">
            <v>Компл</v>
          </cell>
          <cell r="AX368">
            <v>200</v>
          </cell>
          <cell r="AY368">
            <v>200</v>
          </cell>
          <cell r="BB368">
            <v>654</v>
          </cell>
          <cell r="BC368">
            <v>800</v>
          </cell>
          <cell r="BF368">
            <v>0</v>
          </cell>
          <cell r="BG368">
            <v>28</v>
          </cell>
          <cell r="BH368" t="str">
            <v>Антрацит</v>
          </cell>
        </row>
        <row r="369">
          <cell r="D369" t="str">
            <v>2377169846</v>
          </cell>
          <cell r="E369" t="str">
            <v>КОМПЛЕКТ правый, Комфорт II 200 мм, H 654, Арена СТИЛЬ, 2 полки + полка для специй, цвет АНТРАЦИТ, цвет дна Антрацит (2377169846)</v>
          </cell>
          <cell r="K369" t="str">
            <v>сумма частей</v>
          </cell>
          <cell r="O369" t="str">
            <v>сумма частей</v>
          </cell>
          <cell r="V369" t="str">
            <v>Нижние тумбы</v>
          </cell>
          <cell r="W369" t="str">
            <v>Комфорт II</v>
          </cell>
          <cell r="X369">
            <v>200</v>
          </cell>
          <cell r="Y369">
            <v>654</v>
          </cell>
          <cell r="Z369" t="str">
            <v>АНТРАЦИТ</v>
          </cell>
          <cell r="AA369" t="str">
            <v>Арена СТИЛЬ</v>
          </cell>
          <cell r="AB369">
            <v>3</v>
          </cell>
          <cell r="AC369">
            <v>496</v>
          </cell>
          <cell r="AD369">
            <v>3</v>
          </cell>
          <cell r="AE369">
            <v>28</v>
          </cell>
          <cell r="AG369" t="str">
            <v>Компл</v>
          </cell>
          <cell r="AH369" t="str">
            <v>Антрацит</v>
          </cell>
          <cell r="AI369" t="str">
            <v>Правый</v>
          </cell>
          <cell r="AJ369" t="str">
            <v>Темно-серый</v>
          </cell>
          <cell r="AK369" t="str">
            <v>КОМПЛЕКТ правый Комфорт II, 200, H 654, Арена СТИЛЬ, АНТРАЦИТ</v>
          </cell>
          <cell r="AM369" t="str">
            <v>Комфорт II</v>
          </cell>
          <cell r="AS369" t="str">
            <v>Комфорт II</v>
          </cell>
          <cell r="AT369" t="str">
            <v xml:space="preserve">Хранение посуды; Хранение продуктов; </v>
          </cell>
          <cell r="AU369" t="str">
            <v>Компл</v>
          </cell>
          <cell r="AX369">
            <v>200</v>
          </cell>
          <cell r="AY369">
            <v>200</v>
          </cell>
          <cell r="BB369">
            <v>654</v>
          </cell>
          <cell r="BC369">
            <v>800</v>
          </cell>
          <cell r="BF369">
            <v>0</v>
          </cell>
          <cell r="BG369">
            <v>28</v>
          </cell>
          <cell r="BH369" t="str">
            <v>Антрацит</v>
          </cell>
        </row>
        <row r="370">
          <cell r="D370" t="str">
            <v>2377130005</v>
          </cell>
          <cell r="E370" t="str">
            <v>КОМПЛЕКТ левый, Комфорт II 250 мм, H 654, Арена КЛАССИК, 2 полки + полка для специй, цвет ХРОМ, цвет дна Серый (2377130005)</v>
          </cell>
          <cell r="K370" t="str">
            <v>сумма частей</v>
          </cell>
          <cell r="O370" t="str">
            <v>сумма частей</v>
          </cell>
          <cell r="V370" t="str">
            <v>Нижние тумбы</v>
          </cell>
          <cell r="W370" t="str">
            <v>Комфорт II</v>
          </cell>
          <cell r="X370">
            <v>250</v>
          </cell>
          <cell r="Y370">
            <v>654</v>
          </cell>
          <cell r="Z370" t="str">
            <v>ХРОМ</v>
          </cell>
          <cell r="AA370" t="str">
            <v>Арена КЛАССИК</v>
          </cell>
          <cell r="AB370">
            <v>3</v>
          </cell>
          <cell r="AC370">
            <v>496</v>
          </cell>
          <cell r="AD370">
            <v>3</v>
          </cell>
          <cell r="AE370">
            <v>28</v>
          </cell>
          <cell r="AG370" t="str">
            <v>Компл</v>
          </cell>
          <cell r="AH370" t="str">
            <v>Серый</v>
          </cell>
          <cell r="AI370" t="str">
            <v>Левый</v>
          </cell>
          <cell r="AJ370" t="str">
            <v>Серый</v>
          </cell>
          <cell r="AK370" t="str">
            <v>КОМПЛЕКТ левый Комфорт II, 250, H 654, Арена КЛАССИК, ХРОМ</v>
          </cell>
          <cell r="AM370" t="str">
            <v>Комфорт II</v>
          </cell>
          <cell r="AS370" t="str">
            <v>Комфорт II</v>
          </cell>
          <cell r="AT370" t="str">
            <v xml:space="preserve">Хранение посуды; Хранение продуктов; </v>
          </cell>
          <cell r="AU370" t="str">
            <v>Компл</v>
          </cell>
          <cell r="AX370">
            <v>250</v>
          </cell>
          <cell r="AY370">
            <v>250</v>
          </cell>
          <cell r="BB370">
            <v>654</v>
          </cell>
          <cell r="BC370">
            <v>800</v>
          </cell>
          <cell r="BF370">
            <v>0</v>
          </cell>
          <cell r="BG370">
            <v>28</v>
          </cell>
          <cell r="BH370" t="str">
            <v>Хром</v>
          </cell>
        </row>
        <row r="371">
          <cell r="D371" t="str">
            <v>2377170005</v>
          </cell>
          <cell r="E371" t="str">
            <v>КОМПЛЕКТ правый, Комфорт II 250 мм, H 654, Арена КЛАССИК, 2 полки + полка для специй, цвет ХРОМ, цвет дна Серый (2377170005)</v>
          </cell>
          <cell r="K371" t="str">
            <v>сумма частей</v>
          </cell>
          <cell r="O371" t="str">
            <v>сумма частей</v>
          </cell>
          <cell r="V371" t="str">
            <v>Нижние тумбы</v>
          </cell>
          <cell r="W371" t="str">
            <v>Комфорт II</v>
          </cell>
          <cell r="X371">
            <v>250</v>
          </cell>
          <cell r="Y371">
            <v>654</v>
          </cell>
          <cell r="Z371" t="str">
            <v>ХРОМ</v>
          </cell>
          <cell r="AA371" t="str">
            <v>Арена КЛАССИК</v>
          </cell>
          <cell r="AB371">
            <v>3</v>
          </cell>
          <cell r="AC371">
            <v>496</v>
          </cell>
          <cell r="AD371">
            <v>3</v>
          </cell>
          <cell r="AE371">
            <v>28</v>
          </cell>
          <cell r="AG371" t="str">
            <v>Компл</v>
          </cell>
          <cell r="AH371" t="str">
            <v>Серый</v>
          </cell>
          <cell r="AI371" t="str">
            <v>Правый</v>
          </cell>
          <cell r="AJ371" t="str">
            <v>Серый</v>
          </cell>
          <cell r="AK371" t="str">
            <v>КОМПЛЕКТ правый Комфорт II, 250, H 654, Арена КЛАССИК, ХРОМ</v>
          </cell>
          <cell r="AM371" t="str">
            <v>Комфорт II</v>
          </cell>
          <cell r="AS371" t="str">
            <v>Комфорт II</v>
          </cell>
          <cell r="AT371" t="str">
            <v xml:space="preserve">Хранение посуды; Хранение продуктов; </v>
          </cell>
          <cell r="AU371" t="str">
            <v>Компл</v>
          </cell>
          <cell r="AX371">
            <v>250</v>
          </cell>
          <cell r="AY371">
            <v>250</v>
          </cell>
          <cell r="BB371">
            <v>654</v>
          </cell>
          <cell r="BC371">
            <v>800</v>
          </cell>
          <cell r="BF371">
            <v>0</v>
          </cell>
          <cell r="BG371">
            <v>28</v>
          </cell>
          <cell r="BH371" t="str">
            <v>Хром</v>
          </cell>
        </row>
        <row r="372">
          <cell r="D372" t="str">
            <v>2377130102</v>
          </cell>
          <cell r="E372" t="str">
            <v>КОМПЛЕКТ левый, Комфорт II 250 мм, H 654, Арена КЛАССИК, 2 полки + полка для специй, цвет ТИТАН, цвет дна Серый (2377130102)</v>
          </cell>
          <cell r="K372" t="str">
            <v>сумма частей</v>
          </cell>
          <cell r="O372" t="str">
            <v>сумма частей</v>
          </cell>
          <cell r="V372" t="str">
            <v>Нижние тумбы</v>
          </cell>
          <cell r="W372" t="str">
            <v>Комфорт II</v>
          </cell>
          <cell r="X372">
            <v>250</v>
          </cell>
          <cell r="Y372">
            <v>654</v>
          </cell>
          <cell r="Z372" t="str">
            <v>ТИТАН</v>
          </cell>
          <cell r="AA372" t="str">
            <v>Арена КЛАССИК</v>
          </cell>
          <cell r="AB372">
            <v>3</v>
          </cell>
          <cell r="AC372">
            <v>496</v>
          </cell>
          <cell r="AD372">
            <v>3</v>
          </cell>
          <cell r="AE372">
            <v>28</v>
          </cell>
          <cell r="AG372" t="str">
            <v>Компл</v>
          </cell>
          <cell r="AH372" t="str">
            <v>Серый</v>
          </cell>
          <cell r="AI372" t="str">
            <v>Левый</v>
          </cell>
          <cell r="AJ372" t="str">
            <v>Серый</v>
          </cell>
          <cell r="AK372" t="str">
            <v>КОМПЛЕКТ левый Комфорт II, 250, H 654, Арена КЛАССИК, ТИТАН</v>
          </cell>
          <cell r="AM372" t="str">
            <v>Комфорт II</v>
          </cell>
          <cell r="AS372" t="str">
            <v>Комфорт II</v>
          </cell>
          <cell r="AT372" t="str">
            <v xml:space="preserve">Хранение посуды; Хранение продуктов; </v>
          </cell>
          <cell r="AU372" t="str">
            <v>Компл</v>
          </cell>
          <cell r="AX372">
            <v>250</v>
          </cell>
          <cell r="AY372">
            <v>250</v>
          </cell>
          <cell r="BB372">
            <v>654</v>
          </cell>
          <cell r="BC372">
            <v>800</v>
          </cell>
          <cell r="BF372">
            <v>0</v>
          </cell>
          <cell r="BG372">
            <v>28</v>
          </cell>
          <cell r="BH372" t="str">
            <v>Титан</v>
          </cell>
        </row>
        <row r="373">
          <cell r="D373" t="str">
            <v>2377170102</v>
          </cell>
          <cell r="E373" t="str">
            <v>КОМПЛЕКТ правый, Комфорт II 250 мм, H 654, Арена КЛАССИК, 2 полки + полка для специй, цвет ТИТАН, цвет дна Серый (2377170102)</v>
          </cell>
          <cell r="K373" t="str">
            <v>сумма частей</v>
          </cell>
          <cell r="O373" t="str">
            <v>сумма частей</v>
          </cell>
          <cell r="V373" t="str">
            <v>Нижние тумбы</v>
          </cell>
          <cell r="W373" t="str">
            <v>Комфорт II</v>
          </cell>
          <cell r="X373">
            <v>250</v>
          </cell>
          <cell r="Y373">
            <v>654</v>
          </cell>
          <cell r="Z373" t="str">
            <v>ТИТАН</v>
          </cell>
          <cell r="AA373" t="str">
            <v>Арена КЛАССИК</v>
          </cell>
          <cell r="AB373">
            <v>3</v>
          </cell>
          <cell r="AC373">
            <v>496</v>
          </cell>
          <cell r="AD373">
            <v>3</v>
          </cell>
          <cell r="AE373">
            <v>28</v>
          </cell>
          <cell r="AG373" t="str">
            <v>Компл</v>
          </cell>
          <cell r="AH373" t="str">
            <v>Серый</v>
          </cell>
          <cell r="AI373" t="str">
            <v>Правый</v>
          </cell>
          <cell r="AJ373" t="str">
            <v>Серый</v>
          </cell>
          <cell r="AK373" t="str">
            <v>КОМПЛЕКТ правый Комфорт II, 250, H 654, Арена КЛАССИК, ТИТАН</v>
          </cell>
          <cell r="AM373" t="str">
            <v>Комфорт II</v>
          </cell>
          <cell r="AS373" t="str">
            <v>Комфорт II</v>
          </cell>
          <cell r="AT373" t="str">
            <v xml:space="preserve">Хранение посуды; Хранение продуктов; </v>
          </cell>
          <cell r="AU373" t="str">
            <v>Компл</v>
          </cell>
          <cell r="AX373">
            <v>250</v>
          </cell>
          <cell r="AY373">
            <v>250</v>
          </cell>
          <cell r="BB373">
            <v>654</v>
          </cell>
          <cell r="BC373">
            <v>800</v>
          </cell>
          <cell r="BF373">
            <v>0</v>
          </cell>
          <cell r="BG373">
            <v>28</v>
          </cell>
          <cell r="BH373" t="str">
            <v>Титан</v>
          </cell>
        </row>
        <row r="374">
          <cell r="D374" t="str">
            <v>2377279846</v>
          </cell>
          <cell r="E374" t="str">
            <v>КОМПЛЕКТ левый, Комфорт II 250 мм, H 654, Арена СТИЛЬ, 2 полки + полка для специй, цвет АНТРАЦИТ, цвет дна Антрацит (2377279846)</v>
          </cell>
          <cell r="K374" t="str">
            <v>сумма частей</v>
          </cell>
          <cell r="O374" t="str">
            <v>сумма частей</v>
          </cell>
          <cell r="V374" t="str">
            <v>Нижние тумбы</v>
          </cell>
          <cell r="W374" t="str">
            <v>Комфорт II</v>
          </cell>
          <cell r="X374">
            <v>250</v>
          </cell>
          <cell r="Y374">
            <v>654</v>
          </cell>
          <cell r="Z374" t="str">
            <v>АНТРАЦИТ</v>
          </cell>
          <cell r="AA374" t="str">
            <v>Арена СТИЛЬ</v>
          </cell>
          <cell r="AB374">
            <v>3</v>
          </cell>
          <cell r="AC374">
            <v>496</v>
          </cell>
          <cell r="AD374">
            <v>3</v>
          </cell>
          <cell r="AE374">
            <v>28</v>
          </cell>
          <cell r="AG374" t="str">
            <v>Компл</v>
          </cell>
          <cell r="AH374" t="str">
            <v>Антрацит</v>
          </cell>
          <cell r="AI374" t="str">
            <v>Левый</v>
          </cell>
          <cell r="AJ374" t="str">
            <v>Темно-серый</v>
          </cell>
          <cell r="AK374" t="str">
            <v>КОМПЛЕКТ левый Комфорт II, 250, H 654, Арена СТИЛЬ, АНТРАЦИТ</v>
          </cell>
          <cell r="AM374" t="str">
            <v>Комфорт II</v>
          </cell>
          <cell r="AS374" t="str">
            <v>Комфорт II</v>
          </cell>
          <cell r="AT374" t="str">
            <v xml:space="preserve">Хранение посуды; Хранение продуктов; </v>
          </cell>
          <cell r="AU374" t="str">
            <v>Компл</v>
          </cell>
          <cell r="AX374">
            <v>250</v>
          </cell>
          <cell r="AY374">
            <v>250</v>
          </cell>
          <cell r="BB374">
            <v>654</v>
          </cell>
          <cell r="BC374">
            <v>800</v>
          </cell>
          <cell r="BF374">
            <v>0</v>
          </cell>
          <cell r="BG374">
            <v>28</v>
          </cell>
          <cell r="BH374" t="str">
            <v>Антрацит</v>
          </cell>
        </row>
        <row r="375">
          <cell r="D375" t="str">
            <v>2377179846</v>
          </cell>
          <cell r="E375" t="str">
            <v>КОМПЛЕКТ правый, Комфорт II 250 мм, H 654, Арена СТИЛЬ, 2 полки + полка для специй, цвет АНТРАЦИТ, цвет дна Антрацит (2377179846)</v>
          </cell>
          <cell r="K375" t="str">
            <v>сумма частей</v>
          </cell>
          <cell r="O375" t="str">
            <v>сумма частей</v>
          </cell>
          <cell r="V375" t="str">
            <v>Нижние тумбы</v>
          </cell>
          <cell r="W375" t="str">
            <v>Комфорт II</v>
          </cell>
          <cell r="X375">
            <v>250</v>
          </cell>
          <cell r="Y375">
            <v>654</v>
          </cell>
          <cell r="Z375" t="str">
            <v>АНТРАЦИТ</v>
          </cell>
          <cell r="AA375" t="str">
            <v>Арена СТИЛЬ</v>
          </cell>
          <cell r="AB375">
            <v>3</v>
          </cell>
          <cell r="AC375">
            <v>496</v>
          </cell>
          <cell r="AD375">
            <v>3</v>
          </cell>
          <cell r="AE375">
            <v>28</v>
          </cell>
          <cell r="AG375" t="str">
            <v>Компл</v>
          </cell>
          <cell r="AH375" t="str">
            <v>Антрацит</v>
          </cell>
          <cell r="AI375" t="str">
            <v>Правый</v>
          </cell>
          <cell r="AJ375" t="str">
            <v>Темно-серый</v>
          </cell>
          <cell r="AK375" t="str">
            <v>КОМПЛЕКТ правый Комфорт II, 250, H 654, Арена СТИЛЬ, АНТРАЦИТ</v>
          </cell>
          <cell r="AM375" t="str">
            <v>Комфорт II</v>
          </cell>
          <cell r="AS375" t="str">
            <v>Комфорт II</v>
          </cell>
          <cell r="AT375" t="str">
            <v xml:space="preserve">Хранение посуды; Хранение продуктов; </v>
          </cell>
          <cell r="AU375" t="str">
            <v>Компл</v>
          </cell>
          <cell r="AX375">
            <v>250</v>
          </cell>
          <cell r="AY375">
            <v>250</v>
          </cell>
          <cell r="BB375">
            <v>654</v>
          </cell>
          <cell r="BC375">
            <v>800</v>
          </cell>
          <cell r="BF375">
            <v>0</v>
          </cell>
          <cell r="BG375">
            <v>28</v>
          </cell>
          <cell r="BH375" t="str">
            <v>Антрацит</v>
          </cell>
        </row>
        <row r="376">
          <cell r="D376" t="str">
            <v>2377140005</v>
          </cell>
          <cell r="E376" t="str">
            <v>КОМПЛЕКТ левый, Комфорт II 300 мм, H 654, Арена КЛАССИК, 2 полки + полка для специй, цвет ХРОМ, цвет дна Серый (2377140005)</v>
          </cell>
          <cell r="K376" t="str">
            <v>сумма частей</v>
          </cell>
          <cell r="O376" t="str">
            <v>сумма частей</v>
          </cell>
          <cell r="V376" t="str">
            <v>Нижние тумбы</v>
          </cell>
          <cell r="W376" t="str">
            <v>Комфорт II</v>
          </cell>
          <cell r="X376">
            <v>300</v>
          </cell>
          <cell r="Y376">
            <v>654</v>
          </cell>
          <cell r="Z376" t="str">
            <v>ХРОМ</v>
          </cell>
          <cell r="AA376" t="str">
            <v>Арена КЛАССИК</v>
          </cell>
          <cell r="AB376">
            <v>3</v>
          </cell>
          <cell r="AC376">
            <v>496</v>
          </cell>
          <cell r="AD376">
            <v>3</v>
          </cell>
          <cell r="AE376">
            <v>28</v>
          </cell>
          <cell r="AG376" t="str">
            <v>Компл</v>
          </cell>
          <cell r="AH376" t="str">
            <v>Серый</v>
          </cell>
          <cell r="AI376" t="str">
            <v>Левый</v>
          </cell>
          <cell r="AJ376" t="str">
            <v>Серый</v>
          </cell>
          <cell r="AK376" t="str">
            <v>КОМПЛЕКТ левый Комфорт II, 300, H 654, Арена КЛАССИК, ХРОМ</v>
          </cell>
          <cell r="AM376" t="str">
            <v>Комфорт II</v>
          </cell>
          <cell r="AS376" t="str">
            <v>Комфорт II</v>
          </cell>
          <cell r="AT376" t="str">
            <v xml:space="preserve">Хранение посуды; Хранение продуктов; </v>
          </cell>
          <cell r="AU376" t="str">
            <v>Компл</v>
          </cell>
          <cell r="AX376">
            <v>300</v>
          </cell>
          <cell r="AY376">
            <v>300</v>
          </cell>
          <cell r="BB376">
            <v>654</v>
          </cell>
          <cell r="BC376">
            <v>800</v>
          </cell>
          <cell r="BF376">
            <v>0</v>
          </cell>
          <cell r="BG376">
            <v>28</v>
          </cell>
          <cell r="BH376" t="str">
            <v>Хром</v>
          </cell>
        </row>
        <row r="377">
          <cell r="D377" t="str">
            <v>2377180005</v>
          </cell>
          <cell r="E377" t="str">
            <v>КОМПЛЕКТ правый, Комфорт II 300 мм, H 654, Арена КЛАССИК, 2 полки + полка для специй, цвет ХРОМ, цвет дна Серый (2377180005)</v>
          </cell>
          <cell r="K377" t="str">
            <v>сумма частей</v>
          </cell>
          <cell r="O377" t="str">
            <v>сумма частей</v>
          </cell>
          <cell r="V377" t="str">
            <v>Нижние тумбы</v>
          </cell>
          <cell r="W377" t="str">
            <v>Комфорт II</v>
          </cell>
          <cell r="X377">
            <v>300</v>
          </cell>
          <cell r="Y377">
            <v>654</v>
          </cell>
          <cell r="Z377" t="str">
            <v>ХРОМ</v>
          </cell>
          <cell r="AA377" t="str">
            <v>Арена КЛАССИК</v>
          </cell>
          <cell r="AB377">
            <v>3</v>
          </cell>
          <cell r="AC377">
            <v>496</v>
          </cell>
          <cell r="AD377">
            <v>3</v>
          </cell>
          <cell r="AE377">
            <v>28</v>
          </cell>
          <cell r="AG377" t="str">
            <v>Компл</v>
          </cell>
          <cell r="AH377" t="str">
            <v>Серый</v>
          </cell>
          <cell r="AI377" t="str">
            <v>Правый</v>
          </cell>
          <cell r="AJ377" t="str">
            <v>Серый</v>
          </cell>
          <cell r="AK377" t="str">
            <v>КОМПЛЕКТ правый Комфорт II, 300, H 654, Арена КЛАССИК, ХРОМ</v>
          </cell>
          <cell r="AM377" t="str">
            <v>Комфорт II</v>
          </cell>
          <cell r="AS377" t="str">
            <v>Комфорт II</v>
          </cell>
          <cell r="AT377" t="str">
            <v xml:space="preserve">Хранение посуды; Хранение продуктов; </v>
          </cell>
          <cell r="AU377" t="str">
            <v>Компл</v>
          </cell>
          <cell r="AX377">
            <v>300</v>
          </cell>
          <cell r="AY377">
            <v>300</v>
          </cell>
          <cell r="BB377">
            <v>654</v>
          </cell>
          <cell r="BC377">
            <v>800</v>
          </cell>
          <cell r="BF377">
            <v>0</v>
          </cell>
          <cell r="BG377">
            <v>28</v>
          </cell>
          <cell r="BH377" t="str">
            <v>Хром</v>
          </cell>
        </row>
        <row r="378">
          <cell r="D378" t="str">
            <v>2377140102</v>
          </cell>
          <cell r="E378" t="str">
            <v>КОМПЛЕКТ левый, Комфорт II 300 мм, H 654, Арена КЛАССИК, 2 полки + полка для специй, цвет ТИТАН, цвет дна Серый (2377140102)</v>
          </cell>
          <cell r="K378" t="str">
            <v>сумма частей</v>
          </cell>
          <cell r="O378" t="str">
            <v>сумма частей</v>
          </cell>
          <cell r="V378" t="str">
            <v>Нижние тумбы</v>
          </cell>
          <cell r="W378" t="str">
            <v>Комфорт II</v>
          </cell>
          <cell r="X378">
            <v>300</v>
          </cell>
          <cell r="Y378">
            <v>654</v>
          </cell>
          <cell r="Z378" t="str">
            <v>ТИТАН</v>
          </cell>
          <cell r="AA378" t="str">
            <v>Арена КЛАССИК</v>
          </cell>
          <cell r="AB378">
            <v>3</v>
          </cell>
          <cell r="AC378">
            <v>496</v>
          </cell>
          <cell r="AD378">
            <v>3</v>
          </cell>
          <cell r="AE378">
            <v>28</v>
          </cell>
          <cell r="AG378" t="str">
            <v>Компл</v>
          </cell>
          <cell r="AH378" t="str">
            <v>Серый</v>
          </cell>
          <cell r="AI378" t="str">
            <v>Левый</v>
          </cell>
          <cell r="AJ378" t="str">
            <v>Серый</v>
          </cell>
          <cell r="AK378" t="str">
            <v>КОМПЛЕКТ левый Комфорт II, 300, H 654, Арена КЛАССИК, ТИТАН</v>
          </cell>
          <cell r="AM378" t="str">
            <v>Комфорт II</v>
          </cell>
          <cell r="AS378" t="str">
            <v>Комфорт II</v>
          </cell>
          <cell r="AT378" t="str">
            <v xml:space="preserve">Хранение посуды; Хранение продуктов; </v>
          </cell>
          <cell r="AU378" t="str">
            <v>Компл</v>
          </cell>
          <cell r="AX378">
            <v>300</v>
          </cell>
          <cell r="AY378">
            <v>300</v>
          </cell>
          <cell r="BB378">
            <v>654</v>
          </cell>
          <cell r="BC378">
            <v>800</v>
          </cell>
          <cell r="BF378">
            <v>0</v>
          </cell>
          <cell r="BG378">
            <v>28</v>
          </cell>
          <cell r="BH378" t="str">
            <v>Титан</v>
          </cell>
        </row>
        <row r="379">
          <cell r="D379" t="str">
            <v>2377180102</v>
          </cell>
          <cell r="E379" t="str">
            <v>КОМПЛЕКТ правый, Комфорт II 300 мм, H 654, Арена КЛАССИК, 2 полки + полка для специй, цвет ТИТАН, цвет дна Серый (2377180102)</v>
          </cell>
          <cell r="K379" t="str">
            <v>сумма частей</v>
          </cell>
          <cell r="O379" t="str">
            <v>сумма частей</v>
          </cell>
          <cell r="V379" t="str">
            <v>Нижние тумбы</v>
          </cell>
          <cell r="W379" t="str">
            <v>Комфорт II</v>
          </cell>
          <cell r="X379">
            <v>300</v>
          </cell>
          <cell r="Y379">
            <v>654</v>
          </cell>
          <cell r="Z379" t="str">
            <v>ТИТАН</v>
          </cell>
          <cell r="AA379" t="str">
            <v>Арена КЛАССИК</v>
          </cell>
          <cell r="AB379">
            <v>3</v>
          </cell>
          <cell r="AC379">
            <v>496</v>
          </cell>
          <cell r="AD379">
            <v>3</v>
          </cell>
          <cell r="AE379">
            <v>28</v>
          </cell>
          <cell r="AG379" t="str">
            <v>Компл</v>
          </cell>
          <cell r="AH379" t="str">
            <v>Серый</v>
          </cell>
          <cell r="AI379" t="str">
            <v>Правый</v>
          </cell>
          <cell r="AJ379" t="str">
            <v>Серый</v>
          </cell>
          <cell r="AK379" t="str">
            <v>КОМПЛЕКТ правый Комфорт II, 300, H 654, Арена КЛАССИК, ТИТАН</v>
          </cell>
          <cell r="AM379" t="str">
            <v>Комфорт II</v>
          </cell>
          <cell r="AS379" t="str">
            <v>Комфорт II</v>
          </cell>
          <cell r="AT379" t="str">
            <v xml:space="preserve">Хранение посуды; Хранение продуктов; </v>
          </cell>
          <cell r="AU379" t="str">
            <v>Компл</v>
          </cell>
          <cell r="AX379">
            <v>300</v>
          </cell>
          <cell r="AY379">
            <v>300</v>
          </cell>
          <cell r="BB379">
            <v>654</v>
          </cell>
          <cell r="BC379">
            <v>800</v>
          </cell>
          <cell r="BF379">
            <v>0</v>
          </cell>
          <cell r="BG379">
            <v>28</v>
          </cell>
          <cell r="BH379" t="str">
            <v>Титан</v>
          </cell>
        </row>
        <row r="380">
          <cell r="D380" t="str">
            <v>2377289846</v>
          </cell>
          <cell r="E380" t="str">
            <v>КОМПЛЕКТ левый, Комфорт II 300 мм, H 654, Арена СТИЛЬ, 2 полки + полка для специй, цвет АНТРАЦИТ, цвет дна Антрацит (2377289846)</v>
          </cell>
          <cell r="K380" t="str">
            <v>сумма частей</v>
          </cell>
          <cell r="O380" t="str">
            <v>сумма частей</v>
          </cell>
          <cell r="V380" t="str">
            <v>Нижние тумбы</v>
          </cell>
          <cell r="W380" t="str">
            <v>Комфорт II</v>
          </cell>
          <cell r="X380">
            <v>300</v>
          </cell>
          <cell r="Y380">
            <v>654</v>
          </cell>
          <cell r="Z380" t="str">
            <v>АНТРАЦИТ</v>
          </cell>
          <cell r="AA380" t="str">
            <v>Арена СТИЛЬ</v>
          </cell>
          <cell r="AB380">
            <v>3</v>
          </cell>
          <cell r="AC380">
            <v>496</v>
          </cell>
          <cell r="AD380">
            <v>3</v>
          </cell>
          <cell r="AE380">
            <v>28</v>
          </cell>
          <cell r="AG380" t="str">
            <v>Компл</v>
          </cell>
          <cell r="AH380" t="str">
            <v>Антрацит</v>
          </cell>
          <cell r="AI380" t="str">
            <v>Левый</v>
          </cell>
          <cell r="AJ380" t="str">
            <v>Темно-серый</v>
          </cell>
          <cell r="AK380" t="str">
            <v>КОМПЛЕКТ левый Комфорт II, 300, H 654, Арена СТИЛЬ, АНТРАЦИТ</v>
          </cell>
          <cell r="AM380" t="str">
            <v>Комфорт II</v>
          </cell>
          <cell r="AS380" t="str">
            <v>Комфорт II</v>
          </cell>
          <cell r="AT380" t="str">
            <v xml:space="preserve">Хранение посуды; Хранение продуктов; </v>
          </cell>
          <cell r="AU380" t="str">
            <v>Компл</v>
          </cell>
          <cell r="AX380">
            <v>300</v>
          </cell>
          <cell r="AY380">
            <v>300</v>
          </cell>
          <cell r="BB380">
            <v>654</v>
          </cell>
          <cell r="BC380">
            <v>800</v>
          </cell>
          <cell r="BF380">
            <v>0</v>
          </cell>
          <cell r="BG380">
            <v>28</v>
          </cell>
          <cell r="BH380" t="str">
            <v>Антрацит</v>
          </cell>
        </row>
        <row r="381">
          <cell r="D381" t="str">
            <v>2377189846</v>
          </cell>
          <cell r="E381" t="str">
            <v>КОМПЛЕКТ правый, Комфорт II 300 мм, H 654, Арена СТИЛЬ, 2 полки + полка для специй, цвет АНТРАЦИТ, цвет дна Антрацит (2377189846)</v>
          </cell>
          <cell r="K381" t="str">
            <v>сумма частей</v>
          </cell>
          <cell r="O381" t="str">
            <v>сумма частей</v>
          </cell>
          <cell r="V381" t="str">
            <v>Нижние тумбы</v>
          </cell>
          <cell r="W381" t="str">
            <v>Комфорт II</v>
          </cell>
          <cell r="X381">
            <v>300</v>
          </cell>
          <cell r="Y381">
            <v>654</v>
          </cell>
          <cell r="Z381" t="str">
            <v>АНТРАЦИТ</v>
          </cell>
          <cell r="AA381" t="str">
            <v>Арена СТИЛЬ</v>
          </cell>
          <cell r="AB381">
            <v>3</v>
          </cell>
          <cell r="AC381">
            <v>496</v>
          </cell>
          <cell r="AD381">
            <v>3</v>
          </cell>
          <cell r="AE381">
            <v>28</v>
          </cell>
          <cell r="AG381" t="str">
            <v>Компл</v>
          </cell>
          <cell r="AH381" t="str">
            <v>Антрацит</v>
          </cell>
          <cell r="AI381" t="str">
            <v>Правый</v>
          </cell>
          <cell r="AJ381" t="str">
            <v>Темно-серый</v>
          </cell>
          <cell r="AK381" t="str">
            <v>КОМПЛЕКТ правый Комфорт II, 300, H 654, Арена СТИЛЬ, АНТРАЦИТ</v>
          </cell>
          <cell r="AM381" t="str">
            <v>Комфорт II</v>
          </cell>
          <cell r="AS381" t="str">
            <v>Комфорт II</v>
          </cell>
          <cell r="AT381" t="str">
            <v xml:space="preserve">Хранение посуды; Хранение продуктов; </v>
          </cell>
          <cell r="AU381" t="str">
            <v>Компл</v>
          </cell>
          <cell r="AX381">
            <v>300</v>
          </cell>
          <cell r="AY381">
            <v>300</v>
          </cell>
          <cell r="BB381">
            <v>654</v>
          </cell>
          <cell r="BC381">
            <v>800</v>
          </cell>
          <cell r="BF381">
            <v>0</v>
          </cell>
          <cell r="BG381">
            <v>28</v>
          </cell>
          <cell r="BH381" t="str">
            <v>Антрацит</v>
          </cell>
        </row>
        <row r="382">
          <cell r="D382" t="str">
            <v>2377150005</v>
          </cell>
          <cell r="E382" t="str">
            <v>КОМПЛЕКТ левый, Комфорт II 400 мм, H 654, Арена КЛАССИК, 2 полки + полка для специй, цвет ХРОМ, цвет дна Серый (2377150005)</v>
          </cell>
          <cell r="K382" t="str">
            <v>сумма частей</v>
          </cell>
          <cell r="O382" t="str">
            <v>сумма частей</v>
          </cell>
          <cell r="V382" t="str">
            <v>Нижние тумбы</v>
          </cell>
          <cell r="W382" t="str">
            <v>Комфорт II</v>
          </cell>
          <cell r="X382">
            <v>400</v>
          </cell>
          <cell r="Y382">
            <v>654</v>
          </cell>
          <cell r="Z382" t="str">
            <v>ХРОМ</v>
          </cell>
          <cell r="AA382" t="str">
            <v>Арена КЛАССИК</v>
          </cell>
          <cell r="AB382">
            <v>3</v>
          </cell>
          <cell r="AC382">
            <v>496</v>
          </cell>
          <cell r="AD382">
            <v>3</v>
          </cell>
          <cell r="AE382">
            <v>28</v>
          </cell>
          <cell r="AG382" t="str">
            <v>Компл</v>
          </cell>
          <cell r="AH382" t="str">
            <v>Серый</v>
          </cell>
          <cell r="AI382" t="str">
            <v>Левый</v>
          </cell>
          <cell r="AJ382" t="str">
            <v>Серый</v>
          </cell>
          <cell r="AK382" t="str">
            <v>КОМПЛЕКТ левый Комфорт II, 400, H 654, Арена КЛАССИК, ХРОМ</v>
          </cell>
          <cell r="AM382" t="str">
            <v>Комфорт II</v>
          </cell>
          <cell r="AS382" t="str">
            <v>Комфорт II</v>
          </cell>
          <cell r="AT382" t="str">
            <v xml:space="preserve">Хранение посуды; Хранение продуктов; </v>
          </cell>
          <cell r="AU382" t="str">
            <v>Компл</v>
          </cell>
          <cell r="AX382">
            <v>400</v>
          </cell>
          <cell r="AY382">
            <v>400</v>
          </cell>
          <cell r="BB382">
            <v>654</v>
          </cell>
          <cell r="BC382">
            <v>800</v>
          </cell>
          <cell r="BF382">
            <v>0</v>
          </cell>
          <cell r="BG382">
            <v>28</v>
          </cell>
          <cell r="BH382" t="str">
            <v>Хром</v>
          </cell>
        </row>
        <row r="383">
          <cell r="D383" t="str">
            <v>2377190005</v>
          </cell>
          <cell r="E383" t="str">
            <v>КОМПЛЕКТ правый, Комфорт II 400 мм, H 654, Арена КЛАССИК, 2 полки + полка для специй, цвет ХРОМ, цвет дна Серый (2377190005)</v>
          </cell>
          <cell r="K383" t="str">
            <v>сумма частей</v>
          </cell>
          <cell r="O383" t="str">
            <v>сумма частей</v>
          </cell>
          <cell r="V383" t="str">
            <v>Нижние тумбы</v>
          </cell>
          <cell r="W383" t="str">
            <v>Комфорт II</v>
          </cell>
          <cell r="X383">
            <v>400</v>
          </cell>
          <cell r="Y383">
            <v>654</v>
          </cell>
          <cell r="Z383" t="str">
            <v>ХРОМ</v>
          </cell>
          <cell r="AA383" t="str">
            <v>Арена КЛАССИК</v>
          </cell>
          <cell r="AB383">
            <v>3</v>
          </cell>
          <cell r="AC383">
            <v>496</v>
          </cell>
          <cell r="AD383">
            <v>3</v>
          </cell>
          <cell r="AE383">
            <v>28</v>
          </cell>
          <cell r="AG383" t="str">
            <v>Компл</v>
          </cell>
          <cell r="AH383" t="str">
            <v>Серый</v>
          </cell>
          <cell r="AI383" t="str">
            <v>Правый</v>
          </cell>
          <cell r="AJ383" t="str">
            <v>Серый</v>
          </cell>
          <cell r="AK383" t="str">
            <v>КОМПЛЕКТ правый Комфорт II, 400, H 654, Арена КЛАССИК, ХРОМ</v>
          </cell>
          <cell r="AM383" t="str">
            <v>Комфорт II</v>
          </cell>
          <cell r="AS383" t="str">
            <v>Комфорт II</v>
          </cell>
          <cell r="AT383" t="str">
            <v xml:space="preserve">Хранение посуды; Хранение продуктов; </v>
          </cell>
          <cell r="AU383" t="str">
            <v>Компл</v>
          </cell>
          <cell r="AX383">
            <v>400</v>
          </cell>
          <cell r="AY383">
            <v>400</v>
          </cell>
          <cell r="BB383">
            <v>654</v>
          </cell>
          <cell r="BC383">
            <v>800</v>
          </cell>
          <cell r="BF383">
            <v>0</v>
          </cell>
          <cell r="BG383">
            <v>28</v>
          </cell>
          <cell r="BH383" t="str">
            <v>Хром</v>
          </cell>
        </row>
        <row r="384">
          <cell r="D384" t="str">
            <v>2377150102</v>
          </cell>
          <cell r="E384" t="str">
            <v>КОМПЛЕКТ левый, Комфорт II 400 мм, H 654, Арена КЛАССИК, 2 полки + полка для специй, цвет ТИТАН, цвет дна Серый (2377150102)</v>
          </cell>
          <cell r="K384" t="str">
            <v>сумма частей</v>
          </cell>
          <cell r="O384" t="str">
            <v>сумма частей</v>
          </cell>
          <cell r="V384" t="str">
            <v>Нижние тумбы</v>
          </cell>
          <cell r="W384" t="str">
            <v>Комфорт II</v>
          </cell>
          <cell r="X384">
            <v>400</v>
          </cell>
          <cell r="Y384">
            <v>654</v>
          </cell>
          <cell r="Z384" t="str">
            <v>ТИТАН</v>
          </cell>
          <cell r="AA384" t="str">
            <v>Арена КЛАССИК</v>
          </cell>
          <cell r="AB384">
            <v>3</v>
          </cell>
          <cell r="AC384">
            <v>496</v>
          </cell>
          <cell r="AD384">
            <v>3</v>
          </cell>
          <cell r="AE384">
            <v>28</v>
          </cell>
          <cell r="AG384" t="str">
            <v>Компл</v>
          </cell>
          <cell r="AH384" t="str">
            <v>Серый</v>
          </cell>
          <cell r="AI384" t="str">
            <v>Левый</v>
          </cell>
          <cell r="AJ384" t="str">
            <v>Серый</v>
          </cell>
          <cell r="AK384" t="str">
            <v>КОМПЛЕКТ левый Комфорт II, 400, H 654, Арена КЛАССИК, ТИТАН</v>
          </cell>
          <cell r="AM384" t="str">
            <v>Комфорт II</v>
          </cell>
          <cell r="AS384" t="str">
            <v>Комфорт II</v>
          </cell>
          <cell r="AT384" t="str">
            <v xml:space="preserve">Хранение посуды; Хранение продуктов; </v>
          </cell>
          <cell r="AU384" t="str">
            <v>Компл</v>
          </cell>
          <cell r="AX384">
            <v>400</v>
          </cell>
          <cell r="AY384">
            <v>400</v>
          </cell>
          <cell r="BB384">
            <v>654</v>
          </cell>
          <cell r="BC384">
            <v>800</v>
          </cell>
          <cell r="BF384">
            <v>0</v>
          </cell>
          <cell r="BG384">
            <v>28</v>
          </cell>
          <cell r="BH384" t="str">
            <v>Титан</v>
          </cell>
        </row>
        <row r="385">
          <cell r="D385" t="str">
            <v>2377190102</v>
          </cell>
          <cell r="E385" t="str">
            <v>КОМПЛЕКТ правый, Комфорт II 400 мм, H 654, Арена КЛАССИК, 2 полки + полка для специй, цвет ТИТАН, цвет дна Серый (2377190102)</v>
          </cell>
          <cell r="K385" t="str">
            <v>сумма частей</v>
          </cell>
          <cell r="O385" t="str">
            <v>сумма частей</v>
          </cell>
          <cell r="V385" t="str">
            <v>Нижние тумбы</v>
          </cell>
          <cell r="W385" t="str">
            <v>Комфорт II</v>
          </cell>
          <cell r="X385">
            <v>400</v>
          </cell>
          <cell r="Y385">
            <v>654</v>
          </cell>
          <cell r="Z385" t="str">
            <v>ТИТАН</v>
          </cell>
          <cell r="AA385" t="str">
            <v>Арена КЛАССИК</v>
          </cell>
          <cell r="AB385">
            <v>3</v>
          </cell>
          <cell r="AC385">
            <v>496</v>
          </cell>
          <cell r="AD385">
            <v>3</v>
          </cell>
          <cell r="AE385">
            <v>28</v>
          </cell>
          <cell r="AG385" t="str">
            <v>Компл</v>
          </cell>
          <cell r="AH385" t="str">
            <v>Серый</v>
          </cell>
          <cell r="AI385" t="str">
            <v>Правый</v>
          </cell>
          <cell r="AJ385" t="str">
            <v>Серый</v>
          </cell>
          <cell r="AK385" t="str">
            <v>КОМПЛЕКТ правый Комфорт II, 400, H 654, Арена КЛАССИК, ТИТАН</v>
          </cell>
          <cell r="AM385" t="str">
            <v>Комфорт II</v>
          </cell>
          <cell r="AS385" t="str">
            <v>Комфорт II</v>
          </cell>
          <cell r="AT385" t="str">
            <v xml:space="preserve">Хранение посуды; Хранение продуктов; </v>
          </cell>
          <cell r="AU385" t="str">
            <v>Компл</v>
          </cell>
          <cell r="AX385">
            <v>400</v>
          </cell>
          <cell r="AY385">
            <v>400</v>
          </cell>
          <cell r="BB385">
            <v>654</v>
          </cell>
          <cell r="BC385">
            <v>800</v>
          </cell>
          <cell r="BF385">
            <v>0</v>
          </cell>
          <cell r="BG385">
            <v>28</v>
          </cell>
          <cell r="BH385" t="str">
            <v>Титан</v>
          </cell>
        </row>
        <row r="386">
          <cell r="D386" t="str">
            <v>2377299846</v>
          </cell>
          <cell r="E386" t="str">
            <v>КОМПЛЕКТ левый, Комфорт II 400 мм, H 654, Арена СТИЛЬ, 2 полки + полка для специй, цвет АНТРАЦИТ, цвет дна Антрацит (2377299846)</v>
          </cell>
          <cell r="K386" t="str">
            <v>сумма частей</v>
          </cell>
          <cell r="O386" t="str">
            <v>сумма частей</v>
          </cell>
          <cell r="V386" t="str">
            <v>Нижние тумбы</v>
          </cell>
          <cell r="W386" t="str">
            <v>Комфорт II</v>
          </cell>
          <cell r="X386">
            <v>400</v>
          </cell>
          <cell r="Y386">
            <v>654</v>
          </cell>
          <cell r="Z386" t="str">
            <v>АНТРАЦИТ</v>
          </cell>
          <cell r="AA386" t="str">
            <v>Арена СТИЛЬ</v>
          </cell>
          <cell r="AB386">
            <v>3</v>
          </cell>
          <cell r="AC386">
            <v>496</v>
          </cell>
          <cell r="AD386">
            <v>3</v>
          </cell>
          <cell r="AE386">
            <v>28</v>
          </cell>
          <cell r="AG386" t="str">
            <v>Компл</v>
          </cell>
          <cell r="AH386" t="str">
            <v>Антрацит</v>
          </cell>
          <cell r="AI386" t="str">
            <v>Левый</v>
          </cell>
          <cell r="AJ386" t="str">
            <v>Темно-серый</v>
          </cell>
          <cell r="AK386" t="str">
            <v>КОМПЛЕКТ левый Комфорт II, 400, H 654, Арена СТИЛЬ, АНТРАЦИТ</v>
          </cell>
          <cell r="AM386" t="str">
            <v>Комфорт II</v>
          </cell>
          <cell r="AS386" t="str">
            <v>Комфорт II</v>
          </cell>
          <cell r="AT386" t="str">
            <v xml:space="preserve">Хранение посуды; Хранение продуктов; </v>
          </cell>
          <cell r="AU386" t="str">
            <v>Компл</v>
          </cell>
          <cell r="AX386">
            <v>400</v>
          </cell>
          <cell r="AY386">
            <v>400</v>
          </cell>
          <cell r="BB386">
            <v>654</v>
          </cell>
          <cell r="BC386">
            <v>800</v>
          </cell>
          <cell r="BF386">
            <v>0</v>
          </cell>
          <cell r="BG386">
            <v>28</v>
          </cell>
          <cell r="BH386" t="str">
            <v>Антрацит</v>
          </cell>
        </row>
        <row r="387">
          <cell r="D387" t="str">
            <v>2377199846</v>
          </cell>
          <cell r="E387" t="str">
            <v>КОМПЛЕКТ правый, Комфорт II 400 мм, H 654, Арена СТИЛЬ, 2 полки + полка для специй, цвет АНТРАЦИТ, цвет дна Антрацит (2377199846)</v>
          </cell>
          <cell r="K387" t="str">
            <v>сумма частей</v>
          </cell>
          <cell r="O387" t="str">
            <v>сумма частей</v>
          </cell>
          <cell r="V387" t="str">
            <v>Нижние тумбы</v>
          </cell>
          <cell r="W387" t="str">
            <v>Комфорт II</v>
          </cell>
          <cell r="X387">
            <v>400</v>
          </cell>
          <cell r="Y387">
            <v>654</v>
          </cell>
          <cell r="Z387" t="str">
            <v>АНТРАЦИТ</v>
          </cell>
          <cell r="AA387" t="str">
            <v>Арена СТИЛЬ</v>
          </cell>
          <cell r="AB387">
            <v>3</v>
          </cell>
          <cell r="AC387">
            <v>496</v>
          </cell>
          <cell r="AD387">
            <v>3</v>
          </cell>
          <cell r="AE387">
            <v>28</v>
          </cell>
          <cell r="AG387" t="str">
            <v>Компл</v>
          </cell>
          <cell r="AH387" t="str">
            <v>Антрацит</v>
          </cell>
          <cell r="AI387" t="str">
            <v>Правый</v>
          </cell>
          <cell r="AJ387" t="str">
            <v>Темно-серый</v>
          </cell>
          <cell r="AK387" t="str">
            <v>КОМПЛЕКТ правый Комфорт II, 400, H 654, Арена СТИЛЬ, АНТРАЦИТ</v>
          </cell>
          <cell r="AM387" t="str">
            <v>Комфорт II</v>
          </cell>
          <cell r="AS387" t="str">
            <v>Комфорт II</v>
          </cell>
          <cell r="AT387" t="str">
            <v xml:space="preserve">Хранение посуды; Хранение продуктов; </v>
          </cell>
          <cell r="AU387" t="str">
            <v>Компл</v>
          </cell>
          <cell r="AX387">
            <v>400</v>
          </cell>
          <cell r="AY387">
            <v>400</v>
          </cell>
          <cell r="BB387">
            <v>654</v>
          </cell>
          <cell r="BC387">
            <v>800</v>
          </cell>
          <cell r="BF387">
            <v>0</v>
          </cell>
          <cell r="BG387">
            <v>28</v>
          </cell>
          <cell r="BH387" t="str">
            <v>Антрацит</v>
          </cell>
        </row>
        <row r="388">
          <cell r="D388" t="str">
            <v>2607560102</v>
          </cell>
          <cell r="E388" t="str">
            <v>Комплект установочный левый, Комфорт II, H 654, Рама 630 мм + направляющие + крепления, цвет ТИТАН (2607560102)</v>
          </cell>
          <cell r="H388">
            <v>1</v>
          </cell>
          <cell r="I388">
            <v>10</v>
          </cell>
          <cell r="J388" t="str">
            <v>DE</v>
          </cell>
          <cell r="K388">
            <v>4.4829999999999997</v>
          </cell>
          <cell r="L388">
            <v>0.67500000000000004</v>
          </cell>
          <cell r="M388">
            <v>0.51500000000000001</v>
          </cell>
          <cell r="N388">
            <v>0.08</v>
          </cell>
          <cell r="O388">
            <v>2.7810000000000001E-2</v>
          </cell>
          <cell r="Q388" t="str">
            <v>0102</v>
          </cell>
          <cell r="R388">
            <v>34</v>
          </cell>
          <cell r="S388" t="str">
            <v>4027655402580</v>
          </cell>
          <cell r="T388">
            <v>8302420000</v>
          </cell>
          <cell r="V388" t="str">
            <v>Нижние тумбы</v>
          </cell>
          <cell r="W388" t="str">
            <v>Комфорт II</v>
          </cell>
          <cell r="Y388">
            <v>654</v>
          </cell>
          <cell r="Z388" t="str">
            <v>ТИТАН</v>
          </cell>
          <cell r="AA388" t="str">
            <v>Арена КЛАССИК</v>
          </cell>
          <cell r="AC388">
            <v>496</v>
          </cell>
          <cell r="AE388">
            <v>28</v>
          </cell>
          <cell r="AG388" t="str">
            <v>шт</v>
          </cell>
          <cell r="AI388" t="str">
            <v>Левый</v>
          </cell>
          <cell r="AJ388" t="str">
            <v>Серый</v>
          </cell>
          <cell r="AK388" t="str">
            <v>Комплект установочный левый Комфорт II, H 654, ТИТАН</v>
          </cell>
          <cell r="AM388" t="str">
            <v>Комфорт II</v>
          </cell>
          <cell r="AO388" t="str">
            <v>2607560102</v>
          </cell>
          <cell r="AS388" t="str">
            <v>Комфорт II</v>
          </cell>
          <cell r="AU388" t="str">
            <v>Комплектующее</v>
          </cell>
          <cell r="AX388">
            <v>200</v>
          </cell>
          <cell r="AY388">
            <v>400</v>
          </cell>
          <cell r="BB388">
            <v>654</v>
          </cell>
          <cell r="BC388">
            <v>800</v>
          </cell>
          <cell r="BF388">
            <v>0</v>
          </cell>
          <cell r="BG388">
            <v>28</v>
          </cell>
          <cell r="BH388" t="str">
            <v>Титан</v>
          </cell>
        </row>
        <row r="389">
          <cell r="D389" t="str">
            <v>2607570102</v>
          </cell>
          <cell r="E389" t="str">
            <v>Комплект установочный правый, Комфорт II, H 654, Рама 630 мм + направляющие + крепления, цвет ТИТАН (2607570102)</v>
          </cell>
          <cell r="H389">
            <v>1</v>
          </cell>
          <cell r="I389">
            <v>10</v>
          </cell>
          <cell r="J389" t="str">
            <v>DE</v>
          </cell>
          <cell r="K389">
            <v>4.4829999999999997</v>
          </cell>
          <cell r="L389">
            <v>0.67500000000000004</v>
          </cell>
          <cell r="M389">
            <v>0.51500000000000001</v>
          </cell>
          <cell r="N389">
            <v>0.08</v>
          </cell>
          <cell r="O389">
            <v>2.7810000000000001E-2</v>
          </cell>
          <cell r="Q389" t="str">
            <v>0102</v>
          </cell>
          <cell r="R389">
            <v>34</v>
          </cell>
          <cell r="S389" t="str">
            <v>4027655402597</v>
          </cell>
          <cell r="T389">
            <v>8302420000</v>
          </cell>
          <cell r="V389" t="str">
            <v>Нижние тумбы</v>
          </cell>
          <cell r="W389" t="str">
            <v>Комфорт II</v>
          </cell>
          <cell r="Y389">
            <v>654</v>
          </cell>
          <cell r="Z389" t="str">
            <v>ТИТАН</v>
          </cell>
          <cell r="AA389" t="str">
            <v>Арена КЛАССИК</v>
          </cell>
          <cell r="AC389">
            <v>496</v>
          </cell>
          <cell r="AE389">
            <v>28</v>
          </cell>
          <cell r="AG389" t="str">
            <v>шт</v>
          </cell>
          <cell r="AI389" t="str">
            <v>Правый</v>
          </cell>
          <cell r="AJ389" t="str">
            <v>Серый</v>
          </cell>
          <cell r="AK389" t="str">
            <v>Комплект установочный правый Комфорт II, H 654, ТИТАН</v>
          </cell>
          <cell r="AM389" t="str">
            <v>Комфорт II</v>
          </cell>
          <cell r="AO389" t="str">
            <v>2607570102</v>
          </cell>
          <cell r="AS389" t="str">
            <v>Комфорт II</v>
          </cell>
          <cell r="AU389" t="str">
            <v>Комплектующее</v>
          </cell>
          <cell r="AX389">
            <v>200</v>
          </cell>
          <cell r="AY389">
            <v>400</v>
          </cell>
          <cell r="BB389">
            <v>654</v>
          </cell>
          <cell r="BC389">
            <v>800</v>
          </cell>
          <cell r="BF389">
            <v>0</v>
          </cell>
          <cell r="BG389">
            <v>28</v>
          </cell>
          <cell r="BH389" t="str">
            <v>Титан</v>
          </cell>
        </row>
        <row r="390">
          <cell r="D390" t="str">
            <v>2607569846</v>
          </cell>
          <cell r="E390" t="str">
            <v>Комплект установочный левый, Комфорт II, H 654, Рама 630 мм + направляющие + крепления, цвет АНТРАЦИТ (2607569846)</v>
          </cell>
          <cell r="H390">
            <v>1</v>
          </cell>
          <cell r="I390">
            <v>10</v>
          </cell>
          <cell r="J390" t="str">
            <v>DE</v>
          </cell>
          <cell r="K390">
            <v>4.4829999999999997</v>
          </cell>
          <cell r="L390">
            <v>0.67500000000000004</v>
          </cell>
          <cell r="M390">
            <v>0.51500000000000001</v>
          </cell>
          <cell r="N390">
            <v>0.08</v>
          </cell>
          <cell r="O390">
            <v>2.7810000000000001E-2</v>
          </cell>
          <cell r="Q390" t="str">
            <v>0102</v>
          </cell>
          <cell r="R390">
            <v>34</v>
          </cell>
          <cell r="S390" t="str">
            <v>4027655637142</v>
          </cell>
          <cell r="T390">
            <v>8302420000</v>
          </cell>
          <cell r="V390" t="str">
            <v>Нижние тумбы</v>
          </cell>
          <cell r="W390" t="str">
            <v>Комфорт II</v>
          </cell>
          <cell r="Y390">
            <v>654</v>
          </cell>
          <cell r="Z390" t="str">
            <v>АНТРАЦИТ</v>
          </cell>
          <cell r="AA390" t="str">
            <v>Арена СТИЛЬ</v>
          </cell>
          <cell r="AC390">
            <v>496</v>
          </cell>
          <cell r="AE390">
            <v>28</v>
          </cell>
          <cell r="AG390" t="str">
            <v>шт</v>
          </cell>
          <cell r="AI390" t="str">
            <v>Левый</v>
          </cell>
          <cell r="AJ390" t="str">
            <v>Темно-серый</v>
          </cell>
          <cell r="AK390" t="str">
            <v>Комплект установочный левый Комфорт II, H 654, АНТРАЦИТ</v>
          </cell>
          <cell r="AM390" t="str">
            <v>Комфорт II</v>
          </cell>
          <cell r="AO390" t="str">
            <v>2607569846</v>
          </cell>
          <cell r="AS390" t="str">
            <v>Комфорт II</v>
          </cell>
          <cell r="AU390" t="str">
            <v>Комплектующее</v>
          </cell>
          <cell r="AX390">
            <v>200</v>
          </cell>
          <cell r="AY390">
            <v>400</v>
          </cell>
          <cell r="BB390">
            <v>654</v>
          </cell>
          <cell r="BC390">
            <v>800</v>
          </cell>
          <cell r="BF390">
            <v>0</v>
          </cell>
          <cell r="BG390">
            <v>28</v>
          </cell>
          <cell r="BH390" t="str">
            <v>Антрацит</v>
          </cell>
        </row>
        <row r="391">
          <cell r="D391" t="str">
            <v>2607579846</v>
          </cell>
          <cell r="E391" t="str">
            <v>Комплект установочный правый, Комфорт II, H 654, Рама 630 мм + направляющие + крепления, цвет АНТРАЦИТ (2607579846)</v>
          </cell>
          <cell r="H391">
            <v>1</v>
          </cell>
          <cell r="I391">
            <v>10</v>
          </cell>
          <cell r="J391" t="str">
            <v>DE</v>
          </cell>
          <cell r="K391">
            <v>4.4829999999999997</v>
          </cell>
          <cell r="L391">
            <v>0.67500000000000004</v>
          </cell>
          <cell r="M391">
            <v>0.51500000000000001</v>
          </cell>
          <cell r="N391">
            <v>0.08</v>
          </cell>
          <cell r="O391">
            <v>2.7810000000000001E-2</v>
          </cell>
          <cell r="Q391" t="str">
            <v>0102</v>
          </cell>
          <cell r="R391">
            <v>34</v>
          </cell>
          <cell r="S391" t="str">
            <v>4027655787915</v>
          </cell>
          <cell r="T391">
            <v>8302420000</v>
          </cell>
          <cell r="V391" t="str">
            <v>Нижние тумбы</v>
          </cell>
          <cell r="W391" t="str">
            <v>Комфорт II</v>
          </cell>
          <cell r="Y391">
            <v>654</v>
          </cell>
          <cell r="Z391" t="str">
            <v>АНТРАЦИТ</v>
          </cell>
          <cell r="AA391" t="str">
            <v>Арена СТИЛЬ</v>
          </cell>
          <cell r="AC391">
            <v>496</v>
          </cell>
          <cell r="AE391">
            <v>28</v>
          </cell>
          <cell r="AG391" t="str">
            <v>шт</v>
          </cell>
          <cell r="AI391" t="str">
            <v>Правый</v>
          </cell>
          <cell r="AJ391" t="str">
            <v>Темно-серый</v>
          </cell>
          <cell r="AK391" t="str">
            <v>Комплект установочный правый Комфорт II, H 654, АНТРАЦИТ</v>
          </cell>
          <cell r="AM391" t="str">
            <v>Комфорт II</v>
          </cell>
          <cell r="AO391" t="str">
            <v>2607579846</v>
          </cell>
          <cell r="AS391" t="str">
            <v>Комфорт II</v>
          </cell>
          <cell r="AU391" t="str">
            <v>Комплектующее</v>
          </cell>
          <cell r="AX391">
            <v>200</v>
          </cell>
          <cell r="AY391">
            <v>400</v>
          </cell>
          <cell r="BB391">
            <v>654</v>
          </cell>
          <cell r="BC391">
            <v>800</v>
          </cell>
          <cell r="BF391">
            <v>0</v>
          </cell>
          <cell r="BG391">
            <v>28</v>
          </cell>
          <cell r="BH391" t="str">
            <v>Антрацит</v>
          </cell>
        </row>
        <row r="392">
          <cell r="D392" t="str">
            <v>2607760005</v>
          </cell>
          <cell r="E392" t="str">
            <v>Полка 1 шт, Комфорт II 200 мм, Арена КЛАССИК, 110x470x88 мм, цвет ХРОМ, цвет дна Серый, антислип, PU:2 (2607760005)</v>
          </cell>
          <cell r="H392">
            <v>2</v>
          </cell>
          <cell r="I392">
            <v>20</v>
          </cell>
          <cell r="J392" t="str">
            <v>DE</v>
          </cell>
          <cell r="K392">
            <v>0.96</v>
          </cell>
          <cell r="L392">
            <v>0.19</v>
          </cell>
          <cell r="M392">
            <v>0.125</v>
          </cell>
          <cell r="N392">
            <v>0.495</v>
          </cell>
          <cell r="O392">
            <v>5.8781249999999997E-3</v>
          </cell>
          <cell r="Q392" t="str">
            <v>0005</v>
          </cell>
          <cell r="R392">
            <v>96</v>
          </cell>
          <cell r="S392" t="str">
            <v>4027655594797</v>
          </cell>
          <cell r="T392">
            <v>9403990001</v>
          </cell>
          <cell r="V392" t="str">
            <v>Нижние тумбы</v>
          </cell>
          <cell r="W392" t="str">
            <v>Комфорт II</v>
          </cell>
          <cell r="X392">
            <v>200</v>
          </cell>
          <cell r="Z392" t="str">
            <v>ХРОМ</v>
          </cell>
          <cell r="AA392" t="str">
            <v>Арена КЛАССИК</v>
          </cell>
          <cell r="AB392">
            <v>1</v>
          </cell>
          <cell r="AC392">
            <v>496</v>
          </cell>
          <cell r="AE392">
            <v>10</v>
          </cell>
          <cell r="AG392" t="str">
            <v>шт</v>
          </cell>
          <cell r="AH392" t="str">
            <v>Серый</v>
          </cell>
          <cell r="AJ392" t="str">
            <v>Серый</v>
          </cell>
          <cell r="AK392" t="str">
            <v>Полка 1 шт Комфорт II, 200, Арена КЛАССИК, ХРОМ</v>
          </cell>
          <cell r="AM392" t="str">
            <v>Комфорт II</v>
          </cell>
          <cell r="AS392" t="str">
            <v>Комфорт II</v>
          </cell>
          <cell r="AU392" t="str">
            <v>Комплектующее</v>
          </cell>
          <cell r="AX392">
            <v>200</v>
          </cell>
          <cell r="AY392">
            <v>200</v>
          </cell>
          <cell r="BB392">
            <v>654</v>
          </cell>
          <cell r="BC392">
            <v>800</v>
          </cell>
          <cell r="BF392">
            <v>0</v>
          </cell>
          <cell r="BG392">
            <v>12</v>
          </cell>
          <cell r="BH392" t="str">
            <v>Хром</v>
          </cell>
        </row>
        <row r="393">
          <cell r="D393" t="str">
            <v>2607760102</v>
          </cell>
          <cell r="E393" t="str">
            <v>Полка 1 шт, Комфорт II 200 мм, Арена КЛАССИК, 110x470x88 мм, цвет ТИТАН, цвет дна Серый, антислип, PU:2 (2607760102)</v>
          </cell>
          <cell r="H393">
            <v>2</v>
          </cell>
          <cell r="I393">
            <v>20</v>
          </cell>
          <cell r="J393" t="str">
            <v>DE</v>
          </cell>
          <cell r="K393">
            <v>0.96</v>
          </cell>
          <cell r="L393">
            <v>0.19</v>
          </cell>
          <cell r="M393">
            <v>0.125</v>
          </cell>
          <cell r="N393">
            <v>0.495</v>
          </cell>
          <cell r="O393">
            <v>5.8781249999999997E-3</v>
          </cell>
          <cell r="Q393" t="str">
            <v>0102</v>
          </cell>
          <cell r="R393">
            <v>96</v>
          </cell>
          <cell r="S393" t="str">
            <v>4027655756959</v>
          </cell>
          <cell r="T393">
            <v>9403990001</v>
          </cell>
          <cell r="V393" t="str">
            <v>Нижние тумбы</v>
          </cell>
          <cell r="W393" t="str">
            <v>Комфорт II</v>
          </cell>
          <cell r="X393">
            <v>200</v>
          </cell>
          <cell r="Z393" t="str">
            <v>ТИТАН</v>
          </cell>
          <cell r="AA393" t="str">
            <v>Арена КЛАССИК</v>
          </cell>
          <cell r="AB393">
            <v>1</v>
          </cell>
          <cell r="AC393">
            <v>496</v>
          </cell>
          <cell r="AE393">
            <v>10</v>
          </cell>
          <cell r="AG393" t="str">
            <v>шт</v>
          </cell>
          <cell r="AH393" t="str">
            <v>Серый</v>
          </cell>
          <cell r="AJ393" t="str">
            <v>Серый</v>
          </cell>
          <cell r="AK393" t="str">
            <v>Полка 1 шт Комфорт II, 200, Арена КЛАССИК, ТИТАН</v>
          </cell>
          <cell r="AM393" t="str">
            <v>Комфорт II</v>
          </cell>
          <cell r="AS393" t="str">
            <v>Комфорт II</v>
          </cell>
          <cell r="AU393" t="str">
            <v>Комплектующее</v>
          </cell>
          <cell r="AX393">
            <v>200</v>
          </cell>
          <cell r="AY393">
            <v>200</v>
          </cell>
          <cell r="BB393">
            <v>654</v>
          </cell>
          <cell r="BC393">
            <v>800</v>
          </cell>
          <cell r="BF393">
            <v>0</v>
          </cell>
          <cell r="BG393">
            <v>12</v>
          </cell>
          <cell r="BH393" t="str">
            <v>Титан</v>
          </cell>
        </row>
        <row r="394">
          <cell r="D394" t="str">
            <v>2607469846</v>
          </cell>
          <cell r="E394" t="str">
            <v>Полка 1 шт, Комфорт II 200 мм, Арена СТИЛЬ, 110x470x75 мм, цвет АНТРАЦИТ, цвет дна Антрацит, антислип (2607469846)</v>
          </cell>
          <cell r="H394">
            <v>2</v>
          </cell>
          <cell r="I394">
            <v>20</v>
          </cell>
          <cell r="J394" t="str">
            <v>DE</v>
          </cell>
          <cell r="K394">
            <v>0.98</v>
          </cell>
          <cell r="L394">
            <v>0.19</v>
          </cell>
          <cell r="M394">
            <v>0.125</v>
          </cell>
          <cell r="N394">
            <v>0.495</v>
          </cell>
          <cell r="O394">
            <v>5.8781249999999997E-3</v>
          </cell>
          <cell r="Q394" t="str">
            <v>0005</v>
          </cell>
          <cell r="R394">
            <v>96</v>
          </cell>
          <cell r="S394" t="str">
            <v>4027655594605</v>
          </cell>
          <cell r="T394">
            <v>9403990001</v>
          </cell>
          <cell r="V394" t="str">
            <v>Нижние тумбы</v>
          </cell>
          <cell r="W394" t="str">
            <v>Комфорт II</v>
          </cell>
          <cell r="X394">
            <v>200</v>
          </cell>
          <cell r="Z394" t="str">
            <v>АНТРАЦИТ</v>
          </cell>
          <cell r="AA394" t="str">
            <v>Арена СТИЛЬ</v>
          </cell>
          <cell r="AB394">
            <v>1</v>
          </cell>
          <cell r="AC394">
            <v>496</v>
          </cell>
          <cell r="AE394">
            <v>10</v>
          </cell>
          <cell r="AG394" t="str">
            <v>шт</v>
          </cell>
          <cell r="AH394" t="str">
            <v>Антрацит</v>
          </cell>
          <cell r="AJ394" t="str">
            <v>Темно-серый</v>
          </cell>
          <cell r="AK394" t="str">
            <v>Полка 1 шт Комфорт II, 200, Арена СТИЛЬ, АНТРАЦИТ</v>
          </cell>
          <cell r="AM394" t="str">
            <v>Комфорт II</v>
          </cell>
          <cell r="AS394" t="str">
            <v>Комфорт II</v>
          </cell>
          <cell r="AU394" t="str">
            <v>Комплектующее</v>
          </cell>
          <cell r="AX394">
            <v>200</v>
          </cell>
          <cell r="AY394">
            <v>200</v>
          </cell>
          <cell r="BB394">
            <v>654</v>
          </cell>
          <cell r="BC394">
            <v>800</v>
          </cell>
          <cell r="BF394">
            <v>0</v>
          </cell>
          <cell r="BG394">
            <v>12</v>
          </cell>
          <cell r="BH394" t="str">
            <v>Антрацит</v>
          </cell>
        </row>
        <row r="395">
          <cell r="D395" t="str">
            <v>2607780005</v>
          </cell>
          <cell r="E395" t="str">
            <v>Полка 1 шт, Комфорт II 250 мм, Арена КЛАССИК, 160x470x88 мм, цвет ХРОМ, цвет дна Серый, антислип, PU:2 (2607780005)</v>
          </cell>
          <cell r="H395">
            <v>2</v>
          </cell>
          <cell r="I395">
            <v>20</v>
          </cell>
          <cell r="J395" t="str">
            <v>DE</v>
          </cell>
          <cell r="K395">
            <v>1.177</v>
          </cell>
          <cell r="L395">
            <v>0.19500000000000001</v>
          </cell>
          <cell r="M395">
            <v>0.18</v>
          </cell>
          <cell r="N395">
            <v>0.5</v>
          </cell>
          <cell r="O395">
            <v>8.7749999999999998E-3</v>
          </cell>
          <cell r="Q395" t="str">
            <v>0005</v>
          </cell>
          <cell r="R395">
            <v>96</v>
          </cell>
          <cell r="S395" t="str">
            <v>4027655594810</v>
          </cell>
          <cell r="T395">
            <v>9403990001</v>
          </cell>
          <cell r="V395" t="str">
            <v>Нижние тумбы</v>
          </cell>
          <cell r="W395" t="str">
            <v>Комфорт II</v>
          </cell>
          <cell r="X395">
            <v>250</v>
          </cell>
          <cell r="Z395" t="str">
            <v>ХРОМ</v>
          </cell>
          <cell r="AA395" t="str">
            <v>Арена КЛАССИК</v>
          </cell>
          <cell r="AB395">
            <v>1</v>
          </cell>
          <cell r="AC395">
            <v>496</v>
          </cell>
          <cell r="AE395">
            <v>10</v>
          </cell>
          <cell r="AG395" t="str">
            <v>шт</v>
          </cell>
          <cell r="AH395" t="str">
            <v>Серый</v>
          </cell>
          <cell r="AJ395" t="str">
            <v>Серый</v>
          </cell>
          <cell r="AK395" t="str">
            <v>Полка 1 шт Комфорт II, 250, Арена КЛАССИК, ХРОМ</v>
          </cell>
          <cell r="AM395" t="str">
            <v>Комфорт II</v>
          </cell>
          <cell r="AS395" t="str">
            <v>Комфорт II</v>
          </cell>
          <cell r="AU395" t="str">
            <v>Комплектующее</v>
          </cell>
          <cell r="AX395">
            <v>250</v>
          </cell>
          <cell r="AY395">
            <v>250</v>
          </cell>
          <cell r="BB395">
            <v>654</v>
          </cell>
          <cell r="BC395">
            <v>800</v>
          </cell>
          <cell r="BF395">
            <v>0</v>
          </cell>
          <cell r="BG395">
            <v>12</v>
          </cell>
          <cell r="BH395" t="str">
            <v>Хром</v>
          </cell>
        </row>
        <row r="396">
          <cell r="D396" t="str">
            <v>2607780102</v>
          </cell>
          <cell r="E396" t="str">
            <v>Полка 1 шт, Комфорт II 250 мм, Арена КЛАССИК, 160x470x88 мм, цвет ТИТАН, цвет дна Серый, антислип, PU:2 (2607780102)</v>
          </cell>
          <cell r="H396">
            <v>2</v>
          </cell>
          <cell r="I396">
            <v>20</v>
          </cell>
          <cell r="J396" t="str">
            <v>DE</v>
          </cell>
          <cell r="K396">
            <v>1.177</v>
          </cell>
          <cell r="L396">
            <v>0.19500000000000001</v>
          </cell>
          <cell r="M396">
            <v>0.18</v>
          </cell>
          <cell r="N396">
            <v>0.5</v>
          </cell>
          <cell r="O396">
            <v>8.7749999999999998E-3</v>
          </cell>
          <cell r="Q396" t="str">
            <v>0102</v>
          </cell>
          <cell r="R396">
            <v>96</v>
          </cell>
          <cell r="S396" t="str">
            <v>4027655789308</v>
          </cell>
          <cell r="T396">
            <v>9403990001</v>
          </cell>
          <cell r="V396" t="str">
            <v>Нижние тумбы</v>
          </cell>
          <cell r="W396" t="str">
            <v>Комфорт II</v>
          </cell>
          <cell r="X396">
            <v>250</v>
          </cell>
          <cell r="Z396" t="str">
            <v>ТИТАН</v>
          </cell>
          <cell r="AA396" t="str">
            <v>Арена КЛАССИК</v>
          </cell>
          <cell r="AB396">
            <v>1</v>
          </cell>
          <cell r="AC396">
            <v>496</v>
          </cell>
          <cell r="AE396">
            <v>10</v>
          </cell>
          <cell r="AG396" t="str">
            <v>шт</v>
          </cell>
          <cell r="AH396" t="str">
            <v>Серый</v>
          </cell>
          <cell r="AJ396" t="str">
            <v>Серый</v>
          </cell>
          <cell r="AK396" t="str">
            <v>Полка 1 шт Комфорт II, 250, Арена КЛАССИК, ТИТАН</v>
          </cell>
          <cell r="AM396" t="str">
            <v>Комфорт II</v>
          </cell>
          <cell r="AS396" t="str">
            <v>Комфорт II</v>
          </cell>
          <cell r="AU396" t="str">
            <v>Комплектующее</v>
          </cell>
          <cell r="AX396">
            <v>250</v>
          </cell>
          <cell r="AY396">
            <v>250</v>
          </cell>
          <cell r="BB396">
            <v>654</v>
          </cell>
          <cell r="BC396">
            <v>800</v>
          </cell>
          <cell r="BF396">
            <v>0</v>
          </cell>
          <cell r="BG396">
            <v>12</v>
          </cell>
          <cell r="BH396" t="str">
            <v>Титан</v>
          </cell>
        </row>
        <row r="397">
          <cell r="D397" t="str">
            <v>2607489846</v>
          </cell>
          <cell r="E397" t="str">
            <v>Полка 1 шт, Комфорт II 250 мм, Арена СТИЛЬ, 160x470x75 мм, цвет АНТРАЦИТ, цвет дна Антрацит, антислип (2607489846)</v>
          </cell>
          <cell r="H397">
            <v>2</v>
          </cell>
          <cell r="I397">
            <v>20</v>
          </cell>
          <cell r="J397" t="str">
            <v>DE</v>
          </cell>
          <cell r="K397">
            <v>1.2</v>
          </cell>
          <cell r="L397">
            <v>0.19500000000000001</v>
          </cell>
          <cell r="M397">
            <v>0.18</v>
          </cell>
          <cell r="N397">
            <v>0.5</v>
          </cell>
          <cell r="O397">
            <v>8.2293750000000006E-3</v>
          </cell>
          <cell r="Q397" t="str">
            <v>0005</v>
          </cell>
          <cell r="R397">
            <v>96</v>
          </cell>
          <cell r="S397" t="str">
            <v>4027655603284</v>
          </cell>
          <cell r="T397">
            <v>9403990001</v>
          </cell>
          <cell r="V397" t="str">
            <v>Нижние тумбы</v>
          </cell>
          <cell r="W397" t="str">
            <v>Комфорт II</v>
          </cell>
          <cell r="X397">
            <v>250</v>
          </cell>
          <cell r="Z397" t="str">
            <v>АНТРАЦИТ</v>
          </cell>
          <cell r="AA397" t="str">
            <v>Арена СТИЛЬ</v>
          </cell>
          <cell r="AB397">
            <v>1</v>
          </cell>
          <cell r="AC397">
            <v>496</v>
          </cell>
          <cell r="AE397">
            <v>10</v>
          </cell>
          <cell r="AG397" t="str">
            <v>шт</v>
          </cell>
          <cell r="AH397" t="str">
            <v>Антрацит</v>
          </cell>
          <cell r="AJ397" t="str">
            <v>Темно-серый</v>
          </cell>
          <cell r="AK397" t="str">
            <v>Полка 1 шт Комфорт II, 250, Арена СТИЛЬ, АНТРАЦИТ</v>
          </cell>
          <cell r="AM397" t="str">
            <v>Комфорт II</v>
          </cell>
          <cell r="AS397" t="str">
            <v>Комфорт II</v>
          </cell>
          <cell r="AU397" t="str">
            <v>Комплектующее</v>
          </cell>
          <cell r="AX397">
            <v>250</v>
          </cell>
          <cell r="AY397">
            <v>250</v>
          </cell>
          <cell r="BB397">
            <v>654</v>
          </cell>
          <cell r="BC397">
            <v>800</v>
          </cell>
          <cell r="BF397">
            <v>0</v>
          </cell>
          <cell r="BG397">
            <v>12</v>
          </cell>
          <cell r="BH397" t="str">
            <v>Антрацит</v>
          </cell>
        </row>
        <row r="398">
          <cell r="D398" t="str">
            <v>2608100005</v>
          </cell>
          <cell r="E398" t="str">
            <v>Полка 1 шт, Комфорт II 300 мм, Арена КЛАССИК, 210x470x88 мм, цвет ХРОМ, цвет дна Серый, антислип, PU:2 (2608100005)</v>
          </cell>
          <cell r="H398">
            <v>2</v>
          </cell>
          <cell r="I398">
            <v>20</v>
          </cell>
          <cell r="J398" t="str">
            <v>DE</v>
          </cell>
          <cell r="K398">
            <v>0.70199999999999996</v>
          </cell>
          <cell r="L398">
            <v>0.245</v>
          </cell>
          <cell r="M398">
            <v>0.19500000000000001</v>
          </cell>
          <cell r="N398">
            <v>0.48499999999999999</v>
          </cell>
          <cell r="O398">
            <v>1.15854375E-2</v>
          </cell>
          <cell r="Q398" t="str">
            <v>0005</v>
          </cell>
          <cell r="R398">
            <v>96</v>
          </cell>
          <cell r="S398" t="str">
            <v>4027655603468</v>
          </cell>
          <cell r="T398">
            <v>9403990001</v>
          </cell>
          <cell r="V398" t="str">
            <v>Нижние тумбы</v>
          </cell>
          <cell r="W398" t="str">
            <v>Комфорт II</v>
          </cell>
          <cell r="X398">
            <v>300</v>
          </cell>
          <cell r="Z398" t="str">
            <v>ХРОМ</v>
          </cell>
          <cell r="AA398" t="str">
            <v>Арена КЛАССИК</v>
          </cell>
          <cell r="AB398">
            <v>1</v>
          </cell>
          <cell r="AC398">
            <v>496</v>
          </cell>
          <cell r="AE398">
            <v>10</v>
          </cell>
          <cell r="AG398" t="str">
            <v>шт</v>
          </cell>
          <cell r="AH398" t="str">
            <v>Серый</v>
          </cell>
          <cell r="AJ398" t="str">
            <v>Серый</v>
          </cell>
          <cell r="AK398" t="str">
            <v>Полка 1 шт Комфорт II, 300, Арена КЛАССИК, ХРОМ</v>
          </cell>
          <cell r="AM398" t="str">
            <v>Комфорт II</v>
          </cell>
          <cell r="AS398" t="str">
            <v>Комфорт II</v>
          </cell>
          <cell r="AU398" t="str">
            <v>Комплектующее</v>
          </cell>
          <cell r="AX398">
            <v>300</v>
          </cell>
          <cell r="AY398">
            <v>300</v>
          </cell>
          <cell r="BB398">
            <v>654</v>
          </cell>
          <cell r="BC398">
            <v>800</v>
          </cell>
          <cell r="BF398">
            <v>0</v>
          </cell>
          <cell r="BG398">
            <v>12</v>
          </cell>
          <cell r="BH398" t="str">
            <v>Хром</v>
          </cell>
        </row>
        <row r="399">
          <cell r="D399" t="str">
            <v>2608100102</v>
          </cell>
          <cell r="E399" t="str">
            <v>Полка 1 шт, Комфорт II 300 мм, Арена КЛАССИК, 210x470x88 мм, цвет ТИТАН, цвет дна Серый, антислип, PU:2 (2608100102)</v>
          </cell>
          <cell r="H399">
            <v>2</v>
          </cell>
          <cell r="I399">
            <v>20</v>
          </cell>
          <cell r="J399" t="str">
            <v>DE</v>
          </cell>
          <cell r="K399">
            <v>0.70199999999999996</v>
          </cell>
          <cell r="L399">
            <v>0.245</v>
          </cell>
          <cell r="M399">
            <v>0.19500000000000001</v>
          </cell>
          <cell r="N399">
            <v>0.48499999999999999</v>
          </cell>
          <cell r="O399">
            <v>1.15854375E-2</v>
          </cell>
          <cell r="Q399" t="str">
            <v>0102</v>
          </cell>
          <cell r="R399">
            <v>96</v>
          </cell>
          <cell r="S399" t="str">
            <v>4027655698723</v>
          </cell>
          <cell r="T399">
            <v>9403990001</v>
          </cell>
          <cell r="V399" t="str">
            <v>Нижние тумбы</v>
          </cell>
          <cell r="W399" t="str">
            <v>Комфорт II</v>
          </cell>
          <cell r="X399">
            <v>300</v>
          </cell>
          <cell r="Z399" t="str">
            <v>ТИТАН</v>
          </cell>
          <cell r="AA399" t="str">
            <v>Арена КЛАССИК</v>
          </cell>
          <cell r="AB399">
            <v>1</v>
          </cell>
          <cell r="AC399">
            <v>496</v>
          </cell>
          <cell r="AE399">
            <v>10</v>
          </cell>
          <cell r="AG399" t="str">
            <v>шт</v>
          </cell>
          <cell r="AH399" t="str">
            <v>Серый</v>
          </cell>
          <cell r="AJ399" t="str">
            <v>Серый</v>
          </cell>
          <cell r="AK399" t="str">
            <v>Полка 1 шт Комфорт II, 300, Арена КЛАССИК, ТИТАН</v>
          </cell>
          <cell r="AM399" t="str">
            <v>Комфорт II</v>
          </cell>
          <cell r="AS399" t="str">
            <v>Комфорт II</v>
          </cell>
          <cell r="AU399" t="str">
            <v>Комплектующее</v>
          </cell>
          <cell r="AX399">
            <v>300</v>
          </cell>
          <cell r="AY399">
            <v>300</v>
          </cell>
          <cell r="BB399">
            <v>654</v>
          </cell>
          <cell r="BC399">
            <v>800</v>
          </cell>
          <cell r="BF399">
            <v>0</v>
          </cell>
          <cell r="BG399">
            <v>12</v>
          </cell>
          <cell r="BH399" t="str">
            <v>Титан</v>
          </cell>
        </row>
        <row r="400">
          <cell r="D400" t="str">
            <v>2607849846</v>
          </cell>
          <cell r="E400" t="str">
            <v>Полка 1 шт, Комфорт II 300 мм, Арена СТИЛЬ, 210x470x75 мм, цвет АНТРАЦИТ, цвет дна Антрацит, антислип (2607849846)</v>
          </cell>
          <cell r="H400">
            <v>2</v>
          </cell>
          <cell r="I400">
            <v>20</v>
          </cell>
          <cell r="J400" t="str">
            <v>DE</v>
          </cell>
          <cell r="K400">
            <v>1.38</v>
          </cell>
          <cell r="L400">
            <v>0.245</v>
          </cell>
          <cell r="M400">
            <v>0.19500000000000001</v>
          </cell>
          <cell r="N400">
            <v>0.48499999999999999</v>
          </cell>
          <cell r="O400">
            <v>1.0308375E-2</v>
          </cell>
          <cell r="Q400" t="str">
            <v>0005</v>
          </cell>
          <cell r="R400">
            <v>96</v>
          </cell>
          <cell r="S400" t="str">
            <v>4027655603307</v>
          </cell>
          <cell r="T400">
            <v>9403990001</v>
          </cell>
          <cell r="V400" t="str">
            <v>Нижние тумбы</v>
          </cell>
          <cell r="W400" t="str">
            <v>Комфорт II</v>
          </cell>
          <cell r="X400">
            <v>300</v>
          </cell>
          <cell r="Z400" t="str">
            <v>АНТРАЦИТ</v>
          </cell>
          <cell r="AA400" t="str">
            <v>Арена СТИЛЬ</v>
          </cell>
          <cell r="AB400">
            <v>1</v>
          </cell>
          <cell r="AC400">
            <v>496</v>
          </cell>
          <cell r="AE400">
            <v>10</v>
          </cell>
          <cell r="AG400" t="str">
            <v>шт</v>
          </cell>
          <cell r="AH400" t="str">
            <v>Антрацит</v>
          </cell>
          <cell r="AJ400" t="str">
            <v>Темно-серый</v>
          </cell>
          <cell r="AK400" t="str">
            <v>Полка 1 шт Комфорт II, 300, Арена СТИЛЬ, АНТРАЦИТ</v>
          </cell>
          <cell r="AM400" t="str">
            <v>Комфорт II</v>
          </cell>
          <cell r="AS400" t="str">
            <v>Комфорт II</v>
          </cell>
          <cell r="AU400" t="str">
            <v>Комплектующее</v>
          </cell>
          <cell r="AX400">
            <v>300</v>
          </cell>
          <cell r="AY400">
            <v>300</v>
          </cell>
          <cell r="BB400">
            <v>654</v>
          </cell>
          <cell r="BC400">
            <v>800</v>
          </cell>
          <cell r="BF400">
            <v>0</v>
          </cell>
          <cell r="BG400">
            <v>12</v>
          </cell>
          <cell r="BH400" t="str">
            <v>Антрацит</v>
          </cell>
        </row>
        <row r="401">
          <cell r="D401" t="str">
            <v>2607820005</v>
          </cell>
          <cell r="E401" t="str">
            <v>Полка 1 шт, Комфорт II 400 мм, Арена КЛАССИК, 295x470x88 мм, цвет ХРОМ, цвет дна Серый, антислип, PU:2 (2607820005)</v>
          </cell>
          <cell r="H401">
            <v>2</v>
          </cell>
          <cell r="I401">
            <v>20</v>
          </cell>
          <cell r="J401" t="str">
            <v>DE</v>
          </cell>
          <cell r="K401">
            <v>1.6919999999999999</v>
          </cell>
          <cell r="L401">
            <v>0.31</v>
          </cell>
          <cell r="M401">
            <v>0.19</v>
          </cell>
          <cell r="N401">
            <v>0.48499999999999999</v>
          </cell>
          <cell r="O401">
            <v>1.4283250000000001E-2</v>
          </cell>
          <cell r="Q401" t="str">
            <v>0005</v>
          </cell>
          <cell r="R401">
            <v>96</v>
          </cell>
          <cell r="S401" t="str">
            <v>4027655594865</v>
          </cell>
          <cell r="T401">
            <v>9403990001</v>
          </cell>
          <cell r="V401" t="str">
            <v>Нижние тумбы</v>
          </cell>
          <cell r="W401" t="str">
            <v>Комфорт II</v>
          </cell>
          <cell r="X401">
            <v>400</v>
          </cell>
          <cell r="Z401" t="str">
            <v>ХРОМ</v>
          </cell>
          <cell r="AA401" t="str">
            <v>Арена КЛАССИК</v>
          </cell>
          <cell r="AB401">
            <v>1</v>
          </cell>
          <cell r="AC401">
            <v>496</v>
          </cell>
          <cell r="AE401">
            <v>10</v>
          </cell>
          <cell r="AG401" t="str">
            <v>шт</v>
          </cell>
          <cell r="AH401" t="str">
            <v>Серый</v>
          </cell>
          <cell r="AJ401" t="str">
            <v>Серый</v>
          </cell>
          <cell r="AK401" t="str">
            <v>Полка 1 шт Комфорт II, 400, Арена КЛАССИК, ХРОМ</v>
          </cell>
          <cell r="AM401" t="str">
            <v>Комфорт II</v>
          </cell>
          <cell r="AS401" t="str">
            <v>Комфорт II</v>
          </cell>
          <cell r="AU401" t="str">
            <v>Комплектующее</v>
          </cell>
          <cell r="AX401">
            <v>400</v>
          </cell>
          <cell r="AY401">
            <v>400</v>
          </cell>
          <cell r="BB401">
            <v>654</v>
          </cell>
          <cell r="BC401">
            <v>800</v>
          </cell>
          <cell r="BF401">
            <v>0</v>
          </cell>
          <cell r="BG401">
            <v>12</v>
          </cell>
          <cell r="BH401" t="str">
            <v>Хром</v>
          </cell>
        </row>
        <row r="402">
          <cell r="D402" t="str">
            <v>2607820102</v>
          </cell>
          <cell r="E402" t="str">
            <v>Полка 1 шт, Комфорт II 400 мм, Арена КЛАССИК, 295x470x88 мм, цвет ТИТАН, цвет дна Серый, антислип, PU:2 (2607820102)</v>
          </cell>
          <cell r="H402">
            <v>2</v>
          </cell>
          <cell r="I402">
            <v>20</v>
          </cell>
          <cell r="J402" t="str">
            <v>DE</v>
          </cell>
          <cell r="K402">
            <v>1.6919999999999999</v>
          </cell>
          <cell r="L402">
            <v>0.31</v>
          </cell>
          <cell r="M402">
            <v>0.19</v>
          </cell>
          <cell r="N402">
            <v>0.48499999999999999</v>
          </cell>
          <cell r="O402">
            <v>1.4283250000000001E-2</v>
          </cell>
          <cell r="Q402" t="str">
            <v>0102</v>
          </cell>
          <cell r="R402">
            <v>96</v>
          </cell>
          <cell r="S402" t="str">
            <v>4027655029312</v>
          </cell>
          <cell r="T402">
            <v>9403990001</v>
          </cell>
          <cell r="V402" t="str">
            <v>Нижние тумбы</v>
          </cell>
          <cell r="W402" t="str">
            <v>Комфорт II</v>
          </cell>
          <cell r="X402">
            <v>400</v>
          </cell>
          <cell r="Z402" t="str">
            <v>ТИТАН</v>
          </cell>
          <cell r="AA402" t="str">
            <v>Арена КЛАССИК</v>
          </cell>
          <cell r="AB402">
            <v>1</v>
          </cell>
          <cell r="AC402">
            <v>496</v>
          </cell>
          <cell r="AE402">
            <v>10</v>
          </cell>
          <cell r="AG402" t="str">
            <v>шт</v>
          </cell>
          <cell r="AH402" t="str">
            <v>Серый</v>
          </cell>
          <cell r="AJ402" t="str">
            <v>Серый</v>
          </cell>
          <cell r="AK402" t="str">
            <v>Полка 1 шт Комфорт II, 400, Арена КЛАССИК, ТИТАН</v>
          </cell>
          <cell r="AM402" t="str">
            <v>Комфорт II</v>
          </cell>
          <cell r="AS402" t="str">
            <v>Комфорт II</v>
          </cell>
          <cell r="AU402" t="str">
            <v>Комплектующее</v>
          </cell>
          <cell r="AX402">
            <v>400</v>
          </cell>
          <cell r="AY402">
            <v>400</v>
          </cell>
          <cell r="BB402">
            <v>654</v>
          </cell>
          <cell r="BC402">
            <v>800</v>
          </cell>
          <cell r="BF402">
            <v>0</v>
          </cell>
          <cell r="BG402">
            <v>12</v>
          </cell>
          <cell r="BH402" t="str">
            <v>Титан</v>
          </cell>
        </row>
        <row r="403">
          <cell r="D403" t="str">
            <v>2607909846</v>
          </cell>
          <cell r="E403" t="str">
            <v>Полка 1 шт, Комфорт II 400 мм, Арена СТИЛЬ, 320x470x75 мм, цвет АНТРАЦИТ, цвет дна Антрацит, антислип (2607909846)</v>
          </cell>
          <cell r="H403">
            <v>2</v>
          </cell>
          <cell r="I403">
            <v>20</v>
          </cell>
          <cell r="J403" t="str">
            <v>DE</v>
          </cell>
          <cell r="K403">
            <v>1.6919999999999999</v>
          </cell>
          <cell r="L403">
            <v>0.31</v>
          </cell>
          <cell r="M403">
            <v>0.19</v>
          </cell>
          <cell r="N403">
            <v>0.48499999999999999</v>
          </cell>
          <cell r="O403">
            <v>1.5988499999999999E-2</v>
          </cell>
          <cell r="Q403" t="str">
            <v>0005</v>
          </cell>
          <cell r="R403">
            <v>96</v>
          </cell>
          <cell r="S403" t="str">
            <v>4027655603369</v>
          </cell>
          <cell r="T403">
            <v>9403990001</v>
          </cell>
          <cell r="V403" t="str">
            <v>Нижние тумбы</v>
          </cell>
          <cell r="W403" t="str">
            <v>Комфорт II</v>
          </cell>
          <cell r="X403">
            <v>400</v>
          </cell>
          <cell r="Z403" t="str">
            <v>АНТРАЦИТ</v>
          </cell>
          <cell r="AA403" t="str">
            <v>Арена СТИЛЬ</v>
          </cell>
          <cell r="AB403">
            <v>1</v>
          </cell>
          <cell r="AC403">
            <v>496</v>
          </cell>
          <cell r="AE403">
            <v>10</v>
          </cell>
          <cell r="AG403" t="str">
            <v>шт</v>
          </cell>
          <cell r="AH403" t="str">
            <v>Антрацит</v>
          </cell>
          <cell r="AJ403" t="str">
            <v>Темно-серый</v>
          </cell>
          <cell r="AK403" t="str">
            <v>Полка 1 шт Комфорт II, 400, Арена СТИЛЬ, АНТРАЦИТ</v>
          </cell>
          <cell r="AM403" t="str">
            <v>Комфорт II</v>
          </cell>
          <cell r="AS403" t="str">
            <v>Комфорт II</v>
          </cell>
          <cell r="AU403" t="str">
            <v>Комплектующее</v>
          </cell>
          <cell r="AX403">
            <v>400</v>
          </cell>
          <cell r="AY403">
            <v>400</v>
          </cell>
          <cell r="BB403">
            <v>654</v>
          </cell>
          <cell r="BC403">
            <v>800</v>
          </cell>
          <cell r="BF403">
            <v>0</v>
          </cell>
          <cell r="BG403">
            <v>12</v>
          </cell>
          <cell r="BH403" t="str">
            <v>Антрацит</v>
          </cell>
        </row>
        <row r="404">
          <cell r="D404" t="str">
            <v>0152770102</v>
          </cell>
          <cell r="E404" t="str">
            <v>Полка для специй, Комфорт II 200 мм, Арена КЛАССИК, 479x133x76 мм, 1 шт, цвет ТИТАН (0152770102)</v>
          </cell>
          <cell r="H404">
            <v>1</v>
          </cell>
          <cell r="I404">
            <v>10</v>
          </cell>
          <cell r="J404" t="str">
            <v>DE</v>
          </cell>
          <cell r="K404">
            <v>0.96</v>
          </cell>
          <cell r="L404">
            <v>0.495</v>
          </cell>
          <cell r="M404">
            <v>0.14499999999999999</v>
          </cell>
          <cell r="N404">
            <v>8.6999999999999994E-2</v>
          </cell>
          <cell r="O404">
            <v>6.2444249999999996E-3</v>
          </cell>
          <cell r="Q404" t="str">
            <v>0102</v>
          </cell>
          <cell r="R404">
            <v>120</v>
          </cell>
          <cell r="S404" t="str">
            <v>4027655360798</v>
          </cell>
          <cell r="T404">
            <v>9403990001</v>
          </cell>
          <cell r="V404" t="str">
            <v>Нижние тумбы</v>
          </cell>
          <cell r="W404" t="str">
            <v>Комфорт II</v>
          </cell>
          <cell r="X404">
            <v>200</v>
          </cell>
          <cell r="Z404" t="str">
            <v>ТИТАН</v>
          </cell>
          <cell r="AA404" t="str">
            <v>Арена КЛАССИК</v>
          </cell>
          <cell r="AB404">
            <v>1</v>
          </cell>
          <cell r="AC404">
            <v>496</v>
          </cell>
          <cell r="AE404">
            <v>4</v>
          </cell>
          <cell r="AG404" t="str">
            <v>шт</v>
          </cell>
          <cell r="AH404" t="str">
            <v>Серый</v>
          </cell>
          <cell r="AJ404" t="str">
            <v>Серый</v>
          </cell>
          <cell r="AK404" t="str">
            <v>Полка для специй Комфорт II, 200, Арена КЛАССИК, ТИТАН</v>
          </cell>
          <cell r="AM404" t="str">
            <v>Комфорт II</v>
          </cell>
          <cell r="AS404" t="str">
            <v>Комфорт II</v>
          </cell>
          <cell r="AU404" t="str">
            <v>Комплектующее</v>
          </cell>
          <cell r="AX404">
            <v>200</v>
          </cell>
          <cell r="AY404">
            <v>400</v>
          </cell>
          <cell r="BB404">
            <v>654</v>
          </cell>
          <cell r="BC404">
            <v>800</v>
          </cell>
          <cell r="BF404">
            <v>0</v>
          </cell>
          <cell r="BG404">
            <v>4</v>
          </cell>
          <cell r="BH404" t="str">
            <v>Титан</v>
          </cell>
        </row>
        <row r="405">
          <cell r="D405" t="str">
            <v>0152779846</v>
          </cell>
          <cell r="E405" t="str">
            <v>Полка для специй, Комфорт II 200 мм, Арена СТИЛЬ, 479x133x76 мм, 1 шт, цвет АНТРАЦИТ (0152779846)</v>
          </cell>
          <cell r="H405">
            <v>1</v>
          </cell>
          <cell r="I405">
            <v>10</v>
          </cell>
          <cell r="J405" t="str">
            <v>DE</v>
          </cell>
          <cell r="K405">
            <v>0.96</v>
          </cell>
          <cell r="L405">
            <v>0.495</v>
          </cell>
          <cell r="M405">
            <v>0.14499999999999999</v>
          </cell>
          <cell r="N405">
            <v>8.6999999999999994E-2</v>
          </cell>
          <cell r="O405">
            <v>7.6499999999999997E-3</v>
          </cell>
          <cell r="Q405" t="str">
            <v>0102</v>
          </cell>
          <cell r="R405">
            <v>120</v>
          </cell>
          <cell r="S405" t="str">
            <v>4027655635902</v>
          </cell>
          <cell r="T405">
            <v>9403990001</v>
          </cell>
          <cell r="V405" t="str">
            <v>Нижние тумбы</v>
          </cell>
          <cell r="W405" t="str">
            <v>Комфорт II</v>
          </cell>
          <cell r="X405">
            <v>200</v>
          </cell>
          <cell r="Z405" t="str">
            <v>АНТРАЦИТ</v>
          </cell>
          <cell r="AA405" t="str">
            <v>Арена СТИЛЬ</v>
          </cell>
          <cell r="AB405">
            <v>1</v>
          </cell>
          <cell r="AC405">
            <v>496</v>
          </cell>
          <cell r="AE405">
            <v>4</v>
          </cell>
          <cell r="AG405" t="str">
            <v>шт</v>
          </cell>
          <cell r="AH405" t="str">
            <v>Антрацит</v>
          </cell>
          <cell r="AJ405" t="str">
            <v>Темно-серый</v>
          </cell>
          <cell r="AK405" t="str">
            <v>Полка для специй Комфорт II, 200, Арена СТИЛЬ, АНТРАЦИТ</v>
          </cell>
          <cell r="AM405" t="str">
            <v>Комфорт II</v>
          </cell>
          <cell r="AS405" t="str">
            <v>Комфорт II</v>
          </cell>
          <cell r="AU405" t="str">
            <v>Комплектующее</v>
          </cell>
          <cell r="AX405">
            <v>200</v>
          </cell>
          <cell r="AY405">
            <v>400</v>
          </cell>
          <cell r="BB405">
            <v>654</v>
          </cell>
          <cell r="BC405">
            <v>800</v>
          </cell>
          <cell r="BF405">
            <v>0</v>
          </cell>
          <cell r="BG405">
            <v>4</v>
          </cell>
          <cell r="BH405" t="str">
            <v>Антрацит</v>
          </cell>
        </row>
        <row r="406">
          <cell r="D406" t="str">
            <v>0051390005</v>
          </cell>
          <cell r="E406" t="str">
            <v>х Корзина большая, Под мойку от 300 мм, 217х470х420 мм, цвет ХРОМ (0051390005)</v>
          </cell>
          <cell r="H406">
            <v>12</v>
          </cell>
          <cell r="I406">
            <v>12</v>
          </cell>
          <cell r="J406" t="str">
            <v>DE</v>
          </cell>
          <cell r="K406">
            <v>2.782</v>
          </cell>
          <cell r="O406">
            <v>3.2520468750000003E-2</v>
          </cell>
          <cell r="Q406" t="str">
            <v>0005</v>
          </cell>
          <cell r="R406">
            <v>24</v>
          </cell>
          <cell r="S406" t="str">
            <v>4027655006283</v>
          </cell>
          <cell r="T406">
            <v>9403990001</v>
          </cell>
          <cell r="V406" t="str">
            <v>Нижние тумбы</v>
          </cell>
          <cell r="W406" t="str">
            <v>Под мойку</v>
          </cell>
          <cell r="X406" t="str">
            <v>от 300</v>
          </cell>
          <cell r="Z406" t="str">
            <v>ХРОМ</v>
          </cell>
          <cell r="AB406">
            <v>1</v>
          </cell>
          <cell r="AC406">
            <v>480</v>
          </cell>
          <cell r="AD406">
            <v>1</v>
          </cell>
          <cell r="AE406">
            <v>8</v>
          </cell>
          <cell r="AG406" t="str">
            <v>Компл</v>
          </cell>
          <cell r="AH406" t="str">
            <v>Хром</v>
          </cell>
          <cell r="AJ406" t="str">
            <v>Серый</v>
          </cell>
          <cell r="AK406" t="str">
            <v>х Корзина большая Под мойку, от 300, ХРОМ</v>
          </cell>
          <cell r="AM406" t="str">
            <v>Клининг</v>
          </cell>
          <cell r="AO406" t="str">
            <v>0051390005</v>
          </cell>
          <cell r="AS406" t="str">
            <v>Под мойку</v>
          </cell>
          <cell r="AT406" t="str">
            <v xml:space="preserve">Хранение посуды; Хранение продуктов; </v>
          </cell>
          <cell r="AU406" t="str">
            <v>Компл</v>
          </cell>
          <cell r="AX406">
            <v>300</v>
          </cell>
          <cell r="AY406">
            <v>1200</v>
          </cell>
          <cell r="BF406">
            <v>0</v>
          </cell>
          <cell r="BG406">
            <v>8</v>
          </cell>
          <cell r="BH406" t="str">
            <v>Хром</v>
          </cell>
        </row>
        <row r="407">
          <cell r="D407" t="str">
            <v>0051390102</v>
          </cell>
          <cell r="E407" t="str">
            <v>х Корзина большая, Под мойку от 300 мм, 217х470х420 мм, цвет ТИТАН (0051390102)</v>
          </cell>
          <cell r="H407">
            <v>12</v>
          </cell>
          <cell r="I407">
            <v>12</v>
          </cell>
          <cell r="J407" t="str">
            <v>DE</v>
          </cell>
          <cell r="K407">
            <v>2.4620000000000002</v>
          </cell>
          <cell r="O407">
            <v>3.2833333333000002E-2</v>
          </cell>
          <cell r="Q407" t="str">
            <v>0102</v>
          </cell>
          <cell r="R407">
            <v>24</v>
          </cell>
          <cell r="S407" t="str">
            <v>4027655016329</v>
          </cell>
          <cell r="T407">
            <v>9403990001</v>
          </cell>
          <cell r="V407" t="str">
            <v>Нижние тумбы</v>
          </cell>
          <cell r="W407" t="str">
            <v>Под мойку</v>
          </cell>
          <cell r="X407" t="str">
            <v>от 300</v>
          </cell>
          <cell r="Z407" t="str">
            <v>ТИТАН</v>
          </cell>
          <cell r="AB407">
            <v>1</v>
          </cell>
          <cell r="AC407">
            <v>480</v>
          </cell>
          <cell r="AD407">
            <v>1</v>
          </cell>
          <cell r="AE407">
            <v>8</v>
          </cell>
          <cell r="AG407" t="str">
            <v>Компл</v>
          </cell>
          <cell r="AH407" t="str">
            <v>Титан</v>
          </cell>
          <cell r="AJ407" t="str">
            <v>Серый</v>
          </cell>
          <cell r="AK407" t="str">
            <v>х Корзина большая Под мойку, от 300, ТИТАН</v>
          </cell>
          <cell r="AM407" t="str">
            <v>Клининг</v>
          </cell>
          <cell r="AO407" t="str">
            <v>0051390102</v>
          </cell>
          <cell r="AS407" t="str">
            <v>Под мойку</v>
          </cell>
          <cell r="AT407" t="str">
            <v xml:space="preserve">Хранение посуды; Хранение продуктов; </v>
          </cell>
          <cell r="AU407" t="str">
            <v>Компл</v>
          </cell>
          <cell r="AX407">
            <v>300</v>
          </cell>
          <cell r="AY407">
            <v>1200</v>
          </cell>
          <cell r="BF407">
            <v>0</v>
          </cell>
          <cell r="BG407">
            <v>8</v>
          </cell>
          <cell r="BH407" t="str">
            <v>Титан</v>
          </cell>
        </row>
        <row r="408">
          <cell r="D408" t="str">
            <v>0051250005</v>
          </cell>
          <cell r="E408" t="str">
            <v>Корзина малая, Под мойку от 200 мм, 117х470х420 мм, цвет ХРОМ (0051250005)</v>
          </cell>
          <cell r="H408">
            <v>12</v>
          </cell>
          <cell r="I408">
            <v>12</v>
          </cell>
          <cell r="J408" t="str">
            <v>DE</v>
          </cell>
          <cell r="K408">
            <v>3</v>
          </cell>
          <cell r="O408">
            <v>2.0694843750000001E-2</v>
          </cell>
          <cell r="Q408" t="str">
            <v>0005</v>
          </cell>
          <cell r="R408">
            <v>48</v>
          </cell>
          <cell r="S408" t="str">
            <v>4027655006276</v>
          </cell>
          <cell r="T408">
            <v>9403990001</v>
          </cell>
          <cell r="V408" t="str">
            <v>Нижние тумбы</v>
          </cell>
          <cell r="W408" t="str">
            <v>Под мойку</v>
          </cell>
          <cell r="X408" t="str">
            <v>от 200</v>
          </cell>
          <cell r="Z408" t="str">
            <v>ХРОМ</v>
          </cell>
          <cell r="AB408">
            <v>1</v>
          </cell>
          <cell r="AC408">
            <v>480</v>
          </cell>
          <cell r="AD408">
            <v>1</v>
          </cell>
          <cell r="AE408">
            <v>8</v>
          </cell>
          <cell r="AG408" t="str">
            <v>Компл</v>
          </cell>
          <cell r="AH408" t="str">
            <v>Хром</v>
          </cell>
          <cell r="AJ408" t="str">
            <v>Серый</v>
          </cell>
          <cell r="AK408" t="str">
            <v>Корзина малая Под мойку, от 200, ХРОМ</v>
          </cell>
          <cell r="AM408" t="str">
            <v>Клининг</v>
          </cell>
          <cell r="AO408" t="str">
            <v>0051250005</v>
          </cell>
          <cell r="AS408" t="str">
            <v>Под мойку</v>
          </cell>
          <cell r="AT408" t="str">
            <v>Хранение моющих средств; Органайзер</v>
          </cell>
          <cell r="AU408" t="str">
            <v>Компл</v>
          </cell>
          <cell r="AX408">
            <v>200</v>
          </cell>
          <cell r="AY408">
            <v>1200</v>
          </cell>
          <cell r="BB408">
            <v>430</v>
          </cell>
          <cell r="BC408">
            <v>800</v>
          </cell>
          <cell r="BF408">
            <v>0</v>
          </cell>
          <cell r="BG408">
            <v>8</v>
          </cell>
          <cell r="BH408" t="str">
            <v>Хром</v>
          </cell>
        </row>
        <row r="409">
          <cell r="D409" t="str">
            <v>0051250102</v>
          </cell>
          <cell r="E409" t="str">
            <v>Корзина малая, Под мойку от 200 мм, 117х470х420 мм, цвет ТИТАН (0051250102)</v>
          </cell>
          <cell r="H409">
            <v>12</v>
          </cell>
          <cell r="I409">
            <v>12</v>
          </cell>
          <cell r="J409" t="str">
            <v>DE</v>
          </cell>
          <cell r="K409">
            <v>3</v>
          </cell>
          <cell r="O409">
            <v>2.0833333333000002E-2</v>
          </cell>
          <cell r="Q409" t="str">
            <v>0102</v>
          </cell>
          <cell r="R409">
            <v>48</v>
          </cell>
          <cell r="S409" t="str">
            <v>4027655016220</v>
          </cell>
          <cell r="T409">
            <v>9403990001</v>
          </cell>
          <cell r="V409" t="str">
            <v>Нижние тумбы</v>
          </cell>
          <cell r="W409" t="str">
            <v>Под мойку</v>
          </cell>
          <cell r="X409" t="str">
            <v>от 200</v>
          </cell>
          <cell r="Z409" t="str">
            <v>ТИТАН</v>
          </cell>
          <cell r="AB409">
            <v>1</v>
          </cell>
          <cell r="AC409">
            <v>480</v>
          </cell>
          <cell r="AD409">
            <v>1</v>
          </cell>
          <cell r="AE409">
            <v>8</v>
          </cell>
          <cell r="AG409" t="str">
            <v>Компл</v>
          </cell>
          <cell r="AH409" t="str">
            <v>Титан</v>
          </cell>
          <cell r="AJ409" t="str">
            <v>Серый</v>
          </cell>
          <cell r="AK409" t="str">
            <v>Корзина малая Под мойку, от 200, ТИТАН</v>
          </cell>
          <cell r="AM409" t="str">
            <v>Клининг</v>
          </cell>
          <cell r="AO409" t="str">
            <v>0051250102</v>
          </cell>
          <cell r="AS409" t="str">
            <v>Под мойку</v>
          </cell>
          <cell r="AT409" t="str">
            <v>Хранение моющих средств; Органайзер</v>
          </cell>
          <cell r="AU409" t="str">
            <v>Компл</v>
          </cell>
          <cell r="AX409">
            <v>200</v>
          </cell>
          <cell r="AY409">
            <v>1200</v>
          </cell>
          <cell r="BB409">
            <v>430</v>
          </cell>
          <cell r="BC409">
            <v>800</v>
          </cell>
          <cell r="BF409">
            <v>0</v>
          </cell>
          <cell r="BG409">
            <v>8</v>
          </cell>
          <cell r="BH409" t="str">
            <v>Титан</v>
          </cell>
        </row>
        <row r="410">
          <cell r="D410" t="str">
            <v>0252320102</v>
          </cell>
          <cell r="E410" t="str">
            <v>Клининг Агент 340 мм, H 480, цвет ТИТАН / Серый (0252320102)</v>
          </cell>
          <cell r="H410">
            <v>1</v>
          </cell>
          <cell r="I410">
            <v>10</v>
          </cell>
          <cell r="J410" t="str">
            <v>CN</v>
          </cell>
          <cell r="K410">
            <v>5.7460000000000004</v>
          </cell>
          <cell r="L410">
            <v>0.41</v>
          </cell>
          <cell r="M410">
            <v>0.49</v>
          </cell>
          <cell r="N410">
            <v>0.17</v>
          </cell>
          <cell r="O410">
            <v>3.4153000000000003E-2</v>
          </cell>
          <cell r="Q410" t="str">
            <v>0102</v>
          </cell>
          <cell r="R410">
            <v>30</v>
          </cell>
          <cell r="S410" t="str">
            <v>4027655329023</v>
          </cell>
          <cell r="T410">
            <v>9403990001</v>
          </cell>
          <cell r="V410" t="str">
            <v>Нижние тумбы</v>
          </cell>
          <cell r="W410" t="str">
            <v>Под мойку</v>
          </cell>
          <cell r="X410">
            <v>340</v>
          </cell>
          <cell r="Y410">
            <v>480</v>
          </cell>
          <cell r="Z410" t="str">
            <v>ТИТАН</v>
          </cell>
          <cell r="AB410">
            <v>3</v>
          </cell>
          <cell r="AC410">
            <v>480</v>
          </cell>
          <cell r="AD410">
            <v>1</v>
          </cell>
          <cell r="AE410">
            <v>12</v>
          </cell>
          <cell r="AG410" t="str">
            <v>Компл</v>
          </cell>
          <cell r="AH410" t="str">
            <v>Серый</v>
          </cell>
          <cell r="AJ410" t="str">
            <v>Серый</v>
          </cell>
          <cell r="AK410" t="str">
            <v>Клининг Агент, 340, H 480, ТИТАН</v>
          </cell>
          <cell r="AM410" t="str">
            <v>Клининг</v>
          </cell>
          <cell r="AN410" t="str">
            <v>0252320102</v>
          </cell>
          <cell r="AO410" t="str">
            <v>0252320102</v>
          </cell>
          <cell r="AS410" t="str">
            <v>Под мойку</v>
          </cell>
          <cell r="AT410" t="str">
            <v>Хранение моющих средств; Органайзер</v>
          </cell>
          <cell r="AU410" t="str">
            <v>Компл</v>
          </cell>
          <cell r="AX410">
            <v>340</v>
          </cell>
          <cell r="AY410">
            <v>340</v>
          </cell>
          <cell r="BB410">
            <v>480</v>
          </cell>
          <cell r="BC410">
            <v>800</v>
          </cell>
          <cell r="BF410">
            <v>0</v>
          </cell>
          <cell r="BG410">
            <v>12</v>
          </cell>
          <cell r="BH410" t="str">
            <v>Титан</v>
          </cell>
        </row>
        <row r="411">
          <cell r="D411" t="str">
            <v>2385669846</v>
          </cell>
          <cell r="E411" t="str">
            <v>Клининг Агент 340 мм, H 480, цвет АНТРАЦИТ/ Антрацит (23856699846)</v>
          </cell>
          <cell r="H411">
            <v>1</v>
          </cell>
          <cell r="I411">
            <v>10</v>
          </cell>
          <cell r="J411" t="str">
            <v>CN</v>
          </cell>
          <cell r="K411">
            <v>5.7460000000000004</v>
          </cell>
          <cell r="L411">
            <v>0.41</v>
          </cell>
          <cell r="M411">
            <v>0.49</v>
          </cell>
          <cell r="N411">
            <v>0.17</v>
          </cell>
          <cell r="O411">
            <v>3.4153000000000003E-2</v>
          </cell>
          <cell r="Q411" t="str">
            <v>9846</v>
          </cell>
          <cell r="R411">
            <v>30</v>
          </cell>
          <cell r="T411">
            <v>9403990001</v>
          </cell>
          <cell r="V411" t="str">
            <v>Нижние тумбы</v>
          </cell>
          <cell r="W411" t="str">
            <v>Под мойку</v>
          </cell>
          <cell r="X411">
            <v>340</v>
          </cell>
          <cell r="Y411">
            <v>480</v>
          </cell>
          <cell r="Z411" t="str">
            <v>АНТРАЦИТ</v>
          </cell>
          <cell r="AB411">
            <v>3</v>
          </cell>
          <cell r="AC411">
            <v>480</v>
          </cell>
          <cell r="AD411">
            <v>1</v>
          </cell>
          <cell r="AE411">
            <v>12</v>
          </cell>
          <cell r="AG411" t="str">
            <v>Компл</v>
          </cell>
          <cell r="AH411" t="str">
            <v>Антрацит</v>
          </cell>
          <cell r="AJ411" t="str">
            <v>Темно-серый</v>
          </cell>
          <cell r="AK411" t="str">
            <v>Клининг Агент, 340, H 480, АНТРАЦИТ</v>
          </cell>
          <cell r="AM411" t="str">
            <v>Клининг</v>
          </cell>
          <cell r="AN411" t="str">
            <v>2385669706</v>
          </cell>
          <cell r="AO411" t="str">
            <v>2385669706</v>
          </cell>
          <cell r="AS411" t="str">
            <v>Под мойку</v>
          </cell>
          <cell r="AT411" t="str">
            <v>Хранение моющих средств; Органайзер</v>
          </cell>
          <cell r="AU411" t="str">
            <v>Компл</v>
          </cell>
          <cell r="AX411">
            <v>340</v>
          </cell>
          <cell r="AY411">
            <v>340</v>
          </cell>
          <cell r="BB411">
            <v>480</v>
          </cell>
          <cell r="BC411">
            <v>800</v>
          </cell>
          <cell r="BF411">
            <v>0</v>
          </cell>
          <cell r="BG411">
            <v>12</v>
          </cell>
          <cell r="BH411" t="str">
            <v>Антрацит</v>
          </cell>
        </row>
        <row r="412">
          <cell r="D412" t="str">
            <v>0252350102</v>
          </cell>
          <cell r="E412" t="str">
            <v>Кукинг Агент 300 мм, H 625, цвет ТИТАН / Серый (0252350102)</v>
          </cell>
          <cell r="H412">
            <v>1</v>
          </cell>
          <cell r="I412">
            <v>10</v>
          </cell>
          <cell r="J412" t="str">
            <v>DE</v>
          </cell>
          <cell r="K412">
            <v>9.0399999999999991</v>
          </cell>
          <cell r="L412">
            <v>0.5</v>
          </cell>
          <cell r="M412">
            <v>0.315</v>
          </cell>
          <cell r="N412">
            <v>0.625</v>
          </cell>
          <cell r="O412">
            <v>9.8437499999999997E-2</v>
          </cell>
          <cell r="Q412" t="str">
            <v>0102</v>
          </cell>
          <cell r="R412">
            <v>10</v>
          </cell>
          <cell r="S412" t="str">
            <v>4027655386163</v>
          </cell>
          <cell r="T412">
            <v>9403990001</v>
          </cell>
          <cell r="V412" t="str">
            <v>Нижние тумбы</v>
          </cell>
          <cell r="W412" t="str">
            <v xml:space="preserve">Кукинг Агент </v>
          </cell>
          <cell r="X412">
            <v>300</v>
          </cell>
          <cell r="Y412">
            <v>625</v>
          </cell>
          <cell r="Z412" t="str">
            <v>ТИТАН</v>
          </cell>
          <cell r="AC412">
            <v>489</v>
          </cell>
          <cell r="AD412">
            <v>1</v>
          </cell>
          <cell r="AE412">
            <v>16</v>
          </cell>
          <cell r="AG412" t="str">
            <v>Компл</v>
          </cell>
          <cell r="AH412" t="str">
            <v>Серый</v>
          </cell>
          <cell r="AJ412" t="str">
            <v>Серый</v>
          </cell>
          <cell r="AK412" t="str">
            <v>Кукинг Агент, 300, H 625, ТИТАН</v>
          </cell>
          <cell r="AM412" t="str">
            <v>Кукинг</v>
          </cell>
          <cell r="AN412" t="str">
            <v>0252350102</v>
          </cell>
          <cell r="AO412" t="str">
            <v>0252350102</v>
          </cell>
          <cell r="AS412" t="str">
            <v xml:space="preserve">Кукинг Агент </v>
          </cell>
          <cell r="AT412" t="str">
            <v xml:space="preserve">Хранение посуды; Хранение продуктов; </v>
          </cell>
          <cell r="AU412" t="str">
            <v>Компл</v>
          </cell>
          <cell r="AX412">
            <v>300</v>
          </cell>
          <cell r="AY412">
            <v>300</v>
          </cell>
          <cell r="BB412">
            <v>625</v>
          </cell>
          <cell r="BC412">
            <v>800</v>
          </cell>
          <cell r="BF412">
            <v>0</v>
          </cell>
          <cell r="BG412">
            <v>16</v>
          </cell>
          <cell r="BH412" t="str">
            <v>Титан</v>
          </cell>
        </row>
        <row r="413">
          <cell r="D413" t="str">
            <v>2363359846</v>
          </cell>
          <cell r="E413" t="str">
            <v>Кукинг Агент 300 мм, H 625, цвет АНТРАЦИТ / Антрацит (2363359846)</v>
          </cell>
          <cell r="H413">
            <v>1</v>
          </cell>
          <cell r="I413">
            <v>10</v>
          </cell>
          <cell r="J413" t="str">
            <v>DE</v>
          </cell>
          <cell r="K413">
            <v>9.0399999999999991</v>
          </cell>
          <cell r="L413">
            <v>0.5</v>
          </cell>
          <cell r="M413">
            <v>0.315</v>
          </cell>
          <cell r="N413">
            <v>0.61499999999999999</v>
          </cell>
          <cell r="O413">
            <v>9.6862500000000004E-2</v>
          </cell>
          <cell r="Q413" t="str">
            <v>9846</v>
          </cell>
          <cell r="R413">
            <v>10</v>
          </cell>
          <cell r="S413" t="str">
            <v>4027655037676</v>
          </cell>
          <cell r="T413">
            <v>9403990001</v>
          </cell>
          <cell r="V413" t="str">
            <v>Нижние тумбы</v>
          </cell>
          <cell r="W413" t="str">
            <v xml:space="preserve">Кукинг Агент </v>
          </cell>
          <cell r="X413">
            <v>300</v>
          </cell>
          <cell r="Y413">
            <v>625</v>
          </cell>
          <cell r="Z413" t="str">
            <v>АНТРАЦИТ</v>
          </cell>
          <cell r="AC413">
            <v>489</v>
          </cell>
          <cell r="AD413">
            <v>1</v>
          </cell>
          <cell r="AE413">
            <v>16</v>
          </cell>
          <cell r="AG413" t="str">
            <v>Компл</v>
          </cell>
          <cell r="AH413" t="str">
            <v>Антрацит</v>
          </cell>
          <cell r="AJ413" t="str">
            <v>Темно-серый</v>
          </cell>
          <cell r="AK413" t="str">
            <v>Кукинг Агент, 300, H 625, АНТРАЦИТ</v>
          </cell>
          <cell r="AM413" t="str">
            <v>Кукинг</v>
          </cell>
          <cell r="AO413" t="str">
            <v>2363359846</v>
          </cell>
          <cell r="AS413" t="str">
            <v xml:space="preserve">Кукинг Агент </v>
          </cell>
          <cell r="AT413" t="str">
            <v xml:space="preserve">Хранение посуды; Хранение продуктов; </v>
          </cell>
          <cell r="AU413" t="str">
            <v>Компл</v>
          </cell>
          <cell r="AX413">
            <v>300</v>
          </cell>
          <cell r="AY413">
            <v>300</v>
          </cell>
          <cell r="BB413">
            <v>625</v>
          </cell>
          <cell r="BC413">
            <v>800</v>
          </cell>
          <cell r="BF413">
            <v>0</v>
          </cell>
          <cell r="BG413">
            <v>16</v>
          </cell>
          <cell r="BH413" t="str">
            <v>Антрацит</v>
          </cell>
        </row>
        <row r="414">
          <cell r="D414" t="str">
            <v>0051510005</v>
          </cell>
          <cell r="E414" t="str">
            <v>Контейнер для хозпренадлежностей с одной емкостью, Портеро 250 мм, H 395, 160x468x395 мм, цвет ХРОМ (0051510005)</v>
          </cell>
          <cell r="H414">
            <v>1</v>
          </cell>
          <cell r="I414">
            <v>9</v>
          </cell>
          <cell r="J414" t="str">
            <v>DE</v>
          </cell>
          <cell r="K414">
            <v>4.5999999999999996</v>
          </cell>
          <cell r="O414">
            <v>0.05</v>
          </cell>
          <cell r="Q414" t="str">
            <v>0005</v>
          </cell>
          <cell r="R414">
            <v>18</v>
          </cell>
          <cell r="S414" t="str">
            <v>4027655483107</v>
          </cell>
          <cell r="T414">
            <v>9403990001</v>
          </cell>
          <cell r="V414" t="str">
            <v>Нижние тумбы</v>
          </cell>
          <cell r="W414" t="str">
            <v>Под мойку</v>
          </cell>
          <cell r="X414">
            <v>250</v>
          </cell>
          <cell r="Y414">
            <v>395</v>
          </cell>
          <cell r="Z414" t="str">
            <v>ХРОМ</v>
          </cell>
          <cell r="AB414">
            <v>1</v>
          </cell>
          <cell r="AC414">
            <v>480</v>
          </cell>
          <cell r="AD414">
            <v>1</v>
          </cell>
          <cell r="AE414">
            <v>6</v>
          </cell>
          <cell r="AG414" t="str">
            <v>Компл</v>
          </cell>
          <cell r="AH414" t="str">
            <v>Серый</v>
          </cell>
          <cell r="AJ414" t="str">
            <v>Серый</v>
          </cell>
          <cell r="AK414" t="str">
            <v>Контейнер для хозпренадлежностей с одной емкостью Портеро, 250, H 395, ХРОМ</v>
          </cell>
          <cell r="AM414" t="str">
            <v>Клининг</v>
          </cell>
          <cell r="AO414" t="str">
            <v>0051510005</v>
          </cell>
          <cell r="AS414" t="str">
            <v>Под мойку</v>
          </cell>
          <cell r="AT414" t="str">
            <v>Хранение моющих средств; Органайзер</v>
          </cell>
          <cell r="AU414" t="str">
            <v>Компл</v>
          </cell>
          <cell r="AX414">
            <v>250</v>
          </cell>
          <cell r="AY414">
            <v>250</v>
          </cell>
          <cell r="BB414">
            <v>395</v>
          </cell>
          <cell r="BC414">
            <v>800</v>
          </cell>
          <cell r="BF414">
            <v>0</v>
          </cell>
          <cell r="BG414">
            <v>6</v>
          </cell>
          <cell r="BH414" t="str">
            <v>Хром</v>
          </cell>
        </row>
        <row r="415">
          <cell r="D415" t="str">
            <v>0051530005</v>
          </cell>
          <cell r="E415" t="str">
            <v>Контейнер для хозпренадлежностей с тремя емкостями, Портеро 350 мм, H 510, 276x468x510 мм, цвет ХРОМ (0051530005)</v>
          </cell>
          <cell r="H415">
            <v>1</v>
          </cell>
          <cell r="I415">
            <v>9</v>
          </cell>
          <cell r="J415" t="str">
            <v>DE</v>
          </cell>
          <cell r="K415">
            <v>7.1</v>
          </cell>
          <cell r="O415">
            <v>0.05</v>
          </cell>
          <cell r="Q415" t="str">
            <v>0005</v>
          </cell>
          <cell r="R415">
            <v>18</v>
          </cell>
          <cell r="S415" t="str">
            <v>4027655483121</v>
          </cell>
          <cell r="T415">
            <v>9403990001</v>
          </cell>
          <cell r="V415" t="str">
            <v>Нижние тумбы</v>
          </cell>
          <cell r="W415" t="str">
            <v>Под мойку</v>
          </cell>
          <cell r="X415">
            <v>350</v>
          </cell>
          <cell r="Y415">
            <v>510</v>
          </cell>
          <cell r="Z415" t="str">
            <v>ХРОМ</v>
          </cell>
          <cell r="AB415">
            <v>3</v>
          </cell>
          <cell r="AC415">
            <v>480</v>
          </cell>
          <cell r="AD415">
            <v>1</v>
          </cell>
          <cell r="AE415">
            <v>12</v>
          </cell>
          <cell r="AG415" t="str">
            <v>Компл</v>
          </cell>
          <cell r="AH415" t="str">
            <v>Серый</v>
          </cell>
          <cell r="AJ415" t="str">
            <v>Серый</v>
          </cell>
          <cell r="AK415" t="str">
            <v>Контейнер для хозпренадлежностей с тремя емкостями Портеро, 350, H 510, ХРОМ</v>
          </cell>
          <cell r="AM415" t="str">
            <v>Клининг</v>
          </cell>
          <cell r="AO415" t="str">
            <v>0051530005</v>
          </cell>
          <cell r="AS415" t="str">
            <v>Под мойку</v>
          </cell>
          <cell r="AT415" t="str">
            <v>Хранение моющих средств; Органайзер</v>
          </cell>
          <cell r="AU415" t="str">
            <v>Компл</v>
          </cell>
          <cell r="AX415">
            <v>350</v>
          </cell>
          <cell r="AY415">
            <v>350</v>
          </cell>
          <cell r="BB415">
            <v>510</v>
          </cell>
          <cell r="BC415">
            <v>800</v>
          </cell>
          <cell r="BF415">
            <v>0</v>
          </cell>
          <cell r="BG415">
            <v>12</v>
          </cell>
          <cell r="BH415" t="str">
            <v>Хром</v>
          </cell>
        </row>
        <row r="416">
          <cell r="D416" t="str">
            <v>0153109010</v>
          </cell>
          <cell r="E416" t="str">
            <v>х Комплект установочный, Стол выдвижной 450-600 мм, цвет БЕЛЫЙ (0153109010)</v>
          </cell>
          <cell r="H416">
            <v>1</v>
          </cell>
          <cell r="I416">
            <v>5</v>
          </cell>
          <cell r="J416" t="str">
            <v>DE</v>
          </cell>
          <cell r="K416">
            <v>4.7</v>
          </cell>
          <cell r="O416">
            <v>3.2000000000000001E-2</v>
          </cell>
          <cell r="Q416" t="str">
            <v>9010</v>
          </cell>
          <cell r="R416">
            <v>25</v>
          </cell>
          <cell r="S416" t="str">
            <v>4027655422137</v>
          </cell>
          <cell r="T416">
            <v>8302420000</v>
          </cell>
          <cell r="V416" t="str">
            <v>Столы</v>
          </cell>
          <cell r="W416" t="str">
            <v>Стол выдвижной</v>
          </cell>
          <cell r="X416" t="str">
            <v>450-600</v>
          </cell>
          <cell r="Z416" t="str">
            <v>БЕЛЫЙ</v>
          </cell>
          <cell r="AD416">
            <v>1</v>
          </cell>
          <cell r="AG416" t="str">
            <v>Компл</v>
          </cell>
          <cell r="AJ416" t="str">
            <v>Белый</v>
          </cell>
          <cell r="AK416" t="str">
            <v>х Комплект установочный Стол выдвижной, 450-600, БЕЛЫЙ</v>
          </cell>
          <cell r="AM416" t="str">
            <v>Остальное: еТач, ТопФлекс, Твистер</v>
          </cell>
          <cell r="AO416" t="str">
            <v>0153109010</v>
          </cell>
          <cell r="AS416" t="str">
            <v>Стол выдвижной</v>
          </cell>
          <cell r="AT416" t="str">
            <v xml:space="preserve">Хранение посуды; Хранение продуктов; </v>
          </cell>
          <cell r="AU416" t="str">
            <v>Компл</v>
          </cell>
          <cell r="AX416">
            <v>450</v>
          </cell>
          <cell r="AY416">
            <v>600</v>
          </cell>
          <cell r="BH416" t="str">
            <v>Белый</v>
          </cell>
        </row>
        <row r="417">
          <cell r="D417" t="str">
            <v>0052360102</v>
          </cell>
          <cell r="E417" t="str">
            <v>Топ Флекс телескопический, опускающийся фасад, Стол выдвижной 450-900 мм, H 127, без столешницы, цвет ТИТАН (0052360102)</v>
          </cell>
          <cell r="H417">
            <v>1</v>
          </cell>
          <cell r="I417">
            <v>5</v>
          </cell>
          <cell r="J417" t="str">
            <v>DE</v>
          </cell>
          <cell r="K417">
            <v>7.5</v>
          </cell>
          <cell r="L417">
            <v>0.50700000000000001</v>
          </cell>
          <cell r="M417">
            <v>0.14199999999999999</v>
          </cell>
          <cell r="N417">
            <v>0.127</v>
          </cell>
          <cell r="O417">
            <v>9.1432379999999997E-3</v>
          </cell>
          <cell r="Q417" t="str">
            <v>0102</v>
          </cell>
          <cell r="R417">
            <v>110</v>
          </cell>
          <cell r="S417" t="str">
            <v>4027655425084</v>
          </cell>
          <cell r="T417">
            <v>8302420000</v>
          </cell>
          <cell r="V417" t="str">
            <v>Столы</v>
          </cell>
          <cell r="W417" t="str">
            <v>Стол выдвижной</v>
          </cell>
          <cell r="X417" t="str">
            <v>450-900</v>
          </cell>
          <cell r="Y417">
            <v>127</v>
          </cell>
          <cell r="Z417" t="str">
            <v>ТИТАН</v>
          </cell>
          <cell r="AC417">
            <v>500</v>
          </cell>
          <cell r="AD417">
            <v>1</v>
          </cell>
          <cell r="AE417">
            <v>30</v>
          </cell>
          <cell r="AG417" t="str">
            <v>Компл</v>
          </cell>
          <cell r="AJ417" t="str">
            <v>Серый</v>
          </cell>
          <cell r="AK417" t="str">
            <v>Топ Флекс телескопический, опускающийся фасад Стол выдвижной, 450-900, H 127, ТИТАН</v>
          </cell>
          <cell r="AM417" t="str">
            <v>Остальное: еТач, ТопФлекс, Твистер</v>
          </cell>
          <cell r="AO417" t="str">
            <v>0052360102</v>
          </cell>
          <cell r="AS417" t="str">
            <v>Стол выдвижной</v>
          </cell>
          <cell r="AT417" t="str">
            <v>Рабочее пространство</v>
          </cell>
          <cell r="AU417" t="str">
            <v>Компл</v>
          </cell>
          <cell r="AX417">
            <v>450</v>
          </cell>
          <cell r="AY417">
            <v>900</v>
          </cell>
          <cell r="BB417">
            <v>127</v>
          </cell>
          <cell r="BC417">
            <v>200</v>
          </cell>
          <cell r="BF417">
            <v>0</v>
          </cell>
          <cell r="BG417">
            <v>30</v>
          </cell>
          <cell r="BH417" t="str">
            <v>Титан</v>
          </cell>
        </row>
        <row r="418">
          <cell r="D418" t="str">
            <v>2345160005</v>
          </cell>
          <cell r="E418" t="str">
            <v>Держатель для противней 140x360x125 мм с хромированным покрытием (2345160005)</v>
          </cell>
          <cell r="H418">
            <v>1</v>
          </cell>
          <cell r="J418" t="str">
            <v>DE</v>
          </cell>
          <cell r="Q418" t="str">
            <v>0005</v>
          </cell>
          <cell r="V418" t="str">
            <v>Высокие шкафы</v>
          </cell>
          <cell r="Z418" t="str">
            <v>ХРОМ</v>
          </cell>
          <cell r="AC418">
            <v>480</v>
          </cell>
          <cell r="AD418">
            <v>1</v>
          </cell>
          <cell r="AG418" t="str">
            <v>Компл</v>
          </cell>
          <cell r="AJ418" t="str">
            <v>Серый</v>
          </cell>
          <cell r="AK418" t="str">
            <v>Держатель для противней, цвет ХРОМ</v>
          </cell>
          <cell r="AM418" t="str">
            <v>Остальное: еТач, ТопФлекс, Твистер</v>
          </cell>
          <cell r="AO418" t="str">
            <v>2345160005</v>
          </cell>
          <cell r="AU418" t="str">
            <v>Компл</v>
          </cell>
          <cell r="AX418">
            <v>300</v>
          </cell>
          <cell r="AY418">
            <v>1200</v>
          </cell>
          <cell r="BB418">
            <v>430</v>
          </cell>
          <cell r="BC418">
            <v>800</v>
          </cell>
          <cell r="BH418" t="str">
            <v>Хром</v>
          </cell>
        </row>
        <row r="419">
          <cell r="D419" t="str">
            <v>0479270005</v>
          </cell>
          <cell r="E419" t="str">
            <v>КОМПЛЕКТ левый, Леманс 400 мм, H 600-750, Арена КЛАССИК, 2 полки, 2 доводчика, цвет ХРОМ, цвет дна Серый (0479270005)</v>
          </cell>
          <cell r="K419" t="str">
            <v>сумма частей</v>
          </cell>
          <cell r="O419" t="str">
            <v>сумма частей</v>
          </cell>
          <cell r="V419" t="str">
            <v>Нижние угловые тумбы</v>
          </cell>
          <cell r="W419" t="str">
            <v>Леманс</v>
          </cell>
          <cell r="X419">
            <v>400</v>
          </cell>
          <cell r="Y419" t="str">
            <v>600-750</v>
          </cell>
          <cell r="Z419" t="str">
            <v>ХРОМ</v>
          </cell>
          <cell r="AA419" t="str">
            <v>Арена КЛАССИК</v>
          </cell>
          <cell r="AB419">
            <v>2</v>
          </cell>
          <cell r="AC419">
            <v>500</v>
          </cell>
          <cell r="AD419">
            <v>3</v>
          </cell>
          <cell r="AE419">
            <v>50</v>
          </cell>
          <cell r="AG419" t="str">
            <v>Компл</v>
          </cell>
          <cell r="AH419" t="str">
            <v>Серый</v>
          </cell>
          <cell r="AI419" t="str">
            <v>Левый</v>
          </cell>
          <cell r="AJ419" t="str">
            <v>Серый</v>
          </cell>
          <cell r="AK419" t="str">
            <v>КОМПЛЕКТ левый Леманс, 400, H 600-750, Арена КЛАССИК, ХРОМ</v>
          </cell>
          <cell r="AM419" t="str">
            <v>Леманс</v>
          </cell>
          <cell r="AS419" t="str">
            <v>Леманс</v>
          </cell>
          <cell r="AT419" t="str">
            <v xml:space="preserve">Хранение посуды; Хранение продуктов; </v>
          </cell>
          <cell r="AU419" t="str">
            <v>Компл</v>
          </cell>
          <cell r="AX419">
            <v>400</v>
          </cell>
          <cell r="AY419">
            <v>400</v>
          </cell>
          <cell r="BB419">
            <v>600</v>
          </cell>
          <cell r="BC419">
            <v>750</v>
          </cell>
          <cell r="BF419">
            <v>0</v>
          </cell>
          <cell r="BG419">
            <v>50</v>
          </cell>
          <cell r="BH419" t="str">
            <v>Хром</v>
          </cell>
        </row>
        <row r="420">
          <cell r="D420" t="str">
            <v>0479260005</v>
          </cell>
          <cell r="E420" t="str">
            <v>КОМПЛЕКТ правый, Леманс 400 мм, H 600-750, Арена КЛАССИК, 2 полки, 2 доводчика, цвет ХРОМ, цвет дна Серый (0479260005)</v>
          </cell>
          <cell r="K420" t="str">
            <v>сумма частей</v>
          </cell>
          <cell r="O420" t="str">
            <v>сумма частей</v>
          </cell>
          <cell r="V420" t="str">
            <v>Нижние угловые тумбы</v>
          </cell>
          <cell r="W420" t="str">
            <v>Леманс</v>
          </cell>
          <cell r="X420">
            <v>400</v>
          </cell>
          <cell r="Y420" t="str">
            <v>600-750</v>
          </cell>
          <cell r="Z420" t="str">
            <v>ХРОМ</v>
          </cell>
          <cell r="AA420" t="str">
            <v>Арена КЛАССИК</v>
          </cell>
          <cell r="AB420">
            <v>2</v>
          </cell>
          <cell r="AC420">
            <v>500</v>
          </cell>
          <cell r="AD420">
            <v>3</v>
          </cell>
          <cell r="AE420">
            <v>50</v>
          </cell>
          <cell r="AG420" t="str">
            <v>Компл</v>
          </cell>
          <cell r="AH420" t="str">
            <v>Серый</v>
          </cell>
          <cell r="AI420" t="str">
            <v>Правый</v>
          </cell>
          <cell r="AJ420" t="str">
            <v>Серый</v>
          </cell>
          <cell r="AK420" t="str">
            <v>КОМПЛЕКТ правый Леманс, 400, H 600-750, Арена КЛАССИК, ХРОМ</v>
          </cell>
          <cell r="AM420" t="str">
            <v>Леманс</v>
          </cell>
          <cell r="AS420" t="str">
            <v>Леманс</v>
          </cell>
          <cell r="AT420" t="str">
            <v xml:space="preserve">Хранение посуды; Хранение продуктов; </v>
          </cell>
          <cell r="AU420" t="str">
            <v>Компл</v>
          </cell>
          <cell r="AX420">
            <v>400</v>
          </cell>
          <cell r="AY420">
            <v>400</v>
          </cell>
          <cell r="BB420">
            <v>600</v>
          </cell>
          <cell r="BC420">
            <v>750</v>
          </cell>
          <cell r="BF420">
            <v>0</v>
          </cell>
          <cell r="BG420">
            <v>50</v>
          </cell>
          <cell r="BH420" t="str">
            <v>Хром</v>
          </cell>
        </row>
        <row r="421">
          <cell r="D421" t="str">
            <v>0479270102</v>
          </cell>
          <cell r="E421" t="str">
            <v>КОМПЛЕКТ левый, Леманс 400 мм, H 600-750, Арена КЛАССИК, 2 полки, 2 доводчика, цвет ТИТАН, цвет дна Серый (0479270102)</v>
          </cell>
          <cell r="K421" t="str">
            <v>сумма частей</v>
          </cell>
          <cell r="O421" t="str">
            <v>сумма частей</v>
          </cell>
          <cell r="V421" t="str">
            <v>Нижние угловые тумбы</v>
          </cell>
          <cell r="W421" t="str">
            <v>Леманс</v>
          </cell>
          <cell r="X421">
            <v>400</v>
          </cell>
          <cell r="Y421" t="str">
            <v>600-750</v>
          </cell>
          <cell r="Z421" t="str">
            <v>ТИТАН</v>
          </cell>
          <cell r="AA421" t="str">
            <v>Арена КЛАССИК</v>
          </cell>
          <cell r="AB421">
            <v>2</v>
          </cell>
          <cell r="AC421">
            <v>500</v>
          </cell>
          <cell r="AD421">
            <v>3</v>
          </cell>
          <cell r="AE421">
            <v>50</v>
          </cell>
          <cell r="AG421" t="str">
            <v>Компл</v>
          </cell>
          <cell r="AH421" t="str">
            <v>Серый</v>
          </cell>
          <cell r="AI421" t="str">
            <v>Левый</v>
          </cell>
          <cell r="AJ421" t="str">
            <v>Серый</v>
          </cell>
          <cell r="AK421" t="str">
            <v>КОМПЛЕКТ левый Леманс, 400, H 600-750, Арена КЛАССИК, ТИТАН</v>
          </cell>
          <cell r="AM421" t="str">
            <v>Леманс</v>
          </cell>
          <cell r="AS421" t="str">
            <v>Леманс</v>
          </cell>
          <cell r="AT421" t="str">
            <v xml:space="preserve">Хранение посуды; Хранение продуктов; </v>
          </cell>
          <cell r="AU421" t="str">
            <v>Компл</v>
          </cell>
          <cell r="AX421">
            <v>400</v>
          </cell>
          <cell r="AY421">
            <v>400</v>
          </cell>
          <cell r="BB421">
            <v>600</v>
          </cell>
          <cell r="BC421">
            <v>750</v>
          </cell>
          <cell r="BF421">
            <v>0</v>
          </cell>
          <cell r="BG421">
            <v>50</v>
          </cell>
          <cell r="BH421" t="str">
            <v>Титан</v>
          </cell>
        </row>
        <row r="422">
          <cell r="D422" t="str">
            <v>0479260102</v>
          </cell>
          <cell r="E422" t="str">
            <v>КОМПЛЕКТ правый, Леманс 400 мм, H 600-750, Арена КЛАССИК, 2 полки, 2 доводчика, цвет ТИТАН, цвет дна Серый (0479260102)</v>
          </cell>
          <cell r="K422" t="str">
            <v>сумма частей</v>
          </cell>
          <cell r="O422" t="str">
            <v>сумма частей</v>
          </cell>
          <cell r="V422" t="str">
            <v>Нижние угловые тумбы</v>
          </cell>
          <cell r="W422" t="str">
            <v>Леманс</v>
          </cell>
          <cell r="X422">
            <v>400</v>
          </cell>
          <cell r="Y422" t="str">
            <v>600-750</v>
          </cell>
          <cell r="Z422" t="str">
            <v>ТИТАН</v>
          </cell>
          <cell r="AA422" t="str">
            <v>Арена КЛАССИК</v>
          </cell>
          <cell r="AB422">
            <v>2</v>
          </cell>
          <cell r="AC422">
            <v>500</v>
          </cell>
          <cell r="AD422">
            <v>3</v>
          </cell>
          <cell r="AE422">
            <v>50</v>
          </cell>
          <cell r="AG422" t="str">
            <v>Компл</v>
          </cell>
          <cell r="AH422" t="str">
            <v>Серый</v>
          </cell>
          <cell r="AI422" t="str">
            <v>Правый</v>
          </cell>
          <cell r="AJ422" t="str">
            <v>Серый</v>
          </cell>
          <cell r="AK422" t="str">
            <v>КОМПЛЕКТ правый Леманс, 400, H 600-750, Арена КЛАССИК, ТИТАН</v>
          </cell>
          <cell r="AM422" t="str">
            <v>Леманс</v>
          </cell>
          <cell r="AS422" t="str">
            <v>Леманс</v>
          </cell>
          <cell r="AT422" t="str">
            <v xml:space="preserve">Хранение посуды; Хранение продуктов; </v>
          </cell>
          <cell r="AU422" t="str">
            <v>Компл</v>
          </cell>
          <cell r="AX422">
            <v>400</v>
          </cell>
          <cell r="AY422">
            <v>400</v>
          </cell>
          <cell r="BB422">
            <v>600</v>
          </cell>
          <cell r="BC422">
            <v>750</v>
          </cell>
          <cell r="BF422">
            <v>0</v>
          </cell>
          <cell r="BG422">
            <v>50</v>
          </cell>
          <cell r="BH422" t="str">
            <v>Титан</v>
          </cell>
        </row>
        <row r="423">
          <cell r="D423" t="str">
            <v>2381919846</v>
          </cell>
          <cell r="E423" t="str">
            <v>КОМПЛЕКТ левый, Леманс 400 мм, H 600-750, Арена СТИЛЬ, 2 полки, 2 доводчика, цвет АНТРАЦИТ, цвет дна Антрацит (2381919846)</v>
          </cell>
          <cell r="K423" t="str">
            <v>сумма частей</v>
          </cell>
          <cell r="O423" t="str">
            <v>сумма частей</v>
          </cell>
          <cell r="V423" t="str">
            <v>Нижние угловые тумбы</v>
          </cell>
          <cell r="W423" t="str">
            <v>Леманс</v>
          </cell>
          <cell r="X423">
            <v>400</v>
          </cell>
          <cell r="Y423" t="str">
            <v>600-750</v>
          </cell>
          <cell r="Z423" t="str">
            <v>АНТРАЦИТ</v>
          </cell>
          <cell r="AA423" t="str">
            <v>Арена СТИЛЬ</v>
          </cell>
          <cell r="AB423">
            <v>2</v>
          </cell>
          <cell r="AC423">
            <v>500</v>
          </cell>
          <cell r="AD423">
            <v>3</v>
          </cell>
          <cell r="AE423">
            <v>50</v>
          </cell>
          <cell r="AG423" t="str">
            <v>Компл</v>
          </cell>
          <cell r="AH423" t="str">
            <v>Антрацит</v>
          </cell>
          <cell r="AI423" t="str">
            <v>Левый</v>
          </cell>
          <cell r="AJ423" t="str">
            <v>Темно-серый</v>
          </cell>
          <cell r="AK423" t="str">
            <v>КОМПЛЕКТ левый Леманс, 400, H 600-750, Арена СТИЛЬ, АНТРАЦИТ</v>
          </cell>
          <cell r="AM423" t="str">
            <v>Леманс</v>
          </cell>
          <cell r="AS423" t="str">
            <v>Леманс</v>
          </cell>
          <cell r="AT423" t="str">
            <v xml:space="preserve">Хранение посуды; Хранение продуктов; </v>
          </cell>
          <cell r="AU423" t="str">
            <v>Компл</v>
          </cell>
          <cell r="AX423">
            <v>400</v>
          </cell>
          <cell r="AY423">
            <v>400</v>
          </cell>
          <cell r="BB423">
            <v>600</v>
          </cell>
          <cell r="BC423">
            <v>750</v>
          </cell>
          <cell r="BF423">
            <v>0</v>
          </cell>
          <cell r="BG423">
            <v>50</v>
          </cell>
          <cell r="BH423" t="str">
            <v>Антрацит</v>
          </cell>
        </row>
        <row r="424">
          <cell r="D424" t="str">
            <v>2381909846</v>
          </cell>
          <cell r="E424" t="str">
            <v>КОМПЛЕКТ правый, Леманс 400 мм, H 600-750, Арена СТИЛЬ, 2 полки, 2 доводчика, цвет АНТРАЦИТ, цвет дна Антрацит (2381909846)</v>
          </cell>
          <cell r="K424" t="str">
            <v>сумма частей</v>
          </cell>
          <cell r="O424" t="str">
            <v>сумма частей</v>
          </cell>
          <cell r="V424" t="str">
            <v>Нижние угловые тумбы</v>
          </cell>
          <cell r="W424" t="str">
            <v>Леманс</v>
          </cell>
          <cell r="X424">
            <v>400</v>
          </cell>
          <cell r="Y424" t="str">
            <v>600-750</v>
          </cell>
          <cell r="Z424" t="str">
            <v>АНТРАЦИТ</v>
          </cell>
          <cell r="AA424" t="str">
            <v>Арена СТИЛЬ</v>
          </cell>
          <cell r="AB424">
            <v>2</v>
          </cell>
          <cell r="AC424">
            <v>500</v>
          </cell>
          <cell r="AD424">
            <v>3</v>
          </cell>
          <cell r="AE424">
            <v>50</v>
          </cell>
          <cell r="AG424" t="str">
            <v>Компл</v>
          </cell>
          <cell r="AH424" t="str">
            <v>Антрацит</v>
          </cell>
          <cell r="AI424" t="str">
            <v>Правый</v>
          </cell>
          <cell r="AJ424" t="str">
            <v>Темно-серый</v>
          </cell>
          <cell r="AK424" t="str">
            <v>КОМПЛЕКТ правый Леманс, 400, H 600-750, Арена СТИЛЬ, АНТРАЦИТ</v>
          </cell>
          <cell r="AM424" t="str">
            <v>Леманс</v>
          </cell>
          <cell r="AS424" t="str">
            <v>Леманс</v>
          </cell>
          <cell r="AT424" t="str">
            <v xml:space="preserve">Хранение посуды; Хранение продуктов; </v>
          </cell>
          <cell r="AU424" t="str">
            <v>Компл</v>
          </cell>
          <cell r="AX424">
            <v>400</v>
          </cell>
          <cell r="AY424">
            <v>400</v>
          </cell>
          <cell r="BB424">
            <v>600</v>
          </cell>
          <cell r="BC424">
            <v>750</v>
          </cell>
          <cell r="BF424">
            <v>0</v>
          </cell>
          <cell r="BG424">
            <v>50</v>
          </cell>
          <cell r="BH424" t="str">
            <v>Антрацит</v>
          </cell>
        </row>
        <row r="425">
          <cell r="D425" t="str">
            <v>0479290005</v>
          </cell>
          <cell r="E425" t="str">
            <v>КОМПЛЕКТ левый, Леманс 450 мм, H 600-750, Арена КЛАССИК, 2 полки, 2 доводчика, цвет ХРОМ, цвет дна Серый (0479290005)</v>
          </cell>
          <cell r="K425" t="str">
            <v>сумма частей</v>
          </cell>
          <cell r="O425" t="str">
            <v>сумма частей</v>
          </cell>
          <cell r="V425" t="str">
            <v>Нижние угловые тумбы</v>
          </cell>
          <cell r="W425" t="str">
            <v>Леманс</v>
          </cell>
          <cell r="X425">
            <v>450</v>
          </cell>
          <cell r="Y425" t="str">
            <v>600-750</v>
          </cell>
          <cell r="Z425" t="str">
            <v>ХРОМ</v>
          </cell>
          <cell r="AA425" t="str">
            <v>Арена КЛАССИК</v>
          </cell>
          <cell r="AB425">
            <v>2</v>
          </cell>
          <cell r="AC425">
            <v>500</v>
          </cell>
          <cell r="AD425">
            <v>3</v>
          </cell>
          <cell r="AE425">
            <v>50</v>
          </cell>
          <cell r="AG425" t="str">
            <v>Компл</v>
          </cell>
          <cell r="AH425" t="str">
            <v>Серый</v>
          </cell>
          <cell r="AI425" t="str">
            <v>Левый</v>
          </cell>
          <cell r="AJ425" t="str">
            <v>Серый</v>
          </cell>
          <cell r="AK425" t="str">
            <v>КОМПЛЕКТ левый Леманс, 450, H 600-750, Арена КЛАССИК, ХРОМ</v>
          </cell>
          <cell r="AM425" t="str">
            <v>Леманс</v>
          </cell>
          <cell r="AN425" t="str">
            <v>0479290005</v>
          </cell>
          <cell r="AS425" t="str">
            <v>Леманс</v>
          </cell>
          <cell r="AT425" t="str">
            <v xml:space="preserve">Хранение посуды; Хранение продуктов; </v>
          </cell>
          <cell r="AU425" t="str">
            <v>Компл</v>
          </cell>
          <cell r="AX425">
            <v>450</v>
          </cell>
          <cell r="AY425">
            <v>450</v>
          </cell>
          <cell r="BB425">
            <v>600</v>
          </cell>
          <cell r="BC425">
            <v>750</v>
          </cell>
          <cell r="BF425">
            <v>0</v>
          </cell>
          <cell r="BG425">
            <v>50</v>
          </cell>
          <cell r="BH425" t="str">
            <v>Хром</v>
          </cell>
        </row>
        <row r="426">
          <cell r="D426" t="str">
            <v>0479280005</v>
          </cell>
          <cell r="E426" t="str">
            <v>КОМПЛЕКТ правый, Леманс 450 мм, H 600-750, Арена КЛАССИК, 2 полки, 2 доводчика, цвет ХРОМ, цвет дна Серый (0479280005)</v>
          </cell>
          <cell r="K426" t="str">
            <v>сумма частей</v>
          </cell>
          <cell r="O426" t="str">
            <v>сумма частей</v>
          </cell>
          <cell r="V426" t="str">
            <v>Нижние угловые тумбы</v>
          </cell>
          <cell r="W426" t="str">
            <v>Леманс</v>
          </cell>
          <cell r="X426">
            <v>450</v>
          </cell>
          <cell r="Y426" t="str">
            <v>600-750</v>
          </cell>
          <cell r="Z426" t="str">
            <v>ХРОМ</v>
          </cell>
          <cell r="AA426" t="str">
            <v>Арена КЛАССИК</v>
          </cell>
          <cell r="AB426">
            <v>2</v>
          </cell>
          <cell r="AC426">
            <v>500</v>
          </cell>
          <cell r="AD426">
            <v>3</v>
          </cell>
          <cell r="AE426">
            <v>50</v>
          </cell>
          <cell r="AG426" t="str">
            <v>Компл</v>
          </cell>
          <cell r="AH426" t="str">
            <v>Серый</v>
          </cell>
          <cell r="AI426" t="str">
            <v>Правый</v>
          </cell>
          <cell r="AJ426" t="str">
            <v>Серый</v>
          </cell>
          <cell r="AK426" t="str">
            <v>КОМПЛЕКТ правый Леманс, 450, H 600-750, Арена КЛАССИК, ХРОМ</v>
          </cell>
          <cell r="AM426" t="str">
            <v>Леманс</v>
          </cell>
          <cell r="AS426" t="str">
            <v>Леманс</v>
          </cell>
          <cell r="AT426" t="str">
            <v xml:space="preserve">Хранение посуды; Хранение продуктов; </v>
          </cell>
          <cell r="AU426" t="str">
            <v>Компл</v>
          </cell>
          <cell r="AX426">
            <v>450</v>
          </cell>
          <cell r="AY426">
            <v>450</v>
          </cell>
          <cell r="BB426">
            <v>600</v>
          </cell>
          <cell r="BC426">
            <v>750</v>
          </cell>
          <cell r="BF426">
            <v>0</v>
          </cell>
          <cell r="BG426">
            <v>50</v>
          </cell>
          <cell r="BH426" t="str">
            <v>Хром</v>
          </cell>
        </row>
        <row r="427">
          <cell r="D427" t="str">
            <v>0479290102</v>
          </cell>
          <cell r="E427" t="str">
            <v>КОМПЛЕКТ левый, Леманс 450 мм, H 600-750, Арена КЛАССИК, 2 полки, 2 доводчика, цвет ТИТАН, цвет дна Серый (0479290102)</v>
          </cell>
          <cell r="K427" t="str">
            <v>сумма частей</v>
          </cell>
          <cell r="O427" t="str">
            <v>сумма частей</v>
          </cell>
          <cell r="V427" t="str">
            <v>Нижние угловые тумбы</v>
          </cell>
          <cell r="W427" t="str">
            <v>Леманс</v>
          </cell>
          <cell r="X427">
            <v>450</v>
          </cell>
          <cell r="Y427" t="str">
            <v>600-750</v>
          </cell>
          <cell r="Z427" t="str">
            <v>ТИТАН</v>
          </cell>
          <cell r="AA427" t="str">
            <v>Арена КЛАССИК</v>
          </cell>
          <cell r="AB427">
            <v>2</v>
          </cell>
          <cell r="AC427">
            <v>500</v>
          </cell>
          <cell r="AD427">
            <v>3</v>
          </cell>
          <cell r="AE427">
            <v>50</v>
          </cell>
          <cell r="AG427" t="str">
            <v>Компл</v>
          </cell>
          <cell r="AH427" t="str">
            <v>Серый</v>
          </cell>
          <cell r="AI427" t="str">
            <v>Левый</v>
          </cell>
          <cell r="AJ427" t="str">
            <v>Серый</v>
          </cell>
          <cell r="AK427" t="str">
            <v>КОМПЛЕКТ левый Леманс, 450, H 600-750, Арена КЛАССИК, ТИТАН</v>
          </cell>
          <cell r="AM427" t="str">
            <v>Леманс</v>
          </cell>
          <cell r="AS427" t="str">
            <v>Леманс</v>
          </cell>
          <cell r="AT427" t="str">
            <v xml:space="preserve">Хранение посуды; Хранение продуктов; </v>
          </cell>
          <cell r="AU427" t="str">
            <v>Компл</v>
          </cell>
          <cell r="AX427">
            <v>450</v>
          </cell>
          <cell r="AY427">
            <v>450</v>
          </cell>
          <cell r="BB427">
            <v>600</v>
          </cell>
          <cell r="BC427">
            <v>750</v>
          </cell>
          <cell r="BF427">
            <v>0</v>
          </cell>
          <cell r="BG427">
            <v>50</v>
          </cell>
          <cell r="BH427" t="str">
            <v>Титан</v>
          </cell>
        </row>
        <row r="428">
          <cell r="D428" t="str">
            <v>0479280102</v>
          </cell>
          <cell r="E428" t="str">
            <v>КОМПЛЕКТ правый, Леманс 450 мм, H 600-750, Арена КЛАССИК, 2 полки, 2 доводчика, цвет ТИТАН, цвет дна Серый (0479280102)</v>
          </cell>
          <cell r="K428" t="str">
            <v>сумма частей</v>
          </cell>
          <cell r="O428" t="str">
            <v>сумма частей</v>
          </cell>
          <cell r="V428" t="str">
            <v>Нижние угловые тумбы</v>
          </cell>
          <cell r="W428" t="str">
            <v>Леманс</v>
          </cell>
          <cell r="X428">
            <v>450</v>
          </cell>
          <cell r="Y428" t="str">
            <v>600-750</v>
          </cell>
          <cell r="Z428" t="str">
            <v>ТИТАН</v>
          </cell>
          <cell r="AA428" t="str">
            <v>Арена КЛАССИК</v>
          </cell>
          <cell r="AB428">
            <v>2</v>
          </cell>
          <cell r="AC428">
            <v>500</v>
          </cell>
          <cell r="AD428">
            <v>3</v>
          </cell>
          <cell r="AE428">
            <v>50</v>
          </cell>
          <cell r="AG428" t="str">
            <v>Компл</v>
          </cell>
          <cell r="AH428" t="str">
            <v>Серый</v>
          </cell>
          <cell r="AI428" t="str">
            <v>Правый</v>
          </cell>
          <cell r="AJ428" t="str">
            <v>Серый</v>
          </cell>
          <cell r="AK428" t="str">
            <v>КОМПЛЕКТ правый Леманс, 450, H 600-750, Арена КЛАССИК, ТИТАН</v>
          </cell>
          <cell r="AM428" t="str">
            <v>Леманс</v>
          </cell>
          <cell r="AS428" t="str">
            <v>Леманс</v>
          </cell>
          <cell r="AT428" t="str">
            <v xml:space="preserve">Хранение посуды; Хранение продуктов; </v>
          </cell>
          <cell r="AU428" t="str">
            <v>Компл</v>
          </cell>
          <cell r="AX428">
            <v>450</v>
          </cell>
          <cell r="AY428">
            <v>450</v>
          </cell>
          <cell r="BB428">
            <v>600</v>
          </cell>
          <cell r="BC428">
            <v>750</v>
          </cell>
          <cell r="BF428">
            <v>0</v>
          </cell>
          <cell r="BG428">
            <v>50</v>
          </cell>
          <cell r="BH428" t="str">
            <v>Титан</v>
          </cell>
        </row>
        <row r="429">
          <cell r="D429" t="str">
            <v>2605759846</v>
          </cell>
          <cell r="E429" t="str">
            <v>КОМПЛЕКТ левый, Леманс 450 мм, H 600-750, Арена СТИЛЬ, 2 полки, 2 доводчика, цвет АНТРАЦИТ, цвет дна Антрацит (2605759846)</v>
          </cell>
          <cell r="K429" t="str">
            <v>сумма частей</v>
          </cell>
          <cell r="O429" t="str">
            <v>сумма частей</v>
          </cell>
          <cell r="V429" t="str">
            <v>Нижние угловые тумбы</v>
          </cell>
          <cell r="W429" t="str">
            <v>Леманс</v>
          </cell>
          <cell r="X429">
            <v>450</v>
          </cell>
          <cell r="Y429" t="str">
            <v>600-750</v>
          </cell>
          <cell r="Z429" t="str">
            <v>АНТРАЦИТ</v>
          </cell>
          <cell r="AA429" t="str">
            <v>Арена СТИЛЬ</v>
          </cell>
          <cell r="AB429">
            <v>2</v>
          </cell>
          <cell r="AC429">
            <v>500</v>
          </cell>
          <cell r="AD429">
            <v>3</v>
          </cell>
          <cell r="AE429">
            <v>50</v>
          </cell>
          <cell r="AG429" t="str">
            <v>Компл</v>
          </cell>
          <cell r="AH429" t="str">
            <v>Антрацит</v>
          </cell>
          <cell r="AI429" t="str">
            <v>Левый</v>
          </cell>
          <cell r="AJ429" t="str">
            <v>Темно-серый</v>
          </cell>
          <cell r="AK429" t="str">
            <v>КОМПЛЕКТ левый Леманс, 450, H 600-750, Арена СТИЛЬ, АНТРАЦИТ</v>
          </cell>
          <cell r="AM429" t="str">
            <v>Леманс</v>
          </cell>
          <cell r="AS429" t="str">
            <v>Леманс</v>
          </cell>
          <cell r="AT429" t="str">
            <v xml:space="preserve">Хранение посуды; Хранение продуктов; </v>
          </cell>
          <cell r="AU429" t="str">
            <v>Компл</v>
          </cell>
          <cell r="AX429">
            <v>450</v>
          </cell>
          <cell r="AY429">
            <v>450</v>
          </cell>
          <cell r="BB429">
            <v>600</v>
          </cell>
          <cell r="BC429">
            <v>750</v>
          </cell>
          <cell r="BF429">
            <v>0</v>
          </cell>
          <cell r="BG429">
            <v>50</v>
          </cell>
          <cell r="BH429" t="str">
            <v>Антрацит</v>
          </cell>
        </row>
        <row r="430">
          <cell r="D430" t="str">
            <v>2605749846</v>
          </cell>
          <cell r="E430" t="str">
            <v>КОМПЛЕКТ правый, Леманс 450 мм, H 600-750, Арена СТИЛЬ, 2 полки, 2 доводчика, цвет АНТРАЦИТ, цвет дна Антрацит (2605749846)</v>
          </cell>
          <cell r="K430" t="str">
            <v>сумма частей</v>
          </cell>
          <cell r="O430" t="str">
            <v>сумма частей</v>
          </cell>
          <cell r="V430" t="str">
            <v>Нижние угловые тумбы</v>
          </cell>
          <cell r="W430" t="str">
            <v>Леманс</v>
          </cell>
          <cell r="X430">
            <v>450</v>
          </cell>
          <cell r="Y430" t="str">
            <v>600-750</v>
          </cell>
          <cell r="Z430" t="str">
            <v>АНТРАЦИТ</v>
          </cell>
          <cell r="AA430" t="str">
            <v>Арена СТИЛЬ</v>
          </cell>
          <cell r="AB430">
            <v>2</v>
          </cell>
          <cell r="AC430">
            <v>500</v>
          </cell>
          <cell r="AD430">
            <v>3</v>
          </cell>
          <cell r="AE430">
            <v>50</v>
          </cell>
          <cell r="AG430" t="str">
            <v>Компл</v>
          </cell>
          <cell r="AH430" t="str">
            <v>Антрацит</v>
          </cell>
          <cell r="AI430" t="str">
            <v>Правый</v>
          </cell>
          <cell r="AJ430" t="str">
            <v>Темно-серый</v>
          </cell>
          <cell r="AK430" t="str">
            <v>КОМПЛЕКТ правый Леманс, 450, H 600-750, Арена СТИЛЬ, АНТРАЦИТ</v>
          </cell>
          <cell r="AM430" t="str">
            <v>Леманс</v>
          </cell>
          <cell r="AS430" t="str">
            <v>Леманс</v>
          </cell>
          <cell r="AT430" t="str">
            <v xml:space="preserve">Хранение посуды; Хранение продуктов; </v>
          </cell>
          <cell r="AU430" t="str">
            <v>Компл</v>
          </cell>
          <cell r="AX430">
            <v>450</v>
          </cell>
          <cell r="AY430">
            <v>450</v>
          </cell>
          <cell r="BB430">
            <v>600</v>
          </cell>
          <cell r="BC430">
            <v>750</v>
          </cell>
          <cell r="BF430">
            <v>0</v>
          </cell>
          <cell r="BG430">
            <v>50</v>
          </cell>
          <cell r="BH430" t="str">
            <v>Антрацит</v>
          </cell>
        </row>
        <row r="431">
          <cell r="D431" t="str">
            <v>0479310005</v>
          </cell>
          <cell r="E431" t="str">
            <v>КОМПЛЕКТ левый, Леманс 500 мм, H 600-750, Арена КЛАССИК, 2 полки, 2 доводчика, цвет ХРОМ, цвет дна Серый (0479310005)</v>
          </cell>
          <cell r="K431" t="str">
            <v>сумма частей</v>
          </cell>
          <cell r="O431" t="str">
            <v>сумма частей</v>
          </cell>
          <cell r="V431" t="str">
            <v>Нижние угловые тумбы</v>
          </cell>
          <cell r="W431" t="str">
            <v>Леманс</v>
          </cell>
          <cell r="X431">
            <v>500</v>
          </cell>
          <cell r="Y431" t="str">
            <v>600-750</v>
          </cell>
          <cell r="Z431" t="str">
            <v>ХРОМ</v>
          </cell>
          <cell r="AA431" t="str">
            <v>Арена КЛАССИК</v>
          </cell>
          <cell r="AB431">
            <v>2</v>
          </cell>
          <cell r="AC431">
            <v>500</v>
          </cell>
          <cell r="AD431">
            <v>3</v>
          </cell>
          <cell r="AE431">
            <v>50</v>
          </cell>
          <cell r="AG431" t="str">
            <v>Компл</v>
          </cell>
          <cell r="AH431" t="str">
            <v>Серый</v>
          </cell>
          <cell r="AI431" t="str">
            <v>Левый</v>
          </cell>
          <cell r="AJ431" t="str">
            <v>Серый</v>
          </cell>
          <cell r="AK431" t="str">
            <v>КОМПЛЕКТ левый Леманс, 500, H 600-750, Арена КЛАССИК, ХРОМ</v>
          </cell>
          <cell r="AM431" t="str">
            <v>Леманс</v>
          </cell>
          <cell r="AS431" t="str">
            <v>Леманс</v>
          </cell>
          <cell r="AT431" t="str">
            <v xml:space="preserve">Хранение посуды; Хранение продуктов; </v>
          </cell>
          <cell r="AU431" t="str">
            <v>Компл</v>
          </cell>
          <cell r="AX431">
            <v>500</v>
          </cell>
          <cell r="AY431">
            <v>500</v>
          </cell>
          <cell r="BB431">
            <v>600</v>
          </cell>
          <cell r="BC431">
            <v>750</v>
          </cell>
          <cell r="BF431">
            <v>0</v>
          </cell>
          <cell r="BG431">
            <v>50</v>
          </cell>
          <cell r="BH431" t="str">
            <v>Хром</v>
          </cell>
        </row>
        <row r="432">
          <cell r="D432" t="str">
            <v>0479300005</v>
          </cell>
          <cell r="E432" t="str">
            <v>КОМПЛЕКТ правый, Леманс 500 мм, H 600-750, Арена КЛАССИК, 2 полки, 2 доводчика, цвет ХРОМ, цвет дна Серый (0479300005)</v>
          </cell>
          <cell r="K432" t="str">
            <v>сумма частей</v>
          </cell>
          <cell r="O432" t="str">
            <v>сумма частей</v>
          </cell>
          <cell r="V432" t="str">
            <v>Нижние угловые тумбы</v>
          </cell>
          <cell r="W432" t="str">
            <v>Леманс</v>
          </cell>
          <cell r="X432">
            <v>500</v>
          </cell>
          <cell r="Y432" t="str">
            <v>600-750</v>
          </cell>
          <cell r="Z432" t="str">
            <v>ХРОМ</v>
          </cell>
          <cell r="AA432" t="str">
            <v>Арена КЛАССИК</v>
          </cell>
          <cell r="AB432">
            <v>2</v>
          </cell>
          <cell r="AC432">
            <v>500</v>
          </cell>
          <cell r="AD432">
            <v>3</v>
          </cell>
          <cell r="AE432">
            <v>50</v>
          </cell>
          <cell r="AG432" t="str">
            <v>Компл</v>
          </cell>
          <cell r="AH432" t="str">
            <v>Серый</v>
          </cell>
          <cell r="AI432" t="str">
            <v>Правый</v>
          </cell>
          <cell r="AJ432" t="str">
            <v>Серый</v>
          </cell>
          <cell r="AK432" t="str">
            <v>КОМПЛЕКТ правый Леманс, 500, H 600-750, Арена КЛАССИК, ХРОМ</v>
          </cell>
          <cell r="AM432" t="str">
            <v>Леманс</v>
          </cell>
          <cell r="AS432" t="str">
            <v>Леманс</v>
          </cell>
          <cell r="AT432" t="str">
            <v xml:space="preserve">Хранение посуды; Хранение продуктов; </v>
          </cell>
          <cell r="AU432" t="str">
            <v>Компл</v>
          </cell>
          <cell r="AX432">
            <v>500</v>
          </cell>
          <cell r="AY432">
            <v>500</v>
          </cell>
          <cell r="BB432">
            <v>600</v>
          </cell>
          <cell r="BC432">
            <v>750</v>
          </cell>
          <cell r="BF432">
            <v>0</v>
          </cell>
          <cell r="BG432">
            <v>50</v>
          </cell>
          <cell r="BH432" t="str">
            <v>Хром</v>
          </cell>
        </row>
        <row r="433">
          <cell r="D433" t="str">
            <v>0479310102</v>
          </cell>
          <cell r="E433" t="str">
            <v>КОМПЛЕКТ левый, Леманс 500 мм, H 600-750, Арена КЛАССИК, 2 полки, 2 доводчика, цвет ТИТАН, цвет дна Серый (0479310102)</v>
          </cell>
          <cell r="K433" t="str">
            <v>сумма частей</v>
          </cell>
          <cell r="O433" t="str">
            <v>сумма частей</v>
          </cell>
          <cell r="V433" t="str">
            <v>Нижние угловые тумбы</v>
          </cell>
          <cell r="W433" t="str">
            <v>Леманс</v>
          </cell>
          <cell r="X433">
            <v>500</v>
          </cell>
          <cell r="Y433" t="str">
            <v>600-750</v>
          </cell>
          <cell r="Z433" t="str">
            <v>ТИТАН</v>
          </cell>
          <cell r="AA433" t="str">
            <v>Арена КЛАССИК</v>
          </cell>
          <cell r="AB433">
            <v>2</v>
          </cell>
          <cell r="AC433">
            <v>500</v>
          </cell>
          <cell r="AD433">
            <v>3</v>
          </cell>
          <cell r="AE433">
            <v>50</v>
          </cell>
          <cell r="AG433" t="str">
            <v>Компл</v>
          </cell>
          <cell r="AH433" t="str">
            <v>Серый</v>
          </cell>
          <cell r="AI433" t="str">
            <v>Левый</v>
          </cell>
          <cell r="AJ433" t="str">
            <v>Серый</v>
          </cell>
          <cell r="AK433" t="str">
            <v>КОМПЛЕКТ левый Леманс, 500, H 600-750, Арена КЛАССИК, ТИТАН</v>
          </cell>
          <cell r="AM433" t="str">
            <v>Леманс</v>
          </cell>
          <cell r="AS433" t="str">
            <v>Леманс</v>
          </cell>
          <cell r="AT433" t="str">
            <v xml:space="preserve">Хранение посуды; Хранение продуктов; </v>
          </cell>
          <cell r="AU433" t="str">
            <v>Компл</v>
          </cell>
          <cell r="AX433">
            <v>500</v>
          </cell>
          <cell r="AY433">
            <v>500</v>
          </cell>
          <cell r="BB433">
            <v>600</v>
          </cell>
          <cell r="BC433">
            <v>750</v>
          </cell>
          <cell r="BF433">
            <v>0</v>
          </cell>
          <cell r="BG433">
            <v>50</v>
          </cell>
          <cell r="BH433" t="str">
            <v>Титан</v>
          </cell>
        </row>
        <row r="434">
          <cell r="D434" t="str">
            <v>0479300102</v>
          </cell>
          <cell r="E434" t="str">
            <v>КОМПЛЕКТ правый, Леманс 500 мм, H 600-750, Арена КЛАССИК, 2 полки, 2 доводчика, цвет ТИТАН, цвет дна Серый (0479300102)</v>
          </cell>
          <cell r="K434" t="str">
            <v>сумма частей</v>
          </cell>
          <cell r="O434" t="str">
            <v>сумма частей</v>
          </cell>
          <cell r="V434" t="str">
            <v>Нижние угловые тумбы</v>
          </cell>
          <cell r="W434" t="str">
            <v>Леманс</v>
          </cell>
          <cell r="X434">
            <v>500</v>
          </cell>
          <cell r="Y434" t="str">
            <v>600-750</v>
          </cell>
          <cell r="Z434" t="str">
            <v>ТИТАН</v>
          </cell>
          <cell r="AA434" t="str">
            <v>Арена КЛАССИК</v>
          </cell>
          <cell r="AB434">
            <v>2</v>
          </cell>
          <cell r="AC434">
            <v>500</v>
          </cell>
          <cell r="AD434">
            <v>3</v>
          </cell>
          <cell r="AE434">
            <v>50</v>
          </cell>
          <cell r="AG434" t="str">
            <v>Компл</v>
          </cell>
          <cell r="AH434" t="str">
            <v>Серый</v>
          </cell>
          <cell r="AI434" t="str">
            <v>Правый</v>
          </cell>
          <cell r="AJ434" t="str">
            <v>Серый</v>
          </cell>
          <cell r="AK434" t="str">
            <v>КОМПЛЕКТ правый Леманс, 500, H 600-750, Арена КЛАССИК, ТИТАН</v>
          </cell>
          <cell r="AM434" t="str">
            <v>Леманс</v>
          </cell>
          <cell r="AS434" t="str">
            <v>Леманс</v>
          </cell>
          <cell r="AT434" t="str">
            <v xml:space="preserve">Хранение посуды; Хранение продуктов; </v>
          </cell>
          <cell r="AU434" t="str">
            <v>Компл</v>
          </cell>
          <cell r="AX434">
            <v>500</v>
          </cell>
          <cell r="AY434">
            <v>500</v>
          </cell>
          <cell r="BB434">
            <v>600</v>
          </cell>
          <cell r="BC434">
            <v>750</v>
          </cell>
          <cell r="BF434">
            <v>0</v>
          </cell>
          <cell r="BG434">
            <v>50</v>
          </cell>
          <cell r="BH434" t="str">
            <v>Титан</v>
          </cell>
        </row>
        <row r="435">
          <cell r="D435" t="str">
            <v>2605799846</v>
          </cell>
          <cell r="E435" t="str">
            <v>КОМПЛЕКТ левый, Леманс 500 мм, H 600-750, Арена СТИЛЬ, 2 полки, 2 доводчика, цвет АНТРАЦИТ, цвет дна Антрацит (2605799846)</v>
          </cell>
          <cell r="K435" t="str">
            <v>сумма частей</v>
          </cell>
          <cell r="O435" t="str">
            <v>сумма частей</v>
          </cell>
          <cell r="V435" t="str">
            <v>Нижние угловые тумбы</v>
          </cell>
          <cell r="W435" t="str">
            <v>Леманс</v>
          </cell>
          <cell r="X435">
            <v>500</v>
          </cell>
          <cell r="Y435" t="str">
            <v>600-750</v>
          </cell>
          <cell r="Z435" t="str">
            <v>АНТРАЦИТ</v>
          </cell>
          <cell r="AA435" t="str">
            <v>Арена СТИЛЬ</v>
          </cell>
          <cell r="AB435">
            <v>2</v>
          </cell>
          <cell r="AC435">
            <v>500</v>
          </cell>
          <cell r="AD435">
            <v>3</v>
          </cell>
          <cell r="AE435">
            <v>50</v>
          </cell>
          <cell r="AG435" t="str">
            <v>Компл</v>
          </cell>
          <cell r="AH435" t="str">
            <v>Антрацит</v>
          </cell>
          <cell r="AI435" t="str">
            <v>Левый</v>
          </cell>
          <cell r="AJ435" t="str">
            <v>Темно-серый</v>
          </cell>
          <cell r="AK435" t="str">
            <v>КОМПЛЕКТ левый Леманс, 500, H 600-750, Арена СТИЛЬ, АНТРАЦИТ</v>
          </cell>
          <cell r="AM435" t="str">
            <v>Леманс</v>
          </cell>
          <cell r="AS435" t="str">
            <v>Леманс</v>
          </cell>
          <cell r="AT435" t="str">
            <v xml:space="preserve">Хранение посуды; Хранение продуктов; </v>
          </cell>
          <cell r="AU435" t="str">
            <v>Компл</v>
          </cell>
          <cell r="AX435">
            <v>500</v>
          </cell>
          <cell r="AY435">
            <v>500</v>
          </cell>
          <cell r="BB435">
            <v>600</v>
          </cell>
          <cell r="BC435">
            <v>750</v>
          </cell>
          <cell r="BF435">
            <v>0</v>
          </cell>
          <cell r="BG435">
            <v>50</v>
          </cell>
          <cell r="BH435" t="str">
            <v>Антрацит</v>
          </cell>
        </row>
        <row r="436">
          <cell r="D436" t="str">
            <v>2605789846</v>
          </cell>
          <cell r="E436" t="str">
            <v>КОМПЛЕКТ правый, Леманс 500 мм, H 600-750, Арена СТИЛЬ, 2 полки, 2 доводчика, цвет АНТРАЦИТ, цвет дна Антрацит (2605789846)</v>
          </cell>
          <cell r="K436" t="str">
            <v>сумма частей</v>
          </cell>
          <cell r="O436" t="str">
            <v>сумма частей</v>
          </cell>
          <cell r="V436" t="str">
            <v>Нижние угловые тумбы</v>
          </cell>
          <cell r="W436" t="str">
            <v>Леманс</v>
          </cell>
          <cell r="X436">
            <v>500</v>
          </cell>
          <cell r="Y436" t="str">
            <v>600-750</v>
          </cell>
          <cell r="Z436" t="str">
            <v>АНТРАЦИТ</v>
          </cell>
          <cell r="AA436" t="str">
            <v>Арена СТИЛЬ</v>
          </cell>
          <cell r="AB436">
            <v>2</v>
          </cell>
          <cell r="AC436">
            <v>500</v>
          </cell>
          <cell r="AD436">
            <v>3</v>
          </cell>
          <cell r="AE436">
            <v>50</v>
          </cell>
          <cell r="AG436" t="str">
            <v>Компл</v>
          </cell>
          <cell r="AH436" t="str">
            <v>Антрацит</v>
          </cell>
          <cell r="AI436" t="str">
            <v>Правый</v>
          </cell>
          <cell r="AJ436" t="str">
            <v>Темно-серый</v>
          </cell>
          <cell r="AK436" t="str">
            <v>КОМПЛЕКТ правый Леманс, 500, H 600-750, Арена СТИЛЬ, АНТРАЦИТ</v>
          </cell>
          <cell r="AM436" t="str">
            <v>Леманс</v>
          </cell>
          <cell r="AS436" t="str">
            <v>Леманс</v>
          </cell>
          <cell r="AT436" t="str">
            <v xml:space="preserve">Хранение посуды; Хранение продуктов; </v>
          </cell>
          <cell r="AU436" t="str">
            <v>Компл</v>
          </cell>
          <cell r="AX436">
            <v>500</v>
          </cell>
          <cell r="AY436">
            <v>500</v>
          </cell>
          <cell r="BB436">
            <v>600</v>
          </cell>
          <cell r="BC436">
            <v>750</v>
          </cell>
          <cell r="BF436">
            <v>0</v>
          </cell>
          <cell r="BG436">
            <v>50</v>
          </cell>
          <cell r="BH436" t="str">
            <v>Антрацит</v>
          </cell>
        </row>
        <row r="437">
          <cell r="D437" t="str">
            <v>0479330005</v>
          </cell>
          <cell r="E437" t="str">
            <v>КОМПЛЕКТ левый, Леманс 600 мм, H 600-750, Арена КЛАССИК, 2 полки, 2 доводчика, цвет ХРОМ, цвет дна Серый (0479330005)</v>
          </cell>
          <cell r="K437" t="str">
            <v>сумма частей</v>
          </cell>
          <cell r="O437" t="str">
            <v>сумма частей</v>
          </cell>
          <cell r="V437" t="str">
            <v>Нижние угловые тумбы</v>
          </cell>
          <cell r="W437" t="str">
            <v>Леманс</v>
          </cell>
          <cell r="X437">
            <v>600</v>
          </cell>
          <cell r="Y437" t="str">
            <v>600-750</v>
          </cell>
          <cell r="Z437" t="str">
            <v>ХРОМ</v>
          </cell>
          <cell r="AA437" t="str">
            <v>Арена КЛАССИК</v>
          </cell>
          <cell r="AB437">
            <v>2</v>
          </cell>
          <cell r="AC437">
            <v>500</v>
          </cell>
          <cell r="AD437">
            <v>3</v>
          </cell>
          <cell r="AE437">
            <v>50</v>
          </cell>
          <cell r="AG437" t="str">
            <v>Компл</v>
          </cell>
          <cell r="AH437" t="str">
            <v>Серый</v>
          </cell>
          <cell r="AI437" t="str">
            <v>Левый</v>
          </cell>
          <cell r="AJ437" t="str">
            <v>Серый</v>
          </cell>
          <cell r="AK437" t="str">
            <v>КОМПЛЕКТ левый Леманс, 600, H 600-750, Арена КЛАССИК, ХРОМ</v>
          </cell>
          <cell r="AM437" t="str">
            <v>Леманс</v>
          </cell>
          <cell r="AS437" t="str">
            <v>Леманс</v>
          </cell>
          <cell r="AT437" t="str">
            <v xml:space="preserve">Хранение посуды; Хранение продуктов; </v>
          </cell>
          <cell r="AU437" t="str">
            <v>Компл</v>
          </cell>
          <cell r="AX437">
            <v>600</v>
          </cell>
          <cell r="AY437">
            <v>600</v>
          </cell>
          <cell r="BB437">
            <v>600</v>
          </cell>
          <cell r="BC437">
            <v>750</v>
          </cell>
          <cell r="BF437">
            <v>0</v>
          </cell>
          <cell r="BG437">
            <v>50</v>
          </cell>
          <cell r="BH437" t="str">
            <v>Хром</v>
          </cell>
        </row>
        <row r="438">
          <cell r="D438" t="str">
            <v>0479320005</v>
          </cell>
          <cell r="E438" t="str">
            <v>КОМПЛЕКТ правый, Леманс 600 мм, H 600-750, Арена КЛАССИК, 2 полки, 2 доводчика, цвет ХРОМ, цвет дна Серый (0479320005)</v>
          </cell>
          <cell r="K438" t="str">
            <v>сумма частей</v>
          </cell>
          <cell r="O438" t="str">
            <v>сумма частей</v>
          </cell>
          <cell r="V438" t="str">
            <v>Нижние угловые тумбы</v>
          </cell>
          <cell r="W438" t="str">
            <v>Леманс</v>
          </cell>
          <cell r="X438">
            <v>600</v>
          </cell>
          <cell r="Y438" t="str">
            <v>600-750</v>
          </cell>
          <cell r="Z438" t="str">
            <v>ХРОМ</v>
          </cell>
          <cell r="AA438" t="str">
            <v>Арена КЛАССИК</v>
          </cell>
          <cell r="AB438">
            <v>2</v>
          </cell>
          <cell r="AC438">
            <v>500</v>
          </cell>
          <cell r="AD438">
            <v>3</v>
          </cell>
          <cell r="AE438">
            <v>50</v>
          </cell>
          <cell r="AG438" t="str">
            <v>Компл</v>
          </cell>
          <cell r="AH438" t="str">
            <v>Серый</v>
          </cell>
          <cell r="AI438" t="str">
            <v>Правый</v>
          </cell>
          <cell r="AJ438" t="str">
            <v>Серый</v>
          </cell>
          <cell r="AK438" t="str">
            <v>КОМПЛЕКТ правый Леманс, 600, H 600-750, Арена КЛАССИК, ХРОМ</v>
          </cell>
          <cell r="AM438" t="str">
            <v>Леманс</v>
          </cell>
          <cell r="AS438" t="str">
            <v>Леманс</v>
          </cell>
          <cell r="AT438" t="str">
            <v xml:space="preserve">Хранение посуды; Хранение продуктов; </v>
          </cell>
          <cell r="AU438" t="str">
            <v>Компл</v>
          </cell>
          <cell r="AX438">
            <v>600</v>
          </cell>
          <cell r="AY438">
            <v>600</v>
          </cell>
          <cell r="BB438">
            <v>600</v>
          </cell>
          <cell r="BC438">
            <v>750</v>
          </cell>
          <cell r="BF438">
            <v>0</v>
          </cell>
          <cell r="BG438">
            <v>50</v>
          </cell>
          <cell r="BH438" t="str">
            <v>Хром</v>
          </cell>
        </row>
        <row r="439">
          <cell r="D439" t="str">
            <v>0479330102</v>
          </cell>
          <cell r="E439" t="str">
            <v>КОМПЛЕКТ левый, Леманс 600 мм, H 600-750, Арена КЛАССИК, 2 полки, 2 доводчика, цвет ТИТАН, цвет дна Серый (0479330102)</v>
          </cell>
          <cell r="K439" t="str">
            <v>сумма частей</v>
          </cell>
          <cell r="O439" t="str">
            <v>сумма частей</v>
          </cell>
          <cell r="V439" t="str">
            <v>Нижние угловые тумбы</v>
          </cell>
          <cell r="W439" t="str">
            <v>Леманс</v>
          </cell>
          <cell r="X439">
            <v>600</v>
          </cell>
          <cell r="Y439" t="str">
            <v>600-750</v>
          </cell>
          <cell r="Z439" t="str">
            <v>ТИТАН</v>
          </cell>
          <cell r="AA439" t="str">
            <v>Арена КЛАССИК</v>
          </cell>
          <cell r="AB439">
            <v>2</v>
          </cell>
          <cell r="AC439">
            <v>500</v>
          </cell>
          <cell r="AD439">
            <v>3</v>
          </cell>
          <cell r="AE439">
            <v>50</v>
          </cell>
          <cell r="AG439" t="str">
            <v>Компл</v>
          </cell>
          <cell r="AH439" t="str">
            <v>Серый</v>
          </cell>
          <cell r="AI439" t="str">
            <v>Левый</v>
          </cell>
          <cell r="AJ439" t="str">
            <v>Серый</v>
          </cell>
          <cell r="AK439" t="str">
            <v>КОМПЛЕКТ левый Леманс, 600, H 600-750, Арена КЛАССИК, ТИТАН</v>
          </cell>
          <cell r="AM439" t="str">
            <v>Леманс</v>
          </cell>
          <cell r="AS439" t="str">
            <v>Леманс</v>
          </cell>
          <cell r="AT439" t="str">
            <v xml:space="preserve">Хранение посуды; Хранение продуктов; </v>
          </cell>
          <cell r="AU439" t="str">
            <v>Компл</v>
          </cell>
          <cell r="AX439">
            <v>600</v>
          </cell>
          <cell r="AY439">
            <v>600</v>
          </cell>
          <cell r="BB439">
            <v>600</v>
          </cell>
          <cell r="BC439">
            <v>750</v>
          </cell>
          <cell r="BF439">
            <v>0</v>
          </cell>
          <cell r="BG439">
            <v>50</v>
          </cell>
          <cell r="BH439" t="str">
            <v>Титан</v>
          </cell>
        </row>
        <row r="440">
          <cell r="D440" t="str">
            <v>0479320102</v>
          </cell>
          <cell r="E440" t="str">
            <v>КОМПЛЕКТ правый, Леманс 600 мм, H 600-750, Арена КЛАССИК, 2 полки, 2 доводчика, цвет ТИТАН, цвет дна Серый (0479320102)</v>
          </cell>
          <cell r="K440" t="str">
            <v>сумма частей</v>
          </cell>
          <cell r="O440" t="str">
            <v>сумма частей</v>
          </cell>
          <cell r="V440" t="str">
            <v>Нижние угловые тумбы</v>
          </cell>
          <cell r="W440" t="str">
            <v>Леманс</v>
          </cell>
          <cell r="X440">
            <v>600</v>
          </cell>
          <cell r="Y440" t="str">
            <v>600-750</v>
          </cell>
          <cell r="Z440" t="str">
            <v>ТИТАН</v>
          </cell>
          <cell r="AA440" t="str">
            <v>Арена КЛАССИК</v>
          </cell>
          <cell r="AB440">
            <v>2</v>
          </cell>
          <cell r="AC440">
            <v>500</v>
          </cell>
          <cell r="AD440">
            <v>3</v>
          </cell>
          <cell r="AE440">
            <v>50</v>
          </cell>
          <cell r="AG440" t="str">
            <v>Компл</v>
          </cell>
          <cell r="AH440" t="str">
            <v>Серый</v>
          </cell>
          <cell r="AI440" t="str">
            <v>Правый</v>
          </cell>
          <cell r="AJ440" t="str">
            <v>Серый</v>
          </cell>
          <cell r="AK440" t="str">
            <v>КОМПЛЕКТ правый Леманс, 600, H 600-750, Арена КЛАССИК, ТИТАН</v>
          </cell>
          <cell r="AM440" t="str">
            <v>Леманс</v>
          </cell>
          <cell r="AS440" t="str">
            <v>Леманс</v>
          </cell>
          <cell r="AT440" t="str">
            <v xml:space="preserve">Хранение посуды; Хранение продуктов; </v>
          </cell>
          <cell r="AU440" t="str">
            <v>Компл</v>
          </cell>
          <cell r="AX440">
            <v>600</v>
          </cell>
          <cell r="AY440">
            <v>600</v>
          </cell>
          <cell r="BB440">
            <v>600</v>
          </cell>
          <cell r="BC440">
            <v>750</v>
          </cell>
          <cell r="BF440">
            <v>0</v>
          </cell>
          <cell r="BG440">
            <v>50</v>
          </cell>
          <cell r="BH440" t="str">
            <v>Титан</v>
          </cell>
        </row>
        <row r="441">
          <cell r="D441" t="str">
            <v>2605779846</v>
          </cell>
          <cell r="E441" t="str">
            <v>КОМПЛЕКТ левый, Леманс 600 мм, H 600-750, Арена СТИЛЬ, 2 полки, 2 доводчика, цвет АНТРАЦИТ, цвет дна Антрацит (2605779846)</v>
          </cell>
          <cell r="K441" t="str">
            <v>сумма частей</v>
          </cell>
          <cell r="O441" t="str">
            <v>сумма частей</v>
          </cell>
          <cell r="V441" t="str">
            <v>Нижние угловые тумбы</v>
          </cell>
          <cell r="W441" t="str">
            <v>Леманс</v>
          </cell>
          <cell r="X441">
            <v>600</v>
          </cell>
          <cell r="Y441" t="str">
            <v>600-750</v>
          </cell>
          <cell r="Z441" t="str">
            <v>АНТРАЦИТ</v>
          </cell>
          <cell r="AA441" t="str">
            <v>Арена СТИЛЬ</v>
          </cell>
          <cell r="AB441">
            <v>2</v>
          </cell>
          <cell r="AC441">
            <v>500</v>
          </cell>
          <cell r="AD441">
            <v>3</v>
          </cell>
          <cell r="AE441">
            <v>50</v>
          </cell>
          <cell r="AG441" t="str">
            <v>Компл</v>
          </cell>
          <cell r="AH441" t="str">
            <v>Антрацит</v>
          </cell>
          <cell r="AI441" t="str">
            <v>Левый</v>
          </cell>
          <cell r="AJ441" t="str">
            <v>Темно-серый</v>
          </cell>
          <cell r="AK441" t="str">
            <v>КОМПЛЕКТ левый Леманс, 600, H 600-750, Арена СТИЛЬ, АНТРАЦИТ</v>
          </cell>
          <cell r="AM441" t="str">
            <v>Леманс</v>
          </cell>
          <cell r="AS441" t="str">
            <v>Леманс</v>
          </cell>
          <cell r="AT441" t="str">
            <v xml:space="preserve">Хранение посуды; Хранение продуктов; </v>
          </cell>
          <cell r="AU441" t="str">
            <v>Компл</v>
          </cell>
          <cell r="AX441">
            <v>600</v>
          </cell>
          <cell r="AY441">
            <v>600</v>
          </cell>
          <cell r="BB441">
            <v>600</v>
          </cell>
          <cell r="BC441">
            <v>750</v>
          </cell>
          <cell r="BF441">
            <v>0</v>
          </cell>
          <cell r="BG441">
            <v>50</v>
          </cell>
          <cell r="BH441" t="str">
            <v>Антрацит</v>
          </cell>
        </row>
        <row r="442">
          <cell r="D442" t="str">
            <v>2605769846</v>
          </cell>
          <cell r="E442" t="str">
            <v>КОМПЛЕКТ правый, Леманс 600 мм, H 600-750, Арена СТИЛЬ, 2 полки, 2 доводчика, цвет АНТРАЦИТ, цвет дна Антрацит (2605769846)</v>
          </cell>
          <cell r="K442" t="str">
            <v>сумма частей</v>
          </cell>
          <cell r="O442" t="str">
            <v>сумма частей</v>
          </cell>
          <cell r="V442" t="str">
            <v>Нижние угловые тумбы</v>
          </cell>
          <cell r="W442" t="str">
            <v>Леманс</v>
          </cell>
          <cell r="X442">
            <v>600</v>
          </cell>
          <cell r="Y442" t="str">
            <v>600-750</v>
          </cell>
          <cell r="Z442" t="str">
            <v>АНТРАЦИТ</v>
          </cell>
          <cell r="AA442" t="str">
            <v>Арена СТИЛЬ</v>
          </cell>
          <cell r="AB442">
            <v>2</v>
          </cell>
          <cell r="AC442">
            <v>500</v>
          </cell>
          <cell r="AD442">
            <v>3</v>
          </cell>
          <cell r="AE442">
            <v>50</v>
          </cell>
          <cell r="AG442" t="str">
            <v>Компл</v>
          </cell>
          <cell r="AH442" t="str">
            <v>Антрацит</v>
          </cell>
          <cell r="AI442" t="str">
            <v>Правый</v>
          </cell>
          <cell r="AJ442" t="str">
            <v>Темно-серый</v>
          </cell>
          <cell r="AK442" t="str">
            <v>КОМПЛЕКТ правый Леманс, 600, H 600-750, Арена СТИЛЬ, АНТРАЦИТ</v>
          </cell>
          <cell r="AM442" t="str">
            <v>Леманс</v>
          </cell>
          <cell r="AS442" t="str">
            <v>Леманс</v>
          </cell>
          <cell r="AT442" t="str">
            <v xml:space="preserve">Хранение посуды; Хранение продуктов; </v>
          </cell>
          <cell r="AU442" t="str">
            <v>Компл</v>
          </cell>
          <cell r="AX442">
            <v>600</v>
          </cell>
          <cell r="AY442">
            <v>600</v>
          </cell>
          <cell r="BB442">
            <v>600</v>
          </cell>
          <cell r="BC442">
            <v>750</v>
          </cell>
          <cell r="BF442">
            <v>0</v>
          </cell>
          <cell r="BG442">
            <v>50</v>
          </cell>
          <cell r="BH442" t="str">
            <v>Антрацит</v>
          </cell>
        </row>
        <row r="443">
          <cell r="D443" t="str">
            <v>0479610005</v>
          </cell>
          <cell r="E443" t="str">
            <v>КОМПЛЕКТ левый, Леманс 450 мм, H 1265, Арена КЛАССИК, 4 полки, 4 доводчика, цвет ХРОМ, цвет дна Серый (0479610005)</v>
          </cell>
          <cell r="K443" t="str">
            <v>сумма частей</v>
          </cell>
          <cell r="O443" t="str">
            <v>сумма частей</v>
          </cell>
          <cell r="V443" t="str">
            <v>Нижние угловые тумбы</v>
          </cell>
          <cell r="W443" t="str">
            <v>Леманс</v>
          </cell>
          <cell r="X443">
            <v>450</v>
          </cell>
          <cell r="Y443">
            <v>1265</v>
          </cell>
          <cell r="Z443" t="str">
            <v>ХРОМ</v>
          </cell>
          <cell r="AA443" t="str">
            <v>Арена КЛАССИК</v>
          </cell>
          <cell r="AB443">
            <v>4</v>
          </cell>
          <cell r="AC443">
            <v>500</v>
          </cell>
          <cell r="AD443">
            <v>5</v>
          </cell>
          <cell r="AE443">
            <v>100</v>
          </cell>
          <cell r="AG443" t="str">
            <v>Компл</v>
          </cell>
          <cell r="AH443" t="str">
            <v>Серый</v>
          </cell>
          <cell r="AI443" t="str">
            <v>Левый</v>
          </cell>
          <cell r="AJ443" t="str">
            <v>Серый</v>
          </cell>
          <cell r="AK443" t="str">
            <v>КОМПЛЕКТ левый Леманс, 450, H 1265, Арена КЛАССИК, ХРОМ</v>
          </cell>
          <cell r="AM443" t="str">
            <v>Леманс</v>
          </cell>
          <cell r="AS443" t="str">
            <v>Леманс</v>
          </cell>
          <cell r="AT443" t="str">
            <v xml:space="preserve">Хранение посуды; Хранение продуктов; </v>
          </cell>
          <cell r="AU443" t="str">
            <v>Компл</v>
          </cell>
          <cell r="AX443">
            <v>450</v>
          </cell>
          <cell r="AY443">
            <v>450</v>
          </cell>
          <cell r="BB443">
            <v>1265</v>
          </cell>
          <cell r="BC443">
            <v>1500</v>
          </cell>
          <cell r="BF443">
            <v>0</v>
          </cell>
          <cell r="BG443">
            <v>100</v>
          </cell>
          <cell r="BH443" t="str">
            <v>Хром</v>
          </cell>
        </row>
        <row r="444">
          <cell r="D444" t="str">
            <v>0479600005</v>
          </cell>
          <cell r="E444" t="str">
            <v>КОМПЛЕКТ правый, Леманс 450 мм, H 1265, Арена КЛАССИК, 4 полки, 4 доводчика, цвет ХРОМ, цвет дна Серый (0479600005)</v>
          </cell>
          <cell r="K444" t="str">
            <v>сумма частей</v>
          </cell>
          <cell r="O444" t="str">
            <v>сумма частей</v>
          </cell>
          <cell r="V444" t="str">
            <v>Нижние угловые тумбы</v>
          </cell>
          <cell r="W444" t="str">
            <v>Леманс</v>
          </cell>
          <cell r="X444">
            <v>450</v>
          </cell>
          <cell r="Y444">
            <v>1265</v>
          </cell>
          <cell r="Z444" t="str">
            <v>ХРОМ</v>
          </cell>
          <cell r="AA444" t="str">
            <v>Арена КЛАССИК</v>
          </cell>
          <cell r="AB444">
            <v>4</v>
          </cell>
          <cell r="AC444">
            <v>500</v>
          </cell>
          <cell r="AD444">
            <v>5</v>
          </cell>
          <cell r="AE444">
            <v>100</v>
          </cell>
          <cell r="AG444" t="str">
            <v>Компл</v>
          </cell>
          <cell r="AH444" t="str">
            <v>Серый</v>
          </cell>
          <cell r="AI444" t="str">
            <v>Правый</v>
          </cell>
          <cell r="AJ444" t="str">
            <v>Серый</v>
          </cell>
          <cell r="AK444" t="str">
            <v>КОМПЛЕКТ правый Леманс, 450, H 1265, Арена КЛАССИК, ХРОМ</v>
          </cell>
          <cell r="AM444" t="str">
            <v>Леманс</v>
          </cell>
          <cell r="AS444" t="str">
            <v>Леманс</v>
          </cell>
          <cell r="AT444" t="str">
            <v xml:space="preserve">Хранение посуды; Хранение продуктов; </v>
          </cell>
          <cell r="AU444" t="str">
            <v>Компл</v>
          </cell>
          <cell r="AX444">
            <v>450</v>
          </cell>
          <cell r="AY444">
            <v>450</v>
          </cell>
          <cell r="BB444">
            <v>1265</v>
          </cell>
          <cell r="BC444">
            <v>1500</v>
          </cell>
          <cell r="BF444">
            <v>0</v>
          </cell>
          <cell r="BG444">
            <v>100</v>
          </cell>
          <cell r="BH444" t="str">
            <v>Хром</v>
          </cell>
        </row>
        <row r="445">
          <cell r="D445" t="str">
            <v>0479610102</v>
          </cell>
          <cell r="E445" t="str">
            <v>КОМПЛЕКТ левый, Леманс 450 мм, H 1265, Арена КЛАССИК, 4 полки, 4 доводчика, цвет ТИТАН, цвет дна Серый (0479610102)</v>
          </cell>
          <cell r="K445" t="str">
            <v>сумма частей</v>
          </cell>
          <cell r="O445" t="str">
            <v>сумма частей</v>
          </cell>
          <cell r="V445" t="str">
            <v>Нижние угловые тумбы</v>
          </cell>
          <cell r="W445" t="str">
            <v>Леманс</v>
          </cell>
          <cell r="X445">
            <v>450</v>
          </cell>
          <cell r="Y445">
            <v>1265</v>
          </cell>
          <cell r="Z445" t="str">
            <v>ТИТАН</v>
          </cell>
          <cell r="AA445" t="str">
            <v>Арена КЛАССИК</v>
          </cell>
          <cell r="AB445">
            <v>4</v>
          </cell>
          <cell r="AC445">
            <v>500</v>
          </cell>
          <cell r="AD445">
            <v>5</v>
          </cell>
          <cell r="AE445">
            <v>100</v>
          </cell>
          <cell r="AG445" t="str">
            <v>Компл</v>
          </cell>
          <cell r="AH445" t="str">
            <v>Серый</v>
          </cell>
          <cell r="AI445" t="str">
            <v>Левый</v>
          </cell>
          <cell r="AJ445" t="str">
            <v>Серый</v>
          </cell>
          <cell r="AK445" t="str">
            <v>КОМПЛЕКТ левый Леманс, 450, H 1265, Арена КЛАССИК, ТИТАН</v>
          </cell>
          <cell r="AM445" t="str">
            <v>Леманс</v>
          </cell>
          <cell r="AS445" t="str">
            <v>Леманс</v>
          </cell>
          <cell r="AT445" t="str">
            <v xml:space="preserve">Хранение посуды; Хранение продуктов; </v>
          </cell>
          <cell r="AU445" t="str">
            <v>Компл</v>
          </cell>
          <cell r="AX445">
            <v>450</v>
          </cell>
          <cell r="AY445">
            <v>450</v>
          </cell>
          <cell r="BB445">
            <v>1265</v>
          </cell>
          <cell r="BC445">
            <v>1500</v>
          </cell>
          <cell r="BF445">
            <v>0</v>
          </cell>
          <cell r="BG445">
            <v>100</v>
          </cell>
          <cell r="BH445" t="str">
            <v>Титан</v>
          </cell>
        </row>
        <row r="446">
          <cell r="D446" t="str">
            <v>0479600102</v>
          </cell>
          <cell r="E446" t="str">
            <v>КОМПЛЕКТ правый, Леманс 450 мм, H 1265, Арена КЛАССИК, 4 полки, 4 доводчика, цвет ТИТАН, цвет дна Серый (0479600102)</v>
          </cell>
          <cell r="K446" t="str">
            <v>сумма частей</v>
          </cell>
          <cell r="O446" t="str">
            <v>сумма частей</v>
          </cell>
          <cell r="V446" t="str">
            <v>Нижние угловые тумбы</v>
          </cell>
          <cell r="W446" t="str">
            <v>Леманс</v>
          </cell>
          <cell r="X446">
            <v>450</v>
          </cell>
          <cell r="Y446">
            <v>1265</v>
          </cell>
          <cell r="Z446" t="str">
            <v>ТИТАН</v>
          </cell>
          <cell r="AA446" t="str">
            <v>Арена КЛАССИК</v>
          </cell>
          <cell r="AB446">
            <v>4</v>
          </cell>
          <cell r="AC446">
            <v>500</v>
          </cell>
          <cell r="AD446">
            <v>5</v>
          </cell>
          <cell r="AE446">
            <v>100</v>
          </cell>
          <cell r="AG446" t="str">
            <v>Компл</v>
          </cell>
          <cell r="AH446" t="str">
            <v>Серый</v>
          </cell>
          <cell r="AI446" t="str">
            <v>Правый</v>
          </cell>
          <cell r="AJ446" t="str">
            <v>Серый</v>
          </cell>
          <cell r="AK446" t="str">
            <v>КОМПЛЕКТ правый Леманс, 450, H 1265, Арена КЛАССИК, ТИТАН</v>
          </cell>
          <cell r="AM446" t="str">
            <v>Леманс</v>
          </cell>
          <cell r="AS446" t="str">
            <v>Леманс</v>
          </cell>
          <cell r="AT446" t="str">
            <v xml:space="preserve">Хранение посуды; Хранение продуктов; </v>
          </cell>
          <cell r="AU446" t="str">
            <v>Компл</v>
          </cell>
          <cell r="AX446">
            <v>450</v>
          </cell>
          <cell r="AY446">
            <v>450</v>
          </cell>
          <cell r="BB446">
            <v>1265</v>
          </cell>
          <cell r="BC446">
            <v>1500</v>
          </cell>
          <cell r="BF446">
            <v>0</v>
          </cell>
          <cell r="BG446">
            <v>100</v>
          </cell>
          <cell r="BH446" t="str">
            <v>Титан</v>
          </cell>
        </row>
        <row r="447">
          <cell r="D447" t="str">
            <v>2605819846</v>
          </cell>
          <cell r="E447" t="str">
            <v>КОМПЛЕКТ левый, Леманс 450 мм, H 1265, Арена СТИЛЬ, 4 полки, 4 доводчика, цвет АНТРАЦИТ, цвет дна Антрацит (2605819846)</v>
          </cell>
          <cell r="K447" t="str">
            <v>сумма частей</v>
          </cell>
          <cell r="O447" t="str">
            <v>сумма частей</v>
          </cell>
          <cell r="V447" t="str">
            <v>Нижние угловые тумбы</v>
          </cell>
          <cell r="W447" t="str">
            <v>Леманс</v>
          </cell>
          <cell r="X447">
            <v>450</v>
          </cell>
          <cell r="Y447">
            <v>1265</v>
          </cell>
          <cell r="Z447" t="str">
            <v>АНТРАЦИТ</v>
          </cell>
          <cell r="AA447" t="str">
            <v>Арена СТИЛЬ</v>
          </cell>
          <cell r="AB447">
            <v>4</v>
          </cell>
          <cell r="AC447">
            <v>500</v>
          </cell>
          <cell r="AD447">
            <v>5</v>
          </cell>
          <cell r="AE447">
            <v>100</v>
          </cell>
          <cell r="AG447" t="str">
            <v>Компл</v>
          </cell>
          <cell r="AH447" t="str">
            <v>Антрацит</v>
          </cell>
          <cell r="AI447" t="str">
            <v>Левый</v>
          </cell>
          <cell r="AJ447" t="str">
            <v>Темно-серый</v>
          </cell>
          <cell r="AK447" t="str">
            <v>КОМПЛЕКТ левый Леманс, 450, H 1265, Арена СТИЛЬ, АНТРАЦИТ</v>
          </cell>
          <cell r="AM447" t="str">
            <v>Леманс</v>
          </cell>
          <cell r="AS447" t="str">
            <v>Леманс</v>
          </cell>
          <cell r="AT447" t="str">
            <v xml:space="preserve">Хранение посуды; Хранение продуктов; </v>
          </cell>
          <cell r="AU447" t="str">
            <v>Компл</v>
          </cell>
          <cell r="AX447">
            <v>450</v>
          </cell>
          <cell r="AY447">
            <v>450</v>
          </cell>
          <cell r="BB447">
            <v>1265</v>
          </cell>
          <cell r="BC447">
            <v>1500</v>
          </cell>
          <cell r="BF447">
            <v>0</v>
          </cell>
          <cell r="BG447">
            <v>100</v>
          </cell>
          <cell r="BH447" t="str">
            <v>Антрацит</v>
          </cell>
        </row>
        <row r="448">
          <cell r="D448" t="str">
            <v>2605809846</v>
          </cell>
          <cell r="E448" t="str">
            <v>КОМПЛЕКТ правый, Леманс 450 мм, H 1265, Арена СТИЛЬ, 4 полки, 4 доводчика, цвет АНТРАЦИТ, цвет дна Антрацит (2605809846)</v>
          </cell>
          <cell r="K448" t="str">
            <v>сумма частей</v>
          </cell>
          <cell r="O448" t="str">
            <v>сумма частей</v>
          </cell>
          <cell r="V448" t="str">
            <v>Нижние угловые тумбы</v>
          </cell>
          <cell r="W448" t="str">
            <v>Леманс</v>
          </cell>
          <cell r="X448">
            <v>450</v>
          </cell>
          <cell r="Y448">
            <v>1265</v>
          </cell>
          <cell r="Z448" t="str">
            <v>АНТРАЦИТ</v>
          </cell>
          <cell r="AA448" t="str">
            <v>Арена СТИЛЬ</v>
          </cell>
          <cell r="AB448">
            <v>4</v>
          </cell>
          <cell r="AC448">
            <v>500</v>
          </cell>
          <cell r="AD448">
            <v>5</v>
          </cell>
          <cell r="AE448">
            <v>100</v>
          </cell>
          <cell r="AG448" t="str">
            <v>Компл</v>
          </cell>
          <cell r="AH448" t="str">
            <v>Антрацит</v>
          </cell>
          <cell r="AI448" t="str">
            <v>Правый</v>
          </cell>
          <cell r="AJ448" t="str">
            <v>Темно-серый</v>
          </cell>
          <cell r="AK448" t="str">
            <v>КОМПЛЕКТ правый Леманс, 450, H 1265, Арена СТИЛЬ, АНТРАЦИТ</v>
          </cell>
          <cell r="AM448" t="str">
            <v>Леманс</v>
          </cell>
          <cell r="AS448" t="str">
            <v>Леманс</v>
          </cell>
          <cell r="AT448" t="str">
            <v xml:space="preserve">Хранение посуды; Хранение продуктов; </v>
          </cell>
          <cell r="AU448" t="str">
            <v>Компл</v>
          </cell>
          <cell r="AX448">
            <v>450</v>
          </cell>
          <cell r="AY448">
            <v>450</v>
          </cell>
          <cell r="BB448">
            <v>1265</v>
          </cell>
          <cell r="BC448">
            <v>1500</v>
          </cell>
          <cell r="BF448">
            <v>0</v>
          </cell>
          <cell r="BG448">
            <v>100</v>
          </cell>
          <cell r="BH448" t="str">
            <v>Антрацит</v>
          </cell>
        </row>
        <row r="449">
          <cell r="D449" t="str">
            <v>0479630005</v>
          </cell>
          <cell r="E449" t="str">
            <v>КОМПЛЕКТ левый, Леманс 500 мм, H 1265, Арена КЛАССИК, 4 полки, 4 доводчика, цвет ХРОМ, цвет дна Серый (0479630005)</v>
          </cell>
          <cell r="K449" t="str">
            <v>сумма частей</v>
          </cell>
          <cell r="O449" t="str">
            <v>сумма частей</v>
          </cell>
          <cell r="V449" t="str">
            <v>Нижние угловые тумбы</v>
          </cell>
          <cell r="W449" t="str">
            <v>Леманс</v>
          </cell>
          <cell r="X449">
            <v>500</v>
          </cell>
          <cell r="Y449">
            <v>1265</v>
          </cell>
          <cell r="Z449" t="str">
            <v>ХРОМ</v>
          </cell>
          <cell r="AA449" t="str">
            <v>Арена КЛАССИК</v>
          </cell>
          <cell r="AB449">
            <v>4</v>
          </cell>
          <cell r="AC449">
            <v>500</v>
          </cell>
          <cell r="AD449">
            <v>5</v>
          </cell>
          <cell r="AE449">
            <v>100</v>
          </cell>
          <cell r="AG449" t="str">
            <v>Компл</v>
          </cell>
          <cell r="AH449" t="str">
            <v>Серый</v>
          </cell>
          <cell r="AI449" t="str">
            <v>Левый</v>
          </cell>
          <cell r="AJ449" t="str">
            <v>Серый</v>
          </cell>
          <cell r="AK449" t="str">
            <v>КОМПЛЕКТ левый Леманс, 500, H 1265, Арена КЛАССИК, ХРОМ</v>
          </cell>
          <cell r="AM449" t="str">
            <v>Леманс</v>
          </cell>
          <cell r="AS449" t="str">
            <v>Леманс</v>
          </cell>
          <cell r="AT449" t="str">
            <v xml:space="preserve">Хранение посуды; Хранение продуктов; </v>
          </cell>
          <cell r="AU449" t="str">
            <v>Компл</v>
          </cell>
          <cell r="AX449">
            <v>500</v>
          </cell>
          <cell r="AY449">
            <v>500</v>
          </cell>
          <cell r="BB449">
            <v>1265</v>
          </cell>
          <cell r="BC449">
            <v>1500</v>
          </cell>
          <cell r="BF449">
            <v>0</v>
          </cell>
          <cell r="BG449">
            <v>100</v>
          </cell>
          <cell r="BH449" t="str">
            <v>Хром</v>
          </cell>
        </row>
        <row r="450">
          <cell r="D450" t="str">
            <v>0479620005</v>
          </cell>
          <cell r="E450" t="str">
            <v>КОМПЛЕКТ правый, Леманс 500 мм, H 1265, Арена КЛАССИК, 4 полки, 4 доводчика, цвет ХРОМ, цвет дна Серый (0479620005)</v>
          </cell>
          <cell r="K450" t="str">
            <v>сумма частей</v>
          </cell>
          <cell r="O450" t="str">
            <v>сумма частей</v>
          </cell>
          <cell r="V450" t="str">
            <v>Нижние угловые тумбы</v>
          </cell>
          <cell r="W450" t="str">
            <v>Леманс</v>
          </cell>
          <cell r="X450">
            <v>500</v>
          </cell>
          <cell r="Y450">
            <v>1265</v>
          </cell>
          <cell r="Z450" t="str">
            <v>ХРОМ</v>
          </cell>
          <cell r="AA450" t="str">
            <v>Арена КЛАССИК</v>
          </cell>
          <cell r="AB450">
            <v>4</v>
          </cell>
          <cell r="AC450">
            <v>500</v>
          </cell>
          <cell r="AD450">
            <v>5</v>
          </cell>
          <cell r="AE450">
            <v>100</v>
          </cell>
          <cell r="AG450" t="str">
            <v>Компл</v>
          </cell>
          <cell r="AH450" t="str">
            <v>Серый</v>
          </cell>
          <cell r="AI450" t="str">
            <v>Правый</v>
          </cell>
          <cell r="AJ450" t="str">
            <v>Серый</v>
          </cell>
          <cell r="AK450" t="str">
            <v>КОМПЛЕКТ правый Леманс, 500, H 1265, Арена КЛАССИК, ХРОМ</v>
          </cell>
          <cell r="AM450" t="str">
            <v>Леманс</v>
          </cell>
          <cell r="AS450" t="str">
            <v>Леманс</v>
          </cell>
          <cell r="AT450" t="str">
            <v xml:space="preserve">Хранение посуды; Хранение продуктов; </v>
          </cell>
          <cell r="AU450" t="str">
            <v>Компл</v>
          </cell>
          <cell r="AX450">
            <v>500</v>
          </cell>
          <cell r="AY450">
            <v>500</v>
          </cell>
          <cell r="BB450">
            <v>1265</v>
          </cell>
          <cell r="BC450">
            <v>1500</v>
          </cell>
          <cell r="BF450">
            <v>0</v>
          </cell>
          <cell r="BG450">
            <v>100</v>
          </cell>
          <cell r="BH450" t="str">
            <v>Хром</v>
          </cell>
        </row>
        <row r="451">
          <cell r="D451" t="str">
            <v>0479630102</v>
          </cell>
          <cell r="E451" t="str">
            <v>КОМПЛЕКТ левый, Леманс 500 мм, H 1265, Арена КЛАССИК, 4 полки, 4 доводчика, цвет ТИТАН, цвет дна Серый (0479630102)</v>
          </cell>
          <cell r="K451" t="str">
            <v>сумма частей</v>
          </cell>
          <cell r="O451" t="str">
            <v>сумма частей</v>
          </cell>
          <cell r="V451" t="str">
            <v>Нижние угловые тумбы</v>
          </cell>
          <cell r="W451" t="str">
            <v>Леманс</v>
          </cell>
          <cell r="X451">
            <v>500</v>
          </cell>
          <cell r="Y451">
            <v>1265</v>
          </cell>
          <cell r="Z451" t="str">
            <v>ТИТАН</v>
          </cell>
          <cell r="AA451" t="str">
            <v>Арена КЛАССИК</v>
          </cell>
          <cell r="AB451">
            <v>4</v>
          </cell>
          <cell r="AC451">
            <v>500</v>
          </cell>
          <cell r="AD451">
            <v>5</v>
          </cell>
          <cell r="AE451">
            <v>100</v>
          </cell>
          <cell r="AG451" t="str">
            <v>Компл</v>
          </cell>
          <cell r="AH451" t="str">
            <v>Серый</v>
          </cell>
          <cell r="AI451" t="str">
            <v>Левый</v>
          </cell>
          <cell r="AJ451" t="str">
            <v>Серый</v>
          </cell>
          <cell r="AK451" t="str">
            <v>КОМПЛЕКТ левый Леманс, 500, H 1265, Арена КЛАССИК, ТИТАН</v>
          </cell>
          <cell r="AM451" t="str">
            <v>Леманс</v>
          </cell>
          <cell r="AS451" t="str">
            <v>Леманс</v>
          </cell>
          <cell r="AT451" t="str">
            <v xml:space="preserve">Хранение посуды; Хранение продуктов; </v>
          </cell>
          <cell r="AU451" t="str">
            <v>Компл</v>
          </cell>
          <cell r="AX451">
            <v>500</v>
          </cell>
          <cell r="AY451">
            <v>500</v>
          </cell>
          <cell r="BB451">
            <v>1265</v>
          </cell>
          <cell r="BC451">
            <v>1500</v>
          </cell>
          <cell r="BF451">
            <v>0</v>
          </cell>
          <cell r="BG451">
            <v>100</v>
          </cell>
          <cell r="BH451" t="str">
            <v>Титан</v>
          </cell>
        </row>
        <row r="452">
          <cell r="D452" t="str">
            <v>0479620102</v>
          </cell>
          <cell r="E452" t="str">
            <v>КОМПЛЕКТ правый, Леманс 500 мм, H 1265, Арена КЛАССИК, 4 полки, 4 доводчика, цвет ТИТАН, цвет дна Серый (0479620102)</v>
          </cell>
          <cell r="K452" t="str">
            <v>сумма частей</v>
          </cell>
          <cell r="O452" t="str">
            <v>сумма частей</v>
          </cell>
          <cell r="V452" t="str">
            <v>Нижние угловые тумбы</v>
          </cell>
          <cell r="W452" t="str">
            <v>Леманс</v>
          </cell>
          <cell r="X452">
            <v>500</v>
          </cell>
          <cell r="Y452">
            <v>1265</v>
          </cell>
          <cell r="Z452" t="str">
            <v>ТИТАН</v>
          </cell>
          <cell r="AA452" t="str">
            <v>Арена КЛАССИК</v>
          </cell>
          <cell r="AB452">
            <v>4</v>
          </cell>
          <cell r="AC452">
            <v>500</v>
          </cell>
          <cell r="AD452">
            <v>5</v>
          </cell>
          <cell r="AE452">
            <v>100</v>
          </cell>
          <cell r="AG452" t="str">
            <v>Компл</v>
          </cell>
          <cell r="AH452" t="str">
            <v>Серый</v>
          </cell>
          <cell r="AI452" t="str">
            <v>Правый</v>
          </cell>
          <cell r="AJ452" t="str">
            <v>Серый</v>
          </cell>
          <cell r="AK452" t="str">
            <v>КОМПЛЕКТ правый Леманс, 500, H 1265, Арена КЛАССИК, ТИТАН</v>
          </cell>
          <cell r="AM452" t="str">
            <v>Леманс</v>
          </cell>
          <cell r="AS452" t="str">
            <v>Леманс</v>
          </cell>
          <cell r="AT452" t="str">
            <v xml:space="preserve">Хранение посуды; Хранение продуктов; </v>
          </cell>
          <cell r="AU452" t="str">
            <v>Компл</v>
          </cell>
          <cell r="AX452">
            <v>500</v>
          </cell>
          <cell r="AY452">
            <v>500</v>
          </cell>
          <cell r="BB452">
            <v>1265</v>
          </cell>
          <cell r="BC452">
            <v>1500</v>
          </cell>
          <cell r="BF452">
            <v>0</v>
          </cell>
          <cell r="BG452">
            <v>100</v>
          </cell>
          <cell r="BH452" t="str">
            <v>Титан</v>
          </cell>
        </row>
        <row r="453">
          <cell r="D453" t="str">
            <v>2605839846</v>
          </cell>
          <cell r="E453" t="str">
            <v>КОМПЛЕКТ левый, Леманс 500 мм, H 1265, Арена СТИЛЬ, 4 полки, 4 доводчика, цвет АНТРАЦИТ, цвет дна Антрацит (2605839846)</v>
          </cell>
          <cell r="K453" t="str">
            <v>сумма частей</v>
          </cell>
          <cell r="O453" t="str">
            <v>сумма частей</v>
          </cell>
          <cell r="V453" t="str">
            <v>Нижние угловые тумбы</v>
          </cell>
          <cell r="W453" t="str">
            <v>Леманс</v>
          </cell>
          <cell r="X453">
            <v>500</v>
          </cell>
          <cell r="Y453">
            <v>1265</v>
          </cell>
          <cell r="Z453" t="str">
            <v>АНТРАЦИТ</v>
          </cell>
          <cell r="AA453" t="str">
            <v>Арена СТИЛЬ</v>
          </cell>
          <cell r="AB453">
            <v>4</v>
          </cell>
          <cell r="AC453">
            <v>500</v>
          </cell>
          <cell r="AD453">
            <v>5</v>
          </cell>
          <cell r="AE453">
            <v>100</v>
          </cell>
          <cell r="AG453" t="str">
            <v>Компл</v>
          </cell>
          <cell r="AH453" t="str">
            <v>Антрацит</v>
          </cell>
          <cell r="AI453" t="str">
            <v>Левый</v>
          </cell>
          <cell r="AJ453" t="str">
            <v>Темно-серый</v>
          </cell>
          <cell r="AK453" t="str">
            <v>КОМПЛЕКТ левый Леманс, 500, H 1265, Арена СТИЛЬ, АНТРАЦИТ</v>
          </cell>
          <cell r="AM453" t="str">
            <v>Леманс</v>
          </cell>
          <cell r="AS453" t="str">
            <v>Леманс</v>
          </cell>
          <cell r="AT453" t="str">
            <v xml:space="preserve">Хранение посуды; Хранение продуктов; </v>
          </cell>
          <cell r="AU453" t="str">
            <v>Компл</v>
          </cell>
          <cell r="AX453">
            <v>500</v>
          </cell>
          <cell r="AY453">
            <v>500</v>
          </cell>
          <cell r="BB453">
            <v>1265</v>
          </cell>
          <cell r="BC453">
            <v>1500</v>
          </cell>
          <cell r="BF453">
            <v>0</v>
          </cell>
          <cell r="BG453">
            <v>100</v>
          </cell>
          <cell r="BH453" t="str">
            <v>Антрацит</v>
          </cell>
        </row>
        <row r="454">
          <cell r="D454" t="str">
            <v>2605829846</v>
          </cell>
          <cell r="E454" t="str">
            <v>КОМПЛЕКТ правый, Леманс 500 мм, H 1265, Арена СТИЛЬ, 4 полки, 4 доводчика, цвет АНТРАЦИТ, цвет дна Антрацит (2605829846)</v>
          </cell>
          <cell r="K454" t="str">
            <v>сумма частей</v>
          </cell>
          <cell r="O454" t="str">
            <v>сумма частей</v>
          </cell>
          <cell r="V454" t="str">
            <v>Нижние угловые тумбы</v>
          </cell>
          <cell r="W454" t="str">
            <v>Леманс</v>
          </cell>
          <cell r="X454">
            <v>500</v>
          </cell>
          <cell r="Y454">
            <v>1265</v>
          </cell>
          <cell r="Z454" t="str">
            <v>АНТРАЦИТ</v>
          </cell>
          <cell r="AA454" t="str">
            <v>Арена СТИЛЬ</v>
          </cell>
          <cell r="AB454">
            <v>4</v>
          </cell>
          <cell r="AC454">
            <v>500</v>
          </cell>
          <cell r="AD454">
            <v>5</v>
          </cell>
          <cell r="AE454">
            <v>100</v>
          </cell>
          <cell r="AG454" t="str">
            <v>Компл</v>
          </cell>
          <cell r="AH454" t="str">
            <v>Антрацит</v>
          </cell>
          <cell r="AI454" t="str">
            <v>Правый</v>
          </cell>
          <cell r="AJ454" t="str">
            <v>Темно-серый</v>
          </cell>
          <cell r="AK454" t="str">
            <v>КОМПЛЕКТ правый Леманс, 500, H 1265, Арена СТИЛЬ, АНТРАЦИТ</v>
          </cell>
          <cell r="AM454" t="str">
            <v>Леманс</v>
          </cell>
          <cell r="AS454" t="str">
            <v>Леманс</v>
          </cell>
          <cell r="AT454" t="str">
            <v xml:space="preserve">Хранение посуды; Хранение продуктов; </v>
          </cell>
          <cell r="AU454" t="str">
            <v>Компл</v>
          </cell>
          <cell r="AX454">
            <v>500</v>
          </cell>
          <cell r="AY454">
            <v>500</v>
          </cell>
          <cell r="BB454">
            <v>1265</v>
          </cell>
          <cell r="BC454">
            <v>1500</v>
          </cell>
          <cell r="BF454">
            <v>0</v>
          </cell>
          <cell r="BG454">
            <v>100</v>
          </cell>
          <cell r="BH454" t="str">
            <v>Антрацит</v>
          </cell>
        </row>
        <row r="455">
          <cell r="D455" t="str">
            <v>0479650005</v>
          </cell>
          <cell r="E455" t="str">
            <v>КОМПЛЕКТ левый, Леманс 600 мм, H 1265, Арена КЛАССИК, 4 полки, 4 доводчика, цвет ХРОМ, цвет дна Серый (0479650005)</v>
          </cell>
          <cell r="K455" t="str">
            <v>сумма частей</v>
          </cell>
          <cell r="O455" t="str">
            <v>сумма частей</v>
          </cell>
          <cell r="V455" t="str">
            <v>Нижние угловые тумбы</v>
          </cell>
          <cell r="W455" t="str">
            <v>Леманс</v>
          </cell>
          <cell r="X455">
            <v>600</v>
          </cell>
          <cell r="Y455">
            <v>1265</v>
          </cell>
          <cell r="Z455" t="str">
            <v>ХРОМ</v>
          </cell>
          <cell r="AA455" t="str">
            <v>Арена КЛАССИК</v>
          </cell>
          <cell r="AB455">
            <v>4</v>
          </cell>
          <cell r="AC455">
            <v>500</v>
          </cell>
          <cell r="AD455">
            <v>5</v>
          </cell>
          <cell r="AE455">
            <v>100</v>
          </cell>
          <cell r="AG455" t="str">
            <v>Компл</v>
          </cell>
          <cell r="AH455" t="str">
            <v>Серый</v>
          </cell>
          <cell r="AI455" t="str">
            <v>Левый</v>
          </cell>
          <cell r="AJ455" t="str">
            <v>Серый</v>
          </cell>
          <cell r="AK455" t="str">
            <v>КОМПЛЕКТ левый Леманс, 600, H 1265, Арена КЛАССИК, ХРОМ</v>
          </cell>
          <cell r="AM455" t="str">
            <v>Леманс</v>
          </cell>
          <cell r="AS455" t="str">
            <v>Леманс</v>
          </cell>
          <cell r="AT455" t="str">
            <v xml:space="preserve">Хранение посуды; Хранение продуктов; </v>
          </cell>
          <cell r="AU455" t="str">
            <v>Компл</v>
          </cell>
          <cell r="AX455">
            <v>600</v>
          </cell>
          <cell r="AY455">
            <v>600</v>
          </cell>
          <cell r="BB455">
            <v>1265</v>
          </cell>
          <cell r="BC455">
            <v>1500</v>
          </cell>
          <cell r="BF455">
            <v>0</v>
          </cell>
          <cell r="BG455">
            <v>100</v>
          </cell>
          <cell r="BH455" t="str">
            <v>Хром</v>
          </cell>
        </row>
        <row r="456">
          <cell r="D456" t="str">
            <v>0479640005</v>
          </cell>
          <cell r="E456" t="str">
            <v>КОМПЛЕКТ правый, Леманс 600 мм, H 1265, Арена КЛАССИК, 4 полки, 4 доводчика, цвет ХРОМ, цвет дна Серый (0479640005)</v>
          </cell>
          <cell r="K456" t="str">
            <v>сумма частей</v>
          </cell>
          <cell r="O456" t="str">
            <v>сумма частей</v>
          </cell>
          <cell r="V456" t="str">
            <v>Нижние угловые тумбы</v>
          </cell>
          <cell r="W456" t="str">
            <v>Леманс</v>
          </cell>
          <cell r="X456">
            <v>600</v>
          </cell>
          <cell r="Y456">
            <v>1265</v>
          </cell>
          <cell r="Z456" t="str">
            <v>ХРОМ</v>
          </cell>
          <cell r="AA456" t="str">
            <v>Арена КЛАССИК</v>
          </cell>
          <cell r="AB456">
            <v>4</v>
          </cell>
          <cell r="AC456">
            <v>500</v>
          </cell>
          <cell r="AD456">
            <v>5</v>
          </cell>
          <cell r="AE456">
            <v>100</v>
          </cell>
          <cell r="AG456" t="str">
            <v>Компл</v>
          </cell>
          <cell r="AH456" t="str">
            <v>Серый</v>
          </cell>
          <cell r="AI456" t="str">
            <v>Правый</v>
          </cell>
          <cell r="AJ456" t="str">
            <v>Серый</v>
          </cell>
          <cell r="AK456" t="str">
            <v>КОМПЛЕКТ правый Леманс, 600, H 1265, Арена КЛАССИК, ХРОМ</v>
          </cell>
          <cell r="AM456" t="str">
            <v>Леманс</v>
          </cell>
          <cell r="AS456" t="str">
            <v>Леманс</v>
          </cell>
          <cell r="AT456" t="str">
            <v xml:space="preserve">Хранение посуды; Хранение продуктов; </v>
          </cell>
          <cell r="AU456" t="str">
            <v>Компл</v>
          </cell>
          <cell r="AX456">
            <v>600</v>
          </cell>
          <cell r="AY456">
            <v>600</v>
          </cell>
          <cell r="BB456">
            <v>1265</v>
          </cell>
          <cell r="BC456">
            <v>1500</v>
          </cell>
          <cell r="BF456">
            <v>0</v>
          </cell>
          <cell r="BG456">
            <v>100</v>
          </cell>
          <cell r="BH456" t="str">
            <v>Хром</v>
          </cell>
        </row>
        <row r="457">
          <cell r="D457" t="str">
            <v>0479650102</v>
          </cell>
          <cell r="E457" t="str">
            <v>КОМПЛЕКТ левый, Леманс 600 мм, H 1265, Арена КЛАССИК, 4 полки, 4 доводчика, цвет ТИТАН, цвет дна Серый (0479650102)</v>
          </cell>
          <cell r="K457" t="str">
            <v>сумма частей</v>
          </cell>
          <cell r="O457" t="str">
            <v>сумма частей</v>
          </cell>
          <cell r="V457" t="str">
            <v>Нижние угловые тумбы</v>
          </cell>
          <cell r="W457" t="str">
            <v>Леманс</v>
          </cell>
          <cell r="X457">
            <v>600</v>
          </cell>
          <cell r="Y457">
            <v>1265</v>
          </cell>
          <cell r="Z457" t="str">
            <v>ТИТАН</v>
          </cell>
          <cell r="AA457" t="str">
            <v>Арена КЛАССИК</v>
          </cell>
          <cell r="AB457">
            <v>4</v>
          </cell>
          <cell r="AC457">
            <v>500</v>
          </cell>
          <cell r="AD457">
            <v>5</v>
          </cell>
          <cell r="AE457">
            <v>100</v>
          </cell>
          <cell r="AG457" t="str">
            <v>Компл</v>
          </cell>
          <cell r="AH457" t="str">
            <v>Серый</v>
          </cell>
          <cell r="AI457" t="str">
            <v>Левый</v>
          </cell>
          <cell r="AJ457" t="str">
            <v>Серый</v>
          </cell>
          <cell r="AK457" t="str">
            <v>КОМПЛЕКТ левый Леманс, 600, H 1265, Арена КЛАССИК, ТИТАН</v>
          </cell>
          <cell r="AM457" t="str">
            <v>Леманс</v>
          </cell>
          <cell r="AS457" t="str">
            <v>Леманс</v>
          </cell>
          <cell r="AT457" t="str">
            <v xml:space="preserve">Хранение посуды; Хранение продуктов; </v>
          </cell>
          <cell r="AU457" t="str">
            <v>Компл</v>
          </cell>
          <cell r="AX457">
            <v>600</v>
          </cell>
          <cell r="AY457">
            <v>600</v>
          </cell>
          <cell r="BB457">
            <v>1265</v>
          </cell>
          <cell r="BC457">
            <v>1500</v>
          </cell>
          <cell r="BF457">
            <v>0</v>
          </cell>
          <cell r="BG457">
            <v>100</v>
          </cell>
          <cell r="BH457" t="str">
            <v>Титан</v>
          </cell>
        </row>
        <row r="458">
          <cell r="D458" t="str">
            <v>0479640102</v>
          </cell>
          <cell r="E458" t="str">
            <v>КОМПЛЕКТ правый, Леманс 600 мм, H 1265, Арена КЛАССИК, 4 полки, 4 доводчика, цвет ТИТАН, цвет дна Серый (0479640102)</v>
          </cell>
          <cell r="K458" t="str">
            <v>сумма частей</v>
          </cell>
          <cell r="O458" t="str">
            <v>сумма частей</v>
          </cell>
          <cell r="V458" t="str">
            <v>Нижние угловые тумбы</v>
          </cell>
          <cell r="W458" t="str">
            <v>Леманс</v>
          </cell>
          <cell r="X458">
            <v>600</v>
          </cell>
          <cell r="Y458">
            <v>1265</v>
          </cell>
          <cell r="Z458" t="str">
            <v>ТИТАН</v>
          </cell>
          <cell r="AA458" t="str">
            <v>Арена КЛАССИК</v>
          </cell>
          <cell r="AB458">
            <v>4</v>
          </cell>
          <cell r="AC458">
            <v>500</v>
          </cell>
          <cell r="AD458">
            <v>5</v>
          </cell>
          <cell r="AE458">
            <v>100</v>
          </cell>
          <cell r="AG458" t="str">
            <v>Компл</v>
          </cell>
          <cell r="AH458" t="str">
            <v>Серый</v>
          </cell>
          <cell r="AI458" t="str">
            <v>Правый</v>
          </cell>
          <cell r="AJ458" t="str">
            <v>Серый</v>
          </cell>
          <cell r="AK458" t="str">
            <v>КОМПЛЕКТ правый Леманс, 600, H 1265, Арена КЛАССИК, ТИТАН</v>
          </cell>
          <cell r="AM458" t="str">
            <v>Леманс</v>
          </cell>
          <cell r="AS458" t="str">
            <v>Леманс</v>
          </cell>
          <cell r="AT458" t="str">
            <v xml:space="preserve">Хранение посуды; Хранение продуктов; </v>
          </cell>
          <cell r="AU458" t="str">
            <v>Компл</v>
          </cell>
          <cell r="AX458">
            <v>600</v>
          </cell>
          <cell r="AY458">
            <v>600</v>
          </cell>
          <cell r="BB458">
            <v>1265</v>
          </cell>
          <cell r="BC458">
            <v>1500</v>
          </cell>
          <cell r="BF458">
            <v>0</v>
          </cell>
          <cell r="BG458">
            <v>100</v>
          </cell>
          <cell r="BH458" t="str">
            <v>Титан</v>
          </cell>
        </row>
        <row r="459">
          <cell r="D459" t="str">
            <v>2605859846</v>
          </cell>
          <cell r="E459" t="str">
            <v>КОМПЛЕКТ левый, Леманс 600 мм, H 1265, Арена СТИЛЬ, 4 полки, 4 доводчика, цвет АНТРАЦИТ, цвет дна Антрацит (2605859846)</v>
          </cell>
          <cell r="K459" t="str">
            <v>сумма частей</v>
          </cell>
          <cell r="O459" t="str">
            <v>сумма частей</v>
          </cell>
          <cell r="V459" t="str">
            <v>Нижние угловые тумбы</v>
          </cell>
          <cell r="W459" t="str">
            <v>Леманс</v>
          </cell>
          <cell r="X459">
            <v>600</v>
          </cell>
          <cell r="Y459">
            <v>1265</v>
          </cell>
          <cell r="Z459" t="str">
            <v>АНТРАЦИТ</v>
          </cell>
          <cell r="AA459" t="str">
            <v>Арена СТИЛЬ</v>
          </cell>
          <cell r="AB459">
            <v>4</v>
          </cell>
          <cell r="AC459">
            <v>500</v>
          </cell>
          <cell r="AD459">
            <v>5</v>
          </cell>
          <cell r="AE459">
            <v>100</v>
          </cell>
          <cell r="AG459" t="str">
            <v>Компл</v>
          </cell>
          <cell r="AH459" t="str">
            <v>Антрацит</v>
          </cell>
          <cell r="AI459" t="str">
            <v>Левый</v>
          </cell>
          <cell r="AJ459" t="str">
            <v>Темно-серый</v>
          </cell>
          <cell r="AK459" t="str">
            <v>КОМПЛЕКТ левый Леманс, 600, H 1265, Арена СТИЛЬ, АНТРАЦИТ</v>
          </cell>
          <cell r="AM459" t="str">
            <v>Леманс</v>
          </cell>
          <cell r="AS459" t="str">
            <v>Леманс</v>
          </cell>
          <cell r="AT459" t="str">
            <v xml:space="preserve">Хранение посуды; Хранение продуктов; </v>
          </cell>
          <cell r="AU459" t="str">
            <v>Компл</v>
          </cell>
          <cell r="AX459">
            <v>600</v>
          </cell>
          <cell r="AY459">
            <v>600</v>
          </cell>
          <cell r="BB459">
            <v>1265</v>
          </cell>
          <cell r="BC459">
            <v>1500</v>
          </cell>
          <cell r="BF459">
            <v>0</v>
          </cell>
          <cell r="BG459">
            <v>100</v>
          </cell>
          <cell r="BH459" t="str">
            <v>Антрацит</v>
          </cell>
        </row>
        <row r="460">
          <cell r="D460" t="str">
            <v>2605849846</v>
          </cell>
          <cell r="E460" t="str">
            <v>КОМПЛЕКТ правый, Леманс 600 мм, H 1265, Арена СТИЛЬ, 4 полки, 4 доводчика, цвет АНТРАЦИТ, цвет дна Антрацит (2605849846)</v>
          </cell>
          <cell r="K460" t="str">
            <v>сумма частей</v>
          </cell>
          <cell r="O460" t="str">
            <v>сумма частей</v>
          </cell>
          <cell r="V460" t="str">
            <v>Нижние угловые тумбы</v>
          </cell>
          <cell r="W460" t="str">
            <v>Леманс</v>
          </cell>
          <cell r="X460">
            <v>600</v>
          </cell>
          <cell r="Y460">
            <v>1265</v>
          </cell>
          <cell r="Z460" t="str">
            <v>АНТРАЦИТ</v>
          </cell>
          <cell r="AA460" t="str">
            <v>Арена СТИЛЬ</v>
          </cell>
          <cell r="AB460">
            <v>4</v>
          </cell>
          <cell r="AC460">
            <v>500</v>
          </cell>
          <cell r="AD460">
            <v>5</v>
          </cell>
          <cell r="AE460">
            <v>100</v>
          </cell>
          <cell r="AG460" t="str">
            <v>Компл</v>
          </cell>
          <cell r="AH460" t="str">
            <v>Антрацит</v>
          </cell>
          <cell r="AI460" t="str">
            <v>Правый</v>
          </cell>
          <cell r="AJ460" t="str">
            <v>Темно-серый</v>
          </cell>
          <cell r="AK460" t="str">
            <v>КОМПЛЕКТ правый Леманс, 600, H 1265, Арена СТИЛЬ, АНТРАЦИТ</v>
          </cell>
          <cell r="AM460" t="str">
            <v>Леманс</v>
          </cell>
          <cell r="AS460" t="str">
            <v>Леманс</v>
          </cell>
          <cell r="AT460" t="str">
            <v xml:space="preserve">Хранение посуды; Хранение продуктов; </v>
          </cell>
          <cell r="AU460" t="str">
            <v>Компл</v>
          </cell>
          <cell r="AX460">
            <v>600</v>
          </cell>
          <cell r="AY460">
            <v>600</v>
          </cell>
          <cell r="BB460">
            <v>1265</v>
          </cell>
          <cell r="BC460">
            <v>1500</v>
          </cell>
          <cell r="BF460">
            <v>0</v>
          </cell>
          <cell r="BG460">
            <v>100</v>
          </cell>
          <cell r="BH460" t="str">
            <v>Антрацит</v>
          </cell>
        </row>
        <row r="461">
          <cell r="D461" t="str">
            <v>0479190005</v>
          </cell>
          <cell r="E461" t="str">
            <v>Комплект полок левый, Леманс 400 мм, Арена КЛАССИК, 2 полки + рычаги, цвет ХРОМ, цвет дна Серый, антислип (0479190005)</v>
          </cell>
          <cell r="H461">
            <v>1</v>
          </cell>
          <cell r="I461">
            <v>10</v>
          </cell>
          <cell r="J461" t="str">
            <v>DE</v>
          </cell>
          <cell r="K461">
            <v>10.246</v>
          </cell>
          <cell r="L461">
            <v>0.82499999999999996</v>
          </cell>
          <cell r="M461">
            <v>0.20300000000000001</v>
          </cell>
          <cell r="N461">
            <v>0.58499999999999996</v>
          </cell>
          <cell r="O461">
            <v>9.7972875000000001E-2</v>
          </cell>
          <cell r="Q461" t="str">
            <v>0005</v>
          </cell>
          <cell r="R461">
            <v>10</v>
          </cell>
          <cell r="S461" t="str">
            <v>4027655414200</v>
          </cell>
          <cell r="T461">
            <v>9403990001</v>
          </cell>
          <cell r="V461" t="str">
            <v>Нижние угловые тумбы</v>
          </cell>
          <cell r="W461" t="str">
            <v>Леманс</v>
          </cell>
          <cell r="X461">
            <v>400</v>
          </cell>
          <cell r="Z461" t="str">
            <v>ХРОМ</v>
          </cell>
          <cell r="AA461" t="str">
            <v>Арена КЛАССИК</v>
          </cell>
          <cell r="AB461">
            <v>2</v>
          </cell>
          <cell r="AC461">
            <v>500</v>
          </cell>
          <cell r="AE461">
            <v>50</v>
          </cell>
          <cell r="AG461" t="str">
            <v>шт</v>
          </cell>
          <cell r="AH461" t="str">
            <v>Серый</v>
          </cell>
          <cell r="AI461" t="str">
            <v>Левый</v>
          </cell>
          <cell r="AJ461" t="str">
            <v>Серый</v>
          </cell>
          <cell r="AK461" t="str">
            <v>Комплект полок левый Леманс, 400, Арена КЛАССИК, ХРОМ</v>
          </cell>
          <cell r="AM461" t="str">
            <v>Леманс</v>
          </cell>
          <cell r="AS461" t="str">
            <v>Леманс</v>
          </cell>
          <cell r="AU461" t="str">
            <v>Комплектующее</v>
          </cell>
          <cell r="AX461">
            <v>400</v>
          </cell>
          <cell r="AY461">
            <v>400</v>
          </cell>
          <cell r="BB461">
            <v>600</v>
          </cell>
          <cell r="BC461">
            <v>1500</v>
          </cell>
          <cell r="BF461">
            <v>0</v>
          </cell>
          <cell r="BG461">
            <v>50</v>
          </cell>
          <cell r="BH461" t="str">
            <v>Хром</v>
          </cell>
        </row>
        <row r="462">
          <cell r="D462" t="str">
            <v>0479180005</v>
          </cell>
          <cell r="E462" t="str">
            <v>Комплект полок правый, Леманс 400 мм, Арена КЛАССИК, 2 полки + рычаги, цвет ХРОМ, цвет дна Серый, антислип (0479180005)</v>
          </cell>
          <cell r="H462">
            <v>1</v>
          </cell>
          <cell r="I462">
            <v>10</v>
          </cell>
          <cell r="J462" t="str">
            <v>DE</v>
          </cell>
          <cell r="K462">
            <v>10.246</v>
          </cell>
          <cell r="L462">
            <v>0.82499999999999996</v>
          </cell>
          <cell r="M462">
            <v>0.20300000000000001</v>
          </cell>
          <cell r="N462">
            <v>0.58499999999999996</v>
          </cell>
          <cell r="O462">
            <v>9.7972875000000001E-2</v>
          </cell>
          <cell r="Q462" t="str">
            <v>0005</v>
          </cell>
          <cell r="R462">
            <v>10</v>
          </cell>
          <cell r="S462" t="str">
            <v>4027655414194</v>
          </cell>
          <cell r="T462">
            <v>9403990001</v>
          </cell>
          <cell r="V462" t="str">
            <v>Нижние угловые тумбы</v>
          </cell>
          <cell r="W462" t="str">
            <v>Леманс</v>
          </cell>
          <cell r="X462">
            <v>400</v>
          </cell>
          <cell r="Z462" t="str">
            <v>ХРОМ</v>
          </cell>
          <cell r="AA462" t="str">
            <v>Арена КЛАССИК</v>
          </cell>
          <cell r="AB462">
            <v>2</v>
          </cell>
          <cell r="AC462">
            <v>500</v>
          </cell>
          <cell r="AE462">
            <v>50</v>
          </cell>
          <cell r="AG462" t="str">
            <v>шт</v>
          </cell>
          <cell r="AH462" t="str">
            <v>Серый</v>
          </cell>
          <cell r="AI462" t="str">
            <v>Правый</v>
          </cell>
          <cell r="AJ462" t="str">
            <v>Серый</v>
          </cell>
          <cell r="AK462" t="str">
            <v>Комплект полок правый Леманс, 400, Арена КЛАССИК, ХРОМ</v>
          </cell>
          <cell r="AM462" t="str">
            <v>Леманс</v>
          </cell>
          <cell r="AS462" t="str">
            <v>Леманс</v>
          </cell>
          <cell r="AU462" t="str">
            <v>Комплектующее</v>
          </cell>
          <cell r="AX462">
            <v>400</v>
          </cell>
          <cell r="AY462">
            <v>400</v>
          </cell>
          <cell r="BB462">
            <v>600</v>
          </cell>
          <cell r="BC462">
            <v>1500</v>
          </cell>
          <cell r="BF462">
            <v>0</v>
          </cell>
          <cell r="BG462">
            <v>50</v>
          </cell>
          <cell r="BH462" t="str">
            <v>Хром</v>
          </cell>
        </row>
        <row r="463">
          <cell r="D463" t="str">
            <v>0479190102</v>
          </cell>
          <cell r="E463" t="str">
            <v>Комплект полок левый, Леманс 400 мм, Арена КЛАССИК, 2 полки + рычаги, цвет ТИТАН, цвет дна Серый, антислип (0479190102)</v>
          </cell>
          <cell r="H463">
            <v>1</v>
          </cell>
          <cell r="I463">
            <v>10</v>
          </cell>
          <cell r="J463" t="str">
            <v>DE</v>
          </cell>
          <cell r="K463">
            <v>10.246</v>
          </cell>
          <cell r="L463">
            <v>0.82499999999999996</v>
          </cell>
          <cell r="M463">
            <v>0.20300000000000001</v>
          </cell>
          <cell r="N463">
            <v>0.58499999999999996</v>
          </cell>
          <cell r="O463">
            <v>9.7972875000000001E-2</v>
          </cell>
          <cell r="Q463" t="str">
            <v>0102</v>
          </cell>
          <cell r="R463">
            <v>10</v>
          </cell>
          <cell r="S463" t="str">
            <v>4027655335611</v>
          </cell>
          <cell r="T463">
            <v>9403990001</v>
          </cell>
          <cell r="V463" t="str">
            <v>Нижние угловые тумбы</v>
          </cell>
          <cell r="W463" t="str">
            <v>Леманс</v>
          </cell>
          <cell r="X463">
            <v>400</v>
          </cell>
          <cell r="Z463" t="str">
            <v>ТИТАН</v>
          </cell>
          <cell r="AA463" t="str">
            <v>Арена КЛАССИК</v>
          </cell>
          <cell r="AB463">
            <v>2</v>
          </cell>
          <cell r="AC463">
            <v>500</v>
          </cell>
          <cell r="AE463">
            <v>50</v>
          </cell>
          <cell r="AG463" t="str">
            <v>шт</v>
          </cell>
          <cell r="AH463" t="str">
            <v>Серый</v>
          </cell>
          <cell r="AI463" t="str">
            <v>Левый</v>
          </cell>
          <cell r="AJ463" t="str">
            <v>Серый</v>
          </cell>
          <cell r="AK463" t="str">
            <v>Комплект полок левый Леманс, 400, Арена КЛАССИК, ТИТАН</v>
          </cell>
          <cell r="AM463" t="str">
            <v>Леманс</v>
          </cell>
          <cell r="AS463" t="str">
            <v>Леманс</v>
          </cell>
          <cell r="AU463" t="str">
            <v>Комплектующее</v>
          </cell>
          <cell r="AX463">
            <v>400</v>
          </cell>
          <cell r="AY463">
            <v>400</v>
          </cell>
          <cell r="BB463">
            <v>600</v>
          </cell>
          <cell r="BC463">
            <v>1500</v>
          </cell>
          <cell r="BF463">
            <v>0</v>
          </cell>
          <cell r="BG463">
            <v>50</v>
          </cell>
          <cell r="BH463" t="str">
            <v>Титан</v>
          </cell>
        </row>
        <row r="464">
          <cell r="D464" t="str">
            <v>0479180102</v>
          </cell>
          <cell r="E464" t="str">
            <v>Комплект полок правый, Леманс 400 мм, Арена КЛАССИК, 2 полки + рычаги, цвет ТИТАН, цвет дна Серый, антислип (0479180102)</v>
          </cell>
          <cell r="H464">
            <v>1</v>
          </cell>
          <cell r="I464">
            <v>10</v>
          </cell>
          <cell r="J464" t="str">
            <v>DE</v>
          </cell>
          <cell r="K464">
            <v>10.246</v>
          </cell>
          <cell r="L464">
            <v>0.82499999999999996</v>
          </cell>
          <cell r="M464">
            <v>0.20300000000000001</v>
          </cell>
          <cell r="N464">
            <v>0.58499999999999996</v>
          </cell>
          <cell r="O464">
            <v>9.7972875000000001E-2</v>
          </cell>
          <cell r="Q464" t="str">
            <v>0102</v>
          </cell>
          <cell r="R464">
            <v>10</v>
          </cell>
          <cell r="S464" t="str">
            <v>4027655335628</v>
          </cell>
          <cell r="T464">
            <v>9403990001</v>
          </cell>
          <cell r="V464" t="str">
            <v>Нижние угловые тумбы</v>
          </cell>
          <cell r="W464" t="str">
            <v>Леманс</v>
          </cell>
          <cell r="X464">
            <v>400</v>
          </cell>
          <cell r="Z464" t="str">
            <v>ТИТАН</v>
          </cell>
          <cell r="AA464" t="str">
            <v>Арена КЛАССИК</v>
          </cell>
          <cell r="AB464">
            <v>2</v>
          </cell>
          <cell r="AC464">
            <v>500</v>
          </cell>
          <cell r="AE464">
            <v>50</v>
          </cell>
          <cell r="AG464" t="str">
            <v>шт</v>
          </cell>
          <cell r="AH464" t="str">
            <v>Серый</v>
          </cell>
          <cell r="AI464" t="str">
            <v>Правый</v>
          </cell>
          <cell r="AJ464" t="str">
            <v>Серый</v>
          </cell>
          <cell r="AK464" t="str">
            <v>Комплект полок правый Леманс, 400, Арена КЛАССИК, ТИТАН</v>
          </cell>
          <cell r="AM464" t="str">
            <v>Леманс</v>
          </cell>
          <cell r="AS464" t="str">
            <v>Леманс</v>
          </cell>
          <cell r="AU464" t="str">
            <v>Комплектующее</v>
          </cell>
          <cell r="AX464">
            <v>400</v>
          </cell>
          <cell r="AY464">
            <v>400</v>
          </cell>
          <cell r="BB464">
            <v>600</v>
          </cell>
          <cell r="BC464">
            <v>1500</v>
          </cell>
          <cell r="BF464">
            <v>0</v>
          </cell>
          <cell r="BG464">
            <v>50</v>
          </cell>
          <cell r="BH464" t="str">
            <v>Титан</v>
          </cell>
        </row>
        <row r="465">
          <cell r="D465" t="str">
            <v>2350099846</v>
          </cell>
          <cell r="E465" t="str">
            <v>Комплект полок левый, Леманс 400 мм, Арена СТИЛЬ, 2 полки + рычаги, цвет АНТРАЦИТ, цвет дна Антрацит, антислип (2350099846)</v>
          </cell>
          <cell r="H465">
            <v>1</v>
          </cell>
          <cell r="I465">
            <v>10</v>
          </cell>
          <cell r="J465" t="str">
            <v>DE</v>
          </cell>
          <cell r="K465">
            <v>10.246</v>
          </cell>
          <cell r="L465">
            <v>0.82499999999999996</v>
          </cell>
          <cell r="M465">
            <v>0.20300000000000001</v>
          </cell>
          <cell r="N465">
            <v>0.58499999999999996</v>
          </cell>
          <cell r="O465">
            <v>9.7972875000000001E-2</v>
          </cell>
          <cell r="Q465" t="str">
            <v>9846</v>
          </cell>
          <cell r="R465">
            <v>10</v>
          </cell>
          <cell r="S465" t="str">
            <v>4027655597828</v>
          </cell>
          <cell r="T465">
            <v>9403990001</v>
          </cell>
          <cell r="V465" t="str">
            <v>Нижние угловые тумбы</v>
          </cell>
          <cell r="W465" t="str">
            <v>Леманс</v>
          </cell>
          <cell r="X465">
            <v>400</v>
          </cell>
          <cell r="Z465" t="str">
            <v>АНТРАЦИТ</v>
          </cell>
          <cell r="AA465" t="str">
            <v>Арена СТИЛЬ</v>
          </cell>
          <cell r="AB465">
            <v>2</v>
          </cell>
          <cell r="AC465">
            <v>500</v>
          </cell>
          <cell r="AE465">
            <v>50</v>
          </cell>
          <cell r="AG465" t="str">
            <v>шт</v>
          </cell>
          <cell r="AH465" t="str">
            <v>Антрацит</v>
          </cell>
          <cell r="AI465" t="str">
            <v>Левый</v>
          </cell>
          <cell r="AJ465" t="str">
            <v>Темно-серый</v>
          </cell>
          <cell r="AK465" t="str">
            <v>Комплект полок левый Леманс, 400, Арена СТИЛЬ, АНТРАЦИТ</v>
          </cell>
          <cell r="AM465" t="str">
            <v>Леманс</v>
          </cell>
          <cell r="AS465" t="str">
            <v>Леманс</v>
          </cell>
          <cell r="AU465" t="str">
            <v>Комплектующее</v>
          </cell>
          <cell r="AX465">
            <v>400</v>
          </cell>
          <cell r="AY465">
            <v>400</v>
          </cell>
          <cell r="BB465">
            <v>600</v>
          </cell>
          <cell r="BC465">
            <v>1500</v>
          </cell>
          <cell r="BF465">
            <v>0</v>
          </cell>
          <cell r="BG465">
            <v>50</v>
          </cell>
          <cell r="BH465" t="str">
            <v>Антрацит</v>
          </cell>
        </row>
        <row r="466">
          <cell r="D466" t="str">
            <v>2350089846</v>
          </cell>
          <cell r="E466" t="str">
            <v>Комплект полок правый, Леманс 400 мм, Арена СТИЛЬ, 2 полки + рычаги, цвет АНТРАЦИТ, цвет дна Антрацит, антислип (2350089846)</v>
          </cell>
          <cell r="H466">
            <v>1</v>
          </cell>
          <cell r="I466">
            <v>10</v>
          </cell>
          <cell r="J466" t="str">
            <v>DE</v>
          </cell>
          <cell r="K466">
            <v>10.246</v>
          </cell>
          <cell r="L466">
            <v>0.82499999999999996</v>
          </cell>
          <cell r="M466">
            <v>0.20300000000000001</v>
          </cell>
          <cell r="N466">
            <v>0.58499999999999996</v>
          </cell>
          <cell r="O466">
            <v>9.7972875000000001E-2</v>
          </cell>
          <cell r="Q466" t="str">
            <v>9846</v>
          </cell>
          <cell r="R466">
            <v>10</v>
          </cell>
          <cell r="S466" t="str">
            <v>4027655597811</v>
          </cell>
          <cell r="T466">
            <v>9403990001</v>
          </cell>
          <cell r="V466" t="str">
            <v>Нижние угловые тумбы</v>
          </cell>
          <cell r="W466" t="str">
            <v>Леманс</v>
          </cell>
          <cell r="X466">
            <v>400</v>
          </cell>
          <cell r="Z466" t="str">
            <v>АНТРАЦИТ</v>
          </cell>
          <cell r="AA466" t="str">
            <v>Арена СТИЛЬ</v>
          </cell>
          <cell r="AB466">
            <v>2</v>
          </cell>
          <cell r="AC466">
            <v>500</v>
          </cell>
          <cell r="AE466">
            <v>50</v>
          </cell>
          <cell r="AG466" t="str">
            <v>шт</v>
          </cell>
          <cell r="AH466" t="str">
            <v>Антрацит</v>
          </cell>
          <cell r="AI466" t="str">
            <v>Правый</v>
          </cell>
          <cell r="AJ466" t="str">
            <v>Темно-серый</v>
          </cell>
          <cell r="AK466" t="str">
            <v>Комплект полок правый Леманс, 400, Арена СТИЛЬ, АНТРАЦИТ</v>
          </cell>
          <cell r="AM466" t="str">
            <v>Леманс</v>
          </cell>
          <cell r="AS466" t="str">
            <v>Леманс</v>
          </cell>
          <cell r="AU466" t="str">
            <v>Комплектующее</v>
          </cell>
          <cell r="AX466">
            <v>400</v>
          </cell>
          <cell r="AY466">
            <v>400</v>
          </cell>
          <cell r="BB466">
            <v>600</v>
          </cell>
          <cell r="BC466">
            <v>1500</v>
          </cell>
          <cell r="BF466">
            <v>0</v>
          </cell>
          <cell r="BG466">
            <v>50</v>
          </cell>
          <cell r="BH466" t="str">
            <v>Антрацит</v>
          </cell>
        </row>
        <row r="467">
          <cell r="D467" t="str">
            <v>0479210005</v>
          </cell>
          <cell r="E467" t="str">
            <v>Комплект полок левый, Леманс 450 мм, Арена КЛАССИК, 2 полки + рычаги, цвет ХРОМ, цвет дна Серый, антислип (0479210005)</v>
          </cell>
          <cell r="H467">
            <v>1</v>
          </cell>
          <cell r="I467">
            <v>10</v>
          </cell>
          <cell r="J467" t="str">
            <v>DE</v>
          </cell>
          <cell r="K467">
            <v>10.246</v>
          </cell>
          <cell r="L467">
            <v>0.82499999999999996</v>
          </cell>
          <cell r="M467">
            <v>0.20300000000000001</v>
          </cell>
          <cell r="N467">
            <v>0.58499999999999996</v>
          </cell>
          <cell r="O467">
            <v>9.7972875000000001E-2</v>
          </cell>
          <cell r="Q467" t="str">
            <v>0005</v>
          </cell>
          <cell r="R467">
            <v>10</v>
          </cell>
          <cell r="S467" t="str">
            <v>4027655227978</v>
          </cell>
          <cell r="T467">
            <v>9403990001</v>
          </cell>
          <cell r="V467" t="str">
            <v>Нижние угловые тумбы</v>
          </cell>
          <cell r="W467" t="str">
            <v>Леманс</v>
          </cell>
          <cell r="X467">
            <v>450</v>
          </cell>
          <cell r="Z467" t="str">
            <v>ХРОМ</v>
          </cell>
          <cell r="AA467" t="str">
            <v>Арена КЛАССИК</v>
          </cell>
          <cell r="AB467">
            <v>2</v>
          </cell>
          <cell r="AC467">
            <v>500</v>
          </cell>
          <cell r="AE467">
            <v>50</v>
          </cell>
          <cell r="AG467" t="str">
            <v>шт</v>
          </cell>
          <cell r="AH467" t="str">
            <v>Серый</v>
          </cell>
          <cell r="AI467" t="str">
            <v>Левый</v>
          </cell>
          <cell r="AJ467" t="str">
            <v>Серый</v>
          </cell>
          <cell r="AK467" t="str">
            <v>Комплект полок левый Леманс, 450, Арена КЛАССИК, ХРОМ</v>
          </cell>
          <cell r="AM467" t="str">
            <v>Леманс</v>
          </cell>
          <cell r="AS467" t="str">
            <v>Леманс</v>
          </cell>
          <cell r="AU467" t="str">
            <v>Комплектующее</v>
          </cell>
          <cell r="AX467">
            <v>450</v>
          </cell>
          <cell r="AY467">
            <v>450</v>
          </cell>
          <cell r="BB467">
            <v>600</v>
          </cell>
          <cell r="BC467">
            <v>1500</v>
          </cell>
          <cell r="BF467">
            <v>0</v>
          </cell>
          <cell r="BG467">
            <v>50</v>
          </cell>
          <cell r="BH467" t="str">
            <v>Хром</v>
          </cell>
        </row>
        <row r="468">
          <cell r="D468" t="str">
            <v>0479200005</v>
          </cell>
          <cell r="E468" t="str">
            <v>Комплект полок правый, Леманс 450 мм, Арена КЛАССИК, 2 полки + рычаги, цвет ХРОМ, цвет дна Серый, антислип (0479200005)</v>
          </cell>
          <cell r="H468">
            <v>1</v>
          </cell>
          <cell r="I468">
            <v>10</v>
          </cell>
          <cell r="J468" t="str">
            <v>DE</v>
          </cell>
          <cell r="K468">
            <v>10.246</v>
          </cell>
          <cell r="L468">
            <v>0.82499999999999996</v>
          </cell>
          <cell r="M468">
            <v>0.20300000000000001</v>
          </cell>
          <cell r="N468">
            <v>0.58499999999999996</v>
          </cell>
          <cell r="O468">
            <v>9.7972875000000001E-2</v>
          </cell>
          <cell r="Q468" t="str">
            <v>0005</v>
          </cell>
          <cell r="R468">
            <v>10</v>
          </cell>
          <cell r="S468" t="str">
            <v>4027655227961</v>
          </cell>
          <cell r="T468">
            <v>9403990001</v>
          </cell>
          <cell r="V468" t="str">
            <v>Нижние угловые тумбы</v>
          </cell>
          <cell r="W468" t="str">
            <v>Леманс</v>
          </cell>
          <cell r="X468">
            <v>450</v>
          </cell>
          <cell r="Z468" t="str">
            <v>ХРОМ</v>
          </cell>
          <cell r="AA468" t="str">
            <v>Арена КЛАССИК</v>
          </cell>
          <cell r="AB468">
            <v>2</v>
          </cell>
          <cell r="AC468">
            <v>500</v>
          </cell>
          <cell r="AE468">
            <v>50</v>
          </cell>
          <cell r="AG468" t="str">
            <v>шт</v>
          </cell>
          <cell r="AH468" t="str">
            <v>Серый</v>
          </cell>
          <cell r="AI468" t="str">
            <v>Правый</v>
          </cell>
          <cell r="AJ468" t="str">
            <v>Серый</v>
          </cell>
          <cell r="AK468" t="str">
            <v>Комплект полок правый Леманс, 450, Арена КЛАССИК, ХРОМ</v>
          </cell>
          <cell r="AM468" t="str">
            <v>Леманс</v>
          </cell>
          <cell r="AS468" t="str">
            <v>Леманс</v>
          </cell>
          <cell r="AU468" t="str">
            <v>Комплектующее</v>
          </cell>
          <cell r="AX468">
            <v>450</v>
          </cell>
          <cell r="AY468">
            <v>450</v>
          </cell>
          <cell r="BB468">
            <v>600</v>
          </cell>
          <cell r="BC468">
            <v>1500</v>
          </cell>
          <cell r="BF468">
            <v>0</v>
          </cell>
          <cell r="BG468">
            <v>50</v>
          </cell>
          <cell r="BH468" t="str">
            <v>Хром</v>
          </cell>
        </row>
        <row r="469">
          <cell r="D469" t="str">
            <v>0479210102</v>
          </cell>
          <cell r="E469" t="str">
            <v>Комплект полок левый, Леманс 450 мм, Арена КЛАССИК, 2 полки + рычаги, цвет ТИТАН, цвет дна Серый, антислип (0479210102)</v>
          </cell>
          <cell r="H469">
            <v>1</v>
          </cell>
          <cell r="I469">
            <v>10</v>
          </cell>
          <cell r="J469" t="str">
            <v>DE</v>
          </cell>
          <cell r="K469">
            <v>10.246</v>
          </cell>
          <cell r="L469">
            <v>0.82499999999999996</v>
          </cell>
          <cell r="M469">
            <v>0.20300000000000001</v>
          </cell>
          <cell r="N469">
            <v>0.58499999999999996</v>
          </cell>
          <cell r="O469">
            <v>9.7972875000000001E-2</v>
          </cell>
          <cell r="Q469" t="str">
            <v>0102</v>
          </cell>
          <cell r="R469">
            <v>10</v>
          </cell>
          <cell r="S469" t="str">
            <v>4027655221280</v>
          </cell>
          <cell r="T469">
            <v>9403990001</v>
          </cell>
          <cell r="V469" t="str">
            <v>Нижние угловые тумбы</v>
          </cell>
          <cell r="W469" t="str">
            <v>Леманс</v>
          </cell>
          <cell r="X469">
            <v>450</v>
          </cell>
          <cell r="Z469" t="str">
            <v>ТИТАН</v>
          </cell>
          <cell r="AA469" t="str">
            <v>Арена КЛАССИК</v>
          </cell>
          <cell r="AB469">
            <v>2</v>
          </cell>
          <cell r="AC469">
            <v>500</v>
          </cell>
          <cell r="AE469">
            <v>50</v>
          </cell>
          <cell r="AG469" t="str">
            <v>шт</v>
          </cell>
          <cell r="AH469" t="str">
            <v>Серый</v>
          </cell>
          <cell r="AI469" t="str">
            <v>Левый</v>
          </cell>
          <cell r="AJ469" t="str">
            <v>Серый</v>
          </cell>
          <cell r="AK469" t="str">
            <v>Комплект полок левый Леманс, 450, Арена КЛАССИК, ТИТАН</v>
          </cell>
          <cell r="AM469" t="str">
            <v>Леманс</v>
          </cell>
          <cell r="AS469" t="str">
            <v>Леманс</v>
          </cell>
          <cell r="AU469" t="str">
            <v>Комплектующее</v>
          </cell>
          <cell r="AX469">
            <v>450</v>
          </cell>
          <cell r="AY469">
            <v>450</v>
          </cell>
          <cell r="BB469">
            <v>600</v>
          </cell>
          <cell r="BC469">
            <v>1500</v>
          </cell>
          <cell r="BF469">
            <v>0</v>
          </cell>
          <cell r="BG469">
            <v>50</v>
          </cell>
          <cell r="BH469" t="str">
            <v>Титан</v>
          </cell>
        </row>
        <row r="470">
          <cell r="D470" t="str">
            <v>0479200102</v>
          </cell>
          <cell r="E470" t="str">
            <v>Комплект полок правый, Леманс 450 мм, Арена КЛАССИК, 2 полки + рычаги, цвет ТИТАН, цвет дна Серый, антислип (0479200102)</v>
          </cell>
          <cell r="H470">
            <v>1</v>
          </cell>
          <cell r="I470">
            <v>10</v>
          </cell>
          <cell r="J470" t="str">
            <v>DE</v>
          </cell>
          <cell r="K470">
            <v>10.246</v>
          </cell>
          <cell r="L470">
            <v>0.82499999999999996</v>
          </cell>
          <cell r="M470">
            <v>0.20300000000000001</v>
          </cell>
          <cell r="N470">
            <v>0.58499999999999996</v>
          </cell>
          <cell r="O470">
            <v>9.7972875000000001E-2</v>
          </cell>
          <cell r="Q470" t="str">
            <v>0102</v>
          </cell>
          <cell r="R470">
            <v>10</v>
          </cell>
          <cell r="S470" t="str">
            <v>4027655211892</v>
          </cell>
          <cell r="T470">
            <v>9403990001</v>
          </cell>
          <cell r="V470" t="str">
            <v>Нижние угловые тумбы</v>
          </cell>
          <cell r="W470" t="str">
            <v>Леманс</v>
          </cell>
          <cell r="X470">
            <v>450</v>
          </cell>
          <cell r="Z470" t="str">
            <v>ТИТАН</v>
          </cell>
          <cell r="AA470" t="str">
            <v>Арена КЛАССИК</v>
          </cell>
          <cell r="AB470">
            <v>2</v>
          </cell>
          <cell r="AC470">
            <v>500</v>
          </cell>
          <cell r="AE470">
            <v>50</v>
          </cell>
          <cell r="AG470" t="str">
            <v>шт</v>
          </cell>
          <cell r="AH470" t="str">
            <v>Серый</v>
          </cell>
          <cell r="AI470" t="str">
            <v>Правый</v>
          </cell>
          <cell r="AJ470" t="str">
            <v>Серый</v>
          </cell>
          <cell r="AK470" t="str">
            <v>Комплект полок правый Леманс, 450, Арена КЛАССИК, ТИТАН</v>
          </cell>
          <cell r="AM470" t="str">
            <v>Леманс</v>
          </cell>
          <cell r="AS470" t="str">
            <v>Леманс</v>
          </cell>
          <cell r="AU470" t="str">
            <v>Комплектующее</v>
          </cell>
          <cell r="AX470">
            <v>450</v>
          </cell>
          <cell r="AY470">
            <v>450</v>
          </cell>
          <cell r="BB470">
            <v>600</v>
          </cell>
          <cell r="BC470">
            <v>1500</v>
          </cell>
          <cell r="BF470">
            <v>0</v>
          </cell>
          <cell r="BG470">
            <v>50</v>
          </cell>
          <cell r="BH470" t="str">
            <v>Титан</v>
          </cell>
        </row>
        <row r="471">
          <cell r="D471" t="str">
            <v>2346229846</v>
          </cell>
          <cell r="E471" t="str">
            <v>Комплект полок левый, Леманс 450 мм, Арена СТИЛЬ, 2 полки + рычаги, цвет АНТРАЦИТ, цвет дна Антрацит, антислип (2346229846)</v>
          </cell>
          <cell r="H471">
            <v>1</v>
          </cell>
          <cell r="I471">
            <v>10</v>
          </cell>
          <cell r="J471" t="str">
            <v>DE</v>
          </cell>
          <cell r="K471">
            <v>10.246</v>
          </cell>
          <cell r="L471">
            <v>0.82499999999999996</v>
          </cell>
          <cell r="M471">
            <v>0.20300000000000001</v>
          </cell>
          <cell r="N471">
            <v>0.58499999999999996</v>
          </cell>
          <cell r="O471">
            <v>9.7972875000000001E-2</v>
          </cell>
          <cell r="Q471" t="str">
            <v>9846</v>
          </cell>
          <cell r="R471">
            <v>10</v>
          </cell>
          <cell r="S471" t="str">
            <v>4027655558232</v>
          </cell>
          <cell r="T471">
            <v>9403990001</v>
          </cell>
          <cell r="V471" t="str">
            <v>Нижние угловые тумбы</v>
          </cell>
          <cell r="W471" t="str">
            <v>Леманс</v>
          </cell>
          <cell r="X471">
            <v>450</v>
          </cell>
          <cell r="Z471" t="str">
            <v>АНТРАЦИТ</v>
          </cell>
          <cell r="AA471" t="str">
            <v>Арена СТИЛЬ</v>
          </cell>
          <cell r="AB471">
            <v>2</v>
          </cell>
          <cell r="AC471">
            <v>500</v>
          </cell>
          <cell r="AE471">
            <v>50</v>
          </cell>
          <cell r="AG471" t="str">
            <v>шт</v>
          </cell>
          <cell r="AH471" t="str">
            <v>Антрацит</v>
          </cell>
          <cell r="AI471" t="str">
            <v>Левый</v>
          </cell>
          <cell r="AJ471" t="str">
            <v>Темно-серый</v>
          </cell>
          <cell r="AK471" t="str">
            <v>Комплект полок левый Леманс, 450, Арена СТИЛЬ, АНТРАЦИТ</v>
          </cell>
          <cell r="AM471" t="str">
            <v>Леманс</v>
          </cell>
          <cell r="AS471" t="str">
            <v>Леманс</v>
          </cell>
          <cell r="AU471" t="str">
            <v>Комплектующее</v>
          </cell>
          <cell r="AX471">
            <v>450</v>
          </cell>
          <cell r="AY471">
            <v>450</v>
          </cell>
          <cell r="BB471">
            <v>600</v>
          </cell>
          <cell r="BC471">
            <v>1500</v>
          </cell>
          <cell r="BF471">
            <v>0</v>
          </cell>
          <cell r="BG471">
            <v>50</v>
          </cell>
          <cell r="BH471" t="str">
            <v>Антрацит</v>
          </cell>
        </row>
        <row r="472">
          <cell r="D472" t="str">
            <v>2346219846</v>
          </cell>
          <cell r="E472" t="str">
            <v>Комплект полок правый, Леманс 450 мм, Арена СТИЛЬ, 2 полки + рычаги, цвет АНТРАЦИТ, цвет дна Антрацит, антислип (2346219846)</v>
          </cell>
          <cell r="H472">
            <v>1</v>
          </cell>
          <cell r="I472">
            <v>10</v>
          </cell>
          <cell r="J472" t="str">
            <v>DE</v>
          </cell>
          <cell r="K472">
            <v>10.246</v>
          </cell>
          <cell r="L472">
            <v>0.82499999999999996</v>
          </cell>
          <cell r="M472">
            <v>0.20300000000000001</v>
          </cell>
          <cell r="N472">
            <v>0.58499999999999996</v>
          </cell>
          <cell r="O472">
            <v>9.7972875000000001E-2</v>
          </cell>
          <cell r="Q472" t="str">
            <v>9846</v>
          </cell>
          <cell r="R472">
            <v>10</v>
          </cell>
          <cell r="S472" t="str">
            <v>4027655558225</v>
          </cell>
          <cell r="T472">
            <v>9403990001</v>
          </cell>
          <cell r="V472" t="str">
            <v>Нижние угловые тумбы</v>
          </cell>
          <cell r="W472" t="str">
            <v>Леманс</v>
          </cell>
          <cell r="X472">
            <v>450</v>
          </cell>
          <cell r="Z472" t="str">
            <v>АНТРАЦИТ</v>
          </cell>
          <cell r="AA472" t="str">
            <v>Арена СТИЛЬ</v>
          </cell>
          <cell r="AB472">
            <v>2</v>
          </cell>
          <cell r="AC472">
            <v>500</v>
          </cell>
          <cell r="AE472">
            <v>50</v>
          </cell>
          <cell r="AG472" t="str">
            <v>шт</v>
          </cell>
          <cell r="AH472" t="str">
            <v>Антрацит</v>
          </cell>
          <cell r="AI472" t="str">
            <v>Правый</v>
          </cell>
          <cell r="AJ472" t="str">
            <v>Темно-серый</v>
          </cell>
          <cell r="AK472" t="str">
            <v>Комплект полок правый Леманс, 450, Арена СТИЛЬ, АНТРАЦИТ</v>
          </cell>
          <cell r="AM472" t="str">
            <v>Леманс</v>
          </cell>
          <cell r="AS472" t="str">
            <v>Леманс</v>
          </cell>
          <cell r="AU472" t="str">
            <v>Комплектующее</v>
          </cell>
          <cell r="AX472">
            <v>450</v>
          </cell>
          <cell r="AY472">
            <v>450</v>
          </cell>
          <cell r="BB472">
            <v>600</v>
          </cell>
          <cell r="BC472">
            <v>1500</v>
          </cell>
          <cell r="BF472">
            <v>0</v>
          </cell>
          <cell r="BG472">
            <v>50</v>
          </cell>
          <cell r="BH472" t="str">
            <v>Антрацит</v>
          </cell>
        </row>
        <row r="473">
          <cell r="D473" t="str">
            <v>0479230005</v>
          </cell>
          <cell r="E473" t="str">
            <v>Комплект полок левый, Леманс 500 мм, Арена КЛАССИК, 2 полки + рычаги, цвет ХРОМ, цвет дна Серый, антислип (0479230005)</v>
          </cell>
          <cell r="H473">
            <v>1</v>
          </cell>
          <cell r="I473">
            <v>10</v>
          </cell>
          <cell r="J473" t="str">
            <v>DE</v>
          </cell>
          <cell r="K473">
            <v>11.5</v>
          </cell>
          <cell r="L473">
            <v>0.92</v>
          </cell>
          <cell r="M473">
            <v>0.20300000000000001</v>
          </cell>
          <cell r="N473">
            <v>0.625</v>
          </cell>
          <cell r="O473">
            <v>0.116725</v>
          </cell>
          <cell r="Q473" t="str">
            <v>0005</v>
          </cell>
          <cell r="R473">
            <v>10</v>
          </cell>
          <cell r="S473" t="str">
            <v>4027655231340</v>
          </cell>
          <cell r="T473">
            <v>9403990001</v>
          </cell>
          <cell r="V473" t="str">
            <v>Нижние угловые тумбы</v>
          </cell>
          <cell r="W473" t="str">
            <v>Леманс</v>
          </cell>
          <cell r="X473">
            <v>500</v>
          </cell>
          <cell r="Z473" t="str">
            <v>ХРОМ</v>
          </cell>
          <cell r="AA473" t="str">
            <v>Арена КЛАССИК</v>
          </cell>
          <cell r="AB473">
            <v>2</v>
          </cell>
          <cell r="AC473">
            <v>500</v>
          </cell>
          <cell r="AE473">
            <v>50</v>
          </cell>
          <cell r="AG473" t="str">
            <v>шт</v>
          </cell>
          <cell r="AH473" t="str">
            <v>Серый</v>
          </cell>
          <cell r="AI473" t="str">
            <v>Левый</v>
          </cell>
          <cell r="AJ473" t="str">
            <v>Серый</v>
          </cell>
          <cell r="AK473" t="str">
            <v>Комплект полок левый Леманс, 500, Арена КЛАССИК, ХРОМ</v>
          </cell>
          <cell r="AM473" t="str">
            <v>Леманс</v>
          </cell>
          <cell r="AS473" t="str">
            <v>Леманс</v>
          </cell>
          <cell r="AU473" t="str">
            <v>Комплектующее</v>
          </cell>
          <cell r="AX473">
            <v>500</v>
          </cell>
          <cell r="AY473">
            <v>500</v>
          </cell>
          <cell r="BB473">
            <v>600</v>
          </cell>
          <cell r="BC473">
            <v>1500</v>
          </cell>
          <cell r="BF473">
            <v>0</v>
          </cell>
          <cell r="BG473">
            <v>50</v>
          </cell>
          <cell r="BH473" t="str">
            <v>Хром</v>
          </cell>
        </row>
        <row r="474">
          <cell r="D474" t="str">
            <v>0479220005</v>
          </cell>
          <cell r="E474" t="str">
            <v>Комплект полок правый, Леманс 500 мм, Арена КЛАССИК, 2 полки + рычаги, цвет ХРОМ, цвет дна Серый, антислип (0479220005)</v>
          </cell>
          <cell r="H474">
            <v>1</v>
          </cell>
          <cell r="I474">
            <v>10</v>
          </cell>
          <cell r="J474" t="str">
            <v>DE</v>
          </cell>
          <cell r="K474">
            <v>11.5</v>
          </cell>
          <cell r="L474">
            <v>0.92</v>
          </cell>
          <cell r="M474">
            <v>0.20300000000000001</v>
          </cell>
          <cell r="N474">
            <v>0.625</v>
          </cell>
          <cell r="O474">
            <v>0.116725</v>
          </cell>
          <cell r="Q474" t="str">
            <v>0005</v>
          </cell>
          <cell r="R474">
            <v>10</v>
          </cell>
          <cell r="S474" t="str">
            <v>4027655231333</v>
          </cell>
          <cell r="T474">
            <v>9403990001</v>
          </cell>
          <cell r="V474" t="str">
            <v>Нижние угловые тумбы</v>
          </cell>
          <cell r="W474" t="str">
            <v>Леманс</v>
          </cell>
          <cell r="X474">
            <v>500</v>
          </cell>
          <cell r="Z474" t="str">
            <v>ХРОМ</v>
          </cell>
          <cell r="AA474" t="str">
            <v>Арена КЛАССИК</v>
          </cell>
          <cell r="AB474">
            <v>2</v>
          </cell>
          <cell r="AC474">
            <v>500</v>
          </cell>
          <cell r="AE474">
            <v>50</v>
          </cell>
          <cell r="AG474" t="str">
            <v>шт</v>
          </cell>
          <cell r="AH474" t="str">
            <v>Серый</v>
          </cell>
          <cell r="AI474" t="str">
            <v>Правый</v>
          </cell>
          <cell r="AJ474" t="str">
            <v>Серый</v>
          </cell>
          <cell r="AK474" t="str">
            <v>Комплект полок правый Леманс, 500, Арена КЛАССИК, ХРОМ</v>
          </cell>
          <cell r="AM474" t="str">
            <v>Леманс</v>
          </cell>
          <cell r="AS474" t="str">
            <v>Леманс</v>
          </cell>
          <cell r="AU474" t="str">
            <v>Комплектующее</v>
          </cell>
          <cell r="AX474">
            <v>500</v>
          </cell>
          <cell r="AY474">
            <v>500</v>
          </cell>
          <cell r="BB474">
            <v>600</v>
          </cell>
          <cell r="BC474">
            <v>1500</v>
          </cell>
          <cell r="BF474">
            <v>0</v>
          </cell>
          <cell r="BG474">
            <v>50</v>
          </cell>
          <cell r="BH474" t="str">
            <v>Хром</v>
          </cell>
        </row>
        <row r="475">
          <cell r="D475" t="str">
            <v>0479230102</v>
          </cell>
          <cell r="E475" t="str">
            <v>Комплект полок левый, Леманс 500 мм, Арена КЛАССИК, 2 полки + рычаги, цвет ТИТАН, цвет дна Серый, антислип (0479230102)</v>
          </cell>
          <cell r="H475">
            <v>1</v>
          </cell>
          <cell r="I475">
            <v>10</v>
          </cell>
          <cell r="J475" t="str">
            <v>DE</v>
          </cell>
          <cell r="K475">
            <v>11.5</v>
          </cell>
          <cell r="L475">
            <v>0.92</v>
          </cell>
          <cell r="M475">
            <v>0.20300000000000001</v>
          </cell>
          <cell r="N475">
            <v>0.625</v>
          </cell>
          <cell r="O475">
            <v>0.116725</v>
          </cell>
          <cell r="Q475" t="str">
            <v>0102</v>
          </cell>
          <cell r="R475">
            <v>10</v>
          </cell>
          <cell r="S475" t="str">
            <v>4027655222768</v>
          </cell>
          <cell r="T475">
            <v>9403990001</v>
          </cell>
          <cell r="V475" t="str">
            <v>Нижние угловые тумбы</v>
          </cell>
          <cell r="W475" t="str">
            <v>Леманс</v>
          </cell>
          <cell r="X475">
            <v>500</v>
          </cell>
          <cell r="Z475" t="str">
            <v>ТИТАН</v>
          </cell>
          <cell r="AA475" t="str">
            <v>Арена КЛАССИК</v>
          </cell>
          <cell r="AB475">
            <v>2</v>
          </cell>
          <cell r="AC475">
            <v>500</v>
          </cell>
          <cell r="AE475">
            <v>50</v>
          </cell>
          <cell r="AG475" t="str">
            <v>шт</v>
          </cell>
          <cell r="AH475" t="str">
            <v>Серый</v>
          </cell>
          <cell r="AI475" t="str">
            <v>Левый</v>
          </cell>
          <cell r="AJ475" t="str">
            <v>Серый</v>
          </cell>
          <cell r="AK475" t="str">
            <v>Комплект полок левый Леманс, 500, Арена КЛАССИК, ТИТАН</v>
          </cell>
          <cell r="AM475" t="str">
            <v>Леманс</v>
          </cell>
          <cell r="AS475" t="str">
            <v>Леманс</v>
          </cell>
          <cell r="AU475" t="str">
            <v>Комплектующее</v>
          </cell>
          <cell r="AX475">
            <v>500</v>
          </cell>
          <cell r="AY475">
            <v>500</v>
          </cell>
          <cell r="BB475">
            <v>600</v>
          </cell>
          <cell r="BC475">
            <v>1500</v>
          </cell>
          <cell r="BF475">
            <v>0</v>
          </cell>
          <cell r="BG475">
            <v>50</v>
          </cell>
          <cell r="BH475" t="str">
            <v>Титан</v>
          </cell>
        </row>
        <row r="476">
          <cell r="D476" t="str">
            <v>0479220102</v>
          </cell>
          <cell r="E476" t="str">
            <v>Комплект полок правый, Леманс 500 мм, Арена КЛАССИК, 2 полки + рычаги, цвет ТИТАН, цвет дна Серый, антислип (0479220102)</v>
          </cell>
          <cell r="H476">
            <v>1</v>
          </cell>
          <cell r="I476">
            <v>10</v>
          </cell>
          <cell r="J476" t="str">
            <v>DE</v>
          </cell>
          <cell r="K476">
            <v>11.5</v>
          </cell>
          <cell r="L476">
            <v>0.92</v>
          </cell>
          <cell r="M476">
            <v>0.20300000000000001</v>
          </cell>
          <cell r="N476">
            <v>0.625</v>
          </cell>
          <cell r="O476">
            <v>0.116725</v>
          </cell>
          <cell r="Q476" t="str">
            <v>0102</v>
          </cell>
          <cell r="R476">
            <v>10</v>
          </cell>
          <cell r="S476" t="str">
            <v>4027655222751</v>
          </cell>
          <cell r="T476">
            <v>9403990001</v>
          </cell>
          <cell r="V476" t="str">
            <v>Нижние угловые тумбы</v>
          </cell>
          <cell r="W476" t="str">
            <v>Леманс</v>
          </cell>
          <cell r="X476">
            <v>500</v>
          </cell>
          <cell r="Z476" t="str">
            <v>ТИТАН</v>
          </cell>
          <cell r="AA476" t="str">
            <v>Арена КЛАССИК</v>
          </cell>
          <cell r="AB476">
            <v>2</v>
          </cell>
          <cell r="AC476">
            <v>500</v>
          </cell>
          <cell r="AE476">
            <v>50</v>
          </cell>
          <cell r="AG476" t="str">
            <v>шт</v>
          </cell>
          <cell r="AH476" t="str">
            <v>Серый</v>
          </cell>
          <cell r="AI476" t="str">
            <v>Правый</v>
          </cell>
          <cell r="AJ476" t="str">
            <v>Серый</v>
          </cell>
          <cell r="AK476" t="str">
            <v>Комплект полок правый Леманс, 500, Арена КЛАССИК, ТИТАН</v>
          </cell>
          <cell r="AM476" t="str">
            <v>Леманс</v>
          </cell>
          <cell r="AS476" t="str">
            <v>Леманс</v>
          </cell>
          <cell r="AU476" t="str">
            <v>Комплектующее</v>
          </cell>
          <cell r="AX476">
            <v>500</v>
          </cell>
          <cell r="AY476">
            <v>500</v>
          </cell>
          <cell r="BB476">
            <v>600</v>
          </cell>
          <cell r="BC476">
            <v>1500</v>
          </cell>
          <cell r="BF476">
            <v>0</v>
          </cell>
          <cell r="BG476">
            <v>50</v>
          </cell>
          <cell r="BH476" t="str">
            <v>Титан</v>
          </cell>
        </row>
        <row r="477">
          <cell r="D477" t="str">
            <v>2346249846</v>
          </cell>
          <cell r="E477" t="str">
            <v>Комплект полок левый, Леманс 500 мм, Арена СТИЛЬ, 2 полки + рычаги, цвет АНТРАЦИТ, цвет дна Антрацит, антислип (2346249846)</v>
          </cell>
          <cell r="H477">
            <v>1</v>
          </cell>
          <cell r="I477">
            <v>10</v>
          </cell>
          <cell r="J477" t="str">
            <v>DE</v>
          </cell>
          <cell r="K477">
            <v>11.5</v>
          </cell>
          <cell r="L477">
            <v>0.92</v>
          </cell>
          <cell r="M477">
            <v>0.20300000000000001</v>
          </cell>
          <cell r="N477">
            <v>0.625</v>
          </cell>
          <cell r="O477">
            <v>0.116725</v>
          </cell>
          <cell r="Q477" t="str">
            <v>9846</v>
          </cell>
          <cell r="R477">
            <v>10</v>
          </cell>
          <cell r="S477" t="str">
            <v>4027655558256</v>
          </cell>
          <cell r="T477">
            <v>9403990001</v>
          </cell>
          <cell r="V477" t="str">
            <v>Нижние угловые тумбы</v>
          </cell>
          <cell r="W477" t="str">
            <v>Леманс</v>
          </cell>
          <cell r="X477">
            <v>500</v>
          </cell>
          <cell r="Z477" t="str">
            <v>АНТРАЦИТ</v>
          </cell>
          <cell r="AA477" t="str">
            <v>Арена СТИЛЬ</v>
          </cell>
          <cell r="AB477">
            <v>2</v>
          </cell>
          <cell r="AC477">
            <v>500</v>
          </cell>
          <cell r="AE477">
            <v>50</v>
          </cell>
          <cell r="AG477" t="str">
            <v>шт</v>
          </cell>
          <cell r="AH477" t="str">
            <v>Антрацит</v>
          </cell>
          <cell r="AI477" t="str">
            <v>Левый</v>
          </cell>
          <cell r="AJ477" t="str">
            <v>Темно-серый</v>
          </cell>
          <cell r="AK477" t="str">
            <v>Комплект полок левый Леманс, 500, Арена СТИЛЬ, АНТРАЦИТ</v>
          </cell>
          <cell r="AM477" t="str">
            <v>Леманс</v>
          </cell>
          <cell r="AS477" t="str">
            <v>Леманс</v>
          </cell>
          <cell r="AU477" t="str">
            <v>Комплектующее</v>
          </cell>
          <cell r="AX477">
            <v>500</v>
          </cell>
          <cell r="AY477">
            <v>500</v>
          </cell>
          <cell r="BB477">
            <v>600</v>
          </cell>
          <cell r="BC477">
            <v>1500</v>
          </cell>
          <cell r="BF477">
            <v>0</v>
          </cell>
          <cell r="BG477">
            <v>50</v>
          </cell>
          <cell r="BH477" t="str">
            <v>Антрацит</v>
          </cell>
        </row>
        <row r="478">
          <cell r="D478" t="str">
            <v>2346239846</v>
          </cell>
          <cell r="E478" t="str">
            <v>Комплект полок правый, Леманс 500 мм, Арена СТИЛЬ, 2 полки + рычаги, цвет АНТРАЦИТ, цвет дна Антрацит, антислип (2346239846)</v>
          </cell>
          <cell r="H478">
            <v>1</v>
          </cell>
          <cell r="I478">
            <v>10</v>
          </cell>
          <cell r="J478" t="str">
            <v>DE</v>
          </cell>
          <cell r="K478">
            <v>11.5</v>
          </cell>
          <cell r="L478">
            <v>0.92</v>
          </cell>
          <cell r="M478">
            <v>0.20300000000000001</v>
          </cell>
          <cell r="N478">
            <v>0.625</v>
          </cell>
          <cell r="O478">
            <v>0.116725</v>
          </cell>
          <cell r="Q478" t="str">
            <v>9846</v>
          </cell>
          <cell r="R478">
            <v>10</v>
          </cell>
          <cell r="S478" t="str">
            <v>4027655558249</v>
          </cell>
          <cell r="T478">
            <v>9403990001</v>
          </cell>
          <cell r="V478" t="str">
            <v>Нижние угловые тумбы</v>
          </cell>
          <cell r="W478" t="str">
            <v>Леманс</v>
          </cell>
          <cell r="X478">
            <v>500</v>
          </cell>
          <cell r="Z478" t="str">
            <v>АНТРАЦИТ</v>
          </cell>
          <cell r="AA478" t="str">
            <v>Арена СТИЛЬ</v>
          </cell>
          <cell r="AB478">
            <v>2</v>
          </cell>
          <cell r="AC478">
            <v>500</v>
          </cell>
          <cell r="AE478">
            <v>50</v>
          </cell>
          <cell r="AG478" t="str">
            <v>шт</v>
          </cell>
          <cell r="AH478" t="str">
            <v>Антрацит</v>
          </cell>
          <cell r="AI478" t="str">
            <v>Правый</v>
          </cell>
          <cell r="AJ478" t="str">
            <v>Темно-серый</v>
          </cell>
          <cell r="AK478" t="str">
            <v>Комплект полок правый Леманс, 500, Арена СТИЛЬ, АНТРАЦИТ</v>
          </cell>
          <cell r="AM478" t="str">
            <v>Леманс</v>
          </cell>
          <cell r="AS478" t="str">
            <v>Леманс</v>
          </cell>
          <cell r="AU478" t="str">
            <v>Комплектующее</v>
          </cell>
          <cell r="AX478">
            <v>500</v>
          </cell>
          <cell r="AY478">
            <v>500</v>
          </cell>
          <cell r="BB478">
            <v>600</v>
          </cell>
          <cell r="BC478">
            <v>1500</v>
          </cell>
          <cell r="BF478">
            <v>0</v>
          </cell>
          <cell r="BG478">
            <v>50</v>
          </cell>
          <cell r="BH478" t="str">
            <v>Антрацит</v>
          </cell>
        </row>
        <row r="479">
          <cell r="D479" t="str">
            <v>0479250005</v>
          </cell>
          <cell r="E479" t="str">
            <v>Комплект полок левый, Леманс 600 мм, Арена КЛАССИК, 2 полки + рычаги, цвет ХРОМ, цвет дна Серый, антислип (0479250005)</v>
          </cell>
          <cell r="H479">
            <v>1</v>
          </cell>
          <cell r="I479">
            <v>10</v>
          </cell>
          <cell r="J479" t="str">
            <v>DE</v>
          </cell>
          <cell r="K479">
            <v>12.246</v>
          </cell>
          <cell r="L479">
            <v>0.98499999999999999</v>
          </cell>
          <cell r="M479">
            <v>0.20300000000000001</v>
          </cell>
          <cell r="N479">
            <v>0.63500000000000001</v>
          </cell>
          <cell r="O479">
            <v>0.126971425</v>
          </cell>
          <cell r="Q479" t="str">
            <v>0005</v>
          </cell>
          <cell r="R479">
            <v>10</v>
          </cell>
          <cell r="S479" t="str">
            <v>4027655231364</v>
          </cell>
          <cell r="T479">
            <v>9403990001</v>
          </cell>
          <cell r="V479" t="str">
            <v>Нижние угловые тумбы</v>
          </cell>
          <cell r="W479" t="str">
            <v>Леманс</v>
          </cell>
          <cell r="X479">
            <v>600</v>
          </cell>
          <cell r="Z479" t="str">
            <v>ХРОМ</v>
          </cell>
          <cell r="AA479" t="str">
            <v>Арена КЛАССИК</v>
          </cell>
          <cell r="AB479">
            <v>2</v>
          </cell>
          <cell r="AC479">
            <v>500</v>
          </cell>
          <cell r="AE479">
            <v>50</v>
          </cell>
          <cell r="AG479" t="str">
            <v>шт</v>
          </cell>
          <cell r="AH479" t="str">
            <v>Серый</v>
          </cell>
          <cell r="AI479" t="str">
            <v>Левый</v>
          </cell>
          <cell r="AJ479" t="str">
            <v>Серый</v>
          </cell>
          <cell r="AK479" t="str">
            <v>Комплект полок левый Леманс, 600, Арена КЛАССИК, ХРОМ</v>
          </cell>
          <cell r="AM479" t="str">
            <v>Леманс</v>
          </cell>
          <cell r="AS479" t="str">
            <v>Леманс</v>
          </cell>
          <cell r="AU479" t="str">
            <v>Комплектующее</v>
          </cell>
          <cell r="AX479">
            <v>600</v>
          </cell>
          <cell r="AY479">
            <v>600</v>
          </cell>
          <cell r="BB479">
            <v>600</v>
          </cell>
          <cell r="BC479">
            <v>1500</v>
          </cell>
          <cell r="BF479">
            <v>0</v>
          </cell>
          <cell r="BG479">
            <v>50</v>
          </cell>
          <cell r="BH479" t="str">
            <v>Хром</v>
          </cell>
        </row>
        <row r="480">
          <cell r="D480" t="str">
            <v>0479240005</v>
          </cell>
          <cell r="E480" t="str">
            <v>Комплект полок правый, Леманс 600 мм, Арена КЛАССИК, 2 полки + рычаги, цвет ХРОМ, цвет дна Серый, антислип (0479240005)</v>
          </cell>
          <cell r="H480">
            <v>1</v>
          </cell>
          <cell r="I480">
            <v>10</v>
          </cell>
          <cell r="J480" t="str">
            <v>DE</v>
          </cell>
          <cell r="K480">
            <v>12.246</v>
          </cell>
          <cell r="L480">
            <v>0.98499999999999999</v>
          </cell>
          <cell r="M480">
            <v>0.20300000000000001</v>
          </cell>
          <cell r="N480">
            <v>0.63500000000000001</v>
          </cell>
          <cell r="O480">
            <v>0.126971425</v>
          </cell>
          <cell r="Q480" t="str">
            <v>0005</v>
          </cell>
          <cell r="R480">
            <v>10</v>
          </cell>
          <cell r="S480" t="str">
            <v>4027655231357</v>
          </cell>
          <cell r="T480">
            <v>9403990001</v>
          </cell>
          <cell r="V480" t="str">
            <v>Нижние угловые тумбы</v>
          </cell>
          <cell r="W480" t="str">
            <v>Леманс</v>
          </cell>
          <cell r="X480">
            <v>600</v>
          </cell>
          <cell r="Z480" t="str">
            <v>ХРОМ</v>
          </cell>
          <cell r="AA480" t="str">
            <v>Арена КЛАССИК</v>
          </cell>
          <cell r="AB480">
            <v>2</v>
          </cell>
          <cell r="AC480">
            <v>500</v>
          </cell>
          <cell r="AE480">
            <v>50</v>
          </cell>
          <cell r="AG480" t="str">
            <v>шт</v>
          </cell>
          <cell r="AH480" t="str">
            <v>Серый</v>
          </cell>
          <cell r="AI480" t="str">
            <v>Правый</v>
          </cell>
          <cell r="AJ480" t="str">
            <v>Серый</v>
          </cell>
          <cell r="AK480" t="str">
            <v>Комплект полок правый Леманс, 600, Арена КЛАССИК, ХРОМ</v>
          </cell>
          <cell r="AM480" t="str">
            <v>Леманс</v>
          </cell>
          <cell r="AS480" t="str">
            <v>Леманс</v>
          </cell>
          <cell r="AU480" t="str">
            <v>Комплектующее</v>
          </cell>
          <cell r="AX480">
            <v>600</v>
          </cell>
          <cell r="AY480">
            <v>600</v>
          </cell>
          <cell r="BB480">
            <v>600</v>
          </cell>
          <cell r="BC480">
            <v>1500</v>
          </cell>
          <cell r="BF480">
            <v>0</v>
          </cell>
          <cell r="BG480">
            <v>50</v>
          </cell>
          <cell r="BH480" t="str">
            <v>Хром</v>
          </cell>
        </row>
        <row r="481">
          <cell r="D481" t="str">
            <v>2603260005</v>
          </cell>
          <cell r="E481" t="str">
            <v>х 2 полки + рычаги, Леманс, 600 мм, правый, Арена СТИЛЬ, цвет ХРОМ, дно белое, антислип, 1</v>
          </cell>
          <cell r="H481">
            <v>1</v>
          </cell>
          <cell r="I481">
            <v>10</v>
          </cell>
          <cell r="J481" t="str">
            <v>DE</v>
          </cell>
          <cell r="T481">
            <v>9403990001</v>
          </cell>
          <cell r="V481" t="str">
            <v>Нижние угловые тумбы</v>
          </cell>
          <cell r="W481" t="str">
            <v>Леманс</v>
          </cell>
          <cell r="Z481" t="str">
            <v>ХРОМ</v>
          </cell>
          <cell r="AA481" t="str">
            <v>Арена СТИЛЬ</v>
          </cell>
          <cell r="AG481" t="str">
            <v>шт</v>
          </cell>
          <cell r="AH481" t="str">
            <v>Белый</v>
          </cell>
          <cell r="AJ481" t="str">
            <v>Белый;Серый</v>
          </cell>
          <cell r="AK481" t="str">
            <v>х 2 полки + рычаги, Леманс, 600 мм, правый, Арена СТИЛЬ, цвет ХРОМ, дно белое</v>
          </cell>
          <cell r="AM481" t="str">
            <v>Леманс</v>
          </cell>
          <cell r="AS481" t="str">
            <v>Леманс</v>
          </cell>
          <cell r="AU481" t="str">
            <v>Комплектующее</v>
          </cell>
          <cell r="BB481">
            <v>600</v>
          </cell>
          <cell r="BC481">
            <v>1500</v>
          </cell>
          <cell r="BH481" t="str">
            <v/>
          </cell>
        </row>
        <row r="482">
          <cell r="D482" t="str">
            <v>0479250102</v>
          </cell>
          <cell r="E482" t="str">
            <v>Комплект полок левый, Леманс 600 мм, Арена КЛАССИК, 2 полки + рычаги, цвет ТИТАН, цвет дна Серый, антислип (0479250102)</v>
          </cell>
          <cell r="H482">
            <v>1</v>
          </cell>
          <cell r="I482">
            <v>10</v>
          </cell>
          <cell r="J482" t="str">
            <v>DE</v>
          </cell>
          <cell r="K482">
            <v>12.246</v>
          </cell>
          <cell r="L482">
            <v>0.98499999999999999</v>
          </cell>
          <cell r="M482">
            <v>0.20300000000000001</v>
          </cell>
          <cell r="N482">
            <v>0.63500000000000001</v>
          </cell>
          <cell r="O482">
            <v>0.126971425</v>
          </cell>
          <cell r="Q482" t="str">
            <v>0102</v>
          </cell>
          <cell r="R482">
            <v>10</v>
          </cell>
          <cell r="S482" t="str">
            <v>4027655222782</v>
          </cell>
          <cell r="T482">
            <v>9403990001</v>
          </cell>
          <cell r="V482" t="str">
            <v>Нижние угловые тумбы</v>
          </cell>
          <cell r="W482" t="str">
            <v>Леманс</v>
          </cell>
          <cell r="X482">
            <v>600</v>
          </cell>
          <cell r="Z482" t="str">
            <v>ТИТАН</v>
          </cell>
          <cell r="AA482" t="str">
            <v>Арена КЛАССИК</v>
          </cell>
          <cell r="AB482">
            <v>2</v>
          </cell>
          <cell r="AC482">
            <v>500</v>
          </cell>
          <cell r="AE482">
            <v>50</v>
          </cell>
          <cell r="AG482" t="str">
            <v>шт</v>
          </cell>
          <cell r="AH482" t="str">
            <v>Серый</v>
          </cell>
          <cell r="AI482" t="str">
            <v>Левый</v>
          </cell>
          <cell r="AJ482" t="str">
            <v>Серый</v>
          </cell>
          <cell r="AK482" t="str">
            <v>Комплект полок левый Леманс, 600, Арена КЛАССИК, ТИТАН</v>
          </cell>
          <cell r="AM482" t="str">
            <v>Леманс</v>
          </cell>
          <cell r="AS482" t="str">
            <v>Леманс</v>
          </cell>
          <cell r="AU482" t="str">
            <v>Комплектующее</v>
          </cell>
          <cell r="AX482">
            <v>600</v>
          </cell>
          <cell r="AY482">
            <v>600</v>
          </cell>
          <cell r="BB482">
            <v>600</v>
          </cell>
          <cell r="BC482">
            <v>1500</v>
          </cell>
          <cell r="BF482">
            <v>0</v>
          </cell>
          <cell r="BG482">
            <v>50</v>
          </cell>
          <cell r="BH482" t="str">
            <v>Титан</v>
          </cell>
        </row>
        <row r="483">
          <cell r="D483" t="str">
            <v>0479240102</v>
          </cell>
          <cell r="E483" t="str">
            <v>Комплект полок правый, Леманс 600 мм, Арена КЛАССИК, 2 полки + рычаги, цвет ТИТАН, цвет дна Серый, антислип (0479240102)</v>
          </cell>
          <cell r="H483">
            <v>1</v>
          </cell>
          <cell r="I483">
            <v>10</v>
          </cell>
          <cell r="J483" t="str">
            <v>DE</v>
          </cell>
          <cell r="K483">
            <v>12.246</v>
          </cell>
          <cell r="L483">
            <v>0.98499999999999999</v>
          </cell>
          <cell r="M483">
            <v>0.20300000000000001</v>
          </cell>
          <cell r="N483">
            <v>0.63500000000000001</v>
          </cell>
          <cell r="O483">
            <v>0.126971425</v>
          </cell>
          <cell r="Q483" t="str">
            <v>0102</v>
          </cell>
          <cell r="R483">
            <v>10</v>
          </cell>
          <cell r="S483" t="str">
            <v>4027655222775</v>
          </cell>
          <cell r="T483">
            <v>9403990001</v>
          </cell>
          <cell r="V483" t="str">
            <v>Нижние угловые тумбы</v>
          </cell>
          <cell r="W483" t="str">
            <v>Леманс</v>
          </cell>
          <cell r="X483">
            <v>600</v>
          </cell>
          <cell r="Z483" t="str">
            <v>ТИТАН</v>
          </cell>
          <cell r="AA483" t="str">
            <v>Арена КЛАССИК</v>
          </cell>
          <cell r="AB483">
            <v>2</v>
          </cell>
          <cell r="AC483">
            <v>500</v>
          </cell>
          <cell r="AE483">
            <v>50</v>
          </cell>
          <cell r="AG483" t="str">
            <v>шт</v>
          </cell>
          <cell r="AH483" t="str">
            <v>Серый</v>
          </cell>
          <cell r="AI483" t="str">
            <v>Правый</v>
          </cell>
          <cell r="AJ483" t="str">
            <v>Серый</v>
          </cell>
          <cell r="AK483" t="str">
            <v>Комплект полок правый Леманс, 600, Арена КЛАССИК, ТИТАН</v>
          </cell>
          <cell r="AM483" t="str">
            <v>Леманс</v>
          </cell>
          <cell r="AS483" t="str">
            <v>Леманс</v>
          </cell>
          <cell r="AU483" t="str">
            <v>Комплектующее</v>
          </cell>
          <cell r="AX483">
            <v>600</v>
          </cell>
          <cell r="AY483">
            <v>600</v>
          </cell>
          <cell r="BB483">
            <v>600</v>
          </cell>
          <cell r="BC483">
            <v>1500</v>
          </cell>
          <cell r="BF483">
            <v>0</v>
          </cell>
          <cell r="BG483">
            <v>50</v>
          </cell>
          <cell r="BH483" t="str">
            <v>Титан</v>
          </cell>
        </row>
        <row r="484">
          <cell r="D484" t="str">
            <v>2346269846</v>
          </cell>
          <cell r="E484" t="str">
            <v>Комплект полок левый, Леманс 600 мм, Арена СТИЛЬ, 2 полки + рычаги, цвет АНТРАЦИТ, цвет дна Антрацит, антислип (2346269846)</v>
          </cell>
          <cell r="H484">
            <v>1</v>
          </cell>
          <cell r="I484">
            <v>10</v>
          </cell>
          <cell r="J484" t="str">
            <v>DE</v>
          </cell>
          <cell r="K484">
            <v>12.246</v>
          </cell>
          <cell r="L484">
            <v>0.98499999999999999</v>
          </cell>
          <cell r="M484">
            <v>0.20300000000000001</v>
          </cell>
          <cell r="N484">
            <v>0.63500000000000001</v>
          </cell>
          <cell r="O484">
            <v>0.126971425</v>
          </cell>
          <cell r="Q484" t="str">
            <v>9846</v>
          </cell>
          <cell r="R484">
            <v>10</v>
          </cell>
          <cell r="S484" t="str">
            <v>4027655558287</v>
          </cell>
          <cell r="T484">
            <v>9403990001</v>
          </cell>
          <cell r="V484" t="str">
            <v>Нижние угловые тумбы</v>
          </cell>
          <cell r="W484" t="str">
            <v>Леманс</v>
          </cell>
          <cell r="X484">
            <v>600</v>
          </cell>
          <cell r="Z484" t="str">
            <v>АНТРАЦИТ</v>
          </cell>
          <cell r="AA484" t="str">
            <v>Арена СТИЛЬ</v>
          </cell>
          <cell r="AB484">
            <v>2</v>
          </cell>
          <cell r="AC484">
            <v>500</v>
          </cell>
          <cell r="AE484">
            <v>50</v>
          </cell>
          <cell r="AG484" t="str">
            <v>шт</v>
          </cell>
          <cell r="AH484" t="str">
            <v>Антрацит</v>
          </cell>
          <cell r="AI484" t="str">
            <v>Левый</v>
          </cell>
          <cell r="AJ484" t="str">
            <v>Темно-серый</v>
          </cell>
          <cell r="AK484" t="str">
            <v>Комплект полок левый Леманс, 600, Арена СТИЛЬ, АНТРАЦИТ</v>
          </cell>
          <cell r="AM484" t="str">
            <v>Леманс</v>
          </cell>
          <cell r="AS484" t="str">
            <v>Леманс</v>
          </cell>
          <cell r="AU484" t="str">
            <v>Комплектующее</v>
          </cell>
          <cell r="AX484">
            <v>600</v>
          </cell>
          <cell r="AY484">
            <v>600</v>
          </cell>
          <cell r="BB484">
            <v>600</v>
          </cell>
          <cell r="BC484">
            <v>1500</v>
          </cell>
          <cell r="BF484">
            <v>0</v>
          </cell>
          <cell r="BG484">
            <v>50</v>
          </cell>
          <cell r="BH484" t="str">
            <v>Антрацит</v>
          </cell>
        </row>
        <row r="485">
          <cell r="D485" t="str">
            <v>2346259846</v>
          </cell>
          <cell r="E485" t="str">
            <v>Комплект полок правый, Леманс 600 мм, Арена СТИЛЬ, 2 полки + рычаги, цвет АНТРАЦИТ, цвет дна Антрацит, антислип (2346259846)</v>
          </cell>
          <cell r="H485">
            <v>1</v>
          </cell>
          <cell r="I485">
            <v>10</v>
          </cell>
          <cell r="J485" t="str">
            <v>DE</v>
          </cell>
          <cell r="K485">
            <v>12.246</v>
          </cell>
          <cell r="L485">
            <v>0.98499999999999999</v>
          </cell>
          <cell r="M485">
            <v>0.20300000000000001</v>
          </cell>
          <cell r="N485">
            <v>0.63500000000000001</v>
          </cell>
          <cell r="O485">
            <v>0.126971425</v>
          </cell>
          <cell r="Q485" t="str">
            <v>9846</v>
          </cell>
          <cell r="R485">
            <v>10</v>
          </cell>
          <cell r="S485" t="str">
            <v>4027655558263</v>
          </cell>
          <cell r="T485">
            <v>9403990001</v>
          </cell>
          <cell r="V485" t="str">
            <v>Нижние угловые тумбы</v>
          </cell>
          <cell r="W485" t="str">
            <v>Леманс</v>
          </cell>
          <cell r="X485">
            <v>600</v>
          </cell>
          <cell r="Z485" t="str">
            <v>АНТРАЦИТ</v>
          </cell>
          <cell r="AA485" t="str">
            <v>Арена СТИЛЬ</v>
          </cell>
          <cell r="AB485">
            <v>2</v>
          </cell>
          <cell r="AC485">
            <v>500</v>
          </cell>
          <cell r="AE485">
            <v>50</v>
          </cell>
          <cell r="AG485" t="str">
            <v>шт</v>
          </cell>
          <cell r="AH485" t="str">
            <v>Антрацит</v>
          </cell>
          <cell r="AI485" t="str">
            <v>Правый</v>
          </cell>
          <cell r="AJ485" t="str">
            <v>Темно-серый</v>
          </cell>
          <cell r="AK485" t="str">
            <v>Комплект полок правый Леманс, 600, Арена СТИЛЬ, АНТРАЦИТ</v>
          </cell>
          <cell r="AM485" t="str">
            <v>Леманс</v>
          </cell>
          <cell r="AS485" t="str">
            <v>Леманс</v>
          </cell>
          <cell r="AU485" t="str">
            <v>Комплектующее</v>
          </cell>
          <cell r="AX485">
            <v>600</v>
          </cell>
          <cell r="AY485">
            <v>600</v>
          </cell>
          <cell r="BB485">
            <v>600</v>
          </cell>
          <cell r="BC485">
            <v>1500</v>
          </cell>
          <cell r="BF485">
            <v>0</v>
          </cell>
          <cell r="BG485">
            <v>50</v>
          </cell>
          <cell r="BH485" t="str">
            <v>Антрацит</v>
          </cell>
        </row>
        <row r="486">
          <cell r="D486" t="str">
            <v>2346427930</v>
          </cell>
          <cell r="E486" t="str">
            <v>Амортизатор полки левый 1 уп (2 шт), Леманс, цвет СЕРЫЙ (2346427930)</v>
          </cell>
          <cell r="H486">
            <v>1</v>
          </cell>
          <cell r="I486">
            <v>10</v>
          </cell>
          <cell r="J486" t="str">
            <v>DE</v>
          </cell>
          <cell r="K486">
            <v>0.57999999999999996</v>
          </cell>
          <cell r="L486">
            <v>0.24</v>
          </cell>
          <cell r="M486">
            <v>0.16500000000000001</v>
          </cell>
          <cell r="N486">
            <v>7.4999999999999997E-2</v>
          </cell>
          <cell r="O486">
            <v>2.97E-3</v>
          </cell>
          <cell r="Q486" t="str">
            <v>7930</v>
          </cell>
          <cell r="R486">
            <v>300</v>
          </cell>
          <cell r="S486" t="str">
            <v>4027655559239</v>
          </cell>
          <cell r="T486">
            <v>3926300000</v>
          </cell>
          <cell r="V486" t="str">
            <v>Нижние угловые тумбы</v>
          </cell>
          <cell r="W486" t="str">
            <v>Леманс</v>
          </cell>
          <cell r="Z486" t="str">
            <v>СЕРЫЙ</v>
          </cell>
          <cell r="AA486" t="str">
            <v>Арена КЛАССИК</v>
          </cell>
          <cell r="AC486">
            <v>500</v>
          </cell>
          <cell r="AG486" t="str">
            <v>шт</v>
          </cell>
          <cell r="AI486" t="str">
            <v>Левый</v>
          </cell>
          <cell r="AJ486" t="str">
            <v>Серый</v>
          </cell>
          <cell r="AK486" t="str">
            <v>Амортизатор полки левый 1 уп (2 шт) Леманс, СЕРЫЙ</v>
          </cell>
          <cell r="AM486" t="str">
            <v>Леманс</v>
          </cell>
          <cell r="AS486" t="str">
            <v>Леманс</v>
          </cell>
          <cell r="AU486" t="str">
            <v>Комплектующее</v>
          </cell>
          <cell r="AX486">
            <v>400</v>
          </cell>
          <cell r="AY486">
            <v>600</v>
          </cell>
          <cell r="BB486">
            <v>600</v>
          </cell>
          <cell r="BC486">
            <v>1500</v>
          </cell>
          <cell r="BH486" t="str">
            <v>Серый</v>
          </cell>
        </row>
        <row r="487">
          <cell r="D487" t="str">
            <v>2346417930</v>
          </cell>
          <cell r="E487" t="str">
            <v>Амортизатор полки правый 1 уп (2 шт), Леманс, цвет СЕРЫЙ (2346417930)</v>
          </cell>
          <cell r="H487">
            <v>1</v>
          </cell>
          <cell r="I487">
            <v>10</v>
          </cell>
          <cell r="J487" t="str">
            <v>DE</v>
          </cell>
          <cell r="K487">
            <v>0.57999999999999996</v>
          </cell>
          <cell r="L487">
            <v>0.24</v>
          </cell>
          <cell r="M487">
            <v>0.16500000000000001</v>
          </cell>
          <cell r="N487">
            <v>7.4999999999999997E-2</v>
          </cell>
          <cell r="O487">
            <v>2.97E-3</v>
          </cell>
          <cell r="Q487" t="str">
            <v>7930</v>
          </cell>
          <cell r="R487">
            <v>300</v>
          </cell>
          <cell r="S487" t="str">
            <v>4027655559222</v>
          </cell>
          <cell r="T487">
            <v>3926300000</v>
          </cell>
          <cell r="V487" t="str">
            <v>Нижние угловые тумбы</v>
          </cell>
          <cell r="W487" t="str">
            <v>Леманс</v>
          </cell>
          <cell r="Z487" t="str">
            <v>СЕРЫЙ</v>
          </cell>
          <cell r="AA487" t="str">
            <v>Арена КЛАССИК</v>
          </cell>
          <cell r="AC487">
            <v>500</v>
          </cell>
          <cell r="AG487" t="str">
            <v>шт</v>
          </cell>
          <cell r="AI487" t="str">
            <v>Правый</v>
          </cell>
          <cell r="AJ487" t="str">
            <v>Серый</v>
          </cell>
          <cell r="AK487" t="str">
            <v>Амортизатор полки правый  1 уп (2 шт) Леманс, СЕРЫЙ</v>
          </cell>
          <cell r="AM487" t="str">
            <v>Леманс</v>
          </cell>
          <cell r="AS487" t="str">
            <v>Леманс</v>
          </cell>
          <cell r="AU487" t="str">
            <v>Комплектующее</v>
          </cell>
          <cell r="AX487">
            <v>400</v>
          </cell>
          <cell r="AY487">
            <v>600</v>
          </cell>
          <cell r="BB487">
            <v>600</v>
          </cell>
          <cell r="BC487">
            <v>1500</v>
          </cell>
          <cell r="BH487" t="str">
            <v>Серый</v>
          </cell>
        </row>
        <row r="488">
          <cell r="D488" t="str">
            <v>2346427500</v>
          </cell>
          <cell r="E488" t="str">
            <v>Амортизатор полки левый 1 уп (2 шт), Леманс, цвет АНТРАЦИТ (2346427500)</v>
          </cell>
          <cell r="H488">
            <v>1</v>
          </cell>
          <cell r="I488">
            <v>10</v>
          </cell>
          <cell r="J488" t="str">
            <v>DE</v>
          </cell>
          <cell r="K488">
            <v>0.57999999999999996</v>
          </cell>
          <cell r="L488">
            <v>0.24</v>
          </cell>
          <cell r="M488">
            <v>0.16500000000000001</v>
          </cell>
          <cell r="N488">
            <v>7.4999999999999997E-2</v>
          </cell>
          <cell r="O488">
            <v>2.97E-3</v>
          </cell>
          <cell r="Q488" t="str">
            <v>7500</v>
          </cell>
          <cell r="R488">
            <v>300</v>
          </cell>
          <cell r="S488" t="str">
            <v>4027655645345</v>
          </cell>
          <cell r="T488">
            <v>3926300000</v>
          </cell>
          <cell r="V488" t="str">
            <v>Нижние угловые тумбы</v>
          </cell>
          <cell r="W488" t="str">
            <v>Леманс</v>
          </cell>
          <cell r="Z488" t="str">
            <v>АНТРАЦИТ</v>
          </cell>
          <cell r="AA488" t="str">
            <v>Арена СТИЛЬ</v>
          </cell>
          <cell r="AC488">
            <v>500</v>
          </cell>
          <cell r="AG488" t="str">
            <v>шт</v>
          </cell>
          <cell r="AI488" t="str">
            <v>Левый</v>
          </cell>
          <cell r="AJ488" t="str">
            <v>Темно-серый</v>
          </cell>
          <cell r="AK488" t="str">
            <v>Амортизатор полки левый  1 уп (2 шт) Леманс, АНТРАЦИТ</v>
          </cell>
          <cell r="AM488" t="str">
            <v>Леманс</v>
          </cell>
          <cell r="AS488" t="str">
            <v>Леманс</v>
          </cell>
          <cell r="AU488" t="str">
            <v>Комплектующее</v>
          </cell>
          <cell r="AX488">
            <v>400</v>
          </cell>
          <cell r="AY488">
            <v>600</v>
          </cell>
          <cell r="BB488">
            <v>600</v>
          </cell>
          <cell r="BC488">
            <v>1500</v>
          </cell>
          <cell r="BH488" t="str">
            <v>Антрацит</v>
          </cell>
        </row>
        <row r="489">
          <cell r="D489" t="str">
            <v>2346417500</v>
          </cell>
          <cell r="E489" t="str">
            <v>Амортизатор полки правый 1 уп (2 шт), Леманс, цвет АНТРАЦИТ (2346417500)</v>
          </cell>
          <cell r="H489">
            <v>1</v>
          </cell>
          <cell r="I489">
            <v>10</v>
          </cell>
          <cell r="J489" t="str">
            <v>HU</v>
          </cell>
          <cell r="K489">
            <v>0.57999999999999996</v>
          </cell>
          <cell r="L489">
            <v>0.24</v>
          </cell>
          <cell r="M489">
            <v>0.16500000000000001</v>
          </cell>
          <cell r="N489">
            <v>7.4999999999999997E-2</v>
          </cell>
          <cell r="O489">
            <v>2.97E-3</v>
          </cell>
          <cell r="Q489" t="str">
            <v>7500</v>
          </cell>
          <cell r="R489">
            <v>300</v>
          </cell>
          <cell r="S489" t="str">
            <v>4027655645314</v>
          </cell>
          <cell r="T489">
            <v>3926300000</v>
          </cell>
          <cell r="V489" t="str">
            <v>Нижние угловые тумбы</v>
          </cell>
          <cell r="W489" t="str">
            <v>Леманс</v>
          </cell>
          <cell r="Z489" t="str">
            <v>АНТРАЦИТ</v>
          </cell>
          <cell r="AA489" t="str">
            <v>Арена СТИЛЬ</v>
          </cell>
          <cell r="AC489">
            <v>500</v>
          </cell>
          <cell r="AG489" t="str">
            <v>шт</v>
          </cell>
          <cell r="AI489" t="str">
            <v>Правый</v>
          </cell>
          <cell r="AJ489" t="str">
            <v>Темно-серый</v>
          </cell>
          <cell r="AK489" t="str">
            <v>Амортизатор полки правый  1 уп (2 шт) Леманс, АНТРАЦИТ</v>
          </cell>
          <cell r="AM489" t="str">
            <v>Леманс</v>
          </cell>
          <cell r="AS489" t="str">
            <v>Леманс</v>
          </cell>
          <cell r="AU489" t="str">
            <v>Комплектующее</v>
          </cell>
          <cell r="AX489">
            <v>400</v>
          </cell>
          <cell r="AY489">
            <v>600</v>
          </cell>
          <cell r="BB489">
            <v>600</v>
          </cell>
          <cell r="BC489">
            <v>1500</v>
          </cell>
          <cell r="BH489" t="str">
            <v>Антрацит</v>
          </cell>
        </row>
        <row r="490">
          <cell r="D490" t="str">
            <v>0079449010</v>
          </cell>
          <cell r="E490" t="str">
            <v>х Комплект установочный, Леманс, H 600-750, Ось + крепежный профиль для полок, цвет БЕЛЫЙ (0079449010)</v>
          </cell>
          <cell r="H490">
            <v>1</v>
          </cell>
          <cell r="I490">
            <v>10</v>
          </cell>
          <cell r="J490" t="str">
            <v>DE</v>
          </cell>
          <cell r="K490">
            <v>1</v>
          </cell>
          <cell r="L490">
            <v>0.77</v>
          </cell>
          <cell r="M490">
            <v>7.4999999999999997E-2</v>
          </cell>
          <cell r="N490">
            <v>0.08</v>
          </cell>
          <cell r="O490">
            <v>4.62E-3</v>
          </cell>
          <cell r="Q490" t="str">
            <v>9010</v>
          </cell>
          <cell r="R490">
            <v>204</v>
          </cell>
          <cell r="S490" t="str">
            <v>4027655191750</v>
          </cell>
          <cell r="T490">
            <v>8302420000</v>
          </cell>
          <cell r="V490" t="str">
            <v>Нижние угловые тумбы</v>
          </cell>
          <cell r="W490" t="str">
            <v>Леманс</v>
          </cell>
          <cell r="X490" t="str">
            <v>400-600</v>
          </cell>
          <cell r="Y490" t="str">
            <v>600-750</v>
          </cell>
          <cell r="Z490" t="str">
            <v>БЕЛЫЙ</v>
          </cell>
          <cell r="AC490">
            <v>500</v>
          </cell>
          <cell r="AE490">
            <v>50</v>
          </cell>
          <cell r="AG490" t="str">
            <v>шт</v>
          </cell>
          <cell r="AJ490" t="str">
            <v>Белый</v>
          </cell>
          <cell r="AK490" t="str">
            <v>х Комплект установочный Леманс, H 600-750, БЕЛЫЙ</v>
          </cell>
          <cell r="AM490" t="str">
            <v>Леманс</v>
          </cell>
          <cell r="AO490" t="str">
            <v>0079449010</v>
          </cell>
          <cell r="AS490" t="str">
            <v>Леманс</v>
          </cell>
          <cell r="AU490" t="str">
            <v>Комплектующее</v>
          </cell>
          <cell r="AX490">
            <v>400</v>
          </cell>
          <cell r="AY490">
            <v>600</v>
          </cell>
          <cell r="BB490">
            <v>600</v>
          </cell>
          <cell r="BC490">
            <v>750</v>
          </cell>
          <cell r="BF490">
            <v>0</v>
          </cell>
          <cell r="BG490">
            <v>50</v>
          </cell>
          <cell r="BH490" t="str">
            <v>Белый</v>
          </cell>
        </row>
        <row r="491">
          <cell r="D491" t="str">
            <v>0079440102</v>
          </cell>
          <cell r="E491" t="str">
            <v>Комплект установочный, Леманс, H 600-750, Ось + крепежный профиль для полок, цвет ТИТАН (0079440102)</v>
          </cell>
          <cell r="H491">
            <v>1</v>
          </cell>
          <cell r="I491">
            <v>10</v>
          </cell>
          <cell r="J491" t="str">
            <v>DE</v>
          </cell>
          <cell r="K491">
            <v>1</v>
          </cell>
          <cell r="L491">
            <v>0.77</v>
          </cell>
          <cell r="M491">
            <v>7.4999999999999997E-2</v>
          </cell>
          <cell r="N491">
            <v>0.08</v>
          </cell>
          <cell r="O491">
            <v>4.62E-3</v>
          </cell>
          <cell r="Q491" t="str">
            <v>0102</v>
          </cell>
          <cell r="R491">
            <v>204</v>
          </cell>
          <cell r="S491" t="str">
            <v>4027655210482</v>
          </cell>
          <cell r="T491" t="str">
            <v>8302420000</v>
          </cell>
          <cell r="V491" t="str">
            <v>Нижние угловые тумбы</v>
          </cell>
          <cell r="W491" t="str">
            <v>Леманс</v>
          </cell>
          <cell r="X491" t="str">
            <v>400-600</v>
          </cell>
          <cell r="Y491" t="str">
            <v>600-750</v>
          </cell>
          <cell r="Z491" t="str">
            <v>ТИТАН</v>
          </cell>
          <cell r="AA491" t="str">
            <v>Арена КЛАССИК</v>
          </cell>
          <cell r="AC491">
            <v>500</v>
          </cell>
          <cell r="AE491">
            <v>50</v>
          </cell>
          <cell r="AG491" t="str">
            <v>шт</v>
          </cell>
          <cell r="AJ491" t="str">
            <v>Серый</v>
          </cell>
          <cell r="AK491" t="str">
            <v>Комплект установочный Леманс, H 600-750, ТИТАН</v>
          </cell>
          <cell r="AM491" t="str">
            <v>Леманс</v>
          </cell>
          <cell r="AO491" t="str">
            <v>0079440102</v>
          </cell>
          <cell r="AS491" t="str">
            <v>Леманс</v>
          </cell>
          <cell r="AU491" t="str">
            <v>Комплектующее</v>
          </cell>
          <cell r="AX491">
            <v>400</v>
          </cell>
          <cell r="AY491">
            <v>600</v>
          </cell>
          <cell r="BB491">
            <v>600</v>
          </cell>
          <cell r="BC491">
            <v>750</v>
          </cell>
          <cell r="BF491">
            <v>0</v>
          </cell>
          <cell r="BG491">
            <v>50</v>
          </cell>
          <cell r="BH491" t="str">
            <v>Титан</v>
          </cell>
        </row>
        <row r="492">
          <cell r="D492" t="str">
            <v>0079430102</v>
          </cell>
          <cell r="E492" t="str">
            <v>Комплект установочный, Леманс, H 1265, Ось + крепежный профиль для полок, цвет ТИТАН (0079430102)</v>
          </cell>
          <cell r="H492">
            <v>1</v>
          </cell>
          <cell r="I492">
            <v>10</v>
          </cell>
          <cell r="J492" t="str">
            <v>DE</v>
          </cell>
          <cell r="K492">
            <v>2.2151999999999998</v>
          </cell>
          <cell r="L492">
            <v>0.08</v>
          </cell>
          <cell r="M492">
            <v>0.08</v>
          </cell>
          <cell r="N492">
            <v>1.405</v>
          </cell>
          <cell r="O492">
            <v>8.992E-3</v>
          </cell>
          <cell r="Q492" t="str">
            <v>0102</v>
          </cell>
          <cell r="R492">
            <v>110</v>
          </cell>
          <cell r="S492" t="str">
            <v>4027655210468</v>
          </cell>
          <cell r="T492">
            <v>8302420000</v>
          </cell>
          <cell r="V492" t="str">
            <v>Нижние угловые тумбы</v>
          </cell>
          <cell r="W492" t="str">
            <v>Леманс</v>
          </cell>
          <cell r="X492" t="str">
            <v>400-600</v>
          </cell>
          <cell r="Y492">
            <v>1265</v>
          </cell>
          <cell r="Z492" t="str">
            <v>ТИТАН</v>
          </cell>
          <cell r="AA492" t="str">
            <v>Арена КЛАССИК</v>
          </cell>
          <cell r="AC492">
            <v>500</v>
          </cell>
          <cell r="AE492">
            <v>100</v>
          </cell>
          <cell r="AG492" t="str">
            <v>шт</v>
          </cell>
          <cell r="AJ492" t="str">
            <v>Серый</v>
          </cell>
          <cell r="AK492" t="str">
            <v>Комплект установочный Леманс, H 1265, ТИТАН</v>
          </cell>
          <cell r="AM492" t="str">
            <v>Леманс</v>
          </cell>
          <cell r="AO492" t="str">
            <v>0079430102</v>
          </cell>
          <cell r="AS492" t="str">
            <v>Леманс</v>
          </cell>
          <cell r="AU492" t="str">
            <v>Комплектующее</v>
          </cell>
          <cell r="AX492">
            <v>400</v>
          </cell>
          <cell r="AY492">
            <v>600</v>
          </cell>
          <cell r="BB492">
            <v>1265</v>
          </cell>
          <cell r="BC492">
            <v>1500</v>
          </cell>
          <cell r="BF492">
            <v>0</v>
          </cell>
          <cell r="BG492">
            <v>100</v>
          </cell>
          <cell r="BH492" t="str">
            <v>Титан</v>
          </cell>
        </row>
        <row r="493">
          <cell r="D493" t="str">
            <v>0079449846</v>
          </cell>
          <cell r="E493" t="str">
            <v>Комплект установочный, Леманс, H 600-750, Ось + крепежный профиль для полок, цвет АНТРАЦИТ (0079449846)</v>
          </cell>
          <cell r="H493">
            <v>1</v>
          </cell>
          <cell r="I493">
            <v>10</v>
          </cell>
          <cell r="J493" t="str">
            <v>DE</v>
          </cell>
          <cell r="K493">
            <v>1</v>
          </cell>
          <cell r="L493">
            <v>0.77</v>
          </cell>
          <cell r="M493">
            <v>7.4999999999999997E-2</v>
          </cell>
          <cell r="N493">
            <v>0.08</v>
          </cell>
          <cell r="O493">
            <v>4.62E-3</v>
          </cell>
          <cell r="Q493" t="str">
            <v>9846</v>
          </cell>
          <cell r="R493">
            <v>204</v>
          </cell>
          <cell r="S493" t="str">
            <v>4027655558379</v>
          </cell>
          <cell r="T493">
            <v>8302420000</v>
          </cell>
          <cell r="V493" t="str">
            <v>Нижние угловые тумбы</v>
          </cell>
          <cell r="W493" t="str">
            <v>Леманс</v>
          </cell>
          <cell r="X493" t="str">
            <v>400-600</v>
          </cell>
          <cell r="Y493" t="str">
            <v>600-750</v>
          </cell>
          <cell r="Z493" t="str">
            <v>АНТРАЦИТ</v>
          </cell>
          <cell r="AA493" t="str">
            <v>Арена СТИЛЬ</v>
          </cell>
          <cell r="AC493">
            <v>500</v>
          </cell>
          <cell r="AE493">
            <v>50</v>
          </cell>
          <cell r="AG493" t="str">
            <v>шт</v>
          </cell>
          <cell r="AJ493" t="str">
            <v>Темно-серый</v>
          </cell>
          <cell r="AK493" t="str">
            <v>Комплект установочный Леманс, H 600-750, АНТРАЦИТ</v>
          </cell>
          <cell r="AM493" t="str">
            <v>Леманс</v>
          </cell>
          <cell r="AO493" t="str">
            <v>0079449846</v>
          </cell>
          <cell r="AS493" t="str">
            <v>Леманс</v>
          </cell>
          <cell r="AU493" t="str">
            <v>Комплектующее</v>
          </cell>
          <cell r="AX493">
            <v>400</v>
          </cell>
          <cell r="AY493">
            <v>600</v>
          </cell>
          <cell r="BB493">
            <v>600</v>
          </cell>
          <cell r="BC493">
            <v>750</v>
          </cell>
          <cell r="BF493">
            <v>0</v>
          </cell>
          <cell r="BG493">
            <v>50</v>
          </cell>
          <cell r="BH493" t="str">
            <v>Антрацит</v>
          </cell>
        </row>
        <row r="494">
          <cell r="D494" t="str">
            <v>0079439846</v>
          </cell>
          <cell r="E494" t="str">
            <v>Комплект установочный, Леманс, H 1265, Ось + крепежный профиль для полок, цвет АНТРАЦИТ (0079439846)</v>
          </cell>
          <cell r="H494">
            <v>1</v>
          </cell>
          <cell r="I494">
            <v>10</v>
          </cell>
          <cell r="J494" t="str">
            <v>DE</v>
          </cell>
          <cell r="K494">
            <v>2.2151999999999998</v>
          </cell>
          <cell r="L494">
            <v>1.395</v>
          </cell>
          <cell r="M494">
            <v>0.08</v>
          </cell>
          <cell r="N494">
            <v>3.0000000000000001E-3</v>
          </cell>
          <cell r="O494">
            <v>3.3480000000000001E-4</v>
          </cell>
          <cell r="Q494" t="str">
            <v>9846</v>
          </cell>
          <cell r="R494">
            <v>110</v>
          </cell>
          <cell r="S494" t="str">
            <v>4027655558416</v>
          </cell>
          <cell r="T494">
            <v>8302420000</v>
          </cell>
          <cell r="V494" t="str">
            <v>Нижние угловые тумбы</v>
          </cell>
          <cell r="W494" t="str">
            <v>Леманс</v>
          </cell>
          <cell r="X494" t="str">
            <v>400-600</v>
          </cell>
          <cell r="Y494">
            <v>1265</v>
          </cell>
          <cell r="Z494" t="str">
            <v>АНТРАЦИТ</v>
          </cell>
          <cell r="AA494" t="str">
            <v>Арена СТИЛЬ</v>
          </cell>
          <cell r="AC494">
            <v>500</v>
          </cell>
          <cell r="AE494">
            <v>100</v>
          </cell>
          <cell r="AG494" t="str">
            <v>шт</v>
          </cell>
          <cell r="AJ494" t="str">
            <v>Темно-серый</v>
          </cell>
          <cell r="AK494" t="str">
            <v>Комплект установочный Леманс, H 1265, АНТРАЦИТ</v>
          </cell>
          <cell r="AM494" t="str">
            <v>Леманс</v>
          </cell>
          <cell r="AO494" t="str">
            <v>0079439846</v>
          </cell>
          <cell r="AS494" t="str">
            <v>Леманс</v>
          </cell>
          <cell r="AU494" t="str">
            <v>Комплектующее</v>
          </cell>
          <cell r="AX494">
            <v>400</v>
          </cell>
          <cell r="AY494">
            <v>600</v>
          </cell>
          <cell r="BB494">
            <v>1265</v>
          </cell>
          <cell r="BC494">
            <v>1500</v>
          </cell>
          <cell r="BF494">
            <v>0</v>
          </cell>
          <cell r="BG494">
            <v>100</v>
          </cell>
          <cell r="BH494" t="str">
            <v>Антрацит</v>
          </cell>
        </row>
        <row r="495">
          <cell r="D495" t="str">
            <v>2604070005</v>
          </cell>
          <cell r="E495" t="str">
            <v>КОМПЛЕКТ левый, Волшебный угол 450-600 мм, H 525, Арена КЛАССИК, 4 полки, цвет ХРОМ (2604070005)</v>
          </cell>
          <cell r="K495" t="str">
            <v>сумма частей</v>
          </cell>
          <cell r="O495" t="str">
            <v>сумма частей</v>
          </cell>
          <cell r="V495" t="str">
            <v>Нижние угловые тумбы</v>
          </cell>
          <cell r="W495" t="str">
            <v>Волшебный угол</v>
          </cell>
          <cell r="X495" t="str">
            <v>450-600</v>
          </cell>
          <cell r="Y495">
            <v>525</v>
          </cell>
          <cell r="Z495" t="str">
            <v>ХРОМ</v>
          </cell>
          <cell r="AA495" t="str">
            <v>Арена КЛАССИК</v>
          </cell>
          <cell r="AB495">
            <v>4</v>
          </cell>
          <cell r="AC495">
            <v>485</v>
          </cell>
          <cell r="AD495">
            <v>2</v>
          </cell>
          <cell r="AE495">
            <v>32</v>
          </cell>
          <cell r="AG495" t="str">
            <v>Компл</v>
          </cell>
          <cell r="AH495" t="str">
            <v>Серый</v>
          </cell>
          <cell r="AI495" t="str">
            <v>Левый</v>
          </cell>
          <cell r="AJ495" t="str">
            <v>Серый</v>
          </cell>
          <cell r="AK495" t="str">
            <v>КОМПЛЕКТ левый Волшебный угол, 450-600, H 525, Арена КЛАССИК, ХРОМ</v>
          </cell>
          <cell r="AM495" t="str">
            <v>Волшебный угол</v>
          </cell>
          <cell r="AS495" t="str">
            <v>Волшебный угол</v>
          </cell>
          <cell r="AT495" t="str">
            <v xml:space="preserve">Хранение посуды; Хранение продуктов; </v>
          </cell>
          <cell r="AU495" t="str">
            <v>Компл</v>
          </cell>
          <cell r="AX495">
            <v>450</v>
          </cell>
          <cell r="AY495">
            <v>600</v>
          </cell>
          <cell r="BB495">
            <v>525</v>
          </cell>
          <cell r="BC495">
            <v>800</v>
          </cell>
          <cell r="BF495">
            <v>0</v>
          </cell>
          <cell r="BG495">
            <v>32</v>
          </cell>
          <cell r="BH495" t="str">
            <v>Хром</v>
          </cell>
        </row>
        <row r="496">
          <cell r="D496" t="str">
            <v>2604060005</v>
          </cell>
          <cell r="E496" t="str">
            <v>КОМПЛЕКТ правый, Волшебный угол 450-600 мм, H 525, Арена КЛАССИК, 4 полки, цвет ХРОМ (2604060005)</v>
          </cell>
          <cell r="K496" t="str">
            <v>сумма частей</v>
          </cell>
          <cell r="O496" t="str">
            <v>сумма частей</v>
          </cell>
          <cell r="V496" t="str">
            <v>Нижние угловые тумбы</v>
          </cell>
          <cell r="W496" t="str">
            <v>Волшебный угол</v>
          </cell>
          <cell r="X496" t="str">
            <v>450-600</v>
          </cell>
          <cell r="Y496">
            <v>525</v>
          </cell>
          <cell r="Z496" t="str">
            <v>ХРОМ</v>
          </cell>
          <cell r="AA496" t="str">
            <v>Арена КЛАССИК</v>
          </cell>
          <cell r="AB496">
            <v>4</v>
          </cell>
          <cell r="AC496">
            <v>485</v>
          </cell>
          <cell r="AD496">
            <v>2</v>
          </cell>
          <cell r="AE496">
            <v>32</v>
          </cell>
          <cell r="AG496" t="str">
            <v>Компл</v>
          </cell>
          <cell r="AH496" t="str">
            <v>Серый</v>
          </cell>
          <cell r="AI496" t="str">
            <v>Правый</v>
          </cell>
          <cell r="AJ496" t="str">
            <v>Серый</v>
          </cell>
          <cell r="AK496" t="str">
            <v>КОМПЛЕКТ правый Волшебный угол, 450-600, H 525, Арена КЛАССИК, ХРОМ</v>
          </cell>
          <cell r="AM496" t="str">
            <v>Волшебный угол</v>
          </cell>
          <cell r="AS496" t="str">
            <v>Волшебный угол</v>
          </cell>
          <cell r="AT496" t="str">
            <v xml:space="preserve">Хранение посуды; Хранение продуктов; </v>
          </cell>
          <cell r="AU496" t="str">
            <v>Компл</v>
          </cell>
          <cell r="AX496">
            <v>450</v>
          </cell>
          <cell r="AY496">
            <v>600</v>
          </cell>
          <cell r="BB496">
            <v>525</v>
          </cell>
          <cell r="BC496">
            <v>800</v>
          </cell>
          <cell r="BF496">
            <v>0</v>
          </cell>
          <cell r="BG496">
            <v>32</v>
          </cell>
          <cell r="BH496" t="str">
            <v>Хром</v>
          </cell>
        </row>
        <row r="497">
          <cell r="D497" t="str">
            <v>2604070102</v>
          </cell>
          <cell r="E497" t="str">
            <v>КОМПЛЕКТ левый, Волшебный угол 450-600 мм, H 525, Арена КЛАССИК, 4 полки, цвет ТИТАН (2604070102)</v>
          </cell>
          <cell r="K497" t="str">
            <v>сумма частей</v>
          </cell>
          <cell r="O497" t="str">
            <v>сумма частей</v>
          </cell>
          <cell r="V497" t="str">
            <v>Нижние угловые тумбы</v>
          </cell>
          <cell r="W497" t="str">
            <v>Волшебный угол</v>
          </cell>
          <cell r="X497" t="str">
            <v>450-600</v>
          </cell>
          <cell r="Y497">
            <v>525</v>
          </cell>
          <cell r="Z497" t="str">
            <v>ТИТАН</v>
          </cell>
          <cell r="AA497" t="str">
            <v>Арена КЛАССИК</v>
          </cell>
          <cell r="AB497">
            <v>4</v>
          </cell>
          <cell r="AC497">
            <v>485</v>
          </cell>
          <cell r="AD497">
            <v>2</v>
          </cell>
          <cell r="AE497">
            <v>32</v>
          </cell>
          <cell r="AG497" t="str">
            <v>Компл</v>
          </cell>
          <cell r="AH497" t="str">
            <v>Серый</v>
          </cell>
          <cell r="AI497" t="str">
            <v>Левый</v>
          </cell>
          <cell r="AJ497" t="str">
            <v>Серый</v>
          </cell>
          <cell r="AK497" t="str">
            <v>КОМПЛЕКТ левый Волшебный угол, 450-600, H 525, Арена КЛАССИК, ТИТАН</v>
          </cell>
          <cell r="AM497" t="str">
            <v>Волшебный угол</v>
          </cell>
          <cell r="AS497" t="str">
            <v>Волшебный угол</v>
          </cell>
          <cell r="AT497" t="str">
            <v xml:space="preserve">Хранение посуды; Хранение продуктов; </v>
          </cell>
          <cell r="AU497" t="str">
            <v>Компл</v>
          </cell>
          <cell r="AX497">
            <v>450</v>
          </cell>
          <cell r="AY497">
            <v>600</v>
          </cell>
          <cell r="BB497">
            <v>525</v>
          </cell>
          <cell r="BC497">
            <v>800</v>
          </cell>
          <cell r="BF497">
            <v>0</v>
          </cell>
          <cell r="BG497">
            <v>32</v>
          </cell>
          <cell r="BH497" t="str">
            <v>Титан</v>
          </cell>
        </row>
        <row r="498">
          <cell r="D498" t="str">
            <v>2604060102</v>
          </cell>
          <cell r="E498" t="str">
            <v>КОМПЛЕКТ правый, Волшебный угол 450-600 мм, H 525, Арена КЛАССИК, 4 полки, цвет ТИТАН (2604060102)</v>
          </cell>
          <cell r="K498" t="str">
            <v>сумма частей</v>
          </cell>
          <cell r="O498" t="str">
            <v>сумма частей</v>
          </cell>
          <cell r="V498" t="str">
            <v>Нижние угловые тумбы</v>
          </cell>
          <cell r="W498" t="str">
            <v>Волшебный угол</v>
          </cell>
          <cell r="X498" t="str">
            <v>450-600</v>
          </cell>
          <cell r="Y498">
            <v>525</v>
          </cell>
          <cell r="Z498" t="str">
            <v>ТИТАН</v>
          </cell>
          <cell r="AA498" t="str">
            <v>Арена КЛАССИК</v>
          </cell>
          <cell r="AB498">
            <v>4</v>
          </cell>
          <cell r="AC498">
            <v>485</v>
          </cell>
          <cell r="AD498">
            <v>2</v>
          </cell>
          <cell r="AE498">
            <v>32</v>
          </cell>
          <cell r="AG498" t="str">
            <v>Компл</v>
          </cell>
          <cell r="AH498" t="str">
            <v>Серый</v>
          </cell>
          <cell r="AI498" t="str">
            <v>Правый</v>
          </cell>
          <cell r="AJ498" t="str">
            <v>Серый</v>
          </cell>
          <cell r="AK498" t="str">
            <v>КОМПЛЕКТ правый Волшебный угол, 450-600, H 525, Арена КЛАССИК, ТИТАН</v>
          </cell>
          <cell r="AM498" t="str">
            <v>Волшебный угол</v>
          </cell>
          <cell r="AN498" t="str">
            <v>2604060102</v>
          </cell>
          <cell r="AS498" t="str">
            <v>Волшебный угол</v>
          </cell>
          <cell r="AT498" t="str">
            <v xml:space="preserve">Хранение посуды; Хранение продуктов; </v>
          </cell>
          <cell r="AU498" t="str">
            <v>Компл</v>
          </cell>
          <cell r="AX498">
            <v>450</v>
          </cell>
          <cell r="AY498">
            <v>600</v>
          </cell>
          <cell r="BB498">
            <v>525</v>
          </cell>
          <cell r="BC498">
            <v>800</v>
          </cell>
          <cell r="BF498">
            <v>0</v>
          </cell>
          <cell r="BG498">
            <v>32</v>
          </cell>
          <cell r="BH498" t="str">
            <v>Титан</v>
          </cell>
        </row>
        <row r="499">
          <cell r="D499" t="str">
            <v>2604099846</v>
          </cell>
          <cell r="E499" t="str">
            <v>КОМПЛЕКТ левый, Волшебный угол 450-600 мм, H 525, Арена СТИЛЬ, 4 полки, цвет АНТРАЦИТ (2604099846)</v>
          </cell>
          <cell r="K499" t="str">
            <v>сумма частей</v>
          </cell>
          <cell r="O499" t="str">
            <v>сумма частей</v>
          </cell>
          <cell r="V499" t="str">
            <v>Нижние угловые тумбы</v>
          </cell>
          <cell r="W499" t="str">
            <v>Волшебный угол</v>
          </cell>
          <cell r="X499" t="str">
            <v>450-600</v>
          </cell>
          <cell r="Y499">
            <v>525</v>
          </cell>
          <cell r="Z499" t="str">
            <v>АНТРАЦИТ</v>
          </cell>
          <cell r="AA499" t="str">
            <v>Арена СТИЛЬ</v>
          </cell>
          <cell r="AB499">
            <v>4</v>
          </cell>
          <cell r="AC499">
            <v>485</v>
          </cell>
          <cell r="AD499">
            <v>2</v>
          </cell>
          <cell r="AE499">
            <v>32</v>
          </cell>
          <cell r="AG499" t="str">
            <v>Компл</v>
          </cell>
          <cell r="AH499" t="str">
            <v>Антрацит</v>
          </cell>
          <cell r="AI499" t="str">
            <v>Левый</v>
          </cell>
          <cell r="AJ499" t="str">
            <v>Темно-серый</v>
          </cell>
          <cell r="AK499" t="str">
            <v>КОМПЛЕКТ левый Волшебный угол, 450-600, H 525, Арена СТИЛЬ, АНТРАЦИТ</v>
          </cell>
          <cell r="AM499" t="str">
            <v>Волшебный угол</v>
          </cell>
          <cell r="AS499" t="str">
            <v>Волшебный угол</v>
          </cell>
          <cell r="AT499" t="str">
            <v xml:space="preserve">Хранение посуды; Хранение продуктов; </v>
          </cell>
          <cell r="AU499" t="str">
            <v>Компл</v>
          </cell>
          <cell r="AX499">
            <v>450</v>
          </cell>
          <cell r="AY499">
            <v>600</v>
          </cell>
          <cell r="BB499">
            <v>525</v>
          </cell>
          <cell r="BC499">
            <v>800</v>
          </cell>
          <cell r="BF499">
            <v>0</v>
          </cell>
          <cell r="BG499">
            <v>32</v>
          </cell>
          <cell r="BH499" t="str">
            <v>Антрацит</v>
          </cell>
        </row>
        <row r="500">
          <cell r="D500" t="str">
            <v>2604089846</v>
          </cell>
          <cell r="E500" t="str">
            <v>КОМПЛЕКТ правый, Волшебный угол 450-600 мм, H 525, Арена СТИЛЬ, 4 полки, цвет АНТРАЦИТ (2604089846)</v>
          </cell>
          <cell r="K500" t="str">
            <v>сумма частей</v>
          </cell>
          <cell r="O500" t="str">
            <v>сумма частей</v>
          </cell>
          <cell r="V500" t="str">
            <v>Нижние угловые тумбы</v>
          </cell>
          <cell r="W500" t="str">
            <v>Волшебный угол</v>
          </cell>
          <cell r="X500" t="str">
            <v>450-600</v>
          </cell>
          <cell r="Y500">
            <v>525</v>
          </cell>
          <cell r="Z500" t="str">
            <v>АНТРАЦИТ</v>
          </cell>
          <cell r="AA500" t="str">
            <v>Арена СТИЛЬ</v>
          </cell>
          <cell r="AB500">
            <v>4</v>
          </cell>
          <cell r="AC500">
            <v>485</v>
          </cell>
          <cell r="AD500">
            <v>2</v>
          </cell>
          <cell r="AE500">
            <v>32</v>
          </cell>
          <cell r="AG500" t="str">
            <v>Компл</v>
          </cell>
          <cell r="AH500" t="str">
            <v>Антрацит</v>
          </cell>
          <cell r="AI500" t="str">
            <v>Правый</v>
          </cell>
          <cell r="AJ500" t="str">
            <v>Темно-серый</v>
          </cell>
          <cell r="AK500" t="str">
            <v>КОМПЛЕКТ правый Волшебный угол, 450-600, H 525, Арена СТИЛЬ, АНТРАЦИТ</v>
          </cell>
          <cell r="AM500" t="str">
            <v>Волшебный угол</v>
          </cell>
          <cell r="AS500" t="str">
            <v>Волшебный угол</v>
          </cell>
          <cell r="AT500" t="str">
            <v xml:space="preserve">Хранение посуды; Хранение продуктов; </v>
          </cell>
          <cell r="AU500" t="str">
            <v>Компл</v>
          </cell>
          <cell r="AX500">
            <v>450</v>
          </cell>
          <cell r="AY500">
            <v>600</v>
          </cell>
          <cell r="BB500">
            <v>525</v>
          </cell>
          <cell r="BC500">
            <v>800</v>
          </cell>
          <cell r="BF500">
            <v>0</v>
          </cell>
          <cell r="BG500">
            <v>32</v>
          </cell>
          <cell r="BH500" t="str">
            <v>Антрацит</v>
          </cell>
        </row>
        <row r="501">
          <cell r="D501" t="str">
            <v>0462030102</v>
          </cell>
          <cell r="E501" t="str">
            <v>х Рама + амортизатор, Волшебный угол, Комплект установочный, правый, цвет ТИТАН, 1 уп.</v>
          </cell>
          <cell r="AG501" t="str">
            <v>шт</v>
          </cell>
          <cell r="AK501" t="str">
            <v>х Рама + амортизатор, Волшебный угол, Комплект установочный, правый, цвет ТИТАН</v>
          </cell>
          <cell r="AM501" t="str">
            <v>Волшебный угол</v>
          </cell>
          <cell r="AO501" t="str">
            <v>0462030102</v>
          </cell>
          <cell r="AU501" t="str">
            <v>Комплектующее</v>
          </cell>
          <cell r="BH501" t="str">
            <v/>
          </cell>
        </row>
        <row r="502">
          <cell r="D502" t="str">
            <v>0462040102</v>
          </cell>
          <cell r="E502" t="str">
            <v>х Рама + амортизатор, Волшебный угол, Комплект установочный, левый, цвет ТИТАН, 1 уп.</v>
          </cell>
          <cell r="AG502" t="str">
            <v>шт</v>
          </cell>
          <cell r="AK502" t="str">
            <v>х Рама + амортизатор, Волшебный угол, Комплект установочный, левый, цвет ТИТАН</v>
          </cell>
          <cell r="AM502" t="str">
            <v>Волшебный угол</v>
          </cell>
          <cell r="AO502" t="str">
            <v>0462040102</v>
          </cell>
          <cell r="AU502" t="str">
            <v>Комплектующее</v>
          </cell>
          <cell r="BH502" t="str">
            <v/>
          </cell>
        </row>
        <row r="503">
          <cell r="D503" t="str">
            <v>2604020102</v>
          </cell>
          <cell r="E503" t="str">
            <v>Комплект установочный левый, Волшебный угол 450-600 мм, H 525, Рама + амортизатор, цвет ТИТАН (2604020102)</v>
          </cell>
          <cell r="H503">
            <v>1</v>
          </cell>
          <cell r="I503">
            <v>7</v>
          </cell>
          <cell r="J503" t="str">
            <v>CH</v>
          </cell>
          <cell r="K503">
            <v>11.03</v>
          </cell>
          <cell r="L503">
            <v>0.9</v>
          </cell>
          <cell r="M503">
            <v>0.54</v>
          </cell>
          <cell r="N503">
            <v>0.115</v>
          </cell>
          <cell r="O503">
            <v>5.5890000000000002E-2</v>
          </cell>
          <cell r="Q503" t="str">
            <v>0102</v>
          </cell>
          <cell r="R503">
            <v>14</v>
          </cell>
          <cell r="S503" t="str">
            <v>4027655123652</v>
          </cell>
          <cell r="T503">
            <v>8302420000</v>
          </cell>
          <cell r="V503" t="str">
            <v>Нижние угловые тумбы</v>
          </cell>
          <cell r="W503" t="str">
            <v>Волшебный угол</v>
          </cell>
          <cell r="X503" t="str">
            <v>450-600</v>
          </cell>
          <cell r="Y503">
            <v>525</v>
          </cell>
          <cell r="Z503" t="str">
            <v>ТИТАН</v>
          </cell>
          <cell r="AA503" t="str">
            <v>Арена КЛАССИК</v>
          </cell>
          <cell r="AC503">
            <v>485</v>
          </cell>
          <cell r="AE503">
            <v>32</v>
          </cell>
          <cell r="AG503" t="str">
            <v>шт</v>
          </cell>
          <cell r="AI503" t="str">
            <v>Левый</v>
          </cell>
          <cell r="AJ503" t="str">
            <v>Серый</v>
          </cell>
          <cell r="AK503" t="str">
            <v>Комплект установочный левый Волшебный угол, 450-600, H 525, ТИТАН</v>
          </cell>
          <cell r="AM503" t="str">
            <v>Волшебный угол</v>
          </cell>
          <cell r="AO503" t="str">
            <v>2604020102</v>
          </cell>
          <cell r="AS503" t="str">
            <v>Волшебный угол</v>
          </cell>
          <cell r="AU503" t="str">
            <v>Комплектующее</v>
          </cell>
          <cell r="AX503">
            <v>450</v>
          </cell>
          <cell r="AY503">
            <v>600</v>
          </cell>
          <cell r="BB503">
            <v>525</v>
          </cell>
          <cell r="BC503">
            <v>800</v>
          </cell>
          <cell r="BF503">
            <v>0</v>
          </cell>
          <cell r="BG503">
            <v>32</v>
          </cell>
          <cell r="BH503" t="str">
            <v>Титан</v>
          </cell>
        </row>
        <row r="504">
          <cell r="D504" t="str">
            <v>2604010102</v>
          </cell>
          <cell r="E504" t="str">
            <v>Комплект установочный правый, Волшебный угол 450-600 мм, H 525, Рама + амортизатор, цвет ТИТАН (2604010102)</v>
          </cell>
          <cell r="H504">
            <v>1</v>
          </cell>
          <cell r="I504">
            <v>7</v>
          </cell>
          <cell r="J504" t="str">
            <v>CH</v>
          </cell>
          <cell r="K504">
            <v>11.03</v>
          </cell>
          <cell r="L504">
            <v>0.9</v>
          </cell>
          <cell r="M504">
            <v>0.54</v>
          </cell>
          <cell r="N504">
            <v>0.115</v>
          </cell>
          <cell r="O504">
            <v>5.5890000000000002E-2</v>
          </cell>
          <cell r="Q504" t="str">
            <v>0102</v>
          </cell>
          <cell r="R504">
            <v>14</v>
          </cell>
          <cell r="S504" t="str">
            <v>4027655123645</v>
          </cell>
          <cell r="T504">
            <v>8302420000</v>
          </cell>
          <cell r="V504" t="str">
            <v>Нижние угловые тумбы</v>
          </cell>
          <cell r="W504" t="str">
            <v>Волшебный угол</v>
          </cell>
          <cell r="X504" t="str">
            <v>450-600</v>
          </cell>
          <cell r="Y504">
            <v>525</v>
          </cell>
          <cell r="Z504" t="str">
            <v>ТИТАН</v>
          </cell>
          <cell r="AA504" t="str">
            <v>Арена КЛАССИК</v>
          </cell>
          <cell r="AC504">
            <v>485</v>
          </cell>
          <cell r="AE504">
            <v>32</v>
          </cell>
          <cell r="AG504" t="str">
            <v>шт</v>
          </cell>
          <cell r="AI504" t="str">
            <v>Правый</v>
          </cell>
          <cell r="AJ504" t="str">
            <v>Серый</v>
          </cell>
          <cell r="AK504" t="str">
            <v>Комплект установочный правый Волшебный угол, 450-600, H 525, ТИТАН</v>
          </cell>
          <cell r="AM504" t="str">
            <v>Волшебный угол</v>
          </cell>
          <cell r="AO504" t="str">
            <v>2604010102</v>
          </cell>
          <cell r="AS504" t="str">
            <v>Волшебный угол</v>
          </cell>
          <cell r="AU504" t="str">
            <v>Комплектующее</v>
          </cell>
          <cell r="AX504">
            <v>450</v>
          </cell>
          <cell r="AY504">
            <v>600</v>
          </cell>
          <cell r="BB504">
            <v>525</v>
          </cell>
          <cell r="BC504">
            <v>800</v>
          </cell>
          <cell r="BF504">
            <v>0</v>
          </cell>
          <cell r="BG504">
            <v>32</v>
          </cell>
          <cell r="BH504" t="str">
            <v>Титан</v>
          </cell>
        </row>
        <row r="505">
          <cell r="D505" t="str">
            <v>2604029846</v>
          </cell>
          <cell r="E505" t="str">
            <v>Комплект установочный левый, Волшебный угол 450-600 мм, H 525, Рама + амортизатор, цвет АНТРАЦИТ (2604029846)</v>
          </cell>
          <cell r="H505">
            <v>1</v>
          </cell>
          <cell r="I505">
            <v>7</v>
          </cell>
          <cell r="J505" t="str">
            <v>CH</v>
          </cell>
          <cell r="K505">
            <v>16.5</v>
          </cell>
          <cell r="L505">
            <v>0.9</v>
          </cell>
          <cell r="M505">
            <v>0.54</v>
          </cell>
          <cell r="N505">
            <v>0.115</v>
          </cell>
          <cell r="O505">
            <v>5.5890000000000002E-2</v>
          </cell>
          <cell r="Q505" t="str">
            <v>9846</v>
          </cell>
          <cell r="R505">
            <v>14</v>
          </cell>
          <cell r="S505" t="str">
            <v>4027655828632</v>
          </cell>
          <cell r="T505">
            <v>8302420000</v>
          </cell>
          <cell r="V505" t="str">
            <v>Нижние угловые тумбы</v>
          </cell>
          <cell r="W505" t="str">
            <v>Волшебный угол</v>
          </cell>
          <cell r="X505" t="str">
            <v>450-600</v>
          </cell>
          <cell r="Y505">
            <v>525</v>
          </cell>
          <cell r="Z505" t="str">
            <v>АНТРАЦИТ</v>
          </cell>
          <cell r="AA505" t="str">
            <v>Арена СТИЛЬ</v>
          </cell>
          <cell r="AC505">
            <v>485</v>
          </cell>
          <cell r="AE505">
            <v>32</v>
          </cell>
          <cell r="AG505" t="str">
            <v>шт</v>
          </cell>
          <cell r="AI505" t="str">
            <v>Левый</v>
          </cell>
          <cell r="AJ505" t="str">
            <v>Темно-серый</v>
          </cell>
          <cell r="AK505" t="str">
            <v>Комплект установочный левый Волшебный угол, 450-600, H 525, АНТРАЦИТ</v>
          </cell>
          <cell r="AM505" t="str">
            <v>Волшебный угол</v>
          </cell>
          <cell r="AO505" t="str">
            <v>2604029846</v>
          </cell>
          <cell r="AS505" t="str">
            <v>Волшебный угол</v>
          </cell>
          <cell r="AU505" t="str">
            <v>Комплектующее</v>
          </cell>
          <cell r="AX505">
            <v>450</v>
          </cell>
          <cell r="AY505">
            <v>600</v>
          </cell>
          <cell r="BB505">
            <v>525</v>
          </cell>
          <cell r="BC505">
            <v>800</v>
          </cell>
          <cell r="BF505">
            <v>0</v>
          </cell>
          <cell r="BG505">
            <v>32</v>
          </cell>
          <cell r="BH505" t="str">
            <v>Антрацит</v>
          </cell>
        </row>
        <row r="506">
          <cell r="D506" t="str">
            <v>2604019846</v>
          </cell>
          <cell r="E506" t="str">
            <v>Комплект установочный правый, Волшебный угол 450-600 мм, H 525, Рама + амортизатор, цвет АНТРАЦИТ (2604019846)</v>
          </cell>
          <cell r="H506">
            <v>1</v>
          </cell>
          <cell r="I506">
            <v>7</v>
          </cell>
          <cell r="J506" t="str">
            <v>CH</v>
          </cell>
          <cell r="K506">
            <v>16.5</v>
          </cell>
          <cell r="L506">
            <v>0.9</v>
          </cell>
          <cell r="M506">
            <v>0.54</v>
          </cell>
          <cell r="N506">
            <v>0.115</v>
          </cell>
          <cell r="O506">
            <v>5.5890000000000002E-2</v>
          </cell>
          <cell r="Q506" t="str">
            <v>9846</v>
          </cell>
          <cell r="R506">
            <v>14</v>
          </cell>
          <cell r="S506" t="str">
            <v>4027655829387</v>
          </cell>
          <cell r="T506">
            <v>8302420000</v>
          </cell>
          <cell r="V506" t="str">
            <v>Нижние угловые тумбы</v>
          </cell>
          <cell r="W506" t="str">
            <v>Волшебный угол</v>
          </cell>
          <cell r="X506" t="str">
            <v>450-600</v>
          </cell>
          <cell r="Y506">
            <v>525</v>
          </cell>
          <cell r="Z506" t="str">
            <v>АНТРАЦИТ</v>
          </cell>
          <cell r="AA506" t="str">
            <v>Арена СТИЛЬ</v>
          </cell>
          <cell r="AC506">
            <v>485</v>
          </cell>
          <cell r="AE506">
            <v>32</v>
          </cell>
          <cell r="AG506" t="str">
            <v>шт</v>
          </cell>
          <cell r="AI506" t="str">
            <v>Правый</v>
          </cell>
          <cell r="AJ506" t="str">
            <v>Темно-серый</v>
          </cell>
          <cell r="AK506" t="str">
            <v>Комплект установочный правый Волшебный угол, 450-600, H 525, АНТРАЦИТ</v>
          </cell>
          <cell r="AM506" t="str">
            <v>Волшебный угол</v>
          </cell>
          <cell r="AO506" t="str">
            <v>2604019846</v>
          </cell>
          <cell r="AS506" t="str">
            <v>Волшебный угол</v>
          </cell>
          <cell r="AU506" t="str">
            <v>Комплектующее</v>
          </cell>
          <cell r="AX506">
            <v>450</v>
          </cell>
          <cell r="AY506">
            <v>600</v>
          </cell>
          <cell r="BB506">
            <v>525</v>
          </cell>
          <cell r="BC506">
            <v>800</v>
          </cell>
          <cell r="BF506">
            <v>0</v>
          </cell>
          <cell r="BG506">
            <v>32</v>
          </cell>
          <cell r="BH506" t="str">
            <v>Антрацит</v>
          </cell>
        </row>
        <row r="507">
          <cell r="D507" t="str">
            <v>0462070005</v>
          </cell>
          <cell r="E507" t="str">
            <v>Комплект полок, Волшебный угол 450-600 мм, Арена КЛАССИК, 4 шт, цвет ХРОМ, цвет дна Серый, антислип (0462070005)</v>
          </cell>
          <cell r="H507">
            <v>1</v>
          </cell>
          <cell r="I507">
            <v>7</v>
          </cell>
          <cell r="J507" t="str">
            <v>DE</v>
          </cell>
          <cell r="K507">
            <v>7.4980000000000002</v>
          </cell>
          <cell r="L507">
            <v>0.495</v>
          </cell>
          <cell r="M507">
            <v>0.2</v>
          </cell>
          <cell r="N507">
            <v>0.72</v>
          </cell>
          <cell r="O507">
            <v>7.1279999999999996E-2</v>
          </cell>
          <cell r="Q507" t="str">
            <v>0005</v>
          </cell>
          <cell r="R507">
            <v>16</v>
          </cell>
          <cell r="S507" t="str">
            <v>4027655412442</v>
          </cell>
          <cell r="T507">
            <v>9403990001</v>
          </cell>
          <cell r="V507" t="str">
            <v>Нижние угловые тумбы</v>
          </cell>
          <cell r="W507" t="str">
            <v>Волшебный угол</v>
          </cell>
          <cell r="X507" t="str">
            <v>450-600</v>
          </cell>
          <cell r="Z507" t="str">
            <v>ХРОМ</v>
          </cell>
          <cell r="AA507" t="str">
            <v>Арена КЛАССИК</v>
          </cell>
          <cell r="AB507">
            <v>4</v>
          </cell>
          <cell r="AC507">
            <v>485</v>
          </cell>
          <cell r="AE507">
            <v>32</v>
          </cell>
          <cell r="AG507" t="str">
            <v>шт</v>
          </cell>
          <cell r="AH507" t="str">
            <v>Серый</v>
          </cell>
          <cell r="AJ507" t="str">
            <v>Серый</v>
          </cell>
          <cell r="AK507" t="str">
            <v>Комплект полок Волшебный угол, 450-600, Арена КЛАССИК, ХРОМ</v>
          </cell>
          <cell r="AM507" t="str">
            <v>Волшебный угол</v>
          </cell>
          <cell r="AS507" t="str">
            <v>Волшебный угол</v>
          </cell>
          <cell r="AU507" t="str">
            <v>Комплектующее</v>
          </cell>
          <cell r="AX507">
            <v>450</v>
          </cell>
          <cell r="AY507">
            <v>600</v>
          </cell>
          <cell r="BB507" t="str">
            <v>525\</v>
          </cell>
          <cell r="BC507">
            <v>800</v>
          </cell>
          <cell r="BF507">
            <v>0</v>
          </cell>
          <cell r="BG507">
            <v>32</v>
          </cell>
          <cell r="BH507" t="str">
            <v>Хром</v>
          </cell>
        </row>
        <row r="508">
          <cell r="D508" t="str">
            <v>0462070102</v>
          </cell>
          <cell r="E508" t="str">
            <v>Комплект полок, Волшебный угол 450-600 мм, Арена КЛАССИК, 4 шт, цвет ТИТАН, цвет дна Серый, антислип (0462070102)</v>
          </cell>
          <cell r="H508">
            <v>1</v>
          </cell>
          <cell r="I508">
            <v>7</v>
          </cell>
          <cell r="J508" t="str">
            <v>DE</v>
          </cell>
          <cell r="K508">
            <v>7.4980000000000002</v>
          </cell>
          <cell r="L508">
            <v>0.495</v>
          </cell>
          <cell r="M508">
            <v>0.2</v>
          </cell>
          <cell r="N508">
            <v>0.72</v>
          </cell>
          <cell r="O508">
            <v>7.1279999999999996E-2</v>
          </cell>
          <cell r="Q508" t="str">
            <v>0102</v>
          </cell>
          <cell r="R508">
            <v>16</v>
          </cell>
          <cell r="S508" t="str">
            <v>4027655416280</v>
          </cell>
          <cell r="T508">
            <v>9403990001</v>
          </cell>
          <cell r="V508" t="str">
            <v>Нижние угловые тумбы</v>
          </cell>
          <cell r="W508" t="str">
            <v>Волшебный угол</v>
          </cell>
          <cell r="X508" t="str">
            <v>450-600</v>
          </cell>
          <cell r="Z508" t="str">
            <v>ТИТАН</v>
          </cell>
          <cell r="AA508" t="str">
            <v>Арена КЛАССИК</v>
          </cell>
          <cell r="AB508">
            <v>4</v>
          </cell>
          <cell r="AC508">
            <v>485</v>
          </cell>
          <cell r="AE508">
            <v>32</v>
          </cell>
          <cell r="AG508" t="str">
            <v>шт</v>
          </cell>
          <cell r="AH508" t="str">
            <v>Серый</v>
          </cell>
          <cell r="AJ508" t="str">
            <v>Серый</v>
          </cell>
          <cell r="AK508" t="str">
            <v>Комплект полок Волшебный угол, 450-600, Арена КЛАССИК, ТИТАН</v>
          </cell>
          <cell r="AM508" t="str">
            <v>Волшебный угол</v>
          </cell>
          <cell r="AS508" t="str">
            <v>Волшебный угол</v>
          </cell>
          <cell r="AU508" t="str">
            <v>Комплектующее</v>
          </cell>
          <cell r="AX508">
            <v>450</v>
          </cell>
          <cell r="AY508">
            <v>600</v>
          </cell>
          <cell r="BB508" t="str">
            <v>525\</v>
          </cell>
          <cell r="BC508">
            <v>800</v>
          </cell>
          <cell r="BF508">
            <v>0</v>
          </cell>
          <cell r="BG508">
            <v>32</v>
          </cell>
          <cell r="BH508" t="str">
            <v>Титан</v>
          </cell>
        </row>
        <row r="509">
          <cell r="D509" t="str">
            <v>2312589846</v>
          </cell>
          <cell r="E509" t="str">
            <v>Комплект полок, Волшебный угол 450-600 мм, Арена СТИЛЬ, 4 шт, цвет АНТРАЦИТ, цвет дна Антрацит, антислип (2312589846)</v>
          </cell>
          <cell r="H509">
            <v>1</v>
          </cell>
          <cell r="I509">
            <v>7</v>
          </cell>
          <cell r="J509" t="str">
            <v>DE</v>
          </cell>
          <cell r="K509">
            <v>7.72</v>
          </cell>
          <cell r="L509">
            <v>0.495</v>
          </cell>
          <cell r="M509">
            <v>0.17</v>
          </cell>
          <cell r="N509">
            <v>0.71499999999999997</v>
          </cell>
          <cell r="O509">
            <v>6.0167249999999999E-2</v>
          </cell>
          <cell r="Q509" t="str">
            <v>9846</v>
          </cell>
          <cell r="R509">
            <v>16</v>
          </cell>
          <cell r="S509" t="str">
            <v>4027655612095</v>
          </cell>
          <cell r="T509">
            <v>9403990001</v>
          </cell>
          <cell r="V509" t="str">
            <v>Нижние угловые тумбы</v>
          </cell>
          <cell r="W509" t="str">
            <v>Волшебный угол</v>
          </cell>
          <cell r="X509" t="str">
            <v>450-600</v>
          </cell>
          <cell r="Z509" t="str">
            <v>АНТРАЦИТ</v>
          </cell>
          <cell r="AA509" t="str">
            <v>Арена СТИЛЬ</v>
          </cell>
          <cell r="AB509">
            <v>4</v>
          </cell>
          <cell r="AC509">
            <v>485</v>
          </cell>
          <cell r="AE509">
            <v>32</v>
          </cell>
          <cell r="AG509" t="str">
            <v>шт</v>
          </cell>
          <cell r="AH509" t="str">
            <v>Антрацит</v>
          </cell>
          <cell r="AJ509" t="str">
            <v>Темно-серый</v>
          </cell>
          <cell r="AK509" t="str">
            <v>Комплект полок Волшебный угол, 450-600, Арена СТИЛЬ, АНТРАЦИТ</v>
          </cell>
          <cell r="AM509" t="str">
            <v>Волшебный угол</v>
          </cell>
          <cell r="AS509" t="str">
            <v>Волшебный угол</v>
          </cell>
          <cell r="AU509" t="str">
            <v>Комплектующее</v>
          </cell>
          <cell r="AX509">
            <v>450</v>
          </cell>
          <cell r="AY509">
            <v>600</v>
          </cell>
          <cell r="BB509" t="str">
            <v>525\</v>
          </cell>
          <cell r="BC509">
            <v>800</v>
          </cell>
          <cell r="BF509">
            <v>0</v>
          </cell>
          <cell r="BG509">
            <v>32</v>
          </cell>
          <cell r="BH509" t="str">
            <v>Антрацит</v>
          </cell>
        </row>
        <row r="510">
          <cell r="D510" t="str">
            <v>2296920005</v>
          </cell>
          <cell r="E510" t="str">
            <v>Комплект, Твистер 270 мм, H 659-769, Арена КЛАССИК, 2 полки + рама + крепеж, цвет ХРОМ, цвет дна Серый, антислип (2296920005)</v>
          </cell>
          <cell r="H510">
            <v>1</v>
          </cell>
          <cell r="I510">
            <v>1</v>
          </cell>
          <cell r="J510" t="str">
            <v>DE</v>
          </cell>
          <cell r="K510">
            <v>6.9420000000000002</v>
          </cell>
          <cell r="L510">
            <v>1</v>
          </cell>
          <cell r="M510">
            <v>1</v>
          </cell>
          <cell r="N510">
            <v>8.4000000000000005E-2</v>
          </cell>
          <cell r="O510">
            <v>8.4000000000000005E-2</v>
          </cell>
          <cell r="Q510" t="str">
            <v>0005</v>
          </cell>
          <cell r="R510">
            <v>10</v>
          </cell>
          <cell r="S510" t="str">
            <v>4027655075869</v>
          </cell>
          <cell r="T510">
            <v>9403990001</v>
          </cell>
          <cell r="V510" t="str">
            <v>Верхние шкафы</v>
          </cell>
          <cell r="W510" t="str">
            <v>Твистер</v>
          </cell>
          <cell r="X510">
            <v>270</v>
          </cell>
          <cell r="Y510" t="str">
            <v>659-769</v>
          </cell>
          <cell r="Z510" t="str">
            <v>ХРОМ</v>
          </cell>
          <cell r="AA510" t="str">
            <v>Арена КЛАССИК</v>
          </cell>
          <cell r="AB510">
            <v>2</v>
          </cell>
          <cell r="AC510">
            <v>295</v>
          </cell>
          <cell r="AD510">
            <v>1</v>
          </cell>
          <cell r="AE510">
            <v>16</v>
          </cell>
          <cell r="AG510" t="str">
            <v>Компл</v>
          </cell>
          <cell r="AH510" t="str">
            <v>Серый</v>
          </cell>
          <cell r="AJ510" t="str">
            <v>Серый</v>
          </cell>
          <cell r="AK510" t="str">
            <v>Комплект Твистер, 270, H 659-769, Арена КЛАССИК, ХРОМ</v>
          </cell>
          <cell r="AM510" t="str">
            <v>Остальное: еТач, ТопФлекс, Твистер</v>
          </cell>
          <cell r="AO510" t="str">
            <v>2296920005</v>
          </cell>
          <cell r="AS510" t="str">
            <v>Твистер</v>
          </cell>
          <cell r="AT510" t="str">
            <v xml:space="preserve">Хранение посуды; Хранение продуктов; </v>
          </cell>
          <cell r="AU510" t="str">
            <v>Компл</v>
          </cell>
          <cell r="AX510">
            <v>270</v>
          </cell>
          <cell r="AY510">
            <v>600</v>
          </cell>
          <cell r="BB510">
            <v>659</v>
          </cell>
          <cell r="BC510">
            <v>769</v>
          </cell>
          <cell r="BF510">
            <v>0</v>
          </cell>
          <cell r="BG510">
            <v>16</v>
          </cell>
          <cell r="BH510" t="str">
            <v>Хром</v>
          </cell>
        </row>
        <row r="511">
          <cell r="D511" t="str">
            <v>2383080005</v>
          </cell>
          <cell r="E511" t="str">
            <v>х Комплект, Твистер 270 мм, H 659-769, Арена СТИЛЬ, 2 полки + рама + крепеж, цвет ХРОМ, цвет дна Белый, антислип (2383080005)</v>
          </cell>
          <cell r="H511">
            <v>1</v>
          </cell>
          <cell r="I511">
            <v>1</v>
          </cell>
          <cell r="J511" t="str">
            <v>DE</v>
          </cell>
          <cell r="Q511" t="str">
            <v>0005</v>
          </cell>
          <cell r="R511">
            <v>10</v>
          </cell>
          <cell r="S511" t="str">
            <v>4027655069011</v>
          </cell>
          <cell r="T511">
            <v>9403990001</v>
          </cell>
          <cell r="V511" t="str">
            <v>Верхние шкафы</v>
          </cell>
          <cell r="W511" t="str">
            <v>Твистер</v>
          </cell>
          <cell r="X511">
            <v>270</v>
          </cell>
          <cell r="Y511" t="str">
            <v>659-769</v>
          </cell>
          <cell r="Z511" t="str">
            <v>ХРОМ</v>
          </cell>
          <cell r="AA511" t="str">
            <v>Арена СТИЛЬ</v>
          </cell>
          <cell r="AB511">
            <v>2</v>
          </cell>
          <cell r="AC511">
            <v>295</v>
          </cell>
          <cell r="AD511">
            <v>1</v>
          </cell>
          <cell r="AE511">
            <v>16</v>
          </cell>
          <cell r="AG511" t="str">
            <v>Компл</v>
          </cell>
          <cell r="AH511" t="str">
            <v>Белый</v>
          </cell>
          <cell r="AJ511" t="str">
            <v>Серый</v>
          </cell>
          <cell r="AK511" t="str">
            <v>х Комплект Твистер, 270, H 659-769, Арена СТИЛЬ, ХРОМ</v>
          </cell>
          <cell r="AM511" t="str">
            <v>Остальное: еТач, ТопФлекс, Твистер</v>
          </cell>
          <cell r="AO511" t="str">
            <v>2383080005</v>
          </cell>
          <cell r="AS511" t="str">
            <v>Твистер</v>
          </cell>
          <cell r="AT511" t="str">
            <v xml:space="preserve">Хранение посуды; Хранение продуктов; </v>
          </cell>
          <cell r="AU511" t="str">
            <v>Компл</v>
          </cell>
          <cell r="AX511">
            <v>270</v>
          </cell>
          <cell r="AY511">
            <v>270</v>
          </cell>
          <cell r="BB511">
            <v>659</v>
          </cell>
          <cell r="BC511">
            <v>769</v>
          </cell>
          <cell r="BF511">
            <v>0</v>
          </cell>
          <cell r="BG511">
            <v>16</v>
          </cell>
          <cell r="BH511" t="str">
            <v>Хром</v>
          </cell>
        </row>
        <row r="512">
          <cell r="D512" t="str">
            <v>2296920102</v>
          </cell>
          <cell r="E512" t="str">
            <v>Комплект, Твистер 270 мм, H 659-769, Арена КЛАССИК, 2 полки + рама + крепеж, цвет ТИТАН, цвет дна Серый, антислип (2296920102)</v>
          </cell>
          <cell r="H512">
            <v>1</v>
          </cell>
          <cell r="I512">
            <v>1</v>
          </cell>
          <cell r="J512" t="str">
            <v>DE</v>
          </cell>
          <cell r="K512">
            <v>6.9420000000000002</v>
          </cell>
          <cell r="L512">
            <v>1</v>
          </cell>
          <cell r="M512">
            <v>1</v>
          </cell>
          <cell r="N512">
            <v>8.4000000000000005E-2</v>
          </cell>
          <cell r="O512">
            <v>8.4000000000000005E-2</v>
          </cell>
          <cell r="Q512" t="str">
            <v>0102</v>
          </cell>
          <cell r="R512">
            <v>10</v>
          </cell>
          <cell r="S512" t="str">
            <v>4027655069028</v>
          </cell>
          <cell r="T512">
            <v>9403990001</v>
          </cell>
          <cell r="V512" t="str">
            <v>Верхние шкафы</v>
          </cell>
          <cell r="W512" t="str">
            <v>Твистер</v>
          </cell>
          <cell r="X512">
            <v>270</v>
          </cell>
          <cell r="Y512" t="str">
            <v>659-769</v>
          </cell>
          <cell r="Z512" t="str">
            <v>ТИТАН</v>
          </cell>
          <cell r="AA512" t="str">
            <v>Арена КЛАССИК</v>
          </cell>
          <cell r="AB512">
            <v>2</v>
          </cell>
          <cell r="AC512">
            <v>295</v>
          </cell>
          <cell r="AD512">
            <v>1</v>
          </cell>
          <cell r="AE512">
            <v>16</v>
          </cell>
          <cell r="AG512" t="str">
            <v>Компл</v>
          </cell>
          <cell r="AH512" t="str">
            <v>Серый</v>
          </cell>
          <cell r="AJ512" t="str">
            <v>Серый</v>
          </cell>
          <cell r="AK512" t="str">
            <v>Комплект Твистер, 270, H 659-769, Арена КЛАССИК, ТИТАН</v>
          </cell>
          <cell r="AM512" t="str">
            <v>Остальное: еТач, ТопФлекс, Твистер</v>
          </cell>
          <cell r="AO512" t="str">
            <v>2296920102</v>
          </cell>
          <cell r="AS512" t="str">
            <v>Твистер</v>
          </cell>
          <cell r="AT512" t="str">
            <v xml:space="preserve">Хранение посуды; Хранение продуктов; </v>
          </cell>
          <cell r="AU512" t="str">
            <v>Компл</v>
          </cell>
          <cell r="AX512">
            <v>270</v>
          </cell>
          <cell r="AY512">
            <v>600</v>
          </cell>
          <cell r="BB512">
            <v>659</v>
          </cell>
          <cell r="BC512">
            <v>769</v>
          </cell>
          <cell r="BF512">
            <v>0</v>
          </cell>
          <cell r="BG512">
            <v>16</v>
          </cell>
          <cell r="BH512" t="str">
            <v>Титан</v>
          </cell>
        </row>
        <row r="513">
          <cell r="D513" t="str">
            <v>2382869846</v>
          </cell>
          <cell r="E513" t="str">
            <v>Комплект, Твистер 270 мм, H 659-769, Арена СТИЛЬ, 2 полки + рама + крепеж, цвет АНТРАЦИТ, цвет дна Антрацит, антислип (2382869846)</v>
          </cell>
          <cell r="H513">
            <v>1</v>
          </cell>
          <cell r="I513">
            <v>1</v>
          </cell>
          <cell r="J513" t="str">
            <v>DE</v>
          </cell>
          <cell r="K513">
            <v>6.4470000000000001</v>
          </cell>
          <cell r="L513">
            <v>1</v>
          </cell>
          <cell r="M513">
            <v>1</v>
          </cell>
          <cell r="N513">
            <v>8.1000000000000003E-2</v>
          </cell>
          <cell r="O513">
            <v>8.1000000000000003E-2</v>
          </cell>
          <cell r="Q513" t="str">
            <v>9846</v>
          </cell>
          <cell r="R513">
            <v>10</v>
          </cell>
          <cell r="S513" t="str">
            <v>4027655069004</v>
          </cell>
          <cell r="T513">
            <v>9403990001</v>
          </cell>
          <cell r="V513" t="str">
            <v>Верхние шкафы</v>
          </cell>
          <cell r="W513" t="str">
            <v>Твистер</v>
          </cell>
          <cell r="X513">
            <v>270</v>
          </cell>
          <cell r="Y513" t="str">
            <v>659-769</v>
          </cell>
          <cell r="Z513" t="str">
            <v>АНТРАЦИТ</v>
          </cell>
          <cell r="AA513" t="str">
            <v>Арена СТИЛЬ</v>
          </cell>
          <cell r="AB513">
            <v>2</v>
          </cell>
          <cell r="AC513">
            <v>295</v>
          </cell>
          <cell r="AD513">
            <v>1</v>
          </cell>
          <cell r="AE513">
            <v>16</v>
          </cell>
          <cell r="AG513" t="str">
            <v>Компл</v>
          </cell>
          <cell r="AH513" t="str">
            <v>Антрацит</v>
          </cell>
          <cell r="AJ513" t="str">
            <v>Темно-серый</v>
          </cell>
          <cell r="AK513" t="str">
            <v>Комплект Твистер, 270, H 659-769, Арена СТИЛЬ, АНТРАЦИТ</v>
          </cell>
          <cell r="AM513" t="str">
            <v>Остальное: еТач, ТопФлекс, Твистер</v>
          </cell>
          <cell r="AO513" t="str">
            <v>2382869846</v>
          </cell>
          <cell r="AS513" t="str">
            <v>Твистер</v>
          </cell>
          <cell r="AT513" t="str">
            <v xml:space="preserve">Хранение посуды; Хранение продуктов; </v>
          </cell>
          <cell r="AU513" t="str">
            <v>Компл</v>
          </cell>
          <cell r="AX513">
            <v>270</v>
          </cell>
          <cell r="AY513">
            <v>600</v>
          </cell>
          <cell r="BB513">
            <v>659</v>
          </cell>
          <cell r="BC513">
            <v>769</v>
          </cell>
          <cell r="BF513">
            <v>0</v>
          </cell>
          <cell r="BG513">
            <v>16</v>
          </cell>
          <cell r="BH513" t="str">
            <v>Антрацит</v>
          </cell>
        </row>
        <row r="514">
          <cell r="D514" t="str">
            <v>2296930005</v>
          </cell>
          <cell r="E514" t="str">
            <v>Комплект, Твистер 270 мм, H 812-922, Арена КЛАССИК, 3 полки + рама + крепеж, цвет ХРОМ, цвет дна Серый, антислип (2296930005)</v>
          </cell>
          <cell r="H514">
            <v>1</v>
          </cell>
          <cell r="I514">
            <v>5</v>
          </cell>
          <cell r="J514" t="str">
            <v>DE</v>
          </cell>
          <cell r="K514">
            <v>10.018000000000001</v>
          </cell>
          <cell r="L514">
            <v>0.495</v>
          </cell>
          <cell r="M514">
            <v>0.26500000000000001</v>
          </cell>
          <cell r="N514">
            <v>1.085</v>
          </cell>
          <cell r="O514">
            <v>0.14232487499999999</v>
          </cell>
          <cell r="Q514" t="str">
            <v>0005</v>
          </cell>
          <cell r="R514">
            <v>6</v>
          </cell>
          <cell r="S514" t="str">
            <v>4027655037645</v>
          </cell>
          <cell r="T514">
            <v>9403990001</v>
          </cell>
          <cell r="V514" t="str">
            <v>Верхние шкафы</v>
          </cell>
          <cell r="W514" t="str">
            <v>Твистер</v>
          </cell>
          <cell r="X514">
            <v>270</v>
          </cell>
          <cell r="Y514" t="str">
            <v>812-922</v>
          </cell>
          <cell r="Z514" t="str">
            <v>ХРОМ</v>
          </cell>
          <cell r="AA514" t="str">
            <v>Арена КЛАССИК</v>
          </cell>
          <cell r="AB514">
            <v>3</v>
          </cell>
          <cell r="AC514">
            <v>295</v>
          </cell>
          <cell r="AD514">
            <v>1</v>
          </cell>
          <cell r="AE514">
            <v>24</v>
          </cell>
          <cell r="AG514" t="str">
            <v>Компл</v>
          </cell>
          <cell r="AH514" t="str">
            <v>Серый</v>
          </cell>
          <cell r="AJ514" t="str">
            <v>Серый</v>
          </cell>
          <cell r="AK514" t="str">
            <v>Комплект Твистер, 270, H 812-922, Арена КЛАССИК, ХРОМ</v>
          </cell>
          <cell r="AM514" t="str">
            <v>Остальное: еТач, ТопФлекс, Твистер</v>
          </cell>
          <cell r="AN514" t="str">
            <v>2296930005</v>
          </cell>
          <cell r="AO514" t="str">
            <v>2296930005</v>
          </cell>
          <cell r="AS514" t="str">
            <v>Твистер</v>
          </cell>
          <cell r="AT514" t="str">
            <v xml:space="preserve">Хранение посуды; Хранение продуктов; </v>
          </cell>
          <cell r="AU514" t="str">
            <v>Компл</v>
          </cell>
          <cell r="AX514">
            <v>270</v>
          </cell>
          <cell r="AY514">
            <v>600</v>
          </cell>
          <cell r="BB514">
            <v>812</v>
          </cell>
          <cell r="BC514">
            <v>922</v>
          </cell>
          <cell r="BF514">
            <v>0</v>
          </cell>
          <cell r="BG514">
            <v>24</v>
          </cell>
          <cell r="BH514" t="str">
            <v>Хром</v>
          </cell>
        </row>
        <row r="515">
          <cell r="D515" t="str">
            <v>2296930102</v>
          </cell>
          <cell r="E515" t="str">
            <v>Комплект, Твистер 270 мм, H 812-922, Арена КЛАССИК, 3 полки + рама + крепеж, цвет ТИТАН, цвет дна Серый, антислип (2296930102)</v>
          </cell>
          <cell r="H515">
            <v>1</v>
          </cell>
          <cell r="I515">
            <v>5</v>
          </cell>
          <cell r="J515" t="str">
            <v>DE</v>
          </cell>
          <cell r="K515">
            <v>10.018000000000001</v>
          </cell>
          <cell r="L515">
            <v>0.495</v>
          </cell>
          <cell r="M515">
            <v>0.26500000000000001</v>
          </cell>
          <cell r="N515">
            <v>1.085</v>
          </cell>
          <cell r="O515">
            <v>0.14232487499999999</v>
          </cell>
          <cell r="Q515" t="str">
            <v>0102</v>
          </cell>
          <cell r="R515">
            <v>6</v>
          </cell>
          <cell r="S515" t="str">
            <v>4027655002971</v>
          </cell>
          <cell r="T515">
            <v>9403990001</v>
          </cell>
          <cell r="V515" t="str">
            <v>Верхние шкафы</v>
          </cell>
          <cell r="W515" t="str">
            <v>Твистер</v>
          </cell>
          <cell r="X515">
            <v>270</v>
          </cell>
          <cell r="Y515" t="str">
            <v>812-922</v>
          </cell>
          <cell r="Z515" t="str">
            <v>ТИТАН</v>
          </cell>
          <cell r="AA515" t="str">
            <v>Арена КЛАССИК</v>
          </cell>
          <cell r="AB515">
            <v>3</v>
          </cell>
          <cell r="AC515">
            <v>295</v>
          </cell>
          <cell r="AD515">
            <v>1</v>
          </cell>
          <cell r="AE515">
            <v>24</v>
          </cell>
          <cell r="AG515" t="str">
            <v>Компл</v>
          </cell>
          <cell r="AH515" t="str">
            <v>Серый</v>
          </cell>
          <cell r="AJ515" t="str">
            <v>Серый</v>
          </cell>
          <cell r="AK515" t="str">
            <v>Комплект Твистер, 270, H 812-922, Арена КЛАССИК, ТИТАН</v>
          </cell>
          <cell r="AM515" t="str">
            <v>Остальное: еТач, ТопФлекс, Твистер</v>
          </cell>
          <cell r="AO515" t="str">
            <v>2296930102</v>
          </cell>
          <cell r="AS515" t="str">
            <v>Твистер</v>
          </cell>
          <cell r="AT515" t="str">
            <v xml:space="preserve">Хранение посуды; Хранение продуктов; </v>
          </cell>
          <cell r="AU515" t="str">
            <v>Компл</v>
          </cell>
          <cell r="AX515">
            <v>270</v>
          </cell>
          <cell r="AY515">
            <v>600</v>
          </cell>
          <cell r="BB515">
            <v>812</v>
          </cell>
          <cell r="BC515">
            <v>922</v>
          </cell>
          <cell r="BF515">
            <v>0</v>
          </cell>
          <cell r="BG515">
            <v>24</v>
          </cell>
          <cell r="BH515" t="str">
            <v>Титан</v>
          </cell>
        </row>
        <row r="516">
          <cell r="D516" t="str">
            <v>2373749846</v>
          </cell>
          <cell r="E516" t="str">
            <v>Комплект, Твистер 270 мм, H 812-922, Арена СТИЛЬ, 3 полки + рама + крепеж, цвет АНТРАЦИТ, цвет дна Антрацит, антислип (2373749846)</v>
          </cell>
          <cell r="H516">
            <v>1</v>
          </cell>
          <cell r="I516">
            <v>5</v>
          </cell>
          <cell r="J516" t="str">
            <v>DE</v>
          </cell>
          <cell r="K516">
            <v>10.050000000000001</v>
          </cell>
          <cell r="L516">
            <v>0.495</v>
          </cell>
          <cell r="M516">
            <v>0.26500000000000001</v>
          </cell>
          <cell r="N516">
            <v>1.085</v>
          </cell>
          <cell r="O516">
            <v>0.14232487499999999</v>
          </cell>
          <cell r="Q516" t="str">
            <v>9846</v>
          </cell>
          <cell r="R516">
            <v>6</v>
          </cell>
          <cell r="S516" t="str">
            <v>4027655828335</v>
          </cell>
          <cell r="T516">
            <v>9403990001</v>
          </cell>
          <cell r="V516" t="str">
            <v>Верхние шкафы</v>
          </cell>
          <cell r="W516" t="str">
            <v>Твистер</v>
          </cell>
          <cell r="X516">
            <v>270</v>
          </cell>
          <cell r="Y516" t="str">
            <v>812-922</v>
          </cell>
          <cell r="Z516" t="str">
            <v>АНТРАЦИТ</v>
          </cell>
          <cell r="AA516" t="str">
            <v>Арена СТИЛЬ</v>
          </cell>
          <cell r="AB516">
            <v>3</v>
          </cell>
          <cell r="AC516">
            <v>295</v>
          </cell>
          <cell r="AD516">
            <v>1</v>
          </cell>
          <cell r="AE516">
            <v>24</v>
          </cell>
          <cell r="AG516" t="str">
            <v>Компл</v>
          </cell>
          <cell r="AH516" t="str">
            <v>Антрацит</v>
          </cell>
          <cell r="AJ516" t="str">
            <v>Темно-серый</v>
          </cell>
          <cell r="AK516" t="str">
            <v>Комплект Твистер, 270, H 812-922, Арена СТИЛЬ, АНТРАЦИТ</v>
          </cell>
          <cell r="AM516" t="str">
            <v>Остальное: еТач, ТопФлекс, Твистер</v>
          </cell>
          <cell r="AO516" t="str">
            <v>2373749846</v>
          </cell>
          <cell r="AS516" t="str">
            <v>Твистер</v>
          </cell>
          <cell r="AT516" t="str">
            <v xml:space="preserve">Хранение посуды; Хранение продуктов; </v>
          </cell>
          <cell r="AU516" t="str">
            <v>Компл</v>
          </cell>
          <cell r="AX516">
            <v>270</v>
          </cell>
          <cell r="AY516">
            <v>600</v>
          </cell>
          <cell r="BB516">
            <v>812</v>
          </cell>
          <cell r="BC516">
            <v>922</v>
          </cell>
          <cell r="BF516">
            <v>0</v>
          </cell>
          <cell r="BG516">
            <v>24</v>
          </cell>
          <cell r="BH516" t="str">
            <v>Антрацит</v>
          </cell>
        </row>
        <row r="517">
          <cell r="D517" t="str">
            <v>0217100102</v>
          </cell>
          <cell r="E517" t="str">
            <v>х Ай мув 2 полки, 500 мм, Комплект, цвет ТИТАН, дно серое, антислип, 1 уп.</v>
          </cell>
          <cell r="H517">
            <v>1</v>
          </cell>
          <cell r="I517">
            <v>5</v>
          </cell>
          <cell r="J517" t="str">
            <v>DE</v>
          </cell>
          <cell r="T517">
            <v>9403990001</v>
          </cell>
          <cell r="V517" t="str">
            <v>Верхние шкафы</v>
          </cell>
          <cell r="W517" t="str">
            <v>Ай Мув</v>
          </cell>
          <cell r="Z517" t="str">
            <v>ТИТАН</v>
          </cell>
          <cell r="AG517" t="str">
            <v>Компл</v>
          </cell>
          <cell r="AH517" t="str">
            <v>Серый</v>
          </cell>
          <cell r="AK517" t="str">
            <v>х Ай мув 2 полки, 500 мм, Комплект, цвет ТИТАН, дно серое</v>
          </cell>
          <cell r="AM517" t="str">
            <v>Ай Мув</v>
          </cell>
          <cell r="AO517" t="str">
            <v>0217100102</v>
          </cell>
          <cell r="AS517" t="str">
            <v>Ай Мув</v>
          </cell>
          <cell r="AU517" t="str">
            <v>Компл</v>
          </cell>
          <cell r="BH517" t="str">
            <v/>
          </cell>
        </row>
        <row r="518">
          <cell r="D518" t="str">
            <v>0217020102</v>
          </cell>
          <cell r="E518" t="str">
            <v>Комплект 1 полка, Ай Мув 600 мм, H 420, цвет ТИТАН, цвет дна Серый, антислип (0217020102)</v>
          </cell>
          <cell r="H518">
            <v>1</v>
          </cell>
          <cell r="I518">
            <v>5</v>
          </cell>
          <cell r="J518" t="str">
            <v>DE</v>
          </cell>
          <cell r="K518">
            <v>5.73</v>
          </cell>
          <cell r="L518">
            <v>0.39500000000000002</v>
          </cell>
          <cell r="M518">
            <v>0.28499999999999998</v>
          </cell>
          <cell r="N518">
            <v>0.60499999999999998</v>
          </cell>
          <cell r="O518">
            <v>6.8107874999999998E-2</v>
          </cell>
          <cell r="Q518" t="str">
            <v>0102</v>
          </cell>
          <cell r="R518">
            <v>12</v>
          </cell>
          <cell r="S518" t="str">
            <v>4027655428863</v>
          </cell>
          <cell r="T518">
            <v>9403990001</v>
          </cell>
          <cell r="V518" t="str">
            <v>Верхние шкафы</v>
          </cell>
          <cell r="W518" t="str">
            <v>Ай Мув</v>
          </cell>
          <cell r="X518">
            <v>600</v>
          </cell>
          <cell r="Y518">
            <v>420</v>
          </cell>
          <cell r="Z518" t="str">
            <v>ТИТАН</v>
          </cell>
          <cell r="AB518">
            <v>1</v>
          </cell>
          <cell r="AC518">
            <v>267</v>
          </cell>
          <cell r="AD518">
            <v>1</v>
          </cell>
          <cell r="AE518">
            <v>8</v>
          </cell>
          <cell r="AG518" t="str">
            <v>Компл</v>
          </cell>
          <cell r="AH518" t="str">
            <v>Серый</v>
          </cell>
          <cell r="AJ518" t="str">
            <v>Серый</v>
          </cell>
          <cell r="AK518" t="str">
            <v>Комплект 1 полка Ай Мув, 600, H 420, ТИТАН</v>
          </cell>
          <cell r="AM518" t="str">
            <v>Ай Мув</v>
          </cell>
          <cell r="AO518" t="str">
            <v>0217020102</v>
          </cell>
          <cell r="AS518" t="str">
            <v>Ай Мув</v>
          </cell>
          <cell r="AT518" t="str">
            <v xml:space="preserve">Хранение посуды; Хранение продуктов; </v>
          </cell>
          <cell r="AU518" t="str">
            <v>Компл</v>
          </cell>
          <cell r="AX518">
            <v>600</v>
          </cell>
          <cell r="AY518">
            <v>600</v>
          </cell>
          <cell r="BB518">
            <v>420</v>
          </cell>
          <cell r="BC518">
            <v>1200</v>
          </cell>
          <cell r="BF518">
            <v>0</v>
          </cell>
          <cell r="BG518">
            <v>8</v>
          </cell>
          <cell r="BH518" t="str">
            <v>Титан</v>
          </cell>
        </row>
        <row r="519">
          <cell r="D519" t="str">
            <v>0217029846</v>
          </cell>
          <cell r="E519" t="str">
            <v>Комплект 1 полка, Ай Мув 600 мм, H 420, цвет АНТРАЦИТ, цвет дна Антрацит, антислип (0217029846)</v>
          </cell>
          <cell r="H519">
            <v>1</v>
          </cell>
          <cell r="I519">
            <v>5</v>
          </cell>
          <cell r="J519" t="str">
            <v>DE</v>
          </cell>
          <cell r="K519">
            <v>5.73</v>
          </cell>
          <cell r="L519">
            <v>0.39500000000000002</v>
          </cell>
          <cell r="M519">
            <v>0.28499999999999998</v>
          </cell>
          <cell r="N519">
            <v>0.60499999999999998</v>
          </cell>
          <cell r="O519">
            <v>6.8107874999999998E-2</v>
          </cell>
          <cell r="Q519" t="str">
            <v>9846</v>
          </cell>
          <cell r="R519">
            <v>12</v>
          </cell>
          <cell r="S519" t="str">
            <v>4027655553411</v>
          </cell>
          <cell r="T519">
            <v>9403990001</v>
          </cell>
          <cell r="V519" t="str">
            <v>Верхние шкафы</v>
          </cell>
          <cell r="W519" t="str">
            <v>Ай Мув</v>
          </cell>
          <cell r="X519">
            <v>600</v>
          </cell>
          <cell r="Y519">
            <v>420</v>
          </cell>
          <cell r="Z519" t="str">
            <v>АНТРАЦИТ</v>
          </cell>
          <cell r="AB519">
            <v>1</v>
          </cell>
          <cell r="AC519">
            <v>267</v>
          </cell>
          <cell r="AD519">
            <v>1</v>
          </cell>
          <cell r="AE519">
            <v>8</v>
          </cell>
          <cell r="AG519" t="str">
            <v>Компл</v>
          </cell>
          <cell r="AH519" t="str">
            <v>Антрацит</v>
          </cell>
          <cell r="AJ519" t="str">
            <v>Темно-серый</v>
          </cell>
          <cell r="AK519" t="str">
            <v>Комплект 1 полка Ай Мув, 600, H 420, АНТРАЦИТ</v>
          </cell>
          <cell r="AM519" t="str">
            <v>Ай Мув</v>
          </cell>
          <cell r="AO519" t="str">
            <v>0217029846</v>
          </cell>
          <cell r="AS519" t="str">
            <v>Ай Мув</v>
          </cell>
          <cell r="AT519" t="str">
            <v xml:space="preserve">Хранение посуды; Хранение продуктов; </v>
          </cell>
          <cell r="AU519" t="str">
            <v>Компл</v>
          </cell>
          <cell r="AX519">
            <v>600</v>
          </cell>
          <cell r="AY519">
            <v>600</v>
          </cell>
          <cell r="BB519">
            <v>420</v>
          </cell>
          <cell r="BC519">
            <v>1200</v>
          </cell>
          <cell r="BF519">
            <v>0</v>
          </cell>
          <cell r="BG519">
            <v>8</v>
          </cell>
          <cell r="BH519" t="str">
            <v>Антрацит</v>
          </cell>
        </row>
        <row r="520">
          <cell r="D520" t="str">
            <v>0217040102</v>
          </cell>
          <cell r="E520" t="str">
            <v>Комплект 1 полка, Ай Мув 800 мм, H 420, цвет ТИТАН, цвет дна Серый, антислип (0217040102)</v>
          </cell>
          <cell r="H520">
            <v>1</v>
          </cell>
          <cell r="I520">
            <v>5</v>
          </cell>
          <cell r="J520" t="str">
            <v>DE</v>
          </cell>
          <cell r="K520">
            <v>6.6</v>
          </cell>
          <cell r="L520">
            <v>0.39500000000000002</v>
          </cell>
          <cell r="M520">
            <v>0.28499999999999998</v>
          </cell>
          <cell r="N520">
            <v>0.90500000000000003</v>
          </cell>
          <cell r="O520">
            <v>0.101880375</v>
          </cell>
          <cell r="Q520" t="str">
            <v>0102</v>
          </cell>
          <cell r="R520">
            <v>10</v>
          </cell>
          <cell r="S520" t="str">
            <v>4027655475577</v>
          </cell>
          <cell r="T520">
            <v>9403990001</v>
          </cell>
          <cell r="V520" t="str">
            <v>Верхние шкафы</v>
          </cell>
          <cell r="W520" t="str">
            <v>Ай Мув</v>
          </cell>
          <cell r="X520">
            <v>800</v>
          </cell>
          <cell r="Y520">
            <v>420</v>
          </cell>
          <cell r="Z520" t="str">
            <v>ТИТАН</v>
          </cell>
          <cell r="AB520">
            <v>1</v>
          </cell>
          <cell r="AC520">
            <v>267</v>
          </cell>
          <cell r="AD520">
            <v>1</v>
          </cell>
          <cell r="AE520">
            <v>8</v>
          </cell>
          <cell r="AG520" t="str">
            <v>Компл</v>
          </cell>
          <cell r="AH520" t="str">
            <v>Серый</v>
          </cell>
          <cell r="AJ520" t="str">
            <v>Серый</v>
          </cell>
          <cell r="AK520" t="str">
            <v>Комплект 1 полка Ай Мув, 800, H 420, ТИТАН</v>
          </cell>
          <cell r="AM520" t="str">
            <v>Ай Мув</v>
          </cell>
          <cell r="AN520" t="str">
            <v>0217040102</v>
          </cell>
          <cell r="AO520" t="str">
            <v>0217040102</v>
          </cell>
          <cell r="AS520" t="str">
            <v>Ай Мув</v>
          </cell>
          <cell r="AT520" t="str">
            <v xml:space="preserve">Хранение посуды; Хранение продуктов; </v>
          </cell>
          <cell r="AU520" t="str">
            <v>Компл</v>
          </cell>
          <cell r="AX520">
            <v>800</v>
          </cell>
          <cell r="AY520">
            <v>800</v>
          </cell>
          <cell r="BB520">
            <v>420</v>
          </cell>
          <cell r="BC520">
            <v>1200</v>
          </cell>
          <cell r="BF520">
            <v>0</v>
          </cell>
          <cell r="BG520">
            <v>8</v>
          </cell>
          <cell r="BH520" t="str">
            <v>Титан</v>
          </cell>
        </row>
        <row r="521">
          <cell r="D521" t="str">
            <v>0217049846</v>
          </cell>
          <cell r="E521" t="str">
            <v>Комплект 1 полка, Ай Мув 800 мм, H 420, цвет АНТРАЦИТ, цвет дна Антрацит, антислип (0217049846)</v>
          </cell>
          <cell r="H521">
            <v>1</v>
          </cell>
          <cell r="I521">
            <v>5</v>
          </cell>
          <cell r="J521" t="str">
            <v>DE</v>
          </cell>
          <cell r="K521">
            <v>6.6</v>
          </cell>
          <cell r="L521">
            <v>0.39500000000000002</v>
          </cell>
          <cell r="M521">
            <v>0.28499999999999998</v>
          </cell>
          <cell r="N521">
            <v>0.90500000000000003</v>
          </cell>
          <cell r="O521">
            <v>0.101880375</v>
          </cell>
          <cell r="Q521" t="str">
            <v>9846</v>
          </cell>
          <cell r="R521">
            <v>10</v>
          </cell>
          <cell r="S521" t="str">
            <v>4027655556986</v>
          </cell>
          <cell r="T521">
            <v>9403990001</v>
          </cell>
          <cell r="V521" t="str">
            <v>Верхние шкафы</v>
          </cell>
          <cell r="W521" t="str">
            <v>Ай Мув</v>
          </cell>
          <cell r="X521">
            <v>800</v>
          </cell>
          <cell r="Y521">
            <v>420</v>
          </cell>
          <cell r="Z521" t="str">
            <v>АНТРАЦИТ</v>
          </cell>
          <cell r="AB521">
            <v>1</v>
          </cell>
          <cell r="AC521">
            <v>267</v>
          </cell>
          <cell r="AD521">
            <v>1</v>
          </cell>
          <cell r="AE521">
            <v>8</v>
          </cell>
          <cell r="AG521" t="str">
            <v>Компл</v>
          </cell>
          <cell r="AH521" t="str">
            <v>Антрацит</v>
          </cell>
          <cell r="AJ521" t="str">
            <v>Темно-серый</v>
          </cell>
          <cell r="AK521" t="str">
            <v>Комплект 1 полка Ай Мув, 800, H 420, АНТРАЦИТ</v>
          </cell>
          <cell r="AM521" t="str">
            <v>Ай Мув</v>
          </cell>
          <cell r="AO521" t="str">
            <v>0217049846</v>
          </cell>
          <cell r="AS521" t="str">
            <v>Ай Мув</v>
          </cell>
          <cell r="AT521" t="str">
            <v xml:space="preserve">Хранение посуды; Хранение продуктов; </v>
          </cell>
          <cell r="AU521" t="str">
            <v>Компл</v>
          </cell>
          <cell r="AX521">
            <v>800</v>
          </cell>
          <cell r="AY521">
            <v>800</v>
          </cell>
          <cell r="BB521">
            <v>420</v>
          </cell>
          <cell r="BC521">
            <v>1200</v>
          </cell>
          <cell r="BF521">
            <v>0</v>
          </cell>
          <cell r="BG521">
            <v>8</v>
          </cell>
          <cell r="BH521" t="str">
            <v>Антрацит</v>
          </cell>
        </row>
        <row r="522">
          <cell r="D522" t="str">
            <v>0217060102</v>
          </cell>
          <cell r="E522" t="str">
            <v>Комплект 1 полка, Ай Мув 900 мм, H 420, цвет ТИТАН, цвет дна Серый, антислип (0217060102)</v>
          </cell>
          <cell r="H522">
            <v>1</v>
          </cell>
          <cell r="I522">
            <v>5</v>
          </cell>
          <cell r="J522" t="str">
            <v>DE</v>
          </cell>
          <cell r="K522">
            <v>7.05</v>
          </cell>
          <cell r="L522">
            <v>0.39500000000000002</v>
          </cell>
          <cell r="M522">
            <v>0.28499999999999998</v>
          </cell>
          <cell r="N522">
            <v>0.90500000000000003</v>
          </cell>
          <cell r="O522">
            <v>0.101880375</v>
          </cell>
          <cell r="Q522" t="str">
            <v>0102</v>
          </cell>
          <cell r="R522">
            <v>10</v>
          </cell>
          <cell r="S522" t="str">
            <v>4027655437964</v>
          </cell>
          <cell r="T522">
            <v>9403990001</v>
          </cell>
          <cell r="V522" t="str">
            <v>Верхние шкафы</v>
          </cell>
          <cell r="W522" t="str">
            <v>Ай Мув</v>
          </cell>
          <cell r="X522">
            <v>900</v>
          </cell>
          <cell r="Y522">
            <v>420</v>
          </cell>
          <cell r="Z522" t="str">
            <v>ТИТАН</v>
          </cell>
          <cell r="AB522">
            <v>1</v>
          </cell>
          <cell r="AC522">
            <v>267</v>
          </cell>
          <cell r="AD522">
            <v>1</v>
          </cell>
          <cell r="AE522">
            <v>8</v>
          </cell>
          <cell r="AG522" t="str">
            <v>Компл</v>
          </cell>
          <cell r="AH522" t="str">
            <v>Серый</v>
          </cell>
          <cell r="AJ522" t="str">
            <v>Серый</v>
          </cell>
          <cell r="AK522" t="str">
            <v>Комплект 1 полка Ай Мув, 900, H 420, ТИТАН</v>
          </cell>
          <cell r="AM522" t="str">
            <v>Ай Мув</v>
          </cell>
          <cell r="AO522" t="str">
            <v>0217060102</v>
          </cell>
          <cell r="AS522" t="str">
            <v>Ай Мув</v>
          </cell>
          <cell r="AT522" t="str">
            <v xml:space="preserve">Хранение посуды; Хранение продуктов; </v>
          </cell>
          <cell r="AU522" t="str">
            <v>Компл</v>
          </cell>
          <cell r="AX522">
            <v>900</v>
          </cell>
          <cell r="AY522">
            <v>900</v>
          </cell>
          <cell r="BB522">
            <v>420</v>
          </cell>
          <cell r="BC522">
            <v>1200</v>
          </cell>
          <cell r="BF522">
            <v>0</v>
          </cell>
          <cell r="BG522">
            <v>8</v>
          </cell>
          <cell r="BH522" t="str">
            <v>Титан</v>
          </cell>
        </row>
        <row r="523">
          <cell r="D523" t="str">
            <v>0217069846</v>
          </cell>
          <cell r="E523" t="str">
            <v>Комплект 1 полка, Ай Мув 900 мм, H 420, цвет АНТРАЦИТ, цвет дна Антрацит, антислип (0217069846)</v>
          </cell>
          <cell r="H523">
            <v>1</v>
          </cell>
          <cell r="I523">
            <v>5</v>
          </cell>
          <cell r="J523" t="str">
            <v>DE</v>
          </cell>
          <cell r="K523">
            <v>7.05</v>
          </cell>
          <cell r="L523">
            <v>0.39500000000000002</v>
          </cell>
          <cell r="M523">
            <v>0.28499999999999998</v>
          </cell>
          <cell r="N523">
            <v>0.90500000000000003</v>
          </cell>
          <cell r="O523">
            <v>0.101880375</v>
          </cell>
          <cell r="Q523" t="str">
            <v>9846</v>
          </cell>
          <cell r="R523">
            <v>10</v>
          </cell>
          <cell r="S523" t="str">
            <v>4027655553459</v>
          </cell>
          <cell r="T523">
            <v>9403990001</v>
          </cell>
          <cell r="V523" t="str">
            <v>Верхние шкафы</v>
          </cell>
          <cell r="W523" t="str">
            <v>Ай Мув</v>
          </cell>
          <cell r="X523">
            <v>900</v>
          </cell>
          <cell r="Y523">
            <v>420</v>
          </cell>
          <cell r="Z523" t="str">
            <v>АНТРАЦИТ</v>
          </cell>
          <cell r="AB523">
            <v>1</v>
          </cell>
          <cell r="AC523">
            <v>267</v>
          </cell>
          <cell r="AD523">
            <v>1</v>
          </cell>
          <cell r="AE523">
            <v>8</v>
          </cell>
          <cell r="AG523" t="str">
            <v>Компл</v>
          </cell>
          <cell r="AH523" t="str">
            <v>Антрацит</v>
          </cell>
          <cell r="AJ523" t="str">
            <v>Темно-серый</v>
          </cell>
          <cell r="AK523" t="str">
            <v>Комплект 1 полка Ай Мув, 900, H 420, АНТРАЦИТ</v>
          </cell>
          <cell r="AM523" t="str">
            <v>Ай Мув</v>
          </cell>
          <cell r="AO523" t="str">
            <v>0217069846</v>
          </cell>
          <cell r="AS523" t="str">
            <v>Ай Мув</v>
          </cell>
          <cell r="AT523" t="str">
            <v xml:space="preserve">Хранение посуды; Хранение продуктов; </v>
          </cell>
          <cell r="AU523" t="str">
            <v>Компл</v>
          </cell>
          <cell r="AX523">
            <v>900</v>
          </cell>
          <cell r="AY523">
            <v>900</v>
          </cell>
          <cell r="BB523">
            <v>420</v>
          </cell>
          <cell r="BC523">
            <v>1200</v>
          </cell>
          <cell r="BF523">
            <v>0</v>
          </cell>
          <cell r="BG523">
            <v>8</v>
          </cell>
          <cell r="BH523" t="str">
            <v>Антрацит</v>
          </cell>
        </row>
        <row r="524">
          <cell r="D524" t="str">
            <v>0217120102</v>
          </cell>
          <cell r="E524" t="str">
            <v>Комплект 2 полки, Ай Мув 600 мм, H 605, цвет ТИТАН, цвет дна Серый, антислип (0217120102)</v>
          </cell>
          <cell r="H524">
            <v>1</v>
          </cell>
          <cell r="I524">
            <v>5</v>
          </cell>
          <cell r="J524" t="str">
            <v>DE</v>
          </cell>
          <cell r="K524">
            <v>8.14</v>
          </cell>
          <cell r="L524">
            <v>0.57999999999999996</v>
          </cell>
          <cell r="M524">
            <v>0.28499999999999998</v>
          </cell>
          <cell r="N524">
            <v>0.60499999999999998</v>
          </cell>
          <cell r="O524">
            <v>0.1000065</v>
          </cell>
          <cell r="Q524" t="str">
            <v>0102</v>
          </cell>
          <cell r="R524">
            <v>10</v>
          </cell>
          <cell r="S524" t="str">
            <v>4027655438244</v>
          </cell>
          <cell r="T524">
            <v>9403990001</v>
          </cell>
          <cell r="V524" t="str">
            <v>Верхние шкафы</v>
          </cell>
          <cell r="W524" t="str">
            <v>Ай Мув</v>
          </cell>
          <cell r="X524">
            <v>600</v>
          </cell>
          <cell r="Y524">
            <v>605</v>
          </cell>
          <cell r="Z524" t="str">
            <v>ТИТАН</v>
          </cell>
          <cell r="AB524">
            <v>2</v>
          </cell>
          <cell r="AC524">
            <v>267</v>
          </cell>
          <cell r="AD524">
            <v>1</v>
          </cell>
          <cell r="AE524">
            <v>8</v>
          </cell>
          <cell r="AG524" t="str">
            <v>Компл</v>
          </cell>
          <cell r="AH524" t="str">
            <v>Серый</v>
          </cell>
          <cell r="AJ524" t="str">
            <v>Серый</v>
          </cell>
          <cell r="AK524" t="str">
            <v>Комплект 2 полки Ай Мув, 600, H 605, ТИТАН</v>
          </cell>
          <cell r="AM524" t="str">
            <v>Ай Мув</v>
          </cell>
          <cell r="AO524" t="str">
            <v>0217120102</v>
          </cell>
          <cell r="AS524" t="str">
            <v>Ай Мув</v>
          </cell>
          <cell r="AT524" t="str">
            <v xml:space="preserve">Хранение посуды; Хранение продуктов; </v>
          </cell>
          <cell r="AU524" t="str">
            <v>Компл</v>
          </cell>
          <cell r="AX524">
            <v>600</v>
          </cell>
          <cell r="AY524">
            <v>600</v>
          </cell>
          <cell r="BB524">
            <v>605</v>
          </cell>
          <cell r="BC524">
            <v>1200</v>
          </cell>
          <cell r="BF524">
            <v>0</v>
          </cell>
          <cell r="BG524">
            <v>8</v>
          </cell>
          <cell r="BH524" t="str">
            <v>Титан</v>
          </cell>
        </row>
        <row r="525">
          <cell r="D525" t="str">
            <v>0217129846</v>
          </cell>
          <cell r="E525" t="str">
            <v>Комплект 2 полки, Ай Мув 600 мм, H 605, цвет АНТРАЦИТ, цвет дна Антрацит, антислип (0217129846)</v>
          </cell>
          <cell r="H525">
            <v>1</v>
          </cell>
          <cell r="I525">
            <v>5</v>
          </cell>
          <cell r="J525" t="str">
            <v>DE</v>
          </cell>
          <cell r="K525">
            <v>8.14</v>
          </cell>
          <cell r="L525">
            <v>0.57999999999999996</v>
          </cell>
          <cell r="M525">
            <v>0.28499999999999998</v>
          </cell>
          <cell r="N525">
            <v>0.60499999999999998</v>
          </cell>
          <cell r="O525">
            <v>0.1000065</v>
          </cell>
          <cell r="Q525" t="str">
            <v>9846</v>
          </cell>
          <cell r="R525">
            <v>10</v>
          </cell>
          <cell r="S525" t="str">
            <v>4027655554760</v>
          </cell>
          <cell r="T525">
            <v>9403990001</v>
          </cell>
          <cell r="V525" t="str">
            <v>Верхние шкафы</v>
          </cell>
          <cell r="W525" t="str">
            <v>Ай Мув</v>
          </cell>
          <cell r="X525">
            <v>600</v>
          </cell>
          <cell r="Y525">
            <v>605</v>
          </cell>
          <cell r="Z525" t="str">
            <v>АНТРАЦИТ</v>
          </cell>
          <cell r="AB525">
            <v>2</v>
          </cell>
          <cell r="AC525">
            <v>267</v>
          </cell>
          <cell r="AD525">
            <v>1</v>
          </cell>
          <cell r="AE525">
            <v>8</v>
          </cell>
          <cell r="AG525" t="str">
            <v>Компл</v>
          </cell>
          <cell r="AH525" t="str">
            <v>Антрацит</v>
          </cell>
          <cell r="AJ525" t="str">
            <v>Темно-серый</v>
          </cell>
          <cell r="AK525" t="str">
            <v>Комплект 2 полки Ай Мув, 600, H 605, АНТРАЦИТ</v>
          </cell>
          <cell r="AM525" t="str">
            <v>Ай Мув</v>
          </cell>
          <cell r="AO525" t="str">
            <v>0217129846</v>
          </cell>
          <cell r="AS525" t="str">
            <v>Ай Мув</v>
          </cell>
          <cell r="AT525" t="str">
            <v xml:space="preserve">Хранение посуды; Хранение продуктов; </v>
          </cell>
          <cell r="AU525" t="str">
            <v>Компл</v>
          </cell>
          <cell r="AX525">
            <v>600</v>
          </cell>
          <cell r="AY525">
            <v>600</v>
          </cell>
          <cell r="BB525">
            <v>605</v>
          </cell>
          <cell r="BC525">
            <v>1200</v>
          </cell>
          <cell r="BF525">
            <v>0</v>
          </cell>
          <cell r="BG525">
            <v>8</v>
          </cell>
          <cell r="BH525" t="str">
            <v>Антрацит</v>
          </cell>
        </row>
        <row r="526">
          <cell r="D526" t="str">
            <v>2718690006</v>
          </cell>
          <cell r="E526" t="str">
            <v>х Подъемник E1fo, ФриФолд, H 580-650, без крышки (2718690006)</v>
          </cell>
          <cell r="H526">
            <v>1</v>
          </cell>
          <cell r="I526">
            <v>5</v>
          </cell>
          <cell r="J526" t="str">
            <v>HU</v>
          </cell>
          <cell r="K526">
            <v>1.99</v>
          </cell>
          <cell r="L526">
            <v>0.76</v>
          </cell>
          <cell r="M526">
            <v>0.17</v>
          </cell>
          <cell r="N526">
            <v>7.0000000000000007E-2</v>
          </cell>
          <cell r="O526">
            <v>9.044E-3</v>
          </cell>
          <cell r="Q526" t="str">
            <v>0006</v>
          </cell>
          <cell r="R526">
            <v>78</v>
          </cell>
          <cell r="S526" t="str">
            <v>4027655425312</v>
          </cell>
          <cell r="T526">
            <v>8302420000</v>
          </cell>
          <cell r="V526" t="str">
            <v>Подъемники</v>
          </cell>
          <cell r="W526" t="str">
            <v>ФриФолд</v>
          </cell>
          <cell r="Y526" t="str">
            <v>580-650</v>
          </cell>
          <cell r="AC526">
            <v>288</v>
          </cell>
          <cell r="AD526">
            <v>1</v>
          </cell>
          <cell r="AE526" t="str">
            <v>2,2-4,4</v>
          </cell>
          <cell r="AG526" t="str">
            <v>Компл</v>
          </cell>
          <cell r="AJ526" t="str">
            <v>Серый</v>
          </cell>
          <cell r="AK526" t="str">
            <v>х Подъемник E1fo ФриФолд, H 580-650, без крышки</v>
          </cell>
          <cell r="AM526" t="str">
            <v>ФриФолд Шорт</v>
          </cell>
          <cell r="AO526" t="str">
            <v>2718690006</v>
          </cell>
          <cell r="AS526" t="str">
            <v>ФриФолд</v>
          </cell>
          <cell r="AU526" t="str">
            <v>Компл</v>
          </cell>
          <cell r="AX526">
            <v>250</v>
          </cell>
          <cell r="AY526">
            <v>1200</v>
          </cell>
          <cell r="AZ526">
            <v>580</v>
          </cell>
          <cell r="BA526">
            <v>650</v>
          </cell>
          <cell r="BD526">
            <v>2.2000000000000002</v>
          </cell>
          <cell r="BE526">
            <v>4.4000000000000004</v>
          </cell>
          <cell r="BH526" t="str">
            <v>Серый;Белый;Антрацит</v>
          </cell>
        </row>
        <row r="527">
          <cell r="D527" t="str">
            <v>2718700006</v>
          </cell>
          <cell r="E527" t="str">
            <v>х Подъемник E3fo, ФриФолд, H 580-650, без крышки (2718700006)</v>
          </cell>
          <cell r="H527">
            <v>1</v>
          </cell>
          <cell r="I527">
            <v>5</v>
          </cell>
          <cell r="J527" t="str">
            <v>HU</v>
          </cell>
          <cell r="K527">
            <v>2.1040000000000001</v>
          </cell>
          <cell r="L527">
            <v>0.76</v>
          </cell>
          <cell r="M527">
            <v>0.17</v>
          </cell>
          <cell r="N527">
            <v>7.0000000000000007E-2</v>
          </cell>
          <cell r="O527">
            <v>9.044E-3</v>
          </cell>
          <cell r="Q527" t="str">
            <v>0006</v>
          </cell>
          <cell r="R527">
            <v>78</v>
          </cell>
          <cell r="S527" t="str">
            <v>4027655425329</v>
          </cell>
          <cell r="T527">
            <v>8302420000</v>
          </cell>
          <cell r="V527" t="str">
            <v>Подъемники</v>
          </cell>
          <cell r="W527" t="str">
            <v>ФриФолд</v>
          </cell>
          <cell r="Y527" t="str">
            <v>580-650</v>
          </cell>
          <cell r="AC527">
            <v>288</v>
          </cell>
          <cell r="AD527">
            <v>1</v>
          </cell>
          <cell r="AE527" t="str">
            <v>4,3-8,8</v>
          </cell>
          <cell r="AG527" t="str">
            <v>Компл</v>
          </cell>
          <cell r="AJ527" t="str">
            <v>Серый</v>
          </cell>
          <cell r="AK527" t="str">
            <v>х Подъемник E3fo ФриФолд, H 580-650, без крышки</v>
          </cell>
          <cell r="AM527" t="str">
            <v>ФриФолд Шорт</v>
          </cell>
          <cell r="AO527" t="str">
            <v>2718700006</v>
          </cell>
          <cell r="AS527" t="str">
            <v>ФриФолд</v>
          </cell>
          <cell r="AU527" t="str">
            <v>Компл</v>
          </cell>
          <cell r="AX527">
            <v>300</v>
          </cell>
          <cell r="AY527">
            <v>1200</v>
          </cell>
          <cell r="AZ527">
            <v>580</v>
          </cell>
          <cell r="BA527">
            <v>650</v>
          </cell>
          <cell r="BD527">
            <v>4.3</v>
          </cell>
          <cell r="BE527">
            <v>8.8000000000000007</v>
          </cell>
          <cell r="BH527" t="str">
            <v>Серый;Белый;Антрацит</v>
          </cell>
        </row>
        <row r="528">
          <cell r="D528" t="str">
            <v>2718710006</v>
          </cell>
          <cell r="E528" t="str">
            <v>х Подъемник E4fo, ФриФолд, H 580-650, без крышки (2718710006)</v>
          </cell>
          <cell r="H528">
            <v>1</v>
          </cell>
          <cell r="I528">
            <v>5</v>
          </cell>
          <cell r="J528" t="str">
            <v>HU</v>
          </cell>
          <cell r="K528">
            <v>2.1219999999999999</v>
          </cell>
          <cell r="L528">
            <v>0.76</v>
          </cell>
          <cell r="M528">
            <v>0.17</v>
          </cell>
          <cell r="N528">
            <v>7.0000000000000007E-2</v>
          </cell>
          <cell r="O528">
            <v>9.044E-3</v>
          </cell>
          <cell r="Q528" t="str">
            <v>0006</v>
          </cell>
          <cell r="R528">
            <v>78</v>
          </cell>
          <cell r="S528" t="str">
            <v>4027655425350</v>
          </cell>
          <cell r="T528">
            <v>8302420000</v>
          </cell>
          <cell r="V528" t="str">
            <v>Подъемники</v>
          </cell>
          <cell r="W528" t="str">
            <v>ФриФолд</v>
          </cell>
          <cell r="Y528" t="str">
            <v>580-650</v>
          </cell>
          <cell r="AC528">
            <v>288</v>
          </cell>
          <cell r="AD528">
            <v>1</v>
          </cell>
          <cell r="AE528" t="str">
            <v>6,0-12,2</v>
          </cell>
          <cell r="AG528" t="str">
            <v>Компл</v>
          </cell>
          <cell r="AJ528" t="str">
            <v>Серый</v>
          </cell>
          <cell r="AK528" t="str">
            <v>х Подъемник E4fo ФриФолд, H 580-650, без крышки</v>
          </cell>
          <cell r="AM528" t="str">
            <v>ФриФолд Шорт</v>
          </cell>
          <cell r="AO528" t="str">
            <v>2718710006</v>
          </cell>
          <cell r="AS528" t="str">
            <v>ФриФолд</v>
          </cell>
          <cell r="AU528" t="str">
            <v>Компл</v>
          </cell>
          <cell r="AX528">
            <v>400</v>
          </cell>
          <cell r="AY528">
            <v>1200</v>
          </cell>
          <cell r="AZ528">
            <v>580</v>
          </cell>
          <cell r="BA528">
            <v>650</v>
          </cell>
          <cell r="BD528">
            <v>6</v>
          </cell>
          <cell r="BE528">
            <v>12.2</v>
          </cell>
          <cell r="BH528" t="str">
            <v>Серый;Белый;Антрацит</v>
          </cell>
        </row>
        <row r="529">
          <cell r="D529" t="str">
            <v>2718720006</v>
          </cell>
          <cell r="E529" t="str">
            <v>х Подъемник E5fo, ФриФолд, H 650-730, без крышки (2718720006)</v>
          </cell>
          <cell r="H529">
            <v>1</v>
          </cell>
          <cell r="I529">
            <v>5</v>
          </cell>
          <cell r="J529" t="str">
            <v>HU</v>
          </cell>
          <cell r="K529">
            <v>2.3359999999999999</v>
          </cell>
          <cell r="L529">
            <v>0.76</v>
          </cell>
          <cell r="M529">
            <v>0.17</v>
          </cell>
          <cell r="N529">
            <v>7.0000000000000007E-2</v>
          </cell>
          <cell r="O529">
            <v>9.044E-3</v>
          </cell>
          <cell r="Q529" t="str">
            <v>0006</v>
          </cell>
          <cell r="R529">
            <v>78</v>
          </cell>
          <cell r="S529" t="str">
            <v>4027655425787</v>
          </cell>
          <cell r="T529">
            <v>8302420000</v>
          </cell>
          <cell r="V529" t="str">
            <v>Подъемники</v>
          </cell>
          <cell r="W529" t="str">
            <v>ФриФолд</v>
          </cell>
          <cell r="Y529" t="str">
            <v>650-730</v>
          </cell>
          <cell r="AC529">
            <v>288</v>
          </cell>
          <cell r="AD529">
            <v>1</v>
          </cell>
          <cell r="AE529" t="str">
            <v>10,6-20,9</v>
          </cell>
          <cell r="AG529" t="str">
            <v>Компл</v>
          </cell>
          <cell r="AJ529" t="str">
            <v>Серый</v>
          </cell>
          <cell r="AK529" t="str">
            <v>х Подъемник E5fo ФриФолд, H 650-730, без крышки</v>
          </cell>
          <cell r="AM529" t="str">
            <v>ФриФолд Шорт</v>
          </cell>
          <cell r="AO529" t="str">
            <v>2718720006</v>
          </cell>
          <cell r="AS529" t="str">
            <v>ФриФолд</v>
          </cell>
          <cell r="AU529" t="str">
            <v>Компл</v>
          </cell>
          <cell r="AX529">
            <v>400</v>
          </cell>
          <cell r="AY529">
            <v>1200</v>
          </cell>
          <cell r="AZ529">
            <v>650</v>
          </cell>
          <cell r="BA529">
            <v>730</v>
          </cell>
          <cell r="BD529">
            <v>10.6</v>
          </cell>
          <cell r="BE529">
            <v>20.9</v>
          </cell>
          <cell r="BH529" t="str">
            <v>Серый;Белый;Антрацит</v>
          </cell>
        </row>
        <row r="530">
          <cell r="D530" t="str">
            <v>2718730006</v>
          </cell>
          <cell r="E530" t="str">
            <v>х Подъемник F1fo, ФриФолд, H 650-730, без крышки (2718730006)</v>
          </cell>
          <cell r="H530">
            <v>1</v>
          </cell>
          <cell r="I530">
            <v>5</v>
          </cell>
          <cell r="J530" t="str">
            <v>HU</v>
          </cell>
          <cell r="K530">
            <v>2.0139999999999998</v>
          </cell>
          <cell r="L530">
            <v>0.76</v>
          </cell>
          <cell r="M530">
            <v>0.17</v>
          </cell>
          <cell r="N530">
            <v>7.0000000000000007E-2</v>
          </cell>
          <cell r="O530">
            <v>9.044E-3</v>
          </cell>
          <cell r="Q530" t="str">
            <v>0006</v>
          </cell>
          <cell r="R530">
            <v>78</v>
          </cell>
          <cell r="S530" t="str">
            <v>4027655425817</v>
          </cell>
          <cell r="T530">
            <v>8302420000</v>
          </cell>
          <cell r="V530" t="str">
            <v>Подъемники</v>
          </cell>
          <cell r="W530" t="str">
            <v>ФриФолд</v>
          </cell>
          <cell r="Y530" t="str">
            <v>650-730</v>
          </cell>
          <cell r="AC530">
            <v>288</v>
          </cell>
          <cell r="AD530">
            <v>1</v>
          </cell>
          <cell r="AE530" t="str">
            <v>1,9-4,0</v>
          </cell>
          <cell r="AG530" t="str">
            <v>Компл</v>
          </cell>
          <cell r="AJ530" t="str">
            <v>Серый</v>
          </cell>
          <cell r="AK530" t="str">
            <v>х Подъемник F1fo ФриФолд, H 650-730, без крышки</v>
          </cell>
          <cell r="AM530" t="str">
            <v>ФриФолд Шорт</v>
          </cell>
          <cell r="AO530" t="str">
            <v>2718730006</v>
          </cell>
          <cell r="AS530" t="str">
            <v>ФриФолд</v>
          </cell>
          <cell r="AU530" t="str">
            <v>Компл</v>
          </cell>
          <cell r="AX530">
            <v>250</v>
          </cell>
          <cell r="AY530">
            <v>1200</v>
          </cell>
          <cell r="AZ530">
            <v>650</v>
          </cell>
          <cell r="BA530">
            <v>730</v>
          </cell>
          <cell r="BD530">
            <v>1.9</v>
          </cell>
          <cell r="BE530">
            <v>4</v>
          </cell>
          <cell r="BH530" t="str">
            <v>Серый;Белый;Антрацит</v>
          </cell>
        </row>
        <row r="531">
          <cell r="D531" t="str">
            <v>2718740006</v>
          </cell>
          <cell r="E531" t="str">
            <v>х Подъемник F3fo, ФриФолд, H 650-730, без крышки (2718740006)</v>
          </cell>
          <cell r="H531">
            <v>1</v>
          </cell>
          <cell r="I531">
            <v>5</v>
          </cell>
          <cell r="J531" t="str">
            <v>HU</v>
          </cell>
          <cell r="K531">
            <v>2.1560000000000001</v>
          </cell>
          <cell r="L531">
            <v>0.76</v>
          </cell>
          <cell r="M531">
            <v>0.17</v>
          </cell>
          <cell r="N531">
            <v>7.0000000000000007E-2</v>
          </cell>
          <cell r="O531">
            <v>9.044E-3</v>
          </cell>
          <cell r="Q531" t="str">
            <v>0006</v>
          </cell>
          <cell r="R531">
            <v>78</v>
          </cell>
          <cell r="S531" t="str">
            <v>4027655425831</v>
          </cell>
          <cell r="T531">
            <v>8302420000</v>
          </cell>
          <cell r="V531" t="str">
            <v>Подъемники</v>
          </cell>
          <cell r="W531" t="str">
            <v>ФриФолд</v>
          </cell>
          <cell r="Y531" t="str">
            <v>650-730</v>
          </cell>
          <cell r="AC531">
            <v>288</v>
          </cell>
          <cell r="AD531">
            <v>1</v>
          </cell>
          <cell r="AE531" t="str">
            <v>3,9-7,9</v>
          </cell>
          <cell r="AG531" t="str">
            <v>Компл</v>
          </cell>
          <cell r="AJ531" t="str">
            <v>Серый</v>
          </cell>
          <cell r="AK531" t="str">
            <v>х Подъемник F3fo ФриФолд, H 650-730, без крышки</v>
          </cell>
          <cell r="AM531" t="str">
            <v>ФриФолд Шорт</v>
          </cell>
          <cell r="AO531" t="str">
            <v>2718740006</v>
          </cell>
          <cell r="AS531" t="str">
            <v>ФриФолд</v>
          </cell>
          <cell r="AU531" t="str">
            <v>Компл</v>
          </cell>
          <cell r="AX531">
            <v>300</v>
          </cell>
          <cell r="AY531">
            <v>1200</v>
          </cell>
          <cell r="AZ531">
            <v>650</v>
          </cell>
          <cell r="BA531">
            <v>730</v>
          </cell>
          <cell r="BD531">
            <v>3.9</v>
          </cell>
          <cell r="BE531">
            <v>7.9</v>
          </cell>
          <cell r="BH531" t="str">
            <v>Серый;Белый;Антрацит</v>
          </cell>
        </row>
        <row r="532">
          <cell r="D532" t="str">
            <v>2718750006</v>
          </cell>
          <cell r="E532" t="str">
            <v>х Подъемник F4fo, ФриФолд, H 650-730, без крышки (2718750006)</v>
          </cell>
          <cell r="H532">
            <v>1</v>
          </cell>
          <cell r="I532">
            <v>5</v>
          </cell>
          <cell r="J532" t="str">
            <v>HU</v>
          </cell>
          <cell r="K532">
            <v>2.13</v>
          </cell>
          <cell r="L532">
            <v>0.76</v>
          </cell>
          <cell r="M532">
            <v>0.17</v>
          </cell>
          <cell r="N532">
            <v>7.0000000000000007E-2</v>
          </cell>
          <cell r="O532">
            <v>9.044E-3</v>
          </cell>
          <cell r="Q532" t="str">
            <v>0006</v>
          </cell>
          <cell r="R532">
            <v>78</v>
          </cell>
          <cell r="S532" t="str">
            <v>4027655425848</v>
          </cell>
          <cell r="T532">
            <v>8302420000</v>
          </cell>
          <cell r="V532" t="str">
            <v>Подъемники</v>
          </cell>
          <cell r="W532" t="str">
            <v>ФриФолд</v>
          </cell>
          <cell r="Y532" t="str">
            <v>650-730</v>
          </cell>
          <cell r="AC532">
            <v>288</v>
          </cell>
          <cell r="AD532">
            <v>1</v>
          </cell>
          <cell r="AE532" t="str">
            <v>5,8-11,6</v>
          </cell>
          <cell r="AG532" t="str">
            <v>Компл</v>
          </cell>
          <cell r="AJ532" t="str">
            <v>Серый</v>
          </cell>
          <cell r="AK532" t="str">
            <v>х Подъемник F4fo ФриФолд, H 650-730, без крышки</v>
          </cell>
          <cell r="AM532" t="str">
            <v>ФриФолд Шорт</v>
          </cell>
          <cell r="AO532" t="str">
            <v>2718750006</v>
          </cell>
          <cell r="AS532" t="str">
            <v>ФриФолд</v>
          </cell>
          <cell r="AU532" t="str">
            <v>Компл</v>
          </cell>
          <cell r="AX532">
            <v>400</v>
          </cell>
          <cell r="AY532">
            <v>1200</v>
          </cell>
          <cell r="AZ532">
            <v>650</v>
          </cell>
          <cell r="BA532">
            <v>730</v>
          </cell>
          <cell r="BD532">
            <v>5.8</v>
          </cell>
          <cell r="BE532">
            <v>11.6</v>
          </cell>
          <cell r="BH532" t="str">
            <v>Серый;Белый;Антрацит</v>
          </cell>
        </row>
        <row r="533">
          <cell r="D533" t="str">
            <v>2718760006</v>
          </cell>
          <cell r="E533" t="str">
            <v>х Подъемник F5fo, ФриФолд, H 650-730, без крышки (2718760006)</v>
          </cell>
          <cell r="H533">
            <v>1</v>
          </cell>
          <cell r="I533">
            <v>5</v>
          </cell>
          <cell r="J533" t="str">
            <v>HU</v>
          </cell>
          <cell r="K533">
            <v>2.3719999999999999</v>
          </cell>
          <cell r="L533">
            <v>0.76</v>
          </cell>
          <cell r="M533">
            <v>0.17</v>
          </cell>
          <cell r="N533">
            <v>7.0000000000000007E-2</v>
          </cell>
          <cell r="O533">
            <v>9.044E-3</v>
          </cell>
          <cell r="Q533" t="str">
            <v>0006</v>
          </cell>
          <cell r="R533">
            <v>78</v>
          </cell>
          <cell r="S533" t="str">
            <v>4027655425879</v>
          </cell>
          <cell r="T533">
            <v>8302420000</v>
          </cell>
          <cell r="V533" t="str">
            <v>Подъемники</v>
          </cell>
          <cell r="W533" t="str">
            <v>ФриФолд</v>
          </cell>
          <cell r="Y533" t="str">
            <v>650-730</v>
          </cell>
          <cell r="AC533">
            <v>288</v>
          </cell>
          <cell r="AD533">
            <v>1</v>
          </cell>
          <cell r="AE533" t="str">
            <v>9,5-18,7</v>
          </cell>
          <cell r="AG533" t="str">
            <v>Компл</v>
          </cell>
          <cell r="AJ533" t="str">
            <v>Серый</v>
          </cell>
          <cell r="AK533" t="str">
            <v>х Подъемник F5fo ФриФолд, H 650-730, без крышки</v>
          </cell>
          <cell r="AM533" t="str">
            <v>ФриФолд Шорт</v>
          </cell>
          <cell r="AO533" t="str">
            <v>2718760006</v>
          </cell>
          <cell r="AS533" t="str">
            <v>ФриФолд</v>
          </cell>
          <cell r="AU533" t="str">
            <v>Компл</v>
          </cell>
          <cell r="AX533">
            <v>400</v>
          </cell>
          <cell r="AY533">
            <v>1200</v>
          </cell>
          <cell r="AZ533">
            <v>650</v>
          </cell>
          <cell r="BA533">
            <v>730</v>
          </cell>
          <cell r="BD533">
            <v>9.5</v>
          </cell>
          <cell r="BE533">
            <v>18.7</v>
          </cell>
          <cell r="BH533" t="str">
            <v>Серый;Белый;Антрацит</v>
          </cell>
        </row>
        <row r="534">
          <cell r="D534" t="str">
            <v>2718780006</v>
          </cell>
          <cell r="E534" t="str">
            <v>х Подъемник G3fo, ФриФолд, H 710-790, без крышки (2718780006)</v>
          </cell>
          <cell r="H534">
            <v>1</v>
          </cell>
          <cell r="I534">
            <v>5</v>
          </cell>
          <cell r="J534" t="str">
            <v>HU</v>
          </cell>
          <cell r="K534">
            <v>2.1120000000000001</v>
          </cell>
          <cell r="L534">
            <v>0.76</v>
          </cell>
          <cell r="M534">
            <v>0.17</v>
          </cell>
          <cell r="N534">
            <v>7.0000000000000007E-2</v>
          </cell>
          <cell r="O534">
            <v>9.044E-3</v>
          </cell>
          <cell r="Q534" t="str">
            <v>0006</v>
          </cell>
          <cell r="R534">
            <v>78</v>
          </cell>
          <cell r="S534" t="str">
            <v>4027655425893</v>
          </cell>
          <cell r="T534">
            <v>8302420000</v>
          </cell>
          <cell r="V534" t="str">
            <v>Подъемники</v>
          </cell>
          <cell r="W534" t="str">
            <v>ФриФолд</v>
          </cell>
          <cell r="Y534" t="str">
            <v>710-790</v>
          </cell>
          <cell r="AC534">
            <v>288</v>
          </cell>
          <cell r="AD534">
            <v>1</v>
          </cell>
          <cell r="AE534" t="str">
            <v>3,5-7,2</v>
          </cell>
          <cell r="AG534" t="str">
            <v>Компл</v>
          </cell>
          <cell r="AJ534" t="str">
            <v>Серый</v>
          </cell>
          <cell r="AK534" t="str">
            <v>х Подъемник G3fo ФриФолд, H 710-790, без крышки</v>
          </cell>
          <cell r="AM534" t="str">
            <v>ФриФолд Шорт</v>
          </cell>
          <cell r="AO534" t="str">
            <v>2718780006</v>
          </cell>
          <cell r="AS534" t="str">
            <v>ФриФолд</v>
          </cell>
          <cell r="AU534" t="str">
            <v>Компл</v>
          </cell>
          <cell r="AX534">
            <v>300</v>
          </cell>
          <cell r="AY534">
            <v>1200</v>
          </cell>
          <cell r="AZ534">
            <v>710</v>
          </cell>
          <cell r="BA534">
            <v>790</v>
          </cell>
          <cell r="BD534">
            <v>3.5</v>
          </cell>
          <cell r="BE534">
            <v>7.2</v>
          </cell>
          <cell r="BH534" t="str">
            <v>Серый;Белый;Антрацит</v>
          </cell>
        </row>
        <row r="535">
          <cell r="D535" t="str">
            <v>2718790006</v>
          </cell>
          <cell r="E535" t="str">
            <v>х Подъемник G4fo, ФриФолд, H 710-790, без крышки (2718790006)</v>
          </cell>
          <cell r="H535">
            <v>1</v>
          </cell>
          <cell r="I535">
            <v>5</v>
          </cell>
          <cell r="J535" t="str">
            <v>HU</v>
          </cell>
          <cell r="K535">
            <v>2.1320000000000001</v>
          </cell>
          <cell r="L535">
            <v>0.76</v>
          </cell>
          <cell r="M535">
            <v>0.17</v>
          </cell>
          <cell r="N535">
            <v>7.0000000000000007E-2</v>
          </cell>
          <cell r="O535">
            <v>9.044E-3</v>
          </cell>
          <cell r="Q535" t="str">
            <v>0006</v>
          </cell>
          <cell r="R535">
            <v>78</v>
          </cell>
          <cell r="S535" t="str">
            <v>4027655425947</v>
          </cell>
          <cell r="T535">
            <v>8302420000</v>
          </cell>
          <cell r="V535" t="str">
            <v>Подъемники</v>
          </cell>
          <cell r="W535" t="str">
            <v>ФриФолд</v>
          </cell>
          <cell r="Y535" t="str">
            <v>710-790</v>
          </cell>
          <cell r="AC535">
            <v>288</v>
          </cell>
          <cell r="AD535">
            <v>1</v>
          </cell>
          <cell r="AE535" t="str">
            <v>5,2-10,3</v>
          </cell>
          <cell r="AG535" t="str">
            <v>Компл</v>
          </cell>
          <cell r="AJ535" t="str">
            <v>Серый</v>
          </cell>
          <cell r="AK535" t="str">
            <v>х Подъемник G4fo ФриФолд, H 710-790, без крышки</v>
          </cell>
          <cell r="AM535" t="str">
            <v>ФриФолд Шорт</v>
          </cell>
          <cell r="AO535" t="str">
            <v>2718790006</v>
          </cell>
          <cell r="AS535" t="str">
            <v>ФриФолд</v>
          </cell>
          <cell r="AU535" t="str">
            <v>Компл</v>
          </cell>
          <cell r="AX535">
            <v>400</v>
          </cell>
          <cell r="AY535">
            <v>1200</v>
          </cell>
          <cell r="AZ535">
            <v>710</v>
          </cell>
          <cell r="BA535">
            <v>790</v>
          </cell>
          <cell r="BD535">
            <v>5.2</v>
          </cell>
          <cell r="BE535">
            <v>10.3</v>
          </cell>
          <cell r="BH535" t="str">
            <v>Серый;Белый;Антрацит</v>
          </cell>
        </row>
        <row r="536">
          <cell r="D536" t="str">
            <v>2718800006</v>
          </cell>
          <cell r="E536" t="str">
            <v>х Подъемник G5fo, ФриФолд, H 710-790, без крышки (2718800006)</v>
          </cell>
          <cell r="H536">
            <v>1</v>
          </cell>
          <cell r="I536">
            <v>5</v>
          </cell>
          <cell r="J536" t="str">
            <v>HU</v>
          </cell>
          <cell r="K536">
            <v>2.3980000000000001</v>
          </cell>
          <cell r="L536">
            <v>0.76</v>
          </cell>
          <cell r="M536">
            <v>0.17</v>
          </cell>
          <cell r="N536">
            <v>7.0000000000000007E-2</v>
          </cell>
          <cell r="O536">
            <v>9.044E-3</v>
          </cell>
          <cell r="Q536" t="str">
            <v>0006</v>
          </cell>
          <cell r="R536">
            <v>78</v>
          </cell>
          <cell r="S536" t="str">
            <v>4027655425954</v>
          </cell>
          <cell r="T536">
            <v>8302420000</v>
          </cell>
          <cell r="V536" t="str">
            <v>Подъемники</v>
          </cell>
          <cell r="W536" t="str">
            <v>ФриФолд</v>
          </cell>
          <cell r="Y536" t="str">
            <v>710-790</v>
          </cell>
          <cell r="AC536">
            <v>288</v>
          </cell>
          <cell r="AD536">
            <v>1</v>
          </cell>
          <cell r="AE536" t="str">
            <v>8,7-17,2</v>
          </cell>
          <cell r="AG536" t="str">
            <v>Компл</v>
          </cell>
          <cell r="AJ536" t="str">
            <v>Серый</v>
          </cell>
          <cell r="AK536" t="str">
            <v>х Подъемник G5fo ФриФолд, H 710-790, без крышки</v>
          </cell>
          <cell r="AM536" t="str">
            <v>ФриФолд Шорт</v>
          </cell>
          <cell r="AO536" t="str">
            <v>2718800006</v>
          </cell>
          <cell r="AS536" t="str">
            <v>ФриФолд</v>
          </cell>
          <cell r="AU536" t="str">
            <v>Компл</v>
          </cell>
          <cell r="AX536">
            <v>400</v>
          </cell>
          <cell r="AY536">
            <v>1200</v>
          </cell>
          <cell r="AZ536">
            <v>710</v>
          </cell>
          <cell r="BA536">
            <v>790</v>
          </cell>
          <cell r="BD536">
            <v>8.6999999999999993</v>
          </cell>
          <cell r="BE536">
            <v>17.2</v>
          </cell>
          <cell r="BH536" t="str">
            <v>Серый;Белый;Антрацит</v>
          </cell>
        </row>
        <row r="537">
          <cell r="D537" t="str">
            <v>2718820006</v>
          </cell>
          <cell r="E537" t="str">
            <v>х Подъемник H3fo, ФриФолд, H 770-840, без крышки (2718820006)</v>
          </cell>
          <cell r="H537">
            <v>1</v>
          </cell>
          <cell r="I537">
            <v>5</v>
          </cell>
          <cell r="J537" t="str">
            <v>HU</v>
          </cell>
          <cell r="K537">
            <v>2.1779999999999999</v>
          </cell>
          <cell r="L537">
            <v>0.76</v>
          </cell>
          <cell r="M537">
            <v>0.17</v>
          </cell>
          <cell r="N537">
            <v>7.0000000000000007E-2</v>
          </cell>
          <cell r="O537">
            <v>9.044E-3</v>
          </cell>
          <cell r="Q537" t="str">
            <v>0006</v>
          </cell>
          <cell r="R537">
            <v>78</v>
          </cell>
          <cell r="S537" t="str">
            <v>4027655426074</v>
          </cell>
          <cell r="T537">
            <v>8302420000</v>
          </cell>
          <cell r="V537" t="str">
            <v>Подъемники</v>
          </cell>
          <cell r="W537" t="str">
            <v>ФриФолд</v>
          </cell>
          <cell r="Y537" t="str">
            <v>770-840</v>
          </cell>
          <cell r="AC537">
            <v>288</v>
          </cell>
          <cell r="AD537">
            <v>1</v>
          </cell>
          <cell r="AE537" t="str">
            <v>3,2-6,7</v>
          </cell>
          <cell r="AG537" t="str">
            <v>Компл</v>
          </cell>
          <cell r="AJ537" t="str">
            <v>Серый</v>
          </cell>
          <cell r="AK537" t="str">
            <v>х Подъемник H3fo ФриФолд, H 770-840, без крышки</v>
          </cell>
          <cell r="AM537" t="str">
            <v>ФриФолд Шорт</v>
          </cell>
          <cell r="AO537" t="str">
            <v>2718820006</v>
          </cell>
          <cell r="AS537" t="str">
            <v>ФриФолд</v>
          </cell>
          <cell r="AU537" t="str">
            <v>Компл</v>
          </cell>
          <cell r="AX537">
            <v>300</v>
          </cell>
          <cell r="AY537">
            <v>1200</v>
          </cell>
          <cell r="AZ537">
            <v>770</v>
          </cell>
          <cell r="BA537">
            <v>840</v>
          </cell>
          <cell r="BD537">
            <v>3.2</v>
          </cell>
          <cell r="BE537">
            <v>6.7</v>
          </cell>
          <cell r="BH537" t="str">
            <v>Серый;Белый;Антрацит</v>
          </cell>
        </row>
        <row r="538">
          <cell r="D538" t="str">
            <v>2718830006</v>
          </cell>
          <cell r="E538" t="str">
            <v>х Подъемник H4fo, ФриФолд, H 770-840, без крышки (2718830006)</v>
          </cell>
          <cell r="H538">
            <v>1</v>
          </cell>
          <cell r="I538">
            <v>5</v>
          </cell>
          <cell r="J538" t="str">
            <v>HU</v>
          </cell>
          <cell r="K538">
            <v>2.1960000000000002</v>
          </cell>
          <cell r="L538">
            <v>0.76</v>
          </cell>
          <cell r="M538">
            <v>0.17</v>
          </cell>
          <cell r="N538">
            <v>7.0000000000000007E-2</v>
          </cell>
          <cell r="O538">
            <v>9.044E-3</v>
          </cell>
          <cell r="Q538" t="str">
            <v>0006</v>
          </cell>
          <cell r="R538">
            <v>78</v>
          </cell>
          <cell r="S538" t="str">
            <v>4027655426081</v>
          </cell>
          <cell r="T538">
            <v>8302420000</v>
          </cell>
          <cell r="V538" t="str">
            <v>Подъемники</v>
          </cell>
          <cell r="W538" t="str">
            <v>ФриФолд</v>
          </cell>
          <cell r="Y538" t="str">
            <v>770-840</v>
          </cell>
          <cell r="AC538">
            <v>288</v>
          </cell>
          <cell r="AD538">
            <v>1</v>
          </cell>
          <cell r="AE538" t="str">
            <v>4,9-9,8</v>
          </cell>
          <cell r="AG538" t="str">
            <v>Компл</v>
          </cell>
          <cell r="AJ538" t="str">
            <v>Серый</v>
          </cell>
          <cell r="AK538" t="str">
            <v>х Подъемник H4fo ФриФолд, H 770-840, без крышки</v>
          </cell>
          <cell r="AM538" t="str">
            <v>ФриФолд Шорт</v>
          </cell>
          <cell r="AO538" t="str">
            <v>2718830006</v>
          </cell>
          <cell r="AS538" t="str">
            <v>ФриФолд</v>
          </cell>
          <cell r="AU538" t="str">
            <v>Компл</v>
          </cell>
          <cell r="AX538">
            <v>400</v>
          </cell>
          <cell r="AY538">
            <v>1200</v>
          </cell>
          <cell r="AZ538">
            <v>770</v>
          </cell>
          <cell r="BA538">
            <v>840</v>
          </cell>
          <cell r="BD538">
            <v>4.9000000000000004</v>
          </cell>
          <cell r="BE538">
            <v>9.8000000000000007</v>
          </cell>
          <cell r="BH538" t="str">
            <v>Серый;Белый;Антрацит</v>
          </cell>
        </row>
        <row r="539">
          <cell r="D539" t="str">
            <v>2718840006</v>
          </cell>
          <cell r="E539" t="str">
            <v>х Подъемник H5fo, ФриФолд, H 770-840, без крышки (2718840006)</v>
          </cell>
          <cell r="H539">
            <v>1</v>
          </cell>
          <cell r="I539">
            <v>5</v>
          </cell>
          <cell r="J539" t="str">
            <v>HU</v>
          </cell>
          <cell r="K539">
            <v>2.4</v>
          </cell>
          <cell r="L539">
            <v>0.76</v>
          </cell>
          <cell r="M539">
            <v>0.17</v>
          </cell>
          <cell r="N539">
            <v>7.0000000000000007E-2</v>
          </cell>
          <cell r="O539">
            <v>9.044E-3</v>
          </cell>
          <cell r="Q539" t="str">
            <v>0006</v>
          </cell>
          <cell r="R539">
            <v>78</v>
          </cell>
          <cell r="S539" t="str">
            <v>4027655426098</v>
          </cell>
          <cell r="T539">
            <v>8302420000</v>
          </cell>
          <cell r="V539" t="str">
            <v>Подъемники</v>
          </cell>
          <cell r="W539" t="str">
            <v>ФриФолд</v>
          </cell>
          <cell r="Y539" t="str">
            <v>770-840</v>
          </cell>
          <cell r="AC539">
            <v>288</v>
          </cell>
          <cell r="AD539">
            <v>1</v>
          </cell>
          <cell r="AE539" t="str">
            <v>8,0-15,5</v>
          </cell>
          <cell r="AG539" t="str">
            <v>Компл</v>
          </cell>
          <cell r="AJ539" t="str">
            <v>Серый</v>
          </cell>
          <cell r="AK539" t="str">
            <v>х Подъемник H5fo ФриФолд, H 770-840, без крышки</v>
          </cell>
          <cell r="AM539" t="str">
            <v>ФриФолд Шорт</v>
          </cell>
          <cell r="AO539" t="str">
            <v>2718840006</v>
          </cell>
          <cell r="AS539" t="str">
            <v>ФриФолд</v>
          </cell>
          <cell r="AU539" t="str">
            <v>Компл</v>
          </cell>
          <cell r="AX539">
            <v>400</v>
          </cell>
          <cell r="AY539">
            <v>1200</v>
          </cell>
          <cell r="AZ539">
            <v>770</v>
          </cell>
          <cell r="BA539">
            <v>840</v>
          </cell>
          <cell r="BD539">
            <v>8</v>
          </cell>
          <cell r="BE539">
            <v>15.5</v>
          </cell>
          <cell r="BH539" t="str">
            <v>Серый;Белый;Антрацит</v>
          </cell>
        </row>
        <row r="540">
          <cell r="D540" t="str">
            <v>2720760006</v>
          </cell>
          <cell r="E540" t="str">
            <v>х Подъемник H6fo, ФриФолд, H 770-840, без крышки (2720760006)</v>
          </cell>
          <cell r="H540">
            <v>1</v>
          </cell>
          <cell r="I540">
            <v>5</v>
          </cell>
          <cell r="J540" t="str">
            <v>HU</v>
          </cell>
          <cell r="K540">
            <v>2.3839999999999999</v>
          </cell>
          <cell r="L540">
            <v>0.76</v>
          </cell>
          <cell r="M540">
            <v>0.17</v>
          </cell>
          <cell r="N540">
            <v>7.0000000000000007E-2</v>
          </cell>
          <cell r="O540">
            <v>9.044E-3</v>
          </cell>
          <cell r="Q540" t="str">
            <v>0006</v>
          </cell>
          <cell r="R540">
            <v>78</v>
          </cell>
          <cell r="S540" t="str">
            <v>4027655832479</v>
          </cell>
          <cell r="T540">
            <v>8302420000</v>
          </cell>
          <cell r="V540" t="str">
            <v>Подъемники</v>
          </cell>
          <cell r="W540" t="str">
            <v>ФриФолд</v>
          </cell>
          <cell r="Y540" t="str">
            <v>770-840</v>
          </cell>
          <cell r="AC540">
            <v>288</v>
          </cell>
          <cell r="AD540">
            <v>1</v>
          </cell>
          <cell r="AE540" t="str">
            <v>15,5-20,9</v>
          </cell>
          <cell r="AG540" t="str">
            <v>Компл</v>
          </cell>
          <cell r="AJ540" t="str">
            <v>Серый</v>
          </cell>
          <cell r="AK540" t="str">
            <v>х Подъемник H6fo ФриФолд, H 770-840, без крышки</v>
          </cell>
          <cell r="AM540" t="str">
            <v>ФриФолд Шорт</v>
          </cell>
          <cell r="AO540" t="str">
            <v>2720760006</v>
          </cell>
          <cell r="AS540" t="str">
            <v>ФриФолд</v>
          </cell>
          <cell r="AU540" t="str">
            <v>Компл</v>
          </cell>
          <cell r="AX540">
            <v>400</v>
          </cell>
          <cell r="AY540">
            <v>1200</v>
          </cell>
          <cell r="AZ540">
            <v>770</v>
          </cell>
          <cell r="BA540">
            <v>840</v>
          </cell>
          <cell r="BD540">
            <v>15.5</v>
          </cell>
          <cell r="BE540">
            <v>20.9</v>
          </cell>
          <cell r="BH540" t="str">
            <v>Серый;Белый;Антрацит</v>
          </cell>
        </row>
        <row r="541">
          <cell r="D541" t="str">
            <v>2718870006</v>
          </cell>
          <cell r="E541" t="str">
            <v>х Подъемник I4fo, ФриФолд, H 840-910, без крышки (2718870006)</v>
          </cell>
          <cell r="H541">
            <v>1</v>
          </cell>
          <cell r="I541">
            <v>5</v>
          </cell>
          <cell r="J541" t="str">
            <v>HU</v>
          </cell>
          <cell r="K541">
            <v>2.1960000000000002</v>
          </cell>
          <cell r="L541">
            <v>0.76</v>
          </cell>
          <cell r="M541">
            <v>0.17</v>
          </cell>
          <cell r="N541">
            <v>7.0000000000000007E-2</v>
          </cell>
          <cell r="O541">
            <v>9.044E-3</v>
          </cell>
          <cell r="Q541" t="str">
            <v>0006</v>
          </cell>
          <cell r="R541">
            <v>78</v>
          </cell>
          <cell r="S541" t="str">
            <v>4027655426104</v>
          </cell>
          <cell r="T541">
            <v>8302420000</v>
          </cell>
          <cell r="V541" t="str">
            <v>Подъемники</v>
          </cell>
          <cell r="W541" t="str">
            <v>ФриФолд</v>
          </cell>
          <cell r="Y541" t="str">
            <v>840-910</v>
          </cell>
          <cell r="AC541">
            <v>288</v>
          </cell>
          <cell r="AD541">
            <v>1</v>
          </cell>
          <cell r="AE541" t="str">
            <v>4,5-9,0</v>
          </cell>
          <cell r="AG541" t="str">
            <v>Компл</v>
          </cell>
          <cell r="AJ541" t="str">
            <v>Серый</v>
          </cell>
          <cell r="AK541" t="str">
            <v>х Подъемник I4fo ФриФолд, H 840-910, без крышки</v>
          </cell>
          <cell r="AM541" t="str">
            <v>ФриФолд Шорт</v>
          </cell>
          <cell r="AO541" t="str">
            <v>2718870006</v>
          </cell>
          <cell r="AS541" t="str">
            <v>ФриФолд</v>
          </cell>
          <cell r="AU541" t="str">
            <v>Компл</v>
          </cell>
          <cell r="AX541">
            <v>300</v>
          </cell>
          <cell r="AY541">
            <v>1200</v>
          </cell>
          <cell r="AZ541">
            <v>840</v>
          </cell>
          <cell r="BA541">
            <v>910</v>
          </cell>
          <cell r="BD541">
            <v>4.5</v>
          </cell>
          <cell r="BE541">
            <v>9</v>
          </cell>
          <cell r="BH541" t="str">
            <v>Серый;Белый;Антрацит</v>
          </cell>
        </row>
        <row r="542">
          <cell r="D542" t="str">
            <v>2718880006</v>
          </cell>
          <cell r="E542" t="str">
            <v>х Подъемник I5fo, ФриФолд, H 840-910, без крышки (2718880006)</v>
          </cell>
          <cell r="H542">
            <v>1</v>
          </cell>
          <cell r="I542">
            <v>5</v>
          </cell>
          <cell r="J542" t="str">
            <v>HU</v>
          </cell>
          <cell r="K542">
            <v>2.3940000000000001</v>
          </cell>
          <cell r="L542">
            <v>0.76</v>
          </cell>
          <cell r="M542">
            <v>0.17</v>
          </cell>
          <cell r="N542">
            <v>7.0000000000000007E-2</v>
          </cell>
          <cell r="O542">
            <v>9.044E-3</v>
          </cell>
          <cell r="Q542" t="str">
            <v>0006</v>
          </cell>
          <cell r="R542">
            <v>78</v>
          </cell>
          <cell r="S542" t="str">
            <v>4027655426111</v>
          </cell>
          <cell r="T542">
            <v>8302420000</v>
          </cell>
          <cell r="V542" t="str">
            <v>Подъемники</v>
          </cell>
          <cell r="W542" t="str">
            <v>ФриФолд</v>
          </cell>
          <cell r="Y542" t="str">
            <v>840-910</v>
          </cell>
          <cell r="AC542">
            <v>288</v>
          </cell>
          <cell r="AD542">
            <v>1</v>
          </cell>
          <cell r="AE542" t="str">
            <v>7,3-14,6</v>
          </cell>
          <cell r="AG542" t="str">
            <v>Компл</v>
          </cell>
          <cell r="AJ542" t="str">
            <v>Серый</v>
          </cell>
          <cell r="AK542" t="str">
            <v>х Подъемник I5fo ФриФолд, H 840-910, без крышки</v>
          </cell>
          <cell r="AM542" t="str">
            <v>ФриФолд Шорт</v>
          </cell>
          <cell r="AO542" t="str">
            <v>2718880006</v>
          </cell>
          <cell r="AS542" t="str">
            <v>ФриФолд</v>
          </cell>
          <cell r="AU542" t="str">
            <v>Компл</v>
          </cell>
          <cell r="AX542">
            <v>400</v>
          </cell>
          <cell r="AY542">
            <v>1200</v>
          </cell>
          <cell r="AZ542">
            <v>840</v>
          </cell>
          <cell r="BA542">
            <v>910</v>
          </cell>
          <cell r="BD542">
            <v>7.3</v>
          </cell>
          <cell r="BE542">
            <v>14.6</v>
          </cell>
          <cell r="BH542" t="str">
            <v>Серый;Белый;Антрацит</v>
          </cell>
        </row>
        <row r="543">
          <cell r="D543" t="str">
            <v>2720770006</v>
          </cell>
          <cell r="E543" t="str">
            <v>х Подъемник I6fo, ФриФолд, H 840-910, без крышки (2720770006)</v>
          </cell>
          <cell r="H543">
            <v>1</v>
          </cell>
          <cell r="I543">
            <v>5</v>
          </cell>
          <cell r="J543" t="str">
            <v>HU</v>
          </cell>
          <cell r="K543">
            <v>2.44</v>
          </cell>
          <cell r="L543">
            <v>0.76</v>
          </cell>
          <cell r="M543">
            <v>0.17</v>
          </cell>
          <cell r="N543">
            <v>7.0000000000000007E-2</v>
          </cell>
          <cell r="O543">
            <v>9.044E-3</v>
          </cell>
          <cell r="Q543" t="str">
            <v>0006</v>
          </cell>
          <cell r="R543">
            <v>78</v>
          </cell>
          <cell r="S543" t="str">
            <v>4027655038024</v>
          </cell>
          <cell r="T543">
            <v>8302420000</v>
          </cell>
          <cell r="V543" t="str">
            <v>Подъемники</v>
          </cell>
          <cell r="W543" t="str">
            <v>ФриФолд</v>
          </cell>
          <cell r="Y543" t="str">
            <v>840-910</v>
          </cell>
          <cell r="AC543">
            <v>288</v>
          </cell>
          <cell r="AD543">
            <v>1</v>
          </cell>
          <cell r="AE543" t="str">
            <v>10-20,0</v>
          </cell>
          <cell r="AG543" t="str">
            <v>Компл</v>
          </cell>
          <cell r="AJ543" t="str">
            <v>Серый</v>
          </cell>
          <cell r="AK543" t="str">
            <v>х Подъемник I6fo ФриФолд, H 840-910, без крышки</v>
          </cell>
          <cell r="AM543" t="str">
            <v>ФриФолд Шорт</v>
          </cell>
          <cell r="AO543" t="str">
            <v>2720770006</v>
          </cell>
          <cell r="AS543" t="str">
            <v>ФриФолд</v>
          </cell>
          <cell r="AU543" t="str">
            <v>Компл</v>
          </cell>
          <cell r="AX543">
            <v>400</v>
          </cell>
          <cell r="AY543">
            <v>1200</v>
          </cell>
          <cell r="AZ543">
            <v>840</v>
          </cell>
          <cell r="BA543">
            <v>910</v>
          </cell>
          <cell r="BD543">
            <v>10</v>
          </cell>
          <cell r="BE543">
            <v>20</v>
          </cell>
          <cell r="BH543" t="str">
            <v>Серый;Белый;Антрацит</v>
          </cell>
        </row>
        <row r="544">
          <cell r="D544" t="str">
            <v>2718910006</v>
          </cell>
          <cell r="E544" t="str">
            <v>х Подъемник J4fo, ФриФолд, H 910-970, без крышки (2718910006)</v>
          </cell>
          <cell r="H544">
            <v>1</v>
          </cell>
          <cell r="I544">
            <v>5</v>
          </cell>
          <cell r="J544" t="str">
            <v>HU</v>
          </cell>
          <cell r="K544">
            <v>2.234</v>
          </cell>
          <cell r="L544">
            <v>0.76</v>
          </cell>
          <cell r="M544">
            <v>0.17</v>
          </cell>
          <cell r="N544">
            <v>7.0000000000000007E-2</v>
          </cell>
          <cell r="O544">
            <v>9.044E-3</v>
          </cell>
          <cell r="Q544" t="str">
            <v>0006</v>
          </cell>
          <cell r="R544">
            <v>78</v>
          </cell>
          <cell r="S544" t="str">
            <v>4027655426128</v>
          </cell>
          <cell r="T544">
            <v>8302420000</v>
          </cell>
          <cell r="V544" t="str">
            <v>Подъемники</v>
          </cell>
          <cell r="W544" t="str">
            <v>ФриФолд</v>
          </cell>
          <cell r="Y544" t="str">
            <v>910-970</v>
          </cell>
          <cell r="AC544">
            <v>288</v>
          </cell>
          <cell r="AD544">
            <v>1</v>
          </cell>
          <cell r="AE544" t="str">
            <v>4,2-8,0</v>
          </cell>
          <cell r="AG544" t="str">
            <v>Компл</v>
          </cell>
          <cell r="AJ544" t="str">
            <v>Серый</v>
          </cell>
          <cell r="AK544" t="str">
            <v>х Подъемник J4fo ФриФолд, H 910-970, без крышки</v>
          </cell>
          <cell r="AM544" t="str">
            <v>ФриФолд Шорт</v>
          </cell>
          <cell r="AO544" t="str">
            <v>2718910006</v>
          </cell>
          <cell r="AS544" t="str">
            <v>ФриФолд</v>
          </cell>
          <cell r="AU544" t="str">
            <v>Компл</v>
          </cell>
          <cell r="AX544">
            <v>300</v>
          </cell>
          <cell r="AY544">
            <v>1200</v>
          </cell>
          <cell r="AZ544">
            <v>910</v>
          </cell>
          <cell r="BA544">
            <v>970</v>
          </cell>
          <cell r="BD544">
            <v>4.2</v>
          </cell>
          <cell r="BE544">
            <v>8</v>
          </cell>
          <cell r="BH544" t="str">
            <v>Серый;Белый;Антрацит</v>
          </cell>
        </row>
        <row r="545">
          <cell r="D545" t="str">
            <v>2718920006</v>
          </cell>
          <cell r="E545" t="str">
            <v>х Подъемник J5fo, ФриФолд, H 910-970, без крышки (2718920006)</v>
          </cell>
          <cell r="H545">
            <v>1</v>
          </cell>
          <cell r="I545">
            <v>5</v>
          </cell>
          <cell r="J545" t="str">
            <v>HU</v>
          </cell>
          <cell r="K545">
            <v>2.452</v>
          </cell>
          <cell r="L545">
            <v>0.76</v>
          </cell>
          <cell r="M545">
            <v>0.17</v>
          </cell>
          <cell r="N545">
            <v>7.0000000000000007E-2</v>
          </cell>
          <cell r="O545">
            <v>9.044E-3</v>
          </cell>
          <cell r="Q545" t="str">
            <v>0006</v>
          </cell>
          <cell r="R545">
            <v>78</v>
          </cell>
          <cell r="S545" t="str">
            <v>4027655426135</v>
          </cell>
          <cell r="T545">
            <v>8302420000</v>
          </cell>
          <cell r="V545" t="str">
            <v>Подъемники</v>
          </cell>
          <cell r="W545" t="str">
            <v>ФриФолд</v>
          </cell>
          <cell r="Y545" t="str">
            <v>910-970</v>
          </cell>
          <cell r="AC545">
            <v>288</v>
          </cell>
          <cell r="AD545">
            <v>1</v>
          </cell>
          <cell r="AE545" t="str">
            <v>6,8-13,5</v>
          </cell>
          <cell r="AG545" t="str">
            <v>Компл</v>
          </cell>
          <cell r="AJ545" t="str">
            <v>Серый</v>
          </cell>
          <cell r="AK545" t="str">
            <v>х Подъемник J5fo ФриФолд, H 910-970, без крышки</v>
          </cell>
          <cell r="AM545" t="str">
            <v>ФриФолд Шорт</v>
          </cell>
          <cell r="AO545" t="str">
            <v>2718920006</v>
          </cell>
          <cell r="AS545" t="str">
            <v>ФриФолд</v>
          </cell>
          <cell r="AU545" t="str">
            <v>Компл</v>
          </cell>
          <cell r="AX545">
            <v>400</v>
          </cell>
          <cell r="AY545">
            <v>1200</v>
          </cell>
          <cell r="AZ545">
            <v>910</v>
          </cell>
          <cell r="BA545">
            <v>970</v>
          </cell>
          <cell r="BD545">
            <v>6.8</v>
          </cell>
          <cell r="BE545">
            <v>13.5</v>
          </cell>
          <cell r="BH545" t="str">
            <v>Серый;Белый;Антрацит</v>
          </cell>
        </row>
        <row r="546">
          <cell r="D546" t="str">
            <v>2720780006</v>
          </cell>
          <cell r="E546" t="str">
            <v>х Подъемник J6fo, ФриФолд, H 910-970, без крышки (2720780006)</v>
          </cell>
          <cell r="H546">
            <v>1</v>
          </cell>
          <cell r="I546">
            <v>5</v>
          </cell>
          <cell r="J546" t="str">
            <v>HU</v>
          </cell>
          <cell r="K546">
            <v>2.4940000000000002</v>
          </cell>
          <cell r="L546">
            <v>0.76</v>
          </cell>
          <cell r="M546">
            <v>0.17</v>
          </cell>
          <cell r="N546">
            <v>7.0000000000000007E-2</v>
          </cell>
          <cell r="O546">
            <v>9.044E-3</v>
          </cell>
          <cell r="Q546" t="str">
            <v>0006</v>
          </cell>
          <cell r="R546">
            <v>78</v>
          </cell>
          <cell r="S546" t="str">
            <v>4027655038031</v>
          </cell>
          <cell r="T546">
            <v>8302420000</v>
          </cell>
          <cell r="V546" t="str">
            <v>Подъемники</v>
          </cell>
          <cell r="W546" t="str">
            <v>ФриФолд</v>
          </cell>
          <cell r="Y546" t="str">
            <v>910-970</v>
          </cell>
          <cell r="AC546">
            <v>288</v>
          </cell>
          <cell r="AD546">
            <v>1</v>
          </cell>
          <cell r="AE546" t="str">
            <v>9,5-17,9</v>
          </cell>
          <cell r="AG546" t="str">
            <v>Компл</v>
          </cell>
          <cell r="AJ546" t="str">
            <v>Серый</v>
          </cell>
          <cell r="AK546" t="str">
            <v>х Подъемник J6fo ФриФолд, H 910-970, без крышки</v>
          </cell>
          <cell r="AM546" t="str">
            <v>ФриФолд Шорт</v>
          </cell>
          <cell r="AO546" t="str">
            <v>2720780006</v>
          </cell>
          <cell r="AS546" t="str">
            <v>ФриФолд</v>
          </cell>
          <cell r="AU546" t="str">
            <v>Компл</v>
          </cell>
          <cell r="AX546">
            <v>400</v>
          </cell>
          <cell r="AY546">
            <v>1200</v>
          </cell>
          <cell r="AZ546">
            <v>910</v>
          </cell>
          <cell r="BA546">
            <v>970</v>
          </cell>
          <cell r="BD546">
            <v>9.5</v>
          </cell>
          <cell r="BE546">
            <v>17.899999999999999</v>
          </cell>
          <cell r="BH546" t="str">
            <v>Серый;Белый;Антрацит</v>
          </cell>
        </row>
        <row r="547">
          <cell r="D547" t="str">
            <v>2718950006</v>
          </cell>
          <cell r="E547" t="str">
            <v>х Подъемник K4fo, ФриФолд, H 960-1010, без крышки (2718950006)</v>
          </cell>
          <cell r="H547">
            <v>1</v>
          </cell>
          <cell r="I547">
            <v>5</v>
          </cell>
          <cell r="J547" t="str">
            <v>HU</v>
          </cell>
          <cell r="K547">
            <v>2.2559999999999998</v>
          </cell>
          <cell r="L547">
            <v>0.76</v>
          </cell>
          <cell r="M547">
            <v>0.17</v>
          </cell>
          <cell r="N547">
            <v>7.4999999999999997E-2</v>
          </cell>
          <cell r="O547">
            <v>9.6900000000000007E-3</v>
          </cell>
          <cell r="Q547" t="str">
            <v>0006</v>
          </cell>
          <cell r="R547">
            <v>78</v>
          </cell>
          <cell r="S547" t="str">
            <v>4027655426159</v>
          </cell>
          <cell r="T547">
            <v>8302420000</v>
          </cell>
          <cell r="V547" t="str">
            <v>Подъемники</v>
          </cell>
          <cell r="W547" t="str">
            <v>ФриФолд</v>
          </cell>
          <cell r="Y547" t="str">
            <v>960-1010</v>
          </cell>
          <cell r="AC547">
            <v>288</v>
          </cell>
          <cell r="AD547">
            <v>1</v>
          </cell>
          <cell r="AE547" t="str">
            <v>3,9-7,6</v>
          </cell>
          <cell r="AG547" t="str">
            <v>Компл</v>
          </cell>
          <cell r="AJ547" t="str">
            <v>Серый</v>
          </cell>
          <cell r="AK547" t="str">
            <v>х Подъемник K4fo ФриФолд, H 960-1010, без крышки</v>
          </cell>
          <cell r="AM547" t="str">
            <v>ФриФолд Шорт</v>
          </cell>
          <cell r="AO547" t="str">
            <v>2718950006</v>
          </cell>
          <cell r="AS547" t="str">
            <v>ФриФолд</v>
          </cell>
          <cell r="AU547" t="str">
            <v>Компл</v>
          </cell>
          <cell r="AX547">
            <v>300</v>
          </cell>
          <cell r="AY547">
            <v>1200</v>
          </cell>
          <cell r="AZ547">
            <v>960</v>
          </cell>
          <cell r="BA547">
            <v>1010</v>
          </cell>
          <cell r="BD547">
            <v>3.9</v>
          </cell>
          <cell r="BE547">
            <v>7.6</v>
          </cell>
          <cell r="BH547" t="str">
            <v>Серый;Белый;Антрацит</v>
          </cell>
        </row>
        <row r="548">
          <cell r="D548" t="str">
            <v>2718960006</v>
          </cell>
          <cell r="E548" t="str">
            <v>х Подъемник K5fo, ФриФолд, H 960-1010, без крышки (2718960006)</v>
          </cell>
          <cell r="H548">
            <v>1</v>
          </cell>
          <cell r="I548">
            <v>5</v>
          </cell>
          <cell r="J548" t="str">
            <v>HU</v>
          </cell>
          <cell r="K548">
            <v>2.468</v>
          </cell>
          <cell r="L548">
            <v>0.76</v>
          </cell>
          <cell r="M548">
            <v>0.17</v>
          </cell>
          <cell r="N548">
            <v>7.4999999999999997E-2</v>
          </cell>
          <cell r="O548">
            <v>9.6900000000000007E-3</v>
          </cell>
          <cell r="Q548" t="str">
            <v>0006</v>
          </cell>
          <cell r="R548">
            <v>78</v>
          </cell>
          <cell r="S548" t="str">
            <v>4027655426173</v>
          </cell>
          <cell r="T548">
            <v>8302420000</v>
          </cell>
          <cell r="V548" t="str">
            <v>Подъемники</v>
          </cell>
          <cell r="W548" t="str">
            <v>ФриФолд</v>
          </cell>
          <cell r="Y548" t="str">
            <v>960-1010</v>
          </cell>
          <cell r="AC548">
            <v>288</v>
          </cell>
          <cell r="AD548">
            <v>1</v>
          </cell>
          <cell r="AE548" t="str">
            <v>6,5-12,8</v>
          </cell>
          <cell r="AG548" t="str">
            <v>Компл</v>
          </cell>
          <cell r="AJ548" t="str">
            <v>Серый</v>
          </cell>
          <cell r="AK548" t="str">
            <v>х Подъемник K5fo ФриФолд, H 960-1010, без крышки</v>
          </cell>
          <cell r="AM548" t="str">
            <v>ФриФолд Шорт</v>
          </cell>
          <cell r="AO548" t="str">
            <v>2718960006</v>
          </cell>
          <cell r="AS548" t="str">
            <v>ФриФолд</v>
          </cell>
          <cell r="AU548" t="str">
            <v>Компл</v>
          </cell>
          <cell r="AX548">
            <v>400</v>
          </cell>
          <cell r="AY548">
            <v>1200</v>
          </cell>
          <cell r="AZ548">
            <v>960</v>
          </cell>
          <cell r="BA548">
            <v>1010</v>
          </cell>
          <cell r="BD548">
            <v>6.5</v>
          </cell>
          <cell r="BE548">
            <v>12.8</v>
          </cell>
          <cell r="BH548" t="str">
            <v>Серый;Белый;Антрацит</v>
          </cell>
        </row>
        <row r="549">
          <cell r="D549" t="str">
            <v>2720790006</v>
          </cell>
          <cell r="E549" t="str">
            <v>х Подъемник K6fo, ФриФолд, H 960-1010, без крышки (2720790006)</v>
          </cell>
          <cell r="H549">
            <v>1</v>
          </cell>
          <cell r="I549">
            <v>5</v>
          </cell>
          <cell r="J549" t="str">
            <v>HU</v>
          </cell>
          <cell r="K549">
            <v>2.5499999999999998</v>
          </cell>
          <cell r="L549">
            <v>0.76</v>
          </cell>
          <cell r="M549">
            <v>0.17</v>
          </cell>
          <cell r="N549">
            <v>7.0000000000000007E-2</v>
          </cell>
          <cell r="O549">
            <v>9.044E-3</v>
          </cell>
          <cell r="Q549" t="str">
            <v>0006</v>
          </cell>
          <cell r="R549">
            <v>78</v>
          </cell>
          <cell r="S549" t="str">
            <v>4027655038048</v>
          </cell>
          <cell r="T549">
            <v>8302420000</v>
          </cell>
          <cell r="V549" t="str">
            <v>Подъемники</v>
          </cell>
          <cell r="W549" t="str">
            <v>ФриФолд</v>
          </cell>
          <cell r="Y549" t="str">
            <v>960-1010</v>
          </cell>
          <cell r="AC549">
            <v>288</v>
          </cell>
          <cell r="AD549">
            <v>1</v>
          </cell>
          <cell r="AE549" t="str">
            <v>8,6-17,3</v>
          </cell>
          <cell r="AG549" t="str">
            <v>Компл</v>
          </cell>
          <cell r="AJ549" t="str">
            <v>Серый</v>
          </cell>
          <cell r="AK549" t="str">
            <v>х Подъемник K6fo ФриФолд, H 960-1010, без крышки</v>
          </cell>
          <cell r="AM549" t="str">
            <v>ФриФолд Шорт</v>
          </cell>
          <cell r="AO549" t="str">
            <v>2720790006</v>
          </cell>
          <cell r="AS549" t="str">
            <v>ФриФолд</v>
          </cell>
          <cell r="AU549" t="str">
            <v>Компл</v>
          </cell>
          <cell r="AX549">
            <v>400</v>
          </cell>
          <cell r="AY549">
            <v>1200</v>
          </cell>
          <cell r="AZ549">
            <v>960</v>
          </cell>
          <cell r="BA549">
            <v>1010</v>
          </cell>
          <cell r="BD549">
            <v>8.6</v>
          </cell>
          <cell r="BE549">
            <v>17.3</v>
          </cell>
          <cell r="BH549" t="str">
            <v>Серый;Белый;Антрацит</v>
          </cell>
        </row>
        <row r="550">
          <cell r="D550" t="str">
            <v>2718990006</v>
          </cell>
          <cell r="E550" t="str">
            <v>х Подъемник L4fo, ФриФолд, H 1000-1040, без крышки (2718990006)</v>
          </cell>
          <cell r="H550">
            <v>1</v>
          </cell>
          <cell r="I550">
            <v>5</v>
          </cell>
          <cell r="J550" t="str">
            <v>HU</v>
          </cell>
          <cell r="K550">
            <v>2.3260000000000001</v>
          </cell>
          <cell r="L550">
            <v>0.76</v>
          </cell>
          <cell r="M550">
            <v>0.17</v>
          </cell>
          <cell r="N550">
            <v>7.4999999999999997E-2</v>
          </cell>
          <cell r="O550">
            <v>9.6900000000000007E-3</v>
          </cell>
          <cell r="Q550" t="str">
            <v>0006</v>
          </cell>
          <cell r="R550">
            <v>78</v>
          </cell>
          <cell r="S550" t="str">
            <v>4027655426180</v>
          </cell>
          <cell r="T550">
            <v>8302420000</v>
          </cell>
          <cell r="V550" t="str">
            <v>Подъемники</v>
          </cell>
          <cell r="W550" t="str">
            <v>ФриФолд</v>
          </cell>
          <cell r="Y550" t="str">
            <v>1000-1040</v>
          </cell>
          <cell r="AC550">
            <v>288</v>
          </cell>
          <cell r="AD550">
            <v>1</v>
          </cell>
          <cell r="AE550" t="str">
            <v>3,7-7,3</v>
          </cell>
          <cell r="AG550" t="str">
            <v>Компл</v>
          </cell>
          <cell r="AJ550" t="str">
            <v>Серый</v>
          </cell>
          <cell r="AK550" t="str">
            <v>х Подъемник L4fo ФриФолд, H 1000-1040, без крышки</v>
          </cell>
          <cell r="AM550" t="str">
            <v>ФриФолд Шорт</v>
          </cell>
          <cell r="AO550" t="str">
            <v>2718990006</v>
          </cell>
          <cell r="AS550" t="str">
            <v>ФриФолд</v>
          </cell>
          <cell r="AU550" t="str">
            <v>Компл</v>
          </cell>
          <cell r="AX550">
            <v>300</v>
          </cell>
          <cell r="AY550">
            <v>1200</v>
          </cell>
          <cell r="AZ550">
            <v>1000</v>
          </cell>
          <cell r="BA550">
            <v>1040</v>
          </cell>
          <cell r="BD550">
            <v>3.7</v>
          </cell>
          <cell r="BE550">
            <v>7.3</v>
          </cell>
          <cell r="BH550" t="str">
            <v>Серый;Белый;Антрацит</v>
          </cell>
        </row>
        <row r="551">
          <cell r="D551" t="str">
            <v>2719000006</v>
          </cell>
          <cell r="E551" t="str">
            <v>х Подъемник L5fs, ФриФолд, H 1000-1040, без крышки (2719000006)</v>
          </cell>
          <cell r="H551">
            <v>1</v>
          </cell>
          <cell r="I551">
            <v>5</v>
          </cell>
          <cell r="J551" t="str">
            <v>HU</v>
          </cell>
          <cell r="K551">
            <v>2.4860000000000002</v>
          </cell>
          <cell r="L551">
            <v>0.76</v>
          </cell>
          <cell r="M551">
            <v>0.17</v>
          </cell>
          <cell r="N551">
            <v>7.4999999999999997E-2</v>
          </cell>
          <cell r="O551">
            <v>9.6900000000000007E-3</v>
          </cell>
          <cell r="Q551" t="str">
            <v>0006</v>
          </cell>
          <cell r="R551">
            <v>78</v>
          </cell>
          <cell r="S551" t="str">
            <v>4027655426197</v>
          </cell>
          <cell r="T551">
            <v>8302420000</v>
          </cell>
          <cell r="V551" t="str">
            <v>Подъемники</v>
          </cell>
          <cell r="W551" t="str">
            <v>ФриФолд</v>
          </cell>
          <cell r="Y551" t="str">
            <v>1000-1040</v>
          </cell>
          <cell r="AC551">
            <v>288</v>
          </cell>
          <cell r="AD551">
            <v>1</v>
          </cell>
          <cell r="AE551" t="str">
            <v>6,2-12,3</v>
          </cell>
          <cell r="AG551" t="str">
            <v>Компл</v>
          </cell>
          <cell r="AJ551" t="str">
            <v>Серый</v>
          </cell>
          <cell r="AK551" t="str">
            <v>х Подъемник L5fs ФриФолд, H 1000-1040, без крышки</v>
          </cell>
          <cell r="AM551" t="str">
            <v>ФриФолд Шорт</v>
          </cell>
          <cell r="AO551" t="str">
            <v>2719000006</v>
          </cell>
          <cell r="AS551" t="str">
            <v>ФриФолд</v>
          </cell>
          <cell r="AU551" t="str">
            <v>Компл</v>
          </cell>
          <cell r="AX551">
            <v>400</v>
          </cell>
          <cell r="AY551">
            <v>1200</v>
          </cell>
          <cell r="AZ551">
            <v>1000</v>
          </cell>
          <cell r="BA551">
            <v>1040</v>
          </cell>
          <cell r="BD551">
            <v>6.2</v>
          </cell>
          <cell r="BE551">
            <v>12.3</v>
          </cell>
          <cell r="BH551" t="str">
            <v>Серый;Белый;Антрацит</v>
          </cell>
        </row>
        <row r="552">
          <cell r="D552" t="str">
            <v>2720800006</v>
          </cell>
          <cell r="E552" t="str">
            <v>х Подъемник L6fo, ФриФолд, H 1000-1040, без крышки (2720800006)</v>
          </cell>
          <cell r="H552">
            <v>1</v>
          </cell>
          <cell r="I552">
            <v>5</v>
          </cell>
          <cell r="J552" t="str">
            <v>HU</v>
          </cell>
          <cell r="K552">
            <v>2.54</v>
          </cell>
          <cell r="L552">
            <v>0.76</v>
          </cell>
          <cell r="M552">
            <v>0.17</v>
          </cell>
          <cell r="N552">
            <v>7.0000000000000007E-2</v>
          </cell>
          <cell r="O552">
            <v>9.044E-3</v>
          </cell>
          <cell r="Q552" t="str">
            <v>0006</v>
          </cell>
          <cell r="R552">
            <v>78</v>
          </cell>
          <cell r="S552" t="str">
            <v>4027655038055</v>
          </cell>
          <cell r="T552">
            <v>8302420000</v>
          </cell>
          <cell r="V552" t="str">
            <v>Подъемники</v>
          </cell>
          <cell r="W552" t="str">
            <v>ФриФолд</v>
          </cell>
          <cell r="Y552" t="str">
            <v>1000-1040</v>
          </cell>
          <cell r="AC552">
            <v>288</v>
          </cell>
          <cell r="AD552">
            <v>1</v>
          </cell>
          <cell r="AE552" t="str">
            <v>8,1-16,5</v>
          </cell>
          <cell r="AG552" t="str">
            <v>Компл</v>
          </cell>
          <cell r="AJ552" t="str">
            <v>Серый</v>
          </cell>
          <cell r="AK552" t="str">
            <v>х Подъемник L6fo ФриФолд, H 1000-1040, без крышки</v>
          </cell>
          <cell r="AM552" t="str">
            <v>ФриФолд Шорт</v>
          </cell>
          <cell r="AO552" t="str">
            <v>2720800006</v>
          </cell>
          <cell r="AS552" t="str">
            <v>ФриФолд</v>
          </cell>
          <cell r="AU552" t="str">
            <v>Компл</v>
          </cell>
          <cell r="AX552">
            <v>400</v>
          </cell>
          <cell r="AY552">
            <v>1200</v>
          </cell>
          <cell r="AZ552">
            <v>1000</v>
          </cell>
          <cell r="BA552">
            <v>1040</v>
          </cell>
          <cell r="BD552">
            <v>8.1</v>
          </cell>
          <cell r="BE552">
            <v>16.5</v>
          </cell>
          <cell r="BH552" t="str">
            <v>Серый;Белый;Антрацит</v>
          </cell>
        </row>
        <row r="553">
          <cell r="D553" t="str">
            <v>2717867035</v>
          </cell>
          <cell r="E553" t="str">
            <v>х Крышка декоративная  левая и правая, ФриФолд, цвет СЕРЫЙ (2717867035)</v>
          </cell>
          <cell r="H553">
            <v>1</v>
          </cell>
          <cell r="I553">
            <v>5</v>
          </cell>
          <cell r="J553" t="str">
            <v>HU</v>
          </cell>
          <cell r="K553">
            <v>0.124</v>
          </cell>
          <cell r="L553">
            <v>0.30499999999999999</v>
          </cell>
          <cell r="M553">
            <v>0.15</v>
          </cell>
          <cell r="N553">
            <v>0.03</v>
          </cell>
          <cell r="O553">
            <v>1.3725E-3</v>
          </cell>
          <cell r="Q553" t="str">
            <v>7035</v>
          </cell>
          <cell r="R553">
            <v>500</v>
          </cell>
          <cell r="S553" t="str">
            <v>4027655426227</v>
          </cell>
          <cell r="T553">
            <v>3926300000</v>
          </cell>
          <cell r="V553" t="str">
            <v>Подъемники</v>
          </cell>
          <cell r="W553" t="str">
            <v>ФриФолд</v>
          </cell>
          <cell r="Z553" t="str">
            <v>СЕРЫЙ</v>
          </cell>
          <cell r="AG553" t="str">
            <v>шт</v>
          </cell>
          <cell r="AI553" t="str">
            <v>Левый/Правый</v>
          </cell>
          <cell r="AJ553" t="str">
            <v>Серый</v>
          </cell>
          <cell r="AK553" t="str">
            <v>х Крышка декоративная левая и правая ФриФолд, СЕРЫЙ</v>
          </cell>
          <cell r="AM553" t="str">
            <v>ФриФолд Шорт</v>
          </cell>
          <cell r="AS553" t="str">
            <v>ФриФолд</v>
          </cell>
          <cell r="AU553" t="str">
            <v>Комплектующее</v>
          </cell>
          <cell r="AX553">
            <v>250</v>
          </cell>
          <cell r="AY553">
            <v>1200</v>
          </cell>
          <cell r="AZ553">
            <v>580</v>
          </cell>
          <cell r="BA553">
            <v>1040</v>
          </cell>
          <cell r="BD553">
            <v>1.9</v>
          </cell>
          <cell r="BE553">
            <v>20.9</v>
          </cell>
          <cell r="BH553" t="str">
            <v>Серый</v>
          </cell>
        </row>
        <row r="554">
          <cell r="D554" t="str">
            <v>2717869966</v>
          </cell>
          <cell r="E554" t="str">
            <v>х Крышка декоративная  левая и правая, ФриФолд, цвет БЕЛЫЙ (2717869966)</v>
          </cell>
          <cell r="H554">
            <v>1</v>
          </cell>
          <cell r="I554">
            <v>5</v>
          </cell>
          <cell r="J554" t="str">
            <v>HU</v>
          </cell>
          <cell r="K554">
            <v>0.124</v>
          </cell>
          <cell r="L554">
            <v>0.30499999999999999</v>
          </cell>
          <cell r="M554">
            <v>0.15</v>
          </cell>
          <cell r="N554">
            <v>0.03</v>
          </cell>
          <cell r="O554">
            <v>1.3725E-3</v>
          </cell>
          <cell r="Q554" t="str">
            <v>9966</v>
          </cell>
          <cell r="R554">
            <v>500</v>
          </cell>
          <cell r="S554" t="str">
            <v>4027655580462</v>
          </cell>
          <cell r="T554">
            <v>3926300000</v>
          </cell>
          <cell r="V554" t="str">
            <v>Подъемники</v>
          </cell>
          <cell r="W554" t="str">
            <v>ФриФолд</v>
          </cell>
          <cell r="Z554" t="str">
            <v>БЕЛЫЙ</v>
          </cell>
          <cell r="AG554" t="str">
            <v>шт</v>
          </cell>
          <cell r="AI554" t="str">
            <v>Левый/Правый</v>
          </cell>
          <cell r="AJ554" t="str">
            <v>Белый</v>
          </cell>
          <cell r="AK554" t="str">
            <v>х Крышка декоративная левая и правая ФриФолд, БЕЛЫЙ</v>
          </cell>
          <cell r="AM554" t="str">
            <v>ФриФолд Шорт</v>
          </cell>
          <cell r="AS554" t="str">
            <v>ФриФолд</v>
          </cell>
          <cell r="AU554" t="str">
            <v>Комплектующее</v>
          </cell>
          <cell r="AX554">
            <v>250</v>
          </cell>
          <cell r="AY554">
            <v>1200</v>
          </cell>
          <cell r="AZ554">
            <v>580</v>
          </cell>
          <cell r="BA554">
            <v>1040</v>
          </cell>
          <cell r="BD554">
            <v>1.9</v>
          </cell>
          <cell r="BE554">
            <v>20.9</v>
          </cell>
          <cell r="BH554" t="str">
            <v>Белый</v>
          </cell>
        </row>
        <row r="555">
          <cell r="D555" t="str">
            <v>2717867500</v>
          </cell>
          <cell r="E555" t="str">
            <v>х Крышка декоративная  левая и правая, ФриФолд, цвет АНТРАЦИТ (2717867500)</v>
          </cell>
          <cell r="H555">
            <v>1</v>
          </cell>
          <cell r="I555">
            <v>5</v>
          </cell>
          <cell r="J555" t="str">
            <v>HU</v>
          </cell>
          <cell r="K555">
            <v>0.124</v>
          </cell>
          <cell r="L555">
            <v>0.30499999999999999</v>
          </cell>
          <cell r="M555">
            <v>0.15</v>
          </cell>
          <cell r="N555">
            <v>0.03</v>
          </cell>
          <cell r="O555">
            <v>1.3725E-3</v>
          </cell>
          <cell r="Q555" t="str">
            <v>7500</v>
          </cell>
          <cell r="R555">
            <v>500</v>
          </cell>
          <cell r="S555" t="str">
            <v>4027655783726</v>
          </cell>
          <cell r="T555">
            <v>3926300000</v>
          </cell>
          <cell r="V555" t="str">
            <v>Подъемники</v>
          </cell>
          <cell r="W555" t="str">
            <v>ФриФолд</v>
          </cell>
          <cell r="Z555" t="str">
            <v>АНТРАЦИТ</v>
          </cell>
          <cell r="AG555" t="str">
            <v>шт</v>
          </cell>
          <cell r="AI555" t="str">
            <v>Левый/Правый</v>
          </cell>
          <cell r="AJ555" t="str">
            <v>Темно-серый</v>
          </cell>
          <cell r="AK555" t="str">
            <v>х Крышка декоративная левая и правая ФриФолд, АНТРАЦИТ</v>
          </cell>
          <cell r="AM555" t="str">
            <v>ФриФолд Шорт</v>
          </cell>
          <cell r="AS555" t="str">
            <v>ФриФолд</v>
          </cell>
          <cell r="AU555" t="str">
            <v>Комплектующее</v>
          </cell>
          <cell r="AX555">
            <v>250</v>
          </cell>
          <cell r="AY555">
            <v>1200</v>
          </cell>
          <cell r="AZ555">
            <v>580</v>
          </cell>
          <cell r="BA555">
            <v>1040</v>
          </cell>
          <cell r="BD555">
            <v>1.9</v>
          </cell>
          <cell r="BE555">
            <v>20.9</v>
          </cell>
          <cell r="BH555" t="str">
            <v>Антрацит</v>
          </cell>
        </row>
        <row r="556">
          <cell r="D556" t="str">
            <v>2720090006</v>
          </cell>
          <cell r="E556" t="str">
            <v>Подъемник E1fs левый и правый, ФриФолд Шорт, H 580-650, 2 шт + 2 крепления к  фасаду, без декоративных крышек, без межфасадных петель (2720090006)</v>
          </cell>
          <cell r="H556">
            <v>1</v>
          </cell>
          <cell r="I556">
            <v>5</v>
          </cell>
          <cell r="J556" t="str">
            <v>HU</v>
          </cell>
          <cell r="K556">
            <v>1.8979999999999999</v>
          </cell>
          <cell r="L556">
            <v>0.76</v>
          </cell>
          <cell r="M556">
            <v>0.17</v>
          </cell>
          <cell r="N556">
            <v>7.0000000000000007E-2</v>
          </cell>
          <cell r="O556">
            <v>9.044E-3</v>
          </cell>
          <cell r="Q556" t="str">
            <v>0006</v>
          </cell>
          <cell r="R556">
            <v>78</v>
          </cell>
          <cell r="S556" t="str">
            <v>4027655037683</v>
          </cell>
          <cell r="T556">
            <v>8302420000</v>
          </cell>
          <cell r="V556" t="str">
            <v>Подъемники</v>
          </cell>
          <cell r="W556" t="str">
            <v>ФриФолд Шорт</v>
          </cell>
          <cell r="Y556" t="str">
            <v>580-650</v>
          </cell>
          <cell r="AC556">
            <v>270</v>
          </cell>
          <cell r="AD556">
            <v>1</v>
          </cell>
          <cell r="AE556" t="str">
            <v>2,1-4,0</v>
          </cell>
          <cell r="AG556" t="str">
            <v>Компл</v>
          </cell>
          <cell r="AJ556" t="str">
            <v>Серый</v>
          </cell>
          <cell r="AK556" t="str">
            <v>Подъемник E1fs левый и правый ФриФолд Шорт, H 580-650</v>
          </cell>
          <cell r="AM556" t="str">
            <v>ФриФолд Шорт</v>
          </cell>
          <cell r="AO556" t="str">
            <v>2720090006</v>
          </cell>
          <cell r="AS556" t="str">
            <v>ФриФолд Шорт</v>
          </cell>
          <cell r="AU556" t="str">
            <v>Компл</v>
          </cell>
          <cell r="AX556">
            <v>250</v>
          </cell>
          <cell r="AY556">
            <v>1200</v>
          </cell>
          <cell r="AZ556">
            <v>580</v>
          </cell>
          <cell r="BA556">
            <v>650</v>
          </cell>
          <cell r="BD556">
            <v>2.1</v>
          </cell>
          <cell r="BE556">
            <v>4</v>
          </cell>
          <cell r="BH556" t="str">
            <v>Серый;Белый;Антрацит</v>
          </cell>
        </row>
        <row r="557">
          <cell r="D557" t="str">
            <v>2720100006</v>
          </cell>
          <cell r="E557" t="str">
            <v>Подъемник E3fs левый и правый, ФриФолд Шорт, H 580-650, 2 шт + 2 крепления к  фасаду, без декоративных крышек, без межфасадных петель (2720100006)</v>
          </cell>
          <cell r="H557">
            <v>1</v>
          </cell>
          <cell r="I557">
            <v>5</v>
          </cell>
          <cell r="J557" t="str">
            <v>HU</v>
          </cell>
          <cell r="K557">
            <v>1.99</v>
          </cell>
          <cell r="L557">
            <v>0.76</v>
          </cell>
          <cell r="M557">
            <v>0.17</v>
          </cell>
          <cell r="N557">
            <v>7.0000000000000007E-2</v>
          </cell>
          <cell r="O557">
            <v>9.044E-3</v>
          </cell>
          <cell r="Q557" t="str">
            <v>0006</v>
          </cell>
          <cell r="R557">
            <v>78</v>
          </cell>
          <cell r="S557" t="str">
            <v>4027655037690</v>
          </cell>
          <cell r="T557">
            <v>8302420000</v>
          </cell>
          <cell r="V557" t="str">
            <v>Подъемники</v>
          </cell>
          <cell r="W557" t="str">
            <v>ФриФолд Шорт</v>
          </cell>
          <cell r="Y557" t="str">
            <v>580-650</v>
          </cell>
          <cell r="AC557">
            <v>270</v>
          </cell>
          <cell r="AD557">
            <v>1</v>
          </cell>
          <cell r="AE557" t="str">
            <v>4,1-8,5</v>
          </cell>
          <cell r="AG557" t="str">
            <v>Компл</v>
          </cell>
          <cell r="AJ557" t="str">
            <v>Серый</v>
          </cell>
          <cell r="AK557" t="str">
            <v>Подъемник E3fs левый и правый ФриФолд Шорт, H 580-650</v>
          </cell>
          <cell r="AM557" t="str">
            <v>ФриФолд Шорт</v>
          </cell>
          <cell r="AO557" t="str">
            <v>2720100006</v>
          </cell>
          <cell r="AS557" t="str">
            <v>ФриФолд Шорт</v>
          </cell>
          <cell r="AU557" t="str">
            <v>Компл</v>
          </cell>
          <cell r="AX557">
            <v>300</v>
          </cell>
          <cell r="AY557">
            <v>1200</v>
          </cell>
          <cell r="AZ557">
            <v>580</v>
          </cell>
          <cell r="BA557">
            <v>650</v>
          </cell>
          <cell r="BD557">
            <v>4</v>
          </cell>
          <cell r="BE557">
            <v>8.5</v>
          </cell>
          <cell r="BH557" t="str">
            <v>Серый;Белый;Антрацит</v>
          </cell>
        </row>
        <row r="558">
          <cell r="D558" t="str">
            <v>2720110006</v>
          </cell>
          <cell r="E558" t="str">
            <v>Подъемник E4fs левый и правый, ФриФолд Шорт, H 580-650, 2 шт + 2 крепления к  фасаду, без декоративных крышек, без межфасадных петель (2720110006)</v>
          </cell>
          <cell r="H558">
            <v>1</v>
          </cell>
          <cell r="I558">
            <v>5</v>
          </cell>
          <cell r="J558" t="str">
            <v>HU</v>
          </cell>
          <cell r="K558">
            <v>2.008</v>
          </cell>
          <cell r="L558">
            <v>0.76</v>
          </cell>
          <cell r="M558">
            <v>0.17</v>
          </cell>
          <cell r="N558">
            <v>7.0000000000000007E-2</v>
          </cell>
          <cell r="O558">
            <v>9.044E-3</v>
          </cell>
          <cell r="Q558" t="str">
            <v>0006</v>
          </cell>
          <cell r="R558">
            <v>78</v>
          </cell>
          <cell r="S558" t="str">
            <v>4027655037706</v>
          </cell>
          <cell r="T558">
            <v>8302420000</v>
          </cell>
          <cell r="V558" t="str">
            <v>Подъемники</v>
          </cell>
          <cell r="W558" t="str">
            <v>ФриФолд Шорт</v>
          </cell>
          <cell r="Y558" t="str">
            <v>580-650</v>
          </cell>
          <cell r="AC558">
            <v>270</v>
          </cell>
          <cell r="AD558">
            <v>1</v>
          </cell>
          <cell r="AE558" t="str">
            <v>6,8-12,5</v>
          </cell>
          <cell r="AG558" t="str">
            <v>Компл</v>
          </cell>
          <cell r="AJ558" t="str">
            <v>Серый</v>
          </cell>
          <cell r="AK558" t="str">
            <v>Подъемник E4fs левый и правый ФриФолд Шорт, H 580-650</v>
          </cell>
          <cell r="AM558" t="str">
            <v>ФриФолд Шорт</v>
          </cell>
          <cell r="AO558" t="str">
            <v>2720110006</v>
          </cell>
          <cell r="AS558" t="str">
            <v>ФриФолд Шорт</v>
          </cell>
          <cell r="AU558" t="str">
            <v>Компл</v>
          </cell>
          <cell r="AX558">
            <v>300</v>
          </cell>
          <cell r="AY558">
            <v>1200</v>
          </cell>
          <cell r="AZ558">
            <v>580</v>
          </cell>
          <cell r="BA558">
            <v>650</v>
          </cell>
          <cell r="BD558">
            <v>6.8</v>
          </cell>
          <cell r="BE558">
            <v>12.5</v>
          </cell>
          <cell r="BH558" t="str">
            <v>Серый;Белый;Антрацит</v>
          </cell>
        </row>
        <row r="559">
          <cell r="D559" t="str">
            <v>2720120006</v>
          </cell>
          <cell r="E559" t="str">
            <v>Подъемник E5fs левый и правый, ФриФолд Шорт, H 580-650, 2 шт + 2 крепления к  фасаду, без декоративных крышек, без межфасадных петель (2720120006)</v>
          </cell>
          <cell r="H559">
            <v>1</v>
          </cell>
          <cell r="I559">
            <v>5</v>
          </cell>
          <cell r="J559" t="str">
            <v>HU</v>
          </cell>
          <cell r="K559">
            <v>2.1259999999999999</v>
          </cell>
          <cell r="L559">
            <v>0.76</v>
          </cell>
          <cell r="M559">
            <v>0.17</v>
          </cell>
          <cell r="N559">
            <v>7.0000000000000007E-2</v>
          </cell>
          <cell r="O559">
            <v>9.044E-3</v>
          </cell>
          <cell r="Q559" t="str">
            <v>0006</v>
          </cell>
          <cell r="R559">
            <v>78</v>
          </cell>
          <cell r="S559" t="str">
            <v>4027655037713</v>
          </cell>
          <cell r="T559">
            <v>8302420000</v>
          </cell>
          <cell r="V559" t="str">
            <v>Подъемники</v>
          </cell>
          <cell r="W559" t="str">
            <v>ФриФолд Шорт</v>
          </cell>
          <cell r="Y559" t="str">
            <v>580-650</v>
          </cell>
          <cell r="AC559">
            <v>270</v>
          </cell>
          <cell r="AD559">
            <v>1</v>
          </cell>
          <cell r="AE559" t="str">
            <v>10,5-17,3</v>
          </cell>
          <cell r="AG559" t="str">
            <v>Компл</v>
          </cell>
          <cell r="AJ559" t="str">
            <v>Серый</v>
          </cell>
          <cell r="AK559" t="str">
            <v>Подъемник E5fs левый и правый ФриФолд Шорт, H 580-650</v>
          </cell>
          <cell r="AM559" t="str">
            <v>ФриФолд Шорт</v>
          </cell>
          <cell r="AO559" t="str">
            <v>2720120006</v>
          </cell>
          <cell r="AS559" t="str">
            <v>ФриФолд Шорт</v>
          </cell>
          <cell r="AU559" t="str">
            <v>Компл</v>
          </cell>
          <cell r="AX559">
            <v>400</v>
          </cell>
          <cell r="AY559">
            <v>1200</v>
          </cell>
          <cell r="AZ559">
            <v>580</v>
          </cell>
          <cell r="BA559">
            <v>650</v>
          </cell>
          <cell r="BD559">
            <v>10.5</v>
          </cell>
          <cell r="BE559">
            <v>17.3</v>
          </cell>
          <cell r="BH559" t="str">
            <v>Серый;Белый;Антрацит</v>
          </cell>
        </row>
        <row r="560">
          <cell r="D560" t="str">
            <v>2720130006</v>
          </cell>
          <cell r="E560" t="str">
            <v>Подъемник F1fs левый и правый, ФриФолд Шорт, H 650-730, 2 шт + 2 крепления к  фасаду, без декоративных крышек, без межфасадных петель (2720130006)</v>
          </cell>
          <cell r="H560">
            <v>1</v>
          </cell>
          <cell r="I560">
            <v>5</v>
          </cell>
          <cell r="J560" t="str">
            <v>HU</v>
          </cell>
          <cell r="K560">
            <v>1.9219999999999999</v>
          </cell>
          <cell r="L560">
            <v>0.76</v>
          </cell>
          <cell r="M560">
            <v>0.17</v>
          </cell>
          <cell r="N560">
            <v>7.0000000000000007E-2</v>
          </cell>
          <cell r="O560">
            <v>9.044E-3</v>
          </cell>
          <cell r="Q560" t="str">
            <v>0006</v>
          </cell>
          <cell r="R560">
            <v>78</v>
          </cell>
          <cell r="S560" t="str">
            <v>4027655037720</v>
          </cell>
          <cell r="T560">
            <v>8302420000</v>
          </cell>
          <cell r="V560" t="str">
            <v>Подъемники</v>
          </cell>
          <cell r="W560" t="str">
            <v>ФриФолд Шорт</v>
          </cell>
          <cell r="Y560" t="str">
            <v>650-730</v>
          </cell>
          <cell r="AC560">
            <v>270</v>
          </cell>
          <cell r="AD560">
            <v>1</v>
          </cell>
          <cell r="AE560" t="str">
            <v>2,0-3,7</v>
          </cell>
          <cell r="AG560" t="str">
            <v>Компл</v>
          </cell>
          <cell r="AJ560" t="str">
            <v>Серый</v>
          </cell>
          <cell r="AK560" t="str">
            <v>Подъемник F1fs левый и правый ФриФолд Шорт, H 650-730</v>
          </cell>
          <cell r="AM560" t="str">
            <v>ФриФолд Шорт</v>
          </cell>
          <cell r="AO560" t="str">
            <v>2720130006</v>
          </cell>
          <cell r="AS560" t="str">
            <v>ФриФолд Шорт</v>
          </cell>
          <cell r="AU560" t="str">
            <v>Компл</v>
          </cell>
          <cell r="AX560">
            <v>250</v>
          </cell>
          <cell r="AY560">
            <v>1200</v>
          </cell>
          <cell r="AZ560">
            <v>650</v>
          </cell>
          <cell r="BA560">
            <v>730</v>
          </cell>
          <cell r="BD560">
            <v>2</v>
          </cell>
          <cell r="BE560">
            <v>3.7</v>
          </cell>
          <cell r="BH560" t="str">
            <v>Серый;Белый;Антрацит</v>
          </cell>
        </row>
        <row r="561">
          <cell r="D561" t="str">
            <v>2720140006</v>
          </cell>
          <cell r="E561" t="str">
            <v>Подъемник F3fs левый и правый, ФриФолд Шорт, H 650-730, 2 шт + 2 крепления к  фасаду, без декоративных крышек, без межфасадных петель (2720140006)</v>
          </cell>
          <cell r="H561">
            <v>1</v>
          </cell>
          <cell r="I561">
            <v>5</v>
          </cell>
          <cell r="J561" t="str">
            <v>HU</v>
          </cell>
          <cell r="K561">
            <v>2.0139999999999998</v>
          </cell>
          <cell r="L561">
            <v>0.76</v>
          </cell>
          <cell r="M561">
            <v>0.17</v>
          </cell>
          <cell r="N561">
            <v>7.0000000000000007E-2</v>
          </cell>
          <cell r="O561">
            <v>9.044E-3</v>
          </cell>
          <cell r="Q561" t="str">
            <v>0006</v>
          </cell>
          <cell r="R561">
            <v>78</v>
          </cell>
          <cell r="S561" t="str">
            <v>4027655037737</v>
          </cell>
          <cell r="T561">
            <v>8302420000</v>
          </cell>
          <cell r="V561" t="str">
            <v>Подъемники</v>
          </cell>
          <cell r="W561" t="str">
            <v>ФриФолд Шорт</v>
          </cell>
          <cell r="Y561" t="str">
            <v>650-730</v>
          </cell>
          <cell r="AC561">
            <v>270</v>
          </cell>
          <cell r="AD561">
            <v>1</v>
          </cell>
          <cell r="AE561" t="str">
            <v>3,7-7,4</v>
          </cell>
          <cell r="AG561" t="str">
            <v>Компл</v>
          </cell>
          <cell r="AJ561" t="str">
            <v>Серый</v>
          </cell>
          <cell r="AK561" t="str">
            <v>Подъемник F3fs левый и правый ФриФолд Шорт, H 650-730</v>
          </cell>
          <cell r="AM561" t="str">
            <v>ФриФолд Шорт</v>
          </cell>
          <cell r="AO561" t="str">
            <v>2720140006</v>
          </cell>
          <cell r="AS561" t="str">
            <v>ФриФолд Шорт</v>
          </cell>
          <cell r="AU561" t="str">
            <v>Компл</v>
          </cell>
          <cell r="AX561">
            <v>300</v>
          </cell>
          <cell r="AY561">
            <v>1200</v>
          </cell>
          <cell r="AZ561">
            <v>650</v>
          </cell>
          <cell r="BA561">
            <v>730</v>
          </cell>
          <cell r="BD561">
            <v>3.7</v>
          </cell>
          <cell r="BE561">
            <v>7.4</v>
          </cell>
          <cell r="BH561" t="str">
            <v>Серый;Белый;Антрацит</v>
          </cell>
        </row>
        <row r="562">
          <cell r="D562" t="str">
            <v>2720150006</v>
          </cell>
          <cell r="E562" t="str">
            <v>Подъемник F4fs левый и правый, ФриФолд Шорт, H 650-730, 2 шт + 2 крепления к  фасаду, без декоративных крышек, без межфасадных петель (2720150006)</v>
          </cell>
          <cell r="H562">
            <v>1</v>
          </cell>
          <cell r="I562">
            <v>5</v>
          </cell>
          <cell r="J562" t="str">
            <v>HU</v>
          </cell>
          <cell r="K562">
            <v>2.0339999999999998</v>
          </cell>
          <cell r="L562">
            <v>0.76</v>
          </cell>
          <cell r="M562">
            <v>0.17</v>
          </cell>
          <cell r="N562">
            <v>7.0000000000000007E-2</v>
          </cell>
          <cell r="O562">
            <v>9.044E-3</v>
          </cell>
          <cell r="Q562" t="str">
            <v>0006</v>
          </cell>
          <cell r="R562">
            <v>78</v>
          </cell>
          <cell r="S562" t="str">
            <v>4027655037751</v>
          </cell>
          <cell r="T562">
            <v>8302420000</v>
          </cell>
          <cell r="V562" t="str">
            <v>Подъемники</v>
          </cell>
          <cell r="W562" t="str">
            <v>ФриФолд Шорт</v>
          </cell>
          <cell r="Y562" t="str">
            <v>650-730</v>
          </cell>
          <cell r="AC562">
            <v>270</v>
          </cell>
          <cell r="AD562">
            <v>1</v>
          </cell>
          <cell r="AE562" t="str">
            <v>7,0-11,8</v>
          </cell>
          <cell r="AG562" t="str">
            <v>Компл</v>
          </cell>
          <cell r="AJ562" t="str">
            <v>Серый</v>
          </cell>
          <cell r="AK562" t="str">
            <v>Подъемник F4fs левый и правый ФриФолд Шорт, H 650-730</v>
          </cell>
          <cell r="AM562" t="str">
            <v>ФриФолд Шорт</v>
          </cell>
          <cell r="AO562" t="str">
            <v>2720150006</v>
          </cell>
          <cell r="AS562" t="str">
            <v>ФриФолд Шорт</v>
          </cell>
          <cell r="AU562" t="str">
            <v>Компл</v>
          </cell>
          <cell r="AX562">
            <v>300</v>
          </cell>
          <cell r="AY562">
            <v>1200</v>
          </cell>
          <cell r="AZ562">
            <v>650</v>
          </cell>
          <cell r="BA562">
            <v>730</v>
          </cell>
          <cell r="BD562">
            <v>7</v>
          </cell>
          <cell r="BE562">
            <v>11.8</v>
          </cell>
          <cell r="BH562" t="str">
            <v>Серый;Белый;Антрацит</v>
          </cell>
        </row>
        <row r="563">
          <cell r="D563" t="str">
            <v>2720160006</v>
          </cell>
          <cell r="E563" t="str">
            <v>Подъемник F5fs левый и правый, ФриФолд Шорт, H 650-730, 2 шт + 2 крепления к  фасаду, без декоративных крышек, без межфасадных петель (2720160006)</v>
          </cell>
          <cell r="H563">
            <v>1</v>
          </cell>
          <cell r="I563">
            <v>5</v>
          </cell>
          <cell r="J563" t="str">
            <v>HU</v>
          </cell>
          <cell r="K563">
            <v>2.1459999999999999</v>
          </cell>
          <cell r="L563">
            <v>0.76</v>
          </cell>
          <cell r="M563">
            <v>0.17</v>
          </cell>
          <cell r="N563">
            <v>7.0000000000000007E-2</v>
          </cell>
          <cell r="O563">
            <v>9.044E-3</v>
          </cell>
          <cell r="Q563" t="str">
            <v>0006</v>
          </cell>
          <cell r="R563">
            <v>78</v>
          </cell>
          <cell r="S563" t="str">
            <v>4027655037768</v>
          </cell>
          <cell r="T563">
            <v>8302420000</v>
          </cell>
          <cell r="V563" t="str">
            <v>Подъемники</v>
          </cell>
          <cell r="W563" t="str">
            <v>ФриФолд Шорт</v>
          </cell>
          <cell r="Y563" t="str">
            <v>650-730</v>
          </cell>
          <cell r="AC563">
            <v>270</v>
          </cell>
          <cell r="AD563">
            <v>1</v>
          </cell>
          <cell r="AE563" t="str">
            <v>10,2-17,2</v>
          </cell>
          <cell r="AG563" t="str">
            <v>Компл</v>
          </cell>
          <cell r="AJ563" t="str">
            <v>Серый</v>
          </cell>
          <cell r="AK563" t="str">
            <v>Подъемник F5fs левый и правый ФриФолд Шорт, H 650-730</v>
          </cell>
          <cell r="AM563" t="str">
            <v>ФриФолд Шорт</v>
          </cell>
          <cell r="AO563" t="str">
            <v>2720160006</v>
          </cell>
          <cell r="AS563" t="str">
            <v>ФриФолд Шорт</v>
          </cell>
          <cell r="AU563" t="str">
            <v>Компл</v>
          </cell>
          <cell r="AX563">
            <v>400</v>
          </cell>
          <cell r="AY563">
            <v>1200</v>
          </cell>
          <cell r="AZ563">
            <v>650</v>
          </cell>
          <cell r="BA563">
            <v>730</v>
          </cell>
          <cell r="BD563">
            <v>10.199999999999999</v>
          </cell>
          <cell r="BE563">
            <v>17.2</v>
          </cell>
          <cell r="BH563" t="str">
            <v>Серый;Белый;Антрацит</v>
          </cell>
        </row>
        <row r="564">
          <cell r="D564" t="str">
            <v>2720170006</v>
          </cell>
          <cell r="E564" t="str">
            <v>Подъемник G3fs левый и правый, ФриФолд Шорт, H 710-790, 2 шт + 2 крепления к  фасаду, без декоративных крышек, без межфасадных петель (2720170006)</v>
          </cell>
          <cell r="H564">
            <v>1</v>
          </cell>
          <cell r="I564">
            <v>5</v>
          </cell>
          <cell r="J564" t="str">
            <v>HU</v>
          </cell>
          <cell r="K564">
            <v>2.044</v>
          </cell>
          <cell r="L564">
            <v>0.76</v>
          </cell>
          <cell r="M564">
            <v>0.17</v>
          </cell>
          <cell r="N564">
            <v>7.0000000000000007E-2</v>
          </cell>
          <cell r="O564">
            <v>9.044E-3</v>
          </cell>
          <cell r="Q564" t="str">
            <v>0006</v>
          </cell>
          <cell r="R564">
            <v>78</v>
          </cell>
          <cell r="S564" t="str">
            <v>4027655037782</v>
          </cell>
          <cell r="T564">
            <v>8302420000</v>
          </cell>
          <cell r="V564" t="str">
            <v>Подъемники</v>
          </cell>
          <cell r="W564" t="str">
            <v>ФриФолд Шорт</v>
          </cell>
          <cell r="Y564" t="str">
            <v>710-790</v>
          </cell>
          <cell r="AC564">
            <v>270</v>
          </cell>
          <cell r="AD564">
            <v>1</v>
          </cell>
          <cell r="AE564" t="str">
            <v>3,6-6,2</v>
          </cell>
          <cell r="AG564" t="str">
            <v>Компл</v>
          </cell>
          <cell r="AJ564" t="str">
            <v>Серый</v>
          </cell>
          <cell r="AK564" t="str">
            <v>Подъемник G3fs левый и правый ФриФолд Шорт, H 710-790</v>
          </cell>
          <cell r="AM564" t="str">
            <v>ФриФолд Шорт</v>
          </cell>
          <cell r="AO564" t="str">
            <v>2720170006</v>
          </cell>
          <cell r="AS564" t="str">
            <v>ФриФолд Шорт</v>
          </cell>
          <cell r="AU564" t="str">
            <v>Компл</v>
          </cell>
          <cell r="AX564">
            <v>250</v>
          </cell>
          <cell r="AY564">
            <v>1200</v>
          </cell>
          <cell r="AZ564">
            <v>710</v>
          </cell>
          <cell r="BA564">
            <v>790</v>
          </cell>
          <cell r="BD564">
            <v>3.6</v>
          </cell>
          <cell r="BE564">
            <v>6.2</v>
          </cell>
          <cell r="BH564" t="str">
            <v>Серый;Белый;Антрацит</v>
          </cell>
        </row>
        <row r="565">
          <cell r="D565" t="str">
            <v>2720180006</v>
          </cell>
          <cell r="E565" t="str">
            <v>Подъемник G4fs левый и правый, ФриФолд Шорт, H 710-790, 2 шт + 2 крепления к  фасаду, без декоративных крышек, без межфасадных петель (2720180006)</v>
          </cell>
          <cell r="H565">
            <v>1</v>
          </cell>
          <cell r="I565">
            <v>5</v>
          </cell>
          <cell r="J565" t="str">
            <v>HU</v>
          </cell>
          <cell r="K565">
            <v>2.06</v>
          </cell>
          <cell r="L565">
            <v>0.76</v>
          </cell>
          <cell r="M565">
            <v>0.17</v>
          </cell>
          <cell r="N565">
            <v>7.0000000000000007E-2</v>
          </cell>
          <cell r="O565">
            <v>9.044E-3</v>
          </cell>
          <cell r="Q565" t="str">
            <v>0006</v>
          </cell>
          <cell r="R565">
            <v>78</v>
          </cell>
          <cell r="S565" t="str">
            <v>4027655037812</v>
          </cell>
          <cell r="T565">
            <v>8302420000</v>
          </cell>
          <cell r="V565" t="str">
            <v>Подъемники</v>
          </cell>
          <cell r="W565" t="str">
            <v>ФриФолд Шорт</v>
          </cell>
          <cell r="Y565" t="str">
            <v>710-790</v>
          </cell>
          <cell r="AC565">
            <v>270</v>
          </cell>
          <cell r="AD565">
            <v>1</v>
          </cell>
          <cell r="AE565" t="str">
            <v>6,1-10,8</v>
          </cell>
          <cell r="AG565" t="str">
            <v>Компл</v>
          </cell>
          <cell r="AJ565" t="str">
            <v>Серый</v>
          </cell>
          <cell r="AK565" t="str">
            <v>Подъемник G4fs левый и правый ФриФолд Шорт, H 710-790</v>
          </cell>
          <cell r="AM565" t="str">
            <v>ФриФолд Шорт</v>
          </cell>
          <cell r="AN565" t="str">
            <v>2720180006</v>
          </cell>
          <cell r="AO565" t="str">
            <v>2720180006</v>
          </cell>
          <cell r="AS565" t="str">
            <v>ФриФолд Шорт</v>
          </cell>
          <cell r="AU565" t="str">
            <v>Компл</v>
          </cell>
          <cell r="AX565">
            <v>300</v>
          </cell>
          <cell r="AY565">
            <v>1200</v>
          </cell>
          <cell r="AZ565">
            <v>710</v>
          </cell>
          <cell r="BA565">
            <v>790</v>
          </cell>
          <cell r="BD565">
            <v>6.1</v>
          </cell>
          <cell r="BE565">
            <v>10.8</v>
          </cell>
          <cell r="BH565" t="str">
            <v>Серый;Белый;Антрацит</v>
          </cell>
        </row>
        <row r="566">
          <cell r="D566" t="str">
            <v>2720190006</v>
          </cell>
          <cell r="E566" t="str">
            <v>Подъемник G5fs левый и правый, ФриФолд Шорт, H 710-790, 2 шт + 2 крепления к  фасаду, без декоративных крышек, без межфасадных петель (2720190006)</v>
          </cell>
          <cell r="H566">
            <v>1</v>
          </cell>
          <cell r="I566">
            <v>5</v>
          </cell>
          <cell r="J566" t="str">
            <v>HU</v>
          </cell>
          <cell r="K566">
            <v>2.1680000000000001</v>
          </cell>
          <cell r="L566">
            <v>0.76</v>
          </cell>
          <cell r="M566">
            <v>0.17</v>
          </cell>
          <cell r="N566">
            <v>7.0000000000000007E-2</v>
          </cell>
          <cell r="O566">
            <v>9.044E-3</v>
          </cell>
          <cell r="Q566" t="str">
            <v>0006</v>
          </cell>
          <cell r="R566">
            <v>78</v>
          </cell>
          <cell r="S566" t="str">
            <v>4027655037836</v>
          </cell>
          <cell r="T566">
            <v>8302420000</v>
          </cell>
          <cell r="V566" t="str">
            <v>Подъемники</v>
          </cell>
          <cell r="W566" t="str">
            <v>ФриФолд Шорт</v>
          </cell>
          <cell r="Y566" t="str">
            <v>710-790</v>
          </cell>
          <cell r="AC566">
            <v>270</v>
          </cell>
          <cell r="AD566">
            <v>1</v>
          </cell>
          <cell r="AE566" t="str">
            <v>8,5-14,4</v>
          </cell>
          <cell r="AG566" t="str">
            <v>Компл</v>
          </cell>
          <cell r="AJ566" t="str">
            <v>Серый</v>
          </cell>
          <cell r="AK566" t="str">
            <v>Подъемник G5fs левый и правый ФриФолд Шорт, H 710-790</v>
          </cell>
          <cell r="AM566" t="str">
            <v>ФриФолд Шорт</v>
          </cell>
          <cell r="AO566" t="str">
            <v>2720190006</v>
          </cell>
          <cell r="AS566" t="str">
            <v>ФриФолд Шорт</v>
          </cell>
          <cell r="AU566" t="str">
            <v>Компл</v>
          </cell>
          <cell r="AX566">
            <v>300</v>
          </cell>
          <cell r="AY566">
            <v>1200</v>
          </cell>
          <cell r="AZ566">
            <v>710</v>
          </cell>
          <cell r="BA566">
            <v>790</v>
          </cell>
          <cell r="BD566">
            <v>8.5</v>
          </cell>
          <cell r="BE566">
            <v>14.4</v>
          </cell>
          <cell r="BH566" t="str">
            <v>Серый;Белый;Антрацит</v>
          </cell>
        </row>
        <row r="567">
          <cell r="D567" t="str">
            <v>2720200006</v>
          </cell>
          <cell r="E567" t="str">
            <v>Подъемник H3fs левый и правый, ФриФолд Шорт, H 770-840, 2 шт + 2 крепления к  фасаду, без декоративных крышек, без межфасадных петель (2720200006)</v>
          </cell>
          <cell r="H567">
            <v>1</v>
          </cell>
          <cell r="I567">
            <v>5</v>
          </cell>
          <cell r="J567" t="str">
            <v>HU</v>
          </cell>
          <cell r="K567">
            <v>2.0699999999999998</v>
          </cell>
          <cell r="L567">
            <v>0.76</v>
          </cell>
          <cell r="M567">
            <v>0.17</v>
          </cell>
          <cell r="N567">
            <v>7.0000000000000007E-2</v>
          </cell>
          <cell r="O567">
            <v>9.044E-3</v>
          </cell>
          <cell r="Q567" t="str">
            <v>0006</v>
          </cell>
          <cell r="R567">
            <v>78</v>
          </cell>
          <cell r="S567" t="str">
            <v>4027655037843</v>
          </cell>
          <cell r="T567">
            <v>8302420000</v>
          </cell>
          <cell r="V567" t="str">
            <v>Подъемники</v>
          </cell>
          <cell r="W567" t="str">
            <v>ФриФолд Шорт</v>
          </cell>
          <cell r="Y567" t="str">
            <v>770-840</v>
          </cell>
          <cell r="AC567">
            <v>270</v>
          </cell>
          <cell r="AD567">
            <v>1</v>
          </cell>
          <cell r="AE567" t="str">
            <v>3,5-6,0</v>
          </cell>
          <cell r="AG567" t="str">
            <v>Компл</v>
          </cell>
          <cell r="AJ567" t="str">
            <v>Серый</v>
          </cell>
          <cell r="AK567" t="str">
            <v>Подъемник H3fs левый и правый ФриФолд Шорт, H 770-840</v>
          </cell>
          <cell r="AM567" t="str">
            <v>ФриФолд Шорт</v>
          </cell>
          <cell r="AO567" t="str">
            <v>2720200006</v>
          </cell>
          <cell r="AS567" t="str">
            <v>ФриФолд Шорт</v>
          </cell>
          <cell r="AU567" t="str">
            <v>Компл</v>
          </cell>
          <cell r="AX567">
            <v>250</v>
          </cell>
          <cell r="AY567">
            <v>1200</v>
          </cell>
          <cell r="AZ567">
            <v>770</v>
          </cell>
          <cell r="BA567">
            <v>840</v>
          </cell>
          <cell r="BD567">
            <v>3.5</v>
          </cell>
          <cell r="BE567">
            <v>6</v>
          </cell>
          <cell r="BH567" t="str">
            <v>Серый;Белый;Антрацит</v>
          </cell>
        </row>
        <row r="568">
          <cell r="D568" t="str">
            <v>2720210006</v>
          </cell>
          <cell r="E568" t="str">
            <v>Подъемник H4fs левый и правый, ФриФолд Шорт, H 770-840, 2 шт + 2 крепления к  фасаду, без декоративных крышек, без межфасадных петель (2720210006)</v>
          </cell>
          <cell r="H568">
            <v>1</v>
          </cell>
          <cell r="I568">
            <v>5</v>
          </cell>
          <cell r="J568" t="str">
            <v>HU</v>
          </cell>
          <cell r="K568">
            <v>2.0779999999999998</v>
          </cell>
          <cell r="L568">
            <v>0.76</v>
          </cell>
          <cell r="M568">
            <v>0.17</v>
          </cell>
          <cell r="N568">
            <v>7.0000000000000007E-2</v>
          </cell>
          <cell r="O568">
            <v>9.044E-3</v>
          </cell>
          <cell r="Q568" t="str">
            <v>0006</v>
          </cell>
          <cell r="R568">
            <v>78</v>
          </cell>
          <cell r="S568" t="str">
            <v>4027655037850</v>
          </cell>
          <cell r="T568">
            <v>8302420000</v>
          </cell>
          <cell r="V568" t="str">
            <v>Подъемники</v>
          </cell>
          <cell r="W568" t="str">
            <v>ФриФолд Шорт</v>
          </cell>
          <cell r="Y568" t="str">
            <v>770-840</v>
          </cell>
          <cell r="AC568">
            <v>270</v>
          </cell>
          <cell r="AD568">
            <v>1</v>
          </cell>
          <cell r="AE568" t="str">
            <v>5,1-9,8</v>
          </cell>
          <cell r="AG568" t="str">
            <v>Компл</v>
          </cell>
          <cell r="AJ568" t="str">
            <v>Серый</v>
          </cell>
          <cell r="AK568" t="str">
            <v>Подъемник H4fs левый и правый ФриФолд Шорт, H 770-840</v>
          </cell>
          <cell r="AM568" t="str">
            <v>ФриФолд Шорт</v>
          </cell>
          <cell r="AO568" t="str">
            <v>2720210006</v>
          </cell>
          <cell r="AS568" t="str">
            <v>ФриФолд Шорт</v>
          </cell>
          <cell r="AU568" t="str">
            <v>Компл</v>
          </cell>
          <cell r="AX568">
            <v>300</v>
          </cell>
          <cell r="AY568">
            <v>1200</v>
          </cell>
          <cell r="AZ568">
            <v>770</v>
          </cell>
          <cell r="BA568">
            <v>840</v>
          </cell>
          <cell r="BD568">
            <v>5.0999999999999996</v>
          </cell>
          <cell r="BE568">
            <v>9.8000000000000007</v>
          </cell>
          <cell r="BH568" t="str">
            <v>Серый;Белый;Антрацит</v>
          </cell>
        </row>
        <row r="569">
          <cell r="D569" t="str">
            <v>2720220006</v>
          </cell>
          <cell r="E569" t="str">
            <v>Подъемник H5fs левый и правый, ФриФолд Шорт, H 770-840, 2 шт + 2 крепления к  фасаду, без декоративных крышек, без межфасадных петель (2720220006)</v>
          </cell>
          <cell r="H569">
            <v>1</v>
          </cell>
          <cell r="I569">
            <v>5</v>
          </cell>
          <cell r="J569" t="str">
            <v>HU</v>
          </cell>
          <cell r="K569">
            <v>2.1960000000000002</v>
          </cell>
          <cell r="L569">
            <v>0.76</v>
          </cell>
          <cell r="M569">
            <v>0.17</v>
          </cell>
          <cell r="N569">
            <v>7.0000000000000007E-2</v>
          </cell>
          <cell r="O569">
            <v>9.044E-3</v>
          </cell>
          <cell r="Q569" t="str">
            <v>0006</v>
          </cell>
          <cell r="R569">
            <v>78</v>
          </cell>
          <cell r="S569" t="str">
            <v>4027655037867</v>
          </cell>
          <cell r="T569">
            <v>8302420000</v>
          </cell>
          <cell r="V569" t="str">
            <v>Подъемники</v>
          </cell>
          <cell r="W569" t="str">
            <v>ФриФолд Шорт</v>
          </cell>
          <cell r="Y569" t="str">
            <v>770-840</v>
          </cell>
          <cell r="AC569">
            <v>270</v>
          </cell>
          <cell r="AD569">
            <v>1</v>
          </cell>
          <cell r="AE569" t="str">
            <v>7,5-14,1</v>
          </cell>
          <cell r="AG569" t="str">
            <v>Компл</v>
          </cell>
          <cell r="AJ569" t="str">
            <v>Серый</v>
          </cell>
          <cell r="AK569" t="str">
            <v>Подъемник H5fs левый и правый ФриФолд Шорт, H 770-840</v>
          </cell>
          <cell r="AM569" t="str">
            <v>ФриФолд Шорт</v>
          </cell>
          <cell r="AO569" t="str">
            <v>2720220006</v>
          </cell>
          <cell r="AS569" t="str">
            <v>ФриФолд Шорт</v>
          </cell>
          <cell r="AU569" t="str">
            <v>Компл</v>
          </cell>
          <cell r="AX569">
            <v>300</v>
          </cell>
          <cell r="AY569">
            <v>1200</v>
          </cell>
          <cell r="AZ569">
            <v>770</v>
          </cell>
          <cell r="BA569">
            <v>840</v>
          </cell>
          <cell r="BD569">
            <v>7.5</v>
          </cell>
          <cell r="BE569">
            <v>14.1</v>
          </cell>
          <cell r="BH569" t="str">
            <v>Серый;Белый;Антрацит</v>
          </cell>
        </row>
        <row r="570">
          <cell r="D570" t="str">
            <v>2721030006</v>
          </cell>
          <cell r="E570" t="str">
            <v>Подъемник H6fs левый и правый, ФриФолд Шорт, H 770-840, 2 шт + 2 крепления к  фасаду, без декоративных крышек, без межфасадных петель (2721030006)</v>
          </cell>
          <cell r="H570">
            <v>1</v>
          </cell>
          <cell r="I570">
            <v>5</v>
          </cell>
          <cell r="J570" t="str">
            <v>HU</v>
          </cell>
          <cell r="K570">
            <v>2.754</v>
          </cell>
          <cell r="L570">
            <v>0.76</v>
          </cell>
          <cell r="M570">
            <v>0.17</v>
          </cell>
          <cell r="N570">
            <v>7.0000000000000007E-2</v>
          </cell>
          <cell r="O570">
            <v>9.044E-3</v>
          </cell>
          <cell r="Q570" t="str">
            <v>0006</v>
          </cell>
          <cell r="R570">
            <v>78</v>
          </cell>
          <cell r="S570" t="str">
            <v>4027655037874</v>
          </cell>
          <cell r="T570">
            <v>8302420000</v>
          </cell>
          <cell r="V570" t="str">
            <v>Подъемники</v>
          </cell>
          <cell r="W570" t="str">
            <v>ФриФолд Шорт</v>
          </cell>
          <cell r="Y570" t="str">
            <v>770-840</v>
          </cell>
          <cell r="AC570">
            <v>270</v>
          </cell>
          <cell r="AD570">
            <v>1</v>
          </cell>
          <cell r="AE570" t="str">
            <v>10,5-20,9</v>
          </cell>
          <cell r="AG570" t="str">
            <v>Компл</v>
          </cell>
          <cell r="AJ570" t="str">
            <v>Серый</v>
          </cell>
          <cell r="AK570" t="str">
            <v>Подъемник H6fs левый и правый ФриФолд Шорт, H 770-840</v>
          </cell>
          <cell r="AM570" t="str">
            <v>ФриФолд Шорт</v>
          </cell>
          <cell r="AO570" t="str">
            <v>2721030006</v>
          </cell>
          <cell r="AS570" t="str">
            <v>ФриФолд Шорт</v>
          </cell>
          <cell r="AU570" t="str">
            <v>Компл</v>
          </cell>
          <cell r="AX570">
            <v>400</v>
          </cell>
          <cell r="AY570">
            <v>1200</v>
          </cell>
          <cell r="AZ570">
            <v>770</v>
          </cell>
          <cell r="BA570">
            <v>840</v>
          </cell>
          <cell r="BD570">
            <v>10.5</v>
          </cell>
          <cell r="BE570">
            <v>20.9</v>
          </cell>
          <cell r="BH570" t="str">
            <v>Серый;Белый;Антрацит</v>
          </cell>
        </row>
        <row r="571">
          <cell r="D571" t="str">
            <v>2720230006</v>
          </cell>
          <cell r="E571" t="str">
            <v>Подъемник I4fs левый и правый, ФриФолд Шорт, H 840-910, 2 шт + 2 крепления к  фасаду, без декоративных крышек, без межфасадных петель (2720230006)</v>
          </cell>
          <cell r="H571">
            <v>1</v>
          </cell>
          <cell r="I571">
            <v>5</v>
          </cell>
          <cell r="J571" t="str">
            <v>HU</v>
          </cell>
          <cell r="K571">
            <v>2.1059999999999999</v>
          </cell>
          <cell r="L571">
            <v>0.76</v>
          </cell>
          <cell r="M571">
            <v>0.17</v>
          </cell>
          <cell r="N571">
            <v>7.0000000000000007E-2</v>
          </cell>
          <cell r="O571">
            <v>9.044E-3</v>
          </cell>
          <cell r="Q571" t="str">
            <v>0006</v>
          </cell>
          <cell r="R571">
            <v>78</v>
          </cell>
          <cell r="S571" t="str">
            <v>4027655037881</v>
          </cell>
          <cell r="T571">
            <v>8302420000</v>
          </cell>
          <cell r="V571" t="str">
            <v>Подъемники</v>
          </cell>
          <cell r="W571" t="str">
            <v>ФриФолд Шорт</v>
          </cell>
          <cell r="Y571" t="str">
            <v>840-910</v>
          </cell>
          <cell r="AC571">
            <v>270</v>
          </cell>
          <cell r="AD571">
            <v>1</v>
          </cell>
          <cell r="AE571" t="str">
            <v>4,7-8,9</v>
          </cell>
          <cell r="AG571" t="str">
            <v>Компл</v>
          </cell>
          <cell r="AJ571" t="str">
            <v>Серый</v>
          </cell>
          <cell r="AK571" t="str">
            <v>Подъемник I4fs левый и правый ФриФолд Шорт, H 840-910</v>
          </cell>
          <cell r="AM571" t="str">
            <v>ФриФолд Шорт</v>
          </cell>
          <cell r="AO571" t="str">
            <v>2720230006</v>
          </cell>
          <cell r="AS571" t="str">
            <v>ФриФолд Шорт</v>
          </cell>
          <cell r="AU571" t="str">
            <v>Компл</v>
          </cell>
          <cell r="AX571">
            <v>300</v>
          </cell>
          <cell r="AY571">
            <v>1200</v>
          </cell>
          <cell r="AZ571">
            <v>840</v>
          </cell>
          <cell r="BA571">
            <v>910</v>
          </cell>
          <cell r="BD571">
            <v>4.7</v>
          </cell>
          <cell r="BE571">
            <v>8.9</v>
          </cell>
          <cell r="BH571" t="str">
            <v>Серый;Белый;Антрацит</v>
          </cell>
        </row>
        <row r="572">
          <cell r="D572" t="str">
            <v>2720240006</v>
          </cell>
          <cell r="E572" t="str">
            <v>Подъемник I5fs левый и правый, ФриФолд Шорт, H 840-910, 2 шт + 2 крепления к  фасаду, без декоративных крышек, без межфасадных петель (2720240006)</v>
          </cell>
          <cell r="H572">
            <v>1</v>
          </cell>
          <cell r="I572">
            <v>5</v>
          </cell>
          <cell r="J572" t="str">
            <v>HU</v>
          </cell>
          <cell r="K572">
            <v>2.2160000000000002</v>
          </cell>
          <cell r="L572">
            <v>0.76</v>
          </cell>
          <cell r="M572">
            <v>0.17</v>
          </cell>
          <cell r="N572">
            <v>7.0000000000000007E-2</v>
          </cell>
          <cell r="O572">
            <v>9.044E-3</v>
          </cell>
          <cell r="Q572" t="str">
            <v>0006</v>
          </cell>
          <cell r="R572">
            <v>78</v>
          </cell>
          <cell r="S572" t="str">
            <v>4027655037898</v>
          </cell>
          <cell r="T572">
            <v>8302420000</v>
          </cell>
          <cell r="V572" t="str">
            <v>Подъемники</v>
          </cell>
          <cell r="W572" t="str">
            <v>ФриФолд Шорт</v>
          </cell>
          <cell r="Y572" t="str">
            <v>840-910</v>
          </cell>
          <cell r="AC572">
            <v>270</v>
          </cell>
          <cell r="AD572">
            <v>1</v>
          </cell>
          <cell r="AE572" t="str">
            <v>6,9-12,2</v>
          </cell>
          <cell r="AG572" t="str">
            <v>Компл</v>
          </cell>
          <cell r="AJ572" t="str">
            <v>Серый</v>
          </cell>
          <cell r="AK572" t="str">
            <v>Подъемник I5fs левый и правый ФриФолд Шорт, H 840-910</v>
          </cell>
          <cell r="AM572" t="str">
            <v>ФриФолд Шорт</v>
          </cell>
          <cell r="AO572" t="str">
            <v>2720240006</v>
          </cell>
          <cell r="AS572" t="str">
            <v>ФриФолд Шорт</v>
          </cell>
          <cell r="AU572" t="str">
            <v>Компл</v>
          </cell>
          <cell r="AX572">
            <v>300</v>
          </cell>
          <cell r="AY572">
            <v>1200</v>
          </cell>
          <cell r="AZ572">
            <v>840</v>
          </cell>
          <cell r="BA572">
            <v>910</v>
          </cell>
          <cell r="BD572">
            <v>6.9</v>
          </cell>
          <cell r="BE572">
            <v>12.2</v>
          </cell>
          <cell r="BH572" t="str">
            <v>Серый;Белый;Антрацит</v>
          </cell>
        </row>
        <row r="573">
          <cell r="D573" t="str">
            <v>2721040006</v>
          </cell>
          <cell r="E573" t="str">
            <v>Подъемник I6fs левый и правый, ФриФолд Шорт, H 840-910, 2 шт + 2 крепления к  фасаду, без декоративных крышек, без межфасадных петель (2721040006)</v>
          </cell>
          <cell r="H573">
            <v>1</v>
          </cell>
          <cell r="I573">
            <v>5</v>
          </cell>
          <cell r="J573" t="str">
            <v>HU</v>
          </cell>
          <cell r="K573">
            <v>2.7679999999999998</v>
          </cell>
          <cell r="L573">
            <v>0.76</v>
          </cell>
          <cell r="M573">
            <v>0.17</v>
          </cell>
          <cell r="N573">
            <v>7.0000000000000007E-2</v>
          </cell>
          <cell r="O573">
            <v>9.044E-3</v>
          </cell>
          <cell r="Q573" t="str">
            <v>0006</v>
          </cell>
          <cell r="R573">
            <v>78</v>
          </cell>
          <cell r="S573" t="str">
            <v>4027655037904</v>
          </cell>
          <cell r="T573">
            <v>8302420000</v>
          </cell>
          <cell r="V573" t="str">
            <v>Подъемники</v>
          </cell>
          <cell r="W573" t="str">
            <v>ФриФолд Шорт</v>
          </cell>
          <cell r="Y573" t="str">
            <v>840-910</v>
          </cell>
          <cell r="AC573">
            <v>270</v>
          </cell>
          <cell r="AD573">
            <v>1</v>
          </cell>
          <cell r="AE573" t="str">
            <v>10,0-20,0</v>
          </cell>
          <cell r="AG573" t="str">
            <v>Компл</v>
          </cell>
          <cell r="AJ573" t="str">
            <v>Серый</v>
          </cell>
          <cell r="AK573" t="str">
            <v>Подъемник I6fs левый и правый ФриФолд Шорт, H 840-910</v>
          </cell>
          <cell r="AM573" t="str">
            <v>ФриФолд Шорт</v>
          </cell>
          <cell r="AO573" t="str">
            <v>2721040006</v>
          </cell>
          <cell r="AS573" t="str">
            <v>ФриФолд Шорт</v>
          </cell>
          <cell r="AU573" t="str">
            <v>Компл</v>
          </cell>
          <cell r="AX573">
            <v>400</v>
          </cell>
          <cell r="AY573">
            <v>1200</v>
          </cell>
          <cell r="AZ573">
            <v>840</v>
          </cell>
          <cell r="BA573">
            <v>910</v>
          </cell>
          <cell r="BD573">
            <v>10</v>
          </cell>
          <cell r="BE573">
            <v>20</v>
          </cell>
          <cell r="BH573" t="str">
            <v>Серый;Белый;Антрацит</v>
          </cell>
        </row>
        <row r="574">
          <cell r="D574" t="str">
            <v>2720250006</v>
          </cell>
          <cell r="E574" t="str">
            <v>Подъемник J4fs левый и правый, ФриФолд Шорт, H 910-970, 2 шт + 2 крепления к  фасаду, без декоративных крышек, без межфасадных петель (2720250006)</v>
          </cell>
          <cell r="H574">
            <v>1</v>
          </cell>
          <cell r="I574">
            <v>5</v>
          </cell>
          <cell r="J574" t="str">
            <v>HU</v>
          </cell>
          <cell r="K574">
            <v>2.1419999999999999</v>
          </cell>
          <cell r="L574">
            <v>0.76</v>
          </cell>
          <cell r="M574">
            <v>0.17</v>
          </cell>
          <cell r="N574">
            <v>0.06</v>
          </cell>
          <cell r="O574">
            <v>7.7520000000000002E-3</v>
          </cell>
          <cell r="Q574" t="str">
            <v>0006</v>
          </cell>
          <cell r="R574">
            <v>78</v>
          </cell>
          <cell r="S574" t="str">
            <v>4027655037911</v>
          </cell>
          <cell r="T574">
            <v>8302420000</v>
          </cell>
          <cell r="V574" t="str">
            <v>Подъемники</v>
          </cell>
          <cell r="W574" t="str">
            <v>ФриФолд Шорт</v>
          </cell>
          <cell r="Y574" t="str">
            <v>910-970</v>
          </cell>
          <cell r="AC574">
            <v>270</v>
          </cell>
          <cell r="AD574">
            <v>1</v>
          </cell>
          <cell r="AE574" t="str">
            <v>4,7-8,0</v>
          </cell>
          <cell r="AG574" t="str">
            <v>Компл</v>
          </cell>
          <cell r="AJ574" t="str">
            <v>Серый</v>
          </cell>
          <cell r="AK574" t="str">
            <v>Подъемник J4fs левый и правый ФриФолд Шорт, H 910-970</v>
          </cell>
          <cell r="AM574" t="str">
            <v>ФриФолд Шорт</v>
          </cell>
          <cell r="AO574" t="str">
            <v>2720250006</v>
          </cell>
          <cell r="AS574" t="str">
            <v>ФриФолд Шорт</v>
          </cell>
          <cell r="AU574" t="str">
            <v>Компл</v>
          </cell>
          <cell r="AX574">
            <v>300</v>
          </cell>
          <cell r="AY574">
            <v>1200</v>
          </cell>
          <cell r="AZ574">
            <v>910</v>
          </cell>
          <cell r="BA574">
            <v>970</v>
          </cell>
          <cell r="BD574">
            <v>4.7</v>
          </cell>
          <cell r="BE574">
            <v>8</v>
          </cell>
          <cell r="BH574" t="str">
            <v>Серый;Белый;Антрацит</v>
          </cell>
        </row>
        <row r="575">
          <cell r="D575" t="str">
            <v>2720260006</v>
          </cell>
          <cell r="E575" t="str">
            <v>Подъемник J5fs левый и правый, ФриФолд Шорт, H 910-970, 2 шт + 2 крепления к  фасаду, без декоративных крышек, без межфасадных петель (2720260006)</v>
          </cell>
          <cell r="H575">
            <v>1</v>
          </cell>
          <cell r="I575">
            <v>5</v>
          </cell>
          <cell r="J575" t="str">
            <v>HU</v>
          </cell>
          <cell r="K575">
            <v>2.2440000000000002</v>
          </cell>
          <cell r="L575">
            <v>0.76</v>
          </cell>
          <cell r="M575">
            <v>0.17</v>
          </cell>
          <cell r="N575">
            <v>7.0000000000000007E-2</v>
          </cell>
          <cell r="O575">
            <v>9.044E-3</v>
          </cell>
          <cell r="Q575" t="str">
            <v>0006</v>
          </cell>
          <cell r="R575">
            <v>78</v>
          </cell>
          <cell r="S575" t="str">
            <v>4027655037928</v>
          </cell>
          <cell r="T575">
            <v>8302420000</v>
          </cell>
          <cell r="V575" t="str">
            <v>Подъемники</v>
          </cell>
          <cell r="W575" t="str">
            <v>ФриФолд Шорт</v>
          </cell>
          <cell r="Y575" t="str">
            <v>910-970</v>
          </cell>
          <cell r="AC575">
            <v>270</v>
          </cell>
          <cell r="AD575">
            <v>1</v>
          </cell>
          <cell r="AE575" t="str">
            <v>6,4-11,5</v>
          </cell>
          <cell r="AG575" t="str">
            <v>Компл</v>
          </cell>
          <cell r="AJ575" t="str">
            <v>Серый</v>
          </cell>
          <cell r="AK575" t="str">
            <v>Подъемник J5fs левый и правый ФриФолд Шорт, H 910-970</v>
          </cell>
          <cell r="AM575" t="str">
            <v>ФриФолд Шорт</v>
          </cell>
          <cell r="AO575" t="str">
            <v>2720260006</v>
          </cell>
          <cell r="AS575" t="str">
            <v>ФриФолд Шорт</v>
          </cell>
          <cell r="AU575" t="str">
            <v>Компл</v>
          </cell>
          <cell r="AX575">
            <v>300</v>
          </cell>
          <cell r="AY575">
            <v>1200</v>
          </cell>
          <cell r="AZ575">
            <v>910</v>
          </cell>
          <cell r="BA575">
            <v>970</v>
          </cell>
          <cell r="BD575">
            <v>6.4</v>
          </cell>
          <cell r="BE575">
            <v>11.5</v>
          </cell>
          <cell r="BH575" t="str">
            <v>Серый;Белый;Антрацит</v>
          </cell>
        </row>
        <row r="576">
          <cell r="D576" t="str">
            <v>2721050006</v>
          </cell>
          <cell r="E576" t="str">
            <v>Подъемник J6fs левый и правый, ФриФолд Шорт, H 910-970, 2 шт + 2 крепления к  фасаду, без декоративных крышек, без межфасадных петель (2721050006)</v>
          </cell>
          <cell r="H576">
            <v>1</v>
          </cell>
          <cell r="I576">
            <v>5</v>
          </cell>
          <cell r="J576" t="str">
            <v>HU</v>
          </cell>
          <cell r="K576">
            <v>2.778</v>
          </cell>
          <cell r="L576">
            <v>0.76</v>
          </cell>
          <cell r="M576">
            <v>0.17</v>
          </cell>
          <cell r="N576">
            <v>7.0000000000000007E-2</v>
          </cell>
          <cell r="O576">
            <v>9.044E-3</v>
          </cell>
          <cell r="Q576" t="str">
            <v>0006</v>
          </cell>
          <cell r="R576">
            <v>78</v>
          </cell>
          <cell r="S576" t="str">
            <v>4027655037935</v>
          </cell>
          <cell r="T576">
            <v>8302420000</v>
          </cell>
          <cell r="V576" t="str">
            <v>Подъемники</v>
          </cell>
          <cell r="W576" t="str">
            <v>ФриФолд Шорт</v>
          </cell>
          <cell r="Y576" t="str">
            <v>910-970</v>
          </cell>
          <cell r="AC576">
            <v>270</v>
          </cell>
          <cell r="AD576">
            <v>1</v>
          </cell>
          <cell r="AE576" t="str">
            <v>8,9-16,8</v>
          </cell>
          <cell r="AG576" t="str">
            <v>Компл</v>
          </cell>
          <cell r="AJ576" t="str">
            <v>Серый</v>
          </cell>
          <cell r="AK576" t="str">
            <v>Подъемник J6fs левый и правый ФриФолд Шорт, H 910-970</v>
          </cell>
          <cell r="AM576" t="str">
            <v>ФриФолд Шорт</v>
          </cell>
          <cell r="AO576" t="str">
            <v>2721050006</v>
          </cell>
          <cell r="AS576" t="str">
            <v>ФриФолд Шорт</v>
          </cell>
          <cell r="AU576" t="str">
            <v>Компл</v>
          </cell>
          <cell r="AX576">
            <v>400</v>
          </cell>
          <cell r="AY576">
            <v>1200</v>
          </cell>
          <cell r="AZ576">
            <v>910</v>
          </cell>
          <cell r="BA576">
            <v>970</v>
          </cell>
          <cell r="BD576">
            <v>8.9</v>
          </cell>
          <cell r="BE576">
            <v>16.8</v>
          </cell>
          <cell r="BH576" t="str">
            <v>Серый;Белый;Антрацит</v>
          </cell>
        </row>
        <row r="577">
          <cell r="D577" t="str">
            <v>2720270006</v>
          </cell>
          <cell r="E577" t="str">
            <v>Подъемник K4fs левый и правый, ФриФолд Шорт, H 960-1010, 2 шт + 2 крепления к  фасаду, без декоративных крышек, без межфасадных петель (2720270006)</v>
          </cell>
          <cell r="H577">
            <v>1</v>
          </cell>
          <cell r="I577">
            <v>5</v>
          </cell>
          <cell r="J577" t="str">
            <v>HU</v>
          </cell>
          <cell r="K577">
            <v>2.1560000000000001</v>
          </cell>
          <cell r="L577">
            <v>0.76</v>
          </cell>
          <cell r="M577">
            <v>0.17</v>
          </cell>
          <cell r="N577">
            <v>0.7</v>
          </cell>
          <cell r="O577">
            <v>9.0440000000000006E-2</v>
          </cell>
          <cell r="Q577" t="str">
            <v>0006</v>
          </cell>
          <cell r="R577">
            <v>78</v>
          </cell>
          <cell r="S577" t="str">
            <v>4027655037942</v>
          </cell>
          <cell r="T577">
            <v>8302420000</v>
          </cell>
          <cell r="V577" t="str">
            <v>Подъемники</v>
          </cell>
          <cell r="W577" t="str">
            <v>ФриФолд Шорт</v>
          </cell>
          <cell r="Y577" t="str">
            <v>960-1010</v>
          </cell>
          <cell r="AC577">
            <v>270</v>
          </cell>
          <cell r="AD577">
            <v>1</v>
          </cell>
          <cell r="AE577" t="str">
            <v>4,6-8,3</v>
          </cell>
          <cell r="AG577" t="str">
            <v>Компл</v>
          </cell>
          <cell r="AJ577" t="str">
            <v>Серый</v>
          </cell>
          <cell r="AK577" t="str">
            <v>Подъемник K4fs левый и правый ФриФолд Шорт, H 960-1010</v>
          </cell>
          <cell r="AM577" t="str">
            <v>ФриФолд Шорт</v>
          </cell>
          <cell r="AO577" t="str">
            <v>2720270006</v>
          </cell>
          <cell r="AS577" t="str">
            <v>ФриФолд Шорт</v>
          </cell>
          <cell r="AU577" t="str">
            <v>Компл</v>
          </cell>
          <cell r="AX577">
            <v>300</v>
          </cell>
          <cell r="AY577">
            <v>1200</v>
          </cell>
          <cell r="AZ577">
            <v>960</v>
          </cell>
          <cell r="BA577">
            <v>1010</v>
          </cell>
          <cell r="BD577">
            <v>4.5999999999999996</v>
          </cell>
          <cell r="BE577">
            <v>8.3000000000000007</v>
          </cell>
          <cell r="BH577" t="str">
            <v>Серый;Белый;Антрацит</v>
          </cell>
        </row>
        <row r="578">
          <cell r="D578" t="str">
            <v>2720280006</v>
          </cell>
          <cell r="E578" t="str">
            <v>Подъемник K5fs левый и правый, ФриФолд Шорт, H 960-1010, 2 шт + 2 крепления к  фасаду, без декоративных крышек, без межфасадных петель (2720280006)</v>
          </cell>
          <cell r="H578">
            <v>1</v>
          </cell>
          <cell r="I578">
            <v>5</v>
          </cell>
          <cell r="J578" t="str">
            <v>HU</v>
          </cell>
          <cell r="K578">
            <v>2.2599999999999998</v>
          </cell>
          <cell r="L578">
            <v>0.76</v>
          </cell>
          <cell r="M578">
            <v>0.17</v>
          </cell>
          <cell r="N578">
            <v>7.0000000000000007E-2</v>
          </cell>
          <cell r="O578">
            <v>9.044E-3</v>
          </cell>
          <cell r="Q578" t="str">
            <v>0006</v>
          </cell>
          <cell r="R578">
            <v>78</v>
          </cell>
          <cell r="S578" t="str">
            <v>4027655037959</v>
          </cell>
          <cell r="T578">
            <v>8302420000</v>
          </cell>
          <cell r="V578" t="str">
            <v>Подъемники</v>
          </cell>
          <cell r="W578" t="str">
            <v>ФриФолд Шорт</v>
          </cell>
          <cell r="Y578" t="str">
            <v>960-1010</v>
          </cell>
          <cell r="AC578">
            <v>270</v>
          </cell>
          <cell r="AD578">
            <v>1</v>
          </cell>
          <cell r="AE578" t="str">
            <v>6,5-10,7</v>
          </cell>
          <cell r="AG578" t="str">
            <v>Компл</v>
          </cell>
          <cell r="AJ578" t="str">
            <v>Серый</v>
          </cell>
          <cell r="AK578" t="str">
            <v>Подъемник K5fs левый и правый ФриФолд Шорт, H 960-1010</v>
          </cell>
          <cell r="AM578" t="str">
            <v>ФриФолд Шорт</v>
          </cell>
          <cell r="AO578" t="str">
            <v>2720280006</v>
          </cell>
          <cell r="AS578" t="str">
            <v>ФриФолд Шорт</v>
          </cell>
          <cell r="AU578" t="str">
            <v>Компл</v>
          </cell>
          <cell r="AX578">
            <v>300</v>
          </cell>
          <cell r="AY578">
            <v>1200</v>
          </cell>
          <cell r="AZ578">
            <v>960</v>
          </cell>
          <cell r="BA578">
            <v>1010</v>
          </cell>
          <cell r="BD578">
            <v>6.5</v>
          </cell>
          <cell r="BE578">
            <v>10.7</v>
          </cell>
          <cell r="BH578" t="str">
            <v>Серый;Белый;Антрацит</v>
          </cell>
        </row>
        <row r="579">
          <cell r="D579" t="str">
            <v>2721060006</v>
          </cell>
          <cell r="E579" t="str">
            <v>Подъемник K6fs левый и правый, ФриФолд Шорт, H 960-1010, 2 шт + 2 крепления к  фасаду, без декоративных крышек, без межфасадных петель (2721060006)</v>
          </cell>
          <cell r="H579">
            <v>1</v>
          </cell>
          <cell r="I579">
            <v>5</v>
          </cell>
          <cell r="J579" t="str">
            <v>HU</v>
          </cell>
          <cell r="K579">
            <v>2.794</v>
          </cell>
          <cell r="L579">
            <v>0.76</v>
          </cell>
          <cell r="M579">
            <v>0.17</v>
          </cell>
          <cell r="N579">
            <v>7.0000000000000007E-2</v>
          </cell>
          <cell r="O579">
            <v>9.044E-3</v>
          </cell>
          <cell r="Q579" t="str">
            <v>0006</v>
          </cell>
          <cell r="R579">
            <v>78</v>
          </cell>
          <cell r="S579" t="str">
            <v>4027655037966</v>
          </cell>
          <cell r="T579">
            <v>8302420000</v>
          </cell>
          <cell r="V579" t="str">
            <v>Подъемники</v>
          </cell>
          <cell r="W579" t="str">
            <v>ФриФолд Шорт</v>
          </cell>
          <cell r="Y579" t="str">
            <v>960-1010</v>
          </cell>
          <cell r="AC579">
            <v>270</v>
          </cell>
          <cell r="AD579">
            <v>1</v>
          </cell>
          <cell r="AE579" t="str">
            <v>8,4-16,6</v>
          </cell>
          <cell r="AG579" t="str">
            <v>Компл</v>
          </cell>
          <cell r="AJ579" t="str">
            <v>Серый</v>
          </cell>
          <cell r="AK579" t="str">
            <v>Подъемник K6fs левый и правый ФриФолд Шорт, H 960-1010</v>
          </cell>
          <cell r="AM579" t="str">
            <v>ФриФолд Шорт</v>
          </cell>
          <cell r="AO579" t="str">
            <v>2721060006</v>
          </cell>
          <cell r="AS579" t="str">
            <v>ФриФолд Шорт</v>
          </cell>
          <cell r="AU579" t="str">
            <v>Компл</v>
          </cell>
          <cell r="AX579">
            <v>300</v>
          </cell>
          <cell r="AY579">
            <v>1200</v>
          </cell>
          <cell r="AZ579">
            <v>960</v>
          </cell>
          <cell r="BA579">
            <v>1010</v>
          </cell>
          <cell r="BD579">
            <v>8.4</v>
          </cell>
          <cell r="BE579">
            <v>16.600000000000001</v>
          </cell>
          <cell r="BH579" t="str">
            <v>Серый;Белый;Антрацит</v>
          </cell>
        </row>
        <row r="580">
          <cell r="D580" t="str">
            <v>2720290006</v>
          </cell>
          <cell r="E580" t="str">
            <v>Подъемник L4fs левый и правый, ФриФолд Шорт, H 1000-1040, 2 шт + 2 крепления к  фасаду, без декоративных крышек, без межфасадных петель (2720290006)</v>
          </cell>
          <cell r="H580">
            <v>1</v>
          </cell>
          <cell r="I580">
            <v>5</v>
          </cell>
          <cell r="J580" t="str">
            <v>HU</v>
          </cell>
          <cell r="K580">
            <v>2.1720000000000002</v>
          </cell>
          <cell r="L580">
            <v>0.76</v>
          </cell>
          <cell r="M580">
            <v>0.17</v>
          </cell>
          <cell r="N580">
            <v>7.0000000000000007E-2</v>
          </cell>
          <cell r="O580">
            <v>9.044E-3</v>
          </cell>
          <cell r="Q580" t="str">
            <v>0006</v>
          </cell>
          <cell r="R580">
            <v>78</v>
          </cell>
          <cell r="S580" t="str">
            <v>4027655037973</v>
          </cell>
          <cell r="T580">
            <v>8302420000</v>
          </cell>
          <cell r="V580" t="str">
            <v>Подъемники</v>
          </cell>
          <cell r="W580" t="str">
            <v>ФриФолд Шорт</v>
          </cell>
          <cell r="Y580" t="str">
            <v>1000-1040</v>
          </cell>
          <cell r="AC580">
            <v>270</v>
          </cell>
          <cell r="AD580">
            <v>1</v>
          </cell>
          <cell r="AE580" t="str">
            <v>4,0-7,4</v>
          </cell>
          <cell r="AG580" t="str">
            <v>Компл</v>
          </cell>
          <cell r="AJ580" t="str">
            <v>Серый</v>
          </cell>
          <cell r="AK580" t="str">
            <v>Подъемник L4fs левый и правый ФриФолд Шорт, H 1000-1040</v>
          </cell>
          <cell r="AM580" t="str">
            <v>ФриФолд Шорт</v>
          </cell>
          <cell r="AO580" t="str">
            <v>2720290006</v>
          </cell>
          <cell r="AS580" t="str">
            <v>ФриФолд Шорт</v>
          </cell>
          <cell r="AU580" t="str">
            <v>Компл</v>
          </cell>
          <cell r="AX580">
            <v>300</v>
          </cell>
          <cell r="AY580">
            <v>1200</v>
          </cell>
          <cell r="AZ580">
            <v>1000</v>
          </cell>
          <cell r="BA580">
            <v>1040</v>
          </cell>
          <cell r="BD580">
            <v>4</v>
          </cell>
          <cell r="BE580">
            <v>7.4</v>
          </cell>
          <cell r="BH580" t="str">
            <v>Серый;Белый;Антрацит</v>
          </cell>
        </row>
        <row r="581">
          <cell r="D581" t="str">
            <v>2720300006</v>
          </cell>
          <cell r="E581" t="str">
            <v>Подъемник L5fs левый и правый, ФриФолд Шорт, H 1000-1040, 2 шт + 2 крепления к  фасаду, без декоративных крышек, без межфасадных петель (2720300006)</v>
          </cell>
          <cell r="H581">
            <v>1</v>
          </cell>
          <cell r="I581">
            <v>5</v>
          </cell>
          <cell r="J581" t="str">
            <v>HU</v>
          </cell>
          <cell r="K581">
            <v>2.282</v>
          </cell>
          <cell r="L581">
            <v>0.76</v>
          </cell>
          <cell r="M581">
            <v>0.17</v>
          </cell>
          <cell r="N581">
            <v>7.0000000000000007E-2</v>
          </cell>
          <cell r="O581">
            <v>9.044E-3</v>
          </cell>
          <cell r="Q581" t="str">
            <v>0006</v>
          </cell>
          <cell r="R581">
            <v>78</v>
          </cell>
          <cell r="S581" t="str">
            <v>4027655037980</v>
          </cell>
          <cell r="T581">
            <v>8302420000</v>
          </cell>
          <cell r="V581" t="str">
            <v>Подъемники</v>
          </cell>
          <cell r="W581" t="str">
            <v>ФриФолд Шорт</v>
          </cell>
          <cell r="Y581" t="str">
            <v>1000-1040</v>
          </cell>
          <cell r="AC581">
            <v>270</v>
          </cell>
          <cell r="AD581">
            <v>1</v>
          </cell>
          <cell r="AE581" t="str">
            <v>5,7-10,1</v>
          </cell>
          <cell r="AG581" t="str">
            <v>Компл</v>
          </cell>
          <cell r="AJ581" t="str">
            <v>Серый</v>
          </cell>
          <cell r="AK581" t="str">
            <v>Подъемник L5fs левый и правый ФриФолд Шорт, H 1000-1040</v>
          </cell>
          <cell r="AM581" t="str">
            <v>ФриФолд Шорт</v>
          </cell>
          <cell r="AO581" t="str">
            <v>2720300006</v>
          </cell>
          <cell r="AS581" t="str">
            <v>ФриФолд Шорт</v>
          </cell>
          <cell r="AU581" t="str">
            <v>Компл</v>
          </cell>
          <cell r="AX581">
            <v>300</v>
          </cell>
          <cell r="AY581">
            <v>1200</v>
          </cell>
          <cell r="AZ581">
            <v>1000</v>
          </cell>
          <cell r="BA581">
            <v>1040</v>
          </cell>
          <cell r="BD581">
            <v>5.7</v>
          </cell>
          <cell r="BE581">
            <v>10.1</v>
          </cell>
          <cell r="BH581" t="str">
            <v>Серый;Белый;Антрацит</v>
          </cell>
        </row>
        <row r="582">
          <cell r="D582" t="str">
            <v>2721070006</v>
          </cell>
          <cell r="E582" t="str">
            <v>Подъемник L6fs левый и правый, ФриФолд Шорт, H 1000-1040, 2 шт + 2 крепления к  фасаду, без декоративных крышек, без межфасадных петель (2721070006)</v>
          </cell>
          <cell r="H582">
            <v>1</v>
          </cell>
          <cell r="I582">
            <v>5</v>
          </cell>
          <cell r="J582" t="str">
            <v>HU</v>
          </cell>
          <cell r="K582">
            <v>2.8359999999999999</v>
          </cell>
          <cell r="L582">
            <v>0.76</v>
          </cell>
          <cell r="M582">
            <v>0.17</v>
          </cell>
          <cell r="N582">
            <v>7.0000000000000007E-2</v>
          </cell>
          <cell r="O582">
            <v>9.044E-3</v>
          </cell>
          <cell r="Q582" t="str">
            <v>0006</v>
          </cell>
          <cell r="R582">
            <v>78</v>
          </cell>
          <cell r="S582" t="str">
            <v>4027655037997</v>
          </cell>
          <cell r="T582">
            <v>8302420000</v>
          </cell>
          <cell r="V582" t="str">
            <v>Подъемники</v>
          </cell>
          <cell r="W582" t="str">
            <v>ФриФолд Шорт</v>
          </cell>
          <cell r="Y582" t="str">
            <v>1000-1040</v>
          </cell>
          <cell r="AC582">
            <v>270</v>
          </cell>
          <cell r="AD582">
            <v>1</v>
          </cell>
          <cell r="AE582" t="str">
            <v>9,1-16,1</v>
          </cell>
          <cell r="AG582" t="str">
            <v>Компл</v>
          </cell>
          <cell r="AJ582" t="str">
            <v>Серый</v>
          </cell>
          <cell r="AK582" t="str">
            <v>Подъемник L6fs левый и правый ФриФолд Шорт, H 1000-1040</v>
          </cell>
          <cell r="AM582" t="str">
            <v>ФриФолд Шорт</v>
          </cell>
          <cell r="AO582" t="str">
            <v>2721070006</v>
          </cell>
          <cell r="AS582" t="str">
            <v>ФриФолд Шорт</v>
          </cell>
          <cell r="AU582" t="str">
            <v>Компл</v>
          </cell>
          <cell r="AX582">
            <v>400</v>
          </cell>
          <cell r="AY582">
            <v>1200</v>
          </cell>
          <cell r="AZ582">
            <v>1000</v>
          </cell>
          <cell r="BA582">
            <v>1040</v>
          </cell>
          <cell r="BD582">
            <v>9.1</v>
          </cell>
          <cell r="BE582">
            <v>16.100000000000001</v>
          </cell>
          <cell r="BH582" t="str">
            <v>Серый;Белый;Антрацит</v>
          </cell>
        </row>
        <row r="583">
          <cell r="D583" t="str">
            <v>2720317035</v>
          </cell>
          <cell r="E583" t="str">
            <v>Крышка декоративная левая и правая, ФриФолд Шорт, цвет СЕРЫЙ (2720317035)</v>
          </cell>
          <cell r="H583">
            <v>1</v>
          </cell>
          <cell r="I583">
            <v>5</v>
          </cell>
          <cell r="J583" t="str">
            <v>HU</v>
          </cell>
          <cell r="K583">
            <v>0.14000000000000001</v>
          </cell>
          <cell r="L583">
            <v>0.3</v>
          </cell>
          <cell r="M583">
            <v>0.15</v>
          </cell>
          <cell r="N583">
            <v>0.04</v>
          </cell>
          <cell r="O583">
            <v>1.8E-3</v>
          </cell>
          <cell r="Q583" t="str">
            <v>7035</v>
          </cell>
          <cell r="R583">
            <v>500</v>
          </cell>
          <cell r="S583" t="str">
            <v>4027655038017</v>
          </cell>
          <cell r="T583">
            <v>3926300000</v>
          </cell>
          <cell r="V583" t="str">
            <v>Подъемники</v>
          </cell>
          <cell r="W583" t="str">
            <v>ФриФолд Шорт</v>
          </cell>
          <cell r="Z583" t="str">
            <v>СЕРЫЙ</v>
          </cell>
          <cell r="AG583" t="str">
            <v>шт</v>
          </cell>
          <cell r="AI583" t="str">
            <v>Левый/Правый</v>
          </cell>
          <cell r="AJ583" t="str">
            <v>Серый</v>
          </cell>
          <cell r="AK583" t="str">
            <v>Крышка декоративная левая и правая ФриФолд Шорт, СЕРЫЙ</v>
          </cell>
          <cell r="AM583" t="str">
            <v>ФриФолд Шорт</v>
          </cell>
          <cell r="AS583" t="str">
            <v>ФриФолд Шорт</v>
          </cell>
          <cell r="AU583" t="str">
            <v>Комплектующее</v>
          </cell>
          <cell r="AX583">
            <v>250</v>
          </cell>
          <cell r="AY583">
            <v>1200</v>
          </cell>
          <cell r="AZ583">
            <v>580</v>
          </cell>
          <cell r="BA583">
            <v>1040</v>
          </cell>
          <cell r="BD583">
            <v>2</v>
          </cell>
          <cell r="BE583">
            <v>20.9</v>
          </cell>
          <cell r="BH583" t="str">
            <v>Серый</v>
          </cell>
        </row>
        <row r="584">
          <cell r="D584" t="str">
            <v>2720319966</v>
          </cell>
          <cell r="E584" t="str">
            <v>Крышка декоративная левая и правая, ФриФолд Шорт, цвет БЕЛЫЙ (2720319966)</v>
          </cell>
          <cell r="H584">
            <v>1</v>
          </cell>
          <cell r="I584">
            <v>5</v>
          </cell>
          <cell r="J584" t="str">
            <v>HU</v>
          </cell>
          <cell r="K584">
            <v>0.14000000000000001</v>
          </cell>
          <cell r="L584">
            <v>0.3</v>
          </cell>
          <cell r="M584">
            <v>0.15</v>
          </cell>
          <cell r="N584">
            <v>0.04</v>
          </cell>
          <cell r="O584">
            <v>1.8E-3</v>
          </cell>
          <cell r="Q584" t="str">
            <v>9966</v>
          </cell>
          <cell r="R584">
            <v>500</v>
          </cell>
          <cell r="S584" t="str">
            <v>4027655038017</v>
          </cell>
          <cell r="T584">
            <v>3926300000</v>
          </cell>
          <cell r="V584" t="str">
            <v>Подъемники</v>
          </cell>
          <cell r="W584" t="str">
            <v>ФриФолд Шорт</v>
          </cell>
          <cell r="Z584" t="str">
            <v>БЕЛЫЙ</v>
          </cell>
          <cell r="AG584" t="str">
            <v>шт</v>
          </cell>
          <cell r="AI584" t="str">
            <v>Левый/Правый</v>
          </cell>
          <cell r="AJ584" t="str">
            <v>Белый</v>
          </cell>
          <cell r="AK584" t="str">
            <v>Крышка декоративная левая и правая ФриФолд Шорт, БЕЛЫЙ</v>
          </cell>
          <cell r="AM584" t="str">
            <v>ФриФолд Шорт</v>
          </cell>
          <cell r="AS584" t="str">
            <v>ФриФолд Шорт</v>
          </cell>
          <cell r="AU584" t="str">
            <v>Комплектующее</v>
          </cell>
          <cell r="AX584">
            <v>250</v>
          </cell>
          <cell r="AY584">
            <v>1200</v>
          </cell>
          <cell r="AZ584">
            <v>580</v>
          </cell>
          <cell r="BA584">
            <v>1040</v>
          </cell>
          <cell r="BD584">
            <v>2</v>
          </cell>
          <cell r="BE584">
            <v>20.9</v>
          </cell>
          <cell r="BH584" t="str">
            <v>Белый</v>
          </cell>
        </row>
        <row r="585">
          <cell r="D585" t="str">
            <v>2720317500</v>
          </cell>
          <cell r="E585" t="str">
            <v>Крышка декоративная левая и правая, ФриФолд Шорт, цвет АНТРАЦИТ (2720317500)</v>
          </cell>
          <cell r="H585">
            <v>1</v>
          </cell>
          <cell r="I585">
            <v>5</v>
          </cell>
          <cell r="J585" t="str">
            <v>HU</v>
          </cell>
          <cell r="K585">
            <v>0.14000000000000001</v>
          </cell>
          <cell r="L585">
            <v>0.3</v>
          </cell>
          <cell r="M585">
            <v>0.15</v>
          </cell>
          <cell r="N585">
            <v>0.04</v>
          </cell>
          <cell r="O585">
            <v>1.8E-3</v>
          </cell>
          <cell r="Q585" t="str">
            <v>7500</v>
          </cell>
          <cell r="R585">
            <v>500</v>
          </cell>
          <cell r="S585" t="str">
            <v>4027655038000</v>
          </cell>
          <cell r="T585">
            <v>3926300000</v>
          </cell>
          <cell r="V585" t="str">
            <v>Подъемники</v>
          </cell>
          <cell r="W585" t="str">
            <v>ФриФолд Шорт</v>
          </cell>
          <cell r="Z585" t="str">
            <v>АНТРАЦИТ</v>
          </cell>
          <cell r="AG585" t="str">
            <v>шт</v>
          </cell>
          <cell r="AI585" t="str">
            <v>Левый/Правый</v>
          </cell>
          <cell r="AJ585" t="str">
            <v>Темно-серый</v>
          </cell>
          <cell r="AK585" t="str">
            <v>Крышка декоративная левая и правая ФриФолд Шорт, АНТРАЦИТ</v>
          </cell>
          <cell r="AM585" t="str">
            <v>ФриФолд Шорт</v>
          </cell>
          <cell r="AS585" t="str">
            <v>ФриФолд Шорт</v>
          </cell>
          <cell r="AU585" t="str">
            <v>Комплектующее</v>
          </cell>
          <cell r="AX585">
            <v>250</v>
          </cell>
          <cell r="AY585">
            <v>1200</v>
          </cell>
          <cell r="AZ585">
            <v>580</v>
          </cell>
          <cell r="BA585">
            <v>1040</v>
          </cell>
          <cell r="BD585">
            <v>2</v>
          </cell>
          <cell r="BE585">
            <v>20.9</v>
          </cell>
          <cell r="BH585" t="str">
            <v>Антрацит</v>
          </cell>
        </row>
        <row r="586">
          <cell r="D586" t="str">
            <v>2716627035</v>
          </cell>
          <cell r="E586" t="str">
            <v>Подъемник тип B мини левый и правый, ФриФлап, H 200-450, 2 шт + 2 крышки декоративные + 2 крепления к фасаду, цвет СЕРЫЙ (2716627035)</v>
          </cell>
          <cell r="H586">
            <v>1</v>
          </cell>
          <cell r="I586">
            <v>5</v>
          </cell>
          <cell r="J586" t="str">
            <v>HU</v>
          </cell>
          <cell r="K586">
            <v>1.4139999999999999</v>
          </cell>
          <cell r="L586">
            <v>0.33</v>
          </cell>
          <cell r="M586">
            <v>0.215</v>
          </cell>
          <cell r="N586">
            <v>4.4999999999999998E-2</v>
          </cell>
          <cell r="O586">
            <v>3.1927499999999998E-3</v>
          </cell>
          <cell r="Q586" t="str">
            <v>7035</v>
          </cell>
          <cell r="R586">
            <v>180</v>
          </cell>
          <cell r="S586" t="str">
            <v>4027655320037</v>
          </cell>
          <cell r="T586">
            <v>8302420000</v>
          </cell>
          <cell r="V586" t="str">
            <v>Подъемники</v>
          </cell>
          <cell r="W586" t="str">
            <v>ФриФлап</v>
          </cell>
          <cell r="Y586" t="str">
            <v>200-450</v>
          </cell>
          <cell r="Z586" t="str">
            <v>СЕРЫЙ</v>
          </cell>
          <cell r="AC586">
            <v>107</v>
          </cell>
          <cell r="AD586">
            <v>1</v>
          </cell>
          <cell r="AE586" t="str">
            <v>1,4-7,9</v>
          </cell>
          <cell r="AG586" t="str">
            <v>Компл</v>
          </cell>
          <cell r="AJ586" t="str">
            <v>Серый</v>
          </cell>
          <cell r="AK586" t="str">
            <v>Подъемник тип B мини левый и правый ФриФлап, H 200-450, СЕРЫЙ</v>
          </cell>
          <cell r="AM586" t="str">
            <v>ФриСпейс, ФриФлап</v>
          </cell>
          <cell r="AO586" t="str">
            <v>2716627035</v>
          </cell>
          <cell r="AS586" t="str">
            <v>ФриФлап</v>
          </cell>
          <cell r="AU586" t="str">
            <v>Компл</v>
          </cell>
          <cell r="AX586">
            <v>200</v>
          </cell>
          <cell r="AY586">
            <v>1200</v>
          </cell>
          <cell r="AZ586">
            <v>200</v>
          </cell>
          <cell r="BA586">
            <v>450</v>
          </cell>
          <cell r="BD586">
            <v>1.4</v>
          </cell>
          <cell r="BE586">
            <v>7.9</v>
          </cell>
          <cell r="BH586" t="str">
            <v>Серый</v>
          </cell>
        </row>
        <row r="587">
          <cell r="D587" t="str">
            <v>2716629966</v>
          </cell>
          <cell r="E587" t="str">
            <v>Подъемник тип B мини левый и правый, ФриФлап, H 200-450, 2 шт + 2 крышки декоративные + 2 крепления к фасаду, цвет БЕЛЫЙ (2716629966)</v>
          </cell>
          <cell r="H587">
            <v>1</v>
          </cell>
          <cell r="I587">
            <v>5</v>
          </cell>
          <cell r="J587" t="str">
            <v>HU</v>
          </cell>
          <cell r="K587">
            <v>1.4139999999999999</v>
          </cell>
          <cell r="L587">
            <v>0.33</v>
          </cell>
          <cell r="M587">
            <v>0.215</v>
          </cell>
          <cell r="N587">
            <v>4.4999999999999998E-2</v>
          </cell>
          <cell r="O587">
            <v>3.1927499999999998E-3</v>
          </cell>
          <cell r="Q587" t="str">
            <v>9966</v>
          </cell>
          <cell r="R587">
            <v>180</v>
          </cell>
          <cell r="S587" t="str">
            <v>4027655771099</v>
          </cell>
          <cell r="T587">
            <v>8302420000</v>
          </cell>
          <cell r="V587" t="str">
            <v>Подъемники</v>
          </cell>
          <cell r="W587" t="str">
            <v>ФриФлап</v>
          </cell>
          <cell r="Y587" t="str">
            <v>200-450</v>
          </cell>
          <cell r="Z587" t="str">
            <v>БЕЛЫЙ</v>
          </cell>
          <cell r="AC587">
            <v>107</v>
          </cell>
          <cell r="AD587">
            <v>1</v>
          </cell>
          <cell r="AE587" t="str">
            <v>1,4-7,9</v>
          </cell>
          <cell r="AG587" t="str">
            <v>Компл</v>
          </cell>
          <cell r="AJ587" t="str">
            <v>Белый</v>
          </cell>
          <cell r="AK587" t="str">
            <v>Подъемник тип B мини левый и правый ФриФлап, H 200-450, БЕЛЫЙ</v>
          </cell>
          <cell r="AM587" t="str">
            <v>ФриСпейс, ФриФлап</v>
          </cell>
          <cell r="AO587" t="str">
            <v>2716629966</v>
          </cell>
          <cell r="AS587" t="str">
            <v>ФриФлап</v>
          </cell>
          <cell r="AU587" t="str">
            <v>Компл</v>
          </cell>
          <cell r="AX587">
            <v>200</v>
          </cell>
          <cell r="AY587">
            <v>1200</v>
          </cell>
          <cell r="AZ587">
            <v>200</v>
          </cell>
          <cell r="BA587">
            <v>450</v>
          </cell>
          <cell r="BD587">
            <v>1.4</v>
          </cell>
          <cell r="BE587">
            <v>7.9</v>
          </cell>
          <cell r="BH587" t="str">
            <v>Белый</v>
          </cell>
        </row>
        <row r="588">
          <cell r="D588" t="str">
            <v>2716627500</v>
          </cell>
          <cell r="E588" t="str">
            <v>Подъемник тип B мини левый и правый, ФриФлап, H 200-450, 2 шт + 2 крышки декоративные + 2 крепления к фасаду, цвет АНТРАЦИТ (2716627500)</v>
          </cell>
          <cell r="H588">
            <v>1</v>
          </cell>
          <cell r="I588">
            <v>5</v>
          </cell>
          <cell r="J588" t="str">
            <v>HU</v>
          </cell>
          <cell r="K588">
            <v>1.4139999999999999</v>
          </cell>
          <cell r="L588">
            <v>0.33</v>
          </cell>
          <cell r="M588">
            <v>0.215</v>
          </cell>
          <cell r="N588">
            <v>4.4999999999999998E-2</v>
          </cell>
          <cell r="O588">
            <v>3.1927499999999998E-3</v>
          </cell>
          <cell r="Q588" t="str">
            <v>7500</v>
          </cell>
          <cell r="R588">
            <v>180</v>
          </cell>
          <cell r="S588" t="str">
            <v>4027655780619</v>
          </cell>
          <cell r="T588">
            <v>8302420000</v>
          </cell>
          <cell r="V588" t="str">
            <v>Подъемники</v>
          </cell>
          <cell r="W588" t="str">
            <v>ФриФлап</v>
          </cell>
          <cell r="Y588" t="str">
            <v>200-450</v>
          </cell>
          <cell r="Z588" t="str">
            <v>АНТРАЦИТ</v>
          </cell>
          <cell r="AC588">
            <v>107</v>
          </cell>
          <cell r="AD588">
            <v>1</v>
          </cell>
          <cell r="AE588" t="str">
            <v>1,4-7,9</v>
          </cell>
          <cell r="AG588" t="str">
            <v>Компл</v>
          </cell>
          <cell r="AJ588" t="str">
            <v>Темно-серый</v>
          </cell>
          <cell r="AK588" t="str">
            <v>Подъемник тип B мини левый и правый ФриФлап, H 200-450, АНТРАЦИТ</v>
          </cell>
          <cell r="AM588" t="str">
            <v>ФриСпейс, ФриФлап</v>
          </cell>
          <cell r="AO588" t="str">
            <v>2716627500</v>
          </cell>
          <cell r="AS588" t="str">
            <v>ФриФлап</v>
          </cell>
          <cell r="AU588" t="str">
            <v>Компл</v>
          </cell>
          <cell r="AX588">
            <v>200</v>
          </cell>
          <cell r="AY588">
            <v>1200</v>
          </cell>
          <cell r="AZ588">
            <v>200</v>
          </cell>
          <cell r="BA588">
            <v>450</v>
          </cell>
          <cell r="BD588">
            <v>1.4</v>
          </cell>
          <cell r="BE588">
            <v>7.9</v>
          </cell>
          <cell r="BH588" t="str">
            <v>Антрацит</v>
          </cell>
        </row>
        <row r="589">
          <cell r="D589" t="str">
            <v>2716637035</v>
          </cell>
          <cell r="E589" t="str">
            <v>Подъемник тип C мини левый и правый, ФриФлап, H 200-450, 2 шт + 2 крышки декоративные + 2 крепления к фасаду, цвет СЕРЫЙ (2716637035)</v>
          </cell>
          <cell r="H589">
            <v>1</v>
          </cell>
          <cell r="I589">
            <v>5</v>
          </cell>
          <cell r="J589" t="str">
            <v>HU</v>
          </cell>
          <cell r="K589">
            <v>1.42</v>
          </cell>
          <cell r="L589">
            <v>0.33</v>
          </cell>
          <cell r="M589">
            <v>0.215</v>
          </cell>
          <cell r="N589">
            <v>4.4999999999999998E-2</v>
          </cell>
          <cell r="O589">
            <v>3.1927499999999998E-3</v>
          </cell>
          <cell r="Q589" t="str">
            <v>7035</v>
          </cell>
          <cell r="R589">
            <v>180</v>
          </cell>
          <cell r="S589" t="str">
            <v>4027655320068</v>
          </cell>
          <cell r="T589">
            <v>8302420000</v>
          </cell>
          <cell r="V589" t="str">
            <v>Подъемники</v>
          </cell>
          <cell r="W589" t="str">
            <v>ФриФлап</v>
          </cell>
          <cell r="Y589" t="str">
            <v>200-450</v>
          </cell>
          <cell r="Z589" t="str">
            <v>СЕРЫЙ</v>
          </cell>
          <cell r="AC589">
            <v>107</v>
          </cell>
          <cell r="AD589">
            <v>1</v>
          </cell>
          <cell r="AE589" t="str">
            <v>2,7-14,7</v>
          </cell>
          <cell r="AG589" t="str">
            <v>Компл</v>
          </cell>
          <cell r="AJ589" t="str">
            <v>Серый</v>
          </cell>
          <cell r="AK589" t="str">
            <v>Подъемник тип C мини левый и правый ФриФлап, H 200-450, СЕРЫЙ</v>
          </cell>
          <cell r="AM589" t="str">
            <v>ФриСпейс, ФриФлап</v>
          </cell>
          <cell r="AN589" t="str">
            <v>2716637035</v>
          </cell>
          <cell r="AO589" t="str">
            <v>2716637035</v>
          </cell>
          <cell r="AS589" t="str">
            <v>ФриФлап</v>
          </cell>
          <cell r="AU589" t="str">
            <v>Компл</v>
          </cell>
          <cell r="AX589">
            <v>200</v>
          </cell>
          <cell r="AY589">
            <v>1200</v>
          </cell>
          <cell r="AZ589">
            <v>200</v>
          </cell>
          <cell r="BA589">
            <v>450</v>
          </cell>
          <cell r="BD589">
            <v>2.7</v>
          </cell>
          <cell r="BE589">
            <v>14.7</v>
          </cell>
          <cell r="BH589" t="str">
            <v>Серый</v>
          </cell>
        </row>
        <row r="590">
          <cell r="D590" t="str">
            <v>2716639966</v>
          </cell>
          <cell r="E590" t="str">
            <v>Подъемник тип C мини левый и правый, ФриФлап, H 200-450, 2 шт + 2 крышки декоративные + 2 крепления к фасаду, цвет БЕЛЫЙ (2716639966)</v>
          </cell>
          <cell r="H590">
            <v>1</v>
          </cell>
          <cell r="I590">
            <v>5</v>
          </cell>
          <cell r="J590" t="str">
            <v>HU</v>
          </cell>
          <cell r="K590">
            <v>1.42</v>
          </cell>
          <cell r="L590">
            <v>0.33</v>
          </cell>
          <cell r="M590">
            <v>0.215</v>
          </cell>
          <cell r="N590">
            <v>4.4999999999999998E-2</v>
          </cell>
          <cell r="O590">
            <v>3.1927499999999998E-3</v>
          </cell>
          <cell r="Q590" t="str">
            <v>9966</v>
          </cell>
          <cell r="R590">
            <v>180</v>
          </cell>
          <cell r="S590" t="str">
            <v>4027655771112</v>
          </cell>
          <cell r="T590">
            <v>8302420000</v>
          </cell>
          <cell r="V590" t="str">
            <v>Подъемники</v>
          </cell>
          <cell r="W590" t="str">
            <v>ФриФлап</v>
          </cell>
          <cell r="Y590" t="str">
            <v>200-450</v>
          </cell>
          <cell r="Z590" t="str">
            <v>БЕЛЫЙ</v>
          </cell>
          <cell r="AC590">
            <v>107</v>
          </cell>
          <cell r="AD590">
            <v>1</v>
          </cell>
          <cell r="AE590" t="str">
            <v>2,7-14,7</v>
          </cell>
          <cell r="AG590" t="str">
            <v>Компл</v>
          </cell>
          <cell r="AJ590" t="str">
            <v>Белый</v>
          </cell>
          <cell r="AK590" t="str">
            <v>Подъемник тип C мини левый и правый ФриФлап, H 200-450, БЕЛЫЙ</v>
          </cell>
          <cell r="AM590" t="str">
            <v>ФриСпейс, ФриФлап</v>
          </cell>
          <cell r="AO590" t="str">
            <v>2716639966</v>
          </cell>
          <cell r="AS590" t="str">
            <v>ФриФлап</v>
          </cell>
          <cell r="AU590" t="str">
            <v>Компл</v>
          </cell>
          <cell r="AX590">
            <v>200</v>
          </cell>
          <cell r="AY590">
            <v>1200</v>
          </cell>
          <cell r="AZ590">
            <v>200</v>
          </cell>
          <cell r="BA590">
            <v>450</v>
          </cell>
          <cell r="BD590">
            <v>2.7</v>
          </cell>
          <cell r="BE590">
            <v>14.7</v>
          </cell>
          <cell r="BH590" t="str">
            <v>Белый</v>
          </cell>
        </row>
        <row r="591">
          <cell r="D591" t="str">
            <v>2716637500</v>
          </cell>
          <cell r="E591" t="str">
            <v>Подъемник тип C мини левый и правый, ФриФлап, H 200-450, 2 шт + 2 крышки декоративные + 2 крепления к фасаду, цвет АНТРАЦИТ (2716637500)</v>
          </cell>
          <cell r="H591">
            <v>1</v>
          </cell>
          <cell r="I591">
            <v>5</v>
          </cell>
          <cell r="J591" t="str">
            <v>HU</v>
          </cell>
          <cell r="K591">
            <v>1.42</v>
          </cell>
          <cell r="L591">
            <v>0.33</v>
          </cell>
          <cell r="M591">
            <v>0.215</v>
          </cell>
          <cell r="N591">
            <v>4.4999999999999998E-2</v>
          </cell>
          <cell r="O591">
            <v>3.1927499999999998E-3</v>
          </cell>
          <cell r="Q591" t="str">
            <v>7500</v>
          </cell>
          <cell r="R591">
            <v>180</v>
          </cell>
          <cell r="S591" t="str">
            <v>4027655780626</v>
          </cell>
          <cell r="T591">
            <v>8302420000</v>
          </cell>
          <cell r="V591" t="str">
            <v>Подъемники</v>
          </cell>
          <cell r="W591" t="str">
            <v>ФриФлап</v>
          </cell>
          <cell r="Y591" t="str">
            <v>200-450</v>
          </cell>
          <cell r="Z591" t="str">
            <v>АНТРАЦИТ</v>
          </cell>
          <cell r="AC591">
            <v>107</v>
          </cell>
          <cell r="AD591">
            <v>1</v>
          </cell>
          <cell r="AE591" t="str">
            <v>2,7-14,7</v>
          </cell>
          <cell r="AG591" t="str">
            <v>Компл</v>
          </cell>
          <cell r="AJ591" t="str">
            <v>Темно-серый</v>
          </cell>
          <cell r="AK591" t="str">
            <v>Подъемник тип C мини левый и правый ФриФлап, H 200-450, АНТРАЦИТ</v>
          </cell>
          <cell r="AM591" t="str">
            <v>ФриСпейс, ФриФлап</v>
          </cell>
          <cell r="AO591" t="str">
            <v>2716637500</v>
          </cell>
          <cell r="AS591" t="str">
            <v>ФриФлап</v>
          </cell>
          <cell r="AU591" t="str">
            <v>Компл</v>
          </cell>
          <cell r="AX591">
            <v>200</v>
          </cell>
          <cell r="AY591">
            <v>1200</v>
          </cell>
          <cell r="AZ591">
            <v>200</v>
          </cell>
          <cell r="BA591">
            <v>450</v>
          </cell>
          <cell r="BD591">
            <v>2.7</v>
          </cell>
          <cell r="BE591">
            <v>14.7</v>
          </cell>
          <cell r="BH591" t="str">
            <v>Антрацит</v>
          </cell>
        </row>
        <row r="592">
          <cell r="D592" t="str">
            <v>2716617035</v>
          </cell>
          <cell r="E592" t="str">
            <v>Подъемник тип A мини левый и правый, ФриФлап, H 200-450, 2 шт + 2 крышки декоративные + 2 крепления к фасаду, цвет СЕРЫЙ (2716617035)</v>
          </cell>
          <cell r="H592">
            <v>1</v>
          </cell>
          <cell r="I592">
            <v>5</v>
          </cell>
          <cell r="J592" t="str">
            <v>HU</v>
          </cell>
          <cell r="K592">
            <v>1.4079999999999999</v>
          </cell>
          <cell r="L592">
            <v>0.33</v>
          </cell>
          <cell r="M592">
            <v>0.215</v>
          </cell>
          <cell r="N592">
            <v>4.4999999999999998E-2</v>
          </cell>
          <cell r="O592">
            <v>3.1927499999999998E-3</v>
          </cell>
          <cell r="Q592" t="str">
            <v>7035</v>
          </cell>
          <cell r="R592">
            <v>180</v>
          </cell>
          <cell r="S592" t="str">
            <v>4027655320051</v>
          </cell>
          <cell r="T592">
            <v>8302420000</v>
          </cell>
          <cell r="V592" t="str">
            <v>Подъемники</v>
          </cell>
          <cell r="W592" t="str">
            <v>ФриФлап</v>
          </cell>
          <cell r="Y592" t="str">
            <v>200-450</v>
          </cell>
          <cell r="Z592" t="str">
            <v>СЕРЫЙ</v>
          </cell>
          <cell r="AC592">
            <v>107</v>
          </cell>
          <cell r="AD592">
            <v>1</v>
          </cell>
          <cell r="AE592" t="str">
            <v>0,6-4,6</v>
          </cell>
          <cell r="AG592" t="str">
            <v>Компл</v>
          </cell>
          <cell r="AJ592" t="str">
            <v>Серый</v>
          </cell>
          <cell r="AK592" t="str">
            <v>Подъемник тип A мини левый и правый ФриФлап, H 200-450, СЕРЫЙ</v>
          </cell>
          <cell r="AM592" t="str">
            <v>ФриСпейс, ФриФлап</v>
          </cell>
          <cell r="AO592" t="str">
            <v>2716617035</v>
          </cell>
          <cell r="AS592" t="str">
            <v>ФриФлап</v>
          </cell>
          <cell r="AU592" t="str">
            <v>Компл</v>
          </cell>
          <cell r="AX592">
            <v>200</v>
          </cell>
          <cell r="AY592">
            <v>1200</v>
          </cell>
          <cell r="AZ592">
            <v>200</v>
          </cell>
          <cell r="BA592">
            <v>450</v>
          </cell>
          <cell r="BD592">
            <v>0.6</v>
          </cell>
          <cell r="BE592">
            <v>4.5999999999999996</v>
          </cell>
          <cell r="BH592" t="str">
            <v>Серый</v>
          </cell>
        </row>
        <row r="593">
          <cell r="D593" t="str">
            <v>2716619966</v>
          </cell>
          <cell r="E593" t="str">
            <v>Подъемник тип A мини левый и правый, ФриФлап, H 200-450, 2 шт + 2 крышки декоративные + 2 крепления к фасаду, цвет БЕЛЫЙ (2716619966)</v>
          </cell>
          <cell r="H593">
            <v>1</v>
          </cell>
          <cell r="I593">
            <v>5</v>
          </cell>
          <cell r="J593" t="str">
            <v>HU</v>
          </cell>
          <cell r="K593">
            <v>1.4079999999999999</v>
          </cell>
          <cell r="L593">
            <v>0.33</v>
          </cell>
          <cell r="M593">
            <v>0.215</v>
          </cell>
          <cell r="N593">
            <v>4.4999999999999998E-2</v>
          </cell>
          <cell r="O593">
            <v>3.1927499999999998E-3</v>
          </cell>
          <cell r="Q593" t="str">
            <v>9966</v>
          </cell>
          <cell r="R593">
            <v>180</v>
          </cell>
          <cell r="S593" t="str">
            <v>4027655771105</v>
          </cell>
          <cell r="T593">
            <v>8302420000</v>
          </cell>
          <cell r="V593" t="str">
            <v>Подъемники</v>
          </cell>
          <cell r="W593" t="str">
            <v>ФриФлап</v>
          </cell>
          <cell r="Y593" t="str">
            <v>200-450</v>
          </cell>
          <cell r="Z593" t="str">
            <v>БЕЛЫЙ</v>
          </cell>
          <cell r="AC593">
            <v>107</v>
          </cell>
          <cell r="AD593">
            <v>1</v>
          </cell>
          <cell r="AE593" t="str">
            <v>0,6-4,6</v>
          </cell>
          <cell r="AG593" t="str">
            <v>Компл</v>
          </cell>
          <cell r="AJ593" t="str">
            <v>Белый</v>
          </cell>
          <cell r="AK593" t="str">
            <v>Подъемник тип A мини левый и правый ФриФлап, H 200-450, БЕЛЫЙ</v>
          </cell>
          <cell r="AM593" t="str">
            <v>ФриСпейс, ФриФлап</v>
          </cell>
          <cell r="AO593" t="str">
            <v>2716619966</v>
          </cell>
          <cell r="AS593" t="str">
            <v>ФриФлап</v>
          </cell>
          <cell r="AU593" t="str">
            <v>Компл</v>
          </cell>
          <cell r="AX593">
            <v>200</v>
          </cell>
          <cell r="AY593">
            <v>1200</v>
          </cell>
          <cell r="AZ593">
            <v>200</v>
          </cell>
          <cell r="BA593">
            <v>450</v>
          </cell>
          <cell r="BD593">
            <v>0.6</v>
          </cell>
          <cell r="BE593">
            <v>4.5999999999999996</v>
          </cell>
          <cell r="BH593" t="str">
            <v>Белый</v>
          </cell>
        </row>
        <row r="594">
          <cell r="D594" t="str">
            <v>2716617500</v>
          </cell>
          <cell r="E594" t="str">
            <v>Подъемник тип A мини левый и правый, ФриФлап, H 200-450, 2 шт + 2 крышки декоративные + 2 крепления к фасаду, цвет АНТРАЦИТ (2716617500)</v>
          </cell>
          <cell r="H594">
            <v>1</v>
          </cell>
          <cell r="I594">
            <v>5</v>
          </cell>
          <cell r="J594" t="str">
            <v>HU</v>
          </cell>
          <cell r="K594">
            <v>1.4079999999999999</v>
          </cell>
          <cell r="L594">
            <v>0.33</v>
          </cell>
          <cell r="M594">
            <v>0.215</v>
          </cell>
          <cell r="N594">
            <v>4.4999999999999998E-2</v>
          </cell>
          <cell r="O594">
            <v>3.1927499999999998E-3</v>
          </cell>
          <cell r="Q594" t="str">
            <v>7500</v>
          </cell>
          <cell r="R594">
            <v>180</v>
          </cell>
          <cell r="S594" t="str">
            <v>4027655780602</v>
          </cell>
          <cell r="T594">
            <v>8302420000</v>
          </cell>
          <cell r="V594" t="str">
            <v>Подъемники</v>
          </cell>
          <cell r="W594" t="str">
            <v>ФриФлап</v>
          </cell>
          <cell r="Y594" t="str">
            <v>200-450</v>
          </cell>
          <cell r="Z594" t="str">
            <v>АНТРАЦИТ</v>
          </cell>
          <cell r="AC594">
            <v>107</v>
          </cell>
          <cell r="AD594">
            <v>1</v>
          </cell>
          <cell r="AE594" t="str">
            <v>0,6-4,6</v>
          </cell>
          <cell r="AG594" t="str">
            <v>Компл</v>
          </cell>
          <cell r="AJ594" t="str">
            <v>Темно-серый</v>
          </cell>
          <cell r="AK594" t="str">
            <v>Подъемник тип A мини левый и правый ФриФлап, H 200-450, АНТРАЦИТ</v>
          </cell>
          <cell r="AM594" t="str">
            <v>ФриСпейс, ФриФлап</v>
          </cell>
          <cell r="AO594" t="str">
            <v>2716617500</v>
          </cell>
          <cell r="AS594" t="str">
            <v>ФриФлап</v>
          </cell>
          <cell r="AU594" t="str">
            <v>Компл</v>
          </cell>
          <cell r="AX594">
            <v>200</v>
          </cell>
          <cell r="AY594">
            <v>1200</v>
          </cell>
          <cell r="AZ594">
            <v>200</v>
          </cell>
          <cell r="BA594">
            <v>450</v>
          </cell>
          <cell r="BD594">
            <v>0.6</v>
          </cell>
          <cell r="BE594">
            <v>4.5999999999999996</v>
          </cell>
          <cell r="BH594" t="str">
            <v>Антрацит</v>
          </cell>
        </row>
        <row r="595">
          <cell r="D595" t="str">
            <v>2716647035</v>
          </cell>
          <cell r="E595" t="str">
            <v>Подъемник тип D форте левый и правый, ФриФлап, H 350-650, 2 шт + 2 крышки декоративные + 2 крепления к фасаду, цвет СЕРЫЙ (2716647035)</v>
          </cell>
          <cell r="H595">
            <v>1</v>
          </cell>
          <cell r="I595">
            <v>5</v>
          </cell>
          <cell r="J595" t="str">
            <v>HU</v>
          </cell>
          <cell r="K595">
            <v>1.976</v>
          </cell>
          <cell r="L595">
            <v>0.38</v>
          </cell>
          <cell r="M595">
            <v>0.23</v>
          </cell>
          <cell r="N595">
            <v>4.4999999999999998E-2</v>
          </cell>
          <cell r="O595">
            <v>3.9329999999999999E-3</v>
          </cell>
          <cell r="Q595" t="str">
            <v>7035</v>
          </cell>
          <cell r="R595">
            <v>152</v>
          </cell>
          <cell r="S595" t="str">
            <v>4027655320075</v>
          </cell>
          <cell r="T595">
            <v>8302420000</v>
          </cell>
          <cell r="V595" t="str">
            <v>Подъемники</v>
          </cell>
          <cell r="W595" t="str">
            <v>ФриФлап</v>
          </cell>
          <cell r="Y595" t="str">
            <v>350-650</v>
          </cell>
          <cell r="Z595" t="str">
            <v>СЕРЫЙ</v>
          </cell>
          <cell r="AC595">
            <v>130</v>
          </cell>
          <cell r="AD595">
            <v>1</v>
          </cell>
          <cell r="AE595" t="str">
            <v>2,6-11,0</v>
          </cell>
          <cell r="AG595" t="str">
            <v>Компл</v>
          </cell>
          <cell r="AJ595" t="str">
            <v>Серый</v>
          </cell>
          <cell r="AK595" t="str">
            <v>Подъемник тип D форте левый и правый ФриФлап, H 350-650, СЕРЫЙ</v>
          </cell>
          <cell r="AM595" t="str">
            <v>ФриСпейс, ФриФлап</v>
          </cell>
          <cell r="AO595" t="str">
            <v>2716647035</v>
          </cell>
          <cell r="AS595" t="str">
            <v>ФриФлап</v>
          </cell>
          <cell r="AU595" t="str">
            <v>Компл</v>
          </cell>
          <cell r="AX595">
            <v>200</v>
          </cell>
          <cell r="AY595">
            <v>1200</v>
          </cell>
          <cell r="AZ595">
            <v>350</v>
          </cell>
          <cell r="BA595">
            <v>650</v>
          </cell>
          <cell r="BD595">
            <v>2.6</v>
          </cell>
          <cell r="BE595">
            <v>11</v>
          </cell>
          <cell r="BH595" t="str">
            <v>Серый</v>
          </cell>
        </row>
        <row r="596">
          <cell r="D596" t="str">
            <v>2716649966</v>
          </cell>
          <cell r="E596" t="str">
            <v>Подъемник тип D форте левый и правый, ФриФлап, H 350-650, 2 шт + 2 крышки декоративные + 2 крепления к фасаду, цвет БЕЛЫЙ (2716649966)</v>
          </cell>
          <cell r="H596">
            <v>1</v>
          </cell>
          <cell r="I596">
            <v>5</v>
          </cell>
          <cell r="J596" t="str">
            <v>HU</v>
          </cell>
          <cell r="K596">
            <v>1.976</v>
          </cell>
          <cell r="L596">
            <v>0.38</v>
          </cell>
          <cell r="M596">
            <v>0.23</v>
          </cell>
          <cell r="N596">
            <v>4.4999999999999998E-2</v>
          </cell>
          <cell r="O596">
            <v>3.9329999999999999E-3</v>
          </cell>
          <cell r="Q596" t="str">
            <v>9966</v>
          </cell>
          <cell r="R596">
            <v>152</v>
          </cell>
          <cell r="S596" t="str">
            <v>4027655038062</v>
          </cell>
          <cell r="T596">
            <v>8302420000</v>
          </cell>
          <cell r="V596" t="str">
            <v>Подъемники</v>
          </cell>
          <cell r="W596" t="str">
            <v>ФриФлап</v>
          </cell>
          <cell r="Y596" t="str">
            <v>350-650</v>
          </cell>
          <cell r="Z596" t="str">
            <v>БЕЛЫЙ</v>
          </cell>
          <cell r="AC596">
            <v>130</v>
          </cell>
          <cell r="AD596">
            <v>1</v>
          </cell>
          <cell r="AE596" t="str">
            <v>2,6-11,0</v>
          </cell>
          <cell r="AG596" t="str">
            <v>Компл</v>
          </cell>
          <cell r="AJ596" t="str">
            <v>Белый</v>
          </cell>
          <cell r="AK596" t="str">
            <v>Подъемник тип D форте левый и правый ФриФлап, H 350-650, БЕЛЫЙ</v>
          </cell>
          <cell r="AM596" t="str">
            <v>ФриСпейс, ФриФлап</v>
          </cell>
          <cell r="AO596" t="str">
            <v>2716649966</v>
          </cell>
          <cell r="AS596" t="str">
            <v>ФриФлап</v>
          </cell>
          <cell r="AU596" t="str">
            <v>Компл</v>
          </cell>
          <cell r="AX596">
            <v>200</v>
          </cell>
          <cell r="AY596">
            <v>1200</v>
          </cell>
          <cell r="AZ596">
            <v>350</v>
          </cell>
          <cell r="BA596">
            <v>650</v>
          </cell>
          <cell r="BD596">
            <v>2.6</v>
          </cell>
          <cell r="BE596">
            <v>11</v>
          </cell>
          <cell r="BH596" t="str">
            <v>Белый</v>
          </cell>
        </row>
        <row r="597">
          <cell r="D597" t="str">
            <v>2716647500</v>
          </cell>
          <cell r="E597" t="str">
            <v>Подъемник тип D форте левый и правый, ФриФлап, H 350-650, 2 шт + 2 крышки декоративные + 2 крепления к фасаду, цвет АНТРАЦИТ (2716647500)</v>
          </cell>
          <cell r="H597">
            <v>1</v>
          </cell>
          <cell r="I597">
            <v>5</v>
          </cell>
          <cell r="J597" t="str">
            <v>HU</v>
          </cell>
          <cell r="K597">
            <v>1.976</v>
          </cell>
          <cell r="L597">
            <v>0.38</v>
          </cell>
          <cell r="M597">
            <v>0.23</v>
          </cell>
          <cell r="N597">
            <v>4.4999999999999998E-2</v>
          </cell>
          <cell r="O597">
            <v>3.9329999999999999E-3</v>
          </cell>
          <cell r="Q597" t="str">
            <v>7500</v>
          </cell>
          <cell r="R597">
            <v>152</v>
          </cell>
          <cell r="S597" t="str">
            <v>4027655780565</v>
          </cell>
          <cell r="T597">
            <v>8302420000</v>
          </cell>
          <cell r="V597" t="str">
            <v>Подъемники</v>
          </cell>
          <cell r="W597" t="str">
            <v>ФриФлап</v>
          </cell>
          <cell r="Y597" t="str">
            <v>350-650</v>
          </cell>
          <cell r="Z597" t="str">
            <v>АНТРАЦИТ</v>
          </cell>
          <cell r="AC597">
            <v>130</v>
          </cell>
          <cell r="AD597">
            <v>1</v>
          </cell>
          <cell r="AE597" t="str">
            <v>2,6-11,0</v>
          </cell>
          <cell r="AG597" t="str">
            <v>Компл</v>
          </cell>
          <cell r="AJ597" t="str">
            <v>Темно-серый</v>
          </cell>
          <cell r="AK597" t="str">
            <v>Подъемник тип D форте левый и правый ФриФлап, H 350-650, АНТРАЦИТ</v>
          </cell>
          <cell r="AM597" t="str">
            <v>ФриСпейс, ФриФлап</v>
          </cell>
          <cell r="AO597" t="str">
            <v>2716647500</v>
          </cell>
          <cell r="AS597" t="str">
            <v>ФриФлап</v>
          </cell>
          <cell r="AU597" t="str">
            <v>Компл</v>
          </cell>
          <cell r="AX597">
            <v>200</v>
          </cell>
          <cell r="AY597">
            <v>1200</v>
          </cell>
          <cell r="AZ597">
            <v>350</v>
          </cell>
          <cell r="BA597">
            <v>650</v>
          </cell>
          <cell r="BD597">
            <v>2.6</v>
          </cell>
          <cell r="BE597">
            <v>11</v>
          </cell>
          <cell r="BH597" t="str">
            <v>Антрацит</v>
          </cell>
        </row>
        <row r="598">
          <cell r="D598" t="str">
            <v>2716657035</v>
          </cell>
          <cell r="E598" t="str">
            <v>Подъемник тип Е форте левый и правый, ФриФлап, H 350-650, 2 шт + 2 крышки декоративные + 2 крепления к фасаду, цвет СЕРЫЙ (2716657035)</v>
          </cell>
          <cell r="H598">
            <v>1</v>
          </cell>
          <cell r="I598">
            <v>5</v>
          </cell>
          <cell r="J598" t="str">
            <v>HU</v>
          </cell>
          <cell r="K598">
            <v>2.0419999999999998</v>
          </cell>
          <cell r="L598">
            <v>0.38</v>
          </cell>
          <cell r="M598">
            <v>0.23</v>
          </cell>
          <cell r="N598">
            <v>4.4999999999999998E-2</v>
          </cell>
          <cell r="O598">
            <v>3.9329999999999999E-3</v>
          </cell>
          <cell r="Q598" t="str">
            <v>7035</v>
          </cell>
          <cell r="R598">
            <v>152</v>
          </cell>
          <cell r="S598" t="str">
            <v>4027655320099</v>
          </cell>
          <cell r="T598">
            <v>8302420000</v>
          </cell>
          <cell r="V598" t="str">
            <v>Подъемники</v>
          </cell>
          <cell r="W598" t="str">
            <v>ФриФлап</v>
          </cell>
          <cell r="Y598" t="str">
            <v>350-650</v>
          </cell>
          <cell r="Z598" t="str">
            <v>СЕРЫЙ</v>
          </cell>
          <cell r="AC598">
            <v>130</v>
          </cell>
          <cell r="AD598">
            <v>1</v>
          </cell>
          <cell r="AE598" t="str">
            <v>3,4-14,3</v>
          </cell>
          <cell r="AG598" t="str">
            <v>Компл</v>
          </cell>
          <cell r="AJ598" t="str">
            <v>Серый</v>
          </cell>
          <cell r="AK598" t="str">
            <v>Подъемник тип Е форте левый и правый ФриФлап, H 350-650, СЕРЫЙ</v>
          </cell>
          <cell r="AM598" t="str">
            <v>ФриСпейс, ФриФлап</v>
          </cell>
          <cell r="AO598" t="str">
            <v>2716657035</v>
          </cell>
          <cell r="AS598" t="str">
            <v>ФриФлап</v>
          </cell>
          <cell r="AU598" t="str">
            <v>Компл</v>
          </cell>
          <cell r="AX598">
            <v>200</v>
          </cell>
          <cell r="AY598">
            <v>1200</v>
          </cell>
          <cell r="AZ598">
            <v>350</v>
          </cell>
          <cell r="BA598">
            <v>650</v>
          </cell>
          <cell r="BD598">
            <v>3.4</v>
          </cell>
          <cell r="BE598">
            <v>14.3</v>
          </cell>
          <cell r="BH598" t="str">
            <v>Серый</v>
          </cell>
        </row>
        <row r="599">
          <cell r="D599" t="str">
            <v>2716659966</v>
          </cell>
          <cell r="E599" t="str">
            <v>Подъемник тип Е форте левый и правый, ФриФлап, H 350-650, 2 шт + 2 крышки декоративные + 2 крепления к фасаду, цвет БЕЛЫЙ (2716659966)</v>
          </cell>
          <cell r="H599">
            <v>1</v>
          </cell>
          <cell r="I599">
            <v>5</v>
          </cell>
          <cell r="J599" t="str">
            <v>HU</v>
          </cell>
          <cell r="K599">
            <v>2.0419999999999998</v>
          </cell>
          <cell r="L599">
            <v>0.38</v>
          </cell>
          <cell r="M599">
            <v>0.23</v>
          </cell>
          <cell r="N599">
            <v>4.4999999999999998E-2</v>
          </cell>
          <cell r="O599">
            <v>3.9329999999999999E-3</v>
          </cell>
          <cell r="Q599" t="str">
            <v>9966</v>
          </cell>
          <cell r="R599">
            <v>152</v>
          </cell>
          <cell r="S599" t="str">
            <v>4027655771136</v>
          </cell>
          <cell r="T599">
            <v>8302420000</v>
          </cell>
          <cell r="V599" t="str">
            <v>Подъемники</v>
          </cell>
          <cell r="W599" t="str">
            <v>ФриФлап</v>
          </cell>
          <cell r="Y599" t="str">
            <v>350-650</v>
          </cell>
          <cell r="Z599" t="str">
            <v>БЕЛЫЙ</v>
          </cell>
          <cell r="AC599">
            <v>130</v>
          </cell>
          <cell r="AD599">
            <v>1</v>
          </cell>
          <cell r="AE599" t="str">
            <v>3,4-14,3</v>
          </cell>
          <cell r="AG599" t="str">
            <v>Компл</v>
          </cell>
          <cell r="AJ599" t="str">
            <v>Белый</v>
          </cell>
          <cell r="AK599" t="str">
            <v>Подъемник тип Е форте левый и правый ФриФлап, H 350-650, БЕЛЫЙ</v>
          </cell>
          <cell r="AM599" t="str">
            <v>ФриСпейс, ФриФлап</v>
          </cell>
          <cell r="AO599" t="str">
            <v>2716659966</v>
          </cell>
          <cell r="AS599" t="str">
            <v>ФриФлап</v>
          </cell>
          <cell r="AU599" t="str">
            <v>Компл</v>
          </cell>
          <cell r="AX599">
            <v>200</v>
          </cell>
          <cell r="AY599">
            <v>1200</v>
          </cell>
          <cell r="AZ599">
            <v>350</v>
          </cell>
          <cell r="BA599">
            <v>650</v>
          </cell>
          <cell r="BD599">
            <v>3.4</v>
          </cell>
          <cell r="BE599">
            <v>14.3</v>
          </cell>
          <cell r="BH599" t="str">
            <v>Белый</v>
          </cell>
        </row>
        <row r="600">
          <cell r="D600" t="str">
            <v>2716657500</v>
          </cell>
          <cell r="E600" t="str">
            <v>Подъемник тип Е форте левый и правый, ФриФлап, H 350-650, 2 шт + 2 крышки декоративные + 2 крепления к фасаду, цвет АНТРАЦИТ (2716657500)</v>
          </cell>
          <cell r="H600">
            <v>1</v>
          </cell>
          <cell r="I600">
            <v>5</v>
          </cell>
          <cell r="J600" t="str">
            <v>HU</v>
          </cell>
          <cell r="K600">
            <v>2.0419999999999998</v>
          </cell>
          <cell r="L600">
            <v>0.38</v>
          </cell>
          <cell r="M600">
            <v>0.23</v>
          </cell>
          <cell r="N600">
            <v>4.4999999999999998E-2</v>
          </cell>
          <cell r="O600">
            <v>3.9329999999999999E-3</v>
          </cell>
          <cell r="Q600" t="str">
            <v>7500</v>
          </cell>
          <cell r="R600">
            <v>152</v>
          </cell>
          <cell r="S600" t="str">
            <v>4027655780572</v>
          </cell>
          <cell r="T600">
            <v>8302420000</v>
          </cell>
          <cell r="V600" t="str">
            <v>Подъемники</v>
          </cell>
          <cell r="W600" t="str">
            <v>ФриФлап</v>
          </cell>
          <cell r="Y600" t="str">
            <v>350-650</v>
          </cell>
          <cell r="Z600" t="str">
            <v>АНТРАЦИТ</v>
          </cell>
          <cell r="AC600">
            <v>130</v>
          </cell>
          <cell r="AD600">
            <v>1</v>
          </cell>
          <cell r="AE600" t="str">
            <v>3,4-14,3</v>
          </cell>
          <cell r="AG600" t="str">
            <v>Компл</v>
          </cell>
          <cell r="AJ600" t="str">
            <v>Темно-серый</v>
          </cell>
          <cell r="AK600" t="str">
            <v>Подъемник тип Е форте левый и правый ФриФлап, H 350-650, АНТРАЦИТ</v>
          </cell>
          <cell r="AM600" t="str">
            <v>ФриСпейс, ФриФлап</v>
          </cell>
          <cell r="AO600" t="str">
            <v>2716657500</v>
          </cell>
          <cell r="AS600" t="str">
            <v>ФриФлап</v>
          </cell>
          <cell r="AU600" t="str">
            <v>Компл</v>
          </cell>
          <cell r="AX600">
            <v>200</v>
          </cell>
          <cell r="AY600">
            <v>1200</v>
          </cell>
          <cell r="AZ600">
            <v>350</v>
          </cell>
          <cell r="BA600">
            <v>650</v>
          </cell>
          <cell r="BD600">
            <v>3.4</v>
          </cell>
          <cell r="BE600">
            <v>14.3</v>
          </cell>
          <cell r="BH600" t="str">
            <v>Антрацит</v>
          </cell>
        </row>
        <row r="601">
          <cell r="D601" t="str">
            <v>2716667035</v>
          </cell>
          <cell r="E601" t="str">
            <v>Подъемник тип F форте левый и правый, ФриФлап, H 350-650, 2 шт + 2 крышки декоративные + 2 крепления к фасаду, цвет СЕРЫЙ (2716667035)</v>
          </cell>
          <cell r="H601">
            <v>1</v>
          </cell>
          <cell r="I601">
            <v>5</v>
          </cell>
          <cell r="J601" t="str">
            <v>HU</v>
          </cell>
          <cell r="K601">
            <v>2.11</v>
          </cell>
          <cell r="L601">
            <v>0.38</v>
          </cell>
          <cell r="M601">
            <v>0.23</v>
          </cell>
          <cell r="N601">
            <v>4.4999999999999998E-2</v>
          </cell>
          <cell r="O601">
            <v>3.9329999999999999E-3</v>
          </cell>
          <cell r="Q601" t="str">
            <v>7035</v>
          </cell>
          <cell r="R601">
            <v>152</v>
          </cell>
          <cell r="S601" t="str">
            <v>4027655320105</v>
          </cell>
          <cell r="T601">
            <v>8302420000</v>
          </cell>
          <cell r="V601" t="str">
            <v>Подъемники</v>
          </cell>
          <cell r="W601" t="str">
            <v>ФриФлап</v>
          </cell>
          <cell r="Y601" t="str">
            <v>350-650</v>
          </cell>
          <cell r="Z601" t="str">
            <v>СЕРЫЙ</v>
          </cell>
          <cell r="AC601">
            <v>130</v>
          </cell>
          <cell r="AD601">
            <v>1</v>
          </cell>
          <cell r="AE601" t="str">
            <v>5,3-21,4</v>
          </cell>
          <cell r="AG601" t="str">
            <v>Компл</v>
          </cell>
          <cell r="AJ601" t="str">
            <v>Серый</v>
          </cell>
          <cell r="AK601" t="str">
            <v>Подъемник тип F форте левый и правый ФриФлап, H 350-650, СЕРЫЙ</v>
          </cell>
          <cell r="AM601" t="str">
            <v>ФриСпейс, ФриФлап</v>
          </cell>
          <cell r="AO601" t="str">
            <v>2716667035</v>
          </cell>
          <cell r="AS601" t="str">
            <v>ФриФлап</v>
          </cell>
          <cell r="AU601" t="str">
            <v>Компл</v>
          </cell>
          <cell r="AX601">
            <v>300</v>
          </cell>
          <cell r="AY601">
            <v>1200</v>
          </cell>
          <cell r="AZ601">
            <v>350</v>
          </cell>
          <cell r="BA601">
            <v>650</v>
          </cell>
          <cell r="BD601">
            <v>5.3</v>
          </cell>
          <cell r="BE601">
            <v>21.4</v>
          </cell>
          <cell r="BH601" t="str">
            <v>Серый</v>
          </cell>
        </row>
        <row r="602">
          <cell r="D602" t="str">
            <v>2716669966</v>
          </cell>
          <cell r="E602" t="str">
            <v>Подъемник тип F форте левый и правый, ФриФлап, H 350-650, 2 шт + 2 крышки декоративные + 2 крепления к фасаду, цвет БЕЛЫЙ (2716669966)</v>
          </cell>
          <cell r="H602">
            <v>1</v>
          </cell>
          <cell r="I602">
            <v>5</v>
          </cell>
          <cell r="J602" t="str">
            <v>HU</v>
          </cell>
          <cell r="K602">
            <v>2.11</v>
          </cell>
          <cell r="L602">
            <v>0.38</v>
          </cell>
          <cell r="M602">
            <v>0.23</v>
          </cell>
          <cell r="N602">
            <v>4.4999999999999998E-2</v>
          </cell>
          <cell r="O602">
            <v>3.9329999999999999E-3</v>
          </cell>
          <cell r="Q602" t="str">
            <v>9966</v>
          </cell>
          <cell r="R602">
            <v>152</v>
          </cell>
          <cell r="S602" t="str">
            <v>4027655771143</v>
          </cell>
          <cell r="T602">
            <v>8302420000</v>
          </cell>
          <cell r="V602" t="str">
            <v>Подъемники</v>
          </cell>
          <cell r="W602" t="str">
            <v>ФриФлап</v>
          </cell>
          <cell r="Y602" t="str">
            <v>350-650</v>
          </cell>
          <cell r="Z602" t="str">
            <v>БЕЛЫЙ</v>
          </cell>
          <cell r="AC602">
            <v>130</v>
          </cell>
          <cell r="AD602">
            <v>1</v>
          </cell>
          <cell r="AE602" t="str">
            <v>5,3-21,4</v>
          </cell>
          <cell r="AG602" t="str">
            <v>Компл</v>
          </cell>
          <cell r="AJ602" t="str">
            <v>Белый</v>
          </cell>
          <cell r="AK602" t="str">
            <v>Подъемник тип F форте левый и правый ФриФлап, H 350-650, БЕЛЫЙ</v>
          </cell>
          <cell r="AM602" t="str">
            <v>ФриСпейс, ФриФлап</v>
          </cell>
          <cell r="AO602" t="str">
            <v>2716669966</v>
          </cell>
          <cell r="AS602" t="str">
            <v>ФриФлап</v>
          </cell>
          <cell r="AU602" t="str">
            <v>Компл</v>
          </cell>
          <cell r="AX602">
            <v>300</v>
          </cell>
          <cell r="AY602">
            <v>1200</v>
          </cell>
          <cell r="AZ602">
            <v>350</v>
          </cell>
          <cell r="BA602">
            <v>650</v>
          </cell>
          <cell r="BD602">
            <v>5.3</v>
          </cell>
          <cell r="BE602">
            <v>21.4</v>
          </cell>
          <cell r="BH602" t="str">
            <v>Белый</v>
          </cell>
        </row>
        <row r="603">
          <cell r="D603" t="str">
            <v>2716667500</v>
          </cell>
          <cell r="E603" t="str">
            <v>Подъемник тип F форте левый и правый, ФриФлап, H 350-650, 2 шт + 2 крышки декоративные + 2 крепления к фасаду, цвет АНТРАЦИТ (2716667500)</v>
          </cell>
          <cell r="H603">
            <v>1</v>
          </cell>
          <cell r="I603">
            <v>5</v>
          </cell>
          <cell r="J603" t="str">
            <v>HU</v>
          </cell>
          <cell r="K603">
            <v>2.11</v>
          </cell>
          <cell r="L603">
            <v>0.38</v>
          </cell>
          <cell r="M603">
            <v>0.23</v>
          </cell>
          <cell r="N603">
            <v>4.4999999999999998E-2</v>
          </cell>
          <cell r="O603">
            <v>3.9329999999999999E-3</v>
          </cell>
          <cell r="Q603" t="str">
            <v>7500</v>
          </cell>
          <cell r="R603">
            <v>152</v>
          </cell>
          <cell r="S603" t="str">
            <v>4027655780589</v>
          </cell>
          <cell r="T603">
            <v>8302420000</v>
          </cell>
          <cell r="V603" t="str">
            <v>Подъемники</v>
          </cell>
          <cell r="W603" t="str">
            <v>ФриФлап</v>
          </cell>
          <cell r="Y603" t="str">
            <v>350-650</v>
          </cell>
          <cell r="Z603" t="str">
            <v>АНТРАЦИТ</v>
          </cell>
          <cell r="AC603">
            <v>130</v>
          </cell>
          <cell r="AD603">
            <v>1</v>
          </cell>
          <cell r="AE603" t="str">
            <v>5,3-21,4</v>
          </cell>
          <cell r="AG603" t="str">
            <v>Компл</v>
          </cell>
          <cell r="AJ603" t="str">
            <v>Темно-серый</v>
          </cell>
          <cell r="AK603" t="str">
            <v>Подъемник тип F форте левый и правый ФриФлап, H 350-650, АНТРАЦИТ</v>
          </cell>
          <cell r="AM603" t="str">
            <v>ФриСпейс, ФриФлап</v>
          </cell>
          <cell r="AO603" t="str">
            <v>2716667500</v>
          </cell>
          <cell r="AS603" t="str">
            <v>ФриФлап</v>
          </cell>
          <cell r="AU603" t="str">
            <v>Компл</v>
          </cell>
          <cell r="AX603">
            <v>300</v>
          </cell>
          <cell r="AY603">
            <v>1200</v>
          </cell>
          <cell r="AZ603">
            <v>350</v>
          </cell>
          <cell r="BA603">
            <v>650</v>
          </cell>
          <cell r="BD603">
            <v>5.3</v>
          </cell>
          <cell r="BE603">
            <v>21.4</v>
          </cell>
          <cell r="BH603" t="str">
            <v>Антрацит</v>
          </cell>
        </row>
        <row r="604">
          <cell r="D604" t="str">
            <v>2716677035</v>
          </cell>
          <cell r="E604" t="str">
            <v>Подъемник тип G форте левый и правый, ФриФлап, H 350-650, 2 шт + 2 крышки декоративные + 2 крепления к фасаду, цвет СЕРЫЙ (2716677035)</v>
          </cell>
          <cell r="H604">
            <v>1</v>
          </cell>
          <cell r="I604">
            <v>5</v>
          </cell>
          <cell r="J604" t="str">
            <v>HU</v>
          </cell>
          <cell r="K604">
            <v>2.1059999999999999</v>
          </cell>
          <cell r="L604">
            <v>0.38</v>
          </cell>
          <cell r="M604">
            <v>0.23</v>
          </cell>
          <cell r="N604">
            <v>4.4999999999999998E-2</v>
          </cell>
          <cell r="O604">
            <v>3.9329999999999999E-3</v>
          </cell>
          <cell r="Q604" t="str">
            <v>7035</v>
          </cell>
          <cell r="R604">
            <v>152</v>
          </cell>
          <cell r="S604" t="str">
            <v>4027655320112</v>
          </cell>
          <cell r="T604">
            <v>8302420000</v>
          </cell>
          <cell r="V604" t="str">
            <v>Подъемники</v>
          </cell>
          <cell r="W604" t="str">
            <v>ФриФлап</v>
          </cell>
          <cell r="Y604" t="str">
            <v>350-650</v>
          </cell>
          <cell r="Z604" t="str">
            <v>СЕРЫЙ</v>
          </cell>
          <cell r="AC604">
            <v>130</v>
          </cell>
          <cell r="AD604">
            <v>1</v>
          </cell>
          <cell r="AE604" t="str">
            <v>6,9-27,3</v>
          </cell>
          <cell r="AG604" t="str">
            <v>Компл</v>
          </cell>
          <cell r="AJ604" t="str">
            <v>Серый</v>
          </cell>
          <cell r="AK604" t="str">
            <v>Подъемник тип G форте левый и правый ФриФлап, H 350-650, СЕРЫЙ</v>
          </cell>
          <cell r="AM604" t="str">
            <v>ФриСпейс, ФриФлап</v>
          </cell>
          <cell r="AO604" t="str">
            <v>2716677035</v>
          </cell>
          <cell r="AS604" t="str">
            <v>ФриФлап</v>
          </cell>
          <cell r="AU604" t="str">
            <v>Компл</v>
          </cell>
          <cell r="AX604">
            <v>300</v>
          </cell>
          <cell r="AY604">
            <v>1200</v>
          </cell>
          <cell r="AZ604">
            <v>350</v>
          </cell>
          <cell r="BA604">
            <v>650</v>
          </cell>
          <cell r="BD604">
            <v>6.9</v>
          </cell>
          <cell r="BE604">
            <v>27.3</v>
          </cell>
          <cell r="BH604" t="str">
            <v>Серый</v>
          </cell>
        </row>
        <row r="605">
          <cell r="D605" t="str">
            <v>2716679966</v>
          </cell>
          <cell r="E605" t="str">
            <v>Подъемник тип G форте левый и правый, ФриФлап, H 350-650, 2 шт + 2 крышки декоративные + 2 крепления к фасаду, цвет БЕЛЫЙ (2716679966)</v>
          </cell>
          <cell r="H605">
            <v>1</v>
          </cell>
          <cell r="I605">
            <v>5</v>
          </cell>
          <cell r="J605" t="str">
            <v>HU</v>
          </cell>
          <cell r="K605">
            <v>2.1059999999999999</v>
          </cell>
          <cell r="L605">
            <v>0.38</v>
          </cell>
          <cell r="M605">
            <v>0.23</v>
          </cell>
          <cell r="N605">
            <v>4.4999999999999998E-2</v>
          </cell>
          <cell r="O605">
            <v>3.9329999999999999E-3</v>
          </cell>
          <cell r="Q605" t="str">
            <v>9966</v>
          </cell>
          <cell r="R605">
            <v>152</v>
          </cell>
          <cell r="S605" t="str">
            <v>4027655771150</v>
          </cell>
          <cell r="T605">
            <v>8302420000</v>
          </cell>
          <cell r="V605" t="str">
            <v>Подъемники</v>
          </cell>
          <cell r="W605" t="str">
            <v>ФриФлап</v>
          </cell>
          <cell r="Y605" t="str">
            <v>350-650</v>
          </cell>
          <cell r="Z605" t="str">
            <v>БЕЛЫЙ</v>
          </cell>
          <cell r="AC605">
            <v>130</v>
          </cell>
          <cell r="AD605">
            <v>1</v>
          </cell>
          <cell r="AE605" t="str">
            <v>6,9-27,3</v>
          </cell>
          <cell r="AG605" t="str">
            <v>Компл</v>
          </cell>
          <cell r="AJ605" t="str">
            <v>Белый</v>
          </cell>
          <cell r="AK605" t="str">
            <v>Подъемник тип G форте левый и правый ФриФлап, H 350-650, БЕЛЫЙ</v>
          </cell>
          <cell r="AM605" t="str">
            <v>ФриСпейс, ФриФлап</v>
          </cell>
          <cell r="AO605" t="str">
            <v>2716679966</v>
          </cell>
          <cell r="AS605" t="str">
            <v>ФриФлап</v>
          </cell>
          <cell r="AU605" t="str">
            <v>Компл</v>
          </cell>
          <cell r="AX605">
            <v>300</v>
          </cell>
          <cell r="AY605">
            <v>1200</v>
          </cell>
          <cell r="AZ605">
            <v>350</v>
          </cell>
          <cell r="BA605">
            <v>650</v>
          </cell>
          <cell r="BD605">
            <v>6.9</v>
          </cell>
          <cell r="BE605">
            <v>27.3</v>
          </cell>
          <cell r="BH605" t="str">
            <v>Белый</v>
          </cell>
        </row>
        <row r="606">
          <cell r="D606" t="str">
            <v>2716677500</v>
          </cell>
          <cell r="E606" t="str">
            <v>Подъемник тип G форте левый и правый, ФриФлап, H 350-650, 2 шт + 2 крышки декоративные + 2 крепления к фасаду, цвет АНТРАЦИТ (2716677500)</v>
          </cell>
          <cell r="H606">
            <v>1</v>
          </cell>
          <cell r="I606">
            <v>5</v>
          </cell>
          <cell r="J606" t="str">
            <v>HU</v>
          </cell>
          <cell r="K606">
            <v>2.1059999999999999</v>
          </cell>
          <cell r="L606">
            <v>0.38</v>
          </cell>
          <cell r="M606">
            <v>0.23</v>
          </cell>
          <cell r="N606">
            <v>4.4999999999999998E-2</v>
          </cell>
          <cell r="O606">
            <v>3.9329999999999999E-3</v>
          </cell>
          <cell r="Q606" t="str">
            <v>7500</v>
          </cell>
          <cell r="R606">
            <v>152</v>
          </cell>
          <cell r="S606" t="str">
            <v>4027655780596</v>
          </cell>
          <cell r="T606">
            <v>8302420000</v>
          </cell>
          <cell r="V606" t="str">
            <v>Подъемники</v>
          </cell>
          <cell r="W606" t="str">
            <v>ФриФлап</v>
          </cell>
          <cell r="Y606" t="str">
            <v>350-650</v>
          </cell>
          <cell r="Z606" t="str">
            <v>АНТРАЦИТ</v>
          </cell>
          <cell r="AC606">
            <v>130</v>
          </cell>
          <cell r="AD606">
            <v>1</v>
          </cell>
          <cell r="AE606" t="str">
            <v>6,9-27,3</v>
          </cell>
          <cell r="AG606" t="str">
            <v>Компл</v>
          </cell>
          <cell r="AJ606" t="str">
            <v>Темно-серый</v>
          </cell>
          <cell r="AK606" t="str">
            <v>Подъемник тип G форте левый и правый ФриФлап, H 350-650, АНТРАЦИТ</v>
          </cell>
          <cell r="AM606" t="str">
            <v>ФриСпейс, ФриФлап</v>
          </cell>
          <cell r="AO606" t="str">
            <v>2716677500</v>
          </cell>
          <cell r="AS606" t="str">
            <v>ФриФлап</v>
          </cell>
          <cell r="AU606" t="str">
            <v>Компл</v>
          </cell>
          <cell r="AX606">
            <v>300</v>
          </cell>
          <cell r="AY606">
            <v>1200</v>
          </cell>
          <cell r="AZ606">
            <v>350</v>
          </cell>
          <cell r="BA606">
            <v>650</v>
          </cell>
          <cell r="BD606">
            <v>6.9</v>
          </cell>
          <cell r="BE606">
            <v>27.3</v>
          </cell>
          <cell r="BH606" t="str">
            <v>Антрацит</v>
          </cell>
        </row>
        <row r="607">
          <cell r="D607" t="str">
            <v>2722510007</v>
          </cell>
          <cell r="E607" t="str">
            <v>Набор крепежных винтов для алюминевых рамок, ФриСпейс Мини, 1 уп (4 шт), цвет Никель (2722510007)</v>
          </cell>
          <cell r="H607">
            <v>25</v>
          </cell>
          <cell r="I607">
            <v>25</v>
          </cell>
          <cell r="J607" t="str">
            <v>HU</v>
          </cell>
          <cell r="K607">
            <v>8.9999999999999993E-3</v>
          </cell>
          <cell r="L607">
            <v>9.5000000000000001E-2</v>
          </cell>
          <cell r="M607">
            <v>7.0000000000000007E-2</v>
          </cell>
          <cell r="N607">
            <v>0.05</v>
          </cell>
          <cell r="O607">
            <v>1.33E-5</v>
          </cell>
          <cell r="Q607" t="str">
            <v>0007</v>
          </cell>
          <cell r="R607">
            <v>25000</v>
          </cell>
          <cell r="S607" t="str">
            <v>4027655038079</v>
          </cell>
          <cell r="T607">
            <v>7318141000</v>
          </cell>
          <cell r="V607" t="str">
            <v>Подъемники</v>
          </cell>
          <cell r="W607" t="str">
            <v>ФриСпейс</v>
          </cell>
          <cell r="Z607" t="str">
            <v>Никель</v>
          </cell>
          <cell r="AD607">
            <v>1</v>
          </cell>
          <cell r="AG607" t="str">
            <v>шт</v>
          </cell>
          <cell r="AJ607" t="str">
            <v>Серый</v>
          </cell>
          <cell r="AK607" t="str">
            <v>Набор крепежных винтов для алюминиевых рамок ФриСпейс Мини, Никель</v>
          </cell>
          <cell r="AM607" t="str">
            <v>ФриСпейс, ФриФлап</v>
          </cell>
          <cell r="AS607" t="str">
            <v>ФриСпейс</v>
          </cell>
          <cell r="AU607" t="str">
            <v>Комплектующее</v>
          </cell>
          <cell r="AX607">
            <v>200</v>
          </cell>
          <cell r="AY607">
            <v>1200</v>
          </cell>
          <cell r="AZ607">
            <v>580</v>
          </cell>
          <cell r="BA607">
            <v>1040</v>
          </cell>
          <cell r="BD607">
            <v>0.7</v>
          </cell>
          <cell r="BE607">
            <v>19.100000000000001</v>
          </cell>
          <cell r="BH607" t="str">
            <v>Никель;Сталь</v>
          </cell>
        </row>
        <row r="608">
          <cell r="D608" t="str">
            <v>2723750007</v>
          </cell>
          <cell r="E608" t="str">
            <v>Набор крепежных винтов для алюминевых рамок, ФриСпейс Форте, 1 уп (4 шт), цвет Никель (2723750007)</v>
          </cell>
          <cell r="H608">
            <v>10</v>
          </cell>
          <cell r="I608">
            <v>10</v>
          </cell>
          <cell r="J608" t="str">
            <v>HU</v>
          </cell>
          <cell r="K608">
            <v>8.9999999999999993E-3</v>
          </cell>
          <cell r="L608">
            <v>9.5000000000000001E-2</v>
          </cell>
          <cell r="M608">
            <v>7.0000000000000007E-2</v>
          </cell>
          <cell r="N608">
            <v>0.05</v>
          </cell>
          <cell r="O608">
            <v>1E-3</v>
          </cell>
          <cell r="Q608" t="str">
            <v>0007</v>
          </cell>
          <cell r="T608">
            <v>7318141000</v>
          </cell>
          <cell r="V608" t="str">
            <v>Подъемники</v>
          </cell>
          <cell r="W608" t="str">
            <v>ФриСпейс</v>
          </cell>
          <cell r="Z608" t="str">
            <v>Никель</v>
          </cell>
          <cell r="AG608" t="str">
            <v>шт</v>
          </cell>
          <cell r="AJ608" t="str">
            <v>Серый</v>
          </cell>
          <cell r="AK608" t="str">
            <v>Набор крепежных винтов для алюминиевых рамок ФриСпейс Форте, Никель</v>
          </cell>
          <cell r="AM608" t="str">
            <v>ФриСпейс, ФриФлап</v>
          </cell>
          <cell r="AS608" t="str">
            <v>ФриСпейс</v>
          </cell>
          <cell r="AU608" t="str">
            <v>Комплектующее</v>
          </cell>
          <cell r="AX608">
            <v>250</v>
          </cell>
          <cell r="AY608">
            <v>1200</v>
          </cell>
          <cell r="AZ608">
            <v>350</v>
          </cell>
          <cell r="BA608">
            <v>650</v>
          </cell>
          <cell r="BD608">
            <v>6.3</v>
          </cell>
          <cell r="BE608">
            <v>25.7</v>
          </cell>
          <cell r="BH608" t="str">
            <v>Никель;Сталь</v>
          </cell>
        </row>
        <row r="609">
          <cell r="D609" t="str">
            <v>2722437035</v>
          </cell>
          <cell r="E609" t="str">
            <v>Подъемник тип B мини Pto левый и правый, ФриСпейс, H 225-650, 2 шт + 1 толкатель Pto + 2 крышки декоративные + 2 крепления к фасаду, цвет СЕРЫЙ/Никель (2722437035)</v>
          </cell>
          <cell r="H609">
            <v>1</v>
          </cell>
          <cell r="I609">
            <v>10</v>
          </cell>
          <cell r="J609" t="str">
            <v>HU</v>
          </cell>
          <cell r="K609">
            <v>0.42799999999999999</v>
          </cell>
          <cell r="L609">
            <v>0.24</v>
          </cell>
          <cell r="M609">
            <v>7.0000000000000007E-2</v>
          </cell>
          <cell r="N609">
            <v>7.0000000000000007E-2</v>
          </cell>
          <cell r="O609">
            <v>1.176E-3</v>
          </cell>
          <cell r="Q609" t="str">
            <v>7035</v>
          </cell>
          <cell r="R609">
            <v>660</v>
          </cell>
          <cell r="S609" t="str">
            <v>4027655815618</v>
          </cell>
          <cell r="T609">
            <v>8302420000</v>
          </cell>
          <cell r="V609" t="str">
            <v>Подъемники</v>
          </cell>
          <cell r="W609" t="str">
            <v>ФриСпейс</v>
          </cell>
          <cell r="Y609" t="str">
            <v>225-650</v>
          </cell>
          <cell r="Z609" t="str">
            <v>СЕРЫЙ/Никель</v>
          </cell>
          <cell r="AC609">
            <v>63</v>
          </cell>
          <cell r="AD609">
            <v>1</v>
          </cell>
          <cell r="AE609" t="str">
            <v>0,7-4,3</v>
          </cell>
          <cell r="AG609" t="str">
            <v>Компл</v>
          </cell>
          <cell r="AJ609" t="str">
            <v>Серый</v>
          </cell>
          <cell r="AK609" t="str">
            <v>Подъемник тип B мини Pto левый и правый ФриСпейс, H 225-650, СЕРЫЙ/Никель</v>
          </cell>
          <cell r="AM609" t="str">
            <v>ФриСпейс, ФриФлап</v>
          </cell>
          <cell r="AO609" t="str">
            <v>2722437035</v>
          </cell>
          <cell r="AS609" t="str">
            <v>ФриСпейс</v>
          </cell>
          <cell r="AU609" t="str">
            <v>Компл</v>
          </cell>
          <cell r="AX609">
            <v>200</v>
          </cell>
          <cell r="AY609">
            <v>1200</v>
          </cell>
          <cell r="AZ609">
            <v>225</v>
          </cell>
          <cell r="BA609">
            <v>650</v>
          </cell>
          <cell r="BD609">
            <v>0.7</v>
          </cell>
          <cell r="BE609">
            <v>4.3</v>
          </cell>
          <cell r="BH609" t="str">
            <v>Серый;Никель;Сталь</v>
          </cell>
        </row>
        <row r="610">
          <cell r="D610" t="str">
            <v>2722439966</v>
          </cell>
          <cell r="E610" t="str">
            <v>Подъемник тип B мини Pto левый и правый, ФриСпейс, H 225-650, 2 шт + 1 толкатель Pto + 2 крышки декоративные + 2 крепления к фасаду, цвет БЕЛЫЙ/Никель (2722439966)</v>
          </cell>
          <cell r="H610">
            <v>1</v>
          </cell>
          <cell r="I610">
            <v>10</v>
          </cell>
          <cell r="J610" t="str">
            <v>HU</v>
          </cell>
          <cell r="K610">
            <v>0.42799999999999999</v>
          </cell>
          <cell r="L610">
            <v>0.24</v>
          </cell>
          <cell r="M610">
            <v>7.0000000000000007E-2</v>
          </cell>
          <cell r="N610">
            <v>7.0000000000000007E-2</v>
          </cell>
          <cell r="O610">
            <v>1.176E-3</v>
          </cell>
          <cell r="Q610" t="str">
            <v>9966</v>
          </cell>
          <cell r="R610">
            <v>660</v>
          </cell>
          <cell r="S610" t="str">
            <v>4027655810781</v>
          </cell>
          <cell r="T610">
            <v>8302420000</v>
          </cell>
          <cell r="V610" t="str">
            <v>Подъемники</v>
          </cell>
          <cell r="W610" t="str">
            <v>ФриСпейс</v>
          </cell>
          <cell r="Y610" t="str">
            <v>225-650</v>
          </cell>
          <cell r="Z610" t="str">
            <v>БЕЛЫЙ/Никель</v>
          </cell>
          <cell r="AC610">
            <v>63</v>
          </cell>
          <cell r="AD610">
            <v>1</v>
          </cell>
          <cell r="AE610" t="str">
            <v>0,7-4,3</v>
          </cell>
          <cell r="AG610" t="str">
            <v>Компл</v>
          </cell>
          <cell r="AJ610" t="str">
            <v>Белый</v>
          </cell>
          <cell r="AK610" t="str">
            <v>Подъемник тип B мини Pto левый и правый ФриСпейс, H 225-650, БЕЛЫЙ/Никель</v>
          </cell>
          <cell r="AM610" t="str">
            <v>ФриСпейс, ФриФлап</v>
          </cell>
          <cell r="AO610" t="str">
            <v>2722439966</v>
          </cell>
          <cell r="AS610" t="str">
            <v>ФриСпейс</v>
          </cell>
          <cell r="AU610" t="str">
            <v>Компл</v>
          </cell>
          <cell r="AX610">
            <v>200</v>
          </cell>
          <cell r="AY610">
            <v>1200</v>
          </cell>
          <cell r="AZ610">
            <v>225</v>
          </cell>
          <cell r="BA610">
            <v>650</v>
          </cell>
          <cell r="BD610">
            <v>0.7</v>
          </cell>
          <cell r="BE610">
            <v>4.3</v>
          </cell>
          <cell r="BH610" t="str">
            <v>Белый;Никель;Сталь</v>
          </cell>
        </row>
        <row r="611">
          <cell r="D611" t="str">
            <v>2722437500</v>
          </cell>
          <cell r="E611" t="str">
            <v>Подъемник тип B мини Pto левый и правый, ФриСпейс, H 225-650, 2 шт + 1 толкатель Pto + 2 крышки декоративные + 2 крепления к фасаду, цвет АНТРАЦИТ/Никель (2722437500)</v>
          </cell>
          <cell r="H611">
            <v>1</v>
          </cell>
          <cell r="I611">
            <v>10</v>
          </cell>
          <cell r="J611" t="str">
            <v>HU</v>
          </cell>
          <cell r="K611">
            <v>0.42799999999999999</v>
          </cell>
          <cell r="L611">
            <v>0.24</v>
          </cell>
          <cell r="M611">
            <v>7.0000000000000007E-2</v>
          </cell>
          <cell r="N611">
            <v>7.0000000000000007E-2</v>
          </cell>
          <cell r="O611">
            <v>1.176E-3</v>
          </cell>
          <cell r="Q611" t="str">
            <v>7500</v>
          </cell>
          <cell r="R611">
            <v>660</v>
          </cell>
          <cell r="S611" t="str">
            <v>4027655810934</v>
          </cell>
          <cell r="T611">
            <v>8302420000</v>
          </cell>
          <cell r="V611" t="str">
            <v>Подъемники</v>
          </cell>
          <cell r="W611" t="str">
            <v>ФриСпейс</v>
          </cell>
          <cell r="Y611" t="str">
            <v>225-650</v>
          </cell>
          <cell r="Z611" t="str">
            <v>АНТРАЦИТ/Никель</v>
          </cell>
          <cell r="AC611">
            <v>63</v>
          </cell>
          <cell r="AD611">
            <v>1</v>
          </cell>
          <cell r="AE611" t="str">
            <v>0,7-4,3</v>
          </cell>
          <cell r="AG611" t="str">
            <v>Компл</v>
          </cell>
          <cell r="AJ611" t="str">
            <v>Темно-серый</v>
          </cell>
          <cell r="AK611" t="str">
            <v>Подъемник тип B мини Pto левый и правый ФриСпейс, H 225-650, АНТРАЦИТ/Никель</v>
          </cell>
          <cell r="AM611" t="str">
            <v>ФриСпейс, ФриФлап</v>
          </cell>
          <cell r="AO611" t="str">
            <v>2722437500</v>
          </cell>
          <cell r="AS611" t="str">
            <v>ФриСпейс</v>
          </cell>
          <cell r="AU611" t="str">
            <v>Компл</v>
          </cell>
          <cell r="AX611">
            <v>200</v>
          </cell>
          <cell r="AY611">
            <v>1200</v>
          </cell>
          <cell r="AZ611">
            <v>225</v>
          </cell>
          <cell r="BA611">
            <v>650</v>
          </cell>
          <cell r="BD611">
            <v>0.7</v>
          </cell>
          <cell r="BE611">
            <v>4.3</v>
          </cell>
          <cell r="BH611" t="str">
            <v>Антрацит;Никель;Сталь</v>
          </cell>
        </row>
        <row r="612">
          <cell r="D612" t="str">
            <v>2722669005</v>
          </cell>
          <cell r="E612" t="str">
            <v>Подъемник тип B мини Pto левый и правый, ФриСпейс, H 225-650, 2 шт + 1 толкатель Pto + 2 крышки декоративные + 2 крепления к фасаду, цвет ЧЕРНЫЙ/Черный (2722669005)</v>
          </cell>
          <cell r="H612">
            <v>1</v>
          </cell>
          <cell r="I612">
            <v>10</v>
          </cell>
          <cell r="J612" t="str">
            <v>HU</v>
          </cell>
          <cell r="K612">
            <v>0.47599999999999998</v>
          </cell>
          <cell r="L612">
            <v>0.24</v>
          </cell>
          <cell r="M612">
            <v>7.0000000000000007E-2</v>
          </cell>
          <cell r="N612">
            <v>7.0000000000000007E-2</v>
          </cell>
          <cell r="O612">
            <v>1.176E-3</v>
          </cell>
          <cell r="Q612" t="str">
            <v>9005</v>
          </cell>
          <cell r="R612">
            <v>660</v>
          </cell>
          <cell r="S612" t="str">
            <v>4027655815625</v>
          </cell>
          <cell r="T612">
            <v>8302420000</v>
          </cell>
          <cell r="V612" t="str">
            <v>Подъемники</v>
          </cell>
          <cell r="W612" t="str">
            <v>ФриСпейс</v>
          </cell>
          <cell r="Y612" t="str">
            <v>225-650</v>
          </cell>
          <cell r="Z612" t="str">
            <v>ЧЕРНЫЙ/Черный</v>
          </cell>
          <cell r="AC612">
            <v>63</v>
          </cell>
          <cell r="AD612">
            <v>1</v>
          </cell>
          <cell r="AE612" t="str">
            <v>0,7-4,3</v>
          </cell>
          <cell r="AG612" t="str">
            <v>Компл</v>
          </cell>
          <cell r="AJ612" t="str">
            <v>Черный</v>
          </cell>
          <cell r="AK612" t="str">
            <v>Подъемник тип B мини Pto левый и правый ФриСпейс, H 225-650, ЧЕРНЫЙ/Черный</v>
          </cell>
          <cell r="AM612" t="str">
            <v>ФриСпейс, ФриФлап</v>
          </cell>
          <cell r="AO612" t="str">
            <v>2722669005</v>
          </cell>
          <cell r="AS612" t="str">
            <v>ФриСпейс</v>
          </cell>
          <cell r="AU612" t="str">
            <v>Компл</v>
          </cell>
          <cell r="AX612">
            <v>200</v>
          </cell>
          <cell r="AY612">
            <v>1200</v>
          </cell>
          <cell r="AZ612">
            <v>225</v>
          </cell>
          <cell r="BA612">
            <v>650</v>
          </cell>
          <cell r="BD612">
            <v>0.7</v>
          </cell>
          <cell r="BE612">
            <v>4.3</v>
          </cell>
          <cell r="BH612" t="str">
            <v>Черный</v>
          </cell>
        </row>
        <row r="613">
          <cell r="D613" t="str">
            <v>2722447035</v>
          </cell>
          <cell r="E613" t="str">
            <v>Подъемник тип C мини Pto левый и правый, ФриСпейс, H 225-650, 2 шт + 1 толкатель Pto + 2 крышки декоративные + 2 крепления к фасаду, цвет СЕРЫЙ/Никель (2722447035)</v>
          </cell>
          <cell r="H613">
            <v>1</v>
          </cell>
          <cell r="I613">
            <v>10</v>
          </cell>
          <cell r="J613" t="str">
            <v>HU</v>
          </cell>
          <cell r="K613">
            <v>0.44800000000000001</v>
          </cell>
          <cell r="L613">
            <v>0.24</v>
          </cell>
          <cell r="M613">
            <v>7.0000000000000007E-2</v>
          </cell>
          <cell r="N613">
            <v>7.0000000000000007E-2</v>
          </cell>
          <cell r="O613">
            <v>1.176E-3</v>
          </cell>
          <cell r="Q613" t="str">
            <v>7035</v>
          </cell>
          <cell r="R613">
            <v>660</v>
          </cell>
          <cell r="S613" t="str">
            <v>4027655815632</v>
          </cell>
          <cell r="T613">
            <v>8302420000</v>
          </cell>
          <cell r="V613" t="str">
            <v>Подъемники</v>
          </cell>
          <cell r="W613" t="str">
            <v>ФриСпейс</v>
          </cell>
          <cell r="Y613" t="str">
            <v>225-650</v>
          </cell>
          <cell r="Z613" t="str">
            <v>СЕРЫЙ/Никель</v>
          </cell>
          <cell r="AC613">
            <v>63</v>
          </cell>
          <cell r="AD613">
            <v>1</v>
          </cell>
          <cell r="AE613" t="str">
            <v>1,3-7,1</v>
          </cell>
          <cell r="AG613" t="str">
            <v>Компл</v>
          </cell>
          <cell r="AJ613" t="str">
            <v>Серый</v>
          </cell>
          <cell r="AK613" t="str">
            <v>Подъемник тип C мини Pto левый и правый ФриСпейс, H 225-650, СЕРЫЙ/Никель</v>
          </cell>
          <cell r="AM613" t="str">
            <v>ФриСпейс, ФриФлап</v>
          </cell>
          <cell r="AO613" t="str">
            <v>2722447035</v>
          </cell>
          <cell r="AS613" t="str">
            <v>ФриСпейс</v>
          </cell>
          <cell r="AU613" t="str">
            <v>Компл</v>
          </cell>
          <cell r="AX613">
            <v>200</v>
          </cell>
          <cell r="AY613">
            <v>1200</v>
          </cell>
          <cell r="AZ613">
            <v>225</v>
          </cell>
          <cell r="BA613">
            <v>650</v>
          </cell>
          <cell r="BD613">
            <v>1.3</v>
          </cell>
          <cell r="BE613">
            <v>7.1</v>
          </cell>
          <cell r="BH613" t="str">
            <v>Серый;Никель;Сталь</v>
          </cell>
        </row>
        <row r="614">
          <cell r="D614" t="str">
            <v>2722449966</v>
          </cell>
          <cell r="E614" t="str">
            <v>Подъемник тип C мини Pto левый и правый, ФриСпейс, H 225-650, 2 шт + 1 толкатель Pto + 2 крышки декоративные + 2 крепления к фасаду, цвет БЕЛЫЙ/Никель (2722449966)</v>
          </cell>
          <cell r="H614">
            <v>1</v>
          </cell>
          <cell r="I614">
            <v>10</v>
          </cell>
          <cell r="J614" t="str">
            <v>HU</v>
          </cell>
          <cell r="K614">
            <v>0.44800000000000001</v>
          </cell>
          <cell r="L614">
            <v>0.24</v>
          </cell>
          <cell r="M614">
            <v>7.0000000000000007E-2</v>
          </cell>
          <cell r="N614">
            <v>7.0000000000000007E-2</v>
          </cell>
          <cell r="O614">
            <v>1.176E-3</v>
          </cell>
          <cell r="Q614" t="str">
            <v>9966</v>
          </cell>
          <cell r="R614">
            <v>660</v>
          </cell>
          <cell r="S614" t="str">
            <v>4027655810927</v>
          </cell>
          <cell r="T614">
            <v>8302420000</v>
          </cell>
          <cell r="V614" t="str">
            <v>Подъемники</v>
          </cell>
          <cell r="W614" t="str">
            <v>ФриСпейс</v>
          </cell>
          <cell r="Y614" t="str">
            <v>225-650</v>
          </cell>
          <cell r="Z614" t="str">
            <v>БЕЛЫЙ/Никель</v>
          </cell>
          <cell r="AC614">
            <v>63</v>
          </cell>
          <cell r="AD614">
            <v>1</v>
          </cell>
          <cell r="AE614" t="str">
            <v>1,3-7,1</v>
          </cell>
          <cell r="AG614" t="str">
            <v>Компл</v>
          </cell>
          <cell r="AJ614" t="str">
            <v>Белый</v>
          </cell>
          <cell r="AK614" t="str">
            <v>Подъемник тип C мини Pto левый и правый ФриСпейс, H 225-650, БЕЛЫЙ/Никель</v>
          </cell>
          <cell r="AM614" t="str">
            <v>ФриСпейс, ФриФлап</v>
          </cell>
          <cell r="AO614" t="str">
            <v>2722449966</v>
          </cell>
          <cell r="AS614" t="str">
            <v>ФриСпейс</v>
          </cell>
          <cell r="AU614" t="str">
            <v>Компл</v>
          </cell>
          <cell r="AX614">
            <v>200</v>
          </cell>
          <cell r="AY614">
            <v>1200</v>
          </cell>
          <cell r="AZ614">
            <v>225</v>
          </cell>
          <cell r="BA614">
            <v>650</v>
          </cell>
          <cell r="BD614">
            <v>1.3</v>
          </cell>
          <cell r="BE614">
            <v>7.1</v>
          </cell>
          <cell r="BH614" t="str">
            <v>Белый;Никель;Сталь</v>
          </cell>
        </row>
        <row r="615">
          <cell r="D615" t="str">
            <v>2722447500</v>
          </cell>
          <cell r="E615" t="str">
            <v>Подъемник тип C мини Pto левый и правый, ФриСпейс, H 225-650, 2 шт + 1 толкатель Pto + 2 крышки декоративные + 2 крепления к фасаду, цвет АНТРАЦИТ/Никель (2722447500)</v>
          </cell>
          <cell r="H615">
            <v>1</v>
          </cell>
          <cell r="I615">
            <v>10</v>
          </cell>
          <cell r="J615" t="str">
            <v>HU</v>
          </cell>
          <cell r="K615">
            <v>0.44800000000000001</v>
          </cell>
          <cell r="L615">
            <v>0.24</v>
          </cell>
          <cell r="M615">
            <v>7.0000000000000007E-2</v>
          </cell>
          <cell r="N615">
            <v>7.0000000000000007E-2</v>
          </cell>
          <cell r="O615">
            <v>1.176E-3</v>
          </cell>
          <cell r="Q615" t="str">
            <v>7500</v>
          </cell>
          <cell r="R615">
            <v>660</v>
          </cell>
          <cell r="S615" t="str">
            <v>4027655810910</v>
          </cell>
          <cell r="T615">
            <v>8302420000</v>
          </cell>
          <cell r="V615" t="str">
            <v>Подъемники</v>
          </cell>
          <cell r="W615" t="str">
            <v>ФриСпейс</v>
          </cell>
          <cell r="Y615" t="str">
            <v>225-650</v>
          </cell>
          <cell r="Z615" t="str">
            <v>АНТРАЦИТ/Никель</v>
          </cell>
          <cell r="AC615">
            <v>63</v>
          </cell>
          <cell r="AD615">
            <v>1</v>
          </cell>
          <cell r="AE615" t="str">
            <v>1,3-7,1</v>
          </cell>
          <cell r="AG615" t="str">
            <v>Компл</v>
          </cell>
          <cell r="AJ615" t="str">
            <v>Темно-серый</v>
          </cell>
          <cell r="AK615" t="str">
            <v>Подъемник тип C мини Pto левый и правый ФриСпейс, H 225-650, АНТРАЦИТ/Никель</v>
          </cell>
          <cell r="AM615" t="str">
            <v>ФриСпейс, ФриФлап</v>
          </cell>
          <cell r="AO615" t="str">
            <v>2722447500</v>
          </cell>
          <cell r="AS615" t="str">
            <v>ФриСпейс</v>
          </cell>
          <cell r="AU615" t="str">
            <v>Компл</v>
          </cell>
          <cell r="AX615">
            <v>200</v>
          </cell>
          <cell r="AY615">
            <v>1200</v>
          </cell>
          <cell r="AZ615">
            <v>225</v>
          </cell>
          <cell r="BA615">
            <v>650</v>
          </cell>
          <cell r="BD615">
            <v>1.3</v>
          </cell>
          <cell r="BE615">
            <v>7.1</v>
          </cell>
          <cell r="BH615" t="str">
            <v>Антрацит;Никель;Сталь</v>
          </cell>
        </row>
        <row r="616">
          <cell r="D616" t="str">
            <v>2722679005</v>
          </cell>
          <cell r="E616" t="str">
            <v>Подъемник тип C мини Pto левый и правый, ФриСпейс, H 225-650, 2 шт + 1 толкатель Pto + 2 крышки декоративные + 2 крепления к фасаду, цвет ЧЕРНЫЙ/Черный (2722679005)</v>
          </cell>
          <cell r="H616">
            <v>1</v>
          </cell>
          <cell r="I616">
            <v>10</v>
          </cell>
          <cell r="J616" t="str">
            <v>HU</v>
          </cell>
          <cell r="K616">
            <v>0.49099999999999999</v>
          </cell>
          <cell r="L616">
            <v>0.24</v>
          </cell>
          <cell r="M616">
            <v>7.0000000000000007E-2</v>
          </cell>
          <cell r="N616">
            <v>7.0000000000000007E-2</v>
          </cell>
          <cell r="O616">
            <v>1.176E-3</v>
          </cell>
          <cell r="Q616" t="str">
            <v>9005</v>
          </cell>
          <cell r="R616">
            <v>660</v>
          </cell>
          <cell r="S616" t="str">
            <v>4027655815649</v>
          </cell>
          <cell r="T616">
            <v>8302420000</v>
          </cell>
          <cell r="V616" t="str">
            <v>Подъемники</v>
          </cell>
          <cell r="W616" t="str">
            <v>ФриСпейс</v>
          </cell>
          <cell r="Y616" t="str">
            <v>225-650</v>
          </cell>
          <cell r="Z616" t="str">
            <v>ЧЕРНЫЙ/Черный</v>
          </cell>
          <cell r="AC616">
            <v>63</v>
          </cell>
          <cell r="AD616">
            <v>1</v>
          </cell>
          <cell r="AE616" t="str">
            <v>1,3-7,1</v>
          </cell>
          <cell r="AG616" t="str">
            <v>Компл</v>
          </cell>
          <cell r="AJ616" t="str">
            <v>Черный</v>
          </cell>
          <cell r="AK616" t="str">
            <v>Подъемник тип C мини Pto левый и правый ФриСпейс, H 225-650, ЧЕРНЫЙ/Черный</v>
          </cell>
          <cell r="AM616" t="str">
            <v>ФриСпейс, ФриФлап</v>
          </cell>
          <cell r="AO616" t="str">
            <v>2722679005</v>
          </cell>
          <cell r="AS616" t="str">
            <v>ФриСпейс</v>
          </cell>
          <cell r="AU616" t="str">
            <v>Компл</v>
          </cell>
          <cell r="AX616">
            <v>200</v>
          </cell>
          <cell r="AY616">
            <v>1200</v>
          </cell>
          <cell r="AZ616">
            <v>225</v>
          </cell>
          <cell r="BA616">
            <v>650</v>
          </cell>
          <cell r="BD616">
            <v>1.3</v>
          </cell>
          <cell r="BE616">
            <v>7.1</v>
          </cell>
          <cell r="BH616" t="str">
            <v>Черный</v>
          </cell>
        </row>
        <row r="617">
          <cell r="D617" t="str">
            <v>2722457035</v>
          </cell>
          <cell r="E617" t="str">
            <v>Подъемник тип D мини Pto левый и правый, ФриСпейс, H 225-650, 2 шт + 1 толкатель Pto + 2 крышки декоративные + 2 крепления к фасаду, цвет СЕРЫЙ/Никель (2722457035)</v>
          </cell>
          <cell r="H617">
            <v>1</v>
          </cell>
          <cell r="I617">
            <v>10</v>
          </cell>
          <cell r="J617" t="str">
            <v>HU</v>
          </cell>
          <cell r="K617">
            <v>0.46600000000000003</v>
          </cell>
          <cell r="L617">
            <v>0.24</v>
          </cell>
          <cell r="M617">
            <v>7.0000000000000007E-2</v>
          </cell>
          <cell r="N617">
            <v>7.0000000000000007E-2</v>
          </cell>
          <cell r="O617">
            <v>1.176E-3</v>
          </cell>
          <cell r="Q617" t="str">
            <v>7035</v>
          </cell>
          <cell r="R617">
            <v>660</v>
          </cell>
          <cell r="S617" t="str">
            <v>4027655815656</v>
          </cell>
          <cell r="T617">
            <v>8302420000</v>
          </cell>
          <cell r="V617" t="str">
            <v>Подъемники</v>
          </cell>
          <cell r="W617" t="str">
            <v>ФриСпейс</v>
          </cell>
          <cell r="Y617" t="str">
            <v>225-650</v>
          </cell>
          <cell r="Z617" t="str">
            <v>СЕРЫЙ/Никель</v>
          </cell>
          <cell r="AC617">
            <v>63</v>
          </cell>
          <cell r="AD617">
            <v>1</v>
          </cell>
          <cell r="AE617" t="str">
            <v>2,2-9,3</v>
          </cell>
          <cell r="AG617" t="str">
            <v>Компл</v>
          </cell>
          <cell r="AJ617" t="str">
            <v>Серый</v>
          </cell>
          <cell r="AK617" t="str">
            <v>Подъемник тип D мини Pto левый и правый ФриСпейс, H 225-650, СЕРЫЙ/Никель</v>
          </cell>
          <cell r="AM617" t="str">
            <v>ФриСпейс, ФриФлап</v>
          </cell>
          <cell r="AO617" t="str">
            <v>2722457035</v>
          </cell>
          <cell r="AS617" t="str">
            <v>ФриСпейс</v>
          </cell>
          <cell r="AU617" t="str">
            <v>Компл</v>
          </cell>
          <cell r="AX617">
            <v>200</v>
          </cell>
          <cell r="AY617">
            <v>1200</v>
          </cell>
          <cell r="AZ617">
            <v>225</v>
          </cell>
          <cell r="BA617">
            <v>650</v>
          </cell>
          <cell r="BD617">
            <v>2.2000000000000002</v>
          </cell>
          <cell r="BE617">
            <v>9.3000000000000007</v>
          </cell>
          <cell r="BH617" t="str">
            <v>Серый;Никель;Сталь</v>
          </cell>
        </row>
        <row r="618">
          <cell r="D618" t="str">
            <v>2722459966</v>
          </cell>
          <cell r="E618" t="str">
            <v>Подъемник тип D мини Pto левый и правый, ФриСпейс, H 225-650, 2 шт + 1 толкатель Pto + 2 крышки декоративные + 2 крепления к фасаду, цвет БЕЛЫЙ/Никель (2722459966)</v>
          </cell>
          <cell r="H618">
            <v>1</v>
          </cell>
          <cell r="I618">
            <v>10</v>
          </cell>
          <cell r="J618" t="str">
            <v>HU</v>
          </cell>
          <cell r="K618">
            <v>0.46600000000000003</v>
          </cell>
          <cell r="L618">
            <v>0.24</v>
          </cell>
          <cell r="M618">
            <v>7.0000000000000007E-2</v>
          </cell>
          <cell r="N618">
            <v>7.0000000000000007E-2</v>
          </cell>
          <cell r="O618">
            <v>1.176E-3</v>
          </cell>
          <cell r="Q618" t="str">
            <v>9966</v>
          </cell>
          <cell r="R618">
            <v>660</v>
          </cell>
          <cell r="S618" t="str">
            <v>4027655810903</v>
          </cell>
          <cell r="T618">
            <v>8302420000</v>
          </cell>
          <cell r="V618" t="str">
            <v>Подъемники</v>
          </cell>
          <cell r="W618" t="str">
            <v>ФриСпейс</v>
          </cell>
          <cell r="Y618" t="str">
            <v>225-650</v>
          </cell>
          <cell r="Z618" t="str">
            <v>БЕЛЫЙ/Никель</v>
          </cell>
          <cell r="AC618">
            <v>63</v>
          </cell>
          <cell r="AD618">
            <v>1</v>
          </cell>
          <cell r="AE618" t="str">
            <v>2,2-9,3</v>
          </cell>
          <cell r="AG618" t="str">
            <v>Компл</v>
          </cell>
          <cell r="AJ618" t="str">
            <v>Белый</v>
          </cell>
          <cell r="AK618" t="str">
            <v>Подъемник тип D мини Pto левый и правый ФриСпейс, H 225-650, БЕЛЫЙ/Никель</v>
          </cell>
          <cell r="AM618" t="str">
            <v>ФриСпейс, ФриФлап</v>
          </cell>
          <cell r="AO618" t="str">
            <v>2722459966</v>
          </cell>
          <cell r="AS618" t="str">
            <v>ФриСпейс</v>
          </cell>
          <cell r="AU618" t="str">
            <v>Компл</v>
          </cell>
          <cell r="AX618">
            <v>200</v>
          </cell>
          <cell r="AY618">
            <v>1200</v>
          </cell>
          <cell r="AZ618">
            <v>225</v>
          </cell>
          <cell r="BA618">
            <v>650</v>
          </cell>
          <cell r="BD618">
            <v>2.2000000000000002</v>
          </cell>
          <cell r="BE618">
            <v>9.3000000000000007</v>
          </cell>
          <cell r="BH618" t="str">
            <v>Белый;Никель;Сталь</v>
          </cell>
        </row>
        <row r="619">
          <cell r="D619" t="str">
            <v>2722457500</v>
          </cell>
          <cell r="E619" t="str">
            <v>Подъемник тип D мини Pto левый и правый, ФриСпейс, H 225-650, 2 шт + 1 толкатель Pto + 2 крышки декоративные + 2 крепления к фасаду, цвет АНТРАЦИТ/Никель (2722457500)</v>
          </cell>
          <cell r="H619">
            <v>1</v>
          </cell>
          <cell r="I619">
            <v>10</v>
          </cell>
          <cell r="J619" t="str">
            <v>HU</v>
          </cell>
          <cell r="K619">
            <v>0.46600000000000003</v>
          </cell>
          <cell r="L619">
            <v>0.24</v>
          </cell>
          <cell r="M619">
            <v>7.0000000000000007E-2</v>
          </cell>
          <cell r="N619">
            <v>7.0000000000000007E-2</v>
          </cell>
          <cell r="O619">
            <v>1.176E-3</v>
          </cell>
          <cell r="Q619" t="str">
            <v>7500</v>
          </cell>
          <cell r="R619">
            <v>660</v>
          </cell>
          <cell r="S619" t="str">
            <v>4027655810897</v>
          </cell>
          <cell r="T619">
            <v>8302420000</v>
          </cell>
          <cell r="V619" t="str">
            <v>Подъемники</v>
          </cell>
          <cell r="W619" t="str">
            <v>ФриСпейс</v>
          </cell>
          <cell r="Y619" t="str">
            <v>225-650</v>
          </cell>
          <cell r="Z619" t="str">
            <v>АНТРАЦИТ/Никель</v>
          </cell>
          <cell r="AC619">
            <v>63</v>
          </cell>
          <cell r="AD619">
            <v>1</v>
          </cell>
          <cell r="AE619" t="str">
            <v>2,2-9,3</v>
          </cell>
          <cell r="AG619" t="str">
            <v>Компл</v>
          </cell>
          <cell r="AJ619" t="str">
            <v>Темно-серый</v>
          </cell>
          <cell r="AK619" t="str">
            <v>Подъемник тип D мини Pto левый и правый ФриСпейс, H 225-650, АНТРАЦИТ/Никель</v>
          </cell>
          <cell r="AM619" t="str">
            <v>ФриСпейс, ФриФлап</v>
          </cell>
          <cell r="AO619" t="str">
            <v>2722457500</v>
          </cell>
          <cell r="AS619" t="str">
            <v>ФриСпейс</v>
          </cell>
          <cell r="AU619" t="str">
            <v>Компл</v>
          </cell>
          <cell r="AX619">
            <v>200</v>
          </cell>
          <cell r="AY619">
            <v>1200</v>
          </cell>
          <cell r="AZ619">
            <v>225</v>
          </cell>
          <cell r="BA619">
            <v>650</v>
          </cell>
          <cell r="BD619">
            <v>2.2000000000000002</v>
          </cell>
          <cell r="BE619">
            <v>9.3000000000000007</v>
          </cell>
          <cell r="BH619" t="str">
            <v>Антрацит;Никель;Сталь</v>
          </cell>
        </row>
        <row r="620">
          <cell r="D620" t="str">
            <v>2722689005</v>
          </cell>
          <cell r="E620" t="str">
            <v>Подъемник тип D мини Pto левый и правый, ФриСпейс, H 225-650, 2 шт + 1 толкатель Pto + 2 крышки декоративные + 2 крепления к фасаду, цвет ЧЕРНЫЙ/Черный (2722689005)</v>
          </cell>
          <cell r="H620">
            <v>1</v>
          </cell>
          <cell r="I620">
            <v>10</v>
          </cell>
          <cell r="J620" t="str">
            <v>HU</v>
          </cell>
          <cell r="K620">
            <v>0.501</v>
          </cell>
          <cell r="L620">
            <v>0.24</v>
          </cell>
          <cell r="M620">
            <v>7.0000000000000007E-2</v>
          </cell>
          <cell r="N620">
            <v>7.0000000000000007E-2</v>
          </cell>
          <cell r="O620">
            <v>1.176E-3</v>
          </cell>
          <cell r="Q620" t="str">
            <v>9005</v>
          </cell>
          <cell r="R620">
            <v>660</v>
          </cell>
          <cell r="S620" t="str">
            <v>4027655815663</v>
          </cell>
          <cell r="T620">
            <v>8302420000</v>
          </cell>
          <cell r="V620" t="str">
            <v>Подъемники</v>
          </cell>
          <cell r="W620" t="str">
            <v>ФриСпейс</v>
          </cell>
          <cell r="Y620" t="str">
            <v>225-650</v>
          </cell>
          <cell r="Z620" t="str">
            <v>ЧЕРНЫЙ/Черный</v>
          </cell>
          <cell r="AC620">
            <v>63</v>
          </cell>
          <cell r="AD620">
            <v>1</v>
          </cell>
          <cell r="AE620" t="str">
            <v>2,2-9,3</v>
          </cell>
          <cell r="AG620" t="str">
            <v>Компл</v>
          </cell>
          <cell r="AJ620" t="str">
            <v>Черный</v>
          </cell>
          <cell r="AK620" t="str">
            <v>Подъемник тип D мини Pto левый и правый ФриСпейс, H 225-650, ЧЕРНЫЙ/Черный</v>
          </cell>
          <cell r="AM620" t="str">
            <v>ФриСпейс, ФриФлап</v>
          </cell>
          <cell r="AO620" t="str">
            <v>2722689005</v>
          </cell>
          <cell r="AS620" t="str">
            <v>ФриСпейс</v>
          </cell>
          <cell r="AU620" t="str">
            <v>Компл</v>
          </cell>
          <cell r="AX620">
            <v>200</v>
          </cell>
          <cell r="AY620">
            <v>1200</v>
          </cell>
          <cell r="AZ620">
            <v>225</v>
          </cell>
          <cell r="BA620">
            <v>650</v>
          </cell>
          <cell r="BD620">
            <v>2.2000000000000002</v>
          </cell>
          <cell r="BE620">
            <v>9.3000000000000007</v>
          </cell>
          <cell r="BH620" t="str">
            <v>Черный</v>
          </cell>
        </row>
        <row r="621">
          <cell r="D621" t="str">
            <v>2722467035</v>
          </cell>
          <cell r="E621" t="str">
            <v>Подъемник тип E мини Pto левый и правый, ФриСпейс, H 225-650, 2 шт + 1 толкатель Pto + 2 крышки декоративные + 2 крепления к фасаду, цвет СЕРЫЙ/Никель (2722467035)</v>
          </cell>
          <cell r="H621">
            <v>1</v>
          </cell>
          <cell r="I621">
            <v>10</v>
          </cell>
          <cell r="J621" t="str">
            <v>HU</v>
          </cell>
          <cell r="K621">
            <v>0.47199999999999998</v>
          </cell>
          <cell r="L621">
            <v>0.24</v>
          </cell>
          <cell r="M621">
            <v>7.0000000000000007E-2</v>
          </cell>
          <cell r="N621">
            <v>7.0000000000000007E-2</v>
          </cell>
          <cell r="O621">
            <v>1.176E-3</v>
          </cell>
          <cell r="Q621" t="str">
            <v>7035</v>
          </cell>
          <cell r="R621">
            <v>660</v>
          </cell>
          <cell r="S621" t="str">
            <v>4027655815670</v>
          </cell>
          <cell r="T621">
            <v>8302420000</v>
          </cell>
          <cell r="V621" t="str">
            <v>Подъемники</v>
          </cell>
          <cell r="W621" t="str">
            <v>ФриСпейс</v>
          </cell>
          <cell r="Y621" t="str">
            <v>225-650</v>
          </cell>
          <cell r="Z621" t="str">
            <v>СЕРЫЙ/Никель</v>
          </cell>
          <cell r="AC621">
            <v>63</v>
          </cell>
          <cell r="AD621">
            <v>1</v>
          </cell>
          <cell r="AE621" t="str">
            <v>3,2-13,4</v>
          </cell>
          <cell r="AG621" t="str">
            <v>Компл</v>
          </cell>
          <cell r="AJ621" t="str">
            <v>Серый</v>
          </cell>
          <cell r="AK621" t="str">
            <v>Подъемник тип E мини Pto левый и правый ФриСпейс, H 225-650, СЕРЫЙ/Никель</v>
          </cell>
          <cell r="AM621" t="str">
            <v>ФриСпейс, ФриФлап</v>
          </cell>
          <cell r="AO621" t="str">
            <v>2722467035</v>
          </cell>
          <cell r="AS621" t="str">
            <v>ФриСпейс</v>
          </cell>
          <cell r="AU621" t="str">
            <v>Компл</v>
          </cell>
          <cell r="AX621">
            <v>200</v>
          </cell>
          <cell r="AY621">
            <v>1200</v>
          </cell>
          <cell r="AZ621">
            <v>225</v>
          </cell>
          <cell r="BA621">
            <v>650</v>
          </cell>
          <cell r="BD621">
            <v>3.2</v>
          </cell>
          <cell r="BE621">
            <v>13.4</v>
          </cell>
          <cell r="BH621" t="str">
            <v>Серый;Никель;Сталь</v>
          </cell>
        </row>
        <row r="622">
          <cell r="D622" t="str">
            <v>2722469966</v>
          </cell>
          <cell r="E622" t="str">
            <v>Подъемник тип E мини Pto левый и правый, ФриСпейс, H 225-650, 2 шт + 1 толкатель Pto + 2 крышки декоративные + 2 крепления к фасаду, цвет БЕЛЫЙ/Никель (2722469966)</v>
          </cell>
          <cell r="H622">
            <v>1</v>
          </cell>
          <cell r="I622">
            <v>10</v>
          </cell>
          <cell r="J622" t="str">
            <v>HU</v>
          </cell>
          <cell r="K622">
            <v>0.47199999999999998</v>
          </cell>
          <cell r="L622">
            <v>0.24</v>
          </cell>
          <cell r="M622">
            <v>7.0000000000000007E-2</v>
          </cell>
          <cell r="N622">
            <v>7.0000000000000007E-2</v>
          </cell>
          <cell r="O622">
            <v>1.176E-3</v>
          </cell>
          <cell r="Q622" t="str">
            <v>9966</v>
          </cell>
          <cell r="R622">
            <v>660</v>
          </cell>
          <cell r="S622" t="str">
            <v>4027655810880</v>
          </cell>
          <cell r="T622">
            <v>8302420000</v>
          </cell>
          <cell r="V622" t="str">
            <v>Подъемники</v>
          </cell>
          <cell r="W622" t="str">
            <v>ФриСпейс</v>
          </cell>
          <cell r="Y622" t="str">
            <v>225-650</v>
          </cell>
          <cell r="Z622" t="str">
            <v>БЕЛЫЙ/Никель</v>
          </cell>
          <cell r="AC622">
            <v>63</v>
          </cell>
          <cell r="AD622">
            <v>1</v>
          </cell>
          <cell r="AE622" t="str">
            <v>3,2-13,4</v>
          </cell>
          <cell r="AG622" t="str">
            <v>Компл</v>
          </cell>
          <cell r="AJ622" t="str">
            <v>Белый</v>
          </cell>
          <cell r="AK622" t="str">
            <v>Подъемник тип E мини Pto левый и правый ФриСпейс, H 225-650, БЕЛЫЙ/Никель</v>
          </cell>
          <cell r="AM622" t="str">
            <v>ФриСпейс, ФриФлап</v>
          </cell>
          <cell r="AO622" t="str">
            <v>2722469966</v>
          </cell>
          <cell r="AS622" t="str">
            <v>ФриСпейс</v>
          </cell>
          <cell r="AU622" t="str">
            <v>Компл</v>
          </cell>
          <cell r="AX622">
            <v>200</v>
          </cell>
          <cell r="AY622">
            <v>1200</v>
          </cell>
          <cell r="AZ622">
            <v>225</v>
          </cell>
          <cell r="BA622">
            <v>650</v>
          </cell>
          <cell r="BD622">
            <v>3.2</v>
          </cell>
          <cell r="BE622">
            <v>13.4</v>
          </cell>
          <cell r="BH622" t="str">
            <v>Белый;Никель;Сталь</v>
          </cell>
        </row>
        <row r="623">
          <cell r="D623" t="str">
            <v>2722467500</v>
          </cell>
          <cell r="E623" t="str">
            <v>Подъемник тип E мини Pto левый и правый, ФриСпейс, H 225-650, 2 шт + 1 толкатель Pto + 2 крышки декоративные + 2 крепления к фасаду, цвет АНТРАЦИТ/Никель (2722467500)</v>
          </cell>
          <cell r="H623">
            <v>1</v>
          </cell>
          <cell r="I623">
            <v>10</v>
          </cell>
          <cell r="J623" t="str">
            <v>HU</v>
          </cell>
          <cell r="K623">
            <v>0.47199999999999998</v>
          </cell>
          <cell r="L623">
            <v>0.24</v>
          </cell>
          <cell r="M623">
            <v>7.0000000000000007E-2</v>
          </cell>
          <cell r="N623">
            <v>7.0000000000000007E-2</v>
          </cell>
          <cell r="O623">
            <v>1.176E-3</v>
          </cell>
          <cell r="Q623" t="str">
            <v>7500</v>
          </cell>
          <cell r="R623">
            <v>660</v>
          </cell>
          <cell r="S623" t="str">
            <v>4027655810873</v>
          </cell>
          <cell r="T623">
            <v>8302420000</v>
          </cell>
          <cell r="V623" t="str">
            <v>Подъемники</v>
          </cell>
          <cell r="W623" t="str">
            <v>ФриСпейс</v>
          </cell>
          <cell r="Y623" t="str">
            <v>225-650</v>
          </cell>
          <cell r="Z623" t="str">
            <v>АНТРАЦИТ/Никель</v>
          </cell>
          <cell r="AC623">
            <v>63</v>
          </cell>
          <cell r="AD623">
            <v>1</v>
          </cell>
          <cell r="AE623" t="str">
            <v>3,2-13,4</v>
          </cell>
          <cell r="AG623" t="str">
            <v>Компл</v>
          </cell>
          <cell r="AJ623" t="str">
            <v>Темно-серый</v>
          </cell>
          <cell r="AK623" t="str">
            <v>Подъемник тип E мини Pto левый и правый ФриСпейс, H 225-650, АНТРАЦИТ/Никель</v>
          </cell>
          <cell r="AM623" t="str">
            <v>ФриСпейс, ФриФлап</v>
          </cell>
          <cell r="AO623" t="str">
            <v>2722467500</v>
          </cell>
          <cell r="AS623" t="str">
            <v>ФриСпейс</v>
          </cell>
          <cell r="AU623" t="str">
            <v>Компл</v>
          </cell>
          <cell r="AX623">
            <v>200</v>
          </cell>
          <cell r="AY623">
            <v>1200</v>
          </cell>
          <cell r="AZ623">
            <v>225</v>
          </cell>
          <cell r="BA623">
            <v>650</v>
          </cell>
          <cell r="BD623">
            <v>3.2</v>
          </cell>
          <cell r="BE623">
            <v>13.4</v>
          </cell>
          <cell r="BH623" t="str">
            <v>Антрацит;Никель;Сталь</v>
          </cell>
        </row>
        <row r="624">
          <cell r="D624" t="str">
            <v>2722699005</v>
          </cell>
          <cell r="E624" t="str">
            <v>Подъемник тип E мини Pto левый и правый, ФриСпейс, H 225-650, 2 шт + 1 толкатель Pto + 2 крышки декоративные + 2 крепления к фасаду, цвет ЧЕРНЫЙ/Черный (2722699005)</v>
          </cell>
          <cell r="H624">
            <v>1</v>
          </cell>
          <cell r="I624">
            <v>10</v>
          </cell>
          <cell r="J624" t="str">
            <v>HU</v>
          </cell>
          <cell r="K624">
            <v>0.51100000000000001</v>
          </cell>
          <cell r="L624">
            <v>0.24</v>
          </cell>
          <cell r="M624">
            <v>7.0000000000000007E-2</v>
          </cell>
          <cell r="N624">
            <v>7.0000000000000007E-2</v>
          </cell>
          <cell r="O624">
            <v>1.176E-3</v>
          </cell>
          <cell r="Q624" t="str">
            <v>9005</v>
          </cell>
          <cell r="R624">
            <v>660</v>
          </cell>
          <cell r="S624" t="str">
            <v>4027655815687</v>
          </cell>
          <cell r="T624">
            <v>8302420000</v>
          </cell>
          <cell r="V624" t="str">
            <v>Подъемники</v>
          </cell>
          <cell r="W624" t="str">
            <v>ФриСпейс</v>
          </cell>
          <cell r="Y624" t="str">
            <v>225-650</v>
          </cell>
          <cell r="Z624" t="str">
            <v>ЧЕРНЫЙ/Черный</v>
          </cell>
          <cell r="AC624">
            <v>63</v>
          </cell>
          <cell r="AD624">
            <v>1</v>
          </cell>
          <cell r="AE624" t="str">
            <v>3,2-13,4</v>
          </cell>
          <cell r="AG624" t="str">
            <v>Компл</v>
          </cell>
          <cell r="AJ624" t="str">
            <v>Черный</v>
          </cell>
          <cell r="AK624" t="str">
            <v>Подъемник тип E мини Pto левый и правый ФриСпейс, H 225-650, ЧЕРНЫЙ/Черный</v>
          </cell>
          <cell r="AM624" t="str">
            <v>ФриСпейс, ФриФлап</v>
          </cell>
          <cell r="AO624" t="str">
            <v>2722699005</v>
          </cell>
          <cell r="AS624" t="str">
            <v>ФриСпейс</v>
          </cell>
          <cell r="AU624" t="str">
            <v>Компл</v>
          </cell>
          <cell r="AX624">
            <v>200</v>
          </cell>
          <cell r="AY624">
            <v>1200</v>
          </cell>
          <cell r="AZ624">
            <v>225</v>
          </cell>
          <cell r="BA624">
            <v>650</v>
          </cell>
          <cell r="BD624">
            <v>3.2</v>
          </cell>
          <cell r="BE624">
            <v>13.4</v>
          </cell>
          <cell r="BH624" t="str">
            <v>Черный</v>
          </cell>
        </row>
        <row r="625">
          <cell r="D625" t="str">
            <v>2722347035</v>
          </cell>
          <cell r="E625" t="str">
            <v>Подъемник тип B мини левый и правый, ФриСпейс, H 225-650, 2 шт + 2 крышки декоративные + 2 крепления к фасаду, цвет СЕРЫЙ/Никель (2722347035)</v>
          </cell>
          <cell r="H625">
            <v>1</v>
          </cell>
          <cell r="I625">
            <v>10</v>
          </cell>
          <cell r="J625" t="str">
            <v>HU</v>
          </cell>
          <cell r="K625">
            <v>0.42899999999999999</v>
          </cell>
          <cell r="L625">
            <v>0.23799999999999999</v>
          </cell>
          <cell r="M625">
            <v>7.0000000000000007E-2</v>
          </cell>
          <cell r="N625">
            <v>7.0000000000000007E-2</v>
          </cell>
          <cell r="O625">
            <v>1.1662E-3</v>
          </cell>
          <cell r="Q625" t="str">
            <v>7035</v>
          </cell>
          <cell r="R625">
            <v>660</v>
          </cell>
          <cell r="S625" t="str">
            <v>4027655811399</v>
          </cell>
          <cell r="T625">
            <v>8302420000</v>
          </cell>
          <cell r="V625" t="str">
            <v>Подъемники</v>
          </cell>
          <cell r="W625" t="str">
            <v>ФриСпейс</v>
          </cell>
          <cell r="Y625" t="str">
            <v>225-650</v>
          </cell>
          <cell r="Z625" t="str">
            <v>СЕРЫЙ/Никель</v>
          </cell>
          <cell r="AC625">
            <v>63</v>
          </cell>
          <cell r="AD625">
            <v>1</v>
          </cell>
          <cell r="AE625" t="str">
            <v>0,7-4,3</v>
          </cell>
          <cell r="AG625" t="str">
            <v>Компл</v>
          </cell>
          <cell r="AJ625" t="str">
            <v>Серый</v>
          </cell>
          <cell r="AK625" t="str">
            <v>Подъемник тип B мини левый и правый ФриСпейс, H 225-650, СЕРЫЙ/Никель</v>
          </cell>
          <cell r="AM625" t="str">
            <v>ФриСпейс, ФриФлап</v>
          </cell>
          <cell r="AO625" t="str">
            <v>2722347035</v>
          </cell>
          <cell r="AS625" t="str">
            <v>ФриСпейс</v>
          </cell>
          <cell r="AU625" t="str">
            <v>Компл</v>
          </cell>
          <cell r="AX625">
            <v>200</v>
          </cell>
          <cell r="AY625">
            <v>1200</v>
          </cell>
          <cell r="AZ625">
            <v>225</v>
          </cell>
          <cell r="BA625">
            <v>650</v>
          </cell>
          <cell r="BD625">
            <v>0.7</v>
          </cell>
          <cell r="BE625">
            <v>4.3</v>
          </cell>
          <cell r="BH625" t="str">
            <v>Серый;Никель;Сталь</v>
          </cell>
        </row>
        <row r="626">
          <cell r="D626" t="str">
            <v>2722349966</v>
          </cell>
          <cell r="E626" t="str">
            <v>Подъемник тип B мини левый и правый, ФриСпейс, H 225-650, 2 шт + 2 крышки декоративные + 2 крепления к фасаду, цвет БЕЛЫЙ/Никель (2722349966)</v>
          </cell>
          <cell r="H626">
            <v>1</v>
          </cell>
          <cell r="I626">
            <v>10</v>
          </cell>
          <cell r="J626" t="str">
            <v>HU</v>
          </cell>
          <cell r="K626">
            <v>0.42899999999999999</v>
          </cell>
          <cell r="L626">
            <v>0.23799999999999999</v>
          </cell>
          <cell r="M626">
            <v>7.0000000000000007E-2</v>
          </cell>
          <cell r="N626">
            <v>7.0000000000000007E-2</v>
          </cell>
          <cell r="O626">
            <v>1.1662E-3</v>
          </cell>
          <cell r="Q626" t="str">
            <v>9966</v>
          </cell>
          <cell r="R626">
            <v>660</v>
          </cell>
          <cell r="S626" t="str">
            <v>4027655810538</v>
          </cell>
          <cell r="T626">
            <v>8302420000</v>
          </cell>
          <cell r="V626" t="str">
            <v>Подъемники</v>
          </cell>
          <cell r="W626" t="str">
            <v>ФриСпейс</v>
          </cell>
          <cell r="Y626" t="str">
            <v>225-650</v>
          </cell>
          <cell r="Z626" t="str">
            <v>БЕЛЫЙ/Никель</v>
          </cell>
          <cell r="AC626">
            <v>63</v>
          </cell>
          <cell r="AD626">
            <v>1</v>
          </cell>
          <cell r="AE626" t="str">
            <v>0,7-4,3</v>
          </cell>
          <cell r="AG626" t="str">
            <v>Компл</v>
          </cell>
          <cell r="AJ626" t="str">
            <v>Белый</v>
          </cell>
          <cell r="AK626" t="str">
            <v>Подъемник тип B мини левый и правый ФриСпейс, H 225-650, БЕЛЫЙ/Никель</v>
          </cell>
          <cell r="AM626" t="str">
            <v>ФриСпейс, ФриФлап</v>
          </cell>
          <cell r="AO626" t="str">
            <v>2722349966</v>
          </cell>
          <cell r="AS626" t="str">
            <v>ФриСпейс</v>
          </cell>
          <cell r="AU626" t="str">
            <v>Компл</v>
          </cell>
          <cell r="AX626">
            <v>200</v>
          </cell>
          <cell r="AY626">
            <v>1200</v>
          </cell>
          <cell r="AZ626">
            <v>225</v>
          </cell>
          <cell r="BA626">
            <v>650</v>
          </cell>
          <cell r="BD626">
            <v>0.7</v>
          </cell>
          <cell r="BE626">
            <v>4.3</v>
          </cell>
          <cell r="BH626" t="str">
            <v>Белый;Никель;Сталь</v>
          </cell>
        </row>
        <row r="627">
          <cell r="D627" t="str">
            <v>2722347500</v>
          </cell>
          <cell r="E627" t="str">
            <v>Подъемник тип B мини левый и правый, ФриСпейс, H 225-650, 2 шт + 2 крышки декоративные + 2 крепления к фасаду, цвет АНТРАЦИТ/Никель (2722347500)</v>
          </cell>
          <cell r="H627">
            <v>1</v>
          </cell>
          <cell r="I627">
            <v>10</v>
          </cell>
          <cell r="J627" t="str">
            <v>HU</v>
          </cell>
          <cell r="K627">
            <v>0.42899999999999999</v>
          </cell>
          <cell r="L627">
            <v>0.23799999999999999</v>
          </cell>
          <cell r="M627">
            <v>7.0000000000000007E-2</v>
          </cell>
          <cell r="N627">
            <v>7.0000000000000007E-2</v>
          </cell>
          <cell r="O627">
            <v>1.1662E-3</v>
          </cell>
          <cell r="Q627" t="str">
            <v>7500</v>
          </cell>
          <cell r="R627">
            <v>660</v>
          </cell>
          <cell r="S627" t="str">
            <v>4027655810545</v>
          </cell>
          <cell r="T627">
            <v>8302420000</v>
          </cell>
          <cell r="V627" t="str">
            <v>Подъемники</v>
          </cell>
          <cell r="W627" t="str">
            <v>ФриСпейс</v>
          </cell>
          <cell r="Y627" t="str">
            <v>225-650</v>
          </cell>
          <cell r="Z627" t="str">
            <v>АНТРАЦИТ/Никель</v>
          </cell>
          <cell r="AC627">
            <v>63</v>
          </cell>
          <cell r="AD627">
            <v>1</v>
          </cell>
          <cell r="AE627" t="str">
            <v>0,7-4,3</v>
          </cell>
          <cell r="AG627" t="str">
            <v>Компл</v>
          </cell>
          <cell r="AJ627" t="str">
            <v>Темно-серый</v>
          </cell>
          <cell r="AK627" t="str">
            <v>Подъемник тип B мини левый и правый ФриСпейс, H 225-650, АНТРАЦИТ/Никель</v>
          </cell>
          <cell r="AM627" t="str">
            <v>ФриСпейс, ФриФлап</v>
          </cell>
          <cell r="AO627" t="str">
            <v>2722347500</v>
          </cell>
          <cell r="AS627" t="str">
            <v>ФриСпейс</v>
          </cell>
          <cell r="AU627" t="str">
            <v>Компл</v>
          </cell>
          <cell r="AX627">
            <v>200</v>
          </cell>
          <cell r="AY627">
            <v>1200</v>
          </cell>
          <cell r="AZ627">
            <v>225</v>
          </cell>
          <cell r="BA627">
            <v>650</v>
          </cell>
          <cell r="BD627">
            <v>0.7</v>
          </cell>
          <cell r="BE627">
            <v>4.3</v>
          </cell>
          <cell r="BH627" t="str">
            <v>Антрацит;Никель;Сталь</v>
          </cell>
        </row>
        <row r="628">
          <cell r="D628" t="str">
            <v>2722579005</v>
          </cell>
          <cell r="E628" t="str">
            <v>Подъемник тип B мини левый и правый, ФриСпейс, H 225-650, 2 шт + 2 крышки декоративные + 2 крепления к фасаду, цвет ЧЕРНЫЙ/Черный (2722579005)</v>
          </cell>
          <cell r="H628">
            <v>1</v>
          </cell>
          <cell r="I628">
            <v>10</v>
          </cell>
          <cell r="J628" t="str">
            <v>HU</v>
          </cell>
          <cell r="K628">
            <v>0.42899999999999999</v>
          </cell>
          <cell r="L628">
            <v>0.23799999999999999</v>
          </cell>
          <cell r="M628">
            <v>7.0000000000000007E-2</v>
          </cell>
          <cell r="N628">
            <v>7.0000000000000007E-2</v>
          </cell>
          <cell r="O628">
            <v>1.1662E-3</v>
          </cell>
          <cell r="Q628" t="str">
            <v>9005</v>
          </cell>
          <cell r="R628">
            <v>660</v>
          </cell>
          <cell r="S628" t="str">
            <v>4027655815564</v>
          </cell>
          <cell r="T628">
            <v>8302420000</v>
          </cell>
          <cell r="V628" t="str">
            <v>Подъемники</v>
          </cell>
          <cell r="W628" t="str">
            <v>ФриСпейс</v>
          </cell>
          <cell r="Y628" t="str">
            <v>225-650</v>
          </cell>
          <cell r="Z628" t="str">
            <v>ЧЕРНЫЙ/Черный</v>
          </cell>
          <cell r="AC628">
            <v>63</v>
          </cell>
          <cell r="AD628">
            <v>1</v>
          </cell>
          <cell r="AE628" t="str">
            <v>0,7-4,3</v>
          </cell>
          <cell r="AG628" t="str">
            <v>Компл</v>
          </cell>
          <cell r="AJ628" t="str">
            <v>Черный</v>
          </cell>
          <cell r="AK628" t="str">
            <v>Подъемник тип B мини левый и правый ФриСпейс, H 225-650, ЧЕРНЫЙ/Черный</v>
          </cell>
          <cell r="AM628" t="str">
            <v>ФриСпейс, ФриФлап</v>
          </cell>
          <cell r="AO628" t="str">
            <v>2722579005</v>
          </cell>
          <cell r="AS628" t="str">
            <v>ФриСпейс</v>
          </cell>
          <cell r="AU628" t="str">
            <v>Компл</v>
          </cell>
          <cell r="AX628">
            <v>200</v>
          </cell>
          <cell r="AY628">
            <v>1200</v>
          </cell>
          <cell r="AZ628">
            <v>225</v>
          </cell>
          <cell r="BA628">
            <v>650</v>
          </cell>
          <cell r="BD628">
            <v>0.7</v>
          </cell>
          <cell r="BE628">
            <v>4.3</v>
          </cell>
          <cell r="BH628" t="str">
            <v>Черный</v>
          </cell>
        </row>
        <row r="629">
          <cell r="D629" t="str">
            <v>2722357035</v>
          </cell>
          <cell r="E629" t="str">
            <v>Подъемник тип C мини левый и правый, ФриСпейс, H 225-650, 2 шт + 2 крышки декоративные + 2 крепления к фасаду, цвет СЕРЫЙ/Никель (2722357035)</v>
          </cell>
          <cell r="H629">
            <v>1</v>
          </cell>
          <cell r="I629">
            <v>10</v>
          </cell>
          <cell r="J629" t="str">
            <v>HU</v>
          </cell>
          <cell r="K629">
            <v>0.44400000000000001</v>
          </cell>
          <cell r="L629">
            <v>0.23799999999999999</v>
          </cell>
          <cell r="M629">
            <v>7.0000000000000007E-2</v>
          </cell>
          <cell r="N629">
            <v>7.0000000000000007E-2</v>
          </cell>
          <cell r="O629">
            <v>1.1662E-3</v>
          </cell>
          <cell r="Q629" t="str">
            <v>7035</v>
          </cell>
          <cell r="R629">
            <v>660</v>
          </cell>
          <cell r="S629" t="str">
            <v>4027655811405</v>
          </cell>
          <cell r="T629">
            <v>8302420000</v>
          </cell>
          <cell r="V629" t="str">
            <v>Подъемники</v>
          </cell>
          <cell r="W629" t="str">
            <v>ФриСпейс</v>
          </cell>
          <cell r="Y629" t="str">
            <v>225-650</v>
          </cell>
          <cell r="Z629" t="str">
            <v>СЕРЫЙ/Никель</v>
          </cell>
          <cell r="AC629">
            <v>63</v>
          </cell>
          <cell r="AD629">
            <v>1</v>
          </cell>
          <cell r="AE629" t="str">
            <v>1,3-7,1</v>
          </cell>
          <cell r="AG629" t="str">
            <v>Компл</v>
          </cell>
          <cell r="AJ629" t="str">
            <v>Серый</v>
          </cell>
          <cell r="AK629" t="str">
            <v>Подъемник тип C мини левый и правый ФриСпейс, H 225-650, СЕРЫЙ/Никель</v>
          </cell>
          <cell r="AM629" t="str">
            <v>ФриСпейс, ФриФлап</v>
          </cell>
          <cell r="AO629" t="str">
            <v>2722357035</v>
          </cell>
          <cell r="AS629" t="str">
            <v>ФриСпейс</v>
          </cell>
          <cell r="AU629" t="str">
            <v>Компл</v>
          </cell>
          <cell r="AX629">
            <v>200</v>
          </cell>
          <cell r="AY629">
            <v>1200</v>
          </cell>
          <cell r="AZ629">
            <v>225</v>
          </cell>
          <cell r="BA629">
            <v>650</v>
          </cell>
          <cell r="BD629">
            <v>1.3</v>
          </cell>
          <cell r="BE629">
            <v>7.1</v>
          </cell>
          <cell r="BH629" t="str">
            <v>Серый;Никель;Сталь</v>
          </cell>
        </row>
        <row r="630">
          <cell r="D630" t="str">
            <v>2722359966</v>
          </cell>
          <cell r="E630" t="str">
            <v>Подъемник тип C мини левый и правый, ФриСпейс, H 225-650, 2 шт + 2 крышки декоративные + 2 крепления к фасаду, цвет БЕЛЫЙ/Никель (2722359966)</v>
          </cell>
          <cell r="H630">
            <v>1</v>
          </cell>
          <cell r="I630">
            <v>10</v>
          </cell>
          <cell r="J630" t="str">
            <v>HU</v>
          </cell>
          <cell r="K630">
            <v>0.44400000000000001</v>
          </cell>
          <cell r="L630">
            <v>0.23799999999999999</v>
          </cell>
          <cell r="M630">
            <v>7.0000000000000007E-2</v>
          </cell>
          <cell r="N630">
            <v>7.0000000000000007E-2</v>
          </cell>
          <cell r="O630">
            <v>1.1662E-3</v>
          </cell>
          <cell r="Q630" t="str">
            <v>9966</v>
          </cell>
          <cell r="R630">
            <v>660</v>
          </cell>
          <cell r="S630" t="str">
            <v>4027655810569</v>
          </cell>
          <cell r="T630">
            <v>8302420000</v>
          </cell>
          <cell r="V630" t="str">
            <v>Подъемники</v>
          </cell>
          <cell r="W630" t="str">
            <v>ФриСпейс</v>
          </cell>
          <cell r="Y630" t="str">
            <v>225-650</v>
          </cell>
          <cell r="Z630" t="str">
            <v>БЕЛЫЙ/Никель</v>
          </cell>
          <cell r="AC630">
            <v>63</v>
          </cell>
          <cell r="AD630">
            <v>1</v>
          </cell>
          <cell r="AE630" t="str">
            <v>1,3-7,1</v>
          </cell>
          <cell r="AG630" t="str">
            <v>Компл</v>
          </cell>
          <cell r="AJ630" t="str">
            <v>Белый</v>
          </cell>
          <cell r="AK630" t="str">
            <v>Подъемник тип C мини левый и правый ФриСпейс, H 225-650, БЕЛЫЙ/Никель</v>
          </cell>
          <cell r="AM630" t="str">
            <v>ФриСпейс, ФриФлап</v>
          </cell>
          <cell r="AO630" t="str">
            <v>2722359966</v>
          </cell>
          <cell r="AS630" t="str">
            <v>ФриСпейс</v>
          </cell>
          <cell r="AU630" t="str">
            <v>Компл</v>
          </cell>
          <cell r="AX630">
            <v>200</v>
          </cell>
          <cell r="AY630">
            <v>1200</v>
          </cell>
          <cell r="AZ630">
            <v>225</v>
          </cell>
          <cell r="BA630">
            <v>650</v>
          </cell>
          <cell r="BD630">
            <v>1.3</v>
          </cell>
          <cell r="BE630">
            <v>7.1</v>
          </cell>
          <cell r="BH630" t="str">
            <v>Белый;Никель;Сталь</v>
          </cell>
        </row>
        <row r="631">
          <cell r="D631" t="str">
            <v>2722357500</v>
          </cell>
          <cell r="E631" t="str">
            <v>Подъемник тип C мини левый и правый, ФриСпейс, H 225-650, 2 шт + 2 крышки декоративные + 2 крепления к фасаду, цвет АНТРАЦИТ/Никель (2722357500)</v>
          </cell>
          <cell r="H631">
            <v>1</v>
          </cell>
          <cell r="I631">
            <v>10</v>
          </cell>
          <cell r="J631" t="str">
            <v>HU</v>
          </cell>
          <cell r="K631">
            <v>0.44400000000000001</v>
          </cell>
          <cell r="L631">
            <v>0.23799999999999999</v>
          </cell>
          <cell r="M631">
            <v>7.0000000000000007E-2</v>
          </cell>
          <cell r="N631">
            <v>7.0000000000000007E-2</v>
          </cell>
          <cell r="O631">
            <v>1.1662E-3</v>
          </cell>
          <cell r="Q631" t="str">
            <v>7500</v>
          </cell>
          <cell r="R631">
            <v>660</v>
          </cell>
          <cell r="S631" t="str">
            <v>4027655810552</v>
          </cell>
          <cell r="T631">
            <v>8302420000</v>
          </cell>
          <cell r="V631" t="str">
            <v>Подъемники</v>
          </cell>
          <cell r="W631" t="str">
            <v>ФриСпейс</v>
          </cell>
          <cell r="Y631" t="str">
            <v>225-650</v>
          </cell>
          <cell r="Z631" t="str">
            <v>АНТРАЦИТ/Никель</v>
          </cell>
          <cell r="AC631">
            <v>63</v>
          </cell>
          <cell r="AD631">
            <v>1</v>
          </cell>
          <cell r="AE631" t="str">
            <v>1,3-7,1</v>
          </cell>
          <cell r="AG631" t="str">
            <v>Компл</v>
          </cell>
          <cell r="AJ631" t="str">
            <v>Темно-серый</v>
          </cell>
          <cell r="AK631" t="str">
            <v>Подъемник тип C мини левый и правый ФриСпейс, H 225-650, АНТРАЦИТ/Никель</v>
          </cell>
          <cell r="AM631" t="str">
            <v>ФриСпейс, ФриФлап</v>
          </cell>
          <cell r="AO631" t="str">
            <v>2722357500</v>
          </cell>
          <cell r="AS631" t="str">
            <v>ФриСпейс</v>
          </cell>
          <cell r="AU631" t="str">
            <v>Компл</v>
          </cell>
          <cell r="AX631">
            <v>200</v>
          </cell>
          <cell r="AY631">
            <v>1200</v>
          </cell>
          <cell r="AZ631">
            <v>225</v>
          </cell>
          <cell r="BA631">
            <v>650</v>
          </cell>
          <cell r="BD631">
            <v>1.3</v>
          </cell>
          <cell r="BE631">
            <v>7.1</v>
          </cell>
          <cell r="BH631" t="str">
            <v>Антрацит;Никель;Сталь</v>
          </cell>
        </row>
        <row r="632">
          <cell r="D632" t="str">
            <v>2722589005</v>
          </cell>
          <cell r="E632" t="str">
            <v>Подъемник тип C мини левый и правый, ФриСпейс, H 225-650, 2 шт + 2 крышки декоративные + 2 крепления к фасаду, цвет ЧЕРНЫЙ/Черный (2722589005)</v>
          </cell>
          <cell r="H632">
            <v>1</v>
          </cell>
          <cell r="I632">
            <v>10</v>
          </cell>
          <cell r="J632" t="str">
            <v>HU</v>
          </cell>
          <cell r="K632">
            <v>0.44400000000000001</v>
          </cell>
          <cell r="L632">
            <v>0.23799999999999999</v>
          </cell>
          <cell r="M632">
            <v>7.0000000000000007E-2</v>
          </cell>
          <cell r="N632">
            <v>7.0000000000000007E-2</v>
          </cell>
          <cell r="O632">
            <v>1.1662E-3</v>
          </cell>
          <cell r="Q632" t="str">
            <v>9005</v>
          </cell>
          <cell r="R632">
            <v>660</v>
          </cell>
          <cell r="S632" t="str">
            <v>4027655815571</v>
          </cell>
          <cell r="T632">
            <v>8302420000</v>
          </cell>
          <cell r="V632" t="str">
            <v>Подъемники</v>
          </cell>
          <cell r="W632" t="str">
            <v>ФриСпейс</v>
          </cell>
          <cell r="Y632" t="str">
            <v>225-650</v>
          </cell>
          <cell r="Z632" t="str">
            <v>ЧЕРНЫЙ/Черный</v>
          </cell>
          <cell r="AC632">
            <v>63</v>
          </cell>
          <cell r="AD632">
            <v>1</v>
          </cell>
          <cell r="AE632" t="str">
            <v>1,3-7,1</v>
          </cell>
          <cell r="AG632" t="str">
            <v>Компл</v>
          </cell>
          <cell r="AJ632" t="str">
            <v>Черный</v>
          </cell>
          <cell r="AK632" t="str">
            <v>Подъемник тип C мини левый и правый ФриСпейс, H 225-650, ЧЕРНЫЙ/Черный</v>
          </cell>
          <cell r="AM632" t="str">
            <v>ФриСпейс, ФриФлап</v>
          </cell>
          <cell r="AO632" t="str">
            <v>2722589005</v>
          </cell>
          <cell r="AS632" t="str">
            <v>ФриСпейс</v>
          </cell>
          <cell r="AU632" t="str">
            <v>Компл</v>
          </cell>
          <cell r="AX632">
            <v>200</v>
          </cell>
          <cell r="AY632">
            <v>1200</v>
          </cell>
          <cell r="AZ632">
            <v>225</v>
          </cell>
          <cell r="BA632">
            <v>650</v>
          </cell>
          <cell r="BD632">
            <v>1.3</v>
          </cell>
          <cell r="BE632">
            <v>7.1</v>
          </cell>
          <cell r="BH632" t="str">
            <v>Черный</v>
          </cell>
        </row>
        <row r="633">
          <cell r="D633" t="str">
            <v>2722367035</v>
          </cell>
          <cell r="E633" t="str">
            <v>Подъемник тип D мини левый и правый, ФриСпейс, H 225-650, 2 шт + 2 крышки декоративные + 2 крепления к фасаду, цвет СЕРЫЙ/Никель (2722367035)</v>
          </cell>
          <cell r="H633">
            <v>1</v>
          </cell>
          <cell r="I633">
            <v>10</v>
          </cell>
          <cell r="J633" t="str">
            <v>HU</v>
          </cell>
          <cell r="K633">
            <v>0.45400000000000001</v>
          </cell>
          <cell r="L633">
            <v>0.23799999999999999</v>
          </cell>
          <cell r="M633">
            <v>7.0000000000000007E-2</v>
          </cell>
          <cell r="N633">
            <v>7.0000000000000007E-2</v>
          </cell>
          <cell r="O633">
            <v>1.1662E-3</v>
          </cell>
          <cell r="Q633" t="str">
            <v>7035</v>
          </cell>
          <cell r="R633">
            <v>660</v>
          </cell>
          <cell r="S633" t="str">
            <v>4027655811412</v>
          </cell>
          <cell r="T633">
            <v>8302420000</v>
          </cell>
          <cell r="V633" t="str">
            <v>Подъемники</v>
          </cell>
          <cell r="W633" t="str">
            <v>ФриСпейс</v>
          </cell>
          <cell r="Y633" t="str">
            <v>225-650</v>
          </cell>
          <cell r="Z633" t="str">
            <v>СЕРЫЙ/Никель</v>
          </cell>
          <cell r="AC633">
            <v>63</v>
          </cell>
          <cell r="AD633">
            <v>1</v>
          </cell>
          <cell r="AE633" t="str">
            <v>2,2-9,3</v>
          </cell>
          <cell r="AG633" t="str">
            <v>Компл</v>
          </cell>
          <cell r="AJ633" t="str">
            <v>Серый</v>
          </cell>
          <cell r="AK633" t="str">
            <v>Подъемник тип D мини левый и правый ФриСпейс, H 225-650, СЕРЫЙ/Никель</v>
          </cell>
          <cell r="AM633" t="str">
            <v>ФриСпейс, ФриФлап</v>
          </cell>
          <cell r="AO633" t="str">
            <v>2722367035</v>
          </cell>
          <cell r="AS633" t="str">
            <v>ФриСпейс</v>
          </cell>
          <cell r="AU633" t="str">
            <v>Компл</v>
          </cell>
          <cell r="AX633">
            <v>200</v>
          </cell>
          <cell r="AY633">
            <v>1200</v>
          </cell>
          <cell r="AZ633">
            <v>225</v>
          </cell>
          <cell r="BA633">
            <v>650</v>
          </cell>
          <cell r="BD633">
            <v>2.2000000000000002</v>
          </cell>
          <cell r="BE633">
            <v>9.3000000000000007</v>
          </cell>
          <cell r="BH633" t="str">
            <v>Серый;Никель;Сталь</v>
          </cell>
        </row>
        <row r="634">
          <cell r="D634" t="str">
            <v>2722369966</v>
          </cell>
          <cell r="E634" t="str">
            <v>Подъемник тип D мини левый и правый, ФриСпейс, H 225-650, 2 шт + 2 крышки декоративные + 2 крепления к фасаду, цвет БЕЛЫЙ/Никель (2722369966)</v>
          </cell>
          <cell r="H634">
            <v>1</v>
          </cell>
          <cell r="I634">
            <v>10</v>
          </cell>
          <cell r="J634" t="str">
            <v>HU</v>
          </cell>
          <cell r="K634">
            <v>0.45400000000000001</v>
          </cell>
          <cell r="L634">
            <v>0.23799999999999999</v>
          </cell>
          <cell r="M634">
            <v>7.0000000000000007E-2</v>
          </cell>
          <cell r="N634">
            <v>7.0000000000000007E-2</v>
          </cell>
          <cell r="O634">
            <v>1.1662E-3</v>
          </cell>
          <cell r="Q634" t="str">
            <v>9966</v>
          </cell>
          <cell r="R634">
            <v>660</v>
          </cell>
          <cell r="S634" t="str">
            <v>4027655810583</v>
          </cell>
          <cell r="T634">
            <v>8302420000</v>
          </cell>
          <cell r="V634" t="str">
            <v>Подъемники</v>
          </cell>
          <cell r="W634" t="str">
            <v>ФриСпейс</v>
          </cell>
          <cell r="Y634" t="str">
            <v>225-650</v>
          </cell>
          <cell r="Z634" t="str">
            <v>БЕЛЫЙ/Никель</v>
          </cell>
          <cell r="AC634">
            <v>63</v>
          </cell>
          <cell r="AD634">
            <v>1</v>
          </cell>
          <cell r="AE634" t="str">
            <v>2,2-9,3</v>
          </cell>
          <cell r="AG634" t="str">
            <v>Компл</v>
          </cell>
          <cell r="AJ634" t="str">
            <v>Белый</v>
          </cell>
          <cell r="AK634" t="str">
            <v>Подъемник тип D мини левый и правый ФриСпейс, H 225-650, БЕЛЫЙ/Никель</v>
          </cell>
          <cell r="AM634" t="str">
            <v>ФриСпейс, ФриФлап</v>
          </cell>
          <cell r="AO634" t="str">
            <v>2722369966</v>
          </cell>
          <cell r="AS634" t="str">
            <v>ФриСпейс</v>
          </cell>
          <cell r="AU634" t="str">
            <v>Компл</v>
          </cell>
          <cell r="AX634">
            <v>200</v>
          </cell>
          <cell r="AY634">
            <v>1200</v>
          </cell>
          <cell r="AZ634">
            <v>225</v>
          </cell>
          <cell r="BA634">
            <v>650</v>
          </cell>
          <cell r="BD634">
            <v>2.2000000000000002</v>
          </cell>
          <cell r="BE634">
            <v>9.3000000000000007</v>
          </cell>
          <cell r="BH634" t="str">
            <v>Белый;Никель;Сталь</v>
          </cell>
        </row>
        <row r="635">
          <cell r="D635" t="str">
            <v>2722367500</v>
          </cell>
          <cell r="E635" t="str">
            <v>Подъемник тип D мини левый и правый, ФриСпейс, H 225-650, 2 шт + 2 крышки декоративные + 2 крепления к фасаду, цвет АНТРАЦИТ/Никель (2722367500)</v>
          </cell>
          <cell r="H635">
            <v>1</v>
          </cell>
          <cell r="I635">
            <v>10</v>
          </cell>
          <cell r="J635" t="str">
            <v>HU</v>
          </cell>
          <cell r="K635">
            <v>0.45400000000000001</v>
          </cell>
          <cell r="L635">
            <v>0.23799999999999999</v>
          </cell>
          <cell r="M635">
            <v>7.0000000000000007E-2</v>
          </cell>
          <cell r="N635">
            <v>7.0000000000000007E-2</v>
          </cell>
          <cell r="O635">
            <v>1.1662E-3</v>
          </cell>
          <cell r="Q635" t="str">
            <v>7500</v>
          </cell>
          <cell r="R635">
            <v>660</v>
          </cell>
          <cell r="S635" t="str">
            <v>4027655810576</v>
          </cell>
          <cell r="T635">
            <v>8302420000</v>
          </cell>
          <cell r="V635" t="str">
            <v>Подъемники</v>
          </cell>
          <cell r="W635" t="str">
            <v>ФриСпейс</v>
          </cell>
          <cell r="Y635" t="str">
            <v>225-650</v>
          </cell>
          <cell r="Z635" t="str">
            <v>АНТРАЦИТ/Никель</v>
          </cell>
          <cell r="AC635">
            <v>63</v>
          </cell>
          <cell r="AD635">
            <v>1</v>
          </cell>
          <cell r="AE635" t="str">
            <v>2,2-9,3</v>
          </cell>
          <cell r="AG635" t="str">
            <v>Компл</v>
          </cell>
          <cell r="AJ635" t="str">
            <v>Темно-серый</v>
          </cell>
          <cell r="AK635" t="str">
            <v>Подъемник тип D мини левый и правый ФриСпейс, H 225-650, АНТРАЦИТ/Никель</v>
          </cell>
          <cell r="AM635" t="str">
            <v>ФриСпейс, ФриФлап</v>
          </cell>
          <cell r="AO635" t="str">
            <v>2722367500</v>
          </cell>
          <cell r="AS635" t="str">
            <v>ФриСпейс</v>
          </cell>
          <cell r="AU635" t="str">
            <v>Компл</v>
          </cell>
          <cell r="AX635">
            <v>200</v>
          </cell>
          <cell r="AY635">
            <v>1200</v>
          </cell>
          <cell r="AZ635">
            <v>225</v>
          </cell>
          <cell r="BA635">
            <v>650</v>
          </cell>
          <cell r="BD635">
            <v>2.2000000000000002</v>
          </cell>
          <cell r="BE635">
            <v>9.3000000000000007</v>
          </cell>
          <cell r="BH635" t="str">
            <v>Антрацит;Никель;Сталь</v>
          </cell>
        </row>
        <row r="636">
          <cell r="D636" t="str">
            <v>2722599005</v>
          </cell>
          <cell r="E636" t="str">
            <v>Подъемник тип D мини левый и правый, ФриСпейс, H 225-650, 2 шт + 2 крышки декоративные + 2 крепления к фасаду, цвет ЧЕРНЫЙ/Черный (2722599005)</v>
          </cell>
          <cell r="H636">
            <v>1</v>
          </cell>
          <cell r="I636">
            <v>10</v>
          </cell>
          <cell r="J636" t="str">
            <v>HU</v>
          </cell>
          <cell r="K636">
            <v>0.45400000000000001</v>
          </cell>
          <cell r="L636">
            <v>0.23799999999999999</v>
          </cell>
          <cell r="M636">
            <v>7.0000000000000007E-2</v>
          </cell>
          <cell r="N636">
            <v>7.0000000000000007E-2</v>
          </cell>
          <cell r="O636">
            <v>1.1662E-3</v>
          </cell>
          <cell r="Q636" t="str">
            <v>9005</v>
          </cell>
          <cell r="R636">
            <v>660</v>
          </cell>
          <cell r="S636" t="str">
            <v>4027655815588</v>
          </cell>
          <cell r="T636">
            <v>8302420000</v>
          </cell>
          <cell r="V636" t="str">
            <v>Подъемники</v>
          </cell>
          <cell r="W636" t="str">
            <v>ФриСпейс</v>
          </cell>
          <cell r="Y636" t="str">
            <v>225-650</v>
          </cell>
          <cell r="Z636" t="str">
            <v>ЧЕРНЫЙ/Черный</v>
          </cell>
          <cell r="AC636">
            <v>63</v>
          </cell>
          <cell r="AD636">
            <v>1</v>
          </cell>
          <cell r="AE636" t="str">
            <v>2,2-9,3</v>
          </cell>
          <cell r="AG636" t="str">
            <v>Компл</v>
          </cell>
          <cell r="AJ636" t="str">
            <v>Черный</v>
          </cell>
          <cell r="AK636" t="str">
            <v>Подъемник тип D мини левый и правый ФриСпейс, H 225-650, ЧЕРНЫЙ/Черный</v>
          </cell>
          <cell r="AM636" t="str">
            <v>ФриСпейс, ФриФлап</v>
          </cell>
          <cell r="AO636" t="str">
            <v>2722599005</v>
          </cell>
          <cell r="AS636" t="str">
            <v>ФриСпейс</v>
          </cell>
          <cell r="AU636" t="str">
            <v>Компл</v>
          </cell>
          <cell r="AX636">
            <v>200</v>
          </cell>
          <cell r="AY636">
            <v>1200</v>
          </cell>
          <cell r="AZ636">
            <v>225</v>
          </cell>
          <cell r="BA636">
            <v>650</v>
          </cell>
          <cell r="BD636">
            <v>2.2000000000000002</v>
          </cell>
          <cell r="BE636">
            <v>9.3000000000000007</v>
          </cell>
          <cell r="BH636" t="str">
            <v>Черный</v>
          </cell>
        </row>
        <row r="637">
          <cell r="D637" t="str">
            <v>2722377035</v>
          </cell>
          <cell r="E637" t="str">
            <v>Подъемник тип E мини левый и правый, ФриСпейс, H 225-650, 2 шт + 2 крышки декоративные + 2 крепления к фасаду, цвет СЕРЫЙ/Никель (2722377035)</v>
          </cell>
          <cell r="H637">
            <v>1</v>
          </cell>
          <cell r="I637">
            <v>10</v>
          </cell>
          <cell r="J637" t="str">
            <v>HU</v>
          </cell>
          <cell r="K637">
            <v>0.46400000000000002</v>
          </cell>
          <cell r="L637">
            <v>0.23799999999999999</v>
          </cell>
          <cell r="M637">
            <v>7.0000000000000007E-2</v>
          </cell>
          <cell r="N637">
            <v>7.0000000000000007E-2</v>
          </cell>
          <cell r="O637">
            <v>1.1662E-3</v>
          </cell>
          <cell r="Q637" t="str">
            <v>7035</v>
          </cell>
          <cell r="R637">
            <v>660</v>
          </cell>
          <cell r="S637" t="str">
            <v>4027655811429</v>
          </cell>
          <cell r="T637">
            <v>8302420000</v>
          </cell>
          <cell r="V637" t="str">
            <v>Подъемники</v>
          </cell>
          <cell r="W637" t="str">
            <v>ФриСпейс</v>
          </cell>
          <cell r="Y637" t="str">
            <v>225-650</v>
          </cell>
          <cell r="Z637" t="str">
            <v>СЕРЫЙ/Никель</v>
          </cell>
          <cell r="AC637">
            <v>63</v>
          </cell>
          <cell r="AD637">
            <v>1</v>
          </cell>
          <cell r="AE637" t="str">
            <v>3,2-13,4</v>
          </cell>
          <cell r="AG637" t="str">
            <v>Компл</v>
          </cell>
          <cell r="AJ637" t="str">
            <v>Серый</v>
          </cell>
          <cell r="AK637" t="str">
            <v>Подъемник тип E мини левый и правый ФриСпейс, H 225-650, СЕРЫЙ/Никель</v>
          </cell>
          <cell r="AM637" t="str">
            <v>ФриСпейс, ФриФлап</v>
          </cell>
          <cell r="AO637" t="str">
            <v>2722377035</v>
          </cell>
          <cell r="AS637" t="str">
            <v>ФриСпейс</v>
          </cell>
          <cell r="AU637" t="str">
            <v>Компл</v>
          </cell>
          <cell r="AX637">
            <v>200</v>
          </cell>
          <cell r="AY637">
            <v>1200</v>
          </cell>
          <cell r="AZ637">
            <v>225</v>
          </cell>
          <cell r="BA637">
            <v>650</v>
          </cell>
          <cell r="BD637">
            <v>3.2</v>
          </cell>
          <cell r="BE637">
            <v>13.4</v>
          </cell>
          <cell r="BH637" t="str">
            <v>Серый;Никель;Сталь</v>
          </cell>
        </row>
        <row r="638">
          <cell r="D638" t="str">
            <v>2722379966</v>
          </cell>
          <cell r="E638" t="str">
            <v>Подъемник тип E мини левый и правый, ФриСпейс, H 225-650, 2 шт + 2 крышки декоративные + 2 крепления к фасаду, цвет БЕЛЫЙ/Никель (2722379966)</v>
          </cell>
          <cell r="H638">
            <v>1</v>
          </cell>
          <cell r="I638">
            <v>10</v>
          </cell>
          <cell r="J638" t="str">
            <v>HU</v>
          </cell>
          <cell r="K638">
            <v>0.46400000000000002</v>
          </cell>
          <cell r="L638">
            <v>0.23799999999999999</v>
          </cell>
          <cell r="M638">
            <v>7.0000000000000007E-2</v>
          </cell>
          <cell r="N638">
            <v>7.0000000000000007E-2</v>
          </cell>
          <cell r="O638">
            <v>1.1662E-3</v>
          </cell>
          <cell r="Q638" t="str">
            <v>9966</v>
          </cell>
          <cell r="R638">
            <v>660</v>
          </cell>
          <cell r="S638" t="str">
            <v>4027655810606</v>
          </cell>
          <cell r="T638">
            <v>8302420000</v>
          </cell>
          <cell r="V638" t="str">
            <v>Подъемники</v>
          </cell>
          <cell r="W638" t="str">
            <v>ФриСпейс</v>
          </cell>
          <cell r="Y638" t="str">
            <v>225-650</v>
          </cell>
          <cell r="Z638" t="str">
            <v>БЕЛЫЙ/Никель</v>
          </cell>
          <cell r="AC638">
            <v>63</v>
          </cell>
          <cell r="AD638">
            <v>1</v>
          </cell>
          <cell r="AE638" t="str">
            <v>3,2-13,4</v>
          </cell>
          <cell r="AG638" t="str">
            <v>Компл</v>
          </cell>
          <cell r="AJ638" t="str">
            <v>Белый</v>
          </cell>
          <cell r="AK638" t="str">
            <v>Подъемник тип E мини левый и правый ФриСпейс, H 225-650, БЕЛЫЙ/Никель</v>
          </cell>
          <cell r="AM638" t="str">
            <v>ФриСпейс, ФриФлап</v>
          </cell>
          <cell r="AO638" t="str">
            <v>2722379966</v>
          </cell>
          <cell r="AS638" t="str">
            <v>ФриСпейс</v>
          </cell>
          <cell r="AU638" t="str">
            <v>Компл</v>
          </cell>
          <cell r="AX638">
            <v>200</v>
          </cell>
          <cell r="AY638">
            <v>1200</v>
          </cell>
          <cell r="AZ638">
            <v>225</v>
          </cell>
          <cell r="BA638">
            <v>650</v>
          </cell>
          <cell r="BD638">
            <v>3.2</v>
          </cell>
          <cell r="BE638">
            <v>13.4</v>
          </cell>
          <cell r="BH638" t="str">
            <v>Белый;Никель;Сталь</v>
          </cell>
        </row>
        <row r="639">
          <cell r="D639" t="str">
            <v>2722377500</v>
          </cell>
          <cell r="E639" t="str">
            <v>Подъемник тип E мини левый и правый, ФриСпейс, H 225-650, 2 шт + 2 крышки декоративные + 2 крепления к фасаду, цвет АНТРАЦИТ/Никель (2722377500)</v>
          </cell>
          <cell r="H639">
            <v>1</v>
          </cell>
          <cell r="I639">
            <v>10</v>
          </cell>
          <cell r="J639" t="str">
            <v>HU</v>
          </cell>
          <cell r="K639">
            <v>0.46400000000000002</v>
          </cell>
          <cell r="L639">
            <v>0.23799999999999999</v>
          </cell>
          <cell r="M639">
            <v>7.0000000000000007E-2</v>
          </cell>
          <cell r="N639">
            <v>7.0000000000000007E-2</v>
          </cell>
          <cell r="O639">
            <v>1.1662E-3</v>
          </cell>
          <cell r="Q639" t="str">
            <v>7500</v>
          </cell>
          <cell r="R639">
            <v>660</v>
          </cell>
          <cell r="S639" t="str">
            <v>4027655810590</v>
          </cell>
          <cell r="T639">
            <v>8302420000</v>
          </cell>
          <cell r="V639" t="str">
            <v>Подъемники</v>
          </cell>
          <cell r="W639" t="str">
            <v>ФриСпейс</v>
          </cell>
          <cell r="Y639" t="str">
            <v>225-650</v>
          </cell>
          <cell r="Z639" t="str">
            <v>АНТРАЦИТ/Никель</v>
          </cell>
          <cell r="AC639">
            <v>63</v>
          </cell>
          <cell r="AD639">
            <v>1</v>
          </cell>
          <cell r="AE639" t="str">
            <v>3,2-13,4</v>
          </cell>
          <cell r="AG639" t="str">
            <v>Компл</v>
          </cell>
          <cell r="AJ639" t="str">
            <v>Темно-серый</v>
          </cell>
          <cell r="AK639" t="str">
            <v>Подъемник тип E мини левый и правый ФриСпейс, H 225-650, АНТРАЦИТ/Никель</v>
          </cell>
          <cell r="AM639" t="str">
            <v>ФриСпейс, ФриФлап</v>
          </cell>
          <cell r="AO639" t="str">
            <v>2722377500</v>
          </cell>
          <cell r="AS639" t="str">
            <v>ФриСпейс</v>
          </cell>
          <cell r="AU639" t="str">
            <v>Компл</v>
          </cell>
          <cell r="AX639">
            <v>200</v>
          </cell>
          <cell r="AY639">
            <v>1200</v>
          </cell>
          <cell r="AZ639">
            <v>225</v>
          </cell>
          <cell r="BA639">
            <v>650</v>
          </cell>
          <cell r="BD639">
            <v>3.2</v>
          </cell>
          <cell r="BE639">
            <v>13.4</v>
          </cell>
          <cell r="BH639" t="str">
            <v>Антрацит;Никель;Сталь</v>
          </cell>
        </row>
        <row r="640">
          <cell r="D640" t="str">
            <v>2722609005</v>
          </cell>
          <cell r="E640" t="str">
            <v>Подъемник тип E мини левый и правый, ФриСпейс, H 225-650, 2 шт + 2 крышки декоративные + 2 крепления к фасаду, цвет ЧЕРНЫЙ/Черный (2722609005)</v>
          </cell>
          <cell r="H640">
            <v>1</v>
          </cell>
          <cell r="I640">
            <v>10</v>
          </cell>
          <cell r="J640" t="str">
            <v>HU</v>
          </cell>
          <cell r="K640">
            <v>0.46400000000000002</v>
          </cell>
          <cell r="L640">
            <v>0.23799999999999999</v>
          </cell>
          <cell r="M640">
            <v>7.0000000000000007E-2</v>
          </cell>
          <cell r="N640">
            <v>7.0000000000000007E-2</v>
          </cell>
          <cell r="O640">
            <v>1.1662E-3</v>
          </cell>
          <cell r="Q640" t="str">
            <v>9005</v>
          </cell>
          <cell r="R640">
            <v>660</v>
          </cell>
          <cell r="S640" t="str">
            <v>4027655815595</v>
          </cell>
          <cell r="T640">
            <v>8302420000</v>
          </cell>
          <cell r="V640" t="str">
            <v>Подъемники</v>
          </cell>
          <cell r="W640" t="str">
            <v>ФриСпейс</v>
          </cell>
          <cell r="Y640" t="str">
            <v>225-650</v>
          </cell>
          <cell r="Z640" t="str">
            <v>ЧЕРНЫЙ/Черный</v>
          </cell>
          <cell r="AC640">
            <v>63</v>
          </cell>
          <cell r="AD640">
            <v>1</v>
          </cell>
          <cell r="AE640" t="str">
            <v>3,2-13,4</v>
          </cell>
          <cell r="AG640" t="str">
            <v>Компл</v>
          </cell>
          <cell r="AJ640" t="str">
            <v>Черный</v>
          </cell>
          <cell r="AK640" t="str">
            <v>Подъемник тип E мини левый и правый ФриСпейс, H 225-650, ЧЕРНЫЙ/Черный</v>
          </cell>
          <cell r="AM640" t="str">
            <v>ФриСпейс, ФриФлап</v>
          </cell>
          <cell r="AO640" t="str">
            <v>2722609005</v>
          </cell>
          <cell r="AS640" t="str">
            <v>ФриСпейс</v>
          </cell>
          <cell r="AU640" t="str">
            <v>Компл</v>
          </cell>
          <cell r="AX640">
            <v>200</v>
          </cell>
          <cell r="AY640">
            <v>1200</v>
          </cell>
          <cell r="AZ640">
            <v>225</v>
          </cell>
          <cell r="BA640">
            <v>650</v>
          </cell>
          <cell r="BD640">
            <v>3.2</v>
          </cell>
          <cell r="BE640">
            <v>13.4</v>
          </cell>
          <cell r="BH640" t="str">
            <v>Черный</v>
          </cell>
        </row>
        <row r="641">
          <cell r="D641" t="str">
            <v>2722387035</v>
          </cell>
          <cell r="E641" t="str">
            <v>Подъемник тип F мини левый и правый, ФриСпейс, H 225-650, 2 шт + 2 крышки декоративные + 2 крепления к фасаду, цвет СЕРЫЙ/Никель (2722387035)</v>
          </cell>
          <cell r="H641">
            <v>1</v>
          </cell>
          <cell r="I641">
            <v>10</v>
          </cell>
          <cell r="J641" t="str">
            <v>HU</v>
          </cell>
          <cell r="K641">
            <v>0.47599999999999998</v>
          </cell>
          <cell r="L641">
            <v>0.23799999999999999</v>
          </cell>
          <cell r="M641">
            <v>7.0000000000000007E-2</v>
          </cell>
          <cell r="N641">
            <v>7.0000000000000007E-2</v>
          </cell>
          <cell r="O641">
            <v>1.1662E-3</v>
          </cell>
          <cell r="Q641" t="str">
            <v>7035</v>
          </cell>
          <cell r="R641">
            <v>660</v>
          </cell>
          <cell r="S641" t="str">
            <v>4027655811443</v>
          </cell>
          <cell r="T641">
            <v>8302420000</v>
          </cell>
          <cell r="V641" t="str">
            <v>Подъемники</v>
          </cell>
          <cell r="W641" t="str">
            <v>ФриСпейс</v>
          </cell>
          <cell r="Y641" t="str">
            <v>225-650</v>
          </cell>
          <cell r="Z641" t="str">
            <v>СЕРЫЙ/Никель</v>
          </cell>
          <cell r="AC641">
            <v>63</v>
          </cell>
          <cell r="AD641">
            <v>1</v>
          </cell>
          <cell r="AE641" t="str">
            <v>4,6-19,1</v>
          </cell>
          <cell r="AG641" t="str">
            <v>Компл</v>
          </cell>
          <cell r="AJ641" t="str">
            <v>Серый</v>
          </cell>
          <cell r="AK641" t="str">
            <v>Подъемник тип F мини левый и правый ФриСпейс, H 225-650, СЕРЫЙ/Никель</v>
          </cell>
          <cell r="AM641" t="str">
            <v>ФриСпейс, ФриФлап</v>
          </cell>
          <cell r="AO641" t="str">
            <v>2722387035</v>
          </cell>
          <cell r="AS641" t="str">
            <v>ФриСпейс</v>
          </cell>
          <cell r="AU641" t="str">
            <v>Компл</v>
          </cell>
          <cell r="AX641">
            <v>250</v>
          </cell>
          <cell r="AY641">
            <v>1200</v>
          </cell>
          <cell r="AZ641">
            <v>225</v>
          </cell>
          <cell r="BA641">
            <v>650</v>
          </cell>
          <cell r="BD641">
            <v>4.5999999999999996</v>
          </cell>
          <cell r="BE641">
            <v>19.100000000000001</v>
          </cell>
          <cell r="BH641" t="str">
            <v>Серый;Никель;Сталь</v>
          </cell>
        </row>
        <row r="642">
          <cell r="D642" t="str">
            <v>2722389966</v>
          </cell>
          <cell r="E642" t="str">
            <v>Подъемник тип F мини левый и правый, ФриСпейс, H 225-650, 2 шт + 2 крышки декоративные + 2 крепления к фасаду, цвет БЕЛЫЙ/Никель (2722389966)</v>
          </cell>
          <cell r="H642">
            <v>1</v>
          </cell>
          <cell r="I642">
            <v>10</v>
          </cell>
          <cell r="J642" t="str">
            <v>HU</v>
          </cell>
          <cell r="K642">
            <v>0.47599999999999998</v>
          </cell>
          <cell r="L642">
            <v>0.23799999999999999</v>
          </cell>
          <cell r="M642">
            <v>7.0000000000000007E-2</v>
          </cell>
          <cell r="N642">
            <v>7.0000000000000007E-2</v>
          </cell>
          <cell r="O642">
            <v>1.1662E-3</v>
          </cell>
          <cell r="Q642" t="str">
            <v>9966</v>
          </cell>
          <cell r="R642">
            <v>660</v>
          </cell>
          <cell r="S642" t="str">
            <v>4027655811436</v>
          </cell>
          <cell r="T642">
            <v>8302420000</v>
          </cell>
          <cell r="V642" t="str">
            <v>Подъемники</v>
          </cell>
          <cell r="W642" t="str">
            <v>ФриСпейс</v>
          </cell>
          <cell r="Y642" t="str">
            <v>225-650</v>
          </cell>
          <cell r="Z642" t="str">
            <v>БЕЛЫЙ/Никель</v>
          </cell>
          <cell r="AC642">
            <v>63</v>
          </cell>
          <cell r="AD642">
            <v>1</v>
          </cell>
          <cell r="AE642" t="str">
            <v>4,6-19,1</v>
          </cell>
          <cell r="AG642" t="str">
            <v>Компл</v>
          </cell>
          <cell r="AJ642" t="str">
            <v>Белый</v>
          </cell>
          <cell r="AK642" t="str">
            <v>Подъемник тип F мини левый и правый ФриСпейс, H 225-650, БЕЛЫЙ/Никель</v>
          </cell>
          <cell r="AM642" t="str">
            <v>ФриСпейс, ФриФлап</v>
          </cell>
          <cell r="AO642" t="str">
            <v>2722389966</v>
          </cell>
          <cell r="AS642" t="str">
            <v>ФриСпейс</v>
          </cell>
          <cell r="AU642" t="str">
            <v>Компл</v>
          </cell>
          <cell r="AX642">
            <v>250</v>
          </cell>
          <cell r="AY642">
            <v>1200</v>
          </cell>
          <cell r="AZ642">
            <v>225</v>
          </cell>
          <cell r="BA642">
            <v>650</v>
          </cell>
          <cell r="BD642">
            <v>4.5999999999999996</v>
          </cell>
          <cell r="BE642">
            <v>19.100000000000001</v>
          </cell>
          <cell r="BH642" t="str">
            <v>Белый;Никель;Сталь</v>
          </cell>
        </row>
        <row r="643">
          <cell r="D643" t="str">
            <v>2722387500</v>
          </cell>
          <cell r="E643" t="str">
            <v>Подъемник тип F мини левый и правый, ФриСпейс, H 225-650, 2 шт + 2 крышки декоративные + 2 крепления к фасаду, цвет АНТРАЦИТ/Никель (2722387500)</v>
          </cell>
          <cell r="H643">
            <v>1</v>
          </cell>
          <cell r="I643">
            <v>10</v>
          </cell>
          <cell r="J643" t="str">
            <v>HU</v>
          </cell>
          <cell r="K643">
            <v>0.47599999999999998</v>
          </cell>
          <cell r="L643">
            <v>0.23799999999999999</v>
          </cell>
          <cell r="M643">
            <v>7.0000000000000007E-2</v>
          </cell>
          <cell r="N643">
            <v>7.0000000000000007E-2</v>
          </cell>
          <cell r="O643">
            <v>1.1662E-3</v>
          </cell>
          <cell r="Q643" t="str">
            <v>7500</v>
          </cell>
          <cell r="R643">
            <v>660</v>
          </cell>
          <cell r="S643" t="str">
            <v>4027655811450</v>
          </cell>
          <cell r="T643">
            <v>8302420000</v>
          </cell>
          <cell r="V643" t="str">
            <v>Подъемники</v>
          </cell>
          <cell r="W643" t="str">
            <v>ФриСпейс</v>
          </cell>
          <cell r="Y643" t="str">
            <v>225-650</v>
          </cell>
          <cell r="Z643" t="str">
            <v>АНТРАЦИТ/Никель</v>
          </cell>
          <cell r="AC643">
            <v>63</v>
          </cell>
          <cell r="AD643">
            <v>1</v>
          </cell>
          <cell r="AE643" t="str">
            <v>4,6-19,1</v>
          </cell>
          <cell r="AG643" t="str">
            <v>Компл</v>
          </cell>
          <cell r="AJ643" t="str">
            <v>Темно-серый</v>
          </cell>
          <cell r="AK643" t="str">
            <v>Подъемник тип F мини левый и правый ФриСпейс, H 225-650, АНТРАЦИТ/Никель</v>
          </cell>
          <cell r="AM643" t="str">
            <v>ФриСпейс, ФриФлап</v>
          </cell>
          <cell r="AO643" t="str">
            <v>2722387500</v>
          </cell>
          <cell r="AS643" t="str">
            <v>ФриСпейс</v>
          </cell>
          <cell r="AU643" t="str">
            <v>Компл</v>
          </cell>
          <cell r="AX643">
            <v>250</v>
          </cell>
          <cell r="AY643">
            <v>1200</v>
          </cell>
          <cell r="AZ643">
            <v>225</v>
          </cell>
          <cell r="BA643">
            <v>650</v>
          </cell>
          <cell r="BD643">
            <v>4.5999999999999996</v>
          </cell>
          <cell r="BE643">
            <v>19.100000000000001</v>
          </cell>
          <cell r="BH643" t="str">
            <v>Антрацит;Никель;Сталь</v>
          </cell>
        </row>
        <row r="644">
          <cell r="D644" t="str">
            <v>2722619005</v>
          </cell>
          <cell r="E644" t="str">
            <v>Подъемник тип F мини левый и правый, ФриСпейс, H 225-650, 2 шт + 2 крышки декоративные + 2 крепления к фасаду, цвет ЧЕРНЫЙ/Черный (2722619005)</v>
          </cell>
          <cell r="H644">
            <v>1</v>
          </cell>
          <cell r="I644">
            <v>10</v>
          </cell>
          <cell r="J644" t="str">
            <v>HU</v>
          </cell>
          <cell r="K644">
            <v>0.47599999999999998</v>
          </cell>
          <cell r="L644">
            <v>0.23799999999999999</v>
          </cell>
          <cell r="M644">
            <v>7.0000000000000007E-2</v>
          </cell>
          <cell r="N644">
            <v>7.0000000000000007E-2</v>
          </cell>
          <cell r="O644">
            <v>1.1662E-3</v>
          </cell>
          <cell r="Q644" t="str">
            <v>9005</v>
          </cell>
          <cell r="R644">
            <v>660</v>
          </cell>
          <cell r="S644" t="str">
            <v>4027655815601</v>
          </cell>
          <cell r="T644">
            <v>8302420000</v>
          </cell>
          <cell r="V644" t="str">
            <v>Подъемники</v>
          </cell>
          <cell r="W644" t="str">
            <v>ФриСпейс</v>
          </cell>
          <cell r="Y644" t="str">
            <v>225-650</v>
          </cell>
          <cell r="Z644" t="str">
            <v>ЧЕРНЫЙ/Черный</v>
          </cell>
          <cell r="AC644">
            <v>63</v>
          </cell>
          <cell r="AD644">
            <v>1</v>
          </cell>
          <cell r="AE644" t="str">
            <v>4,6-19,1</v>
          </cell>
          <cell r="AG644" t="str">
            <v>Компл</v>
          </cell>
          <cell r="AJ644" t="str">
            <v>Черный</v>
          </cell>
          <cell r="AK644" t="str">
            <v>Подъемник тип F мини левый и правый ФриСпейс, H 225-650, ЧЕРНЫЙ/Черный</v>
          </cell>
          <cell r="AM644" t="str">
            <v>ФриСпейс, ФриФлап</v>
          </cell>
          <cell r="AO644" t="str">
            <v>2722619005</v>
          </cell>
          <cell r="AS644" t="str">
            <v>ФриСпейс</v>
          </cell>
          <cell r="AU644" t="str">
            <v>Компл</v>
          </cell>
          <cell r="AX644">
            <v>250</v>
          </cell>
          <cell r="AY644">
            <v>1200</v>
          </cell>
          <cell r="AZ644">
            <v>225</v>
          </cell>
          <cell r="BA644">
            <v>650</v>
          </cell>
          <cell r="BD644">
            <v>4.5999999999999996</v>
          </cell>
          <cell r="BE644">
            <v>19.100000000000001</v>
          </cell>
          <cell r="BH644" t="str">
            <v>Черный</v>
          </cell>
        </row>
        <row r="645">
          <cell r="D645" t="str">
            <v>2722397035</v>
          </cell>
          <cell r="E645" t="str">
            <v>Подъемник тип G форте левый и правый, ФриСпейс, H 350-650, 2 шт + 2 крышки декоративные + 2 крепления к фасаду, цвет СЕРЫЙ/Никель (2722397035)</v>
          </cell>
          <cell r="H645">
            <v>1</v>
          </cell>
          <cell r="J645" t="str">
            <v>HU</v>
          </cell>
          <cell r="K645">
            <v>1.0149999999999999</v>
          </cell>
          <cell r="L645">
            <v>0.28999999999999998</v>
          </cell>
          <cell r="M645">
            <v>9.5000000000000001E-2</v>
          </cell>
          <cell r="N645">
            <v>9.5000000000000001E-2</v>
          </cell>
          <cell r="O645">
            <v>3.0000000000000001E-3</v>
          </cell>
          <cell r="Q645" t="str">
            <v>7035</v>
          </cell>
          <cell r="R645">
            <v>256</v>
          </cell>
          <cell r="S645">
            <v>4027655120224</v>
          </cell>
          <cell r="T645">
            <v>8302420000</v>
          </cell>
          <cell r="V645" t="str">
            <v>Подъемники</v>
          </cell>
          <cell r="W645" t="str">
            <v>ФриСпейс</v>
          </cell>
          <cell r="Y645" t="str">
            <v>350-650</v>
          </cell>
          <cell r="Z645" t="str">
            <v>СЕРЫЙ/Никель</v>
          </cell>
          <cell r="AC645">
            <v>72</v>
          </cell>
          <cell r="AD645">
            <v>1</v>
          </cell>
          <cell r="AE645" t="str">
            <v>6,3-18,9</v>
          </cell>
          <cell r="AG645" t="str">
            <v>Компл</v>
          </cell>
          <cell r="AJ645" t="str">
            <v>Серый</v>
          </cell>
          <cell r="AK645" t="str">
            <v>Подъемник тип G форте левый и правый ФриСпейс, H 350-650, СЕРЫЙ/Никель</v>
          </cell>
          <cell r="AM645" t="str">
            <v>ФриСпейс, ФриФлап</v>
          </cell>
          <cell r="AO645" t="str">
            <v>2722397035</v>
          </cell>
          <cell r="AS645" t="str">
            <v>ФриСпейс</v>
          </cell>
          <cell r="AU645" t="str">
            <v>Компл</v>
          </cell>
          <cell r="AX645">
            <v>250</v>
          </cell>
          <cell r="AY645">
            <v>1200</v>
          </cell>
          <cell r="AZ645">
            <v>350</v>
          </cell>
          <cell r="BA645">
            <v>650</v>
          </cell>
          <cell r="BD645">
            <v>6.3</v>
          </cell>
          <cell r="BE645">
            <v>18.899999999999999</v>
          </cell>
          <cell r="BF645">
            <v>6.3</v>
          </cell>
          <cell r="BG645">
            <v>18.899999999999999</v>
          </cell>
          <cell r="BH645" t="str">
            <v>Серый;Никель;Сталь</v>
          </cell>
        </row>
        <row r="646">
          <cell r="D646" t="str">
            <v>2722399966</v>
          </cell>
          <cell r="E646" t="str">
            <v>Подъемник тип G форте левый и правый, ФриСпейс, H 350-650, 2 шт + 2 крышки декоративные + 2 крепления к фасаду, цвет БЕЛЫЙ/Никель (2722399966)</v>
          </cell>
          <cell r="H646">
            <v>1</v>
          </cell>
          <cell r="J646" t="str">
            <v>HU</v>
          </cell>
          <cell r="K646">
            <v>1.0149999999999999</v>
          </cell>
          <cell r="L646">
            <v>0.28999999999999998</v>
          </cell>
          <cell r="M646">
            <v>9.5000000000000001E-2</v>
          </cell>
          <cell r="N646">
            <v>9.5000000000000001E-2</v>
          </cell>
          <cell r="O646">
            <v>3.0000000000000001E-3</v>
          </cell>
          <cell r="Q646" t="str">
            <v>9966</v>
          </cell>
          <cell r="R646">
            <v>256</v>
          </cell>
          <cell r="S646" t="str">
            <v>4027655131176</v>
          </cell>
          <cell r="T646">
            <v>8302420000</v>
          </cell>
          <cell r="V646" t="str">
            <v>Подъемники</v>
          </cell>
          <cell r="W646" t="str">
            <v>ФриСпейс</v>
          </cell>
          <cell r="Y646" t="str">
            <v>350-650</v>
          </cell>
          <cell r="Z646" t="str">
            <v>БЕЛЫЙ/Никель</v>
          </cell>
          <cell r="AC646">
            <v>72</v>
          </cell>
          <cell r="AD646">
            <v>1</v>
          </cell>
          <cell r="AE646" t="str">
            <v>6,3-18,9</v>
          </cell>
          <cell r="AG646" t="str">
            <v>Компл</v>
          </cell>
          <cell r="AJ646" t="str">
            <v>Белый</v>
          </cell>
          <cell r="AK646" t="str">
            <v>Подъемник тип G форте левый и правый ФриСпейс, H 350-650, БЕЛЫЙ/Никель</v>
          </cell>
          <cell r="AM646" t="str">
            <v>ФриСпейс, ФриФлап</v>
          </cell>
          <cell r="AO646" t="str">
            <v>2722399966</v>
          </cell>
          <cell r="AS646" t="str">
            <v>ФриСпейс</v>
          </cell>
          <cell r="AU646" t="str">
            <v>Компл</v>
          </cell>
          <cell r="AX646">
            <v>250</v>
          </cell>
          <cell r="AY646">
            <v>1200</v>
          </cell>
          <cell r="AZ646">
            <v>350</v>
          </cell>
          <cell r="BA646">
            <v>650</v>
          </cell>
          <cell r="BD646">
            <v>6.3</v>
          </cell>
          <cell r="BE646">
            <v>18.899999999999999</v>
          </cell>
          <cell r="BF646">
            <v>6.3</v>
          </cell>
          <cell r="BG646">
            <v>18.899999999999999</v>
          </cell>
          <cell r="BH646" t="str">
            <v>Белый;Никель;Сталь</v>
          </cell>
        </row>
        <row r="647">
          <cell r="D647" t="str">
            <v>2722397500</v>
          </cell>
          <cell r="E647" t="str">
            <v>Подъемник тип G форте левый и правый, ФриСпейс, H 350-650, 2 шт + 2 крышки декоративные + 2 крепления к фасаду, цвет АНТРАЦИТ/Никель (2722397500)</v>
          </cell>
          <cell r="H647">
            <v>1</v>
          </cell>
          <cell r="J647" t="str">
            <v>HU</v>
          </cell>
          <cell r="K647">
            <v>1.0149999999999999</v>
          </cell>
          <cell r="L647">
            <v>0.28999999999999998</v>
          </cell>
          <cell r="M647">
            <v>9.5000000000000001E-2</v>
          </cell>
          <cell r="N647">
            <v>9.5000000000000001E-2</v>
          </cell>
          <cell r="O647">
            <v>3.0000000000000001E-3</v>
          </cell>
          <cell r="Q647" t="str">
            <v>7500</v>
          </cell>
          <cell r="R647">
            <v>256</v>
          </cell>
          <cell r="S647" t="str">
            <v>4027655120217</v>
          </cell>
          <cell r="T647">
            <v>8302420000</v>
          </cell>
          <cell r="V647" t="str">
            <v>Подъемники</v>
          </cell>
          <cell r="W647" t="str">
            <v>ФриСпейс</v>
          </cell>
          <cell r="Y647" t="str">
            <v>350-650</v>
          </cell>
          <cell r="Z647" t="str">
            <v>АНТРАЦИТ/Никель</v>
          </cell>
          <cell r="AC647">
            <v>72</v>
          </cell>
          <cell r="AD647">
            <v>1</v>
          </cell>
          <cell r="AE647" t="str">
            <v>6,3-18,9</v>
          </cell>
          <cell r="AG647" t="str">
            <v>Компл</v>
          </cell>
          <cell r="AJ647" t="str">
            <v>Темно-серый</v>
          </cell>
          <cell r="AK647" t="str">
            <v>Подъемник тип G форте левый и правый ФриСпейс, H 350-650, АНТРАЦИТ/Никель</v>
          </cell>
          <cell r="AM647" t="str">
            <v>ФриСпейс, ФриФлап</v>
          </cell>
          <cell r="AO647" t="str">
            <v>2722397500</v>
          </cell>
          <cell r="AS647" t="str">
            <v>ФриСпейс</v>
          </cell>
          <cell r="AU647" t="str">
            <v>Компл</v>
          </cell>
          <cell r="AX647">
            <v>250</v>
          </cell>
          <cell r="AY647">
            <v>1200</v>
          </cell>
          <cell r="AZ647">
            <v>350</v>
          </cell>
          <cell r="BA647">
            <v>650</v>
          </cell>
          <cell r="BD647">
            <v>6.3</v>
          </cell>
          <cell r="BE647">
            <v>18.899999999999999</v>
          </cell>
          <cell r="BF647">
            <v>6.3</v>
          </cell>
          <cell r="BG647">
            <v>18.899999999999999</v>
          </cell>
          <cell r="BH647" t="str">
            <v>Антрацит;Никель;Сталь</v>
          </cell>
        </row>
        <row r="648">
          <cell r="D648" t="str">
            <v>2722407035</v>
          </cell>
          <cell r="E648" t="str">
            <v>Подъемник тип H форте левый и правый, ФриСпейс, H 350-650, 2 шт + 2 крышки декоративные + 2 крепления к фасаду, цвет СЕРЫЙ/Никель (2722407035)</v>
          </cell>
          <cell r="H648">
            <v>1</v>
          </cell>
          <cell r="J648" t="str">
            <v>HU</v>
          </cell>
          <cell r="K648">
            <v>1.075</v>
          </cell>
          <cell r="L648">
            <v>0.28999999999999998</v>
          </cell>
          <cell r="M648">
            <v>9.5000000000000001E-2</v>
          </cell>
          <cell r="N648">
            <v>9.5000000000000001E-2</v>
          </cell>
          <cell r="O648">
            <v>3.0000000000000001E-3</v>
          </cell>
          <cell r="Q648" t="str">
            <v>7035</v>
          </cell>
          <cell r="R648">
            <v>256</v>
          </cell>
          <cell r="S648" t="str">
            <v>4027655120248</v>
          </cell>
          <cell r="T648">
            <v>8302420000</v>
          </cell>
          <cell r="V648" t="str">
            <v>Подъемники</v>
          </cell>
          <cell r="W648" t="str">
            <v>ФриСпейс</v>
          </cell>
          <cell r="Y648" t="str">
            <v>350-650</v>
          </cell>
          <cell r="Z648" t="str">
            <v>СЕРЫЙ/Никель</v>
          </cell>
          <cell r="AC648">
            <v>72</v>
          </cell>
          <cell r="AD648">
            <v>1</v>
          </cell>
          <cell r="AE648" t="str">
            <v>9,7-25,7</v>
          </cell>
          <cell r="AG648" t="str">
            <v>Компл</v>
          </cell>
          <cell r="AJ648" t="str">
            <v>Серый</v>
          </cell>
          <cell r="AK648" t="str">
            <v>Подъемник тип H форте левый и правый ФриСпейс, H 350-650, СЕРЫЙ/Никель</v>
          </cell>
          <cell r="AM648" t="str">
            <v>ФриСпейс, ФриФлап</v>
          </cell>
          <cell r="AO648" t="str">
            <v>2722407035</v>
          </cell>
          <cell r="AS648" t="str">
            <v>ФриСпейс</v>
          </cell>
          <cell r="AU648" t="str">
            <v>Компл</v>
          </cell>
          <cell r="AX648">
            <v>300</v>
          </cell>
          <cell r="AY648">
            <v>1200</v>
          </cell>
          <cell r="AZ648">
            <v>350</v>
          </cell>
          <cell r="BA648">
            <v>650</v>
          </cell>
          <cell r="BD648">
            <v>9.6999999999999993</v>
          </cell>
          <cell r="BE648">
            <v>25.7</v>
          </cell>
          <cell r="BF648">
            <v>9.6999999999999993</v>
          </cell>
          <cell r="BG648">
            <v>25.7</v>
          </cell>
          <cell r="BH648" t="str">
            <v>Серый;Никель;Сталь</v>
          </cell>
        </row>
        <row r="649">
          <cell r="D649" t="str">
            <v>2722409966</v>
          </cell>
          <cell r="E649" t="str">
            <v>Подъемник тип H форте левый и правый, ФриСпейс, H 350-650, 2 шт + 2 крышки декоративные + 2 крепления к фасаду, цвет БЕЛЫЙ/Никель (2722409966)</v>
          </cell>
          <cell r="H649">
            <v>1</v>
          </cell>
          <cell r="J649" t="str">
            <v>HU</v>
          </cell>
          <cell r="K649">
            <v>1.075</v>
          </cell>
          <cell r="L649">
            <v>0.28999999999999998</v>
          </cell>
          <cell r="M649">
            <v>9.5000000000000001E-2</v>
          </cell>
          <cell r="N649">
            <v>9.5000000000000001E-2</v>
          </cell>
          <cell r="O649">
            <v>3.0000000000000001E-3</v>
          </cell>
          <cell r="Q649" t="str">
            <v>9966</v>
          </cell>
          <cell r="R649">
            <v>256</v>
          </cell>
          <cell r="S649" t="str">
            <v>4027655111291</v>
          </cell>
          <cell r="T649">
            <v>8302420000</v>
          </cell>
          <cell r="V649" t="str">
            <v>Подъемники</v>
          </cell>
          <cell r="W649" t="str">
            <v>ФриСпейс</v>
          </cell>
          <cell r="Y649" t="str">
            <v>350-650</v>
          </cell>
          <cell r="Z649" t="str">
            <v>БЕЛЫЙ/Никель</v>
          </cell>
          <cell r="AC649">
            <v>72</v>
          </cell>
          <cell r="AD649">
            <v>1</v>
          </cell>
          <cell r="AE649" t="str">
            <v>9,7-25,7</v>
          </cell>
          <cell r="AG649" t="str">
            <v>Компл</v>
          </cell>
          <cell r="AJ649" t="str">
            <v>Белый</v>
          </cell>
          <cell r="AK649" t="str">
            <v>Подъемник тип H форте левый и правый ФриСпейс, H 350-650, БЕЛЫЙ/Никель</v>
          </cell>
          <cell r="AM649" t="str">
            <v>ФриСпейс, ФриФлап</v>
          </cell>
          <cell r="AO649" t="str">
            <v>2722409966</v>
          </cell>
          <cell r="AS649" t="str">
            <v>ФриСпейс</v>
          </cell>
          <cell r="AU649" t="str">
            <v>Компл</v>
          </cell>
          <cell r="AX649">
            <v>300</v>
          </cell>
          <cell r="AY649">
            <v>1200</v>
          </cell>
          <cell r="AZ649">
            <v>350</v>
          </cell>
          <cell r="BA649">
            <v>650</v>
          </cell>
          <cell r="BD649">
            <v>9.6999999999999993</v>
          </cell>
          <cell r="BE649">
            <v>25.7</v>
          </cell>
          <cell r="BF649">
            <v>9.6999999999999993</v>
          </cell>
          <cell r="BG649">
            <v>25.7</v>
          </cell>
          <cell r="BH649" t="str">
            <v>Белый;Никель;Сталь</v>
          </cell>
        </row>
        <row r="650">
          <cell r="D650" t="str">
            <v>2722407500</v>
          </cell>
          <cell r="E650" t="str">
            <v>Подъемник тип H форте левый и правый, ФриСпейс, H 350-650, 2 шт + 2 крышки декоративные + 2 крепления к фасаду, цвет АНТРАЦИТ/никель (2722407500)</v>
          </cell>
          <cell r="H650">
            <v>1</v>
          </cell>
          <cell r="J650" t="str">
            <v>HU</v>
          </cell>
          <cell r="K650">
            <v>1.075</v>
          </cell>
          <cell r="L650">
            <v>0.28999999999999998</v>
          </cell>
          <cell r="M650">
            <v>9.5000000000000001E-2</v>
          </cell>
          <cell r="N650">
            <v>9.5000000000000001E-2</v>
          </cell>
          <cell r="O650">
            <v>3.0000000000000001E-3</v>
          </cell>
          <cell r="Q650" t="str">
            <v>7500</v>
          </cell>
          <cell r="R650">
            <v>256</v>
          </cell>
          <cell r="S650" t="str">
            <v>4027655120200</v>
          </cell>
          <cell r="T650">
            <v>8302420000</v>
          </cell>
          <cell r="V650" t="str">
            <v>Подъемники</v>
          </cell>
          <cell r="W650" t="str">
            <v>ФриСпейс</v>
          </cell>
          <cell r="Y650" t="str">
            <v>350-650</v>
          </cell>
          <cell r="Z650" t="str">
            <v>АНТРАЦИТ/Никель</v>
          </cell>
          <cell r="AC650">
            <v>72</v>
          </cell>
          <cell r="AD650">
            <v>1</v>
          </cell>
          <cell r="AE650" t="str">
            <v>9,7-25,7</v>
          </cell>
          <cell r="AG650" t="str">
            <v>Компл</v>
          </cell>
          <cell r="AJ650" t="str">
            <v>Темно-серый</v>
          </cell>
          <cell r="AK650" t="str">
            <v>Подъемник тип H форте левый и правый ФриСпейс, H 350-650, АНТРАЦИТ/Никель</v>
          </cell>
          <cell r="AM650" t="str">
            <v>ФриСпейс, ФриФлап</v>
          </cell>
          <cell r="AO650" t="str">
            <v>2722407500</v>
          </cell>
          <cell r="AS650" t="str">
            <v>ФриСпейс</v>
          </cell>
          <cell r="AU650" t="str">
            <v>Компл</v>
          </cell>
          <cell r="AX650">
            <v>300</v>
          </cell>
          <cell r="AY650">
            <v>1200</v>
          </cell>
          <cell r="AZ650">
            <v>350</v>
          </cell>
          <cell r="BA650">
            <v>650</v>
          </cell>
          <cell r="BD650">
            <v>9.6999999999999993</v>
          </cell>
          <cell r="BE650">
            <v>25.7</v>
          </cell>
          <cell r="BF650">
            <v>9.6999999999999993</v>
          </cell>
          <cell r="BG650">
            <v>25.7</v>
          </cell>
          <cell r="BH650" t="str">
            <v>Антрацит;Никель;Сталь</v>
          </cell>
        </row>
        <row r="651">
          <cell r="D651" t="str">
            <v>2722477035</v>
          </cell>
          <cell r="E651" t="str">
            <v>Подъемник тип F форте Pto левый и правый, ФриСпейс, H 350-650, 2 шт + 1 толкатель Pto + 2 крышки декоративные + 2 крепления к фасаду, цвет СЕРЫЙ/Никель (2722477035)</v>
          </cell>
          <cell r="H651">
            <v>1</v>
          </cell>
          <cell r="J651" t="str">
            <v>HU</v>
          </cell>
          <cell r="K651">
            <v>1.006</v>
          </cell>
          <cell r="L651">
            <v>0.28999999999999998</v>
          </cell>
          <cell r="M651">
            <v>9.5000000000000001E-2</v>
          </cell>
          <cell r="N651">
            <v>9.5000000000000001E-2</v>
          </cell>
          <cell r="O651">
            <v>3.0000000000000001E-3</v>
          </cell>
          <cell r="Q651" t="str">
            <v>7035</v>
          </cell>
          <cell r="R651">
            <v>256</v>
          </cell>
          <cell r="S651" t="str">
            <v>4027655120255</v>
          </cell>
          <cell r="T651">
            <v>8302420000</v>
          </cell>
          <cell r="V651" t="str">
            <v>Подъемники</v>
          </cell>
          <cell r="W651" t="str">
            <v>ФриСпейс</v>
          </cell>
          <cell r="Y651" t="str">
            <v>350-650</v>
          </cell>
          <cell r="Z651" t="str">
            <v>СЕРЫЙ/Никель</v>
          </cell>
          <cell r="AC651">
            <v>72</v>
          </cell>
          <cell r="AD651">
            <v>1</v>
          </cell>
          <cell r="AE651" t="str">
            <v>4,7-12,3</v>
          </cell>
          <cell r="AG651" t="str">
            <v>Компл</v>
          </cell>
          <cell r="AJ651" t="str">
            <v>Серый</v>
          </cell>
          <cell r="AK651" t="str">
            <v>Подъемник тип F форте Pto левый и правый ФриСпейс, H 350-650, СЕРЫЙ/Никель</v>
          </cell>
          <cell r="AM651" t="str">
            <v>ФриСпейс, ФриФлап</v>
          </cell>
          <cell r="AO651" t="str">
            <v>2722477035</v>
          </cell>
          <cell r="AS651" t="str">
            <v>ФриСпейс</v>
          </cell>
          <cell r="AU651" t="str">
            <v>Компл</v>
          </cell>
          <cell r="AX651">
            <v>250</v>
          </cell>
          <cell r="AY651">
            <v>1200</v>
          </cell>
          <cell r="AZ651">
            <v>350</v>
          </cell>
          <cell r="BA651">
            <v>650</v>
          </cell>
          <cell r="BD651">
            <v>4.7</v>
          </cell>
          <cell r="BE651">
            <v>12.3</v>
          </cell>
          <cell r="BF651">
            <v>4.7</v>
          </cell>
          <cell r="BG651">
            <v>12.3</v>
          </cell>
          <cell r="BH651" t="str">
            <v>Серый;Никель;Сталь</v>
          </cell>
        </row>
        <row r="652">
          <cell r="D652" t="str">
            <v>2722479966</v>
          </cell>
          <cell r="E652" t="str">
            <v>Подъемник тип F форте Pto левый и правый, ФриСпейс, H 350-650, 2 шт + 1 толкатель Pto + 2 крышки декоративные + 2 крепления к фасаду, цвет БЕЛЫЙ/Никель (2722479966)</v>
          </cell>
          <cell r="H652">
            <v>1</v>
          </cell>
          <cell r="J652" t="str">
            <v>HU</v>
          </cell>
          <cell r="K652">
            <v>1.006</v>
          </cell>
          <cell r="L652">
            <v>0.28999999999999998</v>
          </cell>
          <cell r="M652">
            <v>9.5000000000000001E-2</v>
          </cell>
          <cell r="N652">
            <v>9.5000000000000001E-2</v>
          </cell>
          <cell r="O652">
            <v>3.0000000000000001E-3</v>
          </cell>
          <cell r="Q652" t="str">
            <v>9966</v>
          </cell>
          <cell r="R652">
            <v>256</v>
          </cell>
          <cell r="S652" t="str">
            <v>4027655118795</v>
          </cell>
          <cell r="T652">
            <v>8302420000</v>
          </cell>
          <cell r="V652" t="str">
            <v>Подъемники</v>
          </cell>
          <cell r="W652" t="str">
            <v>ФриСпейс</v>
          </cell>
          <cell r="Y652" t="str">
            <v>350-650</v>
          </cell>
          <cell r="Z652" t="str">
            <v>БЕЛЫЙ/Никель</v>
          </cell>
          <cell r="AC652">
            <v>72</v>
          </cell>
          <cell r="AD652">
            <v>1</v>
          </cell>
          <cell r="AE652" t="str">
            <v>4,7-12,3</v>
          </cell>
          <cell r="AG652" t="str">
            <v>Компл</v>
          </cell>
          <cell r="AJ652" t="str">
            <v>Белый</v>
          </cell>
          <cell r="AK652" t="str">
            <v>Подъемник тип F форте Pto левый и правый ФриСпейс, H 350-650, БЕЛЫЙ/Никель</v>
          </cell>
          <cell r="AM652" t="str">
            <v>ФриСпейс, ФриФлап</v>
          </cell>
          <cell r="AO652" t="str">
            <v>2722479966</v>
          </cell>
          <cell r="AS652" t="str">
            <v>ФриСпейс</v>
          </cell>
          <cell r="AU652" t="str">
            <v>Компл</v>
          </cell>
          <cell r="AX652">
            <v>250</v>
          </cell>
          <cell r="AY652">
            <v>1200</v>
          </cell>
          <cell r="AZ652">
            <v>350</v>
          </cell>
          <cell r="BA652">
            <v>650</v>
          </cell>
          <cell r="BD652">
            <v>4.7</v>
          </cell>
          <cell r="BE652">
            <v>12.3</v>
          </cell>
          <cell r="BF652">
            <v>4.7</v>
          </cell>
          <cell r="BG652">
            <v>12.3</v>
          </cell>
          <cell r="BH652" t="str">
            <v>Белый;Никель;Сталь</v>
          </cell>
        </row>
        <row r="653">
          <cell r="D653" t="str">
            <v>2722477500</v>
          </cell>
          <cell r="E653" t="str">
            <v>Подъемник тип F форте Pto левый и правый, ФриСпейс, H 350-650, 2 шт + 1 толкатель Pto + 2 крышки декоративные + 2 крепления к фасаду, цвет АНТРАЦИТ/Никель (2722477500)</v>
          </cell>
          <cell r="H653">
            <v>1</v>
          </cell>
          <cell r="J653" t="str">
            <v>HU</v>
          </cell>
          <cell r="K653">
            <v>1.006</v>
          </cell>
          <cell r="L653">
            <v>0.28999999999999998</v>
          </cell>
          <cell r="M653">
            <v>9.5000000000000001E-2</v>
          </cell>
          <cell r="N653">
            <v>9.5000000000000001E-2</v>
          </cell>
          <cell r="O653">
            <v>3.0000000000000001E-3</v>
          </cell>
          <cell r="Q653" t="str">
            <v>7500</v>
          </cell>
          <cell r="R653">
            <v>256</v>
          </cell>
          <cell r="S653" t="str">
            <v>4027655118818</v>
          </cell>
          <cell r="T653">
            <v>8302420000</v>
          </cell>
          <cell r="V653" t="str">
            <v>Подъемники</v>
          </cell>
          <cell r="W653" t="str">
            <v>ФриСпейс</v>
          </cell>
          <cell r="Y653" t="str">
            <v>350-650</v>
          </cell>
          <cell r="Z653" t="str">
            <v>АНТРАЦИТ/Никель</v>
          </cell>
          <cell r="AC653">
            <v>72</v>
          </cell>
          <cell r="AD653">
            <v>1</v>
          </cell>
          <cell r="AE653" t="str">
            <v>4,7-12,3</v>
          </cell>
          <cell r="AG653" t="str">
            <v>Компл</v>
          </cell>
          <cell r="AJ653" t="str">
            <v>Темно-серый</v>
          </cell>
          <cell r="AK653" t="str">
            <v>Подъемник тип F форте Pto левый и правый ФриСпейс, H 350-650, АНТРАЦИТ/Никель</v>
          </cell>
          <cell r="AM653" t="str">
            <v>ФриСпейс, ФриФлап</v>
          </cell>
          <cell r="AO653" t="str">
            <v>2722477500</v>
          </cell>
          <cell r="AS653" t="str">
            <v>ФриСпейс</v>
          </cell>
          <cell r="AU653" t="str">
            <v>Компл</v>
          </cell>
          <cell r="AX653">
            <v>250</v>
          </cell>
          <cell r="AY653">
            <v>1200</v>
          </cell>
          <cell r="AZ653">
            <v>350</v>
          </cell>
          <cell r="BA653">
            <v>650</v>
          </cell>
          <cell r="BD653">
            <v>4.7</v>
          </cell>
          <cell r="BE653">
            <v>12.3</v>
          </cell>
          <cell r="BF653">
            <v>4.7</v>
          </cell>
          <cell r="BG653">
            <v>12.3</v>
          </cell>
          <cell r="BH653" t="str">
            <v>Антрацит;Никель;Сталь</v>
          </cell>
        </row>
        <row r="654">
          <cell r="D654" t="str">
            <v>2722487035</v>
          </cell>
          <cell r="E654" t="str">
            <v>Подъемник тип G форте Pto левый и правый, ФриСпейс, H 350-650, 2 шт + 1 толкатель Pto + 2 крышки декоративные + 2 крепления к фасаду, цвет СЕРЫЙ/Никель (2722487035)</v>
          </cell>
          <cell r="H654">
            <v>1</v>
          </cell>
          <cell r="J654" t="str">
            <v>HU</v>
          </cell>
          <cell r="K654">
            <v>1.022</v>
          </cell>
          <cell r="L654">
            <v>0.28999999999999998</v>
          </cell>
          <cell r="M654">
            <v>9.5000000000000001E-2</v>
          </cell>
          <cell r="N654">
            <v>9.5000000000000001E-2</v>
          </cell>
          <cell r="O654">
            <v>3.0000000000000001E-3</v>
          </cell>
          <cell r="Q654" t="str">
            <v>7035</v>
          </cell>
          <cell r="R654">
            <v>256</v>
          </cell>
          <cell r="S654">
            <v>4027655121993</v>
          </cell>
          <cell r="T654">
            <v>8302420000</v>
          </cell>
          <cell r="V654" t="str">
            <v>Подъемники</v>
          </cell>
          <cell r="W654" t="str">
            <v>ФриСпейс</v>
          </cell>
          <cell r="Y654" t="str">
            <v>350-650</v>
          </cell>
          <cell r="Z654" t="str">
            <v>СЕРЫЙ/Никель</v>
          </cell>
          <cell r="AC654">
            <v>72</v>
          </cell>
          <cell r="AD654">
            <v>1</v>
          </cell>
          <cell r="AE654" t="str">
            <v>6,3-18,9</v>
          </cell>
          <cell r="AG654" t="str">
            <v>Компл</v>
          </cell>
          <cell r="AJ654" t="str">
            <v>Серый</v>
          </cell>
          <cell r="AK654" t="str">
            <v>Подъемник тип G форте Pto левый и правый ФриСпейс, H 350-650, СЕРЫЙ/Никель</v>
          </cell>
          <cell r="AM654" t="str">
            <v>ФриСпейс, ФриФлап</v>
          </cell>
          <cell r="AO654" t="str">
            <v>2722487035</v>
          </cell>
          <cell r="AS654" t="str">
            <v>ФриСпейс</v>
          </cell>
          <cell r="AU654" t="str">
            <v>Компл</v>
          </cell>
          <cell r="AX654">
            <v>250</v>
          </cell>
          <cell r="AY654">
            <v>1200</v>
          </cell>
          <cell r="AZ654">
            <v>350</v>
          </cell>
          <cell r="BA654">
            <v>650</v>
          </cell>
          <cell r="BD654">
            <v>6.3</v>
          </cell>
          <cell r="BE654">
            <v>18.899999999999999</v>
          </cell>
          <cell r="BF654">
            <v>6.3</v>
          </cell>
          <cell r="BG654">
            <v>18.899999999999999</v>
          </cell>
          <cell r="BH654" t="str">
            <v>Серый;Никель;Сталь</v>
          </cell>
        </row>
        <row r="655">
          <cell r="D655" t="str">
            <v>2722489966</v>
          </cell>
          <cell r="E655" t="str">
            <v>Подъемник тип G форте Pto левый и правый, ФриСпейс, H 350-650, 2 шт + 1 толкатель Pto + 2 крышки декоративные + 2 крепления к фасаду, цвет БЕЛЫЙ/Никель (2722489966)</v>
          </cell>
          <cell r="H655">
            <v>1</v>
          </cell>
          <cell r="J655" t="str">
            <v>HU</v>
          </cell>
          <cell r="K655">
            <v>1.022</v>
          </cell>
          <cell r="L655">
            <v>0.28999999999999998</v>
          </cell>
          <cell r="M655">
            <v>9.5000000000000001E-2</v>
          </cell>
          <cell r="N655">
            <v>9.5000000000000001E-2</v>
          </cell>
          <cell r="O655">
            <v>3.0000000000000001E-3</v>
          </cell>
          <cell r="Q655" t="str">
            <v>9966</v>
          </cell>
          <cell r="R655">
            <v>256</v>
          </cell>
          <cell r="S655" t="str">
            <v>4027655135266</v>
          </cell>
          <cell r="T655">
            <v>8302420000</v>
          </cell>
          <cell r="V655" t="str">
            <v>Подъемники</v>
          </cell>
          <cell r="W655" t="str">
            <v>ФриСпейс</v>
          </cell>
          <cell r="Y655" t="str">
            <v>350-650</v>
          </cell>
          <cell r="Z655" t="str">
            <v>БЕЛЫЙ/Никель</v>
          </cell>
          <cell r="AC655">
            <v>72</v>
          </cell>
          <cell r="AD655">
            <v>1</v>
          </cell>
          <cell r="AE655" t="str">
            <v>6,3-18,9</v>
          </cell>
          <cell r="AG655" t="str">
            <v>Компл</v>
          </cell>
          <cell r="AJ655" t="str">
            <v>Белый</v>
          </cell>
          <cell r="AK655" t="str">
            <v>Подъемник тип G форте Pto левый и правый ФриСпейс, H 350-650, БЕЛЫЙ/Никель</v>
          </cell>
          <cell r="AM655" t="str">
            <v>ФриСпейс, ФриФлап</v>
          </cell>
          <cell r="AO655" t="str">
            <v>2722489966</v>
          </cell>
          <cell r="AS655" t="str">
            <v>ФриСпейс</v>
          </cell>
          <cell r="AU655" t="str">
            <v>Компл</v>
          </cell>
          <cell r="AX655">
            <v>250</v>
          </cell>
          <cell r="AY655">
            <v>1200</v>
          </cell>
          <cell r="AZ655">
            <v>350</v>
          </cell>
          <cell r="BA655">
            <v>650</v>
          </cell>
          <cell r="BD655">
            <v>6.3</v>
          </cell>
          <cell r="BE655">
            <v>18.899999999999999</v>
          </cell>
          <cell r="BF655">
            <v>6.3</v>
          </cell>
          <cell r="BG655">
            <v>18.899999999999999</v>
          </cell>
          <cell r="BH655" t="str">
            <v>Белый;Никель;Сталь</v>
          </cell>
        </row>
        <row r="656">
          <cell r="D656" t="str">
            <v>2722487500</v>
          </cell>
          <cell r="E656" t="str">
            <v>Подъемник тип G форте Pto левый и правый, ФриСпейс, H 350-650, 2 шт + 1 толкатель Pto + 2 крышки декоративные + 2 крепления к фасаду, цвет АНТРАЦИТ/Никель (2722487500)</v>
          </cell>
          <cell r="H656">
            <v>1</v>
          </cell>
          <cell r="J656" t="str">
            <v>HU</v>
          </cell>
          <cell r="K656">
            <v>1.022</v>
          </cell>
          <cell r="L656">
            <v>0.28999999999999998</v>
          </cell>
          <cell r="M656">
            <v>9.5000000000000001E-2</v>
          </cell>
          <cell r="N656">
            <v>9.5000000000000001E-2</v>
          </cell>
          <cell r="O656">
            <v>3.0000000000000001E-3</v>
          </cell>
          <cell r="Q656" t="str">
            <v>7500</v>
          </cell>
          <cell r="R656">
            <v>256</v>
          </cell>
          <cell r="S656" t="str">
            <v>4027655118825</v>
          </cell>
          <cell r="T656">
            <v>8302420000</v>
          </cell>
          <cell r="V656" t="str">
            <v>Подъемники</v>
          </cell>
          <cell r="W656" t="str">
            <v>ФриСпейс</v>
          </cell>
          <cell r="Y656" t="str">
            <v>350-650</v>
          </cell>
          <cell r="Z656" t="str">
            <v>АНТРАЦИТ/Никель</v>
          </cell>
          <cell r="AC656">
            <v>72</v>
          </cell>
          <cell r="AD656">
            <v>1</v>
          </cell>
          <cell r="AE656" t="str">
            <v>6,3-18,9</v>
          </cell>
          <cell r="AG656" t="str">
            <v>Компл</v>
          </cell>
          <cell r="AJ656" t="str">
            <v>Темно-серый</v>
          </cell>
          <cell r="AK656" t="str">
            <v>Подъемник тип G форте Pto левый и правый ФриСпейс, H 350-650, АНТРАЦИТ/Никель</v>
          </cell>
          <cell r="AM656" t="str">
            <v>ФриСпейс, ФриФлап</v>
          </cell>
          <cell r="AO656" t="str">
            <v>2722487500</v>
          </cell>
          <cell r="AS656" t="str">
            <v>ФриСпейс</v>
          </cell>
          <cell r="AU656" t="str">
            <v>Компл</v>
          </cell>
          <cell r="AX656">
            <v>250</v>
          </cell>
          <cell r="AY656">
            <v>1200</v>
          </cell>
          <cell r="AZ656">
            <v>350</v>
          </cell>
          <cell r="BA656">
            <v>650</v>
          </cell>
          <cell r="BD656">
            <v>6.3</v>
          </cell>
          <cell r="BE656">
            <v>18.899999999999999</v>
          </cell>
          <cell r="BF656">
            <v>6.3</v>
          </cell>
          <cell r="BG656">
            <v>18.899999999999999</v>
          </cell>
          <cell r="BH656" t="str">
            <v>Антрацит;Никель;Сталь</v>
          </cell>
        </row>
        <row r="657">
          <cell r="D657" t="str">
            <v>2722497035</v>
          </cell>
          <cell r="E657" t="str">
            <v>Подъемник тип H форте Pto левый и правый, ФриСпейс, H 350-650, 2 шт + 1 толкатель Pto + 2 крышки декоративные + 2 крепления к фасаду, цвет СЕРЫЙ/Никель (2722497035)</v>
          </cell>
          <cell r="H657">
            <v>1</v>
          </cell>
          <cell r="J657" t="str">
            <v>HU</v>
          </cell>
          <cell r="K657">
            <v>1.0820000000000001</v>
          </cell>
          <cell r="L657">
            <v>0.28999999999999998</v>
          </cell>
          <cell r="M657">
            <v>9.5000000000000001E-2</v>
          </cell>
          <cell r="N657">
            <v>9.5000000000000001E-2</v>
          </cell>
          <cell r="O657">
            <v>3.0000000000000001E-3</v>
          </cell>
          <cell r="Q657" t="str">
            <v>7035</v>
          </cell>
          <cell r="R657">
            <v>256</v>
          </cell>
          <cell r="S657" t="str">
            <v>4027655120279</v>
          </cell>
          <cell r="T657">
            <v>8302420000</v>
          </cell>
          <cell r="V657" t="str">
            <v>Подъемники</v>
          </cell>
          <cell r="W657" t="str">
            <v>ФриСпейс</v>
          </cell>
          <cell r="Y657" t="str">
            <v>350-650</v>
          </cell>
          <cell r="Z657" t="str">
            <v>СЕРЫЙ/Никель</v>
          </cell>
          <cell r="AC657">
            <v>72</v>
          </cell>
          <cell r="AD657">
            <v>1</v>
          </cell>
          <cell r="AE657" t="str">
            <v>9,7-25,7</v>
          </cell>
          <cell r="AG657" t="str">
            <v>Компл</v>
          </cell>
          <cell r="AJ657" t="str">
            <v>Серый</v>
          </cell>
          <cell r="AK657" t="str">
            <v>Подъемник тип H форте Pto левый и правый ФриСпейс, H 350-650, СЕРЫЙ/Никель</v>
          </cell>
          <cell r="AM657" t="str">
            <v>ФриСпейс, ФриФлап</v>
          </cell>
          <cell r="AO657" t="str">
            <v>2722497035</v>
          </cell>
          <cell r="AS657" t="str">
            <v>ФриСпейс</v>
          </cell>
          <cell r="AU657" t="str">
            <v>Компл</v>
          </cell>
          <cell r="AX657">
            <v>300</v>
          </cell>
          <cell r="AY657">
            <v>1200</v>
          </cell>
          <cell r="AZ657">
            <v>350</v>
          </cell>
          <cell r="BA657">
            <v>650</v>
          </cell>
          <cell r="BD657">
            <v>9.6999999999999993</v>
          </cell>
          <cell r="BE657">
            <v>25.7</v>
          </cell>
          <cell r="BF657">
            <v>9.6999999999999993</v>
          </cell>
          <cell r="BG657">
            <v>25.7</v>
          </cell>
          <cell r="BH657" t="str">
            <v>Серый;Никель;Сталь</v>
          </cell>
        </row>
        <row r="658">
          <cell r="D658" t="str">
            <v>2722499966</v>
          </cell>
          <cell r="E658" t="str">
            <v>Подъемник тип H форте Pto левый и правый, ФриСпейс, H 350-650, 2 шт + 1 толкатель Pto + 2 крышки декоративные + 2 крепления к фасаду, цвет БЕЛЫЙ/Никель (2722499966)</v>
          </cell>
          <cell r="H658">
            <v>1</v>
          </cell>
          <cell r="J658" t="str">
            <v>HU</v>
          </cell>
          <cell r="K658">
            <v>1.0820000000000001</v>
          </cell>
          <cell r="L658">
            <v>0.28999999999999998</v>
          </cell>
          <cell r="M658">
            <v>9.5000000000000001E-2</v>
          </cell>
          <cell r="N658">
            <v>9.5000000000000001E-2</v>
          </cell>
          <cell r="O658">
            <v>3.0000000000000001E-3</v>
          </cell>
          <cell r="Q658" t="str">
            <v>9966</v>
          </cell>
          <cell r="R658">
            <v>256</v>
          </cell>
          <cell r="S658" t="str">
            <v>4027655133811</v>
          </cell>
          <cell r="T658">
            <v>8302420000</v>
          </cell>
          <cell r="V658" t="str">
            <v>Подъемники</v>
          </cell>
          <cell r="W658" t="str">
            <v>ФриСпейс</v>
          </cell>
          <cell r="Y658" t="str">
            <v>350-650</v>
          </cell>
          <cell r="Z658" t="str">
            <v>БЕЛЫЙ/Никель</v>
          </cell>
          <cell r="AC658">
            <v>72</v>
          </cell>
          <cell r="AD658">
            <v>1</v>
          </cell>
          <cell r="AE658" t="str">
            <v>9,7-25,7</v>
          </cell>
          <cell r="AG658" t="str">
            <v>Компл</v>
          </cell>
          <cell r="AJ658" t="str">
            <v>Белый</v>
          </cell>
          <cell r="AK658" t="str">
            <v>Подъемник тип H форте Pto левый и правый ФриСпейс, H 350-650, БЕЛЫЙ/Никель</v>
          </cell>
          <cell r="AM658" t="str">
            <v>ФриСпейс, ФриФлап</v>
          </cell>
          <cell r="AO658" t="str">
            <v>2722499966</v>
          </cell>
          <cell r="AS658" t="str">
            <v>ФриСпейс</v>
          </cell>
          <cell r="AU658" t="str">
            <v>Компл</v>
          </cell>
          <cell r="AX658">
            <v>300</v>
          </cell>
          <cell r="AY658">
            <v>1200</v>
          </cell>
          <cell r="AZ658">
            <v>350</v>
          </cell>
          <cell r="BA658">
            <v>650</v>
          </cell>
          <cell r="BD658">
            <v>9.6999999999999993</v>
          </cell>
          <cell r="BE658">
            <v>25.7</v>
          </cell>
          <cell r="BF658">
            <v>9.6999999999999993</v>
          </cell>
          <cell r="BG658">
            <v>25.7</v>
          </cell>
          <cell r="BH658" t="str">
            <v>Белый;Никель;Сталь</v>
          </cell>
        </row>
        <row r="659">
          <cell r="D659" t="str">
            <v>2722497500</v>
          </cell>
          <cell r="E659" t="str">
            <v>Подъемник тип H форте Pto левый и правый, ФриСпейс, H 350-650, 2 шт + 1 толкатель Pto + 2 крышки декоративные + 2 крепления к фасаду, цвет АНТРАЦИТ/Никель (2722497500)</v>
          </cell>
          <cell r="H659">
            <v>1</v>
          </cell>
          <cell r="J659" t="str">
            <v>HU</v>
          </cell>
          <cell r="K659">
            <v>1.0820000000000001</v>
          </cell>
          <cell r="L659">
            <v>0.28999999999999998</v>
          </cell>
          <cell r="M659">
            <v>9.5000000000000001E-2</v>
          </cell>
          <cell r="N659">
            <v>9.5000000000000001E-2</v>
          </cell>
          <cell r="O659">
            <v>3.0000000000000001E-3</v>
          </cell>
          <cell r="Q659" t="str">
            <v>7500</v>
          </cell>
          <cell r="R659">
            <v>256</v>
          </cell>
          <cell r="S659" t="str">
            <v>4027655120262</v>
          </cell>
          <cell r="T659">
            <v>8302420000</v>
          </cell>
          <cell r="V659" t="str">
            <v>Подъемники</v>
          </cell>
          <cell r="W659" t="str">
            <v>ФриСпейс</v>
          </cell>
          <cell r="Y659" t="str">
            <v>350-650</v>
          </cell>
          <cell r="Z659" t="str">
            <v>АНТРАЦИТ/Никель</v>
          </cell>
          <cell r="AC659">
            <v>72</v>
          </cell>
          <cell r="AD659">
            <v>1</v>
          </cell>
          <cell r="AE659" t="str">
            <v>9,7-25,7</v>
          </cell>
          <cell r="AG659" t="str">
            <v>Компл</v>
          </cell>
          <cell r="AJ659" t="str">
            <v>Темно-серый</v>
          </cell>
          <cell r="AK659" t="str">
            <v>Подъемник тип H форте Pto левый и правый ФриСпейс, H 350-650, АНТРАЦИТ/Никель</v>
          </cell>
          <cell r="AM659" t="str">
            <v>ФриСпейс, ФриФлап</v>
          </cell>
          <cell r="AO659" t="str">
            <v>2722497500</v>
          </cell>
          <cell r="AS659" t="str">
            <v>ФриСпейс</v>
          </cell>
          <cell r="AU659" t="str">
            <v>Компл</v>
          </cell>
          <cell r="AX659">
            <v>300</v>
          </cell>
          <cell r="AY659">
            <v>1200</v>
          </cell>
          <cell r="AZ659">
            <v>350</v>
          </cell>
          <cell r="BA659">
            <v>650</v>
          </cell>
          <cell r="BD659">
            <v>9.6999999999999993</v>
          </cell>
          <cell r="BE659">
            <v>25.7</v>
          </cell>
          <cell r="BF659">
            <v>9.6999999999999993</v>
          </cell>
          <cell r="BG659">
            <v>25.7</v>
          </cell>
          <cell r="BH659" t="str">
            <v>Антрацит;Никель;Сталь</v>
          </cell>
        </row>
        <row r="660">
          <cell r="D660" t="str">
            <v>2722520006</v>
          </cell>
          <cell r="E660" t="str">
            <v>Адаптер для алюминиевой рамки 1 уп (2 шт), Комплектующие к подъемникам, ФриСпейс Мини, цвет Никель (2722520006)</v>
          </cell>
          <cell r="H660">
            <v>10</v>
          </cell>
          <cell r="I660">
            <v>50</v>
          </cell>
          <cell r="J660" t="str">
            <v>HU</v>
          </cell>
          <cell r="K660">
            <v>0.2</v>
          </cell>
          <cell r="O660">
            <v>1.2E-2</v>
          </cell>
          <cell r="Q660" t="str">
            <v>0006</v>
          </cell>
          <cell r="T660">
            <v>8302420000</v>
          </cell>
          <cell r="V660" t="str">
            <v>Подъемники</v>
          </cell>
          <cell r="W660" t="str">
            <v>ФриСпейс</v>
          </cell>
          <cell r="Z660" t="str">
            <v>Никель</v>
          </cell>
          <cell r="AG660" t="str">
            <v>шт</v>
          </cell>
          <cell r="AJ660" t="str">
            <v>Серый</v>
          </cell>
          <cell r="AK660" t="str">
            <v xml:space="preserve">Адаптер для алюминиевой рамки 1 уп (2 шт), Комплектующие к подъемникам, ФриСпейс Мини, Никель </v>
          </cell>
          <cell r="AM660" t="str">
            <v>ФриСпейс, ФриФлап</v>
          </cell>
          <cell r="AS660" t="str">
            <v>ФриСпейс</v>
          </cell>
          <cell r="AU660" t="str">
            <v>Комплектующее</v>
          </cell>
          <cell r="AX660">
            <v>200</v>
          </cell>
          <cell r="AY660">
            <v>1200</v>
          </cell>
          <cell r="AZ660">
            <v>580</v>
          </cell>
          <cell r="BA660">
            <v>1040</v>
          </cell>
          <cell r="BD660">
            <v>0.7</v>
          </cell>
          <cell r="BE660">
            <v>19.100000000000001</v>
          </cell>
          <cell r="BH660" t="str">
            <v>Никель;Сталь</v>
          </cell>
        </row>
        <row r="661">
          <cell r="D661" t="str">
            <v>2722530006</v>
          </cell>
          <cell r="E661" t="str">
            <v>Адаптер для алюминиевой рамки 1 уп (2 шт), Комплектующие к подъемникам, ФриСпейс Форте, цвет Никель (2722530006)</v>
          </cell>
          <cell r="H661">
            <v>10</v>
          </cell>
          <cell r="I661">
            <v>50</v>
          </cell>
          <cell r="J661" t="str">
            <v>HU</v>
          </cell>
          <cell r="K661">
            <v>0.26</v>
          </cell>
          <cell r="O661">
            <v>1.2E-2</v>
          </cell>
          <cell r="Q661" t="str">
            <v>0006</v>
          </cell>
          <cell r="T661">
            <v>8302420000</v>
          </cell>
          <cell r="V661" t="str">
            <v>Подъемники</v>
          </cell>
          <cell r="W661" t="str">
            <v>ФриСпейс</v>
          </cell>
          <cell r="Z661" t="str">
            <v>Никель</v>
          </cell>
          <cell r="AG661" t="str">
            <v>шт</v>
          </cell>
          <cell r="AJ661" t="str">
            <v>Серый</v>
          </cell>
          <cell r="AK661" t="str">
            <v xml:space="preserve">Адаптер для алюминиевой рамки 1 уп (2 шт), Комплектующие к подъемникам, ФриСпейс Форте, Никель </v>
          </cell>
          <cell r="AM661" t="str">
            <v>ФриСпейс, ФриФлап</v>
          </cell>
          <cell r="AS661" t="str">
            <v>ФриСпейс</v>
          </cell>
          <cell r="AU661" t="str">
            <v>Комплектующее</v>
          </cell>
          <cell r="AX661">
            <v>250</v>
          </cell>
          <cell r="AY661">
            <v>1200</v>
          </cell>
          <cell r="AZ661">
            <v>350</v>
          </cell>
          <cell r="BA661">
            <v>650</v>
          </cell>
          <cell r="BD661">
            <v>6.3</v>
          </cell>
          <cell r="BE661">
            <v>25.7</v>
          </cell>
          <cell r="BH661" t="str">
            <v>Никель;Сталь</v>
          </cell>
        </row>
        <row r="662">
          <cell r="D662" t="str">
            <v>2719230006</v>
          </cell>
          <cell r="E662" t="str">
            <v>Подъемник S1sw левый и правый, ФриСвинг, H 370-500, 2 шт + 2 крепления к фасаду + 2 крепежные втулки, без декоративной крышки (2719230006)</v>
          </cell>
          <cell r="H662">
            <v>1</v>
          </cell>
          <cell r="I662">
            <v>5</v>
          </cell>
          <cell r="J662" t="str">
            <v>HU</v>
          </cell>
          <cell r="K662">
            <v>2.48</v>
          </cell>
          <cell r="L662">
            <v>0.52500000000000002</v>
          </cell>
          <cell r="M662">
            <v>0.2</v>
          </cell>
          <cell r="N662">
            <v>9.5000000000000001E-2</v>
          </cell>
          <cell r="O662">
            <v>9.9749999999999995E-3</v>
          </cell>
          <cell r="Q662" t="str">
            <v>0006</v>
          </cell>
          <cell r="R662">
            <v>80</v>
          </cell>
          <cell r="S662" t="str">
            <v>4027655426654</v>
          </cell>
          <cell r="T662">
            <v>8302420000</v>
          </cell>
          <cell r="V662" t="str">
            <v>Подъемники</v>
          </cell>
          <cell r="W662" t="str">
            <v>ФриСвинг</v>
          </cell>
          <cell r="Y662" t="str">
            <v>370-500</v>
          </cell>
          <cell r="AC662">
            <v>273</v>
          </cell>
          <cell r="AD662">
            <v>1</v>
          </cell>
          <cell r="AE662" t="str">
            <v>1,8-4,0</v>
          </cell>
          <cell r="AG662" t="str">
            <v>Компл</v>
          </cell>
          <cell r="AJ662" t="str">
            <v>Серый</v>
          </cell>
          <cell r="AK662" t="str">
            <v>х Подъемник S1sw левый и правый ФриСвинг, H 370-500</v>
          </cell>
          <cell r="AM662" t="str">
            <v>ФриСвинг, ФриСлайд</v>
          </cell>
          <cell r="AO662" t="str">
            <v>2719230006</v>
          </cell>
          <cell r="AS662" t="str">
            <v>ФриСвинг</v>
          </cell>
          <cell r="AU662" t="str">
            <v>Компл</v>
          </cell>
          <cell r="AX662">
            <v>200</v>
          </cell>
          <cell r="AY662">
            <v>1200</v>
          </cell>
          <cell r="AZ662">
            <v>370</v>
          </cell>
          <cell r="BA662">
            <v>500</v>
          </cell>
          <cell r="BD662">
            <v>1.8</v>
          </cell>
          <cell r="BE662">
            <v>4</v>
          </cell>
          <cell r="BH662" t="str">
            <v>Серый;Белый;Антрацит</v>
          </cell>
        </row>
        <row r="663">
          <cell r="D663" t="str">
            <v>2719240006</v>
          </cell>
          <cell r="E663" t="str">
            <v>Подъемник S2sw левый и правый, ФриСвинг, H 500-670, 2 шт + 2 крепления к фасаду + 2 крепежные втулки, без декоративной крышки (2719240006)</v>
          </cell>
          <cell r="H663">
            <v>1</v>
          </cell>
          <cell r="I663">
            <v>5</v>
          </cell>
          <cell r="J663" t="str">
            <v>HU</v>
          </cell>
          <cell r="K663">
            <v>2.508</v>
          </cell>
          <cell r="L663">
            <v>0.52500000000000002</v>
          </cell>
          <cell r="M663">
            <v>0.2</v>
          </cell>
          <cell r="N663">
            <v>9.5000000000000001E-2</v>
          </cell>
          <cell r="O663">
            <v>9.9749999999999995E-3</v>
          </cell>
          <cell r="Q663" t="str">
            <v>0006</v>
          </cell>
          <cell r="R663">
            <v>80</v>
          </cell>
          <cell r="S663" t="str">
            <v>4027655426685</v>
          </cell>
          <cell r="T663">
            <v>8302420000</v>
          </cell>
          <cell r="V663" t="str">
            <v>Подъемники</v>
          </cell>
          <cell r="W663" t="str">
            <v>ФриСвинг</v>
          </cell>
          <cell r="Y663" t="str">
            <v>500-670</v>
          </cell>
          <cell r="AC663">
            <v>273</v>
          </cell>
          <cell r="AD663">
            <v>1</v>
          </cell>
          <cell r="AE663" t="str">
            <v>1,9-5,9</v>
          </cell>
          <cell r="AG663" t="str">
            <v>Компл</v>
          </cell>
          <cell r="AJ663" t="str">
            <v>Серый</v>
          </cell>
          <cell r="AK663" t="str">
            <v>х Подъемник S2sw левый и правый ФриСвинг, H 500-670</v>
          </cell>
          <cell r="AM663" t="str">
            <v>ФриСвинг, ФриСлайд</v>
          </cell>
          <cell r="AO663" t="str">
            <v>2719240006</v>
          </cell>
          <cell r="AS663" t="str">
            <v>ФриСвинг</v>
          </cell>
          <cell r="AU663" t="str">
            <v>Компл</v>
          </cell>
          <cell r="AX663">
            <v>200</v>
          </cell>
          <cell r="AY663">
            <v>1200</v>
          </cell>
          <cell r="AZ663">
            <v>500</v>
          </cell>
          <cell r="BA663">
            <v>670</v>
          </cell>
          <cell r="BD663">
            <v>1.9</v>
          </cell>
          <cell r="BE663">
            <v>5.9</v>
          </cell>
          <cell r="BH663" t="str">
            <v>Серый;Белый;Антрацит</v>
          </cell>
        </row>
        <row r="664">
          <cell r="D664" t="str">
            <v>2719250006</v>
          </cell>
          <cell r="E664" t="str">
            <v>Подъемник S3sw левый и правый, ФриСвинг, H 670-800, 2 шт + 2 крепления к фасаду + 2 крепежные втулки, без декоративной крышки (2719250006)</v>
          </cell>
          <cell r="H664">
            <v>1</v>
          </cell>
          <cell r="I664">
            <v>5</v>
          </cell>
          <cell r="J664" t="str">
            <v>HU</v>
          </cell>
          <cell r="K664">
            <v>2.3559999999999999</v>
          </cell>
          <cell r="L664">
            <v>0.52500000000000002</v>
          </cell>
          <cell r="M664">
            <v>0.2</v>
          </cell>
          <cell r="N664">
            <v>9.5000000000000001E-2</v>
          </cell>
          <cell r="O664">
            <v>9.9749999999999995E-3</v>
          </cell>
          <cell r="Q664" t="str">
            <v>0006</v>
          </cell>
          <cell r="R664">
            <v>80</v>
          </cell>
          <cell r="S664" t="str">
            <v>4027655426739</v>
          </cell>
          <cell r="T664">
            <v>8302420000</v>
          </cell>
          <cell r="V664" t="str">
            <v>Подъемники</v>
          </cell>
          <cell r="W664" t="str">
            <v>ФриСвинг</v>
          </cell>
          <cell r="Y664" t="str">
            <v>670-800</v>
          </cell>
          <cell r="AC664">
            <v>273</v>
          </cell>
          <cell r="AD664">
            <v>1</v>
          </cell>
          <cell r="AE664" t="str">
            <v>2,9-6,5</v>
          </cell>
          <cell r="AG664" t="str">
            <v>Компл</v>
          </cell>
          <cell r="AJ664" t="str">
            <v>Серый</v>
          </cell>
          <cell r="AK664" t="str">
            <v>х Подъемник S3sw левый и правый ФриСвинг, H 670-800</v>
          </cell>
          <cell r="AM664" t="str">
            <v>ФриСвинг, ФриСлайд</v>
          </cell>
          <cell r="AO664" t="str">
            <v>2719250006</v>
          </cell>
          <cell r="AS664" t="str">
            <v>ФриСвинг</v>
          </cell>
          <cell r="AU664" t="str">
            <v>Компл</v>
          </cell>
          <cell r="AX664">
            <v>200</v>
          </cell>
          <cell r="AY664">
            <v>1200</v>
          </cell>
          <cell r="AZ664">
            <v>670</v>
          </cell>
          <cell r="BA664">
            <v>800</v>
          </cell>
          <cell r="BD664">
            <v>2.9</v>
          </cell>
          <cell r="BE664">
            <v>6.5</v>
          </cell>
          <cell r="BH664" t="str">
            <v>Серый;Белый;Антрацит</v>
          </cell>
        </row>
        <row r="665">
          <cell r="D665" t="str">
            <v>2719260006</v>
          </cell>
          <cell r="E665" t="str">
            <v>Подъемник S4sw левый и правый, ФриСвинг, H 370-500, 2 шт + 2 крепления к фасаду + 2 крепежные втулки, без декоративной крышки (2719260006)</v>
          </cell>
          <cell r="H665">
            <v>1</v>
          </cell>
          <cell r="I665">
            <v>5</v>
          </cell>
          <cell r="J665" t="str">
            <v>HU</v>
          </cell>
          <cell r="K665">
            <v>2.242</v>
          </cell>
          <cell r="L665">
            <v>0.52500000000000002</v>
          </cell>
          <cell r="M665">
            <v>0.2</v>
          </cell>
          <cell r="N665">
            <v>9.5000000000000001E-2</v>
          </cell>
          <cell r="O665">
            <v>9.9749999999999995E-3</v>
          </cell>
          <cell r="Q665" t="str">
            <v>0006</v>
          </cell>
          <cell r="R665">
            <v>80</v>
          </cell>
          <cell r="S665" t="str">
            <v>4027655426661</v>
          </cell>
          <cell r="T665">
            <v>8302420000</v>
          </cell>
          <cell r="V665" t="str">
            <v>Подъемники</v>
          </cell>
          <cell r="W665" t="str">
            <v>ФриСвинг</v>
          </cell>
          <cell r="Y665" t="str">
            <v>370-500</v>
          </cell>
          <cell r="AC665">
            <v>273</v>
          </cell>
          <cell r="AD665">
            <v>1</v>
          </cell>
          <cell r="AE665" t="str">
            <v>3,0-6,5</v>
          </cell>
          <cell r="AG665" t="str">
            <v>Компл</v>
          </cell>
          <cell r="AJ665" t="str">
            <v>Серый</v>
          </cell>
          <cell r="AK665" t="str">
            <v>Подъемник S4sw левый и правый ФриСвинг, H 370-500</v>
          </cell>
          <cell r="AM665" t="str">
            <v>ФриСвинг, ФриСлайд</v>
          </cell>
          <cell r="AO665" t="str">
            <v>2719260006</v>
          </cell>
          <cell r="AS665" t="str">
            <v>ФриСвинг</v>
          </cell>
          <cell r="AU665" t="str">
            <v>Компл</v>
          </cell>
          <cell r="AX665">
            <v>200</v>
          </cell>
          <cell r="AY665">
            <v>1200</v>
          </cell>
          <cell r="AZ665">
            <v>370</v>
          </cell>
          <cell r="BA665">
            <v>500</v>
          </cell>
          <cell r="BD665">
            <v>3</v>
          </cell>
          <cell r="BE665">
            <v>6.5</v>
          </cell>
          <cell r="BH665" t="str">
            <v>Серый;Белый;Антрацит</v>
          </cell>
        </row>
        <row r="666">
          <cell r="D666" t="str">
            <v>2719270006</v>
          </cell>
          <cell r="E666" t="str">
            <v>Подъемник S5sw левый и правый, ФриСвинг, H 500-670, 2 шт + 2 крепления к фасаду + 2 крепежные втулки, без декоративной крышки (2719270006)</v>
          </cell>
          <cell r="H666">
            <v>1</v>
          </cell>
          <cell r="I666">
            <v>5</v>
          </cell>
          <cell r="J666" t="str">
            <v>HU</v>
          </cell>
          <cell r="K666">
            <v>2.3559999999999999</v>
          </cell>
          <cell r="L666">
            <v>0.52500000000000002</v>
          </cell>
          <cell r="M666">
            <v>0.2</v>
          </cell>
          <cell r="N666">
            <v>9.5000000000000001E-2</v>
          </cell>
          <cell r="O666">
            <v>9.9749999999999995E-3</v>
          </cell>
          <cell r="Q666" t="str">
            <v>0006</v>
          </cell>
          <cell r="R666">
            <v>80</v>
          </cell>
          <cell r="S666" t="str">
            <v>4027655426692</v>
          </cell>
          <cell r="T666">
            <v>8302420000</v>
          </cell>
          <cell r="V666" t="str">
            <v>Подъемники</v>
          </cell>
          <cell r="W666" t="str">
            <v>ФриСвинг</v>
          </cell>
          <cell r="Y666" t="str">
            <v>500-670</v>
          </cell>
          <cell r="AC666">
            <v>273</v>
          </cell>
          <cell r="AD666">
            <v>1</v>
          </cell>
          <cell r="AE666" t="str">
            <v>4,5-10,0</v>
          </cell>
          <cell r="AG666" t="str">
            <v>Компл</v>
          </cell>
          <cell r="AJ666" t="str">
            <v>Серый</v>
          </cell>
          <cell r="AK666" t="str">
            <v>Подъемник S5sw левый и правый ФриСвинг, H 500-670</v>
          </cell>
          <cell r="AM666" t="str">
            <v>ФриСвинг, ФриСлайд</v>
          </cell>
          <cell r="AO666" t="str">
            <v>2719270006</v>
          </cell>
          <cell r="AS666" t="str">
            <v>ФриСвинг</v>
          </cell>
          <cell r="AU666" t="str">
            <v>Компл</v>
          </cell>
          <cell r="AX666">
            <v>200</v>
          </cell>
          <cell r="AY666">
            <v>1200</v>
          </cell>
          <cell r="AZ666">
            <v>500</v>
          </cell>
          <cell r="BA666">
            <v>670</v>
          </cell>
          <cell r="BD666">
            <v>4.5</v>
          </cell>
          <cell r="BE666">
            <v>10</v>
          </cell>
          <cell r="BH666" t="str">
            <v>Серый;Белый;Антрацит</v>
          </cell>
        </row>
        <row r="667">
          <cell r="D667" t="str">
            <v>2719280006</v>
          </cell>
          <cell r="E667" t="str">
            <v>Подъемник S6sw левый и правый, ФриСвинг, H 670-800, 2 шт + 2 крепления к фасаду + 2 крепежные втулки, без декоративной крышки (2719280006)</v>
          </cell>
          <cell r="H667">
            <v>1</v>
          </cell>
          <cell r="I667">
            <v>5</v>
          </cell>
          <cell r="J667" t="str">
            <v>HU</v>
          </cell>
          <cell r="K667">
            <v>2.4020000000000001</v>
          </cell>
          <cell r="L667">
            <v>0.52500000000000002</v>
          </cell>
          <cell r="M667">
            <v>0.2</v>
          </cell>
          <cell r="N667">
            <v>9.5000000000000001E-2</v>
          </cell>
          <cell r="O667">
            <v>9.9749999999999995E-3</v>
          </cell>
          <cell r="Q667" t="str">
            <v>0006</v>
          </cell>
          <cell r="R667">
            <v>80</v>
          </cell>
          <cell r="S667" t="str">
            <v>4027655426715</v>
          </cell>
          <cell r="T667">
            <v>8302420000</v>
          </cell>
          <cell r="V667" t="str">
            <v>Подъемники</v>
          </cell>
          <cell r="W667" t="str">
            <v>ФриСвинг</v>
          </cell>
          <cell r="Y667" t="str">
            <v>670-800</v>
          </cell>
          <cell r="AC667">
            <v>273</v>
          </cell>
          <cell r="AD667">
            <v>1</v>
          </cell>
          <cell r="AE667" t="str">
            <v>5,3-11,3</v>
          </cell>
          <cell r="AG667" t="str">
            <v>Компл</v>
          </cell>
          <cell r="AJ667" t="str">
            <v>Серый</v>
          </cell>
          <cell r="AK667" t="str">
            <v>Подъемник S6sw левый и правый ФриСвинг, H 670-800</v>
          </cell>
          <cell r="AM667" t="str">
            <v>ФриСвинг, ФриСлайд</v>
          </cell>
          <cell r="AO667" t="str">
            <v>2719280006</v>
          </cell>
          <cell r="AS667" t="str">
            <v>ФриСвинг</v>
          </cell>
          <cell r="AU667" t="str">
            <v>Компл</v>
          </cell>
          <cell r="AX667">
            <v>250</v>
          </cell>
          <cell r="AY667">
            <v>1200</v>
          </cell>
          <cell r="AZ667">
            <v>670</v>
          </cell>
          <cell r="BA667">
            <v>800</v>
          </cell>
          <cell r="BD667">
            <v>5.3</v>
          </cell>
          <cell r="BE667">
            <v>11.3</v>
          </cell>
          <cell r="BH667" t="str">
            <v>Серый;Белый;Антрацит</v>
          </cell>
        </row>
        <row r="668">
          <cell r="D668" t="str">
            <v>2719290006</v>
          </cell>
          <cell r="E668" t="str">
            <v>Подъемник S7sw левый и правый, ФриСвинг, H 370-500, 2 шт + 2 крепления к фасаду + 2 крепежные втулки, без декоративной крышки (2719290006)</v>
          </cell>
          <cell r="H668">
            <v>1</v>
          </cell>
          <cell r="I668">
            <v>5</v>
          </cell>
          <cell r="J668" t="str">
            <v>HU</v>
          </cell>
          <cell r="K668">
            <v>2.3780000000000001</v>
          </cell>
          <cell r="L668">
            <v>0.52500000000000002</v>
          </cell>
          <cell r="M668">
            <v>0.2</v>
          </cell>
          <cell r="N668">
            <v>9.5000000000000001E-2</v>
          </cell>
          <cell r="O668">
            <v>9.9749999999999995E-3</v>
          </cell>
          <cell r="Q668" t="str">
            <v>0006</v>
          </cell>
          <cell r="R668">
            <v>80</v>
          </cell>
          <cell r="S668" t="str">
            <v>4027655426678</v>
          </cell>
          <cell r="T668">
            <v>8302420000</v>
          </cell>
          <cell r="V668" t="str">
            <v>Подъемники</v>
          </cell>
          <cell r="W668" t="str">
            <v>ФриСвинг</v>
          </cell>
          <cell r="Y668" t="str">
            <v>370-500</v>
          </cell>
          <cell r="AC668">
            <v>273</v>
          </cell>
          <cell r="AD668">
            <v>1</v>
          </cell>
          <cell r="AE668" t="str">
            <v>4,5-10,3</v>
          </cell>
          <cell r="AG668" t="str">
            <v>Компл</v>
          </cell>
          <cell r="AJ668" t="str">
            <v>Серый</v>
          </cell>
          <cell r="AK668" t="str">
            <v>Подъемник S7sw левый и правый ФриСвинг, H 370-500</v>
          </cell>
          <cell r="AM668" t="str">
            <v>ФриСвинг, ФриСлайд</v>
          </cell>
          <cell r="AO668" t="str">
            <v>2719290006</v>
          </cell>
          <cell r="AS668" t="str">
            <v>ФриСвинг</v>
          </cell>
          <cell r="AU668" t="str">
            <v>Компл</v>
          </cell>
          <cell r="AX668">
            <v>250</v>
          </cell>
          <cell r="AY668">
            <v>1200</v>
          </cell>
          <cell r="AZ668">
            <v>370</v>
          </cell>
          <cell r="BA668">
            <v>500</v>
          </cell>
          <cell r="BD668">
            <v>4.5</v>
          </cell>
          <cell r="BE668">
            <v>10.3</v>
          </cell>
          <cell r="BH668" t="str">
            <v>Серый;Белый;Антрацит</v>
          </cell>
        </row>
        <row r="669">
          <cell r="D669" t="str">
            <v>2719300006</v>
          </cell>
          <cell r="E669" t="str">
            <v>Подъемник S8sw левый и правый, ФриСвинг, H 500-670, 2 шт + 2 крепления к фасаду + 2 крепежные втулки, без декоративной крышки (2719300006)</v>
          </cell>
          <cell r="H669">
            <v>1</v>
          </cell>
          <cell r="I669">
            <v>5</v>
          </cell>
          <cell r="J669" t="str">
            <v>HU</v>
          </cell>
          <cell r="K669">
            <v>2.4980000000000002</v>
          </cell>
          <cell r="L669">
            <v>0.52500000000000002</v>
          </cell>
          <cell r="M669">
            <v>0.2</v>
          </cell>
          <cell r="N669">
            <v>9.5000000000000001E-2</v>
          </cell>
          <cell r="O669">
            <v>9.9749999999999995E-3</v>
          </cell>
          <cell r="Q669" t="str">
            <v>0006</v>
          </cell>
          <cell r="R669">
            <v>80</v>
          </cell>
          <cell r="S669" t="str">
            <v>4027655426708</v>
          </cell>
          <cell r="T669">
            <v>8302420000</v>
          </cell>
          <cell r="V669" t="str">
            <v>Подъемники</v>
          </cell>
          <cell r="W669" t="str">
            <v>ФриСвинг</v>
          </cell>
          <cell r="Y669" t="str">
            <v>500-670</v>
          </cell>
          <cell r="AC669">
            <v>273</v>
          </cell>
          <cell r="AD669">
            <v>1</v>
          </cell>
          <cell r="AE669" t="str">
            <v>7,0-15,9</v>
          </cell>
          <cell r="AG669" t="str">
            <v>Компл</v>
          </cell>
          <cell r="AJ669" t="str">
            <v>Серый</v>
          </cell>
          <cell r="AK669" t="str">
            <v>Подъемник S8sw левый и правый ФриСвинг, H 500-670</v>
          </cell>
          <cell r="AM669" t="str">
            <v>ФриСвинг, ФриСлайд</v>
          </cell>
          <cell r="AO669" t="str">
            <v>2719300006</v>
          </cell>
          <cell r="AS669" t="str">
            <v>ФриСвинг</v>
          </cell>
          <cell r="AU669" t="str">
            <v>Компл</v>
          </cell>
          <cell r="AX669">
            <v>300</v>
          </cell>
          <cell r="AY669">
            <v>1200</v>
          </cell>
          <cell r="AZ669">
            <v>500</v>
          </cell>
          <cell r="BA669">
            <v>670</v>
          </cell>
          <cell r="BD669">
            <v>7</v>
          </cell>
          <cell r="BE669">
            <v>13.5</v>
          </cell>
          <cell r="BH669" t="str">
            <v>Серый;Белый;Антрацит</v>
          </cell>
        </row>
        <row r="670">
          <cell r="D670" t="str">
            <v>2719310006</v>
          </cell>
          <cell r="E670" t="str">
            <v>Подъемник S9sw левый и правый, ФриСвинг, H 670-800, 2 шт + 2 крепления к фасаду + 2 крепежные втулки, без декоративной крышки (2719310006)</v>
          </cell>
          <cell r="H670">
            <v>1</v>
          </cell>
          <cell r="I670">
            <v>5</v>
          </cell>
          <cell r="J670" t="str">
            <v>HU</v>
          </cell>
          <cell r="K670">
            <v>2.58</v>
          </cell>
          <cell r="L670">
            <v>0.52500000000000002</v>
          </cell>
          <cell r="M670">
            <v>0.2</v>
          </cell>
          <cell r="N670">
            <v>9.5000000000000001E-2</v>
          </cell>
          <cell r="O670">
            <v>9.9749999999999995E-3</v>
          </cell>
          <cell r="Q670" t="str">
            <v>0006</v>
          </cell>
          <cell r="R670">
            <v>80</v>
          </cell>
          <cell r="S670" t="str">
            <v>4027655426722</v>
          </cell>
          <cell r="T670">
            <v>8302420000</v>
          </cell>
          <cell r="V670" t="str">
            <v>Подъемники</v>
          </cell>
          <cell r="W670" t="str">
            <v>ФриСвинг</v>
          </cell>
          <cell r="Y670" t="str">
            <v>670-800</v>
          </cell>
          <cell r="AC670">
            <v>273</v>
          </cell>
          <cell r="AD670">
            <v>1</v>
          </cell>
          <cell r="AE670" t="str">
            <v>8,0-17,1</v>
          </cell>
          <cell r="AG670" t="str">
            <v>Компл</v>
          </cell>
          <cell r="AJ670" t="str">
            <v>Серый</v>
          </cell>
          <cell r="AK670" t="str">
            <v>Подъемник S9sw левый и правый ФриСвинг, H 670-800</v>
          </cell>
          <cell r="AM670" t="str">
            <v>ФриСвинг, ФриСлайд</v>
          </cell>
          <cell r="AO670" t="str">
            <v>2719310006</v>
          </cell>
          <cell r="AS670" t="str">
            <v>ФриСвинг</v>
          </cell>
          <cell r="AU670" t="str">
            <v>Компл</v>
          </cell>
          <cell r="AX670">
            <v>300</v>
          </cell>
          <cell r="AY670">
            <v>1200</v>
          </cell>
          <cell r="AZ670">
            <v>670</v>
          </cell>
          <cell r="BA670">
            <v>800</v>
          </cell>
          <cell r="BD670">
            <v>8</v>
          </cell>
          <cell r="BE670">
            <v>17.100000000000001</v>
          </cell>
          <cell r="BH670" t="str">
            <v>Серый;Белый;Антрацит</v>
          </cell>
        </row>
        <row r="671">
          <cell r="D671" t="str">
            <v>2718207035</v>
          </cell>
          <cell r="E671" t="str">
            <v>Крышка декоративная левая и правая, ФриСвинг, цвет СЕРЫЙ (2718207035)</v>
          </cell>
          <cell r="H671">
            <v>1</v>
          </cell>
          <cell r="I671">
            <v>5</v>
          </cell>
          <cell r="J671" t="str">
            <v>HU</v>
          </cell>
          <cell r="K671">
            <v>0.124</v>
          </cell>
          <cell r="L671">
            <v>0.29499999999999998</v>
          </cell>
          <cell r="M671">
            <v>0.15</v>
          </cell>
          <cell r="N671">
            <v>0.04</v>
          </cell>
          <cell r="O671">
            <v>1.7700000000000001E-3</v>
          </cell>
          <cell r="Q671" t="str">
            <v>7035</v>
          </cell>
          <cell r="R671">
            <v>500</v>
          </cell>
          <cell r="S671" t="str">
            <v>4027655426746</v>
          </cell>
          <cell r="T671">
            <v>3926300000</v>
          </cell>
          <cell r="V671" t="str">
            <v>Подъемники</v>
          </cell>
          <cell r="W671" t="str">
            <v>ФриСвинг</v>
          </cell>
          <cell r="Z671" t="str">
            <v>СЕРЫЙ</v>
          </cell>
          <cell r="AD671">
            <v>1</v>
          </cell>
          <cell r="AG671" t="str">
            <v>шт</v>
          </cell>
          <cell r="AI671" t="str">
            <v>Левый/Правый</v>
          </cell>
          <cell r="AJ671" t="str">
            <v>Серый</v>
          </cell>
          <cell r="AK671" t="str">
            <v>Крышка декоративная левая и правая ФриСвинг, СЕРЫЙ</v>
          </cell>
          <cell r="AM671" t="str">
            <v>ФриСвинг, ФриСлайд</v>
          </cell>
          <cell r="AS671" t="str">
            <v>ФриСвинг</v>
          </cell>
          <cell r="AU671" t="str">
            <v>Комплектующее</v>
          </cell>
          <cell r="AX671">
            <v>200</v>
          </cell>
          <cell r="AY671">
            <v>1200</v>
          </cell>
          <cell r="AZ671">
            <v>370</v>
          </cell>
          <cell r="BA671">
            <v>800</v>
          </cell>
          <cell r="BD671">
            <v>1.8</v>
          </cell>
          <cell r="BE671">
            <v>17.100000000000001</v>
          </cell>
          <cell r="BH671" t="str">
            <v>Серый</v>
          </cell>
        </row>
        <row r="672">
          <cell r="D672" t="str">
            <v>2718209966</v>
          </cell>
          <cell r="E672" t="str">
            <v>Крышка декоративная левая и правая, ФриСвинг, цвет БЕЛЫЙ (2718209966)</v>
          </cell>
          <cell r="H672">
            <v>1</v>
          </cell>
          <cell r="I672">
            <v>5</v>
          </cell>
          <cell r="J672" t="str">
            <v>HU</v>
          </cell>
          <cell r="K672">
            <v>0.124</v>
          </cell>
          <cell r="L672">
            <v>0.29499999999999998</v>
          </cell>
          <cell r="M672">
            <v>0.15</v>
          </cell>
          <cell r="N672">
            <v>0.04</v>
          </cell>
          <cell r="O672">
            <v>1.7700000000000001E-3</v>
          </cell>
          <cell r="Q672" t="str">
            <v>9966</v>
          </cell>
          <cell r="R672">
            <v>500</v>
          </cell>
          <cell r="S672" t="str">
            <v>4027655580486</v>
          </cell>
          <cell r="T672">
            <v>3926300000</v>
          </cell>
          <cell r="V672" t="str">
            <v>Подъемники</v>
          </cell>
          <cell r="W672" t="str">
            <v>ФриСвинг</v>
          </cell>
          <cell r="Z672" t="str">
            <v>БЕЛЫЙ</v>
          </cell>
          <cell r="AD672">
            <v>1</v>
          </cell>
          <cell r="AG672" t="str">
            <v>шт</v>
          </cell>
          <cell r="AI672" t="str">
            <v>Левый/Правый</v>
          </cell>
          <cell r="AJ672" t="str">
            <v>Белый</v>
          </cell>
          <cell r="AK672" t="str">
            <v>Крышка декоративная левая и правая ФриСвинг, БЕЛЫЙ</v>
          </cell>
          <cell r="AM672" t="str">
            <v>ФриСвинг, ФриСлайд</v>
          </cell>
          <cell r="AS672" t="str">
            <v>ФриСвинг</v>
          </cell>
          <cell r="AU672" t="str">
            <v>Комплектующее</v>
          </cell>
          <cell r="AX672">
            <v>200</v>
          </cell>
          <cell r="AY672">
            <v>1200</v>
          </cell>
          <cell r="AZ672">
            <v>370</v>
          </cell>
          <cell r="BA672">
            <v>800</v>
          </cell>
          <cell r="BD672">
            <v>1.8</v>
          </cell>
          <cell r="BE672">
            <v>17.100000000000001</v>
          </cell>
          <cell r="BH672" t="str">
            <v>Белый</v>
          </cell>
        </row>
        <row r="673">
          <cell r="D673" t="str">
            <v>2718207500</v>
          </cell>
          <cell r="E673" t="str">
            <v>Крышка декоративная левая и правая, ФриСвинг, цвет АНТРАЦИТ (2718207500)</v>
          </cell>
          <cell r="H673">
            <v>1</v>
          </cell>
          <cell r="I673">
            <v>5</v>
          </cell>
          <cell r="J673" t="str">
            <v>HU</v>
          </cell>
          <cell r="K673">
            <v>0.124</v>
          </cell>
          <cell r="L673">
            <v>0.29499999999999998</v>
          </cell>
          <cell r="M673">
            <v>0.15</v>
          </cell>
          <cell r="N673">
            <v>0.04</v>
          </cell>
          <cell r="O673">
            <v>1.7700000000000001E-3</v>
          </cell>
          <cell r="Q673" t="str">
            <v>7500</v>
          </cell>
          <cell r="R673">
            <v>500</v>
          </cell>
          <cell r="S673" t="str">
            <v>4027655783740</v>
          </cell>
          <cell r="T673">
            <v>3926300000</v>
          </cell>
          <cell r="V673" t="str">
            <v>Подъемники</v>
          </cell>
          <cell r="W673" t="str">
            <v>ФриСвинг</v>
          </cell>
          <cell r="Z673" t="str">
            <v>АНТРАЦИТ</v>
          </cell>
          <cell r="AD673">
            <v>1</v>
          </cell>
          <cell r="AG673" t="str">
            <v>шт</v>
          </cell>
          <cell r="AI673" t="str">
            <v>Левый/Правый</v>
          </cell>
          <cell r="AJ673" t="str">
            <v>Темно-серый</v>
          </cell>
          <cell r="AK673" t="str">
            <v>Крышка декоративная левая и правая ФриСвинг, АНТРАЦИТ</v>
          </cell>
          <cell r="AM673" t="str">
            <v>ФриСвинг, ФриСлайд</v>
          </cell>
          <cell r="AS673" t="str">
            <v>ФриСвинг</v>
          </cell>
          <cell r="AU673" t="str">
            <v>Комплектующее</v>
          </cell>
          <cell r="AX673">
            <v>200</v>
          </cell>
          <cell r="AY673">
            <v>1200</v>
          </cell>
          <cell r="AZ673">
            <v>370</v>
          </cell>
          <cell r="BA673">
            <v>800</v>
          </cell>
          <cell r="BD673">
            <v>1.8</v>
          </cell>
          <cell r="BE673">
            <v>17.100000000000001</v>
          </cell>
          <cell r="BH673" t="str">
            <v>Антрацит</v>
          </cell>
        </row>
        <row r="674">
          <cell r="D674" t="str">
            <v>2719010006</v>
          </cell>
          <cell r="E674" t="str">
            <v>Подъемник O1us левый и правый, ФриСлайд, H 320-360, 2 шт + 2 крепления к фасаду + 2 крепежные втулки, без декоративной крышки, без штанги синхронизации (2719010006)</v>
          </cell>
          <cell r="H674">
            <v>1</v>
          </cell>
          <cell r="I674">
            <v>5</v>
          </cell>
          <cell r="J674" t="str">
            <v>HU</v>
          </cell>
          <cell r="K674">
            <v>2.3039999999999998</v>
          </cell>
          <cell r="L674">
            <v>0.57999999999999996</v>
          </cell>
          <cell r="M674">
            <v>0.24</v>
          </cell>
          <cell r="N674">
            <v>0.09</v>
          </cell>
          <cell r="O674">
            <v>1.2527999999999999E-2</v>
          </cell>
          <cell r="Q674" t="str">
            <v>0006</v>
          </cell>
          <cell r="R674">
            <v>66</v>
          </cell>
          <cell r="S674" t="str">
            <v>4027655426302</v>
          </cell>
          <cell r="T674">
            <v>8302420000</v>
          </cell>
          <cell r="V674" t="str">
            <v>Подъемники</v>
          </cell>
          <cell r="W674" t="str">
            <v>ФриСлайд</v>
          </cell>
          <cell r="Y674" t="str">
            <v>320-360</v>
          </cell>
          <cell r="AC674">
            <v>277</v>
          </cell>
          <cell r="AD674">
            <v>1</v>
          </cell>
          <cell r="AE674" t="str">
            <v>3,0-5,7</v>
          </cell>
          <cell r="AG674" t="str">
            <v>Компл</v>
          </cell>
          <cell r="AJ674" t="str">
            <v>Серый</v>
          </cell>
          <cell r="AK674" t="str">
            <v>Подъемник O1us левый и правый ФриСлайд, H 320-360</v>
          </cell>
          <cell r="AM674" t="str">
            <v>ФриСвинг, ФриСлайд</v>
          </cell>
          <cell r="AO674" t="str">
            <v>2719010006</v>
          </cell>
          <cell r="AS674" t="str">
            <v>ФриСлайд</v>
          </cell>
          <cell r="AU674" t="str">
            <v>Компл</v>
          </cell>
          <cell r="AX674">
            <v>200</v>
          </cell>
          <cell r="AY674">
            <v>1200</v>
          </cell>
          <cell r="AZ674">
            <v>320</v>
          </cell>
          <cell r="BA674">
            <v>360</v>
          </cell>
          <cell r="BD674">
            <v>3</v>
          </cell>
          <cell r="BE674">
            <v>5.7</v>
          </cell>
          <cell r="BH674" t="str">
            <v>Серый;Белый;Антрацит</v>
          </cell>
        </row>
        <row r="675">
          <cell r="D675" t="str">
            <v>2719020006</v>
          </cell>
          <cell r="E675" t="str">
            <v>Подъемник O2us левый и правый, ФриСлайд, H 320-360, 2 шт + 2 крепления к фасаду + 2 крепежные втулки, без декоративной крышки, без штанги синхронизации (2719020006)</v>
          </cell>
          <cell r="H675">
            <v>1</v>
          </cell>
          <cell r="I675">
            <v>5</v>
          </cell>
          <cell r="J675" t="str">
            <v>HU</v>
          </cell>
          <cell r="K675">
            <v>2.448</v>
          </cell>
          <cell r="L675">
            <v>0.57999999999999996</v>
          </cell>
          <cell r="M675">
            <v>0.24</v>
          </cell>
          <cell r="N675">
            <v>0.09</v>
          </cell>
          <cell r="O675">
            <v>1.2527999999999999E-2</v>
          </cell>
          <cell r="Q675" t="str">
            <v>0006</v>
          </cell>
          <cell r="R675">
            <v>66</v>
          </cell>
          <cell r="S675" t="str">
            <v>4027655426319</v>
          </cell>
          <cell r="T675">
            <v>8302420000</v>
          </cell>
          <cell r="V675" t="str">
            <v>Подъемники</v>
          </cell>
          <cell r="W675" t="str">
            <v>ФриСлайд</v>
          </cell>
          <cell r="Y675" t="str">
            <v>320-360</v>
          </cell>
          <cell r="AC675">
            <v>277</v>
          </cell>
          <cell r="AD675">
            <v>1</v>
          </cell>
          <cell r="AE675" t="str">
            <v>4,8-9,3</v>
          </cell>
          <cell r="AG675" t="str">
            <v>Компл</v>
          </cell>
          <cell r="AJ675" t="str">
            <v>Серый</v>
          </cell>
          <cell r="AK675" t="str">
            <v>Подъемник O2us левый и правый ФриСлайд, H 320-360</v>
          </cell>
          <cell r="AM675" t="str">
            <v>ФриСвинг, ФриСлайд</v>
          </cell>
          <cell r="AO675" t="str">
            <v>2719020006</v>
          </cell>
          <cell r="AS675" t="str">
            <v>ФриСлайд</v>
          </cell>
          <cell r="AU675" t="str">
            <v>Компл</v>
          </cell>
          <cell r="AX675">
            <v>250</v>
          </cell>
          <cell r="AY675">
            <v>1200</v>
          </cell>
          <cell r="AZ675">
            <v>320</v>
          </cell>
          <cell r="BA675">
            <v>360</v>
          </cell>
          <cell r="BD675">
            <v>4.8</v>
          </cell>
          <cell r="BE675">
            <v>9.3000000000000007</v>
          </cell>
          <cell r="BH675" t="str">
            <v>Серый;Белый;Антрацит</v>
          </cell>
        </row>
        <row r="676">
          <cell r="D676" t="str">
            <v>2719030006</v>
          </cell>
          <cell r="E676" t="str">
            <v>Подъемник O3us левый и правый, ФриСлайд, H 320-360, 2 шт + 2 крепления к фасаду + 2 крепежные втулки, без декоративной крышки, без штанги синхронизации (2719030006)</v>
          </cell>
          <cell r="H676">
            <v>1</v>
          </cell>
          <cell r="I676">
            <v>5</v>
          </cell>
          <cell r="J676" t="str">
            <v>HU</v>
          </cell>
          <cell r="K676">
            <v>2.484</v>
          </cell>
          <cell r="L676">
            <v>0.57999999999999996</v>
          </cell>
          <cell r="M676">
            <v>0.24</v>
          </cell>
          <cell r="N676">
            <v>0.09</v>
          </cell>
          <cell r="O676">
            <v>1.2527999999999999E-2</v>
          </cell>
          <cell r="Q676" t="str">
            <v>0006</v>
          </cell>
          <cell r="R676">
            <v>66</v>
          </cell>
          <cell r="S676" t="str">
            <v>4027655426326</v>
          </cell>
          <cell r="T676">
            <v>8302420000</v>
          </cell>
          <cell r="V676" t="str">
            <v>Подъемники</v>
          </cell>
          <cell r="W676" t="str">
            <v>ФриСлайд</v>
          </cell>
          <cell r="Y676" t="str">
            <v>320-360</v>
          </cell>
          <cell r="AC676">
            <v>277</v>
          </cell>
          <cell r="AD676">
            <v>1</v>
          </cell>
          <cell r="AE676" t="str">
            <v>8,7-16,5</v>
          </cell>
          <cell r="AG676" t="str">
            <v>Компл</v>
          </cell>
          <cell r="AJ676" t="str">
            <v>Серый</v>
          </cell>
          <cell r="AK676" t="str">
            <v>Подъемник O3us левый и правый ФриСлайд, H 320-360</v>
          </cell>
          <cell r="AM676" t="str">
            <v>ФриСвинг, ФриСлайд</v>
          </cell>
          <cell r="AO676" t="str">
            <v>2719030006</v>
          </cell>
          <cell r="AS676" t="str">
            <v>ФриСлайд</v>
          </cell>
          <cell r="AU676" t="str">
            <v>Компл</v>
          </cell>
          <cell r="AX676">
            <v>300</v>
          </cell>
          <cell r="AY676">
            <v>1200</v>
          </cell>
          <cell r="AZ676">
            <v>320</v>
          </cell>
          <cell r="BA676">
            <v>360</v>
          </cell>
          <cell r="BD676">
            <v>8.6999999999999993</v>
          </cell>
          <cell r="BE676">
            <v>16.5</v>
          </cell>
          <cell r="BH676" t="str">
            <v>Серый;Белый;Антрацит</v>
          </cell>
        </row>
        <row r="677">
          <cell r="D677" t="str">
            <v>2719040006</v>
          </cell>
          <cell r="E677" t="str">
            <v>Подъемник P1us левый и правый, ФриСлайд, H 345-420, 2 шт + 2 крепления к фасаду + 2 крепежные втулки, без декоративной крышки, без штанги синхронизации (2719040006)</v>
          </cell>
          <cell r="H677">
            <v>1</v>
          </cell>
          <cell r="I677">
            <v>5</v>
          </cell>
          <cell r="J677" t="str">
            <v>HU</v>
          </cell>
          <cell r="K677">
            <v>2.3679999999999999</v>
          </cell>
          <cell r="L677">
            <v>0.57999999999999996</v>
          </cell>
          <cell r="M677">
            <v>0.24</v>
          </cell>
          <cell r="N677">
            <v>0.09</v>
          </cell>
          <cell r="O677">
            <v>1.2527999999999999E-2</v>
          </cell>
          <cell r="Q677" t="str">
            <v>0006</v>
          </cell>
          <cell r="R677">
            <v>66</v>
          </cell>
          <cell r="S677" t="str">
            <v>4027655426333</v>
          </cell>
          <cell r="T677">
            <v>8302420000</v>
          </cell>
          <cell r="V677" t="str">
            <v>Подъемники</v>
          </cell>
          <cell r="W677" t="str">
            <v>ФриСлайд</v>
          </cell>
          <cell r="Y677" t="str">
            <v>345-420</v>
          </cell>
          <cell r="AC677">
            <v>277</v>
          </cell>
          <cell r="AD677">
            <v>1</v>
          </cell>
          <cell r="AE677" t="str">
            <v>2,4-4,8</v>
          </cell>
          <cell r="AG677" t="str">
            <v>Компл</v>
          </cell>
          <cell r="AJ677" t="str">
            <v>Серый</v>
          </cell>
          <cell r="AK677" t="str">
            <v>Подъемник P1us левый и правый ФриСлайд, H 345-420</v>
          </cell>
          <cell r="AM677" t="str">
            <v>ФриСвинг, ФриСлайд</v>
          </cell>
          <cell r="AN677" t="str">
            <v>2719040006</v>
          </cell>
          <cell r="AO677" t="str">
            <v>2719040006</v>
          </cell>
          <cell r="AS677" t="str">
            <v>ФриСлайд</v>
          </cell>
          <cell r="AU677" t="str">
            <v>Компл</v>
          </cell>
          <cell r="AX677">
            <v>200</v>
          </cell>
          <cell r="AY677">
            <v>1200</v>
          </cell>
          <cell r="AZ677">
            <v>345</v>
          </cell>
          <cell r="BA677">
            <v>420</v>
          </cell>
          <cell r="BD677">
            <v>2.4</v>
          </cell>
          <cell r="BE677">
            <v>4.8</v>
          </cell>
          <cell r="BH677" t="str">
            <v>Серый;Белый;Антрацит</v>
          </cell>
        </row>
        <row r="678">
          <cell r="D678" t="str">
            <v>2719050006</v>
          </cell>
          <cell r="E678" t="str">
            <v>Подъемник P2us левый и правый, ФриСлайд, H 345-420, 2 шт + 2 крепления к фасаду + 2 крепежные втулки, без декоративной крышки, без штанги синхронизации (2719050006)</v>
          </cell>
          <cell r="H678">
            <v>1</v>
          </cell>
          <cell r="I678">
            <v>5</v>
          </cell>
          <cell r="J678" t="str">
            <v>HU</v>
          </cell>
          <cell r="K678">
            <v>2.488</v>
          </cell>
          <cell r="L678">
            <v>0.57999999999999996</v>
          </cell>
          <cell r="M678">
            <v>0.24</v>
          </cell>
          <cell r="N678">
            <v>0.09</v>
          </cell>
          <cell r="O678">
            <v>1.2527999999999999E-2</v>
          </cell>
          <cell r="Q678" t="str">
            <v>0006</v>
          </cell>
          <cell r="R678">
            <v>66</v>
          </cell>
          <cell r="S678" t="str">
            <v>4027655426357</v>
          </cell>
          <cell r="T678">
            <v>8302420000</v>
          </cell>
          <cell r="V678" t="str">
            <v>Подъемники</v>
          </cell>
          <cell r="W678" t="str">
            <v>ФриСлайд</v>
          </cell>
          <cell r="Y678" t="str">
            <v>345-420</v>
          </cell>
          <cell r="AC678">
            <v>277</v>
          </cell>
          <cell r="AD678">
            <v>1</v>
          </cell>
          <cell r="AE678" t="str">
            <v>4,1-8,0</v>
          </cell>
          <cell r="AG678" t="str">
            <v>Компл</v>
          </cell>
          <cell r="AJ678" t="str">
            <v>Серый</v>
          </cell>
          <cell r="AK678" t="str">
            <v>Подъемник P2us левый и правый ФриСлайд, H 345-420</v>
          </cell>
          <cell r="AM678" t="str">
            <v>ФриСвинг, ФриСлайд</v>
          </cell>
          <cell r="AO678" t="str">
            <v>2719050006</v>
          </cell>
          <cell r="AS678" t="str">
            <v>ФриСлайд</v>
          </cell>
          <cell r="AU678" t="str">
            <v>Компл</v>
          </cell>
          <cell r="AX678">
            <v>250</v>
          </cell>
          <cell r="AY678">
            <v>1200</v>
          </cell>
          <cell r="AZ678">
            <v>345</v>
          </cell>
          <cell r="BA678">
            <v>420</v>
          </cell>
          <cell r="BD678">
            <v>4.0999999999999996</v>
          </cell>
          <cell r="BE678">
            <v>8</v>
          </cell>
          <cell r="BH678" t="str">
            <v>Серый;Белый;Антрацит</v>
          </cell>
        </row>
        <row r="679">
          <cell r="D679" t="str">
            <v>2719060006</v>
          </cell>
          <cell r="E679" t="str">
            <v>Подъемник P3us левый и правый, ФриСлайд, H 345-420, 2 шт + 2 крепления к фасаду + 2 крепежные втулки, без декоративной крышки, без штанги синхронизации (2719060006)</v>
          </cell>
          <cell r="H679">
            <v>1</v>
          </cell>
          <cell r="I679">
            <v>5</v>
          </cell>
          <cell r="J679" t="str">
            <v>HU</v>
          </cell>
          <cell r="K679">
            <v>2.5259999999999998</v>
          </cell>
          <cell r="L679">
            <v>0.57999999999999996</v>
          </cell>
          <cell r="M679">
            <v>0.24</v>
          </cell>
          <cell r="N679">
            <v>0.09</v>
          </cell>
          <cell r="O679">
            <v>1.2527999999999999E-2</v>
          </cell>
          <cell r="Q679" t="str">
            <v>0006</v>
          </cell>
          <cell r="R679">
            <v>66</v>
          </cell>
          <cell r="S679" t="str">
            <v>4027655426425</v>
          </cell>
          <cell r="T679">
            <v>8302420000</v>
          </cell>
          <cell r="V679" t="str">
            <v>Подъемники</v>
          </cell>
          <cell r="W679" t="str">
            <v>ФриСлайд</v>
          </cell>
          <cell r="Y679" t="str">
            <v>345-420</v>
          </cell>
          <cell r="AC679">
            <v>277</v>
          </cell>
          <cell r="AD679">
            <v>1</v>
          </cell>
          <cell r="AE679" t="str">
            <v>7,4-14,0</v>
          </cell>
          <cell r="AG679" t="str">
            <v>Компл</v>
          </cell>
          <cell r="AJ679" t="str">
            <v>Серый</v>
          </cell>
          <cell r="AK679" t="str">
            <v>Подъемник P3us левый и правый ФриСлайд, H 345-420</v>
          </cell>
          <cell r="AM679" t="str">
            <v>ФриСвинг, ФриСлайд</v>
          </cell>
          <cell r="AO679" t="str">
            <v>2719060006</v>
          </cell>
          <cell r="AS679" t="str">
            <v>ФриСлайд</v>
          </cell>
          <cell r="AU679" t="str">
            <v>Компл</v>
          </cell>
          <cell r="AX679">
            <v>300</v>
          </cell>
          <cell r="AY679">
            <v>1200</v>
          </cell>
          <cell r="AZ679">
            <v>345</v>
          </cell>
          <cell r="BA679">
            <v>420</v>
          </cell>
          <cell r="BD679">
            <v>7.4</v>
          </cell>
          <cell r="BE679">
            <v>14</v>
          </cell>
          <cell r="BH679" t="str">
            <v>Серый;Белый;Антрацит</v>
          </cell>
        </row>
        <row r="680">
          <cell r="D680" t="str">
            <v>2719070006</v>
          </cell>
          <cell r="E680" t="str">
            <v>Подъемник P4us левый и правый, ФриСлайд, H 345-420, 2 шт + 2 крепления к фасаду + 2 крепежные втулки, без декоративной крышки, без штанги синхронизации (2719070006)</v>
          </cell>
          <cell r="H680">
            <v>1</v>
          </cell>
          <cell r="I680">
            <v>5</v>
          </cell>
          <cell r="J680" t="str">
            <v>HU</v>
          </cell>
          <cell r="K680">
            <v>2.6880000000000002</v>
          </cell>
          <cell r="L680">
            <v>0.57999999999999996</v>
          </cell>
          <cell r="M680">
            <v>0.24</v>
          </cell>
          <cell r="N680">
            <v>0.09</v>
          </cell>
          <cell r="O680">
            <v>1.2527999999999999E-2</v>
          </cell>
          <cell r="Q680" t="str">
            <v>0006</v>
          </cell>
          <cell r="R680">
            <v>66</v>
          </cell>
          <cell r="S680" t="str">
            <v>4027655426432</v>
          </cell>
          <cell r="T680">
            <v>8302420000</v>
          </cell>
          <cell r="V680" t="str">
            <v>Подъемники</v>
          </cell>
          <cell r="W680" t="str">
            <v>ФриСлайд</v>
          </cell>
          <cell r="Y680" t="str">
            <v>345-420</v>
          </cell>
          <cell r="AC680">
            <v>277</v>
          </cell>
          <cell r="AD680">
            <v>1</v>
          </cell>
          <cell r="AE680" t="str">
            <v>11,0-19,6</v>
          </cell>
          <cell r="AG680" t="str">
            <v>Компл</v>
          </cell>
          <cell r="AJ680" t="str">
            <v>Серый</v>
          </cell>
          <cell r="AK680" t="str">
            <v>х Подъемник P4us левый и правый ФриСлайд, H 345-420</v>
          </cell>
          <cell r="AM680" t="str">
            <v>ФриСвинг, ФриСлайд</v>
          </cell>
          <cell r="AO680" t="str">
            <v>2719070006</v>
          </cell>
          <cell r="AS680" t="str">
            <v>ФриСлайд</v>
          </cell>
          <cell r="AU680" t="str">
            <v>Компл</v>
          </cell>
          <cell r="AX680">
            <v>400</v>
          </cell>
          <cell r="AY680">
            <v>1200</v>
          </cell>
          <cell r="AZ680">
            <v>345</v>
          </cell>
          <cell r="BA680">
            <v>420</v>
          </cell>
          <cell r="BD680">
            <v>11</v>
          </cell>
          <cell r="BE680">
            <v>19.600000000000001</v>
          </cell>
          <cell r="BH680" t="str">
            <v>Серый;Белый;Антрацит</v>
          </cell>
        </row>
        <row r="681">
          <cell r="D681" t="str">
            <v>2719080006</v>
          </cell>
          <cell r="E681" t="str">
            <v>Подъемник Q1us левый и правый, ФриСлайд, H 380-500, 2 шт + 2 крепления к фасаду + 2 крепежные втулки, без декоративной крышки, без штанги синхронизации (2719080006)</v>
          </cell>
          <cell r="H681">
            <v>1</v>
          </cell>
          <cell r="I681">
            <v>5</v>
          </cell>
          <cell r="J681" t="str">
            <v>HU</v>
          </cell>
          <cell r="K681">
            <v>2.4119999999999999</v>
          </cell>
          <cell r="L681">
            <v>0.57999999999999996</v>
          </cell>
          <cell r="M681">
            <v>0.24</v>
          </cell>
          <cell r="N681">
            <v>0.09</v>
          </cell>
          <cell r="O681">
            <v>1.2527999999999999E-2</v>
          </cell>
          <cell r="Q681" t="str">
            <v>0006</v>
          </cell>
          <cell r="R681">
            <v>66</v>
          </cell>
          <cell r="S681" t="str">
            <v>4027655426449</v>
          </cell>
          <cell r="T681">
            <v>8302420000</v>
          </cell>
          <cell r="V681" t="str">
            <v>Подъемники</v>
          </cell>
          <cell r="W681" t="str">
            <v>ФриСлайд</v>
          </cell>
          <cell r="Y681" t="str">
            <v>380-500</v>
          </cell>
          <cell r="AC681">
            <v>277</v>
          </cell>
          <cell r="AD681">
            <v>1</v>
          </cell>
          <cell r="AE681" t="str">
            <v>2,0-3,8</v>
          </cell>
          <cell r="AG681" t="str">
            <v>Компл</v>
          </cell>
          <cell r="AJ681" t="str">
            <v>Серый</v>
          </cell>
          <cell r="AK681" t="str">
            <v>Подъемник Q1us левый и правый ФриСлайд, H 380-500</v>
          </cell>
          <cell r="AM681" t="str">
            <v>ФриСвинг, ФриСлайд</v>
          </cell>
          <cell r="AO681" t="str">
            <v>2719080006</v>
          </cell>
          <cell r="AS681" t="str">
            <v>ФриСлайд</v>
          </cell>
          <cell r="AU681" t="str">
            <v>Компл</v>
          </cell>
          <cell r="AX681">
            <v>200</v>
          </cell>
          <cell r="AY681">
            <v>1200</v>
          </cell>
          <cell r="AZ681">
            <v>380</v>
          </cell>
          <cell r="BA681">
            <v>500</v>
          </cell>
          <cell r="BD681">
            <v>2</v>
          </cell>
          <cell r="BE681">
            <v>3.8</v>
          </cell>
          <cell r="BH681" t="str">
            <v>Серый;Белый;Антрацит</v>
          </cell>
        </row>
        <row r="682">
          <cell r="D682" t="str">
            <v>2719090006</v>
          </cell>
          <cell r="E682" t="str">
            <v>Подъемник Q2us левый и правый, ФриСлайд, H 380-500, 2 шт + 2 крепления к фасаду + 2 крепежные втулки, без декоративной крышки, без штанги синхронизации (2719090006)</v>
          </cell>
          <cell r="H682">
            <v>1</v>
          </cell>
          <cell r="I682">
            <v>5</v>
          </cell>
          <cell r="J682" t="str">
            <v>HU</v>
          </cell>
          <cell r="K682">
            <v>2.5619999999999998</v>
          </cell>
          <cell r="L682">
            <v>0.57999999999999996</v>
          </cell>
          <cell r="M682">
            <v>0.24</v>
          </cell>
          <cell r="N682">
            <v>0.09</v>
          </cell>
          <cell r="O682">
            <v>1.2527999999999999E-2</v>
          </cell>
          <cell r="Q682" t="str">
            <v>0006</v>
          </cell>
          <cell r="R682">
            <v>66</v>
          </cell>
          <cell r="S682" t="str">
            <v>4027655426456</v>
          </cell>
          <cell r="T682">
            <v>8302420000</v>
          </cell>
          <cell r="V682" t="str">
            <v>Подъемники</v>
          </cell>
          <cell r="W682" t="str">
            <v>ФриСлайд</v>
          </cell>
          <cell r="Y682" t="str">
            <v>380-500</v>
          </cell>
          <cell r="AC682">
            <v>277</v>
          </cell>
          <cell r="AD682">
            <v>1</v>
          </cell>
          <cell r="AE682" t="str">
            <v>3,4-6,7</v>
          </cell>
          <cell r="AG682" t="str">
            <v>Компл</v>
          </cell>
          <cell r="AJ682" t="str">
            <v>Серый</v>
          </cell>
          <cell r="AK682" t="str">
            <v>Подъемник Q2us левый и правый ФриСлайд, H 380-500</v>
          </cell>
          <cell r="AM682" t="str">
            <v>ФриСвинг, ФриСлайд</v>
          </cell>
          <cell r="AO682" t="str">
            <v>2719090006</v>
          </cell>
          <cell r="AS682" t="str">
            <v>ФриСлайд</v>
          </cell>
          <cell r="AU682" t="str">
            <v>Компл</v>
          </cell>
          <cell r="AX682">
            <v>250</v>
          </cell>
          <cell r="AY682">
            <v>1200</v>
          </cell>
          <cell r="AZ682">
            <v>380</v>
          </cell>
          <cell r="BA682">
            <v>500</v>
          </cell>
          <cell r="BD682">
            <v>3.4</v>
          </cell>
          <cell r="BE682">
            <v>6.7</v>
          </cell>
          <cell r="BH682" t="str">
            <v>Серый;Белый;Антрацит</v>
          </cell>
        </row>
        <row r="683">
          <cell r="D683" t="str">
            <v>2719100006</v>
          </cell>
          <cell r="E683" t="str">
            <v>Подъемник Q3us левый и правый, ФриСлайд, H 380-500, 2 шт + 2 крепления к фасаду + 2 крепежные втулки, без декоративной крышки, без штанги синхронизации (2719100006)</v>
          </cell>
          <cell r="H683">
            <v>1</v>
          </cell>
          <cell r="I683">
            <v>5</v>
          </cell>
          <cell r="J683" t="str">
            <v>HU</v>
          </cell>
          <cell r="K683">
            <v>3.02</v>
          </cell>
          <cell r="L683">
            <v>0.57999999999999996</v>
          </cell>
          <cell r="M683">
            <v>0.24</v>
          </cell>
          <cell r="N683">
            <v>0.09</v>
          </cell>
          <cell r="O683">
            <v>1.2527999999999999E-2</v>
          </cell>
          <cell r="Q683" t="str">
            <v>0006</v>
          </cell>
          <cell r="R683">
            <v>66</v>
          </cell>
          <cell r="S683" t="str">
            <v>4027655426463</v>
          </cell>
          <cell r="T683">
            <v>8302420000</v>
          </cell>
          <cell r="V683" t="str">
            <v>Подъемники</v>
          </cell>
          <cell r="W683" t="str">
            <v>ФриСлайд</v>
          </cell>
          <cell r="Y683" t="str">
            <v>380-500</v>
          </cell>
          <cell r="AC683">
            <v>277</v>
          </cell>
          <cell r="AD683">
            <v>1</v>
          </cell>
          <cell r="AE683" t="str">
            <v>6,3-11,8</v>
          </cell>
          <cell r="AG683" t="str">
            <v>Компл</v>
          </cell>
          <cell r="AJ683" t="str">
            <v>Серый</v>
          </cell>
          <cell r="AK683" t="str">
            <v>Подъемник Q3us левый и правый ФриСлайд, H 380-500</v>
          </cell>
          <cell r="AM683" t="str">
            <v>ФриСвинг, ФриСлайд</v>
          </cell>
          <cell r="AO683" t="str">
            <v>2719100006</v>
          </cell>
          <cell r="AS683" t="str">
            <v>ФриСлайд</v>
          </cell>
          <cell r="AU683" t="str">
            <v>Компл</v>
          </cell>
          <cell r="AX683">
            <v>300</v>
          </cell>
          <cell r="AY683">
            <v>1200</v>
          </cell>
          <cell r="AZ683">
            <v>380</v>
          </cell>
          <cell r="BA683">
            <v>500</v>
          </cell>
          <cell r="BD683">
            <v>6.3</v>
          </cell>
          <cell r="BE683">
            <v>11.8</v>
          </cell>
          <cell r="BH683" t="str">
            <v>Серый;Белый;Антрацит</v>
          </cell>
        </row>
        <row r="684">
          <cell r="D684" t="str">
            <v>2719110006</v>
          </cell>
          <cell r="E684" t="str">
            <v>Подъемник Q4us левый и правый, ФриСлайд, H 380-500, 2 шт + 2 крепления к фасаду + 2 крепежные втулки, без декоративной крышки, без штанги синхронизации (2719110006)</v>
          </cell>
          <cell r="H684">
            <v>1</v>
          </cell>
          <cell r="I684">
            <v>5</v>
          </cell>
          <cell r="J684" t="str">
            <v>HU</v>
          </cell>
          <cell r="K684">
            <v>2.758</v>
          </cell>
          <cell r="L684">
            <v>0.57999999999999996</v>
          </cell>
          <cell r="M684">
            <v>0.24</v>
          </cell>
          <cell r="N684">
            <v>0.09</v>
          </cell>
          <cell r="O684">
            <v>1.2527999999999999E-2</v>
          </cell>
          <cell r="Q684" t="str">
            <v>0006</v>
          </cell>
          <cell r="R684">
            <v>66</v>
          </cell>
          <cell r="S684" t="str">
            <v>4027655426470</v>
          </cell>
          <cell r="T684">
            <v>8302420000</v>
          </cell>
          <cell r="V684" t="str">
            <v>Подъемники</v>
          </cell>
          <cell r="W684" t="str">
            <v>ФриСлайд</v>
          </cell>
          <cell r="Y684" t="str">
            <v>380-500</v>
          </cell>
          <cell r="AC684">
            <v>277</v>
          </cell>
          <cell r="AD684">
            <v>1</v>
          </cell>
          <cell r="AE684" t="str">
            <v>9,3-17,4</v>
          </cell>
          <cell r="AG684" t="str">
            <v>Компл</v>
          </cell>
          <cell r="AJ684" t="str">
            <v>Серый</v>
          </cell>
          <cell r="AK684" t="str">
            <v>Подъемник Q4us левый и правый ФриСлайд, H 380-500</v>
          </cell>
          <cell r="AM684" t="str">
            <v>ФриСвинг, ФриСлайд</v>
          </cell>
          <cell r="AO684" t="str">
            <v>2719110006</v>
          </cell>
          <cell r="AS684" t="str">
            <v>ФриСлайд</v>
          </cell>
          <cell r="AU684" t="str">
            <v>Компл</v>
          </cell>
          <cell r="AX684">
            <v>400</v>
          </cell>
          <cell r="AY684">
            <v>1200</v>
          </cell>
          <cell r="AZ684">
            <v>380</v>
          </cell>
          <cell r="BA684">
            <v>500</v>
          </cell>
          <cell r="BD684">
            <v>9.3000000000000007</v>
          </cell>
          <cell r="BE684">
            <v>17.399999999999999</v>
          </cell>
          <cell r="BH684" t="str">
            <v>Серый;Белый;Антрацит</v>
          </cell>
        </row>
        <row r="685">
          <cell r="D685" t="str">
            <v>2719120006</v>
          </cell>
          <cell r="E685" t="str">
            <v>Подъемник R1us левый и правый, ФриСлайд, H 430-600, 2 шт + 2 крепления к фасаду + 2 крепежные втулки, без декоративной крышки, без штанги синхронизации (2719120006)</v>
          </cell>
          <cell r="H685">
            <v>1</v>
          </cell>
          <cell r="I685">
            <v>5</v>
          </cell>
          <cell r="J685" t="str">
            <v>HU</v>
          </cell>
          <cell r="K685">
            <v>2.4940000000000002</v>
          </cell>
          <cell r="L685">
            <v>0.57999999999999996</v>
          </cell>
          <cell r="M685">
            <v>0.24</v>
          </cell>
          <cell r="N685">
            <v>0.09</v>
          </cell>
          <cell r="O685">
            <v>1.2527999999999999E-2</v>
          </cell>
          <cell r="Q685" t="str">
            <v>0006</v>
          </cell>
          <cell r="R685">
            <v>66</v>
          </cell>
          <cell r="S685" t="str">
            <v>4027655426487</v>
          </cell>
          <cell r="T685">
            <v>8302420000</v>
          </cell>
          <cell r="V685" t="str">
            <v>Подъемники</v>
          </cell>
          <cell r="W685" t="str">
            <v>ФриСлайд</v>
          </cell>
          <cell r="Y685" t="str">
            <v>430-600</v>
          </cell>
          <cell r="AC685">
            <v>277</v>
          </cell>
          <cell r="AD685">
            <v>1</v>
          </cell>
          <cell r="AE685" t="str">
            <v>1,6-3,3</v>
          </cell>
          <cell r="AG685" t="str">
            <v>Компл</v>
          </cell>
          <cell r="AJ685" t="str">
            <v>Серый</v>
          </cell>
          <cell r="AK685" t="str">
            <v>Подъемник R1us левый и правый ФриСлайд, H 430-600</v>
          </cell>
          <cell r="AM685" t="str">
            <v>ФриСвинг, ФриСлайд</v>
          </cell>
          <cell r="AO685" t="str">
            <v>2719120006</v>
          </cell>
          <cell r="AS685" t="str">
            <v>ФриСлайд</v>
          </cell>
          <cell r="AU685" t="str">
            <v>Компл</v>
          </cell>
          <cell r="AX685">
            <v>200</v>
          </cell>
          <cell r="AY685">
            <v>1200</v>
          </cell>
          <cell r="AZ685">
            <v>430</v>
          </cell>
          <cell r="BA685">
            <v>600</v>
          </cell>
          <cell r="BD685">
            <v>1.6</v>
          </cell>
          <cell r="BE685">
            <v>3.3</v>
          </cell>
          <cell r="BH685" t="str">
            <v>Серый;Белый;Антрацит</v>
          </cell>
        </row>
        <row r="686">
          <cell r="D686" t="str">
            <v>2719130006</v>
          </cell>
          <cell r="E686" t="str">
            <v>Подъемник R2us левый и правый, ФриСлайд, H 430-600, 2 шт + 2 крепления к фасаду + 2 крепежные втулки, без декоративной крышки, без штанги синхронизации (2719130006)</v>
          </cell>
          <cell r="H686">
            <v>1</v>
          </cell>
          <cell r="I686">
            <v>5</v>
          </cell>
          <cell r="J686" t="str">
            <v>HU</v>
          </cell>
          <cell r="K686">
            <v>2.6440000000000001</v>
          </cell>
          <cell r="L686">
            <v>0.57999999999999996</v>
          </cell>
          <cell r="M686">
            <v>0.24</v>
          </cell>
          <cell r="N686">
            <v>0.09</v>
          </cell>
          <cell r="O686">
            <v>1.2527999999999999E-2</v>
          </cell>
          <cell r="Q686" t="str">
            <v>0006</v>
          </cell>
          <cell r="R686">
            <v>66</v>
          </cell>
          <cell r="S686" t="str">
            <v>4027655426494</v>
          </cell>
          <cell r="T686">
            <v>8302420000</v>
          </cell>
          <cell r="V686" t="str">
            <v>Подъемники</v>
          </cell>
          <cell r="W686" t="str">
            <v>ФриСлайд</v>
          </cell>
          <cell r="Y686" t="str">
            <v>430-600</v>
          </cell>
          <cell r="AC686">
            <v>277</v>
          </cell>
          <cell r="AD686">
            <v>1</v>
          </cell>
          <cell r="AE686" t="str">
            <v>2,6-5,5</v>
          </cell>
          <cell r="AG686" t="str">
            <v>Компл</v>
          </cell>
          <cell r="AJ686" t="str">
            <v>Серый</v>
          </cell>
          <cell r="AK686" t="str">
            <v>Подъемник R2us левый и правый ФриСлайд, H 430-600</v>
          </cell>
          <cell r="AM686" t="str">
            <v>ФриСвинг, ФриСлайд</v>
          </cell>
          <cell r="AO686" t="str">
            <v>2719130006</v>
          </cell>
          <cell r="AS686" t="str">
            <v>ФриСлайд</v>
          </cell>
          <cell r="AU686" t="str">
            <v>Компл</v>
          </cell>
          <cell r="AX686">
            <v>200</v>
          </cell>
          <cell r="AY686">
            <v>1200</v>
          </cell>
          <cell r="AZ686">
            <v>430</v>
          </cell>
          <cell r="BA686">
            <v>600</v>
          </cell>
          <cell r="BD686">
            <v>2.6</v>
          </cell>
          <cell r="BE686">
            <v>5.5</v>
          </cell>
          <cell r="BH686" t="str">
            <v>Серый;Белый;Антрацит</v>
          </cell>
        </row>
        <row r="687">
          <cell r="D687" t="str">
            <v>2719140006</v>
          </cell>
          <cell r="E687" t="str">
            <v>Подъемник R3us левый и правый, ФриСлайд, H 430-600, 2 шт + 2 крепления к фасаду + 2 крепежные втулки, без декоративной крышки, без штанги синхронизации (2719140006)</v>
          </cell>
          <cell r="H687">
            <v>1</v>
          </cell>
          <cell r="I687">
            <v>5</v>
          </cell>
          <cell r="J687" t="str">
            <v>HU</v>
          </cell>
          <cell r="K687">
            <v>2.69</v>
          </cell>
          <cell r="L687">
            <v>0.57999999999999996</v>
          </cell>
          <cell r="M687">
            <v>0.24</v>
          </cell>
          <cell r="N687">
            <v>0.09</v>
          </cell>
          <cell r="O687">
            <v>1.2527999999999999E-2</v>
          </cell>
          <cell r="Q687" t="str">
            <v>0006</v>
          </cell>
          <cell r="R687">
            <v>66</v>
          </cell>
          <cell r="S687" t="str">
            <v>4027655426500</v>
          </cell>
          <cell r="T687">
            <v>8302420000</v>
          </cell>
          <cell r="V687" t="str">
            <v>Подъемники</v>
          </cell>
          <cell r="W687" t="str">
            <v>ФриСлайд</v>
          </cell>
          <cell r="Y687" t="str">
            <v>430-600</v>
          </cell>
          <cell r="AC687">
            <v>277</v>
          </cell>
          <cell r="AD687">
            <v>1</v>
          </cell>
          <cell r="AE687" t="str">
            <v>5,0-9,7</v>
          </cell>
          <cell r="AG687" t="str">
            <v>Компл</v>
          </cell>
          <cell r="AJ687" t="str">
            <v>Серый</v>
          </cell>
          <cell r="AK687" t="str">
            <v>Подъемник R3us левый и правый ФриСлайд, H 430-600</v>
          </cell>
          <cell r="AM687" t="str">
            <v>ФриСвинг, ФриСлайд</v>
          </cell>
          <cell r="AO687" t="str">
            <v>2719140006</v>
          </cell>
          <cell r="AS687" t="str">
            <v>ФриСлайд</v>
          </cell>
          <cell r="AU687" t="str">
            <v>Компл</v>
          </cell>
          <cell r="AX687">
            <v>250</v>
          </cell>
          <cell r="AY687">
            <v>1200</v>
          </cell>
          <cell r="AZ687">
            <v>430</v>
          </cell>
          <cell r="BA687">
            <v>600</v>
          </cell>
          <cell r="BD687">
            <v>5</v>
          </cell>
          <cell r="BE687">
            <v>9.6999999999999993</v>
          </cell>
          <cell r="BH687" t="str">
            <v>Серый;Белый;Антрацит</v>
          </cell>
        </row>
        <row r="688">
          <cell r="D688" t="str">
            <v>2719150006</v>
          </cell>
          <cell r="E688" t="str">
            <v>Подъемник R4us левый и правый, ФриСлайд, H 430-600, 2 шт + 2 крепления к фасаду + 2 крепежные втулки, без декоративной крышки, без штанги синхронизации (2719150006)</v>
          </cell>
          <cell r="H688">
            <v>1</v>
          </cell>
          <cell r="I688">
            <v>5</v>
          </cell>
          <cell r="J688" t="str">
            <v>HU</v>
          </cell>
          <cell r="K688">
            <v>2.84</v>
          </cell>
          <cell r="L688">
            <v>0.57999999999999996</v>
          </cell>
          <cell r="M688">
            <v>0.24</v>
          </cell>
          <cell r="N688">
            <v>0.09</v>
          </cell>
          <cell r="O688">
            <v>1.2527999999999999E-2</v>
          </cell>
          <cell r="Q688" t="str">
            <v>0006</v>
          </cell>
          <cell r="R688">
            <v>66</v>
          </cell>
          <cell r="S688" t="str">
            <v>4027655426524</v>
          </cell>
          <cell r="T688">
            <v>8302420000</v>
          </cell>
          <cell r="V688" t="str">
            <v>Подъемники</v>
          </cell>
          <cell r="W688" t="str">
            <v>ФриСлайд</v>
          </cell>
          <cell r="Y688" t="str">
            <v>430-600</v>
          </cell>
          <cell r="AC688">
            <v>277</v>
          </cell>
          <cell r="AD688">
            <v>1</v>
          </cell>
          <cell r="AE688" t="str">
            <v>7,4-14,6</v>
          </cell>
          <cell r="AG688" t="str">
            <v>Компл</v>
          </cell>
          <cell r="AJ688" t="str">
            <v>Серый</v>
          </cell>
          <cell r="AK688" t="str">
            <v>Подъемник R4us левый и правый ФриСлайд, H 430-600</v>
          </cell>
          <cell r="AM688" t="str">
            <v>ФриСвинг, ФриСлайд</v>
          </cell>
          <cell r="AO688" t="str">
            <v>2719150006</v>
          </cell>
          <cell r="AS688" t="str">
            <v>ФриСлайд</v>
          </cell>
          <cell r="AU688" t="str">
            <v>Компл</v>
          </cell>
          <cell r="AX688">
            <v>300</v>
          </cell>
          <cell r="AY688">
            <v>1200</v>
          </cell>
          <cell r="AZ688">
            <v>430</v>
          </cell>
          <cell r="BA688">
            <v>600</v>
          </cell>
          <cell r="BD688">
            <v>7.4</v>
          </cell>
          <cell r="BE688">
            <v>14.6</v>
          </cell>
          <cell r="BH688" t="str">
            <v>Серый;Белый;Антрацит</v>
          </cell>
        </row>
        <row r="689">
          <cell r="D689" t="str">
            <v>2718107035</v>
          </cell>
          <cell r="E689" t="str">
            <v>Крышка декоративная левая и правая, ФриСлайд, цвет СЕРЫЙ (2718107035)</v>
          </cell>
          <cell r="H689">
            <v>1</v>
          </cell>
          <cell r="I689">
            <v>5</v>
          </cell>
          <cell r="J689" t="str">
            <v>HU</v>
          </cell>
          <cell r="K689">
            <v>0.124</v>
          </cell>
          <cell r="L689">
            <v>0.3</v>
          </cell>
          <cell r="M689">
            <v>0.15</v>
          </cell>
          <cell r="N689">
            <v>0.03</v>
          </cell>
          <cell r="O689">
            <v>1.3500000000000001E-3</v>
          </cell>
          <cell r="Q689" t="str">
            <v>7035</v>
          </cell>
          <cell r="R689">
            <v>500</v>
          </cell>
          <cell r="S689" t="str">
            <v>4027655426647</v>
          </cell>
          <cell r="T689">
            <v>3926300000</v>
          </cell>
          <cell r="V689" t="str">
            <v>Подъемники</v>
          </cell>
          <cell r="W689" t="str">
            <v>ФриСлайд</v>
          </cell>
          <cell r="Z689" t="str">
            <v>СЕРЫЙ</v>
          </cell>
          <cell r="AD689">
            <v>1</v>
          </cell>
          <cell r="AG689" t="str">
            <v>шт</v>
          </cell>
          <cell r="AI689" t="str">
            <v>Левый/Правый</v>
          </cell>
          <cell r="AJ689" t="str">
            <v>Серый</v>
          </cell>
          <cell r="AK689" t="str">
            <v>Крышка декоративная левая и правая ФриСлайд, СЕРЫЙ</v>
          </cell>
          <cell r="AM689" t="str">
            <v>ФриСвинг, ФриСлайд</v>
          </cell>
          <cell r="AS689" t="str">
            <v>ФриСлайд</v>
          </cell>
          <cell r="AU689" t="str">
            <v>Комплектующее</v>
          </cell>
          <cell r="AX689">
            <v>200</v>
          </cell>
          <cell r="AY689">
            <v>1200</v>
          </cell>
          <cell r="AZ689">
            <v>320</v>
          </cell>
          <cell r="BA689">
            <v>600</v>
          </cell>
          <cell r="BD689">
            <v>1.6</v>
          </cell>
          <cell r="BE689">
            <v>19.600000000000001</v>
          </cell>
          <cell r="BH689" t="str">
            <v>Серый</v>
          </cell>
        </row>
        <row r="690">
          <cell r="D690" t="str">
            <v>2718109966</v>
          </cell>
          <cell r="E690" t="str">
            <v>Крышка декоративная левая и правая, ФриСлайд, цвет БЕЛЫЙ (2718109966)</v>
          </cell>
          <cell r="H690">
            <v>1</v>
          </cell>
          <cell r="I690">
            <v>5</v>
          </cell>
          <cell r="J690" t="str">
            <v>HU</v>
          </cell>
          <cell r="K690">
            <v>0.124</v>
          </cell>
          <cell r="L690">
            <v>0.3</v>
          </cell>
          <cell r="M690">
            <v>0.15</v>
          </cell>
          <cell r="N690">
            <v>0.03</v>
          </cell>
          <cell r="O690">
            <v>1.3500000000000001E-3</v>
          </cell>
          <cell r="Q690" t="str">
            <v>9966</v>
          </cell>
          <cell r="R690">
            <v>500</v>
          </cell>
          <cell r="S690" t="str">
            <v>4027655580479</v>
          </cell>
          <cell r="T690">
            <v>3926300000</v>
          </cell>
          <cell r="V690" t="str">
            <v>Подъемники</v>
          </cell>
          <cell r="W690" t="str">
            <v>ФриСлайд</v>
          </cell>
          <cell r="Z690" t="str">
            <v>БЕЛЫЙ</v>
          </cell>
          <cell r="AD690">
            <v>1</v>
          </cell>
          <cell r="AG690" t="str">
            <v>шт</v>
          </cell>
          <cell r="AI690" t="str">
            <v>Левый/Правый</v>
          </cell>
          <cell r="AJ690" t="str">
            <v>Белый</v>
          </cell>
          <cell r="AK690" t="str">
            <v>Крышка декоративная левая и правая ФриСлайд, БЕЛЫЙ</v>
          </cell>
          <cell r="AM690" t="str">
            <v>ФриСвинг, ФриСлайд</v>
          </cell>
          <cell r="AS690" t="str">
            <v>ФриСлайд</v>
          </cell>
          <cell r="AU690" t="str">
            <v>Комплектующее</v>
          </cell>
          <cell r="AX690">
            <v>200</v>
          </cell>
          <cell r="AY690">
            <v>1200</v>
          </cell>
          <cell r="AZ690">
            <v>320</v>
          </cell>
          <cell r="BA690">
            <v>600</v>
          </cell>
          <cell r="BD690">
            <v>1.6</v>
          </cell>
          <cell r="BE690">
            <v>19.600000000000001</v>
          </cell>
          <cell r="BH690" t="str">
            <v>Белый</v>
          </cell>
        </row>
        <row r="691">
          <cell r="D691" t="str">
            <v>2718107500</v>
          </cell>
          <cell r="E691" t="str">
            <v>Крышка декоративная левая и правая, ФриСлайд, цвет АНТРАЦИТ (2718107500)</v>
          </cell>
          <cell r="H691">
            <v>1</v>
          </cell>
          <cell r="I691">
            <v>5</v>
          </cell>
          <cell r="J691" t="str">
            <v>HU</v>
          </cell>
          <cell r="K691">
            <v>0.124</v>
          </cell>
          <cell r="L691">
            <v>0.3</v>
          </cell>
          <cell r="M691">
            <v>0.15</v>
          </cell>
          <cell r="N691">
            <v>0.03</v>
          </cell>
          <cell r="O691">
            <v>1.3500000000000001E-3</v>
          </cell>
          <cell r="Q691" t="str">
            <v>7500</v>
          </cell>
          <cell r="R691">
            <v>500</v>
          </cell>
          <cell r="S691" t="str">
            <v>4027655783733</v>
          </cell>
          <cell r="T691">
            <v>3926300000</v>
          </cell>
          <cell r="V691" t="str">
            <v>Подъемники</v>
          </cell>
          <cell r="W691" t="str">
            <v>ФриСлайд</v>
          </cell>
          <cell r="Z691" t="str">
            <v>АНТРАЦИТ</v>
          </cell>
          <cell r="AD691">
            <v>1</v>
          </cell>
          <cell r="AG691" t="str">
            <v>шт</v>
          </cell>
          <cell r="AI691" t="str">
            <v>Левый/Правый</v>
          </cell>
          <cell r="AJ691" t="str">
            <v>Темно-серый</v>
          </cell>
          <cell r="AK691" t="str">
            <v>Крышка декоративная левая и правая ФриСлайд, АНТРАЦИТ</v>
          </cell>
          <cell r="AM691" t="str">
            <v>ФриСвинг, ФриСлайд</v>
          </cell>
          <cell r="AS691" t="str">
            <v>ФриСлайд</v>
          </cell>
          <cell r="AU691" t="str">
            <v>Комплектующее</v>
          </cell>
          <cell r="AX691">
            <v>200</v>
          </cell>
          <cell r="AY691">
            <v>1200</v>
          </cell>
          <cell r="AZ691">
            <v>320</v>
          </cell>
          <cell r="BA691">
            <v>600</v>
          </cell>
          <cell r="BD691">
            <v>1.6</v>
          </cell>
          <cell r="BE691">
            <v>19.600000000000001</v>
          </cell>
          <cell r="BH691" t="str">
            <v>Антрацит</v>
          </cell>
        </row>
        <row r="692">
          <cell r="D692" t="str">
            <v>2720327035</v>
          </cell>
          <cell r="E692" t="str">
            <v>Подъемник тип A, ФриЛайт, 1 шт с комплектом креплений, 2 декоративные крышки и ключ для регулировки, цвет СЕРЫЙ (2720327035)</v>
          </cell>
          <cell r="H692">
            <v>1</v>
          </cell>
          <cell r="I692">
            <v>10</v>
          </cell>
          <cell r="J692" t="str">
            <v>DE</v>
          </cell>
          <cell r="K692">
            <v>0.2</v>
          </cell>
          <cell r="O692">
            <v>7.8750000000000001E-4</v>
          </cell>
          <cell r="Q692" t="str">
            <v>7035</v>
          </cell>
          <cell r="R692">
            <v>420</v>
          </cell>
          <cell r="S692" t="str">
            <v>4027655056820</v>
          </cell>
          <cell r="T692">
            <v>8302420000</v>
          </cell>
          <cell r="V692" t="str">
            <v>Подъемники</v>
          </cell>
          <cell r="W692" t="str">
            <v>ФриЛайт</v>
          </cell>
          <cell r="Z692" t="str">
            <v>СЕРЫЙ</v>
          </cell>
          <cell r="AD692">
            <v>1</v>
          </cell>
          <cell r="AG692" t="str">
            <v>Компл</v>
          </cell>
          <cell r="AJ692" t="str">
            <v>Серый</v>
          </cell>
          <cell r="AK692" t="str">
            <v>Подъемник тип A ФриЛайт, СЕРЫЙ</v>
          </cell>
          <cell r="AM692" t="str">
            <v>ФриЛайт, Дуо, Макси</v>
          </cell>
          <cell r="AO692" t="str">
            <v>2720327035</v>
          </cell>
          <cell r="AS692" t="str">
            <v>ФриЛайт</v>
          </cell>
          <cell r="AU692" t="str">
            <v>Компл</v>
          </cell>
          <cell r="AX692">
            <v>200</v>
          </cell>
          <cell r="AY692">
            <v>1200</v>
          </cell>
          <cell r="AZ692">
            <v>275</v>
          </cell>
          <cell r="BA692">
            <v>600</v>
          </cell>
          <cell r="BD692">
            <v>0.7</v>
          </cell>
          <cell r="BE692">
            <v>4.5999999999999996</v>
          </cell>
          <cell r="BH692" t="str">
            <v>Серый</v>
          </cell>
        </row>
        <row r="693">
          <cell r="D693" t="str">
            <v>2720329966</v>
          </cell>
          <cell r="E693" t="str">
            <v>Подъемник тип A, ФриЛайт, 1 шт с комплектом креплений, 2 декоративные крышки и ключ для регулировки, цвет БЕЛЫЙ (2720329966)</v>
          </cell>
          <cell r="H693">
            <v>1</v>
          </cell>
          <cell r="I693">
            <v>10</v>
          </cell>
          <cell r="J693" t="str">
            <v>DE</v>
          </cell>
          <cell r="K693">
            <v>0.2</v>
          </cell>
          <cell r="O693">
            <v>7.8750000000000001E-4</v>
          </cell>
          <cell r="Q693" t="str">
            <v>9966</v>
          </cell>
          <cell r="R693">
            <v>420</v>
          </cell>
          <cell r="S693" t="str">
            <v>4027655016824</v>
          </cell>
          <cell r="T693">
            <v>8302420000</v>
          </cell>
          <cell r="V693" t="str">
            <v>Подъемники</v>
          </cell>
          <cell r="W693" t="str">
            <v>ФриЛайт</v>
          </cell>
          <cell r="Z693" t="str">
            <v>БЕЛЫЙ</v>
          </cell>
          <cell r="AD693">
            <v>1</v>
          </cell>
          <cell r="AG693" t="str">
            <v>Компл</v>
          </cell>
          <cell r="AJ693" t="str">
            <v>Белый</v>
          </cell>
          <cell r="AK693" t="str">
            <v>Подъемник тип A ФриЛайт, БЕЛЫЙ</v>
          </cell>
          <cell r="AM693" t="str">
            <v>ФриЛайт, Дуо, Макси</v>
          </cell>
          <cell r="AO693" t="str">
            <v>2720329966</v>
          </cell>
          <cell r="AS693" t="str">
            <v>ФриЛайт</v>
          </cell>
          <cell r="AU693" t="str">
            <v>Компл</v>
          </cell>
          <cell r="AX693">
            <v>200</v>
          </cell>
          <cell r="AY693">
            <v>1200</v>
          </cell>
          <cell r="AZ693">
            <v>275</v>
          </cell>
          <cell r="BA693">
            <v>600</v>
          </cell>
          <cell r="BD693">
            <v>0.7</v>
          </cell>
          <cell r="BE693">
            <v>4.5999999999999996</v>
          </cell>
          <cell r="BH693" t="str">
            <v>Белый</v>
          </cell>
        </row>
        <row r="694">
          <cell r="D694" t="str">
            <v>2720337035</v>
          </cell>
          <cell r="E694" t="str">
            <v>Подъемник тип B, ФриЛайт, 1 шт с комплектом креплений, 2 декоративные крышки и ключ для регулировки, цвет СЕРЫЙ (2720337035)</v>
          </cell>
          <cell r="H694">
            <v>1</v>
          </cell>
          <cell r="I694">
            <v>10</v>
          </cell>
          <cell r="J694" t="str">
            <v>DE</v>
          </cell>
          <cell r="K694">
            <v>0.20799999999999999</v>
          </cell>
          <cell r="O694">
            <v>7.8750000000000001E-4</v>
          </cell>
          <cell r="Q694" t="str">
            <v>7036</v>
          </cell>
          <cell r="R694">
            <v>420</v>
          </cell>
          <cell r="S694" t="str">
            <v>4027655625453</v>
          </cell>
          <cell r="T694">
            <v>8302420000</v>
          </cell>
          <cell r="V694" t="str">
            <v>Подъемники</v>
          </cell>
          <cell r="W694" t="str">
            <v>ФриЛайт</v>
          </cell>
          <cell r="Z694" t="str">
            <v>СЕРЫЙ</v>
          </cell>
          <cell r="AD694">
            <v>1</v>
          </cell>
          <cell r="AG694" t="str">
            <v>Компл</v>
          </cell>
          <cell r="AJ694" t="str">
            <v>Серый</v>
          </cell>
          <cell r="AK694" t="str">
            <v>Подъемник тип B ФриЛайт, СЕРЫЙ</v>
          </cell>
          <cell r="AM694" t="str">
            <v>ФриЛайт, Дуо, Макси</v>
          </cell>
          <cell r="AO694" t="str">
            <v>2720337035</v>
          </cell>
          <cell r="AS694" t="str">
            <v>ФриЛайт</v>
          </cell>
          <cell r="AU694" t="str">
            <v>Компл</v>
          </cell>
          <cell r="AX694">
            <v>200</v>
          </cell>
          <cell r="AY694">
            <v>1200</v>
          </cell>
          <cell r="AZ694">
            <v>275</v>
          </cell>
          <cell r="BA694">
            <v>600</v>
          </cell>
          <cell r="BD694">
            <v>1.2</v>
          </cell>
          <cell r="BE694">
            <v>8.1</v>
          </cell>
          <cell r="BH694" t="str">
            <v>Серый</v>
          </cell>
        </row>
        <row r="695">
          <cell r="D695" t="str">
            <v>2720339966</v>
          </cell>
          <cell r="E695" t="str">
            <v>Подъемник тип B, ФриЛайт, 1 шт с комплектом креплений, 2 декоративные крышки и ключ для регулировки, цвет БЕЛЫЙ (2720339966)</v>
          </cell>
          <cell r="H695">
            <v>1</v>
          </cell>
          <cell r="I695">
            <v>10</v>
          </cell>
          <cell r="J695" t="str">
            <v>DE</v>
          </cell>
          <cell r="K695">
            <v>0.20799999999999999</v>
          </cell>
          <cell r="O695">
            <v>7.8750000000000001E-4</v>
          </cell>
          <cell r="Q695" t="str">
            <v>9966</v>
          </cell>
          <cell r="R695">
            <v>420</v>
          </cell>
          <cell r="S695" t="str">
            <v>4027655016831</v>
          </cell>
          <cell r="T695">
            <v>8302420000</v>
          </cell>
          <cell r="V695" t="str">
            <v>Подъемники</v>
          </cell>
          <cell r="W695" t="str">
            <v>ФриЛайт</v>
          </cell>
          <cell r="Z695" t="str">
            <v>БЕЛЫЙ</v>
          </cell>
          <cell r="AD695">
            <v>1</v>
          </cell>
          <cell r="AG695" t="str">
            <v>Компл</v>
          </cell>
          <cell r="AJ695" t="str">
            <v>Белый</v>
          </cell>
          <cell r="AK695" t="str">
            <v>Подъемник тип B ФриЛайт, БЕЛЫЙ</v>
          </cell>
          <cell r="AM695" t="str">
            <v>ФриЛайт, Дуо, Макси</v>
          </cell>
          <cell r="AO695" t="str">
            <v>2720339966</v>
          </cell>
          <cell r="AS695" t="str">
            <v>ФриЛайт</v>
          </cell>
          <cell r="AU695" t="str">
            <v>Компл</v>
          </cell>
          <cell r="AX695">
            <v>200</v>
          </cell>
          <cell r="AY695">
            <v>1200</v>
          </cell>
          <cell r="AZ695">
            <v>275</v>
          </cell>
          <cell r="BA695">
            <v>600</v>
          </cell>
          <cell r="BD695">
            <v>1.2</v>
          </cell>
          <cell r="BE695">
            <v>8.1</v>
          </cell>
          <cell r="BH695" t="str">
            <v>Белый</v>
          </cell>
        </row>
        <row r="696">
          <cell r="D696" t="str">
            <v>2720347035</v>
          </cell>
          <cell r="E696" t="str">
            <v>Подъемник тип C, ФриЛайт, 1 шт с комплектом креплений, 2 декоративные крышки и ключ для регулировки, цвет СЕРЫЙ (2720347035)</v>
          </cell>
          <cell r="H696">
            <v>1</v>
          </cell>
          <cell r="I696">
            <v>10</v>
          </cell>
          <cell r="J696" t="str">
            <v>DE</v>
          </cell>
          <cell r="K696">
            <v>0.20200000000000001</v>
          </cell>
          <cell r="O696">
            <v>7.8750000000000001E-4</v>
          </cell>
          <cell r="Q696" t="str">
            <v>7037</v>
          </cell>
          <cell r="R696">
            <v>420</v>
          </cell>
          <cell r="S696" t="str">
            <v>4027655056714</v>
          </cell>
          <cell r="T696">
            <v>8302420000</v>
          </cell>
          <cell r="V696" t="str">
            <v>Подъемники</v>
          </cell>
          <cell r="W696" t="str">
            <v>ФриЛайт</v>
          </cell>
          <cell r="Z696" t="str">
            <v>СЕРЫЙ</v>
          </cell>
          <cell r="AD696">
            <v>1</v>
          </cell>
          <cell r="AG696" t="str">
            <v>Компл</v>
          </cell>
          <cell r="AJ696" t="str">
            <v>Серый</v>
          </cell>
          <cell r="AK696" t="str">
            <v>Подъемник тип C ФриЛайт, СЕРЫЙ</v>
          </cell>
          <cell r="AM696" t="str">
            <v>ФриЛайт, Дуо, Макси</v>
          </cell>
          <cell r="AO696" t="str">
            <v>2720347035</v>
          </cell>
          <cell r="AS696" t="str">
            <v>ФриЛайт</v>
          </cell>
          <cell r="AU696" t="str">
            <v>Компл</v>
          </cell>
          <cell r="AX696">
            <v>200</v>
          </cell>
          <cell r="AY696">
            <v>1200</v>
          </cell>
          <cell r="AZ696">
            <v>300</v>
          </cell>
          <cell r="BA696">
            <v>600</v>
          </cell>
          <cell r="BD696">
            <v>1.2</v>
          </cell>
          <cell r="BE696">
            <v>7</v>
          </cell>
          <cell r="BH696" t="str">
            <v>Серый</v>
          </cell>
        </row>
        <row r="697">
          <cell r="D697" t="str">
            <v>2720349966</v>
          </cell>
          <cell r="E697" t="str">
            <v>Подъемник тип C, ФриЛайт, 1 шт с комплектом креплений, 2 декоративные крышки и ключ для регулировки, цвет БЕЛЫЙ (2720349966)</v>
          </cell>
          <cell r="H697">
            <v>1</v>
          </cell>
          <cell r="I697">
            <v>10</v>
          </cell>
          <cell r="J697" t="str">
            <v>DE</v>
          </cell>
          <cell r="K697">
            <v>0.20200000000000001</v>
          </cell>
          <cell r="O697">
            <v>7.8750000000000001E-4</v>
          </cell>
          <cell r="Q697" t="str">
            <v>9966</v>
          </cell>
          <cell r="R697">
            <v>420</v>
          </cell>
          <cell r="S697" t="str">
            <v>4027655016848</v>
          </cell>
          <cell r="T697">
            <v>8302420000</v>
          </cell>
          <cell r="V697" t="str">
            <v>Подъемники</v>
          </cell>
          <cell r="W697" t="str">
            <v>ФриЛайт</v>
          </cell>
          <cell r="Z697" t="str">
            <v>БЕЛЫЙ</v>
          </cell>
          <cell r="AD697">
            <v>1</v>
          </cell>
          <cell r="AG697" t="str">
            <v>Компл</v>
          </cell>
          <cell r="AJ697" t="str">
            <v>Белый</v>
          </cell>
          <cell r="AK697" t="str">
            <v>Подъемник тип C ФриЛайт, БЕЛЫЙ</v>
          </cell>
          <cell r="AM697" t="str">
            <v>ФриЛайт, Дуо, Макси</v>
          </cell>
          <cell r="AO697" t="str">
            <v>2720349966</v>
          </cell>
          <cell r="AS697" t="str">
            <v>ФриЛайт</v>
          </cell>
          <cell r="AU697" t="str">
            <v>Компл</v>
          </cell>
          <cell r="AX697">
            <v>200</v>
          </cell>
          <cell r="AY697">
            <v>1200</v>
          </cell>
          <cell r="AZ697">
            <v>300</v>
          </cell>
          <cell r="BA697">
            <v>600</v>
          </cell>
          <cell r="BD697">
            <v>1.2</v>
          </cell>
          <cell r="BE697">
            <v>7</v>
          </cell>
          <cell r="BH697" t="str">
            <v>Белый</v>
          </cell>
        </row>
        <row r="698">
          <cell r="D698" t="str">
            <v>2720357035</v>
          </cell>
          <cell r="E698" t="str">
            <v>Подъемник тип D, ФриЛайт, 1 шт с комплектом креплений, 2 декоративные крышки и ключ для регулировки, цвет СЕРЫЙ (2720357035)</v>
          </cell>
          <cell r="H698">
            <v>1</v>
          </cell>
          <cell r="I698">
            <v>10</v>
          </cell>
          <cell r="J698" t="str">
            <v>DE</v>
          </cell>
          <cell r="K698">
            <v>0.21199999999999999</v>
          </cell>
          <cell r="O698">
            <v>7.8750000000000001E-4</v>
          </cell>
          <cell r="Q698" t="str">
            <v>7038</v>
          </cell>
          <cell r="R698">
            <v>420</v>
          </cell>
          <cell r="S698" t="str">
            <v>4027655056837</v>
          </cell>
          <cell r="T698">
            <v>8302420000</v>
          </cell>
          <cell r="V698" t="str">
            <v>Подъемники</v>
          </cell>
          <cell r="W698" t="str">
            <v>ФриЛайт</v>
          </cell>
          <cell r="Z698" t="str">
            <v>СЕРЫЙ</v>
          </cell>
          <cell r="AD698">
            <v>1</v>
          </cell>
          <cell r="AG698" t="str">
            <v>Компл</v>
          </cell>
          <cell r="AJ698" t="str">
            <v>Серый</v>
          </cell>
          <cell r="AK698" t="str">
            <v>Подъемник тип D ФриЛайт, СЕРЫЙ</v>
          </cell>
          <cell r="AM698" t="str">
            <v>ФриЛайт, Дуо, Макси</v>
          </cell>
          <cell r="AO698" t="str">
            <v>2720357035</v>
          </cell>
          <cell r="AS698" t="str">
            <v>ФриЛайт</v>
          </cell>
          <cell r="AU698" t="str">
            <v>Компл</v>
          </cell>
          <cell r="AX698">
            <v>200</v>
          </cell>
          <cell r="AY698">
            <v>1200</v>
          </cell>
          <cell r="AZ698">
            <v>275</v>
          </cell>
          <cell r="BA698">
            <v>600</v>
          </cell>
          <cell r="BD698">
            <v>1.3</v>
          </cell>
          <cell r="BE698">
            <v>12.5</v>
          </cell>
          <cell r="BH698" t="str">
            <v>Серый</v>
          </cell>
        </row>
        <row r="699">
          <cell r="D699" t="str">
            <v>2720359966</v>
          </cell>
          <cell r="E699" t="str">
            <v>Подъемник тип D, ФриЛайт, 1 шт с комплектом креплений, 2 декоративные крышки и ключ для регулировки, цвет БЕЛЫЙ (2720359966)</v>
          </cell>
          <cell r="H699">
            <v>1</v>
          </cell>
          <cell r="I699">
            <v>10</v>
          </cell>
          <cell r="J699" t="str">
            <v>DE</v>
          </cell>
          <cell r="K699">
            <v>0.21199999999999999</v>
          </cell>
          <cell r="O699">
            <v>7.8750000000000001E-4</v>
          </cell>
          <cell r="Q699" t="str">
            <v>9966</v>
          </cell>
          <cell r="R699">
            <v>420</v>
          </cell>
          <cell r="S699" t="str">
            <v>4027655016855</v>
          </cell>
          <cell r="T699">
            <v>8302420000</v>
          </cell>
          <cell r="V699" t="str">
            <v>Подъемники</v>
          </cell>
          <cell r="W699" t="str">
            <v>ФриЛайт</v>
          </cell>
          <cell r="Z699" t="str">
            <v>БЕЛЫЙ</v>
          </cell>
          <cell r="AD699">
            <v>1</v>
          </cell>
          <cell r="AG699" t="str">
            <v>Компл</v>
          </cell>
          <cell r="AJ699" t="str">
            <v>Белый</v>
          </cell>
          <cell r="AK699" t="str">
            <v>Подъемник тип D ФриЛайт, БЕЛЫЙ</v>
          </cell>
          <cell r="AM699" t="str">
            <v>ФриЛайт, Дуо, Макси</v>
          </cell>
          <cell r="AO699" t="str">
            <v>2720359966</v>
          </cell>
          <cell r="AS699" t="str">
            <v>ФриЛайт</v>
          </cell>
          <cell r="AU699" t="str">
            <v>Компл</v>
          </cell>
          <cell r="AX699">
            <v>200</v>
          </cell>
          <cell r="AY699">
            <v>1200</v>
          </cell>
          <cell r="AZ699">
            <v>275</v>
          </cell>
          <cell r="BA699">
            <v>600</v>
          </cell>
          <cell r="BD699">
            <v>1.2</v>
          </cell>
          <cell r="BE699">
            <v>12.5</v>
          </cell>
          <cell r="BH699" t="str">
            <v>Белый</v>
          </cell>
        </row>
        <row r="700">
          <cell r="D700" t="str">
            <v>2720390000</v>
          </cell>
          <cell r="E700" t="str">
            <v>Держатель магнитный, ФриЛайт, 1 шт (2720390000)</v>
          </cell>
          <cell r="H700">
            <v>10</v>
          </cell>
          <cell r="I700">
            <v>10</v>
          </cell>
          <cell r="J700" t="str">
            <v>DE</v>
          </cell>
          <cell r="K700">
            <v>7.0000000000000001E-3</v>
          </cell>
          <cell r="O700">
            <v>4.0800000000000002E-5</v>
          </cell>
          <cell r="Q700" t="str">
            <v>0000</v>
          </cell>
          <cell r="R700">
            <v>12800</v>
          </cell>
          <cell r="S700" t="str">
            <v>4027655630471</v>
          </cell>
          <cell r="T700">
            <v>8505110000</v>
          </cell>
          <cell r="V700" t="str">
            <v>Подъемники</v>
          </cell>
          <cell r="W700" t="str">
            <v>ФриЛайт</v>
          </cell>
          <cell r="AG700" t="str">
            <v>шт</v>
          </cell>
          <cell r="AJ700" t="str">
            <v>Серый</v>
          </cell>
          <cell r="AK700" t="str">
            <v>Держатель магнитный ФриЛайт</v>
          </cell>
          <cell r="AM700" t="str">
            <v>ФриЛайт, Дуо, Макси</v>
          </cell>
          <cell r="AS700" t="str">
            <v>ФриЛайт</v>
          </cell>
          <cell r="AU700" t="str">
            <v>Комплектующее</v>
          </cell>
          <cell r="AX700">
            <v>200</v>
          </cell>
          <cell r="AY700">
            <v>1200</v>
          </cell>
          <cell r="AZ700">
            <v>275</v>
          </cell>
          <cell r="BA700">
            <v>600</v>
          </cell>
          <cell r="BD700">
            <v>0.7</v>
          </cell>
          <cell r="BE700">
            <v>12.5</v>
          </cell>
          <cell r="BH700" t="str">
            <v>Серый;Белый</v>
          </cell>
        </row>
        <row r="701">
          <cell r="D701" t="str">
            <v>2720400000</v>
          </cell>
          <cell r="E701" t="str">
            <v>Накладка для магнитного держателя и толкателя, ФриЛайт, 1 шт (2720400000)</v>
          </cell>
          <cell r="H701">
            <v>10</v>
          </cell>
          <cell r="I701">
            <v>10</v>
          </cell>
          <cell r="J701" t="str">
            <v>DE</v>
          </cell>
          <cell r="K701">
            <v>6.0000000000000001E-3</v>
          </cell>
          <cell r="O701">
            <v>6.6824999999999998E-5</v>
          </cell>
          <cell r="Q701" t="str">
            <v>0000</v>
          </cell>
          <cell r="S701" t="str">
            <v>4027655056844</v>
          </cell>
          <cell r="T701">
            <v>3926909709</v>
          </cell>
          <cell r="V701" t="str">
            <v>Подъемники</v>
          </cell>
          <cell r="W701" t="str">
            <v>ФриЛайт</v>
          </cell>
          <cell r="AG701" t="str">
            <v>шт</v>
          </cell>
          <cell r="AJ701" t="str">
            <v>Серый</v>
          </cell>
          <cell r="AK701" t="str">
            <v>Накладка для магнитного держателя и толкателя ФриЛайт</v>
          </cell>
          <cell r="AM701" t="str">
            <v>ФриЛайт, Дуо, Макси</v>
          </cell>
          <cell r="AS701" t="str">
            <v>ФриЛайт</v>
          </cell>
          <cell r="AU701" t="str">
            <v>Комплектующее</v>
          </cell>
          <cell r="AX701">
            <v>200</v>
          </cell>
          <cell r="AY701">
            <v>1200</v>
          </cell>
          <cell r="AZ701">
            <v>275</v>
          </cell>
          <cell r="BA701">
            <v>600</v>
          </cell>
          <cell r="BD701">
            <v>0.7</v>
          </cell>
          <cell r="BE701">
            <v>12.5</v>
          </cell>
          <cell r="BH701" t="str">
            <v>Серый;Белый</v>
          </cell>
        </row>
        <row r="702">
          <cell r="D702" t="str">
            <v>2720380000</v>
          </cell>
          <cell r="E702" t="str">
            <v>Толкатель магнитный, ФриЛайт, 1 шт (2720380000)</v>
          </cell>
          <cell r="H702">
            <v>10</v>
          </cell>
          <cell r="I702">
            <v>10</v>
          </cell>
          <cell r="J702" t="str">
            <v>DE</v>
          </cell>
          <cell r="K702">
            <v>8.0000000000000002E-3</v>
          </cell>
          <cell r="O702">
            <v>5.3459999999999998E-4</v>
          </cell>
          <cell r="Q702" t="str">
            <v>0000</v>
          </cell>
          <cell r="R702">
            <v>12800</v>
          </cell>
          <cell r="S702" t="str">
            <v>4027655630464</v>
          </cell>
          <cell r="T702">
            <v>8505110000</v>
          </cell>
          <cell r="V702" t="str">
            <v>Подъемники</v>
          </cell>
          <cell r="W702" t="str">
            <v>ФриЛайт</v>
          </cell>
          <cell r="AG702" t="str">
            <v>шт</v>
          </cell>
          <cell r="AJ702" t="str">
            <v>Серый</v>
          </cell>
          <cell r="AK702" t="str">
            <v>Толкатель магнитный ФриЛайт</v>
          </cell>
          <cell r="AM702" t="str">
            <v>ФриЛайт, Дуо, Макси</v>
          </cell>
          <cell r="AS702" t="str">
            <v>ФриЛайт</v>
          </cell>
          <cell r="AU702" t="str">
            <v>Комплектующее</v>
          </cell>
          <cell r="AX702">
            <v>200</v>
          </cell>
          <cell r="AY702">
            <v>1200</v>
          </cell>
          <cell r="AZ702">
            <v>275</v>
          </cell>
          <cell r="BA702">
            <v>600</v>
          </cell>
          <cell r="BD702">
            <v>0.7</v>
          </cell>
          <cell r="BE702">
            <v>12.5</v>
          </cell>
          <cell r="BH702" t="str">
            <v>Серый;Белый</v>
          </cell>
        </row>
        <row r="703">
          <cell r="D703" t="str">
            <v>2716920006</v>
          </cell>
          <cell r="E703" t="str">
            <v>Подъемник ДУО, 1 шт с комплектом креплений, цвет Никель (2716920006)</v>
          </cell>
          <cell r="H703">
            <v>50</v>
          </cell>
          <cell r="I703">
            <v>50</v>
          </cell>
          <cell r="J703" t="str">
            <v>DE</v>
          </cell>
          <cell r="K703">
            <v>0.186</v>
          </cell>
          <cell r="O703">
            <v>1.4217249999999999E-4</v>
          </cell>
          <cell r="Q703" t="str">
            <v>0006</v>
          </cell>
          <cell r="R703">
            <v>1600</v>
          </cell>
          <cell r="S703" t="str">
            <v>4027655433164</v>
          </cell>
          <cell r="T703">
            <v>8302420000</v>
          </cell>
          <cell r="V703" t="str">
            <v>Подъемники</v>
          </cell>
          <cell r="W703" t="str">
            <v>ДУО</v>
          </cell>
          <cell r="Z703" t="str">
            <v>Никель</v>
          </cell>
          <cell r="AD703">
            <v>1</v>
          </cell>
          <cell r="AG703" t="str">
            <v>Компл</v>
          </cell>
          <cell r="AJ703" t="str">
            <v>Серый</v>
          </cell>
          <cell r="AK703" t="str">
            <v>Подъемник ДУО, Никель</v>
          </cell>
          <cell r="AM703" t="str">
            <v>ФриЛайт, Дуо, Макси</v>
          </cell>
          <cell r="AN703" t="str">
            <v>2716920006</v>
          </cell>
          <cell r="AO703" t="str">
            <v>2716920006</v>
          </cell>
          <cell r="AS703" t="str">
            <v>ДУО</v>
          </cell>
          <cell r="AU703" t="str">
            <v>Компл</v>
          </cell>
          <cell r="AX703">
            <v>200</v>
          </cell>
          <cell r="AY703">
            <v>1200</v>
          </cell>
          <cell r="AZ703">
            <v>200</v>
          </cell>
          <cell r="BA703">
            <v>500</v>
          </cell>
          <cell r="BD703">
            <v>0.5</v>
          </cell>
          <cell r="BE703">
            <v>15</v>
          </cell>
          <cell r="BH703" t="str">
            <v>Никель;Сталь</v>
          </cell>
        </row>
        <row r="704">
          <cell r="D704" t="str">
            <v>2717020006</v>
          </cell>
          <cell r="E704" t="str">
            <v>Подъемник Форте, ДУО, 1 шт с комплектом креплений, цвет Никель (2717020006)</v>
          </cell>
          <cell r="H704">
            <v>50</v>
          </cell>
          <cell r="I704">
            <v>50</v>
          </cell>
          <cell r="J704" t="str">
            <v>DE</v>
          </cell>
          <cell r="K704">
            <v>0.222</v>
          </cell>
          <cell r="O704">
            <v>1.4217249999999999E-4</v>
          </cell>
          <cell r="Q704" t="str">
            <v>0006</v>
          </cell>
          <cell r="R704">
            <v>1600</v>
          </cell>
          <cell r="S704" t="str">
            <v>4027655641996</v>
          </cell>
          <cell r="T704">
            <v>8302420000</v>
          </cell>
          <cell r="V704" t="str">
            <v>Подъемники</v>
          </cell>
          <cell r="W704" t="str">
            <v>ДУО</v>
          </cell>
          <cell r="Z704" t="str">
            <v>Никель</v>
          </cell>
          <cell r="AD704">
            <v>1</v>
          </cell>
          <cell r="AG704" t="str">
            <v>Компл</v>
          </cell>
          <cell r="AJ704" t="str">
            <v>Серый</v>
          </cell>
          <cell r="AK704" t="str">
            <v>Подъемник Форте ДУО, Никель</v>
          </cell>
          <cell r="AM704" t="str">
            <v>ФриЛайт, Дуо, Макси</v>
          </cell>
          <cell r="AO704" t="str">
            <v>2717020006</v>
          </cell>
          <cell r="AS704" t="str">
            <v>ДУО</v>
          </cell>
          <cell r="AU704" t="str">
            <v>Компл</v>
          </cell>
          <cell r="AX704">
            <v>200</v>
          </cell>
          <cell r="AY704">
            <v>1200</v>
          </cell>
          <cell r="AZ704">
            <v>200</v>
          </cell>
          <cell r="BA704">
            <v>700</v>
          </cell>
          <cell r="BD704">
            <v>0.5</v>
          </cell>
          <cell r="BE704">
            <v>15</v>
          </cell>
          <cell r="BH704" t="str">
            <v>Никель;Сталь</v>
          </cell>
        </row>
        <row r="705">
          <cell r="D705" t="str">
            <v>2701190000</v>
          </cell>
          <cell r="E705" t="str">
            <v>Адаптер для алюминиевой рамки 20 мм, Комплектующие к подъемникам, ДУО/Макси, 1 шт, цвет Никель (2701190000)</v>
          </cell>
          <cell r="S705" t="str">
            <v>4027655432662</v>
          </cell>
          <cell r="V705" t="str">
            <v>Подъемники</v>
          </cell>
          <cell r="W705" t="str">
            <v>Комплектующие к подъемникам</v>
          </cell>
          <cell r="Z705" t="str">
            <v>Никель</v>
          </cell>
          <cell r="AG705" t="str">
            <v>шт</v>
          </cell>
          <cell r="AJ705" t="str">
            <v>Серый</v>
          </cell>
          <cell r="AK705" t="str">
            <v>Адаптер для алюминиевой рамки 20 мм, Комплектующие к подъемникам, ДУО/Макси, 1 шт, Никель</v>
          </cell>
          <cell r="AM705" t="str">
            <v>ФриЛайт, Дуо, Макси</v>
          </cell>
          <cell r="AS705" t="str">
            <v>ДУО;Макси</v>
          </cell>
          <cell r="AU705" t="str">
            <v>Комплектующее</v>
          </cell>
          <cell r="AX705">
            <v>200</v>
          </cell>
          <cell r="AY705">
            <v>1200</v>
          </cell>
          <cell r="AZ705">
            <v>200</v>
          </cell>
          <cell r="BA705">
            <v>700</v>
          </cell>
          <cell r="BH705" t="str">
            <v>Никель;Сталь</v>
          </cell>
        </row>
        <row r="706">
          <cell r="D706" t="str">
            <v>2717100006</v>
          </cell>
          <cell r="E706" t="str">
            <v>Подъемник серия A (серый), Макси, 1 шт с комплектом креплений, цвет Никель (2717100006)</v>
          </cell>
          <cell r="H706">
            <v>25</v>
          </cell>
          <cell r="I706">
            <v>25</v>
          </cell>
          <cell r="J706" t="str">
            <v>DE</v>
          </cell>
          <cell r="K706">
            <v>0.45</v>
          </cell>
          <cell r="O706">
            <v>5.04E-4</v>
          </cell>
          <cell r="Q706" t="str">
            <v>0006</v>
          </cell>
          <cell r="R706">
            <v>1200</v>
          </cell>
          <cell r="S706" t="str">
            <v>4027655056745</v>
          </cell>
          <cell r="T706">
            <v>8302420000</v>
          </cell>
          <cell r="V706" t="str">
            <v>Подъемники</v>
          </cell>
          <cell r="W706" t="str">
            <v>Макси</v>
          </cell>
          <cell r="Z706" t="str">
            <v>Никель</v>
          </cell>
          <cell r="AD706">
            <v>1</v>
          </cell>
          <cell r="AG706" t="str">
            <v>Компл</v>
          </cell>
          <cell r="AJ706" t="str">
            <v>Серый</v>
          </cell>
          <cell r="AK706" t="str">
            <v>Подъемник серия A (серый) Макси, Никель</v>
          </cell>
          <cell r="AM706" t="str">
            <v>ФриЛайт, Дуо, Макси</v>
          </cell>
          <cell r="AO706" t="str">
            <v>2717100006</v>
          </cell>
          <cell r="AS706" t="str">
            <v>Макси</v>
          </cell>
          <cell r="AU706" t="str">
            <v>Компл</v>
          </cell>
          <cell r="AX706">
            <v>200</v>
          </cell>
          <cell r="AY706">
            <v>1200</v>
          </cell>
          <cell r="AZ706">
            <v>300</v>
          </cell>
          <cell r="BA706">
            <v>800</v>
          </cell>
          <cell r="BD706">
            <v>0.6</v>
          </cell>
          <cell r="BE706">
            <v>7.1</v>
          </cell>
          <cell r="BH706" t="str">
            <v>Никель;Сталь</v>
          </cell>
        </row>
        <row r="707">
          <cell r="D707" t="str">
            <v>2717130006</v>
          </cell>
          <cell r="E707" t="str">
            <v>Подъемник серия B (бежевый), Макси, 1 шт с комплектом креплений, цвет Никель (2717130006)</v>
          </cell>
          <cell r="H707">
            <v>25</v>
          </cell>
          <cell r="I707">
            <v>25</v>
          </cell>
          <cell r="J707" t="str">
            <v>DE</v>
          </cell>
          <cell r="K707">
            <v>0.88600000000000001</v>
          </cell>
          <cell r="O707">
            <v>4.8672E-4</v>
          </cell>
          <cell r="Q707" t="str">
            <v>0006</v>
          </cell>
          <cell r="R707">
            <v>1200</v>
          </cell>
          <cell r="S707" t="str">
            <v>4027655056752</v>
          </cell>
          <cell r="T707">
            <v>8302420000</v>
          </cell>
          <cell r="V707" t="str">
            <v>Подъемники</v>
          </cell>
          <cell r="W707" t="str">
            <v>Макси</v>
          </cell>
          <cell r="Z707" t="str">
            <v>Никель</v>
          </cell>
          <cell r="AD707">
            <v>1</v>
          </cell>
          <cell r="AG707" t="str">
            <v>Компл</v>
          </cell>
          <cell r="AJ707" t="str">
            <v>Серый</v>
          </cell>
          <cell r="AK707" t="str">
            <v>Подъемник серия B (бежевый) Макси, Никель</v>
          </cell>
          <cell r="AM707" t="str">
            <v>ФриЛайт, Дуо, Макси</v>
          </cell>
          <cell r="AO707" t="str">
            <v>2717130006</v>
          </cell>
          <cell r="AS707" t="str">
            <v>Макси</v>
          </cell>
          <cell r="AU707" t="str">
            <v>Компл</v>
          </cell>
          <cell r="AX707">
            <v>200</v>
          </cell>
          <cell r="AY707">
            <v>1200</v>
          </cell>
          <cell r="AZ707">
            <v>300</v>
          </cell>
          <cell r="BA707">
            <v>800</v>
          </cell>
          <cell r="BD707">
            <v>1</v>
          </cell>
          <cell r="BE707">
            <v>13.7</v>
          </cell>
          <cell r="BH707" t="str">
            <v>Никель;Сталь</v>
          </cell>
        </row>
        <row r="708">
          <cell r="D708" t="str">
            <v>2717210006</v>
          </cell>
          <cell r="E708" t="str">
            <v>Подъемник серия C (белый), Макси, 1 шт с комплектом креплений, цвет Никель (2717210006)</v>
          </cell>
          <cell r="H708">
            <v>25</v>
          </cell>
          <cell r="I708">
            <v>25</v>
          </cell>
          <cell r="J708" t="str">
            <v>DE</v>
          </cell>
          <cell r="K708">
            <v>0.45800000000000002</v>
          </cell>
          <cell r="O708">
            <v>4.8799999999999999E-4</v>
          </cell>
          <cell r="Q708" t="str">
            <v>0006</v>
          </cell>
          <cell r="R708">
            <v>1200</v>
          </cell>
          <cell r="S708" t="str">
            <v>4027655056813</v>
          </cell>
          <cell r="T708">
            <v>8302420000</v>
          </cell>
          <cell r="V708" t="str">
            <v>Подъемники</v>
          </cell>
          <cell r="W708" t="str">
            <v>Макси</v>
          </cell>
          <cell r="Z708" t="str">
            <v>Никель</v>
          </cell>
          <cell r="AD708">
            <v>1</v>
          </cell>
          <cell r="AG708" t="str">
            <v>Компл</v>
          </cell>
          <cell r="AJ708" t="str">
            <v>Серый</v>
          </cell>
          <cell r="AK708" t="str">
            <v>Подъемник серия C (белый) Макси, Никель</v>
          </cell>
          <cell r="AM708" t="str">
            <v>ФриЛайт, Дуо, Макси</v>
          </cell>
          <cell r="AO708" t="str">
            <v>2717210006</v>
          </cell>
          <cell r="AS708" t="str">
            <v>Макси</v>
          </cell>
          <cell r="AU708" t="str">
            <v>Компл</v>
          </cell>
          <cell r="AX708">
            <v>200</v>
          </cell>
          <cell r="AY708">
            <v>1200</v>
          </cell>
          <cell r="AZ708">
            <v>300</v>
          </cell>
          <cell r="BA708">
            <v>800</v>
          </cell>
          <cell r="BD708">
            <v>1.8</v>
          </cell>
          <cell r="BE708">
            <v>21</v>
          </cell>
          <cell r="BH708" t="str">
            <v>Никель;Сталь</v>
          </cell>
        </row>
        <row r="709">
          <cell r="D709" t="str">
            <v>2717200006</v>
          </cell>
          <cell r="E709" t="str">
            <v>Подъемник серия D (черный), Макси, 1 шт с комплектом креплений, цвет Никель (2717200006)</v>
          </cell>
          <cell r="H709">
            <v>25</v>
          </cell>
          <cell r="I709">
            <v>25</v>
          </cell>
          <cell r="J709" t="str">
            <v>DE</v>
          </cell>
          <cell r="K709">
            <v>1.34</v>
          </cell>
          <cell r="O709">
            <v>4.8672E-4</v>
          </cell>
          <cell r="Q709" t="str">
            <v>0006</v>
          </cell>
          <cell r="R709">
            <v>600</v>
          </cell>
          <cell r="S709" t="str">
            <v>4027655056806</v>
          </cell>
          <cell r="T709">
            <v>8302420000</v>
          </cell>
          <cell r="V709" t="str">
            <v>Подъемники</v>
          </cell>
          <cell r="W709" t="str">
            <v>Макси</v>
          </cell>
          <cell r="Z709" t="str">
            <v>Никель</v>
          </cell>
          <cell r="AD709">
            <v>1</v>
          </cell>
          <cell r="AG709" t="str">
            <v>Компл</v>
          </cell>
          <cell r="AJ709" t="str">
            <v>Серый</v>
          </cell>
          <cell r="AK709" t="str">
            <v>Подъемник серия D (черный) Макси, Никель</v>
          </cell>
          <cell r="AM709" t="str">
            <v>ФриЛайт, Дуо, Макси</v>
          </cell>
          <cell r="AO709" t="str">
            <v>2717200006</v>
          </cell>
          <cell r="AS709" t="str">
            <v>Макси</v>
          </cell>
          <cell r="AU709" t="str">
            <v>Компл</v>
          </cell>
          <cell r="AX709">
            <v>200</v>
          </cell>
          <cell r="AY709">
            <v>1200</v>
          </cell>
          <cell r="AZ709">
            <v>300</v>
          </cell>
          <cell r="BA709">
            <v>800</v>
          </cell>
          <cell r="BD709">
            <v>1.8</v>
          </cell>
          <cell r="BE709">
            <v>27.3</v>
          </cell>
          <cell r="BH709" t="str">
            <v>Никель;Сталь</v>
          </cell>
        </row>
        <row r="710">
          <cell r="D710" t="str">
            <v>2797170000</v>
          </cell>
          <cell r="E710" t="str">
            <v>КОМПЛЕКТ Подъемник серия H (черный), Макси АП, 1 шт с комплектом креплений, цвет Никель (2797170000)</v>
          </cell>
          <cell r="K710" t="str">
            <v>сумма частей</v>
          </cell>
          <cell r="O710" t="str">
            <v>сумма частей</v>
          </cell>
          <cell r="V710" t="str">
            <v>Подъемники</v>
          </cell>
          <cell r="W710" t="str">
            <v>Макси</v>
          </cell>
          <cell r="Z710" t="str">
            <v>Никель</v>
          </cell>
          <cell r="AG710" t="str">
            <v>Компл</v>
          </cell>
          <cell r="AJ710" t="str">
            <v>Серый</v>
          </cell>
          <cell r="AK710" t="str">
            <v>КОМПЛЕКТ Подъемник серия H (черный) Макси АП, Никель</v>
          </cell>
          <cell r="AM710" t="str">
            <v>ФриЛайт, Дуо, Макси</v>
          </cell>
          <cell r="AS710" t="str">
            <v>Макси</v>
          </cell>
          <cell r="AU710" t="str">
            <v>Компл</v>
          </cell>
          <cell r="AX710">
            <v>200</v>
          </cell>
          <cell r="AY710">
            <v>1500</v>
          </cell>
          <cell r="AZ710">
            <v>400</v>
          </cell>
          <cell r="BA710">
            <v>800</v>
          </cell>
          <cell r="BD710">
            <v>4</v>
          </cell>
          <cell r="BE710">
            <v>18.8</v>
          </cell>
          <cell r="BH710" t="str">
            <v>Никель;Сталь</v>
          </cell>
        </row>
        <row r="711">
          <cell r="D711" t="str">
            <v>2717170006</v>
          </cell>
          <cell r="E711" t="str">
            <v>Подъемник серия H (черный), Макси АП, цвет Никель (2717170006)</v>
          </cell>
          <cell r="H711">
            <v>25</v>
          </cell>
          <cell r="I711">
            <v>25</v>
          </cell>
          <cell r="J711" t="str">
            <v>DE</v>
          </cell>
          <cell r="K711">
            <v>0.43</v>
          </cell>
          <cell r="Q711" t="str">
            <v>0006</v>
          </cell>
          <cell r="R711">
            <v>1600</v>
          </cell>
          <cell r="S711" t="str">
            <v>4027655063750</v>
          </cell>
          <cell r="T711">
            <v>8302420000</v>
          </cell>
          <cell r="V711" t="str">
            <v>Подъемники</v>
          </cell>
          <cell r="W711" t="str">
            <v>Макси</v>
          </cell>
          <cell r="Z711" t="str">
            <v>Никель</v>
          </cell>
          <cell r="AD711">
            <v>1</v>
          </cell>
          <cell r="AG711" t="str">
            <v>Компл</v>
          </cell>
          <cell r="AJ711" t="str">
            <v>Серый</v>
          </cell>
          <cell r="AK711" t="str">
            <v>Подъемник серия H (черный) Макси АП, Никель</v>
          </cell>
          <cell r="AM711" t="str">
            <v>ФриЛайт, Дуо, Макси</v>
          </cell>
          <cell r="AO711" t="str">
            <v>2717170006</v>
          </cell>
          <cell r="AS711" t="str">
            <v>Макси</v>
          </cell>
          <cell r="AU711" t="str">
            <v>Компл</v>
          </cell>
          <cell r="AX711">
            <v>200</v>
          </cell>
          <cell r="AY711">
            <v>1500</v>
          </cell>
          <cell r="AZ711">
            <v>400</v>
          </cell>
          <cell r="BA711">
            <v>800</v>
          </cell>
          <cell r="BD711">
            <v>4</v>
          </cell>
          <cell r="BE711">
            <v>18.8</v>
          </cell>
          <cell r="BH711" t="str">
            <v>Никель;Сталь</v>
          </cell>
        </row>
        <row r="712">
          <cell r="D712" t="str">
            <v>2706330000</v>
          </cell>
          <cell r="E712" t="str">
            <v>Крепление к фасаду, Макси, 1 шт, цвет Никель (2706330000)</v>
          </cell>
          <cell r="H712">
            <v>500</v>
          </cell>
          <cell r="I712">
            <v>500</v>
          </cell>
          <cell r="J712" t="str">
            <v>DE</v>
          </cell>
          <cell r="K712">
            <v>0.02</v>
          </cell>
          <cell r="Q712" t="str">
            <v>0000</v>
          </cell>
          <cell r="R712">
            <v>24000</v>
          </cell>
          <cell r="S712" t="str">
            <v>4027655085646</v>
          </cell>
          <cell r="T712">
            <v>8302420000</v>
          </cell>
          <cell r="V712" t="str">
            <v>Подъемники</v>
          </cell>
          <cell r="W712" t="str">
            <v>Макси</v>
          </cell>
          <cell r="Z712" t="str">
            <v>Никель</v>
          </cell>
          <cell r="AG712" t="str">
            <v>шт</v>
          </cell>
          <cell r="AJ712" t="str">
            <v>Серый</v>
          </cell>
          <cell r="AK712" t="str">
            <v>Крепление к фасаду Макси, Никель</v>
          </cell>
          <cell r="AM712" t="str">
            <v>ФриЛайт, Дуо, Макси</v>
          </cell>
          <cell r="AS712" t="str">
            <v>Макси</v>
          </cell>
          <cell r="AU712" t="str">
            <v>Комплектующее</v>
          </cell>
          <cell r="AX712">
            <v>200</v>
          </cell>
          <cell r="AY712">
            <v>1500</v>
          </cell>
          <cell r="AZ712">
            <v>400</v>
          </cell>
          <cell r="BA712">
            <v>800</v>
          </cell>
          <cell r="BH712" t="str">
            <v>Никель;Сталь</v>
          </cell>
        </row>
        <row r="713">
          <cell r="D713" t="str">
            <v>2706660000</v>
          </cell>
          <cell r="E713" t="str">
            <v>Смягчитель удара, Макси, 1 шт, цвет Никель (2706660000)</v>
          </cell>
          <cell r="H713">
            <v>50</v>
          </cell>
          <cell r="I713">
            <v>50</v>
          </cell>
          <cell r="J713" t="str">
            <v>DE</v>
          </cell>
          <cell r="K713">
            <v>0.1</v>
          </cell>
          <cell r="Q713" t="str">
            <v>0000</v>
          </cell>
          <cell r="R713">
            <v>4000</v>
          </cell>
          <cell r="S713" t="str">
            <v>4027655145258</v>
          </cell>
          <cell r="T713">
            <v>8302420000</v>
          </cell>
          <cell r="V713" t="str">
            <v>Подъемники</v>
          </cell>
          <cell r="W713" t="str">
            <v>Макси</v>
          </cell>
          <cell r="Z713" t="str">
            <v>Никель</v>
          </cell>
          <cell r="AG713" t="str">
            <v>шт</v>
          </cell>
          <cell r="AJ713" t="str">
            <v>Серый</v>
          </cell>
          <cell r="AK713" t="str">
            <v>Смягчитель удара Макси, Никель</v>
          </cell>
          <cell r="AM713" t="str">
            <v>ФриЛайт, Дуо, Макси</v>
          </cell>
          <cell r="AS713" t="str">
            <v>Макси</v>
          </cell>
          <cell r="AU713" t="str">
            <v>Комплектующее</v>
          </cell>
          <cell r="AX713">
            <v>200</v>
          </cell>
          <cell r="AY713">
            <v>1500</v>
          </cell>
          <cell r="AZ713">
            <v>400</v>
          </cell>
          <cell r="BA713">
            <v>800</v>
          </cell>
          <cell r="BH713" t="str">
            <v>Никель;Сталь</v>
          </cell>
        </row>
        <row r="714">
          <cell r="D714" t="str">
            <v>0013369006</v>
          </cell>
          <cell r="E714" t="str">
            <v>200 N, Газовый амортизатор, цвет Серебристый (0013369006)</v>
          </cell>
          <cell r="H714">
            <v>10</v>
          </cell>
          <cell r="I714">
            <v>10</v>
          </cell>
          <cell r="J714" t="str">
            <v>DE</v>
          </cell>
          <cell r="K714">
            <v>0.14000000000000001</v>
          </cell>
          <cell r="O714">
            <v>7.1906249999999998E-4</v>
          </cell>
          <cell r="Q714" t="str">
            <v>9006</v>
          </cell>
          <cell r="R714">
            <v>1760</v>
          </cell>
          <cell r="S714" t="str">
            <v>4027655469958</v>
          </cell>
          <cell r="T714">
            <v>8412310009</v>
          </cell>
          <cell r="V714" t="str">
            <v>Подъемники</v>
          </cell>
          <cell r="W714" t="str">
            <v>Газовый амортизатор</v>
          </cell>
          <cell r="Z714" t="str">
            <v>Серебристый</v>
          </cell>
          <cell r="AD714">
            <v>1</v>
          </cell>
          <cell r="AG714" t="str">
            <v>Компл</v>
          </cell>
          <cell r="AJ714" t="str">
            <v>Серый</v>
          </cell>
          <cell r="AK714" t="str">
            <v>200 N Газовый амортизатор, Серебристый</v>
          </cell>
          <cell r="AM714" t="str">
            <v>Остальное: еТач, ТопФлекс, Твистер</v>
          </cell>
          <cell r="AS714" t="str">
            <v>Газовый амортизатор</v>
          </cell>
          <cell r="AU714" t="str">
            <v>Компл</v>
          </cell>
          <cell r="BH714" t="str">
            <v>Серебристый;Серый</v>
          </cell>
        </row>
        <row r="715">
          <cell r="D715" t="str">
            <v>0013379006</v>
          </cell>
          <cell r="E715" t="str">
            <v>250 N, Газовый амортизатор, цвет Серебристый (0013379006)</v>
          </cell>
          <cell r="H715">
            <v>10</v>
          </cell>
          <cell r="I715">
            <v>10</v>
          </cell>
          <cell r="J715" t="str">
            <v>DE</v>
          </cell>
          <cell r="K715">
            <v>0.12</v>
          </cell>
          <cell r="O715">
            <v>7.1906249999999998E-4</v>
          </cell>
          <cell r="Q715" t="str">
            <v>9006</v>
          </cell>
          <cell r="R715">
            <v>1760</v>
          </cell>
          <cell r="S715" t="str">
            <v>4027655469965</v>
          </cell>
          <cell r="T715">
            <v>8412310009</v>
          </cell>
          <cell r="V715" t="str">
            <v>Подъемники</v>
          </cell>
          <cell r="W715" t="str">
            <v>Газовый амортизатор</v>
          </cell>
          <cell r="Z715" t="str">
            <v>Серебристый</v>
          </cell>
          <cell r="AD715">
            <v>1</v>
          </cell>
          <cell r="AG715" t="str">
            <v>Компл</v>
          </cell>
          <cell r="AJ715" t="str">
            <v>Серый</v>
          </cell>
          <cell r="AK715" t="str">
            <v>250 N Газовый амортизатор, Серебристый</v>
          </cell>
          <cell r="AM715" t="str">
            <v>Остальное: еТач, ТопФлекс, Твистер</v>
          </cell>
          <cell r="AS715" t="str">
            <v>Газовый амортизатор</v>
          </cell>
          <cell r="AU715" t="str">
            <v>Компл</v>
          </cell>
          <cell r="BH715" t="str">
            <v>Серебристый;Серый</v>
          </cell>
        </row>
        <row r="716">
          <cell r="D716" t="str">
            <v>0013389006</v>
          </cell>
          <cell r="E716" t="str">
            <v>320 N, Газовый амортизатор, цвет Серебристый (0013389006)</v>
          </cell>
          <cell r="H716">
            <v>10</v>
          </cell>
          <cell r="I716">
            <v>10</v>
          </cell>
          <cell r="J716" t="str">
            <v>DE</v>
          </cell>
          <cell r="K716">
            <v>0.13</v>
          </cell>
          <cell r="O716">
            <v>7.1906249999999998E-4</v>
          </cell>
          <cell r="Q716" t="str">
            <v>9006</v>
          </cell>
          <cell r="R716">
            <v>1760</v>
          </cell>
          <cell r="S716" t="str">
            <v>4027655469972</v>
          </cell>
          <cell r="T716">
            <v>8412310009</v>
          </cell>
          <cell r="V716" t="str">
            <v>Подъемники</v>
          </cell>
          <cell r="W716" t="str">
            <v>Газовый амортизатор</v>
          </cell>
          <cell r="Z716" t="str">
            <v>Серебристый</v>
          </cell>
          <cell r="AD716">
            <v>1</v>
          </cell>
          <cell r="AG716" t="str">
            <v>Компл</v>
          </cell>
          <cell r="AJ716" t="str">
            <v>Серый</v>
          </cell>
          <cell r="AK716" t="str">
            <v>320 N Газовый амортизатор, Серебристый</v>
          </cell>
          <cell r="AM716" t="str">
            <v>Остальное: еТач, ТопФлекс, Твистер</v>
          </cell>
          <cell r="AS716" t="str">
            <v>Газовый амортизатор</v>
          </cell>
          <cell r="AU716" t="str">
            <v>Компл</v>
          </cell>
          <cell r="BH716" t="str">
            <v>Серебристый;Серый</v>
          </cell>
        </row>
        <row r="717">
          <cell r="D717" t="str">
            <v>0013399006</v>
          </cell>
          <cell r="E717" t="str">
            <v>380 N, Газовый амортизатор, цвет Серебристый (0013399006)</v>
          </cell>
          <cell r="H717">
            <v>10</v>
          </cell>
          <cell r="I717">
            <v>10</v>
          </cell>
          <cell r="J717" t="str">
            <v>DE</v>
          </cell>
          <cell r="K717">
            <v>0.13</v>
          </cell>
          <cell r="O717">
            <v>7.1906249999999998E-4</v>
          </cell>
          <cell r="Q717" t="str">
            <v>9006</v>
          </cell>
          <cell r="R717">
            <v>1760</v>
          </cell>
          <cell r="S717" t="str">
            <v>4027655469989</v>
          </cell>
          <cell r="T717">
            <v>8412310009</v>
          </cell>
          <cell r="V717" t="str">
            <v>Подъемники</v>
          </cell>
          <cell r="W717" t="str">
            <v>Газовый амортизатор</v>
          </cell>
          <cell r="Z717" t="str">
            <v>Серебристый</v>
          </cell>
          <cell r="AD717">
            <v>1</v>
          </cell>
          <cell r="AG717" t="str">
            <v>Компл</v>
          </cell>
          <cell r="AJ717" t="str">
            <v>Серый</v>
          </cell>
          <cell r="AK717" t="str">
            <v>380 N Газовый амортизатор, Серебристый</v>
          </cell>
          <cell r="AM717" t="str">
            <v>Остальное: еТач, ТопФлекс, Твистер</v>
          </cell>
          <cell r="AS717" t="str">
            <v>Газовый амортизатор</v>
          </cell>
          <cell r="AU717" t="str">
            <v>Компл</v>
          </cell>
          <cell r="BH717" t="str">
            <v>Серебристый;Серый</v>
          </cell>
        </row>
        <row r="718">
          <cell r="D718" t="str">
            <v>0013569006</v>
          </cell>
          <cell r="E718" t="str">
            <v>450 N, Газовый амортизатор, цвет Серебристый (0013569006)</v>
          </cell>
          <cell r="H718">
            <v>10</v>
          </cell>
          <cell r="I718">
            <v>10</v>
          </cell>
          <cell r="J718" t="str">
            <v>DE</v>
          </cell>
          <cell r="K718">
            <v>0.12</v>
          </cell>
          <cell r="O718">
            <v>6.9999999999999999E-4</v>
          </cell>
          <cell r="Q718" t="str">
            <v>9006</v>
          </cell>
          <cell r="R718">
            <v>1760</v>
          </cell>
          <cell r="S718" t="str">
            <v>4027655469996</v>
          </cell>
          <cell r="T718">
            <v>8412310009</v>
          </cell>
          <cell r="V718" t="str">
            <v>Подъемники</v>
          </cell>
          <cell r="W718" t="str">
            <v>Газовый амортизатор</v>
          </cell>
          <cell r="Z718" t="str">
            <v>Серебристый</v>
          </cell>
          <cell r="AD718">
            <v>1</v>
          </cell>
          <cell r="AG718" t="str">
            <v>Компл</v>
          </cell>
          <cell r="AJ718" t="str">
            <v>Серый</v>
          </cell>
          <cell r="AK718" t="str">
            <v>450 N Газовый амортизатор, Серебристый</v>
          </cell>
          <cell r="AM718" t="str">
            <v>Остальное: еТач, ТопФлекс, Твистер</v>
          </cell>
          <cell r="AS718" t="str">
            <v>Газовый амортизатор</v>
          </cell>
          <cell r="AU718" t="str">
            <v>Компл</v>
          </cell>
          <cell r="BH718" t="str">
            <v>Серебристый;Серый</v>
          </cell>
        </row>
        <row r="719">
          <cell r="D719" t="str">
            <v>2718510006</v>
          </cell>
          <cell r="E719" t="str">
            <v>Адаптер к алюминиевой рамке 20 мм, 1 уп (2 шт), Комплектующие к подъемникам, ФриФолд/ФриЛайт/, цвет Никель, PU:10 (2718510006)</v>
          </cell>
          <cell r="H719">
            <v>10</v>
          </cell>
          <cell r="I719">
            <v>10</v>
          </cell>
          <cell r="J719" t="str">
            <v>HU</v>
          </cell>
          <cell r="K719">
            <v>0.128</v>
          </cell>
          <cell r="L719">
            <v>0.14000000000000001</v>
          </cell>
          <cell r="M719">
            <v>0.95</v>
          </cell>
          <cell r="N719">
            <v>0.9</v>
          </cell>
          <cell r="O719">
            <v>1.197E-2</v>
          </cell>
          <cell r="Q719" t="str">
            <v>0006</v>
          </cell>
          <cell r="R719">
            <v>3000</v>
          </cell>
          <cell r="S719" t="str">
            <v>4027655622032</v>
          </cell>
          <cell r="T719">
            <v>8302420000</v>
          </cell>
          <cell r="V719" t="str">
            <v>Подъемники</v>
          </cell>
          <cell r="W719" t="str">
            <v>Комплектующие к подъемникам</v>
          </cell>
          <cell r="Z719" t="str">
            <v>Никель</v>
          </cell>
          <cell r="AG719" t="str">
            <v>шт</v>
          </cell>
          <cell r="AJ719" t="str">
            <v>Серый</v>
          </cell>
          <cell r="AK719" t="str">
            <v>Адаптер к алюминиевой рамке 20 мм, 1 уп (2 шт), Комплектующие к подъемникам, ФриФолд/ФриЛайт/, Никель</v>
          </cell>
          <cell r="AM719" t="str">
            <v>ФриФолд Шорт</v>
          </cell>
          <cell r="AS719" t="str">
            <v>ФриФолд Шорт;ФриЛайт</v>
          </cell>
          <cell r="AU719" t="str">
            <v>Комплектующее</v>
          </cell>
          <cell r="AX719">
            <v>200</v>
          </cell>
          <cell r="AY719">
            <v>1200</v>
          </cell>
          <cell r="AZ719">
            <v>275</v>
          </cell>
          <cell r="BA719">
            <v>600</v>
          </cell>
          <cell r="BH719" t="str">
            <v>Никель;Сталь</v>
          </cell>
        </row>
        <row r="720">
          <cell r="D720" t="str">
            <v>2716870006</v>
          </cell>
          <cell r="E720" t="str">
            <v>Адаптер к алюминиевой рамке 20 мм, 1 уп (2 шт), Комплектующие к подъемникам, для ФриФлап/ФриСвинг/ФриСлайд/, цвет Никель, PU:10 (2716870006)</v>
          </cell>
          <cell r="H720">
            <v>10</v>
          </cell>
          <cell r="I720">
            <v>10</v>
          </cell>
          <cell r="J720" t="str">
            <v>HU</v>
          </cell>
          <cell r="K720">
            <v>0.1</v>
          </cell>
          <cell r="L720">
            <v>0.17499999999999999</v>
          </cell>
          <cell r="M720">
            <v>0.15</v>
          </cell>
          <cell r="N720">
            <v>0.1</v>
          </cell>
          <cell r="O720">
            <v>2.6249999999999998E-4</v>
          </cell>
          <cell r="Q720" t="str">
            <v>0006</v>
          </cell>
          <cell r="R720">
            <v>1800</v>
          </cell>
          <cell r="S720" t="str">
            <v>4027655433348</v>
          </cell>
          <cell r="T720">
            <v>8302420000</v>
          </cell>
          <cell r="V720" t="str">
            <v>Подъемники</v>
          </cell>
          <cell r="W720" t="str">
            <v>Комплектующие к подъемникам</v>
          </cell>
          <cell r="Z720" t="str">
            <v>Никель</v>
          </cell>
          <cell r="AG720" t="str">
            <v>шт</v>
          </cell>
          <cell r="AJ720" t="str">
            <v>Серый</v>
          </cell>
          <cell r="AK720" t="str">
            <v>Адаптер к алюминиевой рамке 20 мм, 1 уп (2 шт), Комплектующие к подъемникам, для ФриФлап/ФриСвинг/ФриСлайд/, Никель</v>
          </cell>
          <cell r="AM720" t="str">
            <v>ФриСпейс, ФриФлап</v>
          </cell>
          <cell r="AS720" t="str">
            <v xml:space="preserve"> ФриФлап;ФриСвинг;ФриСлайд</v>
          </cell>
          <cell r="AU720" t="str">
            <v>Комплектующее</v>
          </cell>
          <cell r="AX720">
            <v>200</v>
          </cell>
          <cell r="AY720">
            <v>1200</v>
          </cell>
          <cell r="AZ720">
            <v>200</v>
          </cell>
          <cell r="BA720">
            <v>800</v>
          </cell>
          <cell r="BH720" t="str">
            <v>Никель;Сталь</v>
          </cell>
        </row>
        <row r="721">
          <cell r="D721" t="str">
            <v>2716887035</v>
          </cell>
          <cell r="E721" t="str">
            <v>Ограничитель угла 90 гр, Комплектующие к подъемникам, ФриФлап мини, 1 шт, цвет СЕРЫЙ (2716887035)</v>
          </cell>
          <cell r="H721">
            <v>100</v>
          </cell>
          <cell r="I721">
            <v>100</v>
          </cell>
          <cell r="J721" t="str">
            <v>DE</v>
          </cell>
          <cell r="K721">
            <v>1E-4</v>
          </cell>
          <cell r="O721">
            <v>2.23125E-6</v>
          </cell>
          <cell r="Q721" t="str">
            <v>7035</v>
          </cell>
          <cell r="R721">
            <v>12000</v>
          </cell>
          <cell r="S721" t="str">
            <v>4027655622025</v>
          </cell>
          <cell r="T721">
            <v>3926300000</v>
          </cell>
          <cell r="V721" t="str">
            <v>Подъемники</v>
          </cell>
          <cell r="W721" t="str">
            <v>Комплектующие к подъемникам</v>
          </cell>
          <cell r="Z721" t="str">
            <v>СЕРЫЙ</v>
          </cell>
          <cell r="AE721" t="str">
            <v xml:space="preserve"> </v>
          </cell>
          <cell r="AG721" t="str">
            <v>шт</v>
          </cell>
          <cell r="AJ721" t="str">
            <v>Серый</v>
          </cell>
          <cell r="AK721" t="str">
            <v>Ограничитель угла 90 гр Комплектующие к подъемникам, ФриФлап мини, 1 шт, СЕРЫЙ</v>
          </cell>
          <cell r="AM721" t="str">
            <v>ФриСпейс, ФриФлап</v>
          </cell>
          <cell r="AS721" t="str">
            <v xml:space="preserve"> ФриФлап</v>
          </cell>
          <cell r="AU721" t="str">
            <v>Комплектующее</v>
          </cell>
          <cell r="AX721">
            <v>200</v>
          </cell>
          <cell r="AY721">
            <v>1200</v>
          </cell>
          <cell r="AZ721">
            <v>200</v>
          </cell>
          <cell r="BA721">
            <v>650</v>
          </cell>
          <cell r="BD721" t="str">
            <v xml:space="preserve"> </v>
          </cell>
          <cell r="BE721" t="str">
            <v xml:space="preserve"> </v>
          </cell>
          <cell r="BH721" t="str">
            <v>Серый</v>
          </cell>
        </row>
        <row r="722">
          <cell r="D722" t="str">
            <v>2719587040</v>
          </cell>
          <cell r="E722" t="str">
            <v>Ограничитель угла 90 гр 1 уп (2 шт), Комплектующие к подъемникам, ФриФолд, цвет СЕРЫЙ (2719587040)</v>
          </cell>
          <cell r="H722">
            <v>25</v>
          </cell>
          <cell r="I722">
            <v>25</v>
          </cell>
          <cell r="J722" t="str">
            <v>HU</v>
          </cell>
          <cell r="K722">
            <v>1.7999999999999999E-2</v>
          </cell>
          <cell r="L722">
            <v>0.17499999999999999</v>
          </cell>
          <cell r="M722">
            <v>0.15</v>
          </cell>
          <cell r="N722">
            <v>0.105</v>
          </cell>
          <cell r="O722">
            <v>1.1025E-4</v>
          </cell>
          <cell r="Q722" t="str">
            <v>7040</v>
          </cell>
          <cell r="R722">
            <v>4500</v>
          </cell>
          <cell r="S722" t="str">
            <v>4027655710005</v>
          </cell>
          <cell r="T722">
            <v>3926300000</v>
          </cell>
          <cell r="V722" t="str">
            <v>Подъемники</v>
          </cell>
          <cell r="W722" t="str">
            <v>Комплектующие к подъемникам</v>
          </cell>
          <cell r="Z722" t="str">
            <v>СЕРЫЙ</v>
          </cell>
          <cell r="AG722" t="str">
            <v>шт</v>
          </cell>
          <cell r="AJ722" t="str">
            <v>Серый</v>
          </cell>
          <cell r="AK722" t="str">
            <v>Ограничитель угла 90 гр 1 уп (2 шт) Комплектующие к подъемникам, ФриФолд, СЕРЫЙ</v>
          </cell>
          <cell r="AM722" t="str">
            <v>ФриФолд Шорт</v>
          </cell>
          <cell r="AS722" t="str">
            <v>ФриФолд Шорт</v>
          </cell>
          <cell r="AU722" t="str">
            <v>Комплектующее</v>
          </cell>
          <cell r="AX722">
            <v>250</v>
          </cell>
          <cell r="AY722">
            <v>1200</v>
          </cell>
          <cell r="AZ722">
            <v>580</v>
          </cell>
          <cell r="BA722">
            <v>1040</v>
          </cell>
          <cell r="BH722" t="str">
            <v>Серый</v>
          </cell>
        </row>
        <row r="723">
          <cell r="D723" t="str">
            <v>2715590006</v>
          </cell>
          <cell r="E723" t="str">
            <v>Средняя петля 3D, Комплектующие к подъемникам, ФриФолд, 1 шт, цвет Никель, PU:100 (2715590006)</v>
          </cell>
          <cell r="H723">
            <v>100</v>
          </cell>
          <cell r="I723">
            <v>100</v>
          </cell>
          <cell r="J723" t="str">
            <v>IT</v>
          </cell>
          <cell r="K723">
            <v>0.08</v>
          </cell>
          <cell r="L723">
            <v>0.19</v>
          </cell>
          <cell r="M723">
            <v>0.19</v>
          </cell>
          <cell r="N723">
            <v>0.08</v>
          </cell>
          <cell r="O723">
            <v>2.8880000000000001E-5</v>
          </cell>
          <cell r="Q723" t="str">
            <v>0006</v>
          </cell>
          <cell r="R723">
            <v>5000</v>
          </cell>
          <cell r="S723" t="str">
            <v>4027655243466</v>
          </cell>
          <cell r="T723">
            <v>8302100000</v>
          </cell>
          <cell r="V723" t="str">
            <v>Подъемники</v>
          </cell>
          <cell r="W723" t="str">
            <v>Комплектующие к подъемникам</v>
          </cell>
          <cell r="Z723" t="str">
            <v>Никель</v>
          </cell>
          <cell r="AG723" t="str">
            <v>шт</v>
          </cell>
          <cell r="AJ723" t="str">
            <v>Серый</v>
          </cell>
          <cell r="AK723" t="str">
            <v>Средняя петля 3D Комплектующие к подъемникам, ФриФолд, Никель</v>
          </cell>
          <cell r="AM723" t="str">
            <v>ФриФолд Шорт</v>
          </cell>
          <cell r="AS723" t="str">
            <v>ФриФолд Шорт</v>
          </cell>
          <cell r="AU723" t="str">
            <v>Комплектующее</v>
          </cell>
          <cell r="AX723">
            <v>250</v>
          </cell>
          <cell r="AY723">
            <v>1200</v>
          </cell>
          <cell r="AZ723">
            <v>580</v>
          </cell>
          <cell r="BA723">
            <v>1040</v>
          </cell>
          <cell r="BH723" t="str">
            <v>Никель;Сталь</v>
          </cell>
        </row>
        <row r="724">
          <cell r="D724" t="str">
            <v>2720727035</v>
          </cell>
          <cell r="E724" t="str">
            <v>Толкатель PtO врезной ТИП I (А), 17 - 23N, Комплектующие к подъемникам, 1 шт, цвет СЕРЫЙ, PU:10 (2720727035)</v>
          </cell>
          <cell r="H724">
            <v>10</v>
          </cell>
          <cell r="I724">
            <v>10</v>
          </cell>
          <cell r="J724" t="str">
            <v>HU</v>
          </cell>
          <cell r="K724">
            <v>0.01</v>
          </cell>
          <cell r="L724">
            <v>0.13500000000000001</v>
          </cell>
          <cell r="M724">
            <v>0.09</v>
          </cell>
          <cell r="N724">
            <v>5.5E-2</v>
          </cell>
          <cell r="O724">
            <v>6.6824999999999998E-5</v>
          </cell>
          <cell r="Q724" t="str">
            <v>7035</v>
          </cell>
          <cell r="R724">
            <v>4200</v>
          </cell>
          <cell r="S724" t="str">
            <v>4027655783689</v>
          </cell>
          <cell r="T724">
            <v>8302420000</v>
          </cell>
          <cell r="V724" t="str">
            <v>Подъемники</v>
          </cell>
          <cell r="W724" t="str">
            <v>Комплектующие к подъемникам</v>
          </cell>
          <cell r="Z724" t="str">
            <v>СЕРЫЙ</v>
          </cell>
          <cell r="AG724" t="str">
            <v>шт</v>
          </cell>
          <cell r="AJ724" t="str">
            <v>Серый</v>
          </cell>
          <cell r="AK724" t="str">
            <v>Толкатель PtO врезной ТИП I (А), 17 - 23N Комплектующие к подъемникам, СЕРЫЙ</v>
          </cell>
          <cell r="AM724" t="str">
            <v>ФриСпейс, ФриФлап</v>
          </cell>
          <cell r="AS724" t="str">
            <v>ФриФлап;Тандем Сайд</v>
          </cell>
          <cell r="AU724" t="str">
            <v>Комплектующее</v>
          </cell>
          <cell r="AX724">
            <v>200</v>
          </cell>
          <cell r="AY724">
            <v>1200</v>
          </cell>
          <cell r="AZ724">
            <v>200</v>
          </cell>
          <cell r="BA724">
            <v>1040</v>
          </cell>
          <cell r="BH724" t="str">
            <v>Серый</v>
          </cell>
        </row>
        <row r="725">
          <cell r="D725" t="str">
            <v>2720737035</v>
          </cell>
          <cell r="E725" t="str">
            <v>Толкатель PtO врезной ТИП II (B), 22 - 34N, Комплектующие к подъемникам, 1 шт, цвет СЕРЫЙ, PU:10 (2720737035)</v>
          </cell>
          <cell r="H725">
            <v>10</v>
          </cell>
          <cell r="I725">
            <v>10</v>
          </cell>
          <cell r="J725" t="str">
            <v>HU</v>
          </cell>
          <cell r="K725">
            <v>1.2E-2</v>
          </cell>
          <cell r="L725">
            <v>0.13500000000000001</v>
          </cell>
          <cell r="M725">
            <v>0.09</v>
          </cell>
          <cell r="N725">
            <v>5.5E-2</v>
          </cell>
          <cell r="O725">
            <v>6.6824999999999998E-5</v>
          </cell>
          <cell r="Q725" t="str">
            <v>7035</v>
          </cell>
          <cell r="R725">
            <v>4200</v>
          </cell>
          <cell r="S725" t="str">
            <v>4027655783696</v>
          </cell>
          <cell r="T725">
            <v>8302420000</v>
          </cell>
          <cell r="V725" t="str">
            <v>Подъемники</v>
          </cell>
          <cell r="W725" t="str">
            <v>Комплектующие к подъемникам</v>
          </cell>
          <cell r="Z725" t="str">
            <v>СЕРЫЙ</v>
          </cell>
          <cell r="AG725" t="str">
            <v>шт</v>
          </cell>
          <cell r="AJ725" t="str">
            <v>Серый</v>
          </cell>
          <cell r="AK725" t="str">
            <v>Толкатель PtO врезной ТИП II (B), 22 - 34N Комплектующие к подъемникам, СЕРЫЙ</v>
          </cell>
          <cell r="AM725" t="str">
            <v>ФриСпейс, ФриФлап</v>
          </cell>
          <cell r="AS725" t="str">
            <v>ФриФлап;Тандем Соло;Бутылочница №15;Комфорт II</v>
          </cell>
          <cell r="AU725" t="str">
            <v>Комплектующее</v>
          </cell>
          <cell r="AX725">
            <v>200</v>
          </cell>
          <cell r="AY725">
            <v>1200</v>
          </cell>
          <cell r="AZ725">
            <v>200</v>
          </cell>
          <cell r="BA725">
            <v>1040</v>
          </cell>
          <cell r="BH725" t="str">
            <v>Серый</v>
          </cell>
        </row>
        <row r="726">
          <cell r="D726" t="str">
            <v>2720747035</v>
          </cell>
          <cell r="E726" t="str">
            <v>Толкатель PtO врезной ТИП III (C), 26 - 48N, Комплектующие к подъемникам, 1 шт, цвет СЕРЫЙ, PU:10 (2720747035)</v>
          </cell>
          <cell r="H726">
            <v>10</v>
          </cell>
          <cell r="I726">
            <v>10</v>
          </cell>
          <cell r="J726" t="str">
            <v>HU</v>
          </cell>
          <cell r="K726">
            <v>1.2E-2</v>
          </cell>
          <cell r="L726">
            <v>0.13500000000000001</v>
          </cell>
          <cell r="M726">
            <v>0.09</v>
          </cell>
          <cell r="N726">
            <v>5.5E-2</v>
          </cell>
          <cell r="O726">
            <v>6.6824999999999998E-5</v>
          </cell>
          <cell r="Q726" t="str">
            <v>7035</v>
          </cell>
          <cell r="R726">
            <v>4200</v>
          </cell>
          <cell r="S726" t="str">
            <v>4027655783702</v>
          </cell>
          <cell r="T726">
            <v>8302420000</v>
          </cell>
          <cell r="V726" t="str">
            <v>Подъемники</v>
          </cell>
          <cell r="W726" t="str">
            <v>Комплектующие к подъемникам</v>
          </cell>
          <cell r="Z726" t="str">
            <v>СЕРЫЙ</v>
          </cell>
          <cell r="AG726" t="str">
            <v>шт</v>
          </cell>
          <cell r="AJ726" t="str">
            <v>Серый</v>
          </cell>
          <cell r="AK726" t="str">
            <v>Толкатель PtO врезной ТИП III (C), 26 - 48N Комплектующие к подъемникам, СЕРЫЙ</v>
          </cell>
          <cell r="AM726" t="str">
            <v>ФриСпейс, ФриФлап</v>
          </cell>
          <cell r="AS726" t="str">
            <v>ФриФлап;Диспенса Джуниор Слим;Тандем II;Волшебный угол</v>
          </cell>
          <cell r="AU726" t="str">
            <v>Комплектующее</v>
          </cell>
          <cell r="AX726">
            <v>200</v>
          </cell>
          <cell r="AY726">
            <v>1200</v>
          </cell>
          <cell r="AZ726">
            <v>200</v>
          </cell>
          <cell r="BA726">
            <v>1040</v>
          </cell>
          <cell r="BH726" t="str">
            <v>Серый</v>
          </cell>
        </row>
        <row r="727">
          <cell r="D727" t="str">
            <v>2720757035</v>
          </cell>
          <cell r="E727" t="str">
            <v>Адаптер накладной PtO, для прикручивания, Комплектующие к подъемникам, 1 шт, цвет СЕРЫЙ, PU:10 (2720757035)</v>
          </cell>
          <cell r="H727">
            <v>10</v>
          </cell>
          <cell r="I727">
            <v>10</v>
          </cell>
          <cell r="J727" t="str">
            <v>HU</v>
          </cell>
          <cell r="K727">
            <v>0.02</v>
          </cell>
          <cell r="L727">
            <v>0.13500000000000001</v>
          </cell>
          <cell r="M727">
            <v>0.09</v>
          </cell>
          <cell r="N727">
            <v>5.5E-2</v>
          </cell>
          <cell r="O727">
            <v>6.6824999999999998E-5</v>
          </cell>
          <cell r="Q727" t="str">
            <v>7035</v>
          </cell>
          <cell r="R727">
            <v>4200</v>
          </cell>
          <cell r="S727" t="str">
            <v>4027655783719</v>
          </cell>
          <cell r="T727">
            <v>3926300000</v>
          </cell>
          <cell r="V727" t="str">
            <v>Подъемники</v>
          </cell>
          <cell r="W727" t="str">
            <v>Комплектующие к подъемникам</v>
          </cell>
          <cell r="Z727" t="str">
            <v>СЕРЫЙ</v>
          </cell>
          <cell r="AG727" t="str">
            <v>шт</v>
          </cell>
          <cell r="AJ727" t="str">
            <v>Серый</v>
          </cell>
          <cell r="AK727" t="str">
            <v>Адаптер накладной PtO, для прикручивания Комплектующие к подъемникам, СЕРЫЙ</v>
          </cell>
          <cell r="AM727" t="str">
            <v>ФриСпейс, ФриФлап</v>
          </cell>
          <cell r="AS727" t="str">
            <v>ФриФлап;Диспенса Джуниор Слим;Тандем Соло;Тандем Сайд;Тандем II;Бутылочница №15;Комфорт II;Волшебный угол;</v>
          </cell>
          <cell r="AU727" t="str">
            <v>Комплектующее</v>
          </cell>
          <cell r="AX727">
            <v>200</v>
          </cell>
          <cell r="AY727">
            <v>1200</v>
          </cell>
          <cell r="AZ727">
            <v>200</v>
          </cell>
          <cell r="BA727">
            <v>1040</v>
          </cell>
          <cell r="BH727" t="str">
            <v>Серый</v>
          </cell>
        </row>
        <row r="728">
          <cell r="D728" t="str">
            <v>2720727500</v>
          </cell>
          <cell r="E728" t="str">
            <v>Толкатель PtO врезной ТИП I (А), 17 - 23N, Комплектующие к подъемникам, 1 шт, цвет АНТРАЦИТ, PU:10 (2720727500)</v>
          </cell>
          <cell r="H728">
            <v>10</v>
          </cell>
          <cell r="I728">
            <v>10</v>
          </cell>
          <cell r="J728" t="str">
            <v>HU</v>
          </cell>
          <cell r="K728">
            <v>0.01</v>
          </cell>
          <cell r="L728">
            <v>0.13500000000000001</v>
          </cell>
          <cell r="M728">
            <v>0.09</v>
          </cell>
          <cell r="N728">
            <v>5.5E-2</v>
          </cell>
          <cell r="O728">
            <v>6.6824999999999998E-5</v>
          </cell>
          <cell r="Q728">
            <v>7500</v>
          </cell>
          <cell r="R728">
            <v>4200</v>
          </cell>
          <cell r="T728">
            <v>8302420000</v>
          </cell>
          <cell r="V728" t="str">
            <v>Подъемники</v>
          </cell>
          <cell r="W728" t="str">
            <v>Комплектующие к подъемникам</v>
          </cell>
          <cell r="Z728" t="str">
            <v>АНТРАЦИТ</v>
          </cell>
          <cell r="AG728" t="str">
            <v>шт</v>
          </cell>
          <cell r="AJ728" t="str">
            <v>Темно-серый</v>
          </cell>
          <cell r="AK728" t="str">
            <v>Толкатель PtO врезной ТИП I (А), 17 - 23N Комплектующие к подъемникам, АНТРАЦИТ</v>
          </cell>
          <cell r="AM728" t="str">
            <v>ФриСпейс, ФриФлап</v>
          </cell>
          <cell r="AS728" t="str">
            <v>ФриФлап;Тандем Сайд</v>
          </cell>
          <cell r="AU728" t="str">
            <v>Комплектующее</v>
          </cell>
          <cell r="AX728">
            <v>200</v>
          </cell>
          <cell r="AY728">
            <v>1200</v>
          </cell>
          <cell r="AZ728">
            <v>200</v>
          </cell>
          <cell r="BA728">
            <v>1040</v>
          </cell>
          <cell r="BH728" t="str">
            <v>Антрацит</v>
          </cell>
        </row>
        <row r="729">
          <cell r="D729" t="str">
            <v>2720737500</v>
          </cell>
          <cell r="E729" t="str">
            <v>Толкатель PtO врезной ТИП II (B), 22 - 34N, Комплектующие к подъемникам, 1 шт, цвет АНТРАЦИТ, PU:10 (2720737500)</v>
          </cell>
          <cell r="H729">
            <v>10</v>
          </cell>
          <cell r="I729">
            <v>10</v>
          </cell>
          <cell r="J729" t="str">
            <v>HU</v>
          </cell>
          <cell r="K729">
            <v>1.2E-2</v>
          </cell>
          <cell r="L729">
            <v>0.13500000000000001</v>
          </cell>
          <cell r="M729">
            <v>0.09</v>
          </cell>
          <cell r="N729">
            <v>5.5E-2</v>
          </cell>
          <cell r="O729">
            <v>6.6824999999999998E-5</v>
          </cell>
          <cell r="Q729">
            <v>7500</v>
          </cell>
          <cell r="R729">
            <v>4200</v>
          </cell>
          <cell r="T729">
            <v>8302420000</v>
          </cell>
          <cell r="V729" t="str">
            <v>Подъемники</v>
          </cell>
          <cell r="W729" t="str">
            <v>Комплектующие к подъемникам</v>
          </cell>
          <cell r="Z729" t="str">
            <v>АНТРАЦИТ</v>
          </cell>
          <cell r="AG729" t="str">
            <v>шт</v>
          </cell>
          <cell r="AJ729" t="str">
            <v>Темно-серый</v>
          </cell>
          <cell r="AK729" t="str">
            <v>Толкатель PtO врезной ТИП II (B), 22 - 34N Комплектующие к подъемникам, АНТРАЦИТ</v>
          </cell>
          <cell r="AM729" t="str">
            <v>ФриСпейс, ФриФлап</v>
          </cell>
          <cell r="AS729" t="str">
            <v>ФриФлап;Тандем Соло;Бутылочница №15;Комфорт II</v>
          </cell>
          <cell r="AU729" t="str">
            <v>Комплектующее</v>
          </cell>
          <cell r="AX729">
            <v>200</v>
          </cell>
          <cell r="AY729">
            <v>1200</v>
          </cell>
          <cell r="AZ729">
            <v>200</v>
          </cell>
          <cell r="BA729">
            <v>1040</v>
          </cell>
          <cell r="BH729" t="str">
            <v>Антрацит</v>
          </cell>
        </row>
        <row r="730">
          <cell r="D730" t="str">
            <v>2720747500</v>
          </cell>
          <cell r="E730" t="str">
            <v>Толкатель PtO врезной ТИП III (C), 26 - 48N, Комплектующие к подъемникам, 1 шт, цвет АНТРАЦИТ, PU:10 (2720747500)</v>
          </cell>
          <cell r="H730">
            <v>10</v>
          </cell>
          <cell r="I730">
            <v>10</v>
          </cell>
          <cell r="J730" t="str">
            <v>HU</v>
          </cell>
          <cell r="K730">
            <v>1.2E-2</v>
          </cell>
          <cell r="L730">
            <v>0.13500000000000001</v>
          </cell>
          <cell r="M730">
            <v>0.09</v>
          </cell>
          <cell r="N730">
            <v>5.5E-2</v>
          </cell>
          <cell r="O730">
            <v>6.6824999999999998E-5</v>
          </cell>
          <cell r="Q730">
            <v>7500</v>
          </cell>
          <cell r="R730">
            <v>4200</v>
          </cell>
          <cell r="T730">
            <v>8302420000</v>
          </cell>
          <cell r="V730" t="str">
            <v>Подъемники</v>
          </cell>
          <cell r="W730" t="str">
            <v>Комплектующие к подъемникам</v>
          </cell>
          <cell r="Z730" t="str">
            <v>АНТРАЦИТ</v>
          </cell>
          <cell r="AG730" t="str">
            <v>шт</v>
          </cell>
          <cell r="AJ730" t="str">
            <v>Темно-серый</v>
          </cell>
          <cell r="AK730" t="str">
            <v>Толкатель PtO врезной ТИП III (C), 26 - 48N Комплектующие к подъемникам, АНТРАЦИТ</v>
          </cell>
          <cell r="AM730" t="str">
            <v>ФриСпейс, ФриФлап</v>
          </cell>
          <cell r="AS730" t="str">
            <v>ФриФлап;Диспенса Джуниор Слим;Тандем II;Волшебный угол</v>
          </cell>
          <cell r="AU730" t="str">
            <v>Комплектующее</v>
          </cell>
          <cell r="AX730">
            <v>200</v>
          </cell>
          <cell r="AY730">
            <v>1200</v>
          </cell>
          <cell r="AZ730">
            <v>200</v>
          </cell>
          <cell r="BA730">
            <v>1040</v>
          </cell>
          <cell r="BH730" t="str">
            <v>Антрацит</v>
          </cell>
        </row>
        <row r="731">
          <cell r="D731" t="str">
            <v>2720757500</v>
          </cell>
          <cell r="E731" t="str">
            <v>Адаптер накладной PtO, для прикручивания, Комплектующие к подъемникам, 1 шт, цвет АНТРАЦИТ, PU:10 (2720757500)</v>
          </cell>
          <cell r="H731">
            <v>10</v>
          </cell>
          <cell r="I731">
            <v>10</v>
          </cell>
          <cell r="J731" t="str">
            <v>HU</v>
          </cell>
          <cell r="K731">
            <v>0.02</v>
          </cell>
          <cell r="L731">
            <v>0.13500000000000001</v>
          </cell>
          <cell r="M731">
            <v>0.09</v>
          </cell>
          <cell r="N731">
            <v>5.5E-2</v>
          </cell>
          <cell r="O731">
            <v>6.6824999999999998E-5</v>
          </cell>
          <cell r="Q731">
            <v>7500</v>
          </cell>
          <cell r="R731">
            <v>4200</v>
          </cell>
          <cell r="T731">
            <v>3926300000</v>
          </cell>
          <cell r="V731" t="str">
            <v>Подъемники</v>
          </cell>
          <cell r="W731" t="str">
            <v>Комплектующие к подъемникам</v>
          </cell>
          <cell r="Z731" t="str">
            <v>АНТРАЦИТ</v>
          </cell>
          <cell r="AG731" t="str">
            <v>шт</v>
          </cell>
          <cell r="AJ731" t="str">
            <v>Темно-серый</v>
          </cell>
          <cell r="AK731" t="str">
            <v>Адаптер накладной PtO, для прикручивания Комплектующие к подъемникам, АНТРАЦИТ</v>
          </cell>
          <cell r="AM731" t="str">
            <v>ФриСпейс, ФриФлап</v>
          </cell>
          <cell r="AS731" t="str">
            <v>ФриФлап;Диспенса Джуниор Слим;Тандем Соло;Тандем Сайд;Тандем II;Бутылочница №15;Комфорт II;Волшебный угол;</v>
          </cell>
          <cell r="AU731" t="str">
            <v>Комплектующее</v>
          </cell>
          <cell r="AX731">
            <v>200</v>
          </cell>
          <cell r="AY731">
            <v>1200</v>
          </cell>
          <cell r="AZ731">
            <v>200</v>
          </cell>
          <cell r="BA731">
            <v>1040</v>
          </cell>
          <cell r="BH731" t="str">
            <v>Антрацит</v>
          </cell>
        </row>
        <row r="732">
          <cell r="D732" t="str">
            <v>2719180038</v>
          </cell>
          <cell r="E732" t="str">
            <v>Штанга синхронизации, Комплектующие к подъемникам 600 мм, ФриСвинг, ФриСлайд, 1 шт, цвет Алюминий (2719180038)</v>
          </cell>
          <cell r="H732">
            <v>1</v>
          </cell>
          <cell r="I732">
            <v>5</v>
          </cell>
          <cell r="J732" t="str">
            <v>HU</v>
          </cell>
          <cell r="K732">
            <v>0.128</v>
          </cell>
          <cell r="L732">
            <v>0.47499999999999998</v>
          </cell>
          <cell r="M732">
            <v>1.4999999999999999E-2</v>
          </cell>
          <cell r="N732">
            <v>1.4999999999999999E-2</v>
          </cell>
          <cell r="O732">
            <v>1.06875E-4</v>
          </cell>
          <cell r="Q732" t="str">
            <v>0038</v>
          </cell>
          <cell r="R732">
            <v>200</v>
          </cell>
          <cell r="S732" t="str">
            <v>4027655426555</v>
          </cell>
          <cell r="T732">
            <v>8302420000</v>
          </cell>
          <cell r="V732" t="str">
            <v>Подъемники</v>
          </cell>
          <cell r="W732" t="str">
            <v>Комплектующие к подъемникам</v>
          </cell>
          <cell r="X732">
            <v>600</v>
          </cell>
          <cell r="Z732" t="str">
            <v>Алюминий</v>
          </cell>
          <cell r="AG732" t="str">
            <v>шт</v>
          </cell>
          <cell r="AJ732" t="str">
            <v>Серый</v>
          </cell>
          <cell r="AK732" t="str">
            <v>Штанга синхронизации Комплектующие к подъемникам, 600, ФриСвинг, ФриСлайд, Алюминий</v>
          </cell>
          <cell r="AM732" t="str">
            <v>ФриСвинг, ФриСлайд</v>
          </cell>
          <cell r="AS732" t="str">
            <v>ФриСвинг;ФриСлайд</v>
          </cell>
          <cell r="AU732" t="str">
            <v>Комплектующее</v>
          </cell>
          <cell r="AX732">
            <v>600</v>
          </cell>
          <cell r="AY732">
            <v>600</v>
          </cell>
          <cell r="AZ732">
            <v>320</v>
          </cell>
          <cell r="BA732">
            <v>800</v>
          </cell>
          <cell r="BH732" t="str">
            <v>Алюминий</v>
          </cell>
        </row>
        <row r="733">
          <cell r="D733" t="str">
            <v>2719190038</v>
          </cell>
          <cell r="E733" t="str">
            <v>Штанга синхронизации, Комплектующие к подъемникам 800 мм, ФриСвинг, ФриСлайд, 1 шт, цвет Алюминий (2719190038)</v>
          </cell>
          <cell r="H733">
            <v>1</v>
          </cell>
          <cell r="I733">
            <v>5</v>
          </cell>
          <cell r="J733" t="str">
            <v>HU</v>
          </cell>
          <cell r="K733">
            <v>0.186</v>
          </cell>
          <cell r="L733">
            <v>0.67500000000000004</v>
          </cell>
          <cell r="M733">
            <v>1.4999999999999999E-2</v>
          </cell>
          <cell r="N733">
            <v>1.4999999999999999E-2</v>
          </cell>
          <cell r="O733">
            <v>1.5187499999999999E-4</v>
          </cell>
          <cell r="Q733" t="str">
            <v>0038</v>
          </cell>
          <cell r="R733">
            <v>200</v>
          </cell>
          <cell r="S733" t="str">
            <v>4027655426562</v>
          </cell>
          <cell r="T733">
            <v>8302420000</v>
          </cell>
          <cell r="V733" t="str">
            <v>Подъемники</v>
          </cell>
          <cell r="W733" t="str">
            <v>Комплектующие к подъемникам</v>
          </cell>
          <cell r="X733">
            <v>800</v>
          </cell>
          <cell r="Z733" t="str">
            <v>Алюминий</v>
          </cell>
          <cell r="AG733" t="str">
            <v>шт</v>
          </cell>
          <cell r="AJ733" t="str">
            <v>Серый</v>
          </cell>
          <cell r="AK733" t="str">
            <v>Штанга синхронизации Комплектующие к подъемникам, 800, ФриСвинг, ФриСлайд, Алюминий</v>
          </cell>
          <cell r="AM733" t="str">
            <v>ФриСвинг, ФриСлайд</v>
          </cell>
          <cell r="AS733" t="str">
            <v>ФриСвинг;ФриСлайд</v>
          </cell>
          <cell r="AU733" t="str">
            <v>Комплектующее</v>
          </cell>
          <cell r="AX733">
            <v>800</v>
          </cell>
          <cell r="AY733">
            <v>800</v>
          </cell>
          <cell r="AZ733">
            <v>320</v>
          </cell>
          <cell r="BA733">
            <v>800</v>
          </cell>
          <cell r="BH733" t="str">
            <v>Алюминий</v>
          </cell>
        </row>
        <row r="734">
          <cell r="D734" t="str">
            <v>2719200038</v>
          </cell>
          <cell r="E734" t="str">
            <v>Штанга синхронизации, Комплектующие к подъемникам 900 мм, ФриСвинг, ФриСлайд, 1 шт, цвет Алюминий (2719200038)</v>
          </cell>
          <cell r="H734">
            <v>1</v>
          </cell>
          <cell r="I734">
            <v>5</v>
          </cell>
          <cell r="J734" t="str">
            <v>HU</v>
          </cell>
          <cell r="K734">
            <v>0.20799999999999999</v>
          </cell>
          <cell r="L734">
            <v>0.77500000000000002</v>
          </cell>
          <cell r="M734">
            <v>1.4999999999999999E-2</v>
          </cell>
          <cell r="N734">
            <v>1.4999999999999999E-2</v>
          </cell>
          <cell r="O734">
            <v>1.74375E-4</v>
          </cell>
          <cell r="Q734" t="str">
            <v>0038</v>
          </cell>
          <cell r="R734">
            <v>200</v>
          </cell>
          <cell r="S734" t="str">
            <v>4027655426579</v>
          </cell>
          <cell r="T734">
            <v>8302420000</v>
          </cell>
          <cell r="V734" t="str">
            <v>Подъемники</v>
          </cell>
          <cell r="W734" t="str">
            <v>Комплектующие к подъемникам</v>
          </cell>
          <cell r="X734">
            <v>900</v>
          </cell>
          <cell r="Z734" t="str">
            <v>Алюминий</v>
          </cell>
          <cell r="AG734" t="str">
            <v>шт</v>
          </cell>
          <cell r="AJ734" t="str">
            <v>Серый</v>
          </cell>
          <cell r="AK734" t="str">
            <v>Штанга синхронизации Комплектующие к подъемникам, 900, ФриСвинг, ФриСлайд, Алюминий</v>
          </cell>
          <cell r="AM734" t="str">
            <v>ФриСвинг, ФриСлайд</v>
          </cell>
          <cell r="AS734" t="str">
            <v>ФриСвинг;ФриСлайд</v>
          </cell>
          <cell r="AU734" t="str">
            <v>Комплектующее</v>
          </cell>
          <cell r="AX734">
            <v>900</v>
          </cell>
          <cell r="AY734">
            <v>900</v>
          </cell>
          <cell r="AZ734">
            <v>320</v>
          </cell>
          <cell r="BA734">
            <v>800</v>
          </cell>
          <cell r="BH734" t="str">
            <v>Алюминий</v>
          </cell>
        </row>
        <row r="735">
          <cell r="D735" t="str">
            <v>2719210038</v>
          </cell>
          <cell r="E735" t="str">
            <v>Штанга синхронизации, Комплектующие к подъемникам 1000 мм, ФриСвинг, ФриСлайд, 1 шт, цвет Алюминий (2719210038)</v>
          </cell>
          <cell r="H735">
            <v>1</v>
          </cell>
          <cell r="I735">
            <v>5</v>
          </cell>
          <cell r="J735" t="str">
            <v>HU</v>
          </cell>
          <cell r="K735">
            <v>0.23799999999999999</v>
          </cell>
          <cell r="L735">
            <v>0.875</v>
          </cell>
          <cell r="M735">
            <v>1.4999999999999999E-2</v>
          </cell>
          <cell r="N735">
            <v>1.4999999999999999E-2</v>
          </cell>
          <cell r="O735">
            <v>1.96875E-4</v>
          </cell>
          <cell r="Q735" t="str">
            <v>0038</v>
          </cell>
          <cell r="R735">
            <v>200</v>
          </cell>
          <cell r="S735" t="str">
            <v>4027655426586</v>
          </cell>
          <cell r="T735">
            <v>8302420000</v>
          </cell>
          <cell r="V735" t="str">
            <v>Подъемники</v>
          </cell>
          <cell r="W735" t="str">
            <v>Комплектующие к подъемникам</v>
          </cell>
          <cell r="X735">
            <v>1000</v>
          </cell>
          <cell r="Z735" t="str">
            <v>Алюминий</v>
          </cell>
          <cell r="AG735" t="str">
            <v>шт</v>
          </cell>
          <cell r="AJ735" t="str">
            <v>Серый</v>
          </cell>
          <cell r="AK735" t="str">
            <v>Штанга синхронизации Комплектующие к подъемникам, 1000, ФриСвинг, ФриСлайд, Алюминий</v>
          </cell>
          <cell r="AM735" t="str">
            <v>ФриСвинг, ФриСлайд</v>
          </cell>
          <cell r="AS735" t="str">
            <v>ФриСвинг;ФриСлайд</v>
          </cell>
          <cell r="AU735" t="str">
            <v>Комплектующее</v>
          </cell>
          <cell r="AX735">
            <v>1000</v>
          </cell>
          <cell r="AY735">
            <v>1000</v>
          </cell>
          <cell r="AZ735">
            <v>320</v>
          </cell>
          <cell r="BA735">
            <v>800</v>
          </cell>
          <cell r="BH735" t="str">
            <v>Алюминий</v>
          </cell>
        </row>
        <row r="736">
          <cell r="D736" t="str">
            <v>2719220038</v>
          </cell>
          <cell r="E736" t="str">
            <v>Штанга синхронизации, Комплектующие к подъемникам 1200 мм, ФриСвинг, ФриСлайд, 1 шт, цвет Алюминий (2719220038)</v>
          </cell>
          <cell r="H736">
            <v>1</v>
          </cell>
          <cell r="I736">
            <v>5</v>
          </cell>
          <cell r="J736" t="str">
            <v>HU</v>
          </cell>
          <cell r="K736">
            <v>0.28999999999999998</v>
          </cell>
          <cell r="L736">
            <v>1.075</v>
          </cell>
          <cell r="M736">
            <v>1.4999999999999999E-2</v>
          </cell>
          <cell r="N736">
            <v>1.4999999999999999E-2</v>
          </cell>
          <cell r="O736">
            <v>2.4187500000000001E-4</v>
          </cell>
          <cell r="Q736" t="str">
            <v>0038</v>
          </cell>
          <cell r="R736">
            <v>200</v>
          </cell>
          <cell r="S736" t="str">
            <v>4027655426616</v>
          </cell>
          <cell r="T736">
            <v>8302420000</v>
          </cell>
          <cell r="V736" t="str">
            <v>Подъемники</v>
          </cell>
          <cell r="W736" t="str">
            <v>Комплектующие к подъемникам</v>
          </cell>
          <cell r="X736">
            <v>1200</v>
          </cell>
          <cell r="Z736" t="str">
            <v>Алюминий</v>
          </cell>
          <cell r="AG736" t="str">
            <v>шт</v>
          </cell>
          <cell r="AJ736" t="str">
            <v>Серый</v>
          </cell>
          <cell r="AK736" t="str">
            <v>Штанга синхронизации Комплектующие к подъемникам, 1200, ФриСвинг, ФриСлайд, Алюминий</v>
          </cell>
          <cell r="AM736" t="str">
            <v>ФриСвинг, ФриСлайд</v>
          </cell>
          <cell r="AS736" t="str">
            <v>ФриСвинг;ФриСлайд</v>
          </cell>
          <cell r="AU736" t="str">
            <v>Комплектующее</v>
          </cell>
          <cell r="AX736">
            <v>1200</v>
          </cell>
          <cell r="AY736">
            <v>1200</v>
          </cell>
          <cell r="AZ736">
            <v>320</v>
          </cell>
          <cell r="BA736">
            <v>800</v>
          </cell>
          <cell r="BH736" t="str">
            <v>Алюминий</v>
          </cell>
        </row>
        <row r="737">
          <cell r="D737" t="str">
            <v>2720557035</v>
          </cell>
          <cell r="E737" t="str">
            <v>Электропривод с кабелем, еТач, для подъемников ФриФлап, цвет СЕРЫЙ (2720557035)</v>
          </cell>
          <cell r="H737">
            <v>1</v>
          </cell>
          <cell r="I737">
            <v>1</v>
          </cell>
          <cell r="J737" t="str">
            <v>HU</v>
          </cell>
          <cell r="K737">
            <v>3.2</v>
          </cell>
          <cell r="L737">
            <v>0.44</v>
          </cell>
          <cell r="M737">
            <v>0.26</v>
          </cell>
          <cell r="N737">
            <v>0.1</v>
          </cell>
          <cell r="O737">
            <v>2.5000000000000001E-2</v>
          </cell>
          <cell r="Q737" t="str">
            <v>7035</v>
          </cell>
          <cell r="R737">
            <v>36</v>
          </cell>
          <cell r="S737" t="str">
            <v>4027655085653</v>
          </cell>
          <cell r="T737">
            <v>8501200009</v>
          </cell>
          <cell r="V737" t="str">
            <v>Подъемники</v>
          </cell>
          <cell r="W737" t="str">
            <v>еТач</v>
          </cell>
          <cell r="Z737" t="str">
            <v>СЕРЫЙ</v>
          </cell>
          <cell r="AG737" t="str">
            <v>шт</v>
          </cell>
          <cell r="AJ737" t="str">
            <v>Серый</v>
          </cell>
          <cell r="AK737" t="str">
            <v>Электропривод с кабелем еТач, для подъемников ФриФлап, СЕРЫЙ</v>
          </cell>
          <cell r="AM737" t="str">
            <v>Остальное: еТач, ТопФлекс, Твистер</v>
          </cell>
          <cell r="AO737" t="str">
            <v>2720557035</v>
          </cell>
          <cell r="AS737" t="str">
            <v>еТач;ФриФлап</v>
          </cell>
          <cell r="AU737" t="str">
            <v>Комплектующее</v>
          </cell>
          <cell r="BH737" t="str">
            <v>Серый</v>
          </cell>
        </row>
        <row r="738">
          <cell r="D738" t="str">
            <v>2720547035</v>
          </cell>
          <cell r="E738" t="str">
            <v>Электропривод с кабелем, еТач, для подъемников ФриФолд, Свинг, Слайд, цвет СЕРЫЙ (2720547035)</v>
          </cell>
          <cell r="H738">
            <v>1</v>
          </cell>
          <cell r="I738">
            <v>1</v>
          </cell>
          <cell r="J738" t="str">
            <v>HU</v>
          </cell>
          <cell r="K738">
            <v>2.2040000000000002</v>
          </cell>
          <cell r="L738">
            <v>0.44</v>
          </cell>
          <cell r="M738">
            <v>0.26</v>
          </cell>
          <cell r="N738">
            <v>0.1</v>
          </cell>
          <cell r="O738">
            <v>2.5000000000000001E-2</v>
          </cell>
          <cell r="Q738" t="str">
            <v>7035</v>
          </cell>
          <cell r="R738">
            <v>36</v>
          </cell>
          <cell r="S738" t="str">
            <v>4027655085660</v>
          </cell>
          <cell r="T738">
            <v>8501200009</v>
          </cell>
          <cell r="V738" t="str">
            <v>Подъемники</v>
          </cell>
          <cell r="W738" t="str">
            <v>еТач</v>
          </cell>
          <cell r="Z738" t="str">
            <v>СЕРЫЙ</v>
          </cell>
          <cell r="AG738" t="str">
            <v>шт</v>
          </cell>
          <cell r="AJ738" t="str">
            <v>Серый</v>
          </cell>
          <cell r="AK738" t="str">
            <v>Электропривод с кабелем еТач, для подъемников ФриФолд, Свинг, Слайд, СЕРЫЙ</v>
          </cell>
          <cell r="AM738" t="str">
            <v>Остальное: еТач, ТопФлекс, Твистер</v>
          </cell>
          <cell r="AO738" t="str">
            <v>2720547035</v>
          </cell>
          <cell r="AS738" t="str">
            <v>еТач;ФриФолд Шорт;ФриСвинг;ФриСлайд</v>
          </cell>
          <cell r="AU738" t="str">
            <v>Комплектующее</v>
          </cell>
          <cell r="BH738" t="str">
            <v>Серый</v>
          </cell>
        </row>
        <row r="739">
          <cell r="D739" t="str">
            <v>2719637035</v>
          </cell>
          <cell r="E739" t="str">
            <v>х Электропривод без кабеля, еТач, для подъемников ФриФлап, цвет СЕРЫЙ (2719637035)</v>
          </cell>
          <cell r="H739">
            <v>1</v>
          </cell>
          <cell r="I739">
            <v>1</v>
          </cell>
          <cell r="J739" t="str">
            <v>HU</v>
          </cell>
          <cell r="K739">
            <v>3.11</v>
          </cell>
          <cell r="L739">
            <v>0.44</v>
          </cell>
          <cell r="M739">
            <v>0.26</v>
          </cell>
          <cell r="N739">
            <v>0.1</v>
          </cell>
          <cell r="O739">
            <v>1.1440000000000001E-2</v>
          </cell>
          <cell r="Q739" t="str">
            <v>7035</v>
          </cell>
          <cell r="R739">
            <v>36</v>
          </cell>
          <cell r="S739" t="str">
            <v>4027655569474</v>
          </cell>
          <cell r="T739">
            <v>8501200009</v>
          </cell>
          <cell r="V739" t="str">
            <v>Подъемники</v>
          </cell>
          <cell r="W739" t="str">
            <v>еТач</v>
          </cell>
          <cell r="Z739" t="str">
            <v>СЕРЫЙ</v>
          </cell>
          <cell r="AG739" t="str">
            <v>шт</v>
          </cell>
          <cell r="AJ739" t="str">
            <v>Серый</v>
          </cell>
          <cell r="AK739" t="str">
            <v>х Электропривод без кабеля еТач, для подъемников ФриФлап, СЕРЫЙ</v>
          </cell>
          <cell r="AM739" t="str">
            <v>Остальное: еТач, ТопФлекс, Твистер</v>
          </cell>
          <cell r="AO739" t="str">
            <v>2719637035</v>
          </cell>
          <cell r="AS739" t="str">
            <v>еТач;ФриФлап</v>
          </cell>
          <cell r="AU739" t="str">
            <v>Комплектующее</v>
          </cell>
          <cell r="BH739" t="str">
            <v>Серый</v>
          </cell>
        </row>
        <row r="740">
          <cell r="D740" t="str">
            <v>2719627035</v>
          </cell>
          <cell r="E740" t="str">
            <v>х Электропривод без кабеля, еТач, для подъемников ФриФолд, Свинг, Слайд, цвет СЕРЫЙ (2719627035)</v>
          </cell>
          <cell r="H740">
            <v>1</v>
          </cell>
          <cell r="I740">
            <v>1</v>
          </cell>
          <cell r="J740" t="str">
            <v>HU</v>
          </cell>
          <cell r="K740">
            <v>2.1080000000000001</v>
          </cell>
          <cell r="L740">
            <v>0.44</v>
          </cell>
          <cell r="M740">
            <v>0.26</v>
          </cell>
          <cell r="N740">
            <v>0.1</v>
          </cell>
          <cell r="O740">
            <v>1.1440000000000001E-2</v>
          </cell>
          <cell r="Q740" t="str">
            <v>7035</v>
          </cell>
          <cell r="R740">
            <v>36</v>
          </cell>
          <cell r="S740" t="str">
            <v>4027655569467</v>
          </cell>
          <cell r="T740">
            <v>8501200009</v>
          </cell>
          <cell r="V740" t="str">
            <v>Подъемники</v>
          </cell>
          <cell r="W740" t="str">
            <v>еТач</v>
          </cell>
          <cell r="Z740" t="str">
            <v>СЕРЫЙ</v>
          </cell>
          <cell r="AG740" t="str">
            <v>шт</v>
          </cell>
          <cell r="AJ740" t="str">
            <v>Серый</v>
          </cell>
          <cell r="AK740" t="str">
            <v>х Электропривод без кабеля еТач, для подъемников ФриФолд, Свинг, Слайд, СЕРЫЙ</v>
          </cell>
          <cell r="AM740" t="str">
            <v>Остальное: еТач, ТопФлекс, Твистер</v>
          </cell>
          <cell r="AO740" t="str">
            <v>2719627035</v>
          </cell>
          <cell r="AS740" t="str">
            <v>еТач;ФриФолд Шорт;ФриСвинг;ФриСлайд</v>
          </cell>
          <cell r="AU740" t="str">
            <v>Комплектующее</v>
          </cell>
          <cell r="BH740" t="str">
            <v>Серый</v>
          </cell>
        </row>
        <row r="741">
          <cell r="D741" t="str">
            <v>2719739005</v>
          </cell>
          <cell r="E741" t="str">
            <v>х Кабель, еТач, для подъемников ФриФолд, Свинг, Слайд, Флап, 1 шт, цвет ЧЕРНЫЙ (2719739005)</v>
          </cell>
          <cell r="H741">
            <v>1</v>
          </cell>
          <cell r="I741">
            <v>1</v>
          </cell>
          <cell r="J741" t="str">
            <v>HU</v>
          </cell>
          <cell r="K741">
            <v>9.6000000000000002E-2</v>
          </cell>
          <cell r="L741">
            <v>0.13500000000000001</v>
          </cell>
          <cell r="M741">
            <v>0.09</v>
          </cell>
          <cell r="N741">
            <v>0.8</v>
          </cell>
          <cell r="O741">
            <v>9.7199999999999995E-3</v>
          </cell>
          <cell r="Q741" t="str">
            <v>9005</v>
          </cell>
          <cell r="R741">
            <v>500</v>
          </cell>
          <cell r="S741" t="str">
            <v>4027655569610</v>
          </cell>
          <cell r="T741">
            <v>8544429007</v>
          </cell>
          <cell r="V741" t="str">
            <v>Подъемники</v>
          </cell>
          <cell r="W741" t="str">
            <v>еТач</v>
          </cell>
          <cell r="Z741" t="str">
            <v>ЧЕРНЫЙ</v>
          </cell>
          <cell r="AG741" t="str">
            <v>шт</v>
          </cell>
          <cell r="AJ741" t="str">
            <v>Черный</v>
          </cell>
          <cell r="AK741" t="str">
            <v>х Кабель еТач, для подъемников ФриФолд, Свинг, Слайд, Флап, ЧЕРНЫЙ</v>
          </cell>
          <cell r="AM741" t="str">
            <v>Остальное: еТач, ТопФлекс, Твистер</v>
          </cell>
          <cell r="AS741" t="str">
            <v>еТач</v>
          </cell>
          <cell r="AU741" t="str">
            <v>Комплектующее</v>
          </cell>
          <cell r="BH741" t="str">
            <v>Черный</v>
          </cell>
        </row>
        <row r="742">
          <cell r="D742" t="str">
            <v>2719717035</v>
          </cell>
          <cell r="E742" t="str">
            <v>Крышка декоративная  левая и правая, еТач, для ФриСвинг, цвет СЕРЫЙ (2719717035)</v>
          </cell>
          <cell r="H742">
            <v>1</v>
          </cell>
          <cell r="I742">
            <v>1</v>
          </cell>
          <cell r="J742" t="str">
            <v>HU</v>
          </cell>
          <cell r="K742">
            <v>0.17299999999999999</v>
          </cell>
          <cell r="L742">
            <v>0.28999999999999998</v>
          </cell>
          <cell r="M742">
            <v>0.23</v>
          </cell>
          <cell r="N742">
            <v>0.19500000000000001</v>
          </cell>
          <cell r="O742">
            <v>1.3006500000000001E-2</v>
          </cell>
          <cell r="Q742" t="str">
            <v>7035</v>
          </cell>
          <cell r="R742">
            <v>70</v>
          </cell>
          <cell r="S742" t="str">
            <v>4027655569573</v>
          </cell>
          <cell r="T742">
            <v>3926300000</v>
          </cell>
          <cell r="V742" t="str">
            <v>Подъемники</v>
          </cell>
          <cell r="W742" t="str">
            <v>еТач</v>
          </cell>
          <cell r="Z742" t="str">
            <v>СЕРЫЙ</v>
          </cell>
          <cell r="AG742" t="str">
            <v>шт</v>
          </cell>
          <cell r="AI742" t="str">
            <v>Левый/Правый</v>
          </cell>
          <cell r="AJ742" t="str">
            <v>Серый</v>
          </cell>
          <cell r="AK742" t="str">
            <v>х Крышка декоративная левая и правая еТач, для ФриСвинг, СЕРЫЙ</v>
          </cell>
          <cell r="AM742" t="str">
            <v>Остальное: еТач, ТопФлекс, Твистер</v>
          </cell>
          <cell r="AS742" t="str">
            <v>еТач;ФриСвинг</v>
          </cell>
          <cell r="AU742" t="str">
            <v>Комплектующее</v>
          </cell>
          <cell r="BH742" t="str">
            <v>Серый</v>
          </cell>
        </row>
        <row r="743">
          <cell r="D743" t="str">
            <v>2719719966</v>
          </cell>
          <cell r="E743" t="str">
            <v>Крышка декоративная  левая и правая, еТач, для ФриСвинг, цвет БЕЛЫЙ (2719719966)</v>
          </cell>
          <cell r="H743">
            <v>1</v>
          </cell>
          <cell r="I743">
            <v>1</v>
          </cell>
          <cell r="J743" t="str">
            <v>HU</v>
          </cell>
          <cell r="K743">
            <v>0.17299999999999999</v>
          </cell>
          <cell r="L743">
            <v>0.28999999999999998</v>
          </cell>
          <cell r="M743">
            <v>0.23</v>
          </cell>
          <cell r="N743">
            <v>0.19500000000000001</v>
          </cell>
          <cell r="O743">
            <v>1.3006500000000001E-2</v>
          </cell>
          <cell r="Q743" t="str">
            <v>9966</v>
          </cell>
          <cell r="R743">
            <v>70</v>
          </cell>
          <cell r="S743" t="str">
            <v>4027655569580</v>
          </cell>
          <cell r="T743">
            <v>3926300000</v>
          </cell>
          <cell r="V743" t="str">
            <v>Подъемники</v>
          </cell>
          <cell r="W743" t="str">
            <v>еТач</v>
          </cell>
          <cell r="Z743" t="str">
            <v>БЕЛЫЙ</v>
          </cell>
          <cell r="AG743" t="str">
            <v>шт</v>
          </cell>
          <cell r="AI743" t="str">
            <v>Левый/Правый</v>
          </cell>
          <cell r="AJ743" t="str">
            <v>Белый</v>
          </cell>
          <cell r="AK743" t="str">
            <v>х Крышка декоративная левая и правая еТач, для ФриСвинг, БЕЛЫЙ</v>
          </cell>
          <cell r="AM743" t="str">
            <v>Остальное: еТач, ТопФлекс, Твистер</v>
          </cell>
          <cell r="AS743" t="str">
            <v>еТач;ФриСвинг</v>
          </cell>
          <cell r="AU743" t="str">
            <v>Комплектующее</v>
          </cell>
          <cell r="BH743" t="str">
            <v>Белый</v>
          </cell>
        </row>
        <row r="744">
          <cell r="D744" t="str">
            <v>2719707035</v>
          </cell>
          <cell r="E744" t="str">
            <v>Крышка декоративная  левая и правая, еТач, для Фрислайд, цвет СЕРЫЙ (2719707035)</v>
          </cell>
          <cell r="H744">
            <v>1</v>
          </cell>
          <cell r="I744">
            <v>1</v>
          </cell>
          <cell r="J744" t="str">
            <v>HU</v>
          </cell>
          <cell r="K744">
            <v>0.185</v>
          </cell>
          <cell r="L744">
            <v>0.28999999999999998</v>
          </cell>
          <cell r="M744">
            <v>0.23</v>
          </cell>
          <cell r="N744">
            <v>0.19500000000000001</v>
          </cell>
          <cell r="O744">
            <v>1.3006500000000001E-2</v>
          </cell>
          <cell r="Q744" t="str">
            <v>7035</v>
          </cell>
          <cell r="R744">
            <v>70</v>
          </cell>
          <cell r="S744" t="str">
            <v>4027655569559</v>
          </cell>
          <cell r="T744">
            <v>3926300000</v>
          </cell>
          <cell r="V744" t="str">
            <v>Подъемники</v>
          </cell>
          <cell r="W744" t="str">
            <v>еТач</v>
          </cell>
          <cell r="Z744" t="str">
            <v>СЕРЫЙ</v>
          </cell>
          <cell r="AG744" t="str">
            <v>шт</v>
          </cell>
          <cell r="AI744" t="str">
            <v>Левый/Правый</v>
          </cell>
          <cell r="AJ744" t="str">
            <v>Серый</v>
          </cell>
          <cell r="AK744" t="str">
            <v>х Крышка декоративная левая и правая еТач, для Фрислайд, СЕРЫЙ</v>
          </cell>
          <cell r="AM744" t="str">
            <v>Остальное: еТач, ТопФлекс, Твистер</v>
          </cell>
          <cell r="AS744" t="str">
            <v>еТач;ФриСлайд</v>
          </cell>
          <cell r="AU744" t="str">
            <v>Комплектующее</v>
          </cell>
          <cell r="BH744" t="str">
            <v>Серый</v>
          </cell>
        </row>
        <row r="745">
          <cell r="D745" t="str">
            <v>2719709966</v>
          </cell>
          <cell r="E745" t="str">
            <v>Крышка декоративная  левая и правая, еТач, для Фрислайд, цвет БЕЛЫЙ (2719709966)</v>
          </cell>
          <cell r="H745">
            <v>1</v>
          </cell>
          <cell r="I745">
            <v>1</v>
          </cell>
          <cell r="J745" t="str">
            <v>HU</v>
          </cell>
          <cell r="K745">
            <v>0.185</v>
          </cell>
          <cell r="L745">
            <v>0.28999999999999998</v>
          </cell>
          <cell r="M745">
            <v>0.23</v>
          </cell>
          <cell r="N745">
            <v>0.19500000000000001</v>
          </cell>
          <cell r="O745">
            <v>1.3006500000000001E-2</v>
          </cell>
          <cell r="Q745" t="str">
            <v>9966</v>
          </cell>
          <cell r="R745">
            <v>70</v>
          </cell>
          <cell r="S745" t="str">
            <v>4027655569566</v>
          </cell>
          <cell r="T745">
            <v>3926300000</v>
          </cell>
          <cell r="V745" t="str">
            <v>Подъемники</v>
          </cell>
          <cell r="W745" t="str">
            <v>еТач</v>
          </cell>
          <cell r="Z745" t="str">
            <v>БЕЛЫЙ</v>
          </cell>
          <cell r="AG745" t="str">
            <v>шт</v>
          </cell>
          <cell r="AI745" t="str">
            <v>Левый/Правый</v>
          </cell>
          <cell r="AJ745" t="str">
            <v>Белый</v>
          </cell>
          <cell r="AK745" t="str">
            <v>х Крышка декоративная левая и правая еТач, для Фрислайд, БЕЛЫЙ</v>
          </cell>
          <cell r="AM745" t="str">
            <v>Остальное: еТач, ТопФлекс, Твистер</v>
          </cell>
          <cell r="AS745" t="str">
            <v>еТач;ФриСлайд</v>
          </cell>
          <cell r="AU745" t="str">
            <v>Комплектующее</v>
          </cell>
          <cell r="BH745" t="str">
            <v>Белый</v>
          </cell>
        </row>
        <row r="746">
          <cell r="D746" t="str">
            <v>2719727035</v>
          </cell>
          <cell r="E746" t="str">
            <v>Крышка декоративная  левая и правая, еТач, для ФриФлап, цвет СЕРЫЙ (2719727035)</v>
          </cell>
          <cell r="H746">
            <v>1</v>
          </cell>
          <cell r="I746">
            <v>1</v>
          </cell>
          <cell r="J746" t="str">
            <v>HU</v>
          </cell>
          <cell r="K746">
            <v>0.24399999999999999</v>
          </cell>
          <cell r="L746">
            <v>0.28999999999999998</v>
          </cell>
          <cell r="M746">
            <v>0.23</v>
          </cell>
          <cell r="N746">
            <v>0.19500000000000001</v>
          </cell>
          <cell r="O746">
            <v>1.3006500000000001E-2</v>
          </cell>
          <cell r="Q746" t="str">
            <v>7035</v>
          </cell>
          <cell r="R746">
            <v>70</v>
          </cell>
          <cell r="S746" t="str">
            <v>4027655569597</v>
          </cell>
          <cell r="T746">
            <v>3926300000</v>
          </cell>
          <cell r="V746" t="str">
            <v>Подъемники</v>
          </cell>
          <cell r="W746" t="str">
            <v>еТач</v>
          </cell>
          <cell r="Z746" t="str">
            <v>СЕРЫЙ</v>
          </cell>
          <cell r="AG746" t="str">
            <v>шт</v>
          </cell>
          <cell r="AI746" t="str">
            <v>Левый/Правый</v>
          </cell>
          <cell r="AJ746" t="str">
            <v>Серый</v>
          </cell>
          <cell r="AK746" t="str">
            <v>Крышка декоративная левая и правая еТач, для ФриФлап, СЕРЫЙ</v>
          </cell>
          <cell r="AM746" t="str">
            <v>Остальное: еТач, ТопФлекс, Твистер</v>
          </cell>
          <cell r="AS746" t="str">
            <v>еТач;ФриФлап</v>
          </cell>
          <cell r="AU746" t="str">
            <v>Комплектующее</v>
          </cell>
          <cell r="BH746" t="str">
            <v>Серый</v>
          </cell>
        </row>
        <row r="747">
          <cell r="D747" t="str">
            <v>2719729966</v>
          </cell>
          <cell r="E747" t="str">
            <v>Крышка декоративная  левая и правая, еТач, для ФриФлап, цвет БЕЛЫЙ (2719729966)</v>
          </cell>
          <cell r="H747">
            <v>1</v>
          </cell>
          <cell r="I747">
            <v>1</v>
          </cell>
          <cell r="J747" t="str">
            <v>HU</v>
          </cell>
          <cell r="K747">
            <v>0.24399999999999999</v>
          </cell>
          <cell r="L747">
            <v>0.28999999999999998</v>
          </cell>
          <cell r="M747">
            <v>0.23</v>
          </cell>
          <cell r="N747">
            <v>0.19500000000000001</v>
          </cell>
          <cell r="O747">
            <v>1.3006500000000001E-2</v>
          </cell>
          <cell r="Q747" t="str">
            <v>9966</v>
          </cell>
          <cell r="R747">
            <v>70</v>
          </cell>
          <cell r="S747" t="str">
            <v>4027655569603</v>
          </cell>
          <cell r="T747">
            <v>3926300000</v>
          </cell>
          <cell r="V747" t="str">
            <v>Подъемники</v>
          </cell>
          <cell r="W747" t="str">
            <v>еТач</v>
          </cell>
          <cell r="Z747" t="str">
            <v>БЕЛЫЙ</v>
          </cell>
          <cell r="AG747" t="str">
            <v>шт</v>
          </cell>
          <cell r="AI747" t="str">
            <v>Левый/Правый</v>
          </cell>
          <cell r="AJ747" t="str">
            <v>Белый</v>
          </cell>
          <cell r="AK747" t="str">
            <v>х Крышка декоративная левая и правая еТач, для ФриФлап, БЕЛЫЙ</v>
          </cell>
          <cell r="AM747" t="str">
            <v>Остальное: еТач, ТопФлекс, Твистер</v>
          </cell>
          <cell r="AS747" t="str">
            <v>еТач;ФриФлап</v>
          </cell>
          <cell r="AU747" t="str">
            <v>Комплектующее</v>
          </cell>
          <cell r="BH747" t="str">
            <v>Белый</v>
          </cell>
        </row>
        <row r="748">
          <cell r="D748" t="str">
            <v>2720417035</v>
          </cell>
          <cell r="E748" t="str">
            <v>Крышка декоративная  левая и правая, еТач, для ФриФолд Шорт, цвет СЕРЫЙ (2720417035)</v>
          </cell>
          <cell r="H748">
            <v>1</v>
          </cell>
          <cell r="I748">
            <v>1</v>
          </cell>
          <cell r="J748" t="str">
            <v>HU</v>
          </cell>
          <cell r="K748">
            <v>0.182</v>
          </cell>
          <cell r="L748">
            <v>0.36499999999999999</v>
          </cell>
          <cell r="M748">
            <v>0.23</v>
          </cell>
          <cell r="N748">
            <v>0.125</v>
          </cell>
          <cell r="O748">
            <v>1.049375E-2</v>
          </cell>
          <cell r="Q748" t="str">
            <v>7035</v>
          </cell>
          <cell r="R748">
            <v>70</v>
          </cell>
          <cell r="S748" t="str">
            <v>4027655038086</v>
          </cell>
          <cell r="T748">
            <v>3926300000</v>
          </cell>
          <cell r="V748" t="str">
            <v>Подъемники</v>
          </cell>
          <cell r="W748" t="str">
            <v>еТач</v>
          </cell>
          <cell r="Z748" t="str">
            <v>СЕРЫЙ</v>
          </cell>
          <cell r="AG748" t="str">
            <v>шт</v>
          </cell>
          <cell r="AI748" t="str">
            <v>Левый/Правый</v>
          </cell>
          <cell r="AJ748" t="str">
            <v>Серый</v>
          </cell>
          <cell r="AK748" t="str">
            <v>Крышка декоративная левая и правая еТач, для ФриФолд Шорт, СЕРЫЙ</v>
          </cell>
          <cell r="AM748" t="str">
            <v>Остальное: еТач, ТопФлекс, Твистер</v>
          </cell>
          <cell r="AS748" t="str">
            <v>еТач;ФриФолд Шорт</v>
          </cell>
          <cell r="AU748" t="str">
            <v>Комплектующее</v>
          </cell>
          <cell r="BH748" t="str">
            <v>Серый</v>
          </cell>
        </row>
        <row r="749">
          <cell r="D749" t="str">
            <v>2720419966</v>
          </cell>
          <cell r="E749" t="str">
            <v>Крышка декоративная  левая и правая, еТач, для ФриФолд Шорт, цвет БЕЛЫЙ (2720419966)</v>
          </cell>
          <cell r="H749">
            <v>1</v>
          </cell>
          <cell r="I749">
            <v>1</v>
          </cell>
          <cell r="J749" t="str">
            <v>HU</v>
          </cell>
          <cell r="K749">
            <v>0.182</v>
          </cell>
          <cell r="L749">
            <v>0.36499999999999999</v>
          </cell>
          <cell r="M749">
            <v>0.23</v>
          </cell>
          <cell r="N749">
            <v>0.125</v>
          </cell>
          <cell r="O749">
            <v>1.049375E-2</v>
          </cell>
          <cell r="Q749" t="str">
            <v>9966</v>
          </cell>
          <cell r="R749">
            <v>70</v>
          </cell>
          <cell r="S749" t="str">
            <v>4027655038093</v>
          </cell>
          <cell r="T749">
            <v>3926300000</v>
          </cell>
          <cell r="V749" t="str">
            <v>Подъемники</v>
          </cell>
          <cell r="W749" t="str">
            <v>еТач</v>
          </cell>
          <cell r="Z749" t="str">
            <v>БЕЛЫЙ</v>
          </cell>
          <cell r="AG749" t="str">
            <v>шт</v>
          </cell>
          <cell r="AI749" t="str">
            <v>Левый/Правый</v>
          </cell>
          <cell r="AJ749" t="str">
            <v>Белый</v>
          </cell>
          <cell r="AK749" t="str">
            <v>х Крышка декоративная левая и правая еТач, для ФриФолд Шорт, БЕЛЫЙ</v>
          </cell>
          <cell r="AM749" t="str">
            <v>Остальное: еТач, ТопФлекс, Твистер</v>
          </cell>
          <cell r="AS749" t="str">
            <v>еТач;ФриФолд Шорт</v>
          </cell>
          <cell r="AU749" t="str">
            <v>Комплектующее</v>
          </cell>
          <cell r="BH749" t="str">
            <v>Белый</v>
          </cell>
        </row>
        <row r="750">
          <cell r="D750" t="str">
            <v>2719697035</v>
          </cell>
          <cell r="E750" t="str">
            <v>х Крышка декоративная  левая и правая, еТач, для ФриФолд, цвет СЕРЫЙ (2719697035)</v>
          </cell>
          <cell r="H750">
            <v>1</v>
          </cell>
          <cell r="I750">
            <v>1</v>
          </cell>
          <cell r="J750" t="str">
            <v>HU</v>
          </cell>
          <cell r="K750">
            <v>0.54400000000000004</v>
          </cell>
          <cell r="L750">
            <v>0.28999999999999998</v>
          </cell>
          <cell r="M750">
            <v>0.23</v>
          </cell>
          <cell r="N750">
            <v>0.19500000000000001</v>
          </cell>
          <cell r="O750">
            <v>1.3006500000000001E-2</v>
          </cell>
          <cell r="Q750" t="str">
            <v>7035</v>
          </cell>
          <cell r="R750">
            <v>70</v>
          </cell>
          <cell r="S750" t="str">
            <v>4027655569535</v>
          </cell>
          <cell r="T750">
            <v>3926300000</v>
          </cell>
          <cell r="V750" t="str">
            <v>Подъемники</v>
          </cell>
          <cell r="W750" t="str">
            <v>еТач</v>
          </cell>
          <cell r="Z750" t="str">
            <v>СЕРЫЙ</v>
          </cell>
          <cell r="AG750" t="str">
            <v>шт</v>
          </cell>
          <cell r="AI750" t="str">
            <v>Левый/Правый</v>
          </cell>
          <cell r="AJ750" t="str">
            <v>Серый</v>
          </cell>
          <cell r="AK750" t="str">
            <v>х Крышка декоративная левая и правая еТач, для ФриФолд, СЕРЫЙ</v>
          </cell>
          <cell r="AM750" t="str">
            <v>Остальное: еТач, ТопФлекс, Твистер</v>
          </cell>
          <cell r="AS750" t="str">
            <v>еТач</v>
          </cell>
          <cell r="AU750" t="str">
            <v>Комплектующее</v>
          </cell>
          <cell r="BH750" t="str">
            <v>Серый</v>
          </cell>
        </row>
        <row r="751">
          <cell r="D751" t="str">
            <v>2719699966</v>
          </cell>
          <cell r="E751" t="str">
            <v>х Крышка декоративная  левая и правая, еТач, для ФриФолд, цвет БЕЛЫЙ (2719699966)</v>
          </cell>
          <cell r="H751">
            <v>1</v>
          </cell>
          <cell r="I751">
            <v>1</v>
          </cell>
          <cell r="J751" t="str">
            <v>HU</v>
          </cell>
          <cell r="K751">
            <v>0.54400000000000004</v>
          </cell>
          <cell r="L751">
            <v>0.28999999999999998</v>
          </cell>
          <cell r="M751">
            <v>0.23</v>
          </cell>
          <cell r="N751">
            <v>0.19500000000000001</v>
          </cell>
          <cell r="O751">
            <v>1.3006500000000001E-2</v>
          </cell>
          <cell r="Q751" t="str">
            <v>9966</v>
          </cell>
          <cell r="R751">
            <v>70</v>
          </cell>
          <cell r="S751" t="str">
            <v>4027655569542</v>
          </cell>
          <cell r="T751">
            <v>3926300000</v>
          </cell>
          <cell r="V751" t="str">
            <v>Подъемники</v>
          </cell>
          <cell r="W751" t="str">
            <v>еТач</v>
          </cell>
          <cell r="Z751" t="str">
            <v>БЕЛЫЙ</v>
          </cell>
          <cell r="AG751" t="str">
            <v>шт</v>
          </cell>
          <cell r="AI751" t="str">
            <v>Левый/Правый</v>
          </cell>
          <cell r="AJ751" t="str">
            <v>Белый</v>
          </cell>
          <cell r="AK751" t="str">
            <v>х Крышка декоративная левая и правая еТач, для ФриФолд, БЕЛЫЙ</v>
          </cell>
          <cell r="AM751" t="str">
            <v>Остальное: еТач, ТопФлекс, Твистер</v>
          </cell>
          <cell r="AS751" t="str">
            <v>еТач</v>
          </cell>
          <cell r="AU751" t="str">
            <v>Комплектующее</v>
          </cell>
          <cell r="BH751" t="str">
            <v>Белый</v>
          </cell>
        </row>
        <row r="752">
          <cell r="D752" t="str">
            <v>2719640006</v>
          </cell>
          <cell r="E752" t="str">
            <v>Рычаг тип O левый, еТач, для Фрислайд, 1 шт, цвет Никель (2719640006)</v>
          </cell>
          <cell r="H752">
            <v>1</v>
          </cell>
          <cell r="I752">
            <v>1</v>
          </cell>
          <cell r="J752" t="str">
            <v>HU</v>
          </cell>
          <cell r="K752">
            <v>0.14399999999999999</v>
          </cell>
          <cell r="L752">
            <v>0.20499999999999999</v>
          </cell>
          <cell r="M752">
            <v>0.13</v>
          </cell>
          <cell r="N752">
            <v>0.15</v>
          </cell>
          <cell r="O752">
            <v>3.9975000000000002E-3</v>
          </cell>
          <cell r="Q752" t="str">
            <v>0006</v>
          </cell>
          <cell r="R752">
            <v>320</v>
          </cell>
          <cell r="S752" t="str">
            <v>4027655569481</v>
          </cell>
          <cell r="T752">
            <v>8302420000</v>
          </cell>
          <cell r="V752" t="str">
            <v>Подъемники</v>
          </cell>
          <cell r="W752" t="str">
            <v>еТач</v>
          </cell>
          <cell r="Z752" t="str">
            <v>Никель</v>
          </cell>
          <cell r="AG752" t="str">
            <v>шт</v>
          </cell>
          <cell r="AI752" t="str">
            <v>Левый</v>
          </cell>
          <cell r="AJ752" t="str">
            <v>Серый</v>
          </cell>
          <cell r="AK752" t="str">
            <v>Рычаг тип O левый еТач, для Фрислайд, Никель</v>
          </cell>
          <cell r="AM752" t="str">
            <v>Остальное: еТач, ТопФлекс, Твистер</v>
          </cell>
          <cell r="AS752" t="str">
            <v>еТач;ФриСлайд</v>
          </cell>
          <cell r="AU752" t="str">
            <v>Комплектующее</v>
          </cell>
          <cell r="BH752" t="str">
            <v>Никель;Сталь</v>
          </cell>
        </row>
        <row r="753">
          <cell r="D753" t="str">
            <v>2719650006</v>
          </cell>
          <cell r="E753" t="str">
            <v>Рычаг тип P левый, еТач, для Фрислайд, 1 шт, цвет Никель (2719650006)</v>
          </cell>
          <cell r="H753">
            <v>1</v>
          </cell>
          <cell r="I753">
            <v>1</v>
          </cell>
          <cell r="J753" t="str">
            <v>HU</v>
          </cell>
          <cell r="K753">
            <v>0.158</v>
          </cell>
          <cell r="L753">
            <v>0.38500000000000001</v>
          </cell>
          <cell r="M753">
            <v>0.105</v>
          </cell>
          <cell r="N753">
            <v>0.09</v>
          </cell>
          <cell r="O753">
            <v>3.63825E-3</v>
          </cell>
          <cell r="Q753" t="str">
            <v>0006</v>
          </cell>
          <cell r="R753">
            <v>320</v>
          </cell>
          <cell r="S753" t="str">
            <v>4027655569498</v>
          </cell>
          <cell r="T753">
            <v>8302420000</v>
          </cell>
          <cell r="V753" t="str">
            <v>Подъемники</v>
          </cell>
          <cell r="W753" t="str">
            <v>еТач</v>
          </cell>
          <cell r="Z753" t="str">
            <v>Никель</v>
          </cell>
          <cell r="AG753" t="str">
            <v>шт</v>
          </cell>
          <cell r="AI753" t="str">
            <v>Левый</v>
          </cell>
          <cell r="AJ753" t="str">
            <v>Серый</v>
          </cell>
          <cell r="AK753" t="str">
            <v>х Рычаг тип P левый еТач, для Фрислайд, Никель</v>
          </cell>
          <cell r="AM753" t="str">
            <v>Остальное: еТач, ТопФлекс, Твистер</v>
          </cell>
          <cell r="AS753" t="str">
            <v>еТач;ФриСлайд</v>
          </cell>
          <cell r="AU753" t="str">
            <v>Комплектующее</v>
          </cell>
          <cell r="BH753" t="str">
            <v>Никель;Сталь</v>
          </cell>
        </row>
        <row r="754">
          <cell r="D754" t="str">
            <v>2719660006</v>
          </cell>
          <cell r="E754" t="str">
            <v>Рычаг тип Q левый, еТач, для Фрислайд, 1 шт, цвет Никель (2719660006)</v>
          </cell>
          <cell r="H754">
            <v>1</v>
          </cell>
          <cell r="I754">
            <v>1</v>
          </cell>
          <cell r="J754" t="str">
            <v>HU</v>
          </cell>
          <cell r="K754">
            <v>0.17199999999999999</v>
          </cell>
          <cell r="L754">
            <v>0.38500000000000001</v>
          </cell>
          <cell r="M754">
            <v>0.105</v>
          </cell>
          <cell r="N754">
            <v>0.09</v>
          </cell>
          <cell r="O754">
            <v>3.63825E-3</v>
          </cell>
          <cell r="Q754" t="str">
            <v>0006</v>
          </cell>
          <cell r="R754">
            <v>320</v>
          </cell>
          <cell r="S754" t="str">
            <v>4027655569504</v>
          </cell>
          <cell r="T754">
            <v>8302420000</v>
          </cell>
          <cell r="V754" t="str">
            <v>Подъемники</v>
          </cell>
          <cell r="W754" t="str">
            <v>еТач</v>
          </cell>
          <cell r="Z754" t="str">
            <v>Никель</v>
          </cell>
          <cell r="AG754" t="str">
            <v>шт</v>
          </cell>
          <cell r="AI754" t="str">
            <v>Левый</v>
          </cell>
          <cell r="AJ754" t="str">
            <v>Серый</v>
          </cell>
          <cell r="AK754" t="str">
            <v>х Рычаг тип Q левый еТач, для Фрислайд, Никель</v>
          </cell>
          <cell r="AM754" t="str">
            <v>Остальное: еТач, ТопФлекс, Твистер</v>
          </cell>
          <cell r="AS754" t="str">
            <v>еТач;ФриСлайд</v>
          </cell>
          <cell r="AU754" t="str">
            <v>Комплектующее</v>
          </cell>
          <cell r="BH754" t="str">
            <v>Никель;Сталь</v>
          </cell>
        </row>
        <row r="755">
          <cell r="D755" t="str">
            <v>2719670006</v>
          </cell>
          <cell r="E755" t="str">
            <v>Рычаг тип R левый, еТач, для Фрислайд, 1 шт, цвет Никель (2719670006)</v>
          </cell>
          <cell r="H755">
            <v>1</v>
          </cell>
          <cell r="I755">
            <v>1</v>
          </cell>
          <cell r="J755" t="str">
            <v>HU</v>
          </cell>
          <cell r="K755">
            <v>0.19400000000000001</v>
          </cell>
          <cell r="L755">
            <v>0.38500000000000001</v>
          </cell>
          <cell r="M755">
            <v>0.105</v>
          </cell>
          <cell r="N755">
            <v>0.09</v>
          </cell>
          <cell r="O755">
            <v>3.63825E-3</v>
          </cell>
          <cell r="Q755" t="str">
            <v>0006</v>
          </cell>
          <cell r="R755">
            <v>100</v>
          </cell>
          <cell r="S755" t="str">
            <v>4027655569511</v>
          </cell>
          <cell r="T755">
            <v>8302420000</v>
          </cell>
          <cell r="V755" t="str">
            <v>Подъемники</v>
          </cell>
          <cell r="W755" t="str">
            <v>еТач</v>
          </cell>
          <cell r="Z755" t="str">
            <v>Никель</v>
          </cell>
          <cell r="AG755" t="str">
            <v>шт</v>
          </cell>
          <cell r="AI755" t="str">
            <v>Левый</v>
          </cell>
          <cell r="AJ755" t="str">
            <v>Серый</v>
          </cell>
          <cell r="AK755" t="str">
            <v>х Рычаг тип R левый еТач, для Фрислайд, Никель</v>
          </cell>
          <cell r="AM755" t="str">
            <v>Остальное: еТач, ТопФлекс, Твистер</v>
          </cell>
          <cell r="AS755" t="str">
            <v>еТач;ФриСлайд</v>
          </cell>
          <cell r="AU755" t="str">
            <v>Комплектующее</v>
          </cell>
          <cell r="BH755" t="str">
            <v>Никель;Сталь</v>
          </cell>
        </row>
        <row r="756">
          <cell r="D756" t="str">
            <v>2719680006</v>
          </cell>
          <cell r="E756" t="str">
            <v>Рычаг тип S левый, еТач, для ФриСвинг, 1 шт, цвет Никель (2719680006)</v>
          </cell>
          <cell r="H756">
            <v>1</v>
          </cell>
          <cell r="I756">
            <v>1</v>
          </cell>
          <cell r="J756" t="str">
            <v>HU</v>
          </cell>
          <cell r="K756">
            <v>0.158</v>
          </cell>
          <cell r="L756">
            <v>0.20499999999999999</v>
          </cell>
          <cell r="M756">
            <v>0.13</v>
          </cell>
          <cell r="N756">
            <v>0.15</v>
          </cell>
          <cell r="O756">
            <v>3.9975000000000002E-3</v>
          </cell>
          <cell r="Q756" t="str">
            <v>0006</v>
          </cell>
          <cell r="R756">
            <v>320</v>
          </cell>
          <cell r="S756" t="str">
            <v>4027655569528</v>
          </cell>
          <cell r="T756">
            <v>8302420000</v>
          </cell>
          <cell r="V756" t="str">
            <v>Подъемники</v>
          </cell>
          <cell r="W756" t="str">
            <v>еТач</v>
          </cell>
          <cell r="Z756" t="str">
            <v>Никель</v>
          </cell>
          <cell r="AG756" t="str">
            <v>шт</v>
          </cell>
          <cell r="AI756" t="str">
            <v>Левый</v>
          </cell>
          <cell r="AJ756" t="str">
            <v>Серый</v>
          </cell>
          <cell r="AK756" t="str">
            <v>х Рычаг тип S левый еТач, для ФриСвинг, Никель</v>
          </cell>
          <cell r="AM756" t="str">
            <v>Остальное: еТач, ТопФлекс, Твистер</v>
          </cell>
          <cell r="AS756" t="str">
            <v>еТач;ФриСвинг</v>
          </cell>
          <cell r="AU756" t="str">
            <v>Комплектующее</v>
          </cell>
          <cell r="BH756" t="str">
            <v>Никель;Сталь</v>
          </cell>
        </row>
        <row r="757">
          <cell r="D757" t="str">
            <v>0053600005</v>
          </cell>
          <cell r="E757" t="str">
            <v>СпейсФлекс, 472/520x472x130 мм, цвет Хром/Антрацит (0053600005)</v>
          </cell>
          <cell r="H757">
            <v>132</v>
          </cell>
          <cell r="I757">
            <v>132</v>
          </cell>
          <cell r="J757" t="str">
            <v>DE</v>
          </cell>
          <cell r="K757">
            <v>1.92</v>
          </cell>
          <cell r="L757">
            <v>0.55000000000000004</v>
          </cell>
          <cell r="M757">
            <v>0.18</v>
          </cell>
          <cell r="N757">
            <v>0.06</v>
          </cell>
          <cell r="O757">
            <v>6.0005856959999999E-3</v>
          </cell>
          <cell r="Q757" t="str">
            <v>0005</v>
          </cell>
          <cell r="R757">
            <v>132</v>
          </cell>
          <cell r="S757" t="str">
            <v>4027655751244</v>
          </cell>
          <cell r="T757">
            <v>7323990000</v>
          </cell>
          <cell r="V757" t="str">
            <v>Аксессуары</v>
          </cell>
          <cell r="W757" t="str">
            <v>СпейсФлекс</v>
          </cell>
          <cell r="X757">
            <v>500</v>
          </cell>
          <cell r="Z757" t="str">
            <v>Хром/Антрацит</v>
          </cell>
          <cell r="AC757">
            <v>475</v>
          </cell>
          <cell r="AD757">
            <v>1</v>
          </cell>
          <cell r="AG757" t="str">
            <v>Компл</v>
          </cell>
          <cell r="AJ757" t="str">
            <v>Темно-серый</v>
          </cell>
          <cell r="AK757" t="str">
            <v>СпейсФлекс, Хром/Антрацит</v>
          </cell>
          <cell r="AM757" t="str">
            <v>СпейсФлекс</v>
          </cell>
          <cell r="AN757" t="str">
            <v>0053600005</v>
          </cell>
          <cell r="AO757" t="str">
            <v>0053600005</v>
          </cell>
          <cell r="AS757" t="str">
            <v>СпейсФлекс</v>
          </cell>
          <cell r="AT757" t="str">
            <v>Органайзер; Хранение одежды</v>
          </cell>
          <cell r="AU757" t="str">
            <v>Компл</v>
          </cell>
          <cell r="AV757">
            <v>500</v>
          </cell>
          <cell r="AW757">
            <v>1200</v>
          </cell>
          <cell r="BB757">
            <v>130</v>
          </cell>
          <cell r="BC757">
            <v>2300</v>
          </cell>
          <cell r="BH757" t="str">
            <v>Хром;Антрацит</v>
          </cell>
        </row>
        <row r="758">
          <cell r="D758" t="str">
            <v>0049900005</v>
          </cell>
          <cell r="E758" t="str">
            <v>Держатель для брюк выдвижной, в Гардеробную 500 мм, 465х505х100 мм, цвет ХРОМ (0049900005)</v>
          </cell>
          <cell r="H758">
            <v>1</v>
          </cell>
          <cell r="I758">
            <v>5</v>
          </cell>
          <cell r="J758" t="str">
            <v>DE</v>
          </cell>
          <cell r="K758">
            <v>4.0999999999999996</v>
          </cell>
          <cell r="O758">
            <v>0.01</v>
          </cell>
          <cell r="Q758" t="str">
            <v>0005</v>
          </cell>
          <cell r="R758">
            <v>112</v>
          </cell>
          <cell r="S758" t="str">
            <v>4027655008232</v>
          </cell>
          <cell r="T758">
            <v>9403990001</v>
          </cell>
          <cell r="V758" t="str">
            <v>Системы хранения</v>
          </cell>
          <cell r="W758" t="str">
            <v>в Гардеробную</v>
          </cell>
          <cell r="X758">
            <v>500</v>
          </cell>
          <cell r="Z758" t="str">
            <v>ХРОМ</v>
          </cell>
          <cell r="AC758">
            <v>505</v>
          </cell>
          <cell r="AD758">
            <v>1</v>
          </cell>
          <cell r="AG758" t="str">
            <v>Компл</v>
          </cell>
          <cell r="AJ758" t="str">
            <v>Серый</v>
          </cell>
          <cell r="AK758" t="str">
            <v>Держатель для брюк выдвижной в Гардеробную, 500, ХРОМ</v>
          </cell>
          <cell r="AM758" t="str">
            <v>Системы хранения</v>
          </cell>
          <cell r="AO758" t="str">
            <v>0049900005</v>
          </cell>
          <cell r="AS758" t="str">
            <v>в Гардеробную</v>
          </cell>
          <cell r="AT758" t="str">
            <v>Хранение одежды</v>
          </cell>
          <cell r="AU758" t="str">
            <v>Компл</v>
          </cell>
          <cell r="AV758">
            <v>500</v>
          </cell>
          <cell r="AW758">
            <v>1200</v>
          </cell>
          <cell r="BB758">
            <v>600</v>
          </cell>
          <cell r="BC758">
            <v>2300</v>
          </cell>
          <cell r="BH758" t="str">
            <v>Хром</v>
          </cell>
        </row>
        <row r="759">
          <cell r="D759" t="str">
            <v>2373750368</v>
          </cell>
          <cell r="E759" t="str">
            <v>КОМПЛЕКТ лоток +делитель, ФайнЛайн Линик 300 мм, глубина 500 мм, цвет ЯСЕНЬ черный (2373750368)</v>
          </cell>
          <cell r="K759" t="str">
            <v>сумма частей</v>
          </cell>
          <cell r="O759" t="str">
            <v>сумма частей</v>
          </cell>
          <cell r="V759" t="str">
            <v>Аксессуары</v>
          </cell>
          <cell r="W759" t="str">
            <v>ФайнЛайн Линик</v>
          </cell>
          <cell r="X759">
            <v>300</v>
          </cell>
          <cell r="Z759" t="str">
            <v>ЯСЕНЬ черный</v>
          </cell>
          <cell r="AC759">
            <v>500</v>
          </cell>
          <cell r="AD759">
            <v>2</v>
          </cell>
          <cell r="AG759" t="str">
            <v>Компл</v>
          </cell>
          <cell r="AJ759" t="str">
            <v>Черный</v>
          </cell>
          <cell r="AK759" t="str">
            <v>КОМПЛЕКТ лоток +делитель ФайнЛайн Линик, 300, ЯСЕНЬ черный</v>
          </cell>
          <cell r="AM759" t="str">
            <v>ФайнЛайн Линик</v>
          </cell>
          <cell r="AS759" t="str">
            <v>ФайнЛайн Линик</v>
          </cell>
          <cell r="AT759" t="str">
            <v>Органайзер; Хранение столовых приборов</v>
          </cell>
          <cell r="AU759" t="str">
            <v>Компл</v>
          </cell>
          <cell r="AV759">
            <v>300</v>
          </cell>
          <cell r="AW759">
            <v>300</v>
          </cell>
          <cell r="BH759" t="str">
            <v>Ясень черный</v>
          </cell>
        </row>
        <row r="760">
          <cell r="D760" t="str">
            <v>2373760368</v>
          </cell>
          <cell r="E760" t="str">
            <v>КОМПЛЕКТ лоток + держатель для ножей, ФайнЛайн Линик 300 мм, глубина 500 мм, цвет ЯСЕНЬ черный (2373760368)</v>
          </cell>
          <cell r="K760" t="str">
            <v>сумма частей</v>
          </cell>
          <cell r="O760" t="str">
            <v>сумма частей</v>
          </cell>
          <cell r="V760" t="str">
            <v>Аксессуары</v>
          </cell>
          <cell r="W760" t="str">
            <v>ФайнЛайн Линик</v>
          </cell>
          <cell r="X760">
            <v>300</v>
          </cell>
          <cell r="Z760" t="str">
            <v>ЯСЕНЬ черный</v>
          </cell>
          <cell r="AC760">
            <v>500</v>
          </cell>
          <cell r="AD760">
            <v>2</v>
          </cell>
          <cell r="AG760" t="str">
            <v>Компл</v>
          </cell>
          <cell r="AJ760" t="str">
            <v>Черный</v>
          </cell>
          <cell r="AK760" t="str">
            <v>КОМПЛЕКТ лоток + держатель для ножей ФайнЛайн Линик, 300, ЯСЕНЬ черный</v>
          </cell>
          <cell r="AM760" t="str">
            <v>ФайнЛайн Линик</v>
          </cell>
          <cell r="AS760" t="str">
            <v>ФайнЛайн Линик</v>
          </cell>
          <cell r="AT760" t="str">
            <v>Органайзер; Хранение столовых приборов</v>
          </cell>
          <cell r="AU760" t="str">
            <v>Компл</v>
          </cell>
          <cell r="AV760">
            <v>300</v>
          </cell>
          <cell r="AW760">
            <v>300</v>
          </cell>
          <cell r="BH760" t="str">
            <v>Ясень черный</v>
          </cell>
        </row>
        <row r="761">
          <cell r="D761" t="str">
            <v>2373770368</v>
          </cell>
          <cell r="E761" t="str">
            <v>КОМПЛЕКТ лоток + держатель для фольги, ФайнЛайн Линик 300 мм, глубина 500 мм, цвет ЯСЕНЬ черный (2373770368)</v>
          </cell>
          <cell r="K761" t="str">
            <v>сумма частей</v>
          </cell>
          <cell r="O761" t="str">
            <v>сумма частей</v>
          </cell>
          <cell r="V761" t="str">
            <v>Аксессуары</v>
          </cell>
          <cell r="W761" t="str">
            <v>ФайнЛайн Линик</v>
          </cell>
          <cell r="X761">
            <v>300</v>
          </cell>
          <cell r="Z761" t="str">
            <v>ЯСЕНЬ черный</v>
          </cell>
          <cell r="AC761">
            <v>500</v>
          </cell>
          <cell r="AD761">
            <v>2</v>
          </cell>
          <cell r="AG761" t="str">
            <v>Компл</v>
          </cell>
          <cell r="AJ761" t="str">
            <v>Черный</v>
          </cell>
          <cell r="AK761" t="str">
            <v>КОМПЛЕКТ лоток + держатель для фольги ФайнЛайн Линик, 300, ЯСЕНЬ черный</v>
          </cell>
          <cell r="AM761" t="str">
            <v>ФайнЛайн Линик</v>
          </cell>
          <cell r="AS761" t="str">
            <v>ФайнЛайн Линик</v>
          </cell>
          <cell r="AT761" t="str">
            <v>Органайзер; Хранение столовых приборов</v>
          </cell>
          <cell r="AU761" t="str">
            <v>Компл</v>
          </cell>
          <cell r="AV761">
            <v>300</v>
          </cell>
          <cell r="AW761">
            <v>300</v>
          </cell>
          <cell r="BH761" t="str">
            <v>Ясень черный</v>
          </cell>
        </row>
        <row r="762">
          <cell r="D762" t="str">
            <v>2373780368</v>
          </cell>
          <cell r="E762" t="str">
            <v>КОМПЛЕКТ лоток + держатель для ножей, ФайнЛайн Линик 500-600 мм, глубина 500 мм, цвет ЯСЕНЬ черный (2373780368)</v>
          </cell>
          <cell r="K762" t="str">
            <v>сумма частей</v>
          </cell>
          <cell r="O762" t="str">
            <v>сумма частей</v>
          </cell>
          <cell r="V762" t="str">
            <v>Аксессуары</v>
          </cell>
          <cell r="W762" t="str">
            <v>ФайнЛайн Линик</v>
          </cell>
          <cell r="X762" t="str">
            <v>500-600</v>
          </cell>
          <cell r="Z762" t="str">
            <v>ЯСЕНЬ черный</v>
          </cell>
          <cell r="AC762">
            <v>500</v>
          </cell>
          <cell r="AD762">
            <v>2</v>
          </cell>
          <cell r="AG762" t="str">
            <v>Компл</v>
          </cell>
          <cell r="AJ762" t="str">
            <v>Черный</v>
          </cell>
          <cell r="AK762" t="str">
            <v>КОМПЛЕКТ лоток + держатель для ножей ФайнЛайн Линик, 500-600, ЯСЕНЬ черный</v>
          </cell>
          <cell r="AM762" t="str">
            <v>ФайнЛайн Линик</v>
          </cell>
          <cell r="AS762" t="str">
            <v>ФайнЛайн Линик</v>
          </cell>
          <cell r="AT762" t="str">
            <v>Органайзер; Хранение столовых приборов</v>
          </cell>
          <cell r="AU762" t="str">
            <v>Компл</v>
          </cell>
          <cell r="AV762">
            <v>500</v>
          </cell>
          <cell r="AW762">
            <v>600</v>
          </cell>
          <cell r="BH762" t="str">
            <v>Ясень черный</v>
          </cell>
        </row>
        <row r="763">
          <cell r="D763" t="str">
            <v>2373790368</v>
          </cell>
          <cell r="E763" t="str">
            <v>КОМПЛЕКТ лоток + держатель для фольги, ФайнЛайн Линик 500-600 мм, глубина 500 мм, цвет ЯСЕНЬ черный (2373790368)</v>
          </cell>
          <cell r="K763" t="str">
            <v>сумма частей</v>
          </cell>
          <cell r="O763" t="str">
            <v>сумма частей</v>
          </cell>
          <cell r="V763" t="str">
            <v>Аксессуары</v>
          </cell>
          <cell r="W763" t="str">
            <v>ФайнЛайн Линик</v>
          </cell>
          <cell r="X763" t="str">
            <v>500-600</v>
          </cell>
          <cell r="Z763" t="str">
            <v>ЯСЕНЬ черный</v>
          </cell>
          <cell r="AC763">
            <v>500</v>
          </cell>
          <cell r="AD763">
            <v>2</v>
          </cell>
          <cell r="AG763" t="str">
            <v>Компл</v>
          </cell>
          <cell r="AJ763" t="str">
            <v>Черный</v>
          </cell>
          <cell r="AK763" t="str">
            <v>КОМПЛЕКТ лоток + держатель для фольги ФайнЛайн Линик, 500-600, ЯСЕНЬ черный</v>
          </cell>
          <cell r="AM763" t="str">
            <v>ФайнЛайн Линик</v>
          </cell>
          <cell r="AS763" t="str">
            <v>ФайнЛайн Линик</v>
          </cell>
          <cell r="AT763" t="str">
            <v>Органайзер; Хранение столовых приборов</v>
          </cell>
          <cell r="AU763" t="str">
            <v>Компл</v>
          </cell>
          <cell r="AV763">
            <v>500</v>
          </cell>
          <cell r="AW763">
            <v>600</v>
          </cell>
          <cell r="BH763" t="str">
            <v>Ясень черный</v>
          </cell>
        </row>
        <row r="764">
          <cell r="D764" t="str">
            <v>2373800368</v>
          </cell>
          <cell r="E764" t="str">
            <v>КОМПЛЕКТ лоток + держатель для ножей, ФайнЛайн Линик 800-900 мм, глубина 500 мм, цвет ЯСЕНЬ черный (2373800368)</v>
          </cell>
          <cell r="K764" t="str">
            <v>сумма частей</v>
          </cell>
          <cell r="O764" t="str">
            <v>сумма частей</v>
          </cell>
          <cell r="V764" t="str">
            <v>Аксессуары</v>
          </cell>
          <cell r="W764" t="str">
            <v>ФайнЛайн Линик</v>
          </cell>
          <cell r="X764" t="str">
            <v>800-900</v>
          </cell>
          <cell r="Z764" t="str">
            <v>ЯСЕНЬ черный</v>
          </cell>
          <cell r="AC764">
            <v>500</v>
          </cell>
          <cell r="AD764">
            <v>2</v>
          </cell>
          <cell r="AG764" t="str">
            <v>Компл</v>
          </cell>
          <cell r="AJ764" t="str">
            <v>Черный</v>
          </cell>
          <cell r="AK764" t="str">
            <v>КОМПЛЕКТ лоток + держатель для ножей ФайнЛайн Линик, 800-900, ЯСЕНЬ черный</v>
          </cell>
          <cell r="AM764" t="str">
            <v>ФайнЛайн Линик</v>
          </cell>
          <cell r="AS764" t="str">
            <v>ФайнЛайн Линик</v>
          </cell>
          <cell r="AT764" t="str">
            <v>Органайзер; Хранение столовых приборов</v>
          </cell>
          <cell r="AU764" t="str">
            <v>Компл</v>
          </cell>
          <cell r="AV764">
            <v>800</v>
          </cell>
          <cell r="AW764">
            <v>900</v>
          </cell>
          <cell r="BH764" t="str">
            <v>Ясень черный</v>
          </cell>
        </row>
        <row r="765">
          <cell r="D765" t="str">
            <v>2373810368</v>
          </cell>
          <cell r="E765" t="str">
            <v>КОМПЛЕКТ лоток + держатель для фольги, ФайнЛайн Линик 800-900 мм, глубина 500 мм, цвет ЯСЕНЬ черный (2373810368)</v>
          </cell>
          <cell r="K765" t="str">
            <v>сумма частей</v>
          </cell>
          <cell r="O765" t="str">
            <v>сумма частей</v>
          </cell>
          <cell r="V765" t="str">
            <v>Аксессуары</v>
          </cell>
          <cell r="W765" t="str">
            <v>ФайнЛайн Линик</v>
          </cell>
          <cell r="X765" t="str">
            <v>800-900</v>
          </cell>
          <cell r="Z765" t="str">
            <v>ЯСЕНЬ черный</v>
          </cell>
          <cell r="AC765">
            <v>500</v>
          </cell>
          <cell r="AD765">
            <v>2</v>
          </cell>
          <cell r="AG765" t="str">
            <v>Компл</v>
          </cell>
          <cell r="AJ765" t="str">
            <v>Черный</v>
          </cell>
          <cell r="AK765" t="str">
            <v>КОМПЛЕКТ лоток + держатель для фольги ФайнЛайн Линик, 800-900, ЯСЕНЬ черный</v>
          </cell>
          <cell r="AM765" t="str">
            <v>ФайнЛайн Линик</v>
          </cell>
          <cell r="AS765" t="str">
            <v>ФайнЛайн Линик</v>
          </cell>
          <cell r="AT765" t="str">
            <v>Органайзер; Хранение столовых приборов</v>
          </cell>
          <cell r="AU765" t="str">
            <v>Компл</v>
          </cell>
          <cell r="AV765">
            <v>800</v>
          </cell>
          <cell r="AW765">
            <v>900</v>
          </cell>
          <cell r="BH765" t="str">
            <v>Ясень черный</v>
          </cell>
        </row>
        <row r="766">
          <cell r="D766" t="str">
            <v>2373820368</v>
          </cell>
          <cell r="E766" t="str">
            <v>КОМПЛЕКТ лоток + держатели для фольги и для ножей, ФайнЛайн Линик 800-900 мм, глубина 500 мм, цвет ЯСЕНЬ черный (2373820368)</v>
          </cell>
          <cell r="K766" t="str">
            <v>сумма частей</v>
          </cell>
          <cell r="O766" t="str">
            <v>сумма частей</v>
          </cell>
          <cell r="V766" t="str">
            <v>Аксессуары</v>
          </cell>
          <cell r="W766" t="str">
            <v>ФайнЛайн Линик</v>
          </cell>
          <cell r="X766" t="str">
            <v>800-900</v>
          </cell>
          <cell r="Z766" t="str">
            <v>ЯСЕНЬ черный</v>
          </cell>
          <cell r="AC766">
            <v>500</v>
          </cell>
          <cell r="AD766">
            <v>3</v>
          </cell>
          <cell r="AG766" t="str">
            <v>Компл</v>
          </cell>
          <cell r="AJ766" t="str">
            <v>Черный</v>
          </cell>
          <cell r="AK766" t="str">
            <v>КОМПЛЕКТ лоток + держатели для фольги и для ножей ФайнЛайн Линик, 800-900, ЯСЕНЬ черный</v>
          </cell>
          <cell r="AM766" t="str">
            <v>ФайнЛайн Линик</v>
          </cell>
          <cell r="AS766" t="str">
            <v>ФайнЛайн Линик</v>
          </cell>
          <cell r="AT766" t="str">
            <v>Органайзер; Хранение столовых приборов</v>
          </cell>
          <cell r="AU766" t="str">
            <v>Компл</v>
          </cell>
          <cell r="AV766">
            <v>800</v>
          </cell>
          <cell r="AW766">
            <v>900</v>
          </cell>
          <cell r="BH766" t="str">
            <v>Ясень черный</v>
          </cell>
        </row>
        <row r="767">
          <cell r="D767" t="str">
            <v>2373860368</v>
          </cell>
          <cell r="E767" t="str">
            <v>КОМПЛЕКТ лоток + делитель + держатели для фольги и для ножей, ФайнЛайн Линик 1000-1200 мм, глубина 500 мм, цвет ЯСЕНЬ черный (2373860368)</v>
          </cell>
          <cell r="K767" t="str">
            <v>сумма частей</v>
          </cell>
          <cell r="O767" t="str">
            <v>сумма частей</v>
          </cell>
          <cell r="V767" t="str">
            <v>Аксессуары</v>
          </cell>
          <cell r="W767" t="str">
            <v>ФайнЛайн Линик</v>
          </cell>
          <cell r="X767" t="str">
            <v>1000-1200</v>
          </cell>
          <cell r="Z767" t="str">
            <v>ЯСЕНЬ черный</v>
          </cell>
          <cell r="AC767">
            <v>500</v>
          </cell>
          <cell r="AD767">
            <v>4</v>
          </cell>
          <cell r="AG767" t="str">
            <v>Компл</v>
          </cell>
          <cell r="AJ767" t="str">
            <v>Черный</v>
          </cell>
          <cell r="AK767" t="str">
            <v>КОМПЛЕКТ лоток + делитель + держатели для фольги и для ножей ФайнЛайн Линик, 1000-1200, ЯСЕНЬ черный</v>
          </cell>
          <cell r="AM767" t="str">
            <v>ФайнЛайн Линик</v>
          </cell>
          <cell r="AS767" t="str">
            <v>ФайнЛайн Линик</v>
          </cell>
          <cell r="AT767" t="str">
            <v>Органайзер; Хранение столовых приборов</v>
          </cell>
          <cell r="AU767" t="str">
            <v>Компл</v>
          </cell>
          <cell r="AV767">
            <v>1000</v>
          </cell>
          <cell r="AW767">
            <v>1200</v>
          </cell>
          <cell r="BH767" t="str">
            <v>Ясень черный</v>
          </cell>
        </row>
        <row r="768">
          <cell r="D768" t="str">
            <v>2373830368</v>
          </cell>
          <cell r="E768" t="str">
            <v>КОМПЛЕКТ лоток + держатель для ножей, ФайнЛайн Линик 1000-1200 мм, глубина 500 мм, цвет ЯСЕНЬ черный (2373830368)</v>
          </cell>
          <cell r="K768" t="str">
            <v>сумма частей</v>
          </cell>
          <cell r="O768" t="str">
            <v>сумма частей</v>
          </cell>
          <cell r="V768" t="str">
            <v>Аксессуары</v>
          </cell>
          <cell r="W768" t="str">
            <v>ФайнЛайн Линик</v>
          </cell>
          <cell r="X768" t="str">
            <v>1000-1200</v>
          </cell>
          <cell r="Z768" t="str">
            <v>ЯСЕНЬ черный</v>
          </cell>
          <cell r="AC768">
            <v>500</v>
          </cell>
          <cell r="AD768">
            <v>2</v>
          </cell>
          <cell r="AG768" t="str">
            <v>Компл</v>
          </cell>
          <cell r="AJ768" t="str">
            <v>Черный</v>
          </cell>
          <cell r="AK768" t="str">
            <v>КОМПЛЕКТ лоток + держатель для ножей ФайнЛайн Линик, 1000-1200, ЯСЕНЬ черный</v>
          </cell>
          <cell r="AM768" t="str">
            <v>ФайнЛайн Линик</v>
          </cell>
          <cell r="AS768" t="str">
            <v>ФайнЛайн Линик</v>
          </cell>
          <cell r="AT768" t="str">
            <v>Органайзер; Хранение столовых приборов</v>
          </cell>
          <cell r="AU768" t="str">
            <v>Компл</v>
          </cell>
          <cell r="AV768">
            <v>1000</v>
          </cell>
          <cell r="AW768">
            <v>1200</v>
          </cell>
          <cell r="BH768" t="str">
            <v>Ясень черный</v>
          </cell>
        </row>
        <row r="769">
          <cell r="D769" t="str">
            <v>2373840368</v>
          </cell>
          <cell r="E769" t="str">
            <v>КОМПЛЕКТ лоток + держатель для фольги, ФайнЛайн Линик 1000-1200 мм, глубина 500 мм, цвет ЯСЕНЬ черный (2373840368)</v>
          </cell>
          <cell r="K769" t="str">
            <v>сумма частей</v>
          </cell>
          <cell r="O769" t="str">
            <v>сумма частей</v>
          </cell>
          <cell r="V769" t="str">
            <v>Аксессуары</v>
          </cell>
          <cell r="W769" t="str">
            <v>ФайнЛайн Линик</v>
          </cell>
          <cell r="X769" t="str">
            <v>1000-1200</v>
          </cell>
          <cell r="Z769" t="str">
            <v>ЯСЕНЬ черный</v>
          </cell>
          <cell r="AC769">
            <v>500</v>
          </cell>
          <cell r="AD769">
            <v>2</v>
          </cell>
          <cell r="AG769" t="str">
            <v>Компл</v>
          </cell>
          <cell r="AJ769" t="str">
            <v>Черный</v>
          </cell>
          <cell r="AK769" t="str">
            <v>КОМПЛЕКТ лоток + держатель для фольги ФайнЛайн Линик, 1000-1200, ЯСЕНЬ черный</v>
          </cell>
          <cell r="AM769" t="str">
            <v>ФайнЛайн Линик</v>
          </cell>
          <cell r="AS769" t="str">
            <v>ФайнЛайн Линик</v>
          </cell>
          <cell r="AT769" t="str">
            <v>Органайзер; Хранение столовых приборов</v>
          </cell>
          <cell r="AU769" t="str">
            <v>Компл</v>
          </cell>
          <cell r="AV769">
            <v>1000</v>
          </cell>
          <cell r="AW769">
            <v>1200</v>
          </cell>
          <cell r="BH769" t="str">
            <v>Ясень черный</v>
          </cell>
        </row>
        <row r="770">
          <cell r="D770" t="str">
            <v>2373850368</v>
          </cell>
          <cell r="E770" t="str">
            <v>КОМПЛЕКТ лоток + держатели для фольги и для ножей, ФайнЛайн Линик 1000-1200 мм, глубина 500 мм, цвет ЯСЕНЬ черный (2373850368)</v>
          </cell>
          <cell r="K770" t="str">
            <v>сумма частей</v>
          </cell>
          <cell r="O770" t="str">
            <v>сумма частей</v>
          </cell>
          <cell r="V770" t="str">
            <v>Аксессуары</v>
          </cell>
          <cell r="W770" t="str">
            <v>ФайнЛайн Линик</v>
          </cell>
          <cell r="X770" t="str">
            <v>1000-1200</v>
          </cell>
          <cell r="Z770" t="str">
            <v>ЯСЕНЬ черный</v>
          </cell>
          <cell r="AC770">
            <v>500</v>
          </cell>
          <cell r="AD770">
            <v>3</v>
          </cell>
          <cell r="AG770" t="str">
            <v>Компл</v>
          </cell>
          <cell r="AJ770" t="str">
            <v>Черный</v>
          </cell>
          <cell r="AK770" t="str">
            <v>КОМПЛЕКТ лоток + держатели для фольги и для ножей ФайнЛайн Линик, 1000-1200, ЯСЕНЬ черный</v>
          </cell>
          <cell r="AM770" t="str">
            <v>ФайнЛайн Линик</v>
          </cell>
          <cell r="AS770" t="str">
            <v>ФайнЛайн Линик</v>
          </cell>
          <cell r="AT770" t="str">
            <v>Органайзер; Хранение столовых приборов</v>
          </cell>
          <cell r="AU770" t="str">
            <v>Компл</v>
          </cell>
          <cell r="AV770">
            <v>1000</v>
          </cell>
          <cell r="AW770">
            <v>1200</v>
          </cell>
          <cell r="BH770" t="str">
            <v>Ясень черный</v>
          </cell>
        </row>
        <row r="771">
          <cell r="D771" t="str">
            <v>0092010368</v>
          </cell>
          <cell r="E771" t="str">
            <v>Лоток ФайнЛайн Линик 400-450 мм, глубина 500 мм, 1 шт, цвет ЯСЕНЬ черный (0092010368)</v>
          </cell>
          <cell r="H771">
            <v>1</v>
          </cell>
          <cell r="I771">
            <v>5</v>
          </cell>
          <cell r="J771" t="str">
            <v>DE</v>
          </cell>
          <cell r="K771">
            <v>1.39</v>
          </cell>
          <cell r="L771">
            <v>0.3</v>
          </cell>
          <cell r="M771">
            <v>0.16</v>
          </cell>
          <cell r="N771">
            <v>0.06</v>
          </cell>
          <cell r="O771">
            <v>2.8800000000000002E-3</v>
          </cell>
          <cell r="Q771" t="str">
            <v>0368</v>
          </cell>
          <cell r="R771">
            <v>400</v>
          </cell>
          <cell r="S771" t="str">
            <v>4027655017173</v>
          </cell>
          <cell r="T771">
            <v>4420909900</v>
          </cell>
          <cell r="V771" t="str">
            <v>Аксессуары</v>
          </cell>
          <cell r="W771" t="str">
            <v>ФайнЛайн Линик</v>
          </cell>
          <cell r="X771" t="str">
            <v>400-450</v>
          </cell>
          <cell r="Z771" t="str">
            <v>ЯСЕНЬ черный</v>
          </cell>
          <cell r="AC771">
            <v>500</v>
          </cell>
          <cell r="AD771">
            <v>1</v>
          </cell>
          <cell r="AG771" t="str">
            <v>Компл</v>
          </cell>
          <cell r="AJ771" t="str">
            <v>Черный</v>
          </cell>
          <cell r="AK771" t="str">
            <v>Лоток ФайнЛайн Линик, 400-450, ЯСЕНЬ черный</v>
          </cell>
          <cell r="AM771" t="str">
            <v>ФайнЛайн Линик</v>
          </cell>
          <cell r="AO771" t="str">
            <v>0092010368</v>
          </cell>
          <cell r="AS771" t="str">
            <v>ФайнЛайн Линик</v>
          </cell>
          <cell r="AT771" t="str">
            <v>Органайзер; Хранение столовых приборов</v>
          </cell>
          <cell r="AU771" t="str">
            <v>Компл</v>
          </cell>
          <cell r="AV771">
            <v>400</v>
          </cell>
          <cell r="AW771">
            <v>450</v>
          </cell>
          <cell r="BH771" t="str">
            <v>Ясень черный</v>
          </cell>
        </row>
        <row r="772">
          <cell r="D772" t="str">
            <v>0092020368</v>
          </cell>
          <cell r="E772" t="str">
            <v>Лоток ФайнЛайн Линик 500-600 мм, глубина 500 мм, 1 шт, цвет ЯСЕНЬ черный (0092020368)</v>
          </cell>
          <cell r="H772">
            <v>1</v>
          </cell>
          <cell r="I772">
            <v>5</v>
          </cell>
          <cell r="J772" t="str">
            <v>DE</v>
          </cell>
          <cell r="K772">
            <v>1.66</v>
          </cell>
          <cell r="L772">
            <v>0.5</v>
          </cell>
          <cell r="M772">
            <v>0.16</v>
          </cell>
          <cell r="N772">
            <v>0.06</v>
          </cell>
          <cell r="O772">
            <v>4.7999999999999996E-3</v>
          </cell>
          <cell r="Q772" t="str">
            <v>0368</v>
          </cell>
          <cell r="R772">
            <v>400</v>
          </cell>
          <cell r="S772" t="str">
            <v>4027655017203</v>
          </cell>
          <cell r="T772">
            <v>4420909900</v>
          </cell>
          <cell r="V772" t="str">
            <v>Аксессуары</v>
          </cell>
          <cell r="W772" t="str">
            <v>ФайнЛайн Линик</v>
          </cell>
          <cell r="X772" t="str">
            <v>500-600</v>
          </cell>
          <cell r="Z772" t="str">
            <v>ЯСЕНЬ черный</v>
          </cell>
          <cell r="AC772">
            <v>500</v>
          </cell>
          <cell r="AD772">
            <v>1</v>
          </cell>
          <cell r="AG772" t="str">
            <v>Компл</v>
          </cell>
          <cell r="AJ772" t="str">
            <v>Черный</v>
          </cell>
          <cell r="AK772" t="str">
            <v>Лоток ФайнЛайн Линик, 500-600, ЯСЕНЬ черный</v>
          </cell>
          <cell r="AM772" t="str">
            <v>ФайнЛайн Линик</v>
          </cell>
          <cell r="AO772" t="str">
            <v>0092020368</v>
          </cell>
          <cell r="AS772" t="str">
            <v>ФайнЛайн Линик</v>
          </cell>
          <cell r="AT772" t="str">
            <v>Органайзер; Хранение столовых приборов</v>
          </cell>
          <cell r="AU772" t="str">
            <v>Компл</v>
          </cell>
          <cell r="AV772">
            <v>500</v>
          </cell>
          <cell r="AW772">
            <v>600</v>
          </cell>
          <cell r="BH772" t="str">
            <v>Ясень черный</v>
          </cell>
        </row>
        <row r="773">
          <cell r="D773" t="str">
            <v>0092030368</v>
          </cell>
          <cell r="E773" t="str">
            <v>Лоток ФайнЛайн Линик 800-900 мм, глубина 500 мм, 1 шт, цвет ЯСЕНЬ черный (0092030368)</v>
          </cell>
          <cell r="H773">
            <v>1</v>
          </cell>
          <cell r="I773">
            <v>5</v>
          </cell>
          <cell r="J773" t="str">
            <v>DE</v>
          </cell>
          <cell r="K773">
            <v>2.7650000000000001</v>
          </cell>
          <cell r="L773">
            <v>0.8</v>
          </cell>
          <cell r="M773">
            <v>0.16</v>
          </cell>
          <cell r="N773">
            <v>0.06</v>
          </cell>
          <cell r="O773">
            <v>7.6800000000000002E-3</v>
          </cell>
          <cell r="Q773" t="str">
            <v>0368</v>
          </cell>
          <cell r="R773">
            <v>400</v>
          </cell>
          <cell r="S773" t="str">
            <v>4027655017234</v>
          </cell>
          <cell r="T773">
            <v>4420909900</v>
          </cell>
          <cell r="V773" t="str">
            <v>Аксессуары</v>
          </cell>
          <cell r="W773" t="str">
            <v>ФайнЛайн Линик</v>
          </cell>
          <cell r="X773" t="str">
            <v>800-900</v>
          </cell>
          <cell r="Z773" t="str">
            <v>ЯСЕНЬ черный</v>
          </cell>
          <cell r="AC773">
            <v>500</v>
          </cell>
          <cell r="AD773">
            <v>1</v>
          </cell>
          <cell r="AG773" t="str">
            <v>Компл</v>
          </cell>
          <cell r="AJ773" t="str">
            <v>Черный</v>
          </cell>
          <cell r="AK773" t="str">
            <v>Лоток ФайнЛайн Линик, 800-900, ЯСЕНЬ черный</v>
          </cell>
          <cell r="AM773" t="str">
            <v>ФайнЛайн Линик</v>
          </cell>
          <cell r="AO773" t="str">
            <v>0092030368</v>
          </cell>
          <cell r="AS773" t="str">
            <v>ФайнЛайн Линик</v>
          </cell>
          <cell r="AT773" t="str">
            <v>Органайзер; Хранение столовых приборов</v>
          </cell>
          <cell r="AU773" t="str">
            <v>Компл</v>
          </cell>
          <cell r="AV773">
            <v>800</v>
          </cell>
          <cell r="AW773">
            <v>900</v>
          </cell>
          <cell r="BH773" t="str">
            <v>Ясень черный</v>
          </cell>
        </row>
        <row r="774">
          <cell r="D774" t="str">
            <v>0092040368</v>
          </cell>
          <cell r="E774" t="str">
            <v>Лоток ФайнЛайн Линик 1000-1200 мм, глубина 500 мм, 1 шт, цвет ЯСЕНЬ черный (0092040368)</v>
          </cell>
          <cell r="H774">
            <v>1</v>
          </cell>
          <cell r="I774">
            <v>5</v>
          </cell>
          <cell r="J774" t="str">
            <v>DE</v>
          </cell>
          <cell r="K774">
            <v>3.88</v>
          </cell>
          <cell r="L774">
            <v>1</v>
          </cell>
          <cell r="M774">
            <v>0.16</v>
          </cell>
          <cell r="N774">
            <v>0.06</v>
          </cell>
          <cell r="O774">
            <v>9.5999999999999992E-3</v>
          </cell>
          <cell r="Q774" t="str">
            <v>0368</v>
          </cell>
          <cell r="R774">
            <v>400</v>
          </cell>
          <cell r="S774" t="str">
            <v>4027655017401</v>
          </cell>
          <cell r="T774">
            <v>4420909900</v>
          </cell>
          <cell r="V774" t="str">
            <v>Аксессуары</v>
          </cell>
          <cell r="W774" t="str">
            <v>ФайнЛайн Линик</v>
          </cell>
          <cell r="X774" t="str">
            <v>1000-1200</v>
          </cell>
          <cell r="Z774" t="str">
            <v>ЯСЕНЬ черный</v>
          </cell>
          <cell r="AC774">
            <v>500</v>
          </cell>
          <cell r="AD774">
            <v>1</v>
          </cell>
          <cell r="AG774" t="str">
            <v>Компл</v>
          </cell>
          <cell r="AJ774" t="str">
            <v>Черный</v>
          </cell>
          <cell r="AK774" t="str">
            <v>Лоток ФайнЛайн Линик, 1000-1200, ЯСЕНЬ черный</v>
          </cell>
          <cell r="AM774" t="str">
            <v>ФайнЛайн Линик</v>
          </cell>
          <cell r="AO774" t="str">
            <v>0092040368</v>
          </cell>
          <cell r="AS774" t="str">
            <v>ФайнЛайн Линик</v>
          </cell>
          <cell r="AT774" t="str">
            <v>Органайзер; Хранение столовых приборов</v>
          </cell>
          <cell r="AU774" t="str">
            <v>Компл</v>
          </cell>
          <cell r="AV774">
            <v>1000</v>
          </cell>
          <cell r="AW774">
            <v>1200</v>
          </cell>
          <cell r="BH774" t="str">
            <v>Ясень черный</v>
          </cell>
        </row>
        <row r="775">
          <cell r="D775" t="str">
            <v>0092000368</v>
          </cell>
          <cell r="E775" t="str">
            <v>Вкладыш ФайнЛайн Линик 300 мм, 150х472х43 мм, 1 шт, цвет ЯСЕНЬ черный (0092000368)</v>
          </cell>
          <cell r="H775">
            <v>1</v>
          </cell>
          <cell r="I775">
            <v>5</v>
          </cell>
          <cell r="J775" t="str">
            <v>DE</v>
          </cell>
          <cell r="K775">
            <v>0.438</v>
          </cell>
          <cell r="L775">
            <v>0.49</v>
          </cell>
          <cell r="M775">
            <v>0.16500000000000001</v>
          </cell>
          <cell r="N775">
            <v>0.06</v>
          </cell>
          <cell r="O775">
            <v>4.8510000000000003E-3</v>
          </cell>
          <cell r="Q775" t="str">
            <v>0368</v>
          </cell>
          <cell r="R775">
            <v>400</v>
          </cell>
          <cell r="S775" t="str">
            <v>4027655017487</v>
          </cell>
          <cell r="T775">
            <v>4420909900</v>
          </cell>
          <cell r="V775" t="str">
            <v>Аксессуары</v>
          </cell>
          <cell r="W775" t="str">
            <v>ФайнЛайн Линик</v>
          </cell>
          <cell r="X775">
            <v>300</v>
          </cell>
          <cell r="Z775" t="str">
            <v>ЯСЕНЬ черный</v>
          </cell>
          <cell r="AC775">
            <v>500</v>
          </cell>
          <cell r="AG775" t="str">
            <v>шт</v>
          </cell>
          <cell r="AJ775" t="str">
            <v>Черный</v>
          </cell>
          <cell r="AK775" t="str">
            <v>Вкладыш ФайнЛайн Линик, 300, ЯСЕНЬ черный</v>
          </cell>
          <cell r="AM775" t="str">
            <v>ФайнЛайн Линик</v>
          </cell>
          <cell r="AS775" t="str">
            <v>ФайнЛайн Линик</v>
          </cell>
          <cell r="AT775" t="str">
            <v>Органайзер; Хранение столовых приборов</v>
          </cell>
          <cell r="AU775" t="str">
            <v>Комплектующее</v>
          </cell>
          <cell r="AV775">
            <v>300</v>
          </cell>
          <cell r="AW775">
            <v>1200</v>
          </cell>
          <cell r="BH775" t="str">
            <v>Ясень черный</v>
          </cell>
        </row>
        <row r="776">
          <cell r="D776" t="str">
            <v>0092050368</v>
          </cell>
          <cell r="E776" t="str">
            <v>Делитель для приборов, ФайнЛайн Линик 300 мм, 137x472x37,5 мм, 1 шт, цвет ЯСЕНЬ черный (0092050368)</v>
          </cell>
          <cell r="H776">
            <v>1</v>
          </cell>
          <cell r="I776">
            <v>5</v>
          </cell>
          <cell r="J776" t="str">
            <v>DE</v>
          </cell>
          <cell r="K776">
            <v>0.312</v>
          </cell>
          <cell r="L776">
            <v>0.48499999999999999</v>
          </cell>
          <cell r="M776">
            <v>0.15</v>
          </cell>
          <cell r="N776">
            <v>0.06</v>
          </cell>
          <cell r="O776">
            <v>4.365E-3</v>
          </cell>
          <cell r="Q776" t="str">
            <v>0368</v>
          </cell>
          <cell r="R776">
            <v>400</v>
          </cell>
          <cell r="S776" t="str">
            <v>4027655017364</v>
          </cell>
          <cell r="T776">
            <v>4420909900</v>
          </cell>
          <cell r="V776" t="str">
            <v>Аксессуары</v>
          </cell>
          <cell r="W776" t="str">
            <v>ФайнЛайн Линик</v>
          </cell>
          <cell r="X776">
            <v>300</v>
          </cell>
          <cell r="Z776" t="str">
            <v>ЯСЕНЬ черный</v>
          </cell>
          <cell r="AC776">
            <v>500</v>
          </cell>
          <cell r="AG776" t="str">
            <v>шт</v>
          </cell>
          <cell r="AJ776" t="str">
            <v>Черный</v>
          </cell>
          <cell r="AK776" t="str">
            <v>Делитель для приборов ФайнЛайн Линик, 300, ЯСЕНЬ черный</v>
          </cell>
          <cell r="AM776" t="str">
            <v>ФайнЛайн Линик</v>
          </cell>
          <cell r="AS776" t="str">
            <v>ФайнЛайн Линик</v>
          </cell>
          <cell r="AT776" t="str">
            <v>Органайзер; Хранение столовых приборов</v>
          </cell>
          <cell r="AU776" t="str">
            <v>Комплектующее</v>
          </cell>
          <cell r="AV776">
            <v>300</v>
          </cell>
          <cell r="AW776">
            <v>1200</v>
          </cell>
          <cell r="BH776" t="str">
            <v>Ясень черный</v>
          </cell>
        </row>
        <row r="777">
          <cell r="D777" t="str">
            <v>0091690368</v>
          </cell>
          <cell r="E777" t="str">
            <v>Держатель для ножей, ФайнЛайн Линик 300 мм, 137x472x26 мм, 1 шт, цвет ЯСЕНЬ черный (0091690368)</v>
          </cell>
          <cell r="H777">
            <v>1</v>
          </cell>
          <cell r="I777">
            <v>5</v>
          </cell>
          <cell r="J777" t="str">
            <v>CN</v>
          </cell>
          <cell r="K777">
            <v>0.79</v>
          </cell>
          <cell r="L777">
            <v>0.48499999999999999</v>
          </cell>
          <cell r="M777">
            <v>0.15</v>
          </cell>
          <cell r="N777">
            <v>3.5000000000000003E-2</v>
          </cell>
          <cell r="O777">
            <v>2.5462499999999999E-3</v>
          </cell>
          <cell r="Q777" t="str">
            <v>0368</v>
          </cell>
          <cell r="R777">
            <v>480</v>
          </cell>
          <cell r="S777" t="str">
            <v>4027655611067</v>
          </cell>
          <cell r="T777" t="str">
            <v>4420909900</v>
          </cell>
          <cell r="V777" t="str">
            <v>Аксессуары</v>
          </cell>
          <cell r="W777" t="str">
            <v>ФайнЛайн Линик</v>
          </cell>
          <cell r="X777">
            <v>300</v>
          </cell>
          <cell r="Z777" t="str">
            <v>ЯСЕНЬ черный</v>
          </cell>
          <cell r="AC777">
            <v>500</v>
          </cell>
          <cell r="AG777" t="str">
            <v>шт</v>
          </cell>
          <cell r="AJ777" t="str">
            <v>Черный</v>
          </cell>
          <cell r="AK777" t="str">
            <v>Держатель для ножей ФайнЛайн Линик, 300, ЯСЕНЬ черный</v>
          </cell>
          <cell r="AM777" t="str">
            <v>ФайнЛайн Линик</v>
          </cell>
          <cell r="AS777" t="str">
            <v>ФайнЛайн Линик</v>
          </cell>
          <cell r="AT777" t="str">
            <v>Органайзер; Хранение столовых приборов</v>
          </cell>
          <cell r="AU777" t="str">
            <v>Комплектующее</v>
          </cell>
          <cell r="AV777">
            <v>300</v>
          </cell>
          <cell r="AW777">
            <v>1200</v>
          </cell>
          <cell r="BH777" t="str">
            <v>Ясень черный</v>
          </cell>
        </row>
        <row r="778">
          <cell r="D778" t="str">
            <v>0092100368</v>
          </cell>
          <cell r="E778" t="str">
            <v>Держатель для фольги, ФайнЛайн Линик 300 мм, 137x472x45 мм, 1 шт, цвет ЯСЕНЬ черный (0092100368)</v>
          </cell>
          <cell r="H778">
            <v>1</v>
          </cell>
          <cell r="I778">
            <v>5</v>
          </cell>
          <cell r="J778" t="str">
            <v>DE</v>
          </cell>
          <cell r="K778">
            <v>0.61799999999999999</v>
          </cell>
          <cell r="L778">
            <v>0.47199999999999998</v>
          </cell>
          <cell r="M778">
            <v>0.13700000000000001</v>
          </cell>
          <cell r="N778">
            <v>4.4999999999999998E-2</v>
          </cell>
          <cell r="O778">
            <v>2.9098800000000001E-3</v>
          </cell>
          <cell r="Q778" t="str">
            <v>0368</v>
          </cell>
          <cell r="R778">
            <v>400</v>
          </cell>
          <cell r="S778" t="str">
            <v>4027655017326</v>
          </cell>
          <cell r="T778" t="str">
            <v>4420909900</v>
          </cell>
          <cell r="V778" t="str">
            <v>Аксессуары</v>
          </cell>
          <cell r="W778" t="str">
            <v>ФайнЛайн Линик</v>
          </cell>
          <cell r="X778">
            <v>300</v>
          </cell>
          <cell r="Z778" t="str">
            <v>ЯСЕНЬ черный</v>
          </cell>
          <cell r="AC778">
            <v>500</v>
          </cell>
          <cell r="AG778" t="str">
            <v>шт</v>
          </cell>
          <cell r="AJ778" t="str">
            <v>Черный</v>
          </cell>
          <cell r="AK778" t="str">
            <v>Держатель для фольги ФайнЛайн Линик, 300, ЯСЕНЬ черный</v>
          </cell>
          <cell r="AM778" t="str">
            <v>ФайнЛайн Линик</v>
          </cell>
          <cell r="AS778" t="str">
            <v>ФайнЛайн Линик</v>
          </cell>
          <cell r="AT778" t="str">
            <v>Органайзер; Хранение столовых приборов</v>
          </cell>
          <cell r="AU778" t="str">
            <v>Комплектующее</v>
          </cell>
          <cell r="AV778">
            <v>300</v>
          </cell>
          <cell r="AW778">
            <v>1200</v>
          </cell>
          <cell r="BH778" t="str">
            <v>Ясень черный</v>
          </cell>
        </row>
        <row r="779">
          <cell r="D779" t="str">
            <v>0091970368</v>
          </cell>
          <cell r="E779" t="str">
            <v>Держатель для тарелок, ФайнЛайн Линик, 340x180x191 мм, 1 шт, цвет ЯСЕНЬ черный (0091970368)</v>
          </cell>
          <cell r="H779">
            <v>1</v>
          </cell>
          <cell r="I779">
            <v>1</v>
          </cell>
          <cell r="J779" t="str">
            <v>DE</v>
          </cell>
          <cell r="K779">
            <v>0.54200000000000004</v>
          </cell>
          <cell r="L779">
            <v>0.36</v>
          </cell>
          <cell r="M779">
            <v>0.2</v>
          </cell>
          <cell r="N779">
            <v>7.0000000000000007E-2</v>
          </cell>
          <cell r="O779">
            <v>5.0400000000000002E-3</v>
          </cell>
          <cell r="Q779" t="str">
            <v>0368</v>
          </cell>
          <cell r="R779">
            <v>200</v>
          </cell>
          <cell r="S779" t="str">
            <v>4027655692967</v>
          </cell>
          <cell r="T779">
            <v>4420909900</v>
          </cell>
          <cell r="V779" t="str">
            <v>Аксессуары</v>
          </cell>
          <cell r="W779" t="str">
            <v>ФайнЛайн Линик</v>
          </cell>
          <cell r="Z779" t="str">
            <v>ЯСЕНЬ черный</v>
          </cell>
          <cell r="AC779">
            <v>200</v>
          </cell>
          <cell r="AG779" t="str">
            <v>шт</v>
          </cell>
          <cell r="AJ779" t="str">
            <v>Черный</v>
          </cell>
          <cell r="AK779" t="str">
            <v>Держатель для тарелок ФайнЛайн Линик, ЯСЕНЬ черный</v>
          </cell>
          <cell r="AM779" t="str">
            <v>ФайнЛайн Линик</v>
          </cell>
          <cell r="AO779" t="str">
            <v>0091970368</v>
          </cell>
          <cell r="AS779" t="str">
            <v>ФайнЛайн Линик</v>
          </cell>
          <cell r="AT779" t="str">
            <v>Органайзер; Хранение столовых приборов</v>
          </cell>
          <cell r="AU779" t="str">
            <v>Комплектующее</v>
          </cell>
          <cell r="AV779">
            <v>200</v>
          </cell>
          <cell r="AW779">
            <v>1200</v>
          </cell>
          <cell r="BH779" t="str">
            <v>Ясень черный</v>
          </cell>
        </row>
        <row r="780">
          <cell r="D780" t="str">
            <v>0091710368</v>
          </cell>
          <cell r="E780" t="str">
            <v>Ящик прямоугольный, ФайнЛайн Линик, 236x472x120 мм, 1 шт, цвет ЯСЕНЬ черный (0091710368)</v>
          </cell>
          <cell r="H780">
            <v>1</v>
          </cell>
          <cell r="I780">
            <v>1</v>
          </cell>
          <cell r="J780" t="str">
            <v>DE</v>
          </cell>
          <cell r="K780">
            <v>1.4019999999999999</v>
          </cell>
          <cell r="L780">
            <v>0.49</v>
          </cell>
          <cell r="M780">
            <v>0.25</v>
          </cell>
          <cell r="N780">
            <v>0.13500000000000001</v>
          </cell>
          <cell r="O780">
            <v>1.65375E-2</v>
          </cell>
          <cell r="Q780" t="str">
            <v>0368</v>
          </cell>
          <cell r="R780">
            <v>96</v>
          </cell>
          <cell r="S780" t="str">
            <v>4027655611104</v>
          </cell>
          <cell r="T780">
            <v>4420909900</v>
          </cell>
          <cell r="V780" t="str">
            <v>Аксессуары</v>
          </cell>
          <cell r="W780" t="str">
            <v>ФайнЛайн Линик</v>
          </cell>
          <cell r="Z780" t="str">
            <v>ЯСЕНЬ черный</v>
          </cell>
          <cell r="AC780">
            <v>250</v>
          </cell>
          <cell r="AG780" t="str">
            <v>шт</v>
          </cell>
          <cell r="AJ780" t="str">
            <v>Черный</v>
          </cell>
          <cell r="AK780" t="str">
            <v>Ящик прямоугольный ФайнЛайн Линик, ЯСЕНЬ черный</v>
          </cell>
          <cell r="AM780" t="str">
            <v>ФайнЛайн Линик</v>
          </cell>
          <cell r="AO780" t="str">
            <v>0091710368</v>
          </cell>
          <cell r="AS780" t="str">
            <v>ФайнЛайн Линик</v>
          </cell>
          <cell r="AT780" t="str">
            <v>Органайзер; Хранение столовых приборов</v>
          </cell>
          <cell r="AU780" t="str">
            <v>Комплектующее</v>
          </cell>
          <cell r="AV780">
            <v>250</v>
          </cell>
          <cell r="AW780">
            <v>1200</v>
          </cell>
          <cell r="BH780" t="str">
            <v>Ясень черный</v>
          </cell>
        </row>
        <row r="781">
          <cell r="D781" t="str">
            <v>0091720368</v>
          </cell>
          <cell r="E781" t="str">
            <v>Ящик квадратный, ФайнЛайн Линик, 236x236x120 мм, 1 шт, цвет ЯСЕНЬ черный (0091720368)</v>
          </cell>
          <cell r="H781">
            <v>1</v>
          </cell>
          <cell r="I781">
            <v>1</v>
          </cell>
          <cell r="J781" t="str">
            <v>DE</v>
          </cell>
          <cell r="K781">
            <v>0.88</v>
          </cell>
          <cell r="L781">
            <v>0.25</v>
          </cell>
          <cell r="M781">
            <v>0.25</v>
          </cell>
          <cell r="N781">
            <v>0.14000000000000001</v>
          </cell>
          <cell r="O781">
            <v>8.7500000000000008E-3</v>
          </cell>
          <cell r="Q781" t="str">
            <v>0368</v>
          </cell>
          <cell r="R781">
            <v>144</v>
          </cell>
          <cell r="S781" t="str">
            <v>4027655611128</v>
          </cell>
          <cell r="T781">
            <v>4420909900</v>
          </cell>
          <cell r="V781" t="str">
            <v>Аксессуары</v>
          </cell>
          <cell r="W781" t="str">
            <v>ФайнЛайн Линик</v>
          </cell>
          <cell r="Z781" t="str">
            <v>ЯСЕНЬ черный</v>
          </cell>
          <cell r="AC781">
            <v>250</v>
          </cell>
          <cell r="AG781" t="str">
            <v>шт</v>
          </cell>
          <cell r="AJ781" t="str">
            <v>Черный</v>
          </cell>
          <cell r="AK781" t="str">
            <v>Ящик квадратный ФайнЛайн Линик, ЯСЕНЬ черный</v>
          </cell>
          <cell r="AM781" t="str">
            <v>ФайнЛайн Линик</v>
          </cell>
          <cell r="AO781" t="str">
            <v>0091720368</v>
          </cell>
          <cell r="AS781" t="str">
            <v>ФайнЛайн Линик</v>
          </cell>
          <cell r="AT781" t="str">
            <v>Органайзер; Хранение столовых приборов</v>
          </cell>
          <cell r="AU781" t="str">
            <v>Комплектующее</v>
          </cell>
          <cell r="AV781">
            <v>250</v>
          </cell>
          <cell r="AW781">
            <v>1200</v>
          </cell>
          <cell r="BH781" t="str">
            <v>Ясень черный</v>
          </cell>
        </row>
        <row r="782">
          <cell r="D782" t="str">
            <v>0092060368</v>
          </cell>
          <cell r="E782" t="str">
            <v>Вставка для глубоких ящиков, ФайнЛайн Линик, 600x150x49 мм, 1 шт, цвет ЯСЕНЬ черный (0092060368)</v>
          </cell>
          <cell r="H782">
            <v>1</v>
          </cell>
          <cell r="I782">
            <v>1</v>
          </cell>
          <cell r="J782" t="str">
            <v>DE</v>
          </cell>
          <cell r="K782">
            <v>0.41799999999999998</v>
          </cell>
          <cell r="L782">
            <v>0.61499999999999999</v>
          </cell>
          <cell r="M782">
            <v>0.16</v>
          </cell>
          <cell r="N782">
            <v>0.06</v>
          </cell>
          <cell r="O782">
            <v>5.9040000000000004E-3</v>
          </cell>
          <cell r="Q782" t="str">
            <v>0368</v>
          </cell>
          <cell r="S782" t="str">
            <v>4027655019153</v>
          </cell>
          <cell r="T782">
            <v>4420909900</v>
          </cell>
          <cell r="V782" t="str">
            <v>Аксессуары</v>
          </cell>
          <cell r="W782" t="str">
            <v>ФайнЛайн Линик</v>
          </cell>
          <cell r="Z782" t="str">
            <v>ЯСЕНЬ черный</v>
          </cell>
          <cell r="AC782">
            <v>600</v>
          </cell>
          <cell r="AG782" t="str">
            <v>шт</v>
          </cell>
          <cell r="AJ782" t="str">
            <v>Черный</v>
          </cell>
          <cell r="AK782" t="str">
            <v>Вставка для глубоких ящиков ФайнЛайн Линик, ЯСЕНЬ черный</v>
          </cell>
          <cell r="AM782" t="str">
            <v>ФайнЛайн Линик</v>
          </cell>
          <cell r="AS782" t="str">
            <v>ФайнЛайн Линик</v>
          </cell>
          <cell r="AT782" t="str">
            <v>Органайзер; Хранение столовых приборов</v>
          </cell>
          <cell r="AU782" t="str">
            <v>Комплектующее</v>
          </cell>
          <cell r="AV782">
            <v>600</v>
          </cell>
          <cell r="AW782">
            <v>1200</v>
          </cell>
          <cell r="BH782" t="str">
            <v>Ясень черный</v>
          </cell>
        </row>
        <row r="783">
          <cell r="D783" t="str">
            <v>2373750378</v>
          </cell>
          <cell r="E783" t="str">
            <v>КОМПЛЕКТ лоток + делитель, ФайнЛайн Линик 300 мм, глубина 500 мм, цвет ЯСЕНЬ светлый (2373750378)</v>
          </cell>
          <cell r="K783" t="str">
            <v>сумма частей</v>
          </cell>
          <cell r="O783" t="str">
            <v>сумма частей</v>
          </cell>
          <cell r="V783" t="str">
            <v>Аксессуары</v>
          </cell>
          <cell r="W783" t="str">
            <v>ФайнЛайн Линик</v>
          </cell>
          <cell r="X783">
            <v>300</v>
          </cell>
          <cell r="Z783" t="str">
            <v>ЯСЕНЬ светлый</v>
          </cell>
          <cell r="AC783">
            <v>500</v>
          </cell>
          <cell r="AD783">
            <v>2</v>
          </cell>
          <cell r="AG783" t="str">
            <v>Компл</v>
          </cell>
          <cell r="AJ783" t="str">
            <v>Бежевый</v>
          </cell>
          <cell r="AK783" t="str">
            <v>КОМПЛЕКТ лоток + делитель ФайнЛайн Линик, 300, ЯСЕНЬ светлый</v>
          </cell>
          <cell r="AM783" t="str">
            <v>ФайнЛайн Линик</v>
          </cell>
          <cell r="AS783" t="str">
            <v>ФайнЛайн Линик</v>
          </cell>
          <cell r="AT783" t="str">
            <v>Органайзер; Хранение столовых приборов</v>
          </cell>
          <cell r="AU783" t="str">
            <v>Компл</v>
          </cell>
          <cell r="AV783">
            <v>300</v>
          </cell>
          <cell r="AW783">
            <v>300</v>
          </cell>
          <cell r="BH783" t="str">
            <v>Ясень светлый</v>
          </cell>
        </row>
        <row r="784">
          <cell r="D784" t="str">
            <v>2373760378</v>
          </cell>
          <cell r="E784" t="str">
            <v>КОМПЛЕКТ лоток + держатель для ножей, ФайнЛайн Линик 300 мм, глубина 500 мм, цвет ЯСЕНЬ светлый (2373760378)</v>
          </cell>
          <cell r="K784" t="str">
            <v>сумма частей</v>
          </cell>
          <cell r="O784" t="str">
            <v>сумма частей</v>
          </cell>
          <cell r="V784" t="str">
            <v>Аксессуары</v>
          </cell>
          <cell r="W784" t="str">
            <v>ФайнЛайн Линик</v>
          </cell>
          <cell r="X784">
            <v>300</v>
          </cell>
          <cell r="Z784" t="str">
            <v>ЯСЕНЬ светлый</v>
          </cell>
          <cell r="AC784">
            <v>500</v>
          </cell>
          <cell r="AD784">
            <v>2</v>
          </cell>
          <cell r="AG784" t="str">
            <v>Компл</v>
          </cell>
          <cell r="AJ784" t="str">
            <v>Бежевый</v>
          </cell>
          <cell r="AK784" t="str">
            <v>КОМПЛЕКТ лоток + держатель для ножей ФайнЛайн Линик, 300, ЯСЕНЬ светлый</v>
          </cell>
          <cell r="AM784" t="str">
            <v>ФайнЛайн Линик</v>
          </cell>
          <cell r="AS784" t="str">
            <v>ФайнЛайн Линик</v>
          </cell>
          <cell r="AT784" t="str">
            <v>Органайзер; Хранение столовых приборов</v>
          </cell>
          <cell r="AU784" t="str">
            <v>Компл</v>
          </cell>
          <cell r="AV784">
            <v>300</v>
          </cell>
          <cell r="AW784">
            <v>300</v>
          </cell>
          <cell r="BH784" t="str">
            <v>Ясень светлый</v>
          </cell>
        </row>
        <row r="785">
          <cell r="D785" t="str">
            <v>2373770378</v>
          </cell>
          <cell r="E785" t="str">
            <v>КОМПЛЕКТ лоток + держатель для фольги, ФайнЛайн Линик 300 мм, глубина 500 мм, цвет ЯСЕНЬ светлый (2373770378)</v>
          </cell>
          <cell r="K785" t="str">
            <v>сумма частей</v>
          </cell>
          <cell r="O785" t="str">
            <v>сумма частей</v>
          </cell>
          <cell r="V785" t="str">
            <v>Аксессуары</v>
          </cell>
          <cell r="W785" t="str">
            <v>ФайнЛайн Линик</v>
          </cell>
          <cell r="X785">
            <v>300</v>
          </cell>
          <cell r="Z785" t="str">
            <v>ЯСЕНЬ светлый</v>
          </cell>
          <cell r="AC785">
            <v>500</v>
          </cell>
          <cell r="AD785">
            <v>2</v>
          </cell>
          <cell r="AG785" t="str">
            <v>Компл</v>
          </cell>
          <cell r="AJ785" t="str">
            <v>Бежевый</v>
          </cell>
          <cell r="AK785" t="str">
            <v>КОМПЛЕКТ лоток + держатель для фольги ФайнЛайн Линик, 300, ЯСЕНЬ светлый</v>
          </cell>
          <cell r="AM785" t="str">
            <v>ФайнЛайн Линик</v>
          </cell>
          <cell r="AS785" t="str">
            <v>ФайнЛайн Линик</v>
          </cell>
          <cell r="AT785" t="str">
            <v>Органайзер; Хранение столовых приборов</v>
          </cell>
          <cell r="AU785" t="str">
            <v>Компл</v>
          </cell>
          <cell r="AV785">
            <v>300</v>
          </cell>
          <cell r="AW785">
            <v>300</v>
          </cell>
          <cell r="BH785" t="str">
            <v>Ясень светлый</v>
          </cell>
        </row>
        <row r="786">
          <cell r="D786" t="str">
            <v>2373780378</v>
          </cell>
          <cell r="E786" t="str">
            <v>КОМПЛЕКТ лоток + держатель для ножей, ФайнЛайн Линик 500-600 мм, глубина 500 мм, цвет ЯСЕНЬ светлый (2373780378)</v>
          </cell>
          <cell r="K786" t="str">
            <v>сумма частей</v>
          </cell>
          <cell r="O786" t="str">
            <v>сумма частей</v>
          </cell>
          <cell r="V786" t="str">
            <v>Аксессуары</v>
          </cell>
          <cell r="W786" t="str">
            <v>ФайнЛайн Линик</v>
          </cell>
          <cell r="X786" t="str">
            <v>500-600</v>
          </cell>
          <cell r="Z786" t="str">
            <v>ЯСЕНЬ светлый</v>
          </cell>
          <cell r="AC786">
            <v>500</v>
          </cell>
          <cell r="AD786">
            <v>2</v>
          </cell>
          <cell r="AG786" t="str">
            <v>Компл</v>
          </cell>
          <cell r="AJ786" t="str">
            <v>Бежевый</v>
          </cell>
          <cell r="AK786" t="str">
            <v>КОМПЛЕКТ лоток + держатель для ножей ФайнЛайн Линик, 500-600, ЯСЕНЬ светлый</v>
          </cell>
          <cell r="AM786" t="str">
            <v>ФайнЛайн Линик</v>
          </cell>
          <cell r="AN786" t="str">
            <v>2373780378</v>
          </cell>
          <cell r="AS786" t="str">
            <v>ФайнЛайн Линик</v>
          </cell>
          <cell r="AT786" t="str">
            <v>Органайзер; Хранение столовых приборов</v>
          </cell>
          <cell r="AU786" t="str">
            <v>Компл</v>
          </cell>
          <cell r="AV786">
            <v>500</v>
          </cell>
          <cell r="AW786">
            <v>600</v>
          </cell>
          <cell r="BH786" t="str">
            <v>Ясень светлый</v>
          </cell>
        </row>
        <row r="787">
          <cell r="D787" t="str">
            <v>2373790378</v>
          </cell>
          <cell r="E787" t="str">
            <v>КОМПЛЕКТ лоток + держатель для фольги, ФайнЛайн Линик 500-600 мм, глубина 500 мм, цвет ЯСЕНЬ светлый (2373790378)</v>
          </cell>
          <cell r="K787" t="str">
            <v>сумма частей</v>
          </cell>
          <cell r="O787" t="str">
            <v>сумма частей</v>
          </cell>
          <cell r="V787" t="str">
            <v>Аксессуары</v>
          </cell>
          <cell r="W787" t="str">
            <v>ФайнЛайн Линик</v>
          </cell>
          <cell r="X787" t="str">
            <v>500-600</v>
          </cell>
          <cell r="Z787" t="str">
            <v>ЯСЕНЬ светлый</v>
          </cell>
          <cell r="AC787">
            <v>500</v>
          </cell>
          <cell r="AD787">
            <v>2</v>
          </cell>
          <cell r="AG787" t="str">
            <v>Компл</v>
          </cell>
          <cell r="AJ787" t="str">
            <v>Бежевый</v>
          </cell>
          <cell r="AK787" t="str">
            <v>КОМПЛЕКТ лоток + держатель для фольги ФайнЛайн Линик, 500-600, ЯСЕНЬ светлый</v>
          </cell>
          <cell r="AM787" t="str">
            <v>ФайнЛайн Линик</v>
          </cell>
          <cell r="AS787" t="str">
            <v>ФайнЛайн Линик</v>
          </cell>
          <cell r="AT787" t="str">
            <v>Органайзер; Хранение столовых приборов</v>
          </cell>
          <cell r="AU787" t="str">
            <v>Компл</v>
          </cell>
          <cell r="AV787">
            <v>500</v>
          </cell>
          <cell r="AW787">
            <v>600</v>
          </cell>
          <cell r="BH787" t="str">
            <v>Ясень светлый</v>
          </cell>
        </row>
        <row r="788">
          <cell r="D788" t="str">
            <v>2373800378</v>
          </cell>
          <cell r="E788" t="str">
            <v>КОМПЛЕКТ лоток + держатель для ножей, ФайнЛайн Линик 800-900 мм, глубина 500 мм, цвет ЯСЕНЬ светлый (2373800378)</v>
          </cell>
          <cell r="K788" t="str">
            <v>сумма частей</v>
          </cell>
          <cell r="O788" t="str">
            <v>сумма частей</v>
          </cell>
          <cell r="V788" t="str">
            <v>Аксессуары</v>
          </cell>
          <cell r="W788" t="str">
            <v>ФайнЛайн Линик</v>
          </cell>
          <cell r="X788" t="str">
            <v>800-900</v>
          </cell>
          <cell r="Z788" t="str">
            <v>ЯСЕНЬ светлый</v>
          </cell>
          <cell r="AC788">
            <v>500</v>
          </cell>
          <cell r="AD788">
            <v>2</v>
          </cell>
          <cell r="AG788" t="str">
            <v>Компл</v>
          </cell>
          <cell r="AJ788" t="str">
            <v>Бежевый</v>
          </cell>
          <cell r="AK788" t="str">
            <v>КОМПЛЕКТ лоток + держатель для ножей ФайнЛайн Линик, 800-900, ЯСЕНЬ светлый</v>
          </cell>
          <cell r="AM788" t="str">
            <v>ФайнЛайн Линик</v>
          </cell>
          <cell r="AS788" t="str">
            <v>ФайнЛайн Линик</v>
          </cell>
          <cell r="AT788" t="str">
            <v>Органайзер; Хранение столовых приборов</v>
          </cell>
          <cell r="AU788" t="str">
            <v>Компл</v>
          </cell>
          <cell r="AV788">
            <v>800</v>
          </cell>
          <cell r="AW788">
            <v>900</v>
          </cell>
          <cell r="BH788" t="str">
            <v>Ясень светлый</v>
          </cell>
        </row>
        <row r="789">
          <cell r="D789" t="str">
            <v>2373810378</v>
          </cell>
          <cell r="E789" t="str">
            <v>КОМПЛЕКТ лоток + держатель для фольги, ФайнЛайн Линик 800-900 мм, глубина 500 мм, цвет ЯСЕНЬ светлый (2373810378)</v>
          </cell>
          <cell r="K789" t="str">
            <v>сумма частей</v>
          </cell>
          <cell r="O789" t="str">
            <v>сумма частей</v>
          </cell>
          <cell r="V789" t="str">
            <v>Аксессуары</v>
          </cell>
          <cell r="W789" t="str">
            <v>ФайнЛайн Линик</v>
          </cell>
          <cell r="X789" t="str">
            <v>800-900</v>
          </cell>
          <cell r="Z789" t="str">
            <v>ЯСЕНЬ светлый</v>
          </cell>
          <cell r="AC789">
            <v>500</v>
          </cell>
          <cell r="AD789">
            <v>2</v>
          </cell>
          <cell r="AG789" t="str">
            <v>Компл</v>
          </cell>
          <cell r="AJ789" t="str">
            <v>Бежевый</v>
          </cell>
          <cell r="AK789" t="str">
            <v>КОМПЛЕКТ лоток + держатель для фольги ФайнЛайн Линик, 800-900, ЯСЕНЬ светлый</v>
          </cell>
          <cell r="AM789" t="str">
            <v>ФайнЛайн Линик</v>
          </cell>
          <cell r="AS789" t="str">
            <v>ФайнЛайн Линик</v>
          </cell>
          <cell r="AT789" t="str">
            <v>Органайзер; Хранение столовых приборов</v>
          </cell>
          <cell r="AU789" t="str">
            <v>Компл</v>
          </cell>
          <cell r="AV789">
            <v>800</v>
          </cell>
          <cell r="AW789">
            <v>900</v>
          </cell>
          <cell r="BH789" t="str">
            <v>Ясень светлый</v>
          </cell>
        </row>
        <row r="790">
          <cell r="D790" t="str">
            <v>2373820378</v>
          </cell>
          <cell r="E790" t="str">
            <v>КОМПЛЕКТ лоток + держатели для фольги и для ножей, ФайнЛайн Линик 800-900 мм, глубина 500 мм, цвет ЯСЕНЬ светлый (2373820378)</v>
          </cell>
          <cell r="K790" t="str">
            <v>сумма частей</v>
          </cell>
          <cell r="O790" t="str">
            <v>сумма частей</v>
          </cell>
          <cell r="V790" t="str">
            <v>Аксессуары</v>
          </cell>
          <cell r="W790" t="str">
            <v>ФайнЛайн Линик</v>
          </cell>
          <cell r="X790" t="str">
            <v>800-900</v>
          </cell>
          <cell r="Z790" t="str">
            <v>ЯСЕНЬ светлый</v>
          </cell>
          <cell r="AC790">
            <v>500</v>
          </cell>
          <cell r="AD790">
            <v>3</v>
          </cell>
          <cell r="AG790" t="str">
            <v>Компл</v>
          </cell>
          <cell r="AJ790" t="str">
            <v>Бежевый</v>
          </cell>
          <cell r="AK790" t="str">
            <v>КОМПЛЕКТ лоток + держатели для фольги и для ножей ФайнЛайн Линик, 800-900, ЯСЕНЬ светлый</v>
          </cell>
          <cell r="AM790" t="str">
            <v>ФайнЛайн Линик</v>
          </cell>
          <cell r="AS790" t="str">
            <v>ФайнЛайн Линик</v>
          </cell>
          <cell r="AT790" t="str">
            <v>Органайзер; Хранение столовых приборов</v>
          </cell>
          <cell r="AU790" t="str">
            <v>Компл</v>
          </cell>
          <cell r="AV790">
            <v>800</v>
          </cell>
          <cell r="AW790">
            <v>900</v>
          </cell>
          <cell r="BH790" t="str">
            <v>Ясень светлый</v>
          </cell>
        </row>
        <row r="791">
          <cell r="D791" t="str">
            <v>2373860378</v>
          </cell>
          <cell r="E791" t="str">
            <v>КОМПЛЕКТ лоток + делитель + держатели для фольги и для ножей, ФайнЛайн Линик 1000-1200 мм, глубина 500 мм, цвет ЯСЕНЬ светлый (2373860378)</v>
          </cell>
          <cell r="K791" t="str">
            <v>сумма частей</v>
          </cell>
          <cell r="O791" t="str">
            <v>сумма частей</v>
          </cell>
          <cell r="V791" t="str">
            <v>Аксессуары</v>
          </cell>
          <cell r="W791" t="str">
            <v>ФайнЛайн Линик</v>
          </cell>
          <cell r="X791" t="str">
            <v>1000-1200</v>
          </cell>
          <cell r="Z791" t="str">
            <v>ЯСЕНЬ светлый</v>
          </cell>
          <cell r="AC791">
            <v>500</v>
          </cell>
          <cell r="AD791">
            <v>4</v>
          </cell>
          <cell r="AG791" t="str">
            <v>Компл</v>
          </cell>
          <cell r="AJ791" t="str">
            <v>Бежевый</v>
          </cell>
          <cell r="AK791" t="str">
            <v>КОМПЛЕКТ лоток + делитель + держатели для фольги и для ножей ФайнЛайн Линик, 1000-1200, ЯСЕНЬ светлый</v>
          </cell>
          <cell r="AM791" t="str">
            <v>ФайнЛайн Линик</v>
          </cell>
          <cell r="AS791" t="str">
            <v>ФайнЛайн Линик</v>
          </cell>
          <cell r="AT791" t="str">
            <v>Органайзер; Хранение столовых приборов</v>
          </cell>
          <cell r="AU791" t="str">
            <v>Компл</v>
          </cell>
          <cell r="AV791">
            <v>1000</v>
          </cell>
          <cell r="AW791">
            <v>1200</v>
          </cell>
          <cell r="BH791" t="str">
            <v>Ясень светлый</v>
          </cell>
        </row>
        <row r="792">
          <cell r="D792" t="str">
            <v>2373830378</v>
          </cell>
          <cell r="E792" t="str">
            <v>КОМПЛЕКТ лоток + держатель для ножей, ФайнЛайн Линик 1000-1200 мм, глубина 500 мм, цвет ЯСЕНЬ светлый (2373830378)</v>
          </cell>
          <cell r="K792" t="str">
            <v>сумма частей</v>
          </cell>
          <cell r="O792" t="str">
            <v>сумма частей</v>
          </cell>
          <cell r="V792" t="str">
            <v>Аксессуары</v>
          </cell>
          <cell r="W792" t="str">
            <v>ФайнЛайн Линик</v>
          </cell>
          <cell r="X792" t="str">
            <v>1000-1200</v>
          </cell>
          <cell r="Z792" t="str">
            <v>ЯСЕНЬ светлый</v>
          </cell>
          <cell r="AC792">
            <v>500</v>
          </cell>
          <cell r="AD792">
            <v>2</v>
          </cell>
          <cell r="AG792" t="str">
            <v>Компл</v>
          </cell>
          <cell r="AJ792" t="str">
            <v>Бежевый</v>
          </cell>
          <cell r="AK792" t="str">
            <v>КОМПЛЕКТ лоток + держатель для ножей ФайнЛайн Линик, 1000-1200, ЯСЕНЬ светлый</v>
          </cell>
          <cell r="AM792" t="str">
            <v>ФайнЛайн Линик</v>
          </cell>
          <cell r="AS792" t="str">
            <v>ФайнЛайн Линик</v>
          </cell>
          <cell r="AT792" t="str">
            <v>Органайзер; Хранение столовых приборов</v>
          </cell>
          <cell r="AU792" t="str">
            <v>Компл</v>
          </cell>
          <cell r="AV792">
            <v>1000</v>
          </cell>
          <cell r="AW792">
            <v>1200</v>
          </cell>
          <cell r="BH792" t="str">
            <v>Ясень светлый</v>
          </cell>
        </row>
        <row r="793">
          <cell r="D793" t="str">
            <v>2373840378</v>
          </cell>
          <cell r="E793" t="str">
            <v>КОМПЛЕКТ лоток + держатель для фольги, ФайнЛайн Линик 1000-1200 мм, глубина 500 мм, цвет ЯСЕНЬ светлый (2373840378)</v>
          </cell>
          <cell r="K793" t="str">
            <v>сумма частей</v>
          </cell>
          <cell r="O793" t="str">
            <v>сумма частей</v>
          </cell>
          <cell r="V793" t="str">
            <v>Аксессуары</v>
          </cell>
          <cell r="W793" t="str">
            <v>ФайнЛайн Линик</v>
          </cell>
          <cell r="X793" t="str">
            <v>1000-1200</v>
          </cell>
          <cell r="Z793" t="str">
            <v>ЯСЕНЬ светлый</v>
          </cell>
          <cell r="AC793">
            <v>500</v>
          </cell>
          <cell r="AD793">
            <v>3</v>
          </cell>
          <cell r="AG793" t="str">
            <v>Компл</v>
          </cell>
          <cell r="AJ793" t="str">
            <v>Бежевый</v>
          </cell>
          <cell r="AK793" t="str">
            <v>КОМПЛЕКТ лоток + держатель для фольги ФайнЛайн Линик, 1000-1200, ЯСЕНЬ светлый</v>
          </cell>
          <cell r="AM793" t="str">
            <v>ФайнЛайн Линик</v>
          </cell>
          <cell r="AS793" t="str">
            <v>ФайнЛайн Линик</v>
          </cell>
          <cell r="AT793" t="str">
            <v>Органайзер; Хранение столовых приборов</v>
          </cell>
          <cell r="AU793" t="str">
            <v>Компл</v>
          </cell>
          <cell r="AV793">
            <v>1000</v>
          </cell>
          <cell r="AW793">
            <v>1200</v>
          </cell>
          <cell r="BH793" t="str">
            <v>Ясень светлый</v>
          </cell>
        </row>
        <row r="794">
          <cell r="D794" t="str">
            <v>2373850378</v>
          </cell>
          <cell r="E794" t="str">
            <v>КОМПЛЕКТ лоток + держатели для фольги и для ножей, ФайнЛайн Линик 1000-1200 мм, глубина 500 мм, цвет ЯСЕНЬ светлый (2373850378)</v>
          </cell>
          <cell r="K794" t="str">
            <v>сумма частей</v>
          </cell>
          <cell r="O794" t="str">
            <v>сумма частей</v>
          </cell>
          <cell r="V794" t="str">
            <v>Аксессуары</v>
          </cell>
          <cell r="W794" t="str">
            <v>ФайнЛайн Линик</v>
          </cell>
          <cell r="X794" t="str">
            <v>1000-1200</v>
          </cell>
          <cell r="Z794" t="str">
            <v>ЯСЕНЬ светлый</v>
          </cell>
          <cell r="AC794">
            <v>500</v>
          </cell>
          <cell r="AD794">
            <v>3</v>
          </cell>
          <cell r="AG794" t="str">
            <v>Компл</v>
          </cell>
          <cell r="AJ794" t="str">
            <v>Бежевый</v>
          </cell>
          <cell r="AK794" t="str">
            <v>КОМПЛЕКТ лоток + держатели для фольги и для ножей ФайнЛайн Линик, 1000-1200, ЯСЕНЬ светлый</v>
          </cell>
          <cell r="AM794" t="str">
            <v>ФайнЛайн Линик</v>
          </cell>
          <cell r="AS794" t="str">
            <v>ФайнЛайн Линик</v>
          </cell>
          <cell r="AT794" t="str">
            <v>Органайзер; Хранение столовых приборов</v>
          </cell>
          <cell r="AU794" t="str">
            <v>Компл</v>
          </cell>
          <cell r="AV794">
            <v>1000</v>
          </cell>
          <cell r="AW794">
            <v>1200</v>
          </cell>
          <cell r="BH794" t="str">
            <v>Ясень светлый</v>
          </cell>
        </row>
        <row r="795">
          <cell r="D795" t="str">
            <v>0092010378</v>
          </cell>
          <cell r="E795" t="str">
            <v>Лоток ФайнЛайн Линик 400-450 мм, глубина 500 мм, 1 шт, цвет ЯСЕНЬ светлый (0092010378)</v>
          </cell>
          <cell r="H795">
            <v>1</v>
          </cell>
          <cell r="I795">
            <v>5</v>
          </cell>
          <cell r="J795" t="str">
            <v>DE</v>
          </cell>
          <cell r="K795">
            <v>1.39</v>
          </cell>
          <cell r="L795">
            <v>0.3</v>
          </cell>
          <cell r="M795">
            <v>0.16</v>
          </cell>
          <cell r="N795">
            <v>0.06</v>
          </cell>
          <cell r="O795">
            <v>2.8800000000000002E-3</v>
          </cell>
          <cell r="Q795" t="str">
            <v>0378</v>
          </cell>
          <cell r="R795">
            <v>400</v>
          </cell>
          <cell r="S795" t="str">
            <v>4027655017258</v>
          </cell>
          <cell r="T795">
            <v>4420909900</v>
          </cell>
          <cell r="V795" t="str">
            <v>Аксессуары</v>
          </cell>
          <cell r="W795" t="str">
            <v>ФайнЛайн Линик</v>
          </cell>
          <cell r="X795" t="str">
            <v>400-450</v>
          </cell>
          <cell r="Z795" t="str">
            <v>ЯСЕНЬ светлый</v>
          </cell>
          <cell r="AC795">
            <v>500</v>
          </cell>
          <cell r="AD795">
            <v>1</v>
          </cell>
          <cell r="AG795" t="str">
            <v>Компл</v>
          </cell>
          <cell r="AJ795" t="str">
            <v>Бежевый</v>
          </cell>
          <cell r="AK795" t="str">
            <v>Лоток ФайнЛайн Линик, 400-450, ЯСЕНЬ светлый</v>
          </cell>
          <cell r="AM795" t="str">
            <v>ФайнЛайн Линик</v>
          </cell>
          <cell r="AO795" t="str">
            <v>0092010378</v>
          </cell>
          <cell r="AS795" t="str">
            <v>ФайнЛайн Линик</v>
          </cell>
          <cell r="AT795" t="str">
            <v>Органайзер; Хранение столовых приборов</v>
          </cell>
          <cell r="AU795" t="str">
            <v>Компл</v>
          </cell>
          <cell r="AV795">
            <v>400</v>
          </cell>
          <cell r="AW795">
            <v>450</v>
          </cell>
          <cell r="BH795" t="str">
            <v>Ясень светлый</v>
          </cell>
        </row>
        <row r="796">
          <cell r="D796" t="str">
            <v>0092020378</v>
          </cell>
          <cell r="E796" t="str">
            <v>Лоток ФайнЛайн Линик 500-600 мм, глубина 500 мм, 1 шт, цвет ЯСЕНЬ светлый (0092020378)</v>
          </cell>
          <cell r="H796">
            <v>1</v>
          </cell>
          <cell r="I796">
            <v>5</v>
          </cell>
          <cell r="J796" t="str">
            <v>DE</v>
          </cell>
          <cell r="K796">
            <v>1.66</v>
          </cell>
          <cell r="L796">
            <v>0.5</v>
          </cell>
          <cell r="M796">
            <v>0.16</v>
          </cell>
          <cell r="N796">
            <v>0.06</v>
          </cell>
          <cell r="O796">
            <v>4.7999999999999996E-3</v>
          </cell>
          <cell r="Q796" t="str">
            <v>0378</v>
          </cell>
          <cell r="R796">
            <v>400</v>
          </cell>
          <cell r="S796" t="str">
            <v>4027655017227</v>
          </cell>
          <cell r="T796">
            <v>4420909900</v>
          </cell>
          <cell r="V796" t="str">
            <v>Аксессуары</v>
          </cell>
          <cell r="W796" t="str">
            <v>ФайнЛайн Линик</v>
          </cell>
          <cell r="X796" t="str">
            <v>500-600</v>
          </cell>
          <cell r="Z796" t="str">
            <v>ЯСЕНЬ светлый</v>
          </cell>
          <cell r="AC796">
            <v>500</v>
          </cell>
          <cell r="AD796">
            <v>1</v>
          </cell>
          <cell r="AG796" t="str">
            <v>Компл</v>
          </cell>
          <cell r="AJ796" t="str">
            <v>Бежевый</v>
          </cell>
          <cell r="AK796" t="str">
            <v>Лоток ФайнЛайн Линик, 500-600, ЯСЕНЬ светлый</v>
          </cell>
          <cell r="AM796" t="str">
            <v>ФайнЛайн Линик</v>
          </cell>
          <cell r="AO796" t="str">
            <v>0092020378</v>
          </cell>
          <cell r="AS796" t="str">
            <v>ФайнЛайн Линик</v>
          </cell>
          <cell r="AT796" t="str">
            <v>Органайзер; Хранение столовых приборов</v>
          </cell>
          <cell r="AU796" t="str">
            <v>Компл</v>
          </cell>
          <cell r="AV796">
            <v>500</v>
          </cell>
          <cell r="AW796">
            <v>600</v>
          </cell>
          <cell r="BH796" t="str">
            <v>Ясень светлый</v>
          </cell>
        </row>
        <row r="797">
          <cell r="D797" t="str">
            <v>0092030378</v>
          </cell>
          <cell r="E797" t="str">
            <v>Лоток ФайнЛайн Линик 800-900 мм, глубина 500 мм, 1 шт, цвет ЯСЕНЬ светлый (0092030378)</v>
          </cell>
          <cell r="H797">
            <v>1</v>
          </cell>
          <cell r="I797">
            <v>5</v>
          </cell>
          <cell r="J797" t="str">
            <v>DE</v>
          </cell>
          <cell r="K797">
            <v>2.7650000000000001</v>
          </cell>
          <cell r="L797">
            <v>0.8</v>
          </cell>
          <cell r="M797">
            <v>0.16</v>
          </cell>
          <cell r="N797">
            <v>0.06</v>
          </cell>
          <cell r="O797">
            <v>7.6800000000000002E-3</v>
          </cell>
          <cell r="Q797" t="str">
            <v>0378</v>
          </cell>
          <cell r="R797">
            <v>400</v>
          </cell>
          <cell r="S797" t="str">
            <v>4027655017456</v>
          </cell>
          <cell r="T797">
            <v>4420909900</v>
          </cell>
          <cell r="V797" t="str">
            <v>Аксессуары</v>
          </cell>
          <cell r="W797" t="str">
            <v>ФайнЛайн Линик</v>
          </cell>
          <cell r="X797" t="str">
            <v>800-900</v>
          </cell>
          <cell r="Z797" t="str">
            <v>ЯСЕНЬ светлый</v>
          </cell>
          <cell r="AC797">
            <v>500</v>
          </cell>
          <cell r="AD797">
            <v>1</v>
          </cell>
          <cell r="AG797" t="str">
            <v>Компл</v>
          </cell>
          <cell r="AJ797" t="str">
            <v>Бежевый</v>
          </cell>
          <cell r="AK797" t="str">
            <v>Лоток ФайнЛайн Линик, 800-900, ЯСЕНЬ светлый</v>
          </cell>
          <cell r="AM797" t="str">
            <v>ФайнЛайн Линик</v>
          </cell>
          <cell r="AO797" t="str">
            <v>0092030378</v>
          </cell>
          <cell r="AS797" t="str">
            <v>ФайнЛайн Линик</v>
          </cell>
          <cell r="AT797" t="str">
            <v>Органайзер; Хранение столовых приборов</v>
          </cell>
          <cell r="AU797" t="str">
            <v>Компл</v>
          </cell>
          <cell r="AV797">
            <v>800</v>
          </cell>
          <cell r="AW797">
            <v>900</v>
          </cell>
          <cell r="BH797" t="str">
            <v>Ясень светлый</v>
          </cell>
        </row>
        <row r="798">
          <cell r="D798" t="str">
            <v>0092040378</v>
          </cell>
          <cell r="E798" t="str">
            <v>Лоток ФайнЛайн Линик 1000-1200 мм, глубина 500 мм, 1 шт, цвет ЯСЕНЬ светлый (0092040378)</v>
          </cell>
          <cell r="H798">
            <v>1</v>
          </cell>
          <cell r="I798">
            <v>5</v>
          </cell>
          <cell r="J798" t="str">
            <v>DE</v>
          </cell>
          <cell r="K798">
            <v>3.88</v>
          </cell>
          <cell r="L798">
            <v>1</v>
          </cell>
          <cell r="M798">
            <v>0.16</v>
          </cell>
          <cell r="N798">
            <v>0.06</v>
          </cell>
          <cell r="O798">
            <v>9.5999999999999992E-3</v>
          </cell>
          <cell r="Q798" t="str">
            <v>0378</v>
          </cell>
          <cell r="R798">
            <v>400</v>
          </cell>
          <cell r="S798" t="str">
            <v>4027655017357</v>
          </cell>
          <cell r="T798">
            <v>4420909900</v>
          </cell>
          <cell r="V798" t="str">
            <v>Аксессуары</v>
          </cell>
          <cell r="W798" t="str">
            <v>ФайнЛайн Линик</v>
          </cell>
          <cell r="X798" t="str">
            <v>1000-1200</v>
          </cell>
          <cell r="Z798" t="str">
            <v>ЯСЕНЬ светлый</v>
          </cell>
          <cell r="AC798">
            <v>500</v>
          </cell>
          <cell r="AD798">
            <v>1</v>
          </cell>
          <cell r="AG798" t="str">
            <v>Компл</v>
          </cell>
          <cell r="AJ798" t="str">
            <v>Бежевый</v>
          </cell>
          <cell r="AK798" t="str">
            <v>Лоток ФайнЛайн Линик, 1000-1200, ЯСЕНЬ светлый</v>
          </cell>
          <cell r="AM798" t="str">
            <v>ФайнЛайн Линик</v>
          </cell>
          <cell r="AO798" t="str">
            <v>0092040378</v>
          </cell>
          <cell r="AS798" t="str">
            <v>ФайнЛайн Линик</v>
          </cell>
          <cell r="AT798" t="str">
            <v>Органайзер; Хранение столовых приборов</v>
          </cell>
          <cell r="AU798" t="str">
            <v>Компл</v>
          </cell>
          <cell r="AV798">
            <v>1000</v>
          </cell>
          <cell r="AW798">
            <v>1200</v>
          </cell>
          <cell r="BH798" t="str">
            <v>Ясень светлый</v>
          </cell>
        </row>
        <row r="799">
          <cell r="D799" t="str">
            <v>0092000378</v>
          </cell>
          <cell r="E799" t="str">
            <v>Вкладыш ФайнЛайн Линик 300 мм, 150х472х43 мм, 1 шт, цвет ЯСЕНЬ светлый (0092000378)</v>
          </cell>
          <cell r="H799">
            <v>1</v>
          </cell>
          <cell r="I799">
            <v>5</v>
          </cell>
          <cell r="J799" t="str">
            <v>DE</v>
          </cell>
          <cell r="K799">
            <v>0.438</v>
          </cell>
          <cell r="L799">
            <v>0.49</v>
          </cell>
          <cell r="M799">
            <v>0.16500000000000001</v>
          </cell>
          <cell r="N799">
            <v>0.06</v>
          </cell>
          <cell r="O799">
            <v>4.8510000000000003E-3</v>
          </cell>
          <cell r="Q799" t="str">
            <v>0378</v>
          </cell>
          <cell r="R799">
            <v>400</v>
          </cell>
          <cell r="S799" t="str">
            <v>4027655017180</v>
          </cell>
          <cell r="T799">
            <v>4420909900</v>
          </cell>
          <cell r="V799" t="str">
            <v>Аксессуары</v>
          </cell>
          <cell r="W799" t="str">
            <v>ФайнЛайн Линик</v>
          </cell>
          <cell r="X799">
            <v>300</v>
          </cell>
          <cell r="Z799" t="str">
            <v>ЯСЕНЬ светлый</v>
          </cell>
          <cell r="AC799">
            <v>500</v>
          </cell>
          <cell r="AG799" t="str">
            <v>шт</v>
          </cell>
          <cell r="AJ799" t="str">
            <v>Бежевый</v>
          </cell>
          <cell r="AK799" t="str">
            <v>Вкладыш ФайнЛайн Линик, 300, ЯСЕНЬ светлый</v>
          </cell>
          <cell r="AM799" t="str">
            <v>ФайнЛайн Линик</v>
          </cell>
          <cell r="AS799" t="str">
            <v>ФайнЛайн Линик</v>
          </cell>
          <cell r="AT799" t="str">
            <v>Органайзер; Хранение столовых приборов</v>
          </cell>
          <cell r="AU799" t="str">
            <v>Комплектующее</v>
          </cell>
          <cell r="AV799">
            <v>300</v>
          </cell>
          <cell r="AW799">
            <v>1200</v>
          </cell>
          <cell r="BH799" t="str">
            <v>Ясень светлый</v>
          </cell>
        </row>
        <row r="800">
          <cell r="D800" t="str">
            <v>0092050378</v>
          </cell>
          <cell r="E800" t="str">
            <v>Делитель для приборов, ФайнЛайн Линик 300 мм, 137x472x37,5 мм, 1 шт, цвет ЯСЕНЬ светлый (0092050378)</v>
          </cell>
          <cell r="H800">
            <v>1</v>
          </cell>
          <cell r="I800">
            <v>5</v>
          </cell>
          <cell r="J800" t="str">
            <v>DE</v>
          </cell>
          <cell r="K800">
            <v>0.312</v>
          </cell>
          <cell r="L800">
            <v>0.48499999999999999</v>
          </cell>
          <cell r="M800">
            <v>0.15</v>
          </cell>
          <cell r="N800">
            <v>0.06</v>
          </cell>
          <cell r="O800">
            <v>4.365E-3</v>
          </cell>
          <cell r="Q800" t="str">
            <v>0378</v>
          </cell>
          <cell r="R800">
            <v>400</v>
          </cell>
          <cell r="S800" t="str">
            <v>4027655017388</v>
          </cell>
          <cell r="T800">
            <v>4420909900</v>
          </cell>
          <cell r="V800" t="str">
            <v>Аксессуары</v>
          </cell>
          <cell r="W800" t="str">
            <v>ФайнЛайн Линик</v>
          </cell>
          <cell r="X800">
            <v>300</v>
          </cell>
          <cell r="Z800" t="str">
            <v>ЯСЕНЬ светлый</v>
          </cell>
          <cell r="AC800">
            <v>500</v>
          </cell>
          <cell r="AG800" t="str">
            <v>шт</v>
          </cell>
          <cell r="AJ800" t="str">
            <v>Бежевый</v>
          </cell>
          <cell r="AK800" t="str">
            <v>Делитель для приборов ФайнЛайн Линик, 300, ЯСЕНЬ светлый</v>
          </cell>
          <cell r="AM800" t="str">
            <v>ФайнЛайн Линик</v>
          </cell>
          <cell r="AS800" t="str">
            <v>ФайнЛайн Линик</v>
          </cell>
          <cell r="AT800" t="str">
            <v>Органайзер; Хранение столовых приборов</v>
          </cell>
          <cell r="AU800" t="str">
            <v>Комплектующее</v>
          </cell>
          <cell r="AV800">
            <v>300</v>
          </cell>
          <cell r="AW800">
            <v>1200</v>
          </cell>
          <cell r="BH800" t="str">
            <v>Ясень светлый</v>
          </cell>
        </row>
        <row r="801">
          <cell r="D801" t="str">
            <v>0091690378</v>
          </cell>
          <cell r="E801" t="str">
            <v>Держатель для ножей, ФайнЛайн Линик 300 мм, 137x472x26 мм, 1 шт, цвет ЯСЕНЬ светлый (0091690378)</v>
          </cell>
          <cell r="H801">
            <v>1</v>
          </cell>
          <cell r="I801">
            <v>5</v>
          </cell>
          <cell r="J801" t="str">
            <v>CZ</v>
          </cell>
          <cell r="K801">
            <v>0.79</v>
          </cell>
          <cell r="L801">
            <v>0.48499999999999999</v>
          </cell>
          <cell r="M801">
            <v>0.15</v>
          </cell>
          <cell r="N801">
            <v>3.5000000000000003E-2</v>
          </cell>
          <cell r="O801">
            <v>2.5462499999999999E-3</v>
          </cell>
          <cell r="Q801" t="str">
            <v>0378</v>
          </cell>
          <cell r="R801">
            <v>400</v>
          </cell>
          <cell r="S801" t="str">
            <v>4027655017135</v>
          </cell>
          <cell r="T801">
            <v>4420909900</v>
          </cell>
          <cell r="V801" t="str">
            <v>Аксессуары</v>
          </cell>
          <cell r="W801" t="str">
            <v>ФайнЛайн Линик</v>
          </cell>
          <cell r="X801">
            <v>300</v>
          </cell>
          <cell r="Z801" t="str">
            <v>ЯСЕНЬ светлый</v>
          </cell>
          <cell r="AC801">
            <v>500</v>
          </cell>
          <cell r="AG801" t="str">
            <v>шт</v>
          </cell>
          <cell r="AJ801" t="str">
            <v>Бежевый</v>
          </cell>
          <cell r="AK801" t="str">
            <v>Держатель для ножей ФайнЛайн Линик, 300, ЯСЕНЬ светлый</v>
          </cell>
          <cell r="AM801" t="str">
            <v>ФайнЛайн Линик</v>
          </cell>
          <cell r="AS801" t="str">
            <v>ФайнЛайн Линик</v>
          </cell>
          <cell r="AT801" t="str">
            <v>Органайзер; Хранение столовых приборов</v>
          </cell>
          <cell r="AU801" t="str">
            <v>Комплектующее</v>
          </cell>
          <cell r="AV801">
            <v>300</v>
          </cell>
          <cell r="AW801">
            <v>1200</v>
          </cell>
          <cell r="BH801" t="str">
            <v>Ясень светлый</v>
          </cell>
        </row>
        <row r="802">
          <cell r="D802" t="str">
            <v>0092100378</v>
          </cell>
          <cell r="E802" t="str">
            <v>Держатель для фольги, ФайнЛайн Линик 300 мм, 137x472x45 мм, 1 шт, цвет ЯСЕНЬ светлый (0092100378)</v>
          </cell>
          <cell r="H802">
            <v>1</v>
          </cell>
          <cell r="I802">
            <v>5</v>
          </cell>
          <cell r="J802" t="str">
            <v>CZ</v>
          </cell>
          <cell r="K802">
            <v>0.61799999999999999</v>
          </cell>
          <cell r="L802">
            <v>0.47199999999999998</v>
          </cell>
          <cell r="M802">
            <v>0.13700000000000001</v>
          </cell>
          <cell r="N802">
            <v>4.4999999999999998E-2</v>
          </cell>
          <cell r="O802">
            <v>2.9098800000000001E-3</v>
          </cell>
          <cell r="Q802" t="str">
            <v>0378</v>
          </cell>
          <cell r="R802">
            <v>400</v>
          </cell>
          <cell r="S802" t="str">
            <v>4027655017340</v>
          </cell>
          <cell r="T802" t="str">
            <v>4420909900</v>
          </cell>
          <cell r="V802" t="str">
            <v>Аксессуары</v>
          </cell>
          <cell r="W802" t="str">
            <v>ФайнЛайн Линик</v>
          </cell>
          <cell r="X802">
            <v>300</v>
          </cell>
          <cell r="Z802" t="str">
            <v>ЯСЕНЬ светлый</v>
          </cell>
          <cell r="AC802">
            <v>500</v>
          </cell>
          <cell r="AG802" t="str">
            <v>шт</v>
          </cell>
          <cell r="AJ802" t="str">
            <v>Бежевый</v>
          </cell>
          <cell r="AK802" t="str">
            <v>Держатель для фольги ФайнЛайн Линик, 300, ЯСЕНЬ светлый</v>
          </cell>
          <cell r="AM802" t="str">
            <v>ФайнЛайн Линик</v>
          </cell>
          <cell r="AS802" t="str">
            <v>ФайнЛайн Линик</v>
          </cell>
          <cell r="AT802" t="str">
            <v>Органайзер; Хранение столовых приборов</v>
          </cell>
          <cell r="AU802" t="str">
            <v>Комплектующее</v>
          </cell>
          <cell r="AV802">
            <v>300</v>
          </cell>
          <cell r="AW802">
            <v>1200</v>
          </cell>
          <cell r="BH802" t="str">
            <v>Ясень светлый</v>
          </cell>
        </row>
        <row r="803">
          <cell r="D803" t="str">
            <v>0091970378</v>
          </cell>
          <cell r="E803" t="str">
            <v>Держатель для тарелок, ФайнЛайн Линик, 340x180x191 мм, 1 шт, цвет ЯСЕНЬ светлый (0091970378)</v>
          </cell>
          <cell r="H803">
            <v>1</v>
          </cell>
          <cell r="I803">
            <v>1</v>
          </cell>
          <cell r="J803" t="str">
            <v>DE</v>
          </cell>
          <cell r="K803">
            <v>0.54200000000000004</v>
          </cell>
          <cell r="L803">
            <v>0.36</v>
          </cell>
          <cell r="M803">
            <v>0.2</v>
          </cell>
          <cell r="N803">
            <v>7.0000000000000007E-2</v>
          </cell>
          <cell r="O803">
            <v>5.0400000000000002E-3</v>
          </cell>
          <cell r="Q803" t="str">
            <v>0378</v>
          </cell>
          <cell r="R803">
            <v>200</v>
          </cell>
          <cell r="S803" t="str">
            <v>4027655017470</v>
          </cell>
          <cell r="T803">
            <v>4420909900</v>
          </cell>
          <cell r="V803" t="str">
            <v>Аксессуары</v>
          </cell>
          <cell r="W803" t="str">
            <v>ФайнЛайн Линик</v>
          </cell>
          <cell r="Z803" t="str">
            <v>ЯСЕНЬ светлый</v>
          </cell>
          <cell r="AC803">
            <v>200</v>
          </cell>
          <cell r="AG803" t="str">
            <v>шт</v>
          </cell>
          <cell r="AJ803" t="str">
            <v>Бежевый</v>
          </cell>
          <cell r="AK803" t="str">
            <v>Держатель для тарелок ФайнЛайн Линик, ЯСЕНЬ светлый</v>
          </cell>
          <cell r="AM803" t="str">
            <v>ФайнЛайн Линик</v>
          </cell>
          <cell r="AO803" t="str">
            <v>0091970378</v>
          </cell>
          <cell r="AS803" t="str">
            <v>ФайнЛайн Линик</v>
          </cell>
          <cell r="AT803" t="str">
            <v>Органайзер; Хранение столовых приборов</v>
          </cell>
          <cell r="AU803" t="str">
            <v>Комплектующее</v>
          </cell>
          <cell r="AV803">
            <v>200</v>
          </cell>
          <cell r="AW803">
            <v>1200</v>
          </cell>
          <cell r="BH803" t="str">
            <v>Ясень светлый</v>
          </cell>
        </row>
        <row r="804">
          <cell r="D804" t="str">
            <v>0091710378</v>
          </cell>
          <cell r="E804" t="str">
            <v>Ящик прямоугольный, ФайнЛайн Линик, 236x472x120 мм, 1 шт, цвет ЯСЕНЬ светлый (0091710378)</v>
          </cell>
          <cell r="H804">
            <v>1</v>
          </cell>
          <cell r="I804">
            <v>1</v>
          </cell>
          <cell r="J804" t="str">
            <v>DE</v>
          </cell>
          <cell r="K804">
            <v>1.4019999999999999</v>
          </cell>
          <cell r="L804">
            <v>0.49</v>
          </cell>
          <cell r="M804">
            <v>0.25</v>
          </cell>
          <cell r="N804">
            <v>0.13500000000000001</v>
          </cell>
          <cell r="O804">
            <v>1.65375E-2</v>
          </cell>
          <cell r="Q804" t="str">
            <v>0378</v>
          </cell>
          <cell r="R804">
            <v>96</v>
          </cell>
          <cell r="S804" t="str">
            <v>4027655017142</v>
          </cell>
          <cell r="T804">
            <v>4420909900</v>
          </cell>
          <cell r="V804" t="str">
            <v>Аксессуары</v>
          </cell>
          <cell r="W804" t="str">
            <v>ФайнЛайн Линик</v>
          </cell>
          <cell r="Z804" t="str">
            <v>ЯСЕНЬ светлый</v>
          </cell>
          <cell r="AC804">
            <v>250</v>
          </cell>
          <cell r="AG804" t="str">
            <v>шт</v>
          </cell>
          <cell r="AJ804" t="str">
            <v>Бежевый</v>
          </cell>
          <cell r="AK804" t="str">
            <v>Ящик прямоугольный ФайнЛайн Линик, ЯСЕНЬ светлый</v>
          </cell>
          <cell r="AM804" t="str">
            <v>ФайнЛайн Линик</v>
          </cell>
          <cell r="AO804" t="str">
            <v>0091710378</v>
          </cell>
          <cell r="AS804" t="str">
            <v>ФайнЛайн Линик</v>
          </cell>
          <cell r="AT804" t="str">
            <v>Органайзер; Хранение столовых приборов</v>
          </cell>
          <cell r="AU804" t="str">
            <v>Комплектующее</v>
          </cell>
          <cell r="AV804">
            <v>250</v>
          </cell>
          <cell r="AW804">
            <v>1200</v>
          </cell>
          <cell r="BH804" t="str">
            <v>Ясень светлый</v>
          </cell>
        </row>
        <row r="805">
          <cell r="D805" t="str">
            <v>0091720378</v>
          </cell>
          <cell r="E805" t="str">
            <v>Ящик квадратный, ФайнЛайн Линик, 236x236x120 мм, 1 шт, цвет ЯСЕНЬ светлый (0091720378)</v>
          </cell>
          <cell r="H805">
            <v>1</v>
          </cell>
          <cell r="I805">
            <v>1</v>
          </cell>
          <cell r="J805" t="str">
            <v>DE</v>
          </cell>
          <cell r="K805">
            <v>0.88</v>
          </cell>
          <cell r="L805">
            <v>0.25</v>
          </cell>
          <cell r="M805">
            <v>0.25</v>
          </cell>
          <cell r="N805">
            <v>0.14000000000000001</v>
          </cell>
          <cell r="O805">
            <v>8.7500000000000008E-3</v>
          </cell>
          <cell r="Q805" t="str">
            <v>0378</v>
          </cell>
          <cell r="R805">
            <v>144</v>
          </cell>
          <cell r="S805" t="str">
            <v>4027655017159</v>
          </cell>
          <cell r="T805">
            <v>4420909900</v>
          </cell>
          <cell r="V805" t="str">
            <v>Аксессуары</v>
          </cell>
          <cell r="W805" t="str">
            <v>ФайнЛайн Линик</v>
          </cell>
          <cell r="Z805" t="str">
            <v>ЯСЕНЬ светлый</v>
          </cell>
          <cell r="AC805">
            <v>250</v>
          </cell>
          <cell r="AG805" t="str">
            <v>шт</v>
          </cell>
          <cell r="AJ805" t="str">
            <v>Бежевый</v>
          </cell>
          <cell r="AK805" t="str">
            <v>Ящик квадратный ФайнЛайн Линик, ЯСЕНЬ светлый</v>
          </cell>
          <cell r="AM805" t="str">
            <v>ФайнЛайн Линик</v>
          </cell>
          <cell r="AO805" t="str">
            <v>0091720378</v>
          </cell>
          <cell r="AS805" t="str">
            <v>ФайнЛайн Линик</v>
          </cell>
          <cell r="AT805" t="str">
            <v>Органайзер; Хранение столовых приборов</v>
          </cell>
          <cell r="AU805" t="str">
            <v>Комплектующее</v>
          </cell>
          <cell r="AV805">
            <v>250</v>
          </cell>
          <cell r="AW805">
            <v>1200</v>
          </cell>
          <cell r="BH805" t="str">
            <v>Ясень светлый</v>
          </cell>
        </row>
        <row r="806">
          <cell r="D806" t="str">
            <v>0092060378</v>
          </cell>
          <cell r="E806" t="str">
            <v>Вставка для глубоких ящиков, ФайнЛайн Линик, 600x150x49 мм, 1 шт, цвет ЯСЕНЬ светлый (0092060378)</v>
          </cell>
          <cell r="H806">
            <v>1</v>
          </cell>
          <cell r="I806">
            <v>1</v>
          </cell>
          <cell r="J806" t="str">
            <v>DE</v>
          </cell>
          <cell r="K806">
            <v>0.41799999999999998</v>
          </cell>
          <cell r="L806">
            <v>0.61499999999999999</v>
          </cell>
          <cell r="M806">
            <v>0.16</v>
          </cell>
          <cell r="N806">
            <v>0.06</v>
          </cell>
          <cell r="O806">
            <v>5.9040000000000004E-3</v>
          </cell>
          <cell r="Q806" t="str">
            <v>0378</v>
          </cell>
          <cell r="S806" t="str">
            <v>4027655017265</v>
          </cell>
          <cell r="T806">
            <v>4420909900</v>
          </cell>
          <cell r="V806" t="str">
            <v>Аксессуары</v>
          </cell>
          <cell r="W806" t="str">
            <v>ФайнЛайн Линик</v>
          </cell>
          <cell r="Z806" t="str">
            <v>ЯСЕНЬ светлый</v>
          </cell>
          <cell r="AC806">
            <v>600</v>
          </cell>
          <cell r="AG806" t="str">
            <v>шт</v>
          </cell>
          <cell r="AJ806" t="str">
            <v>Бежевый</v>
          </cell>
          <cell r="AK806" t="str">
            <v>Вставка для глубоких ящиков ФайнЛайн Линик, ЯСЕНЬ светлый</v>
          </cell>
          <cell r="AM806" t="str">
            <v>ФайнЛайн Линик</v>
          </cell>
          <cell r="AS806" t="str">
            <v>ФайнЛайн Линик</v>
          </cell>
          <cell r="AT806" t="str">
            <v>Органайзер; Хранение столовых приборов</v>
          </cell>
          <cell r="AU806" t="str">
            <v>Комплектующее</v>
          </cell>
          <cell r="AV806">
            <v>600</v>
          </cell>
          <cell r="AW806">
            <v>1200</v>
          </cell>
          <cell r="BH806" t="str">
            <v>Ясень светлый</v>
          </cell>
        </row>
        <row r="807">
          <cell r="D807" t="str">
            <v>0091959844</v>
          </cell>
          <cell r="E807" t="str">
            <v>Делитель U-образный, ФайнЛайн Линик, 218x99x114 мм, 1 шт, цвет ГРАФИТ черный (0091959844)</v>
          </cell>
          <cell r="H807">
            <v>1</v>
          </cell>
          <cell r="I807">
            <v>5</v>
          </cell>
          <cell r="J807" t="str">
            <v>DE</v>
          </cell>
          <cell r="K807">
            <v>0.68</v>
          </cell>
          <cell r="L807">
            <v>0.63</v>
          </cell>
          <cell r="M807">
            <v>0.27</v>
          </cell>
          <cell r="N807">
            <v>0.5</v>
          </cell>
          <cell r="O807">
            <v>8.5050000000000001E-2</v>
          </cell>
          <cell r="Q807" t="str">
            <v>9844</v>
          </cell>
          <cell r="R807">
            <v>288</v>
          </cell>
          <cell r="S807" t="str">
            <v>4027655609194</v>
          </cell>
          <cell r="V807" t="str">
            <v>Аксессуары</v>
          </cell>
          <cell r="W807" t="str">
            <v>ФайнЛайн Линик</v>
          </cell>
          <cell r="Z807" t="str">
            <v>ГРАФИТ черный</v>
          </cell>
          <cell r="AG807" t="str">
            <v>шт</v>
          </cell>
          <cell r="AJ807" t="str">
            <v>Черный</v>
          </cell>
          <cell r="AK807" t="str">
            <v>Делитель U-образный ФайнЛайн Линик, ГРАФИТ черный</v>
          </cell>
          <cell r="AM807" t="str">
            <v>ФайнЛайн Линик</v>
          </cell>
          <cell r="AS807" t="str">
            <v>ФайнЛайн Линик</v>
          </cell>
          <cell r="AT807" t="str">
            <v>Органайзер; Хранение столовых приборов</v>
          </cell>
          <cell r="AU807" t="str">
            <v>Комплектующее</v>
          </cell>
          <cell r="AV807">
            <v>0</v>
          </cell>
          <cell r="AW807">
            <v>1200</v>
          </cell>
          <cell r="BH807" t="str">
            <v>Черный</v>
          </cell>
        </row>
        <row r="808">
          <cell r="D808" t="str">
            <v>0180360005</v>
          </cell>
          <cell r="E808" t="str">
            <v>Комплект рейлинга, Линеро Классик 600 мм, труба, 2 заглушки, 2 держателя, 5 крючков, цвет ХРОМ глянцевый (0180360005)</v>
          </cell>
          <cell r="H808">
            <v>1</v>
          </cell>
          <cell r="I808">
            <v>5</v>
          </cell>
          <cell r="J808" t="str">
            <v>DE</v>
          </cell>
          <cell r="K808">
            <v>0.61</v>
          </cell>
          <cell r="L808">
            <v>0.6</v>
          </cell>
          <cell r="O808">
            <v>3.0000000000000001E-3</v>
          </cell>
          <cell r="Q808" t="str">
            <v>0005</v>
          </cell>
          <cell r="R808">
            <v>360</v>
          </cell>
          <cell r="S808" t="str">
            <v>4027655341070</v>
          </cell>
          <cell r="T808">
            <v>8302500000</v>
          </cell>
          <cell r="V808" t="str">
            <v>Аксессуары</v>
          </cell>
          <cell r="W808" t="str">
            <v>Линеро Классик</v>
          </cell>
          <cell r="X808">
            <v>600</v>
          </cell>
          <cell r="Z808" t="str">
            <v>ХРОМ глянцевый</v>
          </cell>
          <cell r="AD808">
            <v>1</v>
          </cell>
          <cell r="AG808" t="str">
            <v>Компл</v>
          </cell>
          <cell r="AJ808" t="str">
            <v>Серый</v>
          </cell>
          <cell r="AK808" t="str">
            <v>Комплект рейлинга Линеро Классик, 600, ХРОМ глянцевый</v>
          </cell>
          <cell r="AM808" t="str">
            <v>ЛинероМозаик</v>
          </cell>
          <cell r="AO808" t="str">
            <v>0180360005</v>
          </cell>
          <cell r="AS808" t="str">
            <v>Линеро Классик</v>
          </cell>
          <cell r="AT808" t="str">
            <v>Органайзер; Хранение столовых приборов</v>
          </cell>
          <cell r="AU808" t="str">
            <v>Компл</v>
          </cell>
          <cell r="AV808">
            <v>100</v>
          </cell>
          <cell r="AW808">
            <v>600</v>
          </cell>
          <cell r="BH808" t="str">
            <v>Хром;Хром глянцевый</v>
          </cell>
        </row>
        <row r="809">
          <cell r="D809" t="str">
            <v>0180360018</v>
          </cell>
          <cell r="E809" t="str">
            <v>Комплект рейлинга, Линеро Классик 600 мм, труба, 2 заглушки, 2 держателя, 5 крючков, цвет ХРОМ матовый (0180360018)</v>
          </cell>
          <cell r="H809">
            <v>1</v>
          </cell>
          <cell r="I809">
            <v>5</v>
          </cell>
          <cell r="J809" t="str">
            <v>DE</v>
          </cell>
          <cell r="K809">
            <v>0.61</v>
          </cell>
          <cell r="L809">
            <v>0.6</v>
          </cell>
          <cell r="O809">
            <v>3.0000000000000001E-3</v>
          </cell>
          <cell r="Q809" t="str">
            <v>0018</v>
          </cell>
          <cell r="R809">
            <v>360</v>
          </cell>
          <cell r="S809" t="str">
            <v>4027655341094</v>
          </cell>
          <cell r="T809">
            <v>8302500000</v>
          </cell>
          <cell r="V809" t="str">
            <v>Аксессуары</v>
          </cell>
          <cell r="W809" t="str">
            <v>Линеро Классик</v>
          </cell>
          <cell r="X809">
            <v>600</v>
          </cell>
          <cell r="Z809" t="str">
            <v>ХРОМ матовый</v>
          </cell>
          <cell r="AD809">
            <v>1</v>
          </cell>
          <cell r="AG809" t="str">
            <v>Компл</v>
          </cell>
          <cell r="AJ809" t="str">
            <v>Серый</v>
          </cell>
          <cell r="AK809" t="str">
            <v>Комплект рейлинга Линеро Классик, 600, ХРОМ матовый</v>
          </cell>
          <cell r="AM809" t="str">
            <v>ЛинероМозаик</v>
          </cell>
          <cell r="AO809" t="str">
            <v>0180360018</v>
          </cell>
          <cell r="AS809" t="str">
            <v>Линеро Классик</v>
          </cell>
          <cell r="AT809" t="str">
            <v>Органайзер; Хранение столовых приборов</v>
          </cell>
          <cell r="AU809" t="str">
            <v>Компл</v>
          </cell>
          <cell r="AV809">
            <v>100</v>
          </cell>
          <cell r="AW809">
            <v>600</v>
          </cell>
          <cell r="BH809" t="str">
            <v>Хром;Хром матовый</v>
          </cell>
        </row>
        <row r="810">
          <cell r="D810" t="str">
            <v>0180380005</v>
          </cell>
          <cell r="E810" t="str">
            <v>Комплект рейлинга, Линеро Классик 1200 мм, труба, 2 заглушки, 2 держателя, 5 крючков, цвет ХРОМ глянцевый (0180380005)</v>
          </cell>
          <cell r="H810">
            <v>1</v>
          </cell>
          <cell r="I810">
            <v>5</v>
          </cell>
          <cell r="J810" t="str">
            <v>DE</v>
          </cell>
          <cell r="K810">
            <v>0.92400000000000004</v>
          </cell>
          <cell r="L810">
            <v>1.2</v>
          </cell>
          <cell r="O810">
            <v>5.0000000000000001E-3</v>
          </cell>
          <cell r="Q810" t="str">
            <v>0005</v>
          </cell>
          <cell r="R810">
            <v>240</v>
          </cell>
          <cell r="S810" t="str">
            <v>4027655341155</v>
          </cell>
          <cell r="T810">
            <v>8302500000</v>
          </cell>
          <cell r="V810" t="str">
            <v>Аксессуары</v>
          </cell>
          <cell r="W810" t="str">
            <v>Линеро Классик</v>
          </cell>
          <cell r="X810">
            <v>1200</v>
          </cell>
          <cell r="Z810" t="str">
            <v>ХРОМ глянцевый</v>
          </cell>
          <cell r="AD810">
            <v>1</v>
          </cell>
          <cell r="AG810" t="str">
            <v>Компл</v>
          </cell>
          <cell r="AJ810" t="str">
            <v>Серый</v>
          </cell>
          <cell r="AK810" t="str">
            <v>Комплект рейлинга Линеро Классик, 1200, ХРОМ глянцевый</v>
          </cell>
          <cell r="AM810" t="str">
            <v>ЛинероМозаик</v>
          </cell>
          <cell r="AO810" t="str">
            <v>0180380005</v>
          </cell>
          <cell r="AS810" t="str">
            <v>Линеро Классик</v>
          </cell>
          <cell r="AT810" t="str">
            <v>Органайзер; Хранение столовых приборов</v>
          </cell>
          <cell r="AU810" t="str">
            <v>Компл</v>
          </cell>
          <cell r="AV810">
            <v>100</v>
          </cell>
          <cell r="AW810">
            <v>1200</v>
          </cell>
          <cell r="BH810" t="str">
            <v>Хром;Хром глянцевый</v>
          </cell>
        </row>
        <row r="811">
          <cell r="D811" t="str">
            <v>0180380018</v>
          </cell>
          <cell r="E811" t="str">
            <v>Комплект рейлинга, Линеро Классик 1200 мм, труба, 2 заглушки, 2 держателя, 5 крючков, цвет ХРОМ матовый (0180380018)</v>
          </cell>
          <cell r="H811">
            <v>1</v>
          </cell>
          <cell r="I811">
            <v>5</v>
          </cell>
          <cell r="J811" t="str">
            <v>DE</v>
          </cell>
          <cell r="K811">
            <v>0.92400000000000004</v>
          </cell>
          <cell r="L811">
            <v>1.2</v>
          </cell>
          <cell r="O811">
            <v>5.0000000000000001E-3</v>
          </cell>
          <cell r="Q811" t="str">
            <v>0018</v>
          </cell>
          <cell r="R811">
            <v>240</v>
          </cell>
          <cell r="S811" t="str">
            <v>4027655341162</v>
          </cell>
          <cell r="T811">
            <v>8302500000</v>
          </cell>
          <cell r="V811" t="str">
            <v>Аксессуары</v>
          </cell>
          <cell r="W811" t="str">
            <v>Линеро Классик</v>
          </cell>
          <cell r="X811">
            <v>1200</v>
          </cell>
          <cell r="Z811" t="str">
            <v>ХРОМ матовый</v>
          </cell>
          <cell r="AD811">
            <v>1</v>
          </cell>
          <cell r="AG811" t="str">
            <v>Компл</v>
          </cell>
          <cell r="AJ811" t="str">
            <v>Серый</v>
          </cell>
          <cell r="AK811" t="str">
            <v>Комплект рейлинга Линеро Классик, 1200, ХРОМ матовый</v>
          </cell>
          <cell r="AM811" t="str">
            <v>ЛинероМозаик</v>
          </cell>
          <cell r="AO811" t="str">
            <v>0180380018</v>
          </cell>
          <cell r="AS811" t="str">
            <v>Линеро Классик</v>
          </cell>
          <cell r="AT811" t="str">
            <v>Органайзер; Хранение столовых приборов</v>
          </cell>
          <cell r="AU811" t="str">
            <v>Компл</v>
          </cell>
          <cell r="AV811">
            <v>100</v>
          </cell>
          <cell r="AW811">
            <v>1200</v>
          </cell>
          <cell r="BH811" t="str">
            <v>Хром;Хром матовый</v>
          </cell>
        </row>
        <row r="812">
          <cell r="D812" t="str">
            <v>0080320005</v>
          </cell>
          <cell r="E812" t="str">
            <v>Держатель рейлинга, Линеро Классик, Ø 16мм, дистанция от стены 50 мм, 1 шт, цвет ХРОМ глянцевый (0080320005)</v>
          </cell>
          <cell r="H812">
            <v>50</v>
          </cell>
          <cell r="I812">
            <v>100</v>
          </cell>
          <cell r="J812" t="str">
            <v>DE</v>
          </cell>
          <cell r="K812">
            <v>8.6999999999999994E-2</v>
          </cell>
          <cell r="O812">
            <v>1.3999999999999999E-4</v>
          </cell>
          <cell r="Q812" t="str">
            <v>0005</v>
          </cell>
          <cell r="S812" t="str">
            <v>4027655003428</v>
          </cell>
          <cell r="T812">
            <v>8302420000</v>
          </cell>
          <cell r="V812" t="str">
            <v>Аксессуары</v>
          </cell>
          <cell r="W812" t="str">
            <v>Линеро Классик</v>
          </cell>
          <cell r="Z812" t="str">
            <v>ХРОМ глянцевый</v>
          </cell>
          <cell r="AG812" t="str">
            <v>шт</v>
          </cell>
          <cell r="AJ812" t="str">
            <v>Серый</v>
          </cell>
          <cell r="AK812" t="str">
            <v>Держатель рейлинга Линеро Классик, ХРОМ глянцевый</v>
          </cell>
          <cell r="AM812" t="str">
            <v>ЛинероМозаик</v>
          </cell>
          <cell r="AS812" t="str">
            <v>Линеро Классик</v>
          </cell>
          <cell r="AT812" t="str">
            <v>Органайзер; Хранение столовых приборов</v>
          </cell>
          <cell r="AU812" t="str">
            <v>Комплектующее</v>
          </cell>
          <cell r="AV812">
            <v>100</v>
          </cell>
          <cell r="AW812">
            <v>1200</v>
          </cell>
          <cell r="BH812" t="str">
            <v>Хром;Хром глянцевый</v>
          </cell>
        </row>
        <row r="813">
          <cell r="D813" t="str">
            <v>0080320018</v>
          </cell>
          <cell r="E813" t="str">
            <v>Держатель рейлинга, Линеро Классик, Ø 16мм, дистанция от стены 50 мм, 1 шт, цвет ХРОМ матовый (0080320018)</v>
          </cell>
          <cell r="H813">
            <v>50</v>
          </cell>
          <cell r="I813">
            <v>100</v>
          </cell>
          <cell r="J813" t="str">
            <v>DE</v>
          </cell>
          <cell r="K813">
            <v>8.6999999999999994E-2</v>
          </cell>
          <cell r="O813">
            <v>1.3999999999999999E-4</v>
          </cell>
          <cell r="Q813" t="str">
            <v>0018</v>
          </cell>
          <cell r="S813" t="str">
            <v>4027655003466</v>
          </cell>
          <cell r="T813">
            <v>8302420000</v>
          </cell>
          <cell r="V813" t="str">
            <v>Аксессуары</v>
          </cell>
          <cell r="W813" t="str">
            <v>Линеро Классик</v>
          </cell>
          <cell r="Z813" t="str">
            <v>ХРОМ матовый</v>
          </cell>
          <cell r="AG813" t="str">
            <v>шт</v>
          </cell>
          <cell r="AJ813" t="str">
            <v>Серый</v>
          </cell>
          <cell r="AK813" t="str">
            <v>Держатель рейлинга Линеро Классик, ХРОМ матовый</v>
          </cell>
          <cell r="AM813" t="str">
            <v>ЛинероМозаик</v>
          </cell>
          <cell r="AS813" t="str">
            <v>Линеро Классик</v>
          </cell>
          <cell r="AT813" t="str">
            <v>Органайзер; Хранение столовых приборов</v>
          </cell>
          <cell r="AU813" t="str">
            <v>Комплектующее</v>
          </cell>
          <cell r="AV813">
            <v>100</v>
          </cell>
          <cell r="AW813">
            <v>1200</v>
          </cell>
          <cell r="BH813" t="str">
            <v>Хром;Хром матовый</v>
          </cell>
        </row>
        <row r="814">
          <cell r="D814" t="str">
            <v>0080300005</v>
          </cell>
          <cell r="E814" t="str">
            <v>Заглушка для рейлинга, Линеро Классик, Ø 16мм, 1 шт, цвет ХРОМ глянцевый (0080300005)</v>
          </cell>
          <cell r="H814">
            <v>50</v>
          </cell>
          <cell r="I814">
            <v>50</v>
          </cell>
          <cell r="J814" t="str">
            <v>DE</v>
          </cell>
          <cell r="K814">
            <v>8.9999999999999993E-3</v>
          </cell>
          <cell r="O814">
            <v>1.2E-4</v>
          </cell>
          <cell r="Q814" t="str">
            <v>0005</v>
          </cell>
          <cell r="S814" t="str">
            <v>4027655003435</v>
          </cell>
          <cell r="T814">
            <v>7326909409</v>
          </cell>
          <cell r="V814" t="str">
            <v>Аксессуары</v>
          </cell>
          <cell r="W814" t="str">
            <v>Линеро Классик</v>
          </cell>
          <cell r="Z814" t="str">
            <v>ХРОМ глянцевый</v>
          </cell>
          <cell r="AG814" t="str">
            <v>шт</v>
          </cell>
          <cell r="AJ814" t="str">
            <v>Серый</v>
          </cell>
          <cell r="AK814" t="str">
            <v>Заглушка для рейлинга Линеро Классик, ХРОМ глянцевый</v>
          </cell>
          <cell r="AM814" t="str">
            <v>ЛинероМозаик</v>
          </cell>
          <cell r="AS814" t="str">
            <v>Линеро Классик</v>
          </cell>
          <cell r="AT814" t="str">
            <v>Органайзер; Хранение столовых приборов</v>
          </cell>
          <cell r="AU814" t="str">
            <v>Комплектующее</v>
          </cell>
          <cell r="AV814">
            <v>100</v>
          </cell>
          <cell r="AW814">
            <v>1200</v>
          </cell>
          <cell r="BH814" t="str">
            <v>Хром;Хром глянцевый</v>
          </cell>
        </row>
        <row r="815">
          <cell r="D815" t="str">
            <v>0080300018</v>
          </cell>
          <cell r="E815" t="str">
            <v>Заглушка для рейлинга, Линеро Классик, Ø 16мм, 1 шт, цвет ХРОМ матовый (0080300018)</v>
          </cell>
          <cell r="H815">
            <v>50</v>
          </cell>
          <cell r="I815">
            <v>50</v>
          </cell>
          <cell r="J815" t="str">
            <v>DE</v>
          </cell>
          <cell r="K815">
            <v>8.9999999999999993E-3</v>
          </cell>
          <cell r="O815">
            <v>1.2E-4</v>
          </cell>
          <cell r="Q815" t="str">
            <v>0005</v>
          </cell>
          <cell r="S815" t="str">
            <v>4027655003473</v>
          </cell>
          <cell r="T815">
            <v>7326909409</v>
          </cell>
          <cell r="V815" t="str">
            <v>Аксессуары</v>
          </cell>
          <cell r="W815" t="str">
            <v>Линеро Классик</v>
          </cell>
          <cell r="Z815" t="str">
            <v>ХРОМ матовый</v>
          </cell>
          <cell r="AG815" t="str">
            <v>шт</v>
          </cell>
          <cell r="AJ815" t="str">
            <v>Серый</v>
          </cell>
          <cell r="AK815" t="str">
            <v>Заглушка для рейлинга Линеро Классик, ХРОМ матовый</v>
          </cell>
          <cell r="AM815" t="str">
            <v>ЛинероМозаик</v>
          </cell>
          <cell r="AS815" t="str">
            <v>Линеро Классик</v>
          </cell>
          <cell r="AT815" t="str">
            <v>Органайзер; Хранение столовых приборов</v>
          </cell>
          <cell r="AU815" t="str">
            <v>Комплектующее</v>
          </cell>
          <cell r="AV815">
            <v>100</v>
          </cell>
          <cell r="AW815">
            <v>1200</v>
          </cell>
          <cell r="BH815" t="str">
            <v>Хром;Хром матовый</v>
          </cell>
        </row>
        <row r="816">
          <cell r="D816" t="str">
            <v>0080290008</v>
          </cell>
          <cell r="E816" t="str">
            <v>Соединитель, Линеро Классик, Ø 16мм, 1 шт, цвет Белый пластик (0080290008)</v>
          </cell>
          <cell r="H816">
            <v>200</v>
          </cell>
          <cell r="I816">
            <v>200</v>
          </cell>
          <cell r="J816" t="str">
            <v>DE</v>
          </cell>
          <cell r="K816">
            <v>3.0000000000000001E-3</v>
          </cell>
          <cell r="O816">
            <v>3.4999999999999997E-5</v>
          </cell>
          <cell r="Q816" t="str">
            <v>0008</v>
          </cell>
          <cell r="R816">
            <v>35200</v>
          </cell>
          <cell r="S816" t="str">
            <v>4027655003398</v>
          </cell>
          <cell r="T816">
            <v>3926909709</v>
          </cell>
          <cell r="V816" t="str">
            <v>Аксессуары</v>
          </cell>
          <cell r="W816" t="str">
            <v>Линеро Классик</v>
          </cell>
          <cell r="Z816" t="str">
            <v>Белый пластик</v>
          </cell>
          <cell r="AG816" t="str">
            <v>шт</v>
          </cell>
          <cell r="AJ816" t="str">
            <v>Белый</v>
          </cell>
          <cell r="AK816" t="str">
            <v>Соединитель Линеро Классик, Белый пластик</v>
          </cell>
          <cell r="AM816" t="str">
            <v>ЛинероМозаик</v>
          </cell>
          <cell r="AS816" t="str">
            <v>Линеро Классик</v>
          </cell>
          <cell r="AT816" t="str">
            <v>Органайзер; Хранение столовых приборов</v>
          </cell>
          <cell r="AU816" t="str">
            <v>Комплектующее</v>
          </cell>
          <cell r="AV816">
            <v>100</v>
          </cell>
          <cell r="AW816">
            <v>1200</v>
          </cell>
          <cell r="BH816" t="str">
            <v>Белый</v>
          </cell>
        </row>
        <row r="817">
          <cell r="D817" t="str">
            <v>0080470005</v>
          </cell>
          <cell r="E817" t="str">
            <v>Полка универсальная с 2 крючкам, Линеро Классик, 280x145x270 мм, 1 шт, цвет ХРОМ глянцевый (0080470005)</v>
          </cell>
          <cell r="H817">
            <v>1</v>
          </cell>
          <cell r="I817">
            <v>5</v>
          </cell>
          <cell r="J817" t="str">
            <v>DE</v>
          </cell>
          <cell r="K817">
            <v>0.97099999999999997</v>
          </cell>
          <cell r="O817">
            <v>1.2999999999999999E-2</v>
          </cell>
          <cell r="Q817" t="str">
            <v>0005</v>
          </cell>
          <cell r="R817">
            <v>80</v>
          </cell>
          <cell r="S817" t="str">
            <v>4027655003596</v>
          </cell>
          <cell r="T817">
            <v>7323990000</v>
          </cell>
          <cell r="V817" t="str">
            <v>Аксессуары</v>
          </cell>
          <cell r="W817" t="str">
            <v>Линеро Классик</v>
          </cell>
          <cell r="Z817" t="str">
            <v>ХРОМ глянцевый</v>
          </cell>
          <cell r="AB817">
            <v>1</v>
          </cell>
          <cell r="AG817" t="str">
            <v>шт</v>
          </cell>
          <cell r="AJ817" t="str">
            <v>Серый</v>
          </cell>
          <cell r="AK817" t="str">
            <v>Полка универсальная с 2 крючкам Линеро Классик, ХРОМ глянцевый</v>
          </cell>
          <cell r="AM817" t="str">
            <v>ЛинероМозаик</v>
          </cell>
          <cell r="AS817" t="str">
            <v>Линеро Классик</v>
          </cell>
          <cell r="AT817" t="str">
            <v>Органайзер; Хранение столовых приборов</v>
          </cell>
          <cell r="AU817" t="str">
            <v>Комплектующее</v>
          </cell>
          <cell r="AV817">
            <v>280</v>
          </cell>
          <cell r="AW817">
            <v>1200</v>
          </cell>
          <cell r="BH817" t="str">
            <v>Хром;Хром глянцевый</v>
          </cell>
        </row>
        <row r="818">
          <cell r="D818" t="str">
            <v>0080470018</v>
          </cell>
          <cell r="E818" t="str">
            <v>Полка универсальная с 2 крючкам, Линеро Классик, 280x145x270 мм, 1 шт, цвет ХРОМ матовый (0080470018)</v>
          </cell>
          <cell r="H818">
            <v>1</v>
          </cell>
          <cell r="I818">
            <v>5</v>
          </cell>
          <cell r="J818" t="str">
            <v>DE</v>
          </cell>
          <cell r="K818">
            <v>0.97099999999999997</v>
          </cell>
          <cell r="O818">
            <v>1.2999999999999999E-2</v>
          </cell>
          <cell r="Q818" t="str">
            <v>0018</v>
          </cell>
          <cell r="R818">
            <v>80</v>
          </cell>
          <cell r="S818" t="str">
            <v>4027655003763</v>
          </cell>
          <cell r="T818">
            <v>7323990000</v>
          </cell>
          <cell r="V818" t="str">
            <v>Аксессуары</v>
          </cell>
          <cell r="W818" t="str">
            <v>Линеро Классик</v>
          </cell>
          <cell r="Z818" t="str">
            <v>ХРОМ матовый</v>
          </cell>
          <cell r="AB818">
            <v>1</v>
          </cell>
          <cell r="AG818" t="str">
            <v>шт</v>
          </cell>
          <cell r="AJ818" t="str">
            <v>Серый</v>
          </cell>
          <cell r="AK818" t="str">
            <v>Полка универсальная с 2 крючкам Линеро Классик, ХРОМ матовый</v>
          </cell>
          <cell r="AM818" t="str">
            <v>ЛинероМозаик</v>
          </cell>
          <cell r="AS818" t="str">
            <v>Линеро Классик</v>
          </cell>
          <cell r="AT818" t="str">
            <v>Органайзер; Хранение столовых приборов</v>
          </cell>
          <cell r="AU818" t="str">
            <v>Комплектующее</v>
          </cell>
          <cell r="AV818">
            <v>280</v>
          </cell>
          <cell r="AW818">
            <v>1200</v>
          </cell>
          <cell r="BH818" t="str">
            <v>Хром;Хром матовый</v>
          </cell>
        </row>
        <row r="819">
          <cell r="D819" t="str">
            <v>0080450005</v>
          </cell>
          <cell r="E819" t="str">
            <v>Полка навесная большая, Линеро Классик, 455x185x270 мм, 1 шт, цвет ХРОМ глянцевый (0080450005)</v>
          </cell>
          <cell r="H819">
            <v>1</v>
          </cell>
          <cell r="I819">
            <v>5</v>
          </cell>
          <cell r="J819" t="str">
            <v>DE</v>
          </cell>
          <cell r="K819">
            <v>1.6519999999999999</v>
          </cell>
          <cell r="O819">
            <v>2.9000000000000001E-2</v>
          </cell>
          <cell r="Q819" t="str">
            <v>0005</v>
          </cell>
          <cell r="R819">
            <v>24</v>
          </cell>
          <cell r="S819" t="str">
            <v>4027655003589</v>
          </cell>
          <cell r="T819">
            <v>7323990000</v>
          </cell>
          <cell r="V819" t="str">
            <v>Аксессуары</v>
          </cell>
          <cell r="W819" t="str">
            <v>Линеро Классик</v>
          </cell>
          <cell r="Z819" t="str">
            <v>ХРОМ глянцевый</v>
          </cell>
          <cell r="AB819">
            <v>1</v>
          </cell>
          <cell r="AG819" t="str">
            <v>шт</v>
          </cell>
          <cell r="AJ819" t="str">
            <v>Серый</v>
          </cell>
          <cell r="AK819" t="str">
            <v>Полка навесная большая Линеро Классик, ХРОМ глянцевый</v>
          </cell>
          <cell r="AM819" t="str">
            <v>ЛинероМозаик</v>
          </cell>
          <cell r="AS819" t="str">
            <v>Линеро Классик</v>
          </cell>
          <cell r="AT819" t="str">
            <v>Органайзер; Хранение столовых приборов</v>
          </cell>
          <cell r="AU819" t="str">
            <v>Комплектующее</v>
          </cell>
          <cell r="AV819">
            <v>455</v>
          </cell>
          <cell r="AW819">
            <v>1200</v>
          </cell>
          <cell r="BH819" t="str">
            <v>Хром;Хром глянцевый</v>
          </cell>
        </row>
        <row r="820">
          <cell r="D820" t="str">
            <v>0080450018</v>
          </cell>
          <cell r="E820" t="str">
            <v>Полка навесная большая, Линеро Классик, 455x185x270 мм, 1 шт, цвет ХРОМ матовый (0080450018)</v>
          </cell>
          <cell r="H820">
            <v>1</v>
          </cell>
          <cell r="I820">
            <v>5</v>
          </cell>
          <cell r="J820" t="str">
            <v>DE</v>
          </cell>
          <cell r="K820">
            <v>1.6519999999999999</v>
          </cell>
          <cell r="O820">
            <v>2.9000000000000001E-2</v>
          </cell>
          <cell r="Q820" t="str">
            <v>0018</v>
          </cell>
          <cell r="R820">
            <v>24</v>
          </cell>
          <cell r="S820" t="str">
            <v>4027655003756</v>
          </cell>
          <cell r="T820">
            <v>7323990000</v>
          </cell>
          <cell r="V820" t="str">
            <v>Аксессуары</v>
          </cell>
          <cell r="W820" t="str">
            <v>Линеро Классик</v>
          </cell>
          <cell r="Z820" t="str">
            <v>ХРОМ матовый</v>
          </cell>
          <cell r="AB820">
            <v>1</v>
          </cell>
          <cell r="AG820" t="str">
            <v>шт</v>
          </cell>
          <cell r="AJ820" t="str">
            <v>Серый</v>
          </cell>
          <cell r="AK820" t="str">
            <v>Полка навесная большая Линеро Классик, ХРОМ матовый</v>
          </cell>
          <cell r="AM820" t="str">
            <v>ЛинероМозаик</v>
          </cell>
          <cell r="AS820" t="str">
            <v>Линеро Классик</v>
          </cell>
          <cell r="AT820" t="str">
            <v>Органайзер; Хранение столовых приборов</v>
          </cell>
          <cell r="AU820" t="str">
            <v>Комплектующее</v>
          </cell>
          <cell r="AV820">
            <v>455</v>
          </cell>
          <cell r="AW820">
            <v>1200</v>
          </cell>
          <cell r="BH820" t="str">
            <v>Хром;Хром матовый</v>
          </cell>
        </row>
        <row r="821">
          <cell r="D821" t="str">
            <v>0080460005</v>
          </cell>
          <cell r="E821" t="str">
            <v>Полка навесная малая, Линеро Классик, 455x185x150 мм, 1 шт, цвет ХРОМ глянцевый (0080460005)</v>
          </cell>
          <cell r="H821">
            <v>1</v>
          </cell>
          <cell r="I821">
            <v>5</v>
          </cell>
          <cell r="J821" t="str">
            <v>DE</v>
          </cell>
          <cell r="K821">
            <v>1.603</v>
          </cell>
          <cell r="O821">
            <v>1.7000000000000001E-2</v>
          </cell>
          <cell r="Q821" t="str">
            <v>0005</v>
          </cell>
          <cell r="R821">
            <v>42</v>
          </cell>
          <cell r="S821" t="str">
            <v>4027655003572</v>
          </cell>
          <cell r="T821">
            <v>7323990000</v>
          </cell>
          <cell r="V821" t="str">
            <v>Аксессуары</v>
          </cell>
          <cell r="W821" t="str">
            <v>Линеро Классик</v>
          </cell>
          <cell r="Z821" t="str">
            <v>ХРОМ глянцевый</v>
          </cell>
          <cell r="AB821">
            <v>1</v>
          </cell>
          <cell r="AG821" t="str">
            <v>шт</v>
          </cell>
          <cell r="AJ821" t="str">
            <v>Серый</v>
          </cell>
          <cell r="AK821" t="str">
            <v>Полка навесная малая Линеро Классик, ХРОМ глянцевый</v>
          </cell>
          <cell r="AM821" t="str">
            <v>ЛинероМозаик</v>
          </cell>
          <cell r="AS821" t="str">
            <v>Линеро Классик</v>
          </cell>
          <cell r="AT821" t="str">
            <v>Органайзер; Хранение столовых приборов</v>
          </cell>
          <cell r="AU821" t="str">
            <v>Комплектующее</v>
          </cell>
          <cell r="AV821">
            <v>455</v>
          </cell>
          <cell r="AW821">
            <v>1200</v>
          </cell>
          <cell r="BH821" t="str">
            <v>Хром;Хром глянцевый</v>
          </cell>
        </row>
        <row r="822">
          <cell r="D822" t="str">
            <v>0080460018</v>
          </cell>
          <cell r="E822" t="str">
            <v>Полка навесная малая, Линеро Классик, 455x185x150 мм, 1 шт, цвет ХРОМ матовый (0080460018)</v>
          </cell>
          <cell r="H822">
            <v>1</v>
          </cell>
          <cell r="I822">
            <v>5</v>
          </cell>
          <cell r="J822" t="str">
            <v>DE</v>
          </cell>
          <cell r="K822">
            <v>1.599</v>
          </cell>
          <cell r="O822">
            <v>1.7000000000000001E-2</v>
          </cell>
          <cell r="Q822" t="str">
            <v>0018</v>
          </cell>
          <cell r="R822">
            <v>42</v>
          </cell>
          <cell r="S822" t="str">
            <v>4027655002018</v>
          </cell>
          <cell r="T822">
            <v>7323990000</v>
          </cell>
          <cell r="V822" t="str">
            <v>Аксессуары</v>
          </cell>
          <cell r="W822" t="str">
            <v>Линеро Классик</v>
          </cell>
          <cell r="Z822" t="str">
            <v>ХРОМ матовый</v>
          </cell>
          <cell r="AB822">
            <v>1</v>
          </cell>
          <cell r="AG822" t="str">
            <v>шт</v>
          </cell>
          <cell r="AJ822" t="str">
            <v>Серый</v>
          </cell>
          <cell r="AK822" t="str">
            <v>Полка навесная малая Линеро Классик, ХРОМ матовый</v>
          </cell>
          <cell r="AM822" t="str">
            <v>ЛинероМозаик</v>
          </cell>
          <cell r="AS822" t="str">
            <v>Линеро Классик</v>
          </cell>
          <cell r="AT822" t="str">
            <v>Органайзер; Хранение столовых приборов</v>
          </cell>
          <cell r="AU822" t="str">
            <v>Комплектующее</v>
          </cell>
          <cell r="AV822">
            <v>455</v>
          </cell>
          <cell r="AW822">
            <v>1200</v>
          </cell>
          <cell r="BH822" t="str">
            <v>Хром;Хром матовый</v>
          </cell>
        </row>
        <row r="823">
          <cell r="D823" t="str">
            <v>0080520005</v>
          </cell>
          <cell r="E823" t="str">
            <v>Полка угловая, Линеро Классик, 320x340x275 мм, 1 шт, цвет ХРОМ глянцевый (0080520005)</v>
          </cell>
          <cell r="H823">
            <v>1</v>
          </cell>
          <cell r="I823">
            <v>5</v>
          </cell>
          <cell r="J823" t="str">
            <v>DE</v>
          </cell>
          <cell r="K823">
            <v>1.569</v>
          </cell>
          <cell r="O823">
            <v>3.6999999999999998E-2</v>
          </cell>
          <cell r="Q823" t="str">
            <v>0005</v>
          </cell>
          <cell r="R823">
            <v>18</v>
          </cell>
          <cell r="S823" t="str">
            <v>4027655003619</v>
          </cell>
          <cell r="T823">
            <v>7323990000</v>
          </cell>
          <cell r="V823" t="str">
            <v>Аксессуары</v>
          </cell>
          <cell r="W823" t="str">
            <v>Линеро Классик</v>
          </cell>
          <cell r="Z823" t="str">
            <v>ХРОМ глянцевый</v>
          </cell>
          <cell r="AB823">
            <v>1</v>
          </cell>
          <cell r="AG823" t="str">
            <v>шт</v>
          </cell>
          <cell r="AJ823" t="str">
            <v>Серый</v>
          </cell>
          <cell r="AK823" t="str">
            <v>Полка угловая Линеро Классик, ХРОМ глянцевый</v>
          </cell>
          <cell r="AM823" t="str">
            <v>ЛинероМозаик</v>
          </cell>
          <cell r="AS823" t="str">
            <v>Линеро Классик</v>
          </cell>
          <cell r="AT823" t="str">
            <v>Органайзер; Хранение столовых приборов</v>
          </cell>
          <cell r="AU823" t="str">
            <v>Комплектующее</v>
          </cell>
          <cell r="AV823">
            <v>320</v>
          </cell>
          <cell r="AW823">
            <v>1200</v>
          </cell>
          <cell r="BH823" t="str">
            <v>Хром;Хром глянцевый</v>
          </cell>
        </row>
        <row r="824">
          <cell r="D824" t="str">
            <v>0080520018</v>
          </cell>
          <cell r="E824" t="str">
            <v>Полка угловая, Линеро Классик, 320x340x275 мм, 1 шт, цвет ХРОМ матовый (0080520018)</v>
          </cell>
          <cell r="H824">
            <v>1</v>
          </cell>
          <cell r="I824">
            <v>5</v>
          </cell>
          <cell r="J824" t="str">
            <v>DE</v>
          </cell>
          <cell r="K824">
            <v>1.569</v>
          </cell>
          <cell r="O824">
            <v>3.6999999999999998E-2</v>
          </cell>
          <cell r="Q824" t="str">
            <v>0018</v>
          </cell>
          <cell r="R824">
            <v>18</v>
          </cell>
          <cell r="S824" t="str">
            <v>4027655003787</v>
          </cell>
          <cell r="T824">
            <v>7323990000</v>
          </cell>
          <cell r="V824" t="str">
            <v>Аксессуары</v>
          </cell>
          <cell r="W824" t="str">
            <v>Линеро Классик</v>
          </cell>
          <cell r="Z824" t="str">
            <v>ХРОМ матовый</v>
          </cell>
          <cell r="AB824">
            <v>1</v>
          </cell>
          <cell r="AG824" t="str">
            <v>шт</v>
          </cell>
          <cell r="AJ824" t="str">
            <v>Серый</v>
          </cell>
          <cell r="AK824" t="str">
            <v>Полка угловая Линеро Классик, ХРОМ матовый</v>
          </cell>
          <cell r="AM824" t="str">
            <v>ЛинероМозаик</v>
          </cell>
          <cell r="AS824" t="str">
            <v>Линеро Классик</v>
          </cell>
          <cell r="AT824" t="str">
            <v>Органайзер; Хранение столовых приборов</v>
          </cell>
          <cell r="AU824" t="str">
            <v>Комплектующее</v>
          </cell>
          <cell r="AV824">
            <v>320</v>
          </cell>
          <cell r="AW824">
            <v>1200</v>
          </cell>
          <cell r="BH824" t="str">
            <v>Хром;Хром матовый</v>
          </cell>
        </row>
        <row r="825">
          <cell r="D825" t="str">
            <v>0080410005</v>
          </cell>
          <cell r="E825" t="str">
            <v>Полка для разделочных досок, Линеро Классик, 420x110x350 мм, 1 шт, цвет ХРОМ глянцевый (0080410005)</v>
          </cell>
          <cell r="H825">
            <v>1</v>
          </cell>
          <cell r="I825">
            <v>5</v>
          </cell>
          <cell r="J825" t="str">
            <v>DE</v>
          </cell>
          <cell r="K825">
            <v>1.2709999999999999</v>
          </cell>
          <cell r="O825">
            <v>2.1000000000000001E-2</v>
          </cell>
          <cell r="Q825" t="str">
            <v>0005</v>
          </cell>
          <cell r="R825">
            <v>40</v>
          </cell>
          <cell r="S825" t="str">
            <v>4027655003534</v>
          </cell>
          <cell r="T825">
            <v>7323990000</v>
          </cell>
          <cell r="V825" t="str">
            <v>Аксессуары</v>
          </cell>
          <cell r="W825" t="str">
            <v>Линеро Классик</v>
          </cell>
          <cell r="Z825" t="str">
            <v>ХРОМ глянцевый</v>
          </cell>
          <cell r="AB825">
            <v>1</v>
          </cell>
          <cell r="AG825" t="str">
            <v>шт</v>
          </cell>
          <cell r="AJ825" t="str">
            <v>Серый</v>
          </cell>
          <cell r="AK825" t="str">
            <v>Полка для разделочных досок Линеро Классик, ХРОМ глянцевый</v>
          </cell>
          <cell r="AM825" t="str">
            <v>ЛинероМозаик</v>
          </cell>
          <cell r="AS825" t="str">
            <v>Линеро Классик</v>
          </cell>
          <cell r="AT825" t="str">
            <v>Органайзер; Хранение столовых приборов</v>
          </cell>
          <cell r="AU825" t="str">
            <v>Комплектующее</v>
          </cell>
          <cell r="AV825">
            <v>420</v>
          </cell>
          <cell r="AW825">
            <v>1200</v>
          </cell>
          <cell r="BH825" t="str">
            <v>Хром;Хром глянцевый</v>
          </cell>
        </row>
        <row r="826">
          <cell r="D826" t="str">
            <v>0080410018</v>
          </cell>
          <cell r="E826" t="str">
            <v>Полка для разделочных досок, Линеро Классик, 420x110x350 мм, 1 шт, цвет ХРОМ матовый (0080410018)</v>
          </cell>
          <cell r="H826">
            <v>1</v>
          </cell>
          <cell r="I826">
            <v>5</v>
          </cell>
          <cell r="J826" t="str">
            <v>DE</v>
          </cell>
          <cell r="K826">
            <v>1.2669999999999999</v>
          </cell>
          <cell r="O826">
            <v>2.1000000000000001E-2</v>
          </cell>
          <cell r="Q826" t="str">
            <v>0018</v>
          </cell>
          <cell r="R826">
            <v>40</v>
          </cell>
          <cell r="S826" t="str">
            <v>4027655003718</v>
          </cell>
          <cell r="T826">
            <v>7323990000</v>
          </cell>
          <cell r="V826" t="str">
            <v>Аксессуары</v>
          </cell>
          <cell r="W826" t="str">
            <v>Линеро Классик</v>
          </cell>
          <cell r="Z826" t="str">
            <v>ХРОМ матовый</v>
          </cell>
          <cell r="AB826">
            <v>1</v>
          </cell>
          <cell r="AG826" t="str">
            <v>шт</v>
          </cell>
          <cell r="AJ826" t="str">
            <v>Серый</v>
          </cell>
          <cell r="AK826" t="str">
            <v>Полка для разделочных досок Линеро Классик, ХРОМ матовый</v>
          </cell>
          <cell r="AM826" t="str">
            <v>ЛинероМозаик</v>
          </cell>
          <cell r="AS826" t="str">
            <v>Линеро Классик</v>
          </cell>
          <cell r="AT826" t="str">
            <v>Органайзер; Хранение столовых приборов</v>
          </cell>
          <cell r="AU826" t="str">
            <v>Комплектующее</v>
          </cell>
          <cell r="AV826">
            <v>420</v>
          </cell>
          <cell r="AW826">
            <v>1200</v>
          </cell>
          <cell r="BH826" t="str">
            <v>Хром;Хром матовый</v>
          </cell>
        </row>
        <row r="827">
          <cell r="D827" t="str">
            <v>0080420005</v>
          </cell>
          <cell r="E827" t="str">
            <v>Полка для специй, Линеро Классик, 350x90x275 мм, 1 шт, цвет ХРОМ глянцевый (0080420005)</v>
          </cell>
          <cell r="H827">
            <v>1</v>
          </cell>
          <cell r="I827">
            <v>5</v>
          </cell>
          <cell r="J827" t="str">
            <v>DE</v>
          </cell>
          <cell r="K827">
            <v>0.92700000000000005</v>
          </cell>
          <cell r="O827">
            <v>1.2E-2</v>
          </cell>
          <cell r="Q827" t="str">
            <v>0005</v>
          </cell>
          <cell r="R827">
            <v>84</v>
          </cell>
          <cell r="S827" t="str">
            <v>4027655003541</v>
          </cell>
          <cell r="T827">
            <v>7323990000</v>
          </cell>
          <cell r="V827" t="str">
            <v>Аксессуары</v>
          </cell>
          <cell r="W827" t="str">
            <v>Линеро Классик</v>
          </cell>
          <cell r="Z827" t="str">
            <v>ХРОМ глянцевый</v>
          </cell>
          <cell r="AB827">
            <v>1</v>
          </cell>
          <cell r="AG827" t="str">
            <v>шт</v>
          </cell>
          <cell r="AJ827" t="str">
            <v>Серый</v>
          </cell>
          <cell r="AK827" t="str">
            <v>Полка для специй Линеро Классик, ХРОМ глянцевый</v>
          </cell>
          <cell r="AM827" t="str">
            <v>ЛинероМозаик</v>
          </cell>
          <cell r="AS827" t="str">
            <v>Линеро Классик</v>
          </cell>
          <cell r="AT827" t="str">
            <v>Органайзер; Хранение столовых приборов</v>
          </cell>
          <cell r="AU827" t="str">
            <v>Комплектующее</v>
          </cell>
          <cell r="AV827">
            <v>350</v>
          </cell>
          <cell r="AW827">
            <v>1200</v>
          </cell>
          <cell r="BH827" t="str">
            <v>Хром;Хром глянцевый</v>
          </cell>
        </row>
        <row r="828">
          <cell r="D828" t="str">
            <v>0080420018</v>
          </cell>
          <cell r="E828" t="str">
            <v>Полка для специй, Линеро Классик, 350x90x275 мм, 1 шт, цвет ХРОМ матовый (0080420018)</v>
          </cell>
          <cell r="H828">
            <v>1</v>
          </cell>
          <cell r="I828">
            <v>5</v>
          </cell>
          <cell r="J828" t="str">
            <v>DE</v>
          </cell>
          <cell r="K828">
            <v>0.92700000000000005</v>
          </cell>
          <cell r="O828">
            <v>1.2E-2</v>
          </cell>
          <cell r="Q828" t="str">
            <v>0018</v>
          </cell>
          <cell r="R828">
            <v>84</v>
          </cell>
          <cell r="S828" t="str">
            <v>4027655003725</v>
          </cell>
          <cell r="T828">
            <v>7323990000</v>
          </cell>
          <cell r="V828" t="str">
            <v>Аксессуары</v>
          </cell>
          <cell r="W828" t="str">
            <v>Линеро Классик</v>
          </cell>
          <cell r="Z828" t="str">
            <v>ХРОМ матовый</v>
          </cell>
          <cell r="AB828">
            <v>1</v>
          </cell>
          <cell r="AG828" t="str">
            <v>шт</v>
          </cell>
          <cell r="AJ828" t="str">
            <v>Серый</v>
          </cell>
          <cell r="AK828" t="str">
            <v>Полка для специй Линеро Классик, ХРОМ матовый</v>
          </cell>
          <cell r="AM828" t="str">
            <v>ЛинероМозаик</v>
          </cell>
          <cell r="AS828" t="str">
            <v>Линеро Классик</v>
          </cell>
          <cell r="AT828" t="str">
            <v>Органайзер; Хранение столовых приборов</v>
          </cell>
          <cell r="AU828" t="str">
            <v>Комплектующее</v>
          </cell>
          <cell r="AV828">
            <v>350</v>
          </cell>
          <cell r="AW828">
            <v>1200</v>
          </cell>
          <cell r="BH828" t="str">
            <v>Хром;Хром матовый</v>
          </cell>
        </row>
        <row r="829">
          <cell r="D829" t="str">
            <v>0080690005</v>
          </cell>
          <cell r="E829" t="str">
            <v>Держатель для фольги, Линеро Классик, 325x155x390 мм, 1 шт, цвет ХРОМ глянцевый (0080690005)</v>
          </cell>
          <cell r="H829">
            <v>1</v>
          </cell>
          <cell r="I829">
            <v>5</v>
          </cell>
          <cell r="J829" t="str">
            <v>DE</v>
          </cell>
          <cell r="K829">
            <v>2.2949999999999999</v>
          </cell>
          <cell r="O829">
            <v>2.5000000000000001E-2</v>
          </cell>
          <cell r="Q829" t="str">
            <v>0005</v>
          </cell>
          <cell r="R829">
            <v>28</v>
          </cell>
          <cell r="S829" t="str">
            <v>4027655010730</v>
          </cell>
          <cell r="T829">
            <v>7323990000</v>
          </cell>
          <cell r="V829" t="str">
            <v>Аксессуары</v>
          </cell>
          <cell r="W829" t="str">
            <v>Линеро Классик</v>
          </cell>
          <cell r="Z829" t="str">
            <v>ХРОМ глянцевый</v>
          </cell>
          <cell r="AG829" t="str">
            <v>шт</v>
          </cell>
          <cell r="AJ829" t="str">
            <v>Серый</v>
          </cell>
          <cell r="AK829" t="str">
            <v>Держатель для фольги Линеро Классик, ХРОМ глянцевый</v>
          </cell>
          <cell r="AM829" t="str">
            <v>ЛинероМозаик</v>
          </cell>
          <cell r="AS829" t="str">
            <v>Линеро Классик</v>
          </cell>
          <cell r="AT829" t="str">
            <v>Органайзер; Хранение столовых приборов</v>
          </cell>
          <cell r="AU829" t="str">
            <v>Комплектующее</v>
          </cell>
          <cell r="AV829">
            <v>325</v>
          </cell>
          <cell r="AW829">
            <v>1200</v>
          </cell>
          <cell r="BH829" t="str">
            <v>Хром;Хром глянцевый</v>
          </cell>
        </row>
        <row r="830">
          <cell r="D830" t="str">
            <v>0080690018</v>
          </cell>
          <cell r="E830" t="str">
            <v>Держатель для фольги, Линеро Классик, 325x155x390 мм, 1 шт, цвет ХРОМ матовый (0080690018)</v>
          </cell>
          <cell r="H830">
            <v>1</v>
          </cell>
          <cell r="I830">
            <v>5</v>
          </cell>
          <cell r="J830" t="str">
            <v>DE</v>
          </cell>
          <cell r="K830">
            <v>2.2949999999999999</v>
          </cell>
          <cell r="O830">
            <v>2.5000000000000001E-2</v>
          </cell>
          <cell r="Q830" t="str">
            <v>0018</v>
          </cell>
          <cell r="R830">
            <v>28</v>
          </cell>
          <cell r="S830" t="str">
            <v>4027655010778</v>
          </cell>
          <cell r="T830">
            <v>7323990000</v>
          </cell>
          <cell r="V830" t="str">
            <v>Аксессуары</v>
          </cell>
          <cell r="W830" t="str">
            <v>Линеро Классик</v>
          </cell>
          <cell r="Z830" t="str">
            <v>ХРОМ матовый</v>
          </cell>
          <cell r="AG830" t="str">
            <v>шт</v>
          </cell>
          <cell r="AJ830" t="str">
            <v>Серый</v>
          </cell>
          <cell r="AK830" t="str">
            <v>Держатель для фольги Линеро Классик, ХРОМ матовый</v>
          </cell>
          <cell r="AM830" t="str">
            <v>ЛинероМозаик</v>
          </cell>
          <cell r="AS830" t="str">
            <v>Линеро Классик</v>
          </cell>
          <cell r="AT830" t="str">
            <v>Органайзер; Хранение столовых приборов</v>
          </cell>
          <cell r="AU830" t="str">
            <v>Комплектующее</v>
          </cell>
          <cell r="AV830">
            <v>325</v>
          </cell>
          <cell r="AW830">
            <v>1200</v>
          </cell>
          <cell r="BH830" t="str">
            <v>Хром;Хром матовый</v>
          </cell>
        </row>
        <row r="831">
          <cell r="D831" t="str">
            <v>0080530005</v>
          </cell>
          <cell r="E831" t="str">
            <v>Держатель для бумажных салфеток, Линеро Классик, 325x152x180 мм, 1 шт, цвет ХРОМ глянцевый (0080530005)</v>
          </cell>
          <cell r="H831">
            <v>1</v>
          </cell>
          <cell r="I831">
            <v>5</v>
          </cell>
          <cell r="J831" t="str">
            <v>DE</v>
          </cell>
          <cell r="K831">
            <v>0.68</v>
          </cell>
          <cell r="O831">
            <v>1.0999999999999999E-2</v>
          </cell>
          <cell r="Q831" t="str">
            <v>0005</v>
          </cell>
          <cell r="R831">
            <v>70</v>
          </cell>
          <cell r="S831" t="str">
            <v>4027655003657</v>
          </cell>
          <cell r="T831">
            <v>7323990000</v>
          </cell>
          <cell r="V831" t="str">
            <v>Аксессуары</v>
          </cell>
          <cell r="W831" t="str">
            <v>Линеро Классик</v>
          </cell>
          <cell r="Z831" t="str">
            <v>ХРОМ глянцевый</v>
          </cell>
          <cell r="AG831" t="str">
            <v>шт</v>
          </cell>
          <cell r="AJ831" t="str">
            <v>Серый</v>
          </cell>
          <cell r="AK831" t="str">
            <v>Держатель для бумажных салфеток Линеро Классик, ХРОМ глянцевый</v>
          </cell>
          <cell r="AM831" t="str">
            <v>ЛинероМозаик</v>
          </cell>
          <cell r="AS831" t="str">
            <v>Линеро Классик</v>
          </cell>
          <cell r="AT831" t="str">
            <v>Органайзер; Хранение столовых приборов</v>
          </cell>
          <cell r="AU831" t="str">
            <v>Комплектующее</v>
          </cell>
          <cell r="AV831">
            <v>325</v>
          </cell>
          <cell r="AW831">
            <v>1200</v>
          </cell>
          <cell r="BH831" t="str">
            <v>Хром;Хром глянцевый</v>
          </cell>
        </row>
        <row r="832">
          <cell r="D832" t="str">
            <v>0080530018</v>
          </cell>
          <cell r="E832" t="str">
            <v>Держатель для бумажных салфеток, Линеро Классик, 325x152x180 мм, 1 шт, цвет ХРОМ матовый (0080530018)</v>
          </cell>
          <cell r="H832">
            <v>1</v>
          </cell>
          <cell r="I832">
            <v>5</v>
          </cell>
          <cell r="J832" t="str">
            <v>DE</v>
          </cell>
          <cell r="K832">
            <v>0.68</v>
          </cell>
          <cell r="O832">
            <v>1.0999999999999999E-2</v>
          </cell>
          <cell r="Q832" t="str">
            <v>0018</v>
          </cell>
          <cell r="R832">
            <v>70</v>
          </cell>
          <cell r="S832" t="str">
            <v>4027655003824</v>
          </cell>
          <cell r="T832">
            <v>7323990000</v>
          </cell>
          <cell r="V832" t="str">
            <v>Аксессуары</v>
          </cell>
          <cell r="W832" t="str">
            <v>Линеро Классик</v>
          </cell>
          <cell r="Z832" t="str">
            <v>ХРОМ матовый</v>
          </cell>
          <cell r="AG832" t="str">
            <v>шт</v>
          </cell>
          <cell r="AJ832" t="str">
            <v>Серый</v>
          </cell>
          <cell r="AK832" t="str">
            <v>Держатель для бумажных салфеток Линеро Классик, ХРОМ матовый</v>
          </cell>
          <cell r="AM832" t="str">
            <v>ЛинероМозаик</v>
          </cell>
          <cell r="AS832" t="str">
            <v>Линеро Классик</v>
          </cell>
          <cell r="AT832" t="str">
            <v>Органайзер; Хранение столовых приборов</v>
          </cell>
          <cell r="AU832" t="str">
            <v>Комплектующее</v>
          </cell>
          <cell r="AV832">
            <v>325</v>
          </cell>
          <cell r="AW832">
            <v>1200</v>
          </cell>
          <cell r="BH832" t="str">
            <v>Хром;Хром матовый</v>
          </cell>
        </row>
        <row r="833">
          <cell r="D833" t="str">
            <v>0080650005</v>
          </cell>
          <cell r="E833" t="str">
            <v>Стакан металлический, Линеро Классик, 140x165x365 мм, 1 шт, цвет ХРОМ глянцевый (0080650005)</v>
          </cell>
          <cell r="H833">
            <v>1</v>
          </cell>
          <cell r="I833">
            <v>5</v>
          </cell>
          <cell r="J833" t="str">
            <v>DE</v>
          </cell>
          <cell r="K833">
            <v>0.44600000000000001</v>
          </cell>
          <cell r="O833">
            <v>1.2E-2</v>
          </cell>
          <cell r="Q833" t="str">
            <v>0005</v>
          </cell>
          <cell r="R833">
            <v>70</v>
          </cell>
          <cell r="S833" t="str">
            <v>4027655003633</v>
          </cell>
          <cell r="T833">
            <v>7323990000</v>
          </cell>
          <cell r="V833" t="str">
            <v>Аксессуары</v>
          </cell>
          <cell r="W833" t="str">
            <v>Линеро Классик</v>
          </cell>
          <cell r="Z833" t="str">
            <v>ХРОМ глянцевый</v>
          </cell>
          <cell r="AG833" t="str">
            <v>шт</v>
          </cell>
          <cell r="AJ833" t="str">
            <v>Серый</v>
          </cell>
          <cell r="AK833" t="str">
            <v>Стакан металлический Линеро Классик, ХРОМ глянцевый</v>
          </cell>
          <cell r="AM833" t="str">
            <v>ЛинероМозаик</v>
          </cell>
          <cell r="AS833" t="str">
            <v>Линеро Классик</v>
          </cell>
          <cell r="AT833" t="str">
            <v>Органайзер; Хранение столовых приборов</v>
          </cell>
          <cell r="AU833" t="str">
            <v>Комплектующее</v>
          </cell>
          <cell r="AV833">
            <v>140</v>
          </cell>
          <cell r="AW833">
            <v>1200</v>
          </cell>
          <cell r="BH833" t="str">
            <v>Хром;Хром глянцевый</v>
          </cell>
        </row>
        <row r="834">
          <cell r="D834" t="str">
            <v>0080650018</v>
          </cell>
          <cell r="E834" t="str">
            <v>Стакан металлический, Линеро Классик, 140x165x365 мм, 1 шт, цвет ХРОМ матовый (0080650018)</v>
          </cell>
          <cell r="H834">
            <v>1</v>
          </cell>
          <cell r="I834">
            <v>5</v>
          </cell>
          <cell r="J834" t="str">
            <v>DE</v>
          </cell>
          <cell r="K834">
            <v>0.44600000000000001</v>
          </cell>
          <cell r="O834">
            <v>1.2E-2</v>
          </cell>
          <cell r="Q834" t="str">
            <v>0018</v>
          </cell>
          <cell r="R834">
            <v>70</v>
          </cell>
          <cell r="S834" t="str">
            <v>4027655003800</v>
          </cell>
          <cell r="T834">
            <v>7323990000</v>
          </cell>
          <cell r="V834" t="str">
            <v>Аксессуары</v>
          </cell>
          <cell r="W834" t="str">
            <v>Линеро Классик</v>
          </cell>
          <cell r="Z834" t="str">
            <v>ХРОМ матовый</v>
          </cell>
          <cell r="AG834" t="str">
            <v>шт</v>
          </cell>
          <cell r="AJ834" t="str">
            <v>Серый</v>
          </cell>
          <cell r="AK834" t="str">
            <v>Стакан металлический Линеро Классик, ХРОМ матовый</v>
          </cell>
          <cell r="AM834" t="str">
            <v>ЛинероМозаик</v>
          </cell>
          <cell r="AS834" t="str">
            <v>Линеро Классик</v>
          </cell>
          <cell r="AT834" t="str">
            <v>Органайзер; Хранение столовых приборов</v>
          </cell>
          <cell r="AU834" t="str">
            <v>Комплектующее</v>
          </cell>
          <cell r="AV834">
            <v>140</v>
          </cell>
          <cell r="AW834">
            <v>1200</v>
          </cell>
          <cell r="BH834" t="str">
            <v>Хром;Хром матовый</v>
          </cell>
        </row>
        <row r="835">
          <cell r="D835" t="str">
            <v>2722019846</v>
          </cell>
          <cell r="E835" t="str">
            <v>КОМПЛЕКТ №1, ЛинероМозаик 900 мм, цвет АНТРАЦИТ (2722019846)</v>
          </cell>
          <cell r="K835" t="str">
            <v>сумма частей</v>
          </cell>
          <cell r="O835" t="str">
            <v>сумма частей</v>
          </cell>
          <cell r="V835" t="str">
            <v>Аксессуары</v>
          </cell>
          <cell r="W835" t="str">
            <v>ЛинероМозаик</v>
          </cell>
          <cell r="X835">
            <v>900</v>
          </cell>
          <cell r="Z835" t="str">
            <v>АНТРАЦИТ</v>
          </cell>
          <cell r="AD835">
            <v>5</v>
          </cell>
          <cell r="AG835" t="str">
            <v>Компл</v>
          </cell>
          <cell r="AJ835" t="str">
            <v>Темно-серый</v>
          </cell>
          <cell r="AK835" t="str">
            <v>КОМПЛЕКТ №1 ЛинероМозаик, 900, АНТРАЦИТ</v>
          </cell>
          <cell r="AM835" t="str">
            <v>ЛинероМозаик</v>
          </cell>
          <cell r="AS835" t="str">
            <v>ЛинероМозаик</v>
          </cell>
          <cell r="AT835" t="str">
            <v>Органайзер; Хранение столовых приборов</v>
          </cell>
          <cell r="AU835" t="str">
            <v>Компл</v>
          </cell>
          <cell r="AV835">
            <v>900</v>
          </cell>
          <cell r="AW835">
            <v>900</v>
          </cell>
          <cell r="BH835" t="str">
            <v>Антрацит</v>
          </cell>
        </row>
        <row r="836">
          <cell r="D836" t="str">
            <v>2722029846</v>
          </cell>
          <cell r="E836" t="str">
            <v>КОМПЛЕКТ №2, ЛинероМозаик 900 мм, цвет АНТРАЦИТ (2722029846)</v>
          </cell>
          <cell r="K836" t="str">
            <v>сумма частей</v>
          </cell>
          <cell r="O836" t="str">
            <v>сумма частей</v>
          </cell>
          <cell r="V836" t="str">
            <v>Аксессуары</v>
          </cell>
          <cell r="W836" t="str">
            <v>ЛинероМозаик</v>
          </cell>
          <cell r="X836">
            <v>900</v>
          </cell>
          <cell r="Z836" t="str">
            <v>АНТРАЦИТ</v>
          </cell>
          <cell r="AD836">
            <v>5</v>
          </cell>
          <cell r="AG836" t="str">
            <v>Компл</v>
          </cell>
          <cell r="AJ836" t="str">
            <v>Темно-серый</v>
          </cell>
          <cell r="AK836" t="str">
            <v>КОМПЛЕКТ №2 ЛинероМозаик, 900, АНТРАЦИТ</v>
          </cell>
          <cell r="AM836" t="str">
            <v>ЛинероМозаик</v>
          </cell>
          <cell r="AS836" t="str">
            <v>ЛинероМозаик</v>
          </cell>
          <cell r="AT836" t="str">
            <v>Органайзер; Хранение столовых приборов</v>
          </cell>
          <cell r="AU836" t="str">
            <v>Компл</v>
          </cell>
          <cell r="AV836">
            <v>900</v>
          </cell>
          <cell r="AW836">
            <v>900</v>
          </cell>
          <cell r="BH836" t="str">
            <v>Антрацит</v>
          </cell>
        </row>
        <row r="837">
          <cell r="D837" t="str">
            <v>2722039846</v>
          </cell>
          <cell r="E837" t="str">
            <v>КОМПЛЕКТ №3, ЛинероМозаик 900 мм, цвет АНТРАЦИТ (2722039846)</v>
          </cell>
          <cell r="K837" t="str">
            <v>сумма частей</v>
          </cell>
          <cell r="O837" t="str">
            <v>сумма частей</v>
          </cell>
          <cell r="V837" t="str">
            <v>Аксессуары</v>
          </cell>
          <cell r="W837" t="str">
            <v>ЛинероМозаик</v>
          </cell>
          <cell r="X837">
            <v>900</v>
          </cell>
          <cell r="Z837" t="str">
            <v>АНТРАЦИТ</v>
          </cell>
          <cell r="AD837">
            <v>5</v>
          </cell>
          <cell r="AG837" t="str">
            <v>Компл</v>
          </cell>
          <cell r="AJ837" t="str">
            <v>Темно-серый</v>
          </cell>
          <cell r="AK837" t="str">
            <v>КОМПЛЕКТ №3 ЛинероМозаик, 900, АНТРАЦИТ</v>
          </cell>
          <cell r="AM837" t="str">
            <v>ЛинероМозаик</v>
          </cell>
          <cell r="AS837" t="str">
            <v>ЛинероМозаик</v>
          </cell>
          <cell r="AT837" t="str">
            <v>Органайзер; Хранение столовых приборов</v>
          </cell>
          <cell r="AU837" t="str">
            <v>Компл</v>
          </cell>
          <cell r="AV837">
            <v>900</v>
          </cell>
          <cell r="AW837">
            <v>900</v>
          </cell>
          <cell r="BH837" t="str">
            <v>Антрацит</v>
          </cell>
        </row>
        <row r="838">
          <cell r="D838" t="str">
            <v>2722049846</v>
          </cell>
          <cell r="E838" t="str">
            <v>КОМПЛЕКТ №1, ЛинероМозаик 1500 мм, цвет АНТРАЦИТ (2722049846)</v>
          </cell>
          <cell r="K838" t="str">
            <v>сумма частей</v>
          </cell>
          <cell r="O838" t="str">
            <v>сумма частей</v>
          </cell>
          <cell r="V838" t="str">
            <v>Аксессуары</v>
          </cell>
          <cell r="W838" t="str">
            <v>ЛинероМозаик</v>
          </cell>
          <cell r="X838">
            <v>1500</v>
          </cell>
          <cell r="Z838" t="str">
            <v>АНТРАЦИТ</v>
          </cell>
          <cell r="AD838">
            <v>7</v>
          </cell>
          <cell r="AG838" t="str">
            <v>Компл</v>
          </cell>
          <cell r="AJ838" t="str">
            <v>Темно-серый</v>
          </cell>
          <cell r="AK838" t="str">
            <v>КОМПЛЕКТ №1 ЛинероМозаик, 1500, АНТРАЦИТ</v>
          </cell>
          <cell r="AM838" t="str">
            <v>ЛинероМозаик</v>
          </cell>
          <cell r="AS838" t="str">
            <v>ЛинероМозаик</v>
          </cell>
          <cell r="AT838" t="str">
            <v>Органайзер; Хранение столовых приборов</v>
          </cell>
          <cell r="AU838" t="str">
            <v>Компл</v>
          </cell>
          <cell r="AV838">
            <v>1500</v>
          </cell>
          <cell r="AW838">
            <v>1500</v>
          </cell>
          <cell r="BH838" t="str">
            <v>Антрацит</v>
          </cell>
        </row>
        <row r="839">
          <cell r="D839" t="str">
            <v>2722059846</v>
          </cell>
          <cell r="E839" t="str">
            <v>КОМПЛЕКТ №2, ЛинероМозаик 1500 мм, цвет АНТРАЦИТ (2722059846)</v>
          </cell>
          <cell r="K839" t="str">
            <v>сумма частей</v>
          </cell>
          <cell r="O839" t="str">
            <v>сумма частей</v>
          </cell>
          <cell r="V839" t="str">
            <v>Аксессуары</v>
          </cell>
          <cell r="W839" t="str">
            <v>ЛинероМозаик</v>
          </cell>
          <cell r="X839">
            <v>1500</v>
          </cell>
          <cell r="Z839" t="str">
            <v>АНТРАЦИТ</v>
          </cell>
          <cell r="AD839">
            <v>7</v>
          </cell>
          <cell r="AG839" t="str">
            <v>Компл</v>
          </cell>
          <cell r="AJ839" t="str">
            <v>Темно-серый</v>
          </cell>
          <cell r="AK839" t="str">
            <v>КОМПЛЕКТ №2 ЛинероМозаик, 1500, АНТРАЦИТ</v>
          </cell>
          <cell r="AM839" t="str">
            <v>ЛинероМозаик</v>
          </cell>
          <cell r="AS839" t="str">
            <v>ЛинероМозаик</v>
          </cell>
          <cell r="AT839" t="str">
            <v>Органайзер; Хранение столовых приборов</v>
          </cell>
          <cell r="AU839" t="str">
            <v>Компл</v>
          </cell>
          <cell r="AV839">
            <v>1500</v>
          </cell>
          <cell r="AW839">
            <v>1500</v>
          </cell>
          <cell r="BH839" t="str">
            <v>Антрацит</v>
          </cell>
        </row>
        <row r="840">
          <cell r="D840" t="str">
            <v>2722069846</v>
          </cell>
          <cell r="E840" t="str">
            <v>КОМПЛЕКТ №1, ЛинероМозаик 1800 мм, цвет АНТРАЦИТ (2722069846)</v>
          </cell>
          <cell r="K840" t="str">
            <v>сумма частей</v>
          </cell>
          <cell r="O840" t="str">
            <v>сумма частей</v>
          </cell>
          <cell r="V840" t="str">
            <v>Аксессуары</v>
          </cell>
          <cell r="W840" t="str">
            <v>ЛинероМозаик</v>
          </cell>
          <cell r="X840">
            <v>1800</v>
          </cell>
          <cell r="Z840" t="str">
            <v>АНТРАЦИТ</v>
          </cell>
          <cell r="AD840">
            <v>9</v>
          </cell>
          <cell r="AG840" t="str">
            <v>Компл</v>
          </cell>
          <cell r="AJ840" t="str">
            <v>Темно-серый</v>
          </cell>
          <cell r="AK840" t="str">
            <v>КОМПЛЕКТ №1 ЛинероМозаик, 1800, АНТРАЦИТ</v>
          </cell>
          <cell r="AM840" t="str">
            <v>ЛинероМозаик</v>
          </cell>
          <cell r="AS840" t="str">
            <v>ЛинероМозаик</v>
          </cell>
          <cell r="AT840" t="str">
            <v>Органайзер; Хранение столовых приборов</v>
          </cell>
          <cell r="AU840" t="str">
            <v>Компл</v>
          </cell>
          <cell r="AV840">
            <v>1800</v>
          </cell>
          <cell r="AW840">
            <v>1800</v>
          </cell>
          <cell r="BH840" t="str">
            <v>Антрацит</v>
          </cell>
        </row>
        <row r="841">
          <cell r="D841" t="str">
            <v>0089019845</v>
          </cell>
          <cell r="E841" t="str">
            <v>Профиль, ЛинероМозаик 900 мм, с 2 заглушками, соединителем и крепежом, алюминиевый, цвет СТАЛЬ нержавеющая (0089019845)</v>
          </cell>
          <cell r="H841">
            <v>1</v>
          </cell>
          <cell r="I841">
            <v>5</v>
          </cell>
          <cell r="J841" t="str">
            <v>DE</v>
          </cell>
          <cell r="K841">
            <v>0.98</v>
          </cell>
          <cell r="L841">
            <v>1.0269999999999999</v>
          </cell>
          <cell r="M841">
            <v>0.06</v>
          </cell>
          <cell r="N841">
            <v>0.06</v>
          </cell>
          <cell r="O841">
            <v>3.6971999999999999E-3</v>
          </cell>
          <cell r="Q841" t="str">
            <v>9845</v>
          </cell>
          <cell r="R841">
            <v>322</v>
          </cell>
          <cell r="S841" t="str">
            <v>4027655346303</v>
          </cell>
          <cell r="T841">
            <v>8302500000</v>
          </cell>
          <cell r="V841" t="str">
            <v>Аксессуары</v>
          </cell>
          <cell r="W841" t="str">
            <v>ЛинероМозаик</v>
          </cell>
          <cell r="X841">
            <v>900</v>
          </cell>
          <cell r="Z841" t="str">
            <v>СТАЛЬ нержавеющая</v>
          </cell>
          <cell r="AD841">
            <v>1</v>
          </cell>
          <cell r="AG841" t="str">
            <v>Компл</v>
          </cell>
          <cell r="AJ841" t="str">
            <v>Серый</v>
          </cell>
          <cell r="AK841" t="str">
            <v>Профиль ЛинероМозаик, 900, СТАЛЬ нержавеющая</v>
          </cell>
          <cell r="AM841" t="str">
            <v>ЛинероМозаик</v>
          </cell>
          <cell r="AO841" t="str">
            <v>0089019845</v>
          </cell>
          <cell r="AS841" t="str">
            <v>ЛинероМозаик</v>
          </cell>
          <cell r="AT841" t="str">
            <v xml:space="preserve">Органайзер; </v>
          </cell>
          <cell r="AU841" t="str">
            <v>Компл</v>
          </cell>
          <cell r="AV841">
            <v>100</v>
          </cell>
          <cell r="AW841">
            <v>900</v>
          </cell>
          <cell r="BH841" t="str">
            <v>Сталь;Антрацит</v>
          </cell>
        </row>
        <row r="842">
          <cell r="D842" t="str">
            <v>0089039845</v>
          </cell>
          <cell r="E842" t="str">
            <v>Профиль, ЛинероМозаик 1500 мм, с 2 заглушками, соединителем и крепежом, алюминиевый, цвет СТАЛЬ нержавеющая (0089039845)</v>
          </cell>
          <cell r="H842">
            <v>1</v>
          </cell>
          <cell r="I842">
            <v>5</v>
          </cell>
          <cell r="J842" t="str">
            <v>DE</v>
          </cell>
          <cell r="K842">
            <v>1.68</v>
          </cell>
          <cell r="L842">
            <v>1.627</v>
          </cell>
          <cell r="M842">
            <v>0.06</v>
          </cell>
          <cell r="N842">
            <v>0.06</v>
          </cell>
          <cell r="O842">
            <v>5.8571999999999999E-3</v>
          </cell>
          <cell r="Q842" t="str">
            <v>9845</v>
          </cell>
          <cell r="R842">
            <v>322</v>
          </cell>
          <cell r="S842" t="str">
            <v>4027655346365</v>
          </cell>
          <cell r="T842">
            <v>8302500000</v>
          </cell>
          <cell r="V842" t="str">
            <v>Аксессуары</v>
          </cell>
          <cell r="W842" t="str">
            <v>ЛинероМозаик</v>
          </cell>
          <cell r="X842">
            <v>1500</v>
          </cell>
          <cell r="Z842" t="str">
            <v>СТАЛЬ нержавеющая</v>
          </cell>
          <cell r="AD842">
            <v>1</v>
          </cell>
          <cell r="AG842" t="str">
            <v>Компл</v>
          </cell>
          <cell r="AJ842" t="str">
            <v>Серый</v>
          </cell>
          <cell r="AK842" t="str">
            <v>Профиль ЛинероМозаик, 1500, СТАЛЬ нержавеющая</v>
          </cell>
          <cell r="AM842" t="str">
            <v>ЛинероМозаик</v>
          </cell>
          <cell r="AN842" t="str">
            <v>0089039845</v>
          </cell>
          <cell r="AO842" t="str">
            <v>0089039845</v>
          </cell>
          <cell r="AS842" t="str">
            <v>ЛинероМозаик</v>
          </cell>
          <cell r="AT842" t="str">
            <v xml:space="preserve">Органайзер; </v>
          </cell>
          <cell r="AU842" t="str">
            <v>Компл</v>
          </cell>
          <cell r="AV842">
            <v>100</v>
          </cell>
          <cell r="AW842">
            <v>1500</v>
          </cell>
          <cell r="BH842" t="str">
            <v>Сталь;Антрацит</v>
          </cell>
        </row>
        <row r="843">
          <cell r="D843" t="str">
            <v>2349519845</v>
          </cell>
          <cell r="E843" t="str">
            <v>Профиль, ЛинероМозаик 1800 мм, с 2 заглушками, соединителем и крепежом, алюминиевый, цвет СТАЛЬ нержавеющая (2349519845)</v>
          </cell>
          <cell r="H843">
            <v>1</v>
          </cell>
          <cell r="I843">
            <v>5</v>
          </cell>
          <cell r="J843" t="str">
            <v>DE</v>
          </cell>
          <cell r="K843">
            <v>2</v>
          </cell>
          <cell r="L843">
            <v>1.9359999999999999</v>
          </cell>
          <cell r="M843">
            <v>5.3999999999999999E-2</v>
          </cell>
          <cell r="N843">
            <v>4.1000000000000002E-2</v>
          </cell>
          <cell r="O843">
            <v>4.2863040000000003E-3</v>
          </cell>
          <cell r="Q843" t="str">
            <v>9845</v>
          </cell>
          <cell r="R843">
            <v>322</v>
          </cell>
          <cell r="S843" t="str">
            <v>4027655588680</v>
          </cell>
          <cell r="T843">
            <v>8302500000</v>
          </cell>
          <cell r="V843" t="str">
            <v>Аксессуары</v>
          </cell>
          <cell r="W843" t="str">
            <v>ЛинероМозаик</v>
          </cell>
          <cell r="X843">
            <v>1800</v>
          </cell>
          <cell r="Z843" t="str">
            <v>СТАЛЬ нержавеющая</v>
          </cell>
          <cell r="AD843">
            <v>1</v>
          </cell>
          <cell r="AG843" t="str">
            <v>Компл</v>
          </cell>
          <cell r="AJ843" t="str">
            <v>Серый</v>
          </cell>
          <cell r="AK843" t="str">
            <v>Профиль ЛинероМозаик, 1800, СТАЛЬ нержавеющая</v>
          </cell>
          <cell r="AM843" t="str">
            <v>ЛинероМозаик</v>
          </cell>
          <cell r="AO843" t="str">
            <v>2349519845</v>
          </cell>
          <cell r="AS843" t="str">
            <v>ЛинероМозаик</v>
          </cell>
          <cell r="AT843" t="str">
            <v xml:space="preserve">Органайзер; </v>
          </cell>
          <cell r="AU843" t="str">
            <v>Компл</v>
          </cell>
          <cell r="AV843">
            <v>100</v>
          </cell>
          <cell r="AW843">
            <v>1800</v>
          </cell>
          <cell r="BH843" t="str">
            <v>Сталь;Антрацит</v>
          </cell>
        </row>
        <row r="844">
          <cell r="D844" t="str">
            <v>0089089844</v>
          </cell>
          <cell r="E844" t="str">
            <v>Держатель для бумажных полотенец, ЛинероМозаик, 350x155x120 мм, 1 шт, цвет АНТРАЦИТ (0089089844)</v>
          </cell>
          <cell r="H844">
            <v>1</v>
          </cell>
          <cell r="I844">
            <v>5</v>
          </cell>
          <cell r="J844" t="str">
            <v>DE</v>
          </cell>
          <cell r="K844">
            <v>0.94</v>
          </cell>
          <cell r="L844">
            <v>0.36799999999999999</v>
          </cell>
          <cell r="M844">
            <v>0.17499999999999999</v>
          </cell>
          <cell r="N844">
            <v>0.14499999999999999</v>
          </cell>
          <cell r="O844">
            <v>9.3380000000000008E-3</v>
          </cell>
          <cell r="Q844" t="str">
            <v>9844</v>
          </cell>
          <cell r="R844">
            <v>112</v>
          </cell>
          <cell r="S844" t="str">
            <v>4027655346235</v>
          </cell>
          <cell r="T844">
            <v>7323990000</v>
          </cell>
          <cell r="V844" t="str">
            <v>Аксессуары</v>
          </cell>
          <cell r="W844" t="str">
            <v>ЛинероМозаик</v>
          </cell>
          <cell r="Z844" t="str">
            <v>АНТРАЦИТ</v>
          </cell>
          <cell r="AG844" t="str">
            <v>шт</v>
          </cell>
          <cell r="AJ844" t="str">
            <v>Темно-серый</v>
          </cell>
          <cell r="AK844" t="str">
            <v>Держатель для бумажных полотенец ЛинероМозаик, АНТРАЦИТ</v>
          </cell>
          <cell r="AM844" t="str">
            <v>ЛинероМозаик</v>
          </cell>
          <cell r="AS844" t="str">
            <v>ЛинероМозаик</v>
          </cell>
          <cell r="AT844" t="str">
            <v xml:space="preserve">Органайзер; </v>
          </cell>
          <cell r="AU844" t="str">
            <v>Комплектующее</v>
          </cell>
          <cell r="AV844">
            <v>350</v>
          </cell>
          <cell r="AW844">
            <v>1800</v>
          </cell>
          <cell r="BH844" t="str">
            <v>Антрацит</v>
          </cell>
        </row>
        <row r="845">
          <cell r="D845" t="str">
            <v>0089069844</v>
          </cell>
          <cell r="E845" t="str">
            <v>Держатель для ножей, ЛинероМозаик, 350x45x200 мм, 1 шт, цвет АНТРАЦИТ (0089069844)</v>
          </cell>
          <cell r="H845">
            <v>1</v>
          </cell>
          <cell r="I845">
            <v>5</v>
          </cell>
          <cell r="J845" t="str">
            <v>DE</v>
          </cell>
          <cell r="K845">
            <v>1.46</v>
          </cell>
          <cell r="L845">
            <v>0.377</v>
          </cell>
          <cell r="M845">
            <v>0.26</v>
          </cell>
          <cell r="N845">
            <v>0.13500000000000001</v>
          </cell>
          <cell r="O845">
            <v>1.32327E-2</v>
          </cell>
          <cell r="Q845" t="str">
            <v>9844</v>
          </cell>
          <cell r="R845">
            <v>72</v>
          </cell>
          <cell r="S845" t="str">
            <v>4027655355916</v>
          </cell>
          <cell r="T845">
            <v>8505110000</v>
          </cell>
          <cell r="V845" t="str">
            <v>Аксессуары</v>
          </cell>
          <cell r="W845" t="str">
            <v>ЛинероМозаик</v>
          </cell>
          <cell r="Z845" t="str">
            <v>АНТРАЦИТ</v>
          </cell>
          <cell r="AG845" t="str">
            <v>шт</v>
          </cell>
          <cell r="AJ845" t="str">
            <v>Темно-серый</v>
          </cell>
          <cell r="AK845" t="str">
            <v>Держатель для ножей ЛинероМозаик, АНТРАЦИТ</v>
          </cell>
          <cell r="AM845" t="str">
            <v>ЛинероМозаик</v>
          </cell>
          <cell r="AS845" t="str">
            <v>ЛинероМозаик</v>
          </cell>
          <cell r="AT845" t="str">
            <v xml:space="preserve">Органайзер; </v>
          </cell>
          <cell r="AU845" t="str">
            <v>Комплектующее</v>
          </cell>
          <cell r="AV845">
            <v>350</v>
          </cell>
          <cell r="AW845">
            <v>1800</v>
          </cell>
          <cell r="BH845" t="str">
            <v>Антрацит</v>
          </cell>
        </row>
        <row r="846">
          <cell r="D846" t="str">
            <v>0089209844</v>
          </cell>
          <cell r="E846" t="str">
            <v>Держатель для полотенца (верхнее крепление), ЛинероМозаик, 350x75x10 мм, 1 шт, цвет АНТРАЦИТ (0089209844)</v>
          </cell>
          <cell r="H846">
            <v>1</v>
          </cell>
          <cell r="I846">
            <v>5</v>
          </cell>
          <cell r="J846" t="str">
            <v>DE</v>
          </cell>
          <cell r="K846">
            <v>0.31</v>
          </cell>
          <cell r="L846">
            <v>0.36799999999999999</v>
          </cell>
          <cell r="M846">
            <v>0.105</v>
          </cell>
          <cell r="N846">
            <v>3.6999999999999998E-2</v>
          </cell>
          <cell r="O846">
            <v>1.42968E-3</v>
          </cell>
          <cell r="Q846" t="str">
            <v>9844</v>
          </cell>
          <cell r="R846">
            <v>1352</v>
          </cell>
          <cell r="S846" t="str">
            <v>4027655346518</v>
          </cell>
          <cell r="T846">
            <v>7323990000</v>
          </cell>
          <cell r="V846" t="str">
            <v>Аксессуары</v>
          </cell>
          <cell r="W846" t="str">
            <v>ЛинероМозаик</v>
          </cell>
          <cell r="Z846" t="str">
            <v>АНТРАЦИТ</v>
          </cell>
          <cell r="AG846" t="str">
            <v>шт</v>
          </cell>
          <cell r="AJ846" t="str">
            <v>Темно-серый</v>
          </cell>
          <cell r="AK846" t="str">
            <v>Держатель для полотенца (верхнее крепление) ЛинероМозаик, АНТРАЦИТ</v>
          </cell>
          <cell r="AM846" t="str">
            <v>ЛинероМозаик</v>
          </cell>
          <cell r="AS846" t="str">
            <v>ЛинероМозаик</v>
          </cell>
          <cell r="AT846" t="str">
            <v xml:space="preserve">Органайзер; </v>
          </cell>
          <cell r="AU846" t="str">
            <v>Комплектующее</v>
          </cell>
          <cell r="AV846">
            <v>350</v>
          </cell>
          <cell r="AW846">
            <v>1800</v>
          </cell>
          <cell r="BH846" t="str">
            <v>Антрацит</v>
          </cell>
        </row>
        <row r="847">
          <cell r="D847" t="str">
            <v>0089219844</v>
          </cell>
          <cell r="E847" t="str">
            <v>Держатель для полотенца (нижнее крепление), ЛинероМозаик, 350x75x40 мм, 1 шт, цвет АНТРАЦИТ (0089219844)</v>
          </cell>
          <cell r="H847">
            <v>1</v>
          </cell>
          <cell r="I847">
            <v>5</v>
          </cell>
          <cell r="J847" t="str">
            <v>DE</v>
          </cell>
          <cell r="K847">
            <v>0.42</v>
          </cell>
          <cell r="L847">
            <v>0.36799999999999999</v>
          </cell>
          <cell r="M847">
            <v>0.105</v>
          </cell>
          <cell r="N847">
            <v>5.5E-2</v>
          </cell>
          <cell r="O847">
            <v>2.1251999999999998E-3</v>
          </cell>
          <cell r="Q847" t="str">
            <v>9844</v>
          </cell>
          <cell r="R847">
            <v>504</v>
          </cell>
          <cell r="S847" t="str">
            <v>4027655346532</v>
          </cell>
          <cell r="T847">
            <v>7323990000</v>
          </cell>
          <cell r="V847" t="str">
            <v>Аксессуары</v>
          </cell>
          <cell r="W847" t="str">
            <v>ЛинероМозаик</v>
          </cell>
          <cell r="Z847" t="str">
            <v>АНТРАЦИТ</v>
          </cell>
          <cell r="AG847" t="str">
            <v>шт</v>
          </cell>
          <cell r="AJ847" t="str">
            <v>Темно-серый</v>
          </cell>
          <cell r="AK847" t="str">
            <v>Держатель для полотенца (нижнее крепление) ЛинероМозаик, АНТРАЦИТ</v>
          </cell>
          <cell r="AM847" t="str">
            <v>ЛинероМозаик</v>
          </cell>
          <cell r="AS847" t="str">
            <v>ЛинероМозаик</v>
          </cell>
          <cell r="AT847" t="str">
            <v xml:space="preserve">Органайзер; </v>
          </cell>
          <cell r="AU847" t="str">
            <v>Комплектующее</v>
          </cell>
          <cell r="AV847">
            <v>350</v>
          </cell>
          <cell r="AW847">
            <v>1800</v>
          </cell>
          <cell r="BH847" t="str">
            <v>Антрацит</v>
          </cell>
        </row>
        <row r="848">
          <cell r="D848" t="str">
            <v>0089099844</v>
          </cell>
          <cell r="E848" t="str">
            <v>Держатель для фольги, ЛинероМозаик, 350x110x300 мм, 1 шт, цвет АНТРАЦИТ (0089099844)</v>
          </cell>
          <cell r="H848">
            <v>1</v>
          </cell>
          <cell r="I848">
            <v>5</v>
          </cell>
          <cell r="J848" t="str">
            <v>DE</v>
          </cell>
          <cell r="K848">
            <v>0.98</v>
          </cell>
          <cell r="L848">
            <v>0.36799999999999999</v>
          </cell>
          <cell r="M848">
            <v>0.32</v>
          </cell>
          <cell r="N848">
            <v>0.14499999999999999</v>
          </cell>
          <cell r="O848">
            <v>1.7075199999999999E-2</v>
          </cell>
          <cell r="Q848" t="str">
            <v>9844</v>
          </cell>
          <cell r="R848">
            <v>48</v>
          </cell>
          <cell r="S848" t="str">
            <v>4027655346389</v>
          </cell>
          <cell r="T848">
            <v>7323990000</v>
          </cell>
          <cell r="V848" t="str">
            <v>Аксессуары</v>
          </cell>
          <cell r="W848" t="str">
            <v>ЛинероМозаик</v>
          </cell>
          <cell r="Z848" t="str">
            <v>АНТРАЦИТ</v>
          </cell>
          <cell r="AG848" t="str">
            <v>шт</v>
          </cell>
          <cell r="AJ848" t="str">
            <v>Темно-серый</v>
          </cell>
          <cell r="AK848" t="str">
            <v>Держатель для фольги ЛинероМозаик, АНТРАЦИТ</v>
          </cell>
          <cell r="AM848" t="str">
            <v>ЛинероМозаик</v>
          </cell>
          <cell r="AS848" t="str">
            <v>ЛинероМозаик</v>
          </cell>
          <cell r="AT848" t="str">
            <v xml:space="preserve">Органайзер; </v>
          </cell>
          <cell r="AU848" t="str">
            <v>Комплектующее</v>
          </cell>
          <cell r="AV848">
            <v>350</v>
          </cell>
          <cell r="AW848">
            <v>1800</v>
          </cell>
          <cell r="BH848" t="str">
            <v>Антрацит</v>
          </cell>
        </row>
        <row r="849">
          <cell r="D849" t="str">
            <v>0089549844</v>
          </cell>
          <cell r="E849" t="str">
            <v>х Полка с 2 розетками, ЛинероМозаик, 1 шт, цвет АНТРАЦИТ (0089549844)</v>
          </cell>
          <cell r="H849">
            <v>1</v>
          </cell>
          <cell r="I849">
            <v>5</v>
          </cell>
          <cell r="J849" t="str">
            <v>DE</v>
          </cell>
          <cell r="K849">
            <v>1.2</v>
          </cell>
          <cell r="L849">
            <v>0.3</v>
          </cell>
          <cell r="M849">
            <v>0.3</v>
          </cell>
          <cell r="N849">
            <v>0.3</v>
          </cell>
          <cell r="O849">
            <v>2.7E-2</v>
          </cell>
          <cell r="Q849" t="str">
            <v>9844</v>
          </cell>
          <cell r="R849">
            <v>50</v>
          </cell>
          <cell r="S849" t="str">
            <v>4027655590355</v>
          </cell>
          <cell r="T849">
            <v>8536699008</v>
          </cell>
          <cell r="V849" t="str">
            <v>Аксессуары</v>
          </cell>
          <cell r="W849" t="str">
            <v>ЛинероМозаик</v>
          </cell>
          <cell r="Z849" t="str">
            <v>АНТРАЦИТ</v>
          </cell>
          <cell r="AB849">
            <v>1</v>
          </cell>
          <cell r="AG849" t="str">
            <v>шт</v>
          </cell>
          <cell r="AJ849" t="str">
            <v>Темно-серый</v>
          </cell>
          <cell r="AK849" t="str">
            <v>х Полка с 2 розетками ЛинероМозаик, АНТРАЦИТ</v>
          </cell>
          <cell r="AM849" t="str">
            <v>ЛинероМозаик</v>
          </cell>
          <cell r="AS849" t="str">
            <v>ЛинероМозаик</v>
          </cell>
          <cell r="AT849" t="str">
            <v xml:space="preserve">Органайзер; </v>
          </cell>
          <cell r="AU849" t="str">
            <v>Комплектующее</v>
          </cell>
          <cell r="BH849" t="str">
            <v>Антрацит</v>
          </cell>
        </row>
        <row r="850">
          <cell r="D850" t="str">
            <v>0089139844</v>
          </cell>
          <cell r="E850" t="str">
            <v>Полка h.200, ЛинероМозаик, 350x110x200 мм, 1 шт, цвет АНТРАЦИТ (0089139844)</v>
          </cell>
          <cell r="H850">
            <v>1</v>
          </cell>
          <cell r="I850">
            <v>5</v>
          </cell>
          <cell r="J850" t="str">
            <v>DE</v>
          </cell>
          <cell r="K850">
            <v>1.32</v>
          </cell>
          <cell r="L850">
            <v>0.36799999999999999</v>
          </cell>
          <cell r="M850">
            <v>0.22</v>
          </cell>
          <cell r="N850">
            <v>0.13500000000000001</v>
          </cell>
          <cell r="O850">
            <v>1.0929599999999999E-2</v>
          </cell>
          <cell r="Q850" t="str">
            <v>9844</v>
          </cell>
          <cell r="R850">
            <v>80</v>
          </cell>
          <cell r="S850" t="str">
            <v>4027655346471</v>
          </cell>
          <cell r="T850">
            <v>7323990000</v>
          </cell>
          <cell r="V850" t="str">
            <v>Аксессуары</v>
          </cell>
          <cell r="W850" t="str">
            <v>ЛинероМозаик</v>
          </cell>
          <cell r="Z850" t="str">
            <v>АНТРАЦИТ</v>
          </cell>
          <cell r="AB850">
            <v>1</v>
          </cell>
          <cell r="AG850" t="str">
            <v>шт</v>
          </cell>
          <cell r="AJ850" t="str">
            <v>Темно-серый</v>
          </cell>
          <cell r="AK850" t="str">
            <v>Полка h.200 ЛинероМозаик, АНТРАЦИТ</v>
          </cell>
          <cell r="AM850" t="str">
            <v>ЛинероМозаик</v>
          </cell>
          <cell r="AS850" t="str">
            <v>ЛинероМозаик</v>
          </cell>
          <cell r="AT850" t="str">
            <v xml:space="preserve">Органайзер; </v>
          </cell>
          <cell r="AU850" t="str">
            <v>Комплектующее</v>
          </cell>
          <cell r="AV850">
            <v>350</v>
          </cell>
          <cell r="AW850">
            <v>1800</v>
          </cell>
          <cell r="BH850" t="str">
            <v>Антрацит</v>
          </cell>
        </row>
        <row r="851">
          <cell r="D851" t="str">
            <v>0089259844</v>
          </cell>
          <cell r="E851" t="str">
            <v>Полка верхняя ш.350, ЛинероМозаик, 350x90x10 мм, 1 шт, цвет АНТРАЦИТ (0089259844)</v>
          </cell>
          <cell r="H851">
            <v>1</v>
          </cell>
          <cell r="I851">
            <v>5</v>
          </cell>
          <cell r="J851" t="str">
            <v>DE</v>
          </cell>
          <cell r="K851">
            <v>0.48499999999999999</v>
          </cell>
          <cell r="L851">
            <v>0.255</v>
          </cell>
          <cell r="M851">
            <v>0.125</v>
          </cell>
          <cell r="N851">
            <v>3.5999999999999997E-2</v>
          </cell>
          <cell r="O851">
            <v>1.1475000000000001E-3</v>
          </cell>
          <cell r="Q851" t="str">
            <v>9844</v>
          </cell>
          <cell r="R851">
            <v>1040</v>
          </cell>
          <cell r="S851" t="str">
            <v>4027655346662</v>
          </cell>
          <cell r="T851">
            <v>7323990000</v>
          </cell>
          <cell r="V851" t="str">
            <v>Аксессуары</v>
          </cell>
          <cell r="W851" t="str">
            <v>ЛинероМозаик</v>
          </cell>
          <cell r="Z851" t="str">
            <v>АНТРАЦИТ</v>
          </cell>
          <cell r="AB851">
            <v>1</v>
          </cell>
          <cell r="AG851" t="str">
            <v>шт</v>
          </cell>
          <cell r="AJ851" t="str">
            <v>Темно-серый</v>
          </cell>
          <cell r="AK851" t="str">
            <v>Полка верхняя ш.350 ЛинероМозаик, АНТРАЦИТ</v>
          </cell>
          <cell r="AM851" t="str">
            <v>ЛинероМозаик</v>
          </cell>
          <cell r="AS851" t="str">
            <v>ЛинероМозаик</v>
          </cell>
          <cell r="AT851" t="str">
            <v xml:space="preserve">Органайзер; </v>
          </cell>
          <cell r="AU851" t="str">
            <v>Комплектующее</v>
          </cell>
          <cell r="AV851">
            <v>350</v>
          </cell>
          <cell r="AW851">
            <v>1800</v>
          </cell>
          <cell r="BH851" t="str">
            <v>Антрацит</v>
          </cell>
        </row>
        <row r="852">
          <cell r="D852" t="str">
            <v>0089249844</v>
          </cell>
          <cell r="E852" t="str">
            <v>Полка верхняя ш.235, ЛинероМозаик, 235x107x10 мм, 1 шт, цвет АНТРАЦИТ (0089249844)</v>
          </cell>
          <cell r="H852">
            <v>1</v>
          </cell>
          <cell r="I852">
            <v>5</v>
          </cell>
          <cell r="J852" t="str">
            <v>DE</v>
          </cell>
          <cell r="K852">
            <v>0.32500000000000001</v>
          </cell>
          <cell r="L852">
            <v>0.25</v>
          </cell>
          <cell r="M852">
            <v>0.12</v>
          </cell>
          <cell r="N852">
            <v>2.5000000000000001E-2</v>
          </cell>
          <cell r="O852">
            <v>7.5000000000000002E-4</v>
          </cell>
          <cell r="Q852" t="str">
            <v>9844</v>
          </cell>
          <cell r="R852">
            <v>1560</v>
          </cell>
          <cell r="S852" t="str">
            <v>4027655346648</v>
          </cell>
          <cell r="T852">
            <v>7323990000</v>
          </cell>
          <cell r="V852" t="str">
            <v>Аксессуары</v>
          </cell>
          <cell r="W852" t="str">
            <v>ЛинероМозаик</v>
          </cell>
          <cell r="Z852" t="str">
            <v>АНТРАЦИТ</v>
          </cell>
          <cell r="AB852">
            <v>1</v>
          </cell>
          <cell r="AG852" t="str">
            <v>шт</v>
          </cell>
          <cell r="AJ852" t="str">
            <v>Темно-серый</v>
          </cell>
          <cell r="AK852" t="str">
            <v>Полка верхняя ш.235 ЛинероМозаик, АНТРАЦИТ</v>
          </cell>
          <cell r="AM852" t="str">
            <v>ЛинероМозаик</v>
          </cell>
          <cell r="AS852" t="str">
            <v>ЛинероМозаик</v>
          </cell>
          <cell r="AT852" t="str">
            <v xml:space="preserve">Органайзер; </v>
          </cell>
          <cell r="AU852" t="str">
            <v>Комплектующее</v>
          </cell>
          <cell r="AV852">
            <v>235</v>
          </cell>
          <cell r="AW852">
            <v>1800</v>
          </cell>
          <cell r="BH852" t="str">
            <v>Антрацит</v>
          </cell>
        </row>
        <row r="853">
          <cell r="D853" t="str">
            <v>0089269844</v>
          </cell>
          <cell r="E853" t="str">
            <v>Полка верхняя ш.585, ЛинероМозаик, 585x107x10 мм, 1 шт, цвет АНТРАЦИТ (0089269844)</v>
          </cell>
          <cell r="H853">
            <v>1</v>
          </cell>
          <cell r="I853">
            <v>5</v>
          </cell>
          <cell r="J853" t="str">
            <v>DE</v>
          </cell>
          <cell r="K853">
            <v>0.81200000000000006</v>
          </cell>
          <cell r="L853">
            <v>1.4999999999999999E-2</v>
          </cell>
          <cell r="M853">
            <v>0.59499999999999997</v>
          </cell>
          <cell r="N853">
            <v>0.115</v>
          </cell>
          <cell r="O853">
            <v>1.0263749999999999E-3</v>
          </cell>
          <cell r="Q853" t="str">
            <v>9844</v>
          </cell>
          <cell r="R853">
            <v>624</v>
          </cell>
          <cell r="S853" t="str">
            <v>4027655346686</v>
          </cell>
          <cell r="T853">
            <v>7323990000</v>
          </cell>
          <cell r="V853" t="str">
            <v>Аксессуары</v>
          </cell>
          <cell r="W853" t="str">
            <v>ЛинероМозаик</v>
          </cell>
          <cell r="Z853" t="str">
            <v>АНТРАЦИТ</v>
          </cell>
          <cell r="AB853">
            <v>1</v>
          </cell>
          <cell r="AG853" t="str">
            <v>шт</v>
          </cell>
          <cell r="AJ853" t="str">
            <v>Темно-серый</v>
          </cell>
          <cell r="AK853" t="str">
            <v>Полка верхняя ш.585 ЛинероМозаик, АНТРАЦИТ</v>
          </cell>
          <cell r="AM853" t="str">
            <v>ЛинероМозаик</v>
          </cell>
          <cell r="AS853" t="str">
            <v>ЛинероМозаик</v>
          </cell>
          <cell r="AT853" t="str">
            <v xml:space="preserve">Органайзер; </v>
          </cell>
          <cell r="AU853" t="str">
            <v>Комплектующее</v>
          </cell>
          <cell r="AV853">
            <v>585</v>
          </cell>
          <cell r="AW853">
            <v>1800</v>
          </cell>
          <cell r="BH853" t="str">
            <v>Антрацит</v>
          </cell>
        </row>
        <row r="854">
          <cell r="D854" t="str">
            <v>0089129844</v>
          </cell>
          <cell r="E854" t="str">
            <v>Полка h.140, ЛинероМозаик, 350x110x140 мм, 1 шт, цвет АНТРАЦИТ (0089129844)</v>
          </cell>
          <cell r="H854">
            <v>1</v>
          </cell>
          <cell r="I854">
            <v>5</v>
          </cell>
          <cell r="J854" t="str">
            <v>DE</v>
          </cell>
          <cell r="K854">
            <v>1.08</v>
          </cell>
          <cell r="L854">
            <v>0.36799999999999999</v>
          </cell>
          <cell r="M854">
            <v>0.16</v>
          </cell>
          <cell r="N854">
            <v>0.14499999999999999</v>
          </cell>
          <cell r="O854">
            <v>8.5375999999999994E-3</v>
          </cell>
          <cell r="Q854" t="str">
            <v>9844</v>
          </cell>
          <cell r="R854">
            <v>120</v>
          </cell>
          <cell r="S854" t="str">
            <v>4027655346440</v>
          </cell>
          <cell r="T854">
            <v>7323990000</v>
          </cell>
          <cell r="V854" t="str">
            <v>Аксессуары</v>
          </cell>
          <cell r="W854" t="str">
            <v>ЛинероМозаик</v>
          </cell>
          <cell r="Z854" t="str">
            <v>АНТРАЦИТ</v>
          </cell>
          <cell r="AB854">
            <v>1</v>
          </cell>
          <cell r="AG854" t="str">
            <v>шт</v>
          </cell>
          <cell r="AJ854" t="str">
            <v>Темно-серый</v>
          </cell>
          <cell r="AK854" t="str">
            <v>Полка h.140 ЛинероМозаик, АНТРАЦИТ</v>
          </cell>
          <cell r="AM854" t="str">
            <v>ЛинероМозаик</v>
          </cell>
          <cell r="AS854" t="str">
            <v>ЛинероМозаик</v>
          </cell>
          <cell r="AT854" t="str">
            <v xml:space="preserve">Органайзер; </v>
          </cell>
          <cell r="AU854" t="str">
            <v>Комплектующее</v>
          </cell>
          <cell r="AV854">
            <v>350</v>
          </cell>
          <cell r="AW854">
            <v>1800</v>
          </cell>
          <cell r="BH854" t="str">
            <v>Антрацит</v>
          </cell>
        </row>
        <row r="855">
          <cell r="D855" t="str">
            <v>0089149844</v>
          </cell>
          <cell r="E855" t="str">
            <v>Полка h.300, ЛинероМозаик, 350x110x300 мм, 1 шт, цвет АНТРАЦИТ (0089149844)</v>
          </cell>
          <cell r="H855">
            <v>1</v>
          </cell>
          <cell r="I855">
            <v>5</v>
          </cell>
          <cell r="J855" t="str">
            <v>DE</v>
          </cell>
          <cell r="K855">
            <v>1.76</v>
          </cell>
          <cell r="L855">
            <v>0.36799999999999999</v>
          </cell>
          <cell r="M855">
            <v>0.32</v>
          </cell>
          <cell r="N855">
            <v>0.14499999999999999</v>
          </cell>
          <cell r="O855">
            <v>1.7075199999999999E-2</v>
          </cell>
          <cell r="Q855" t="str">
            <v>9844</v>
          </cell>
          <cell r="R855">
            <v>48</v>
          </cell>
          <cell r="S855" t="str">
            <v>4027655346495</v>
          </cell>
          <cell r="T855">
            <v>7323990000</v>
          </cell>
          <cell r="V855" t="str">
            <v>Аксессуары</v>
          </cell>
          <cell r="W855" t="str">
            <v>ЛинероМозаик</v>
          </cell>
          <cell r="Z855" t="str">
            <v>АНТРАЦИТ</v>
          </cell>
          <cell r="AB855">
            <v>1</v>
          </cell>
          <cell r="AG855" t="str">
            <v>шт</v>
          </cell>
          <cell r="AJ855" t="str">
            <v>Темно-серый</v>
          </cell>
          <cell r="AK855" t="str">
            <v>Полка h.300 ЛинероМозаик, АНТРАЦИТ</v>
          </cell>
          <cell r="AM855" t="str">
            <v>ЛинероМозаик</v>
          </cell>
          <cell r="AS855" t="str">
            <v>ЛинероМозаик</v>
          </cell>
          <cell r="AT855" t="str">
            <v xml:space="preserve">Органайзер; </v>
          </cell>
          <cell r="AU855" t="str">
            <v>Комплектующее</v>
          </cell>
          <cell r="AV855">
            <v>350</v>
          </cell>
          <cell r="AW855">
            <v>1800</v>
          </cell>
          <cell r="BH855" t="str">
            <v>Антрацит</v>
          </cell>
        </row>
        <row r="856">
          <cell r="D856" t="str">
            <v>0089189844</v>
          </cell>
          <cell r="E856" t="str">
            <v>Полка с рейлингом h.200, ЛинероМозаик, 350x110x200 мм, 1 шт, цвет АНТРАЦИТ (0089189844)</v>
          </cell>
          <cell r="H856">
            <v>1</v>
          </cell>
          <cell r="I856">
            <v>5</v>
          </cell>
          <cell r="J856" t="str">
            <v>DE</v>
          </cell>
          <cell r="K856">
            <v>1.5</v>
          </cell>
          <cell r="L856">
            <v>0.36799999999999999</v>
          </cell>
          <cell r="M856">
            <v>0.22</v>
          </cell>
          <cell r="N856">
            <v>0.14499999999999999</v>
          </cell>
          <cell r="O856">
            <v>1.17392E-2</v>
          </cell>
          <cell r="Q856" t="str">
            <v>9844</v>
          </cell>
          <cell r="R856">
            <v>80</v>
          </cell>
          <cell r="S856" t="str">
            <v>4027655346556</v>
          </cell>
          <cell r="T856">
            <v>7323990000</v>
          </cell>
          <cell r="V856" t="str">
            <v>Аксессуары</v>
          </cell>
          <cell r="W856" t="str">
            <v>ЛинероМозаик</v>
          </cell>
          <cell r="Z856" t="str">
            <v>АНТРАЦИТ</v>
          </cell>
          <cell r="AB856">
            <v>1</v>
          </cell>
          <cell r="AG856" t="str">
            <v>шт</v>
          </cell>
          <cell r="AJ856" t="str">
            <v>Темно-серый</v>
          </cell>
          <cell r="AK856" t="str">
            <v>Полка с рейлингом h.200 ЛинероМозаик, АНТРАЦИТ</v>
          </cell>
          <cell r="AM856" t="str">
            <v>ЛинероМозаик</v>
          </cell>
          <cell r="AS856" t="str">
            <v>ЛинероМозаик</v>
          </cell>
          <cell r="AT856" t="str">
            <v xml:space="preserve">Органайзер; </v>
          </cell>
          <cell r="AU856" t="str">
            <v>Комплектующее</v>
          </cell>
          <cell r="AV856">
            <v>350</v>
          </cell>
          <cell r="AW856">
            <v>1800</v>
          </cell>
          <cell r="BH856" t="str">
            <v>Антрацит</v>
          </cell>
        </row>
        <row r="857">
          <cell r="D857" t="str">
            <v>0089199844</v>
          </cell>
          <cell r="E857" t="str">
            <v>Полка с рейлингом h.300, ЛинероМозаик, 350x110x300 мм, 1 шт, цвет АНТРАЦИТ (0089199844)</v>
          </cell>
          <cell r="H857">
            <v>1</v>
          </cell>
          <cell r="I857">
            <v>5</v>
          </cell>
          <cell r="J857" t="str">
            <v>DE</v>
          </cell>
          <cell r="K857">
            <v>1.92</v>
          </cell>
          <cell r="L857">
            <v>0.36799999999999999</v>
          </cell>
          <cell r="M857">
            <v>0.32</v>
          </cell>
          <cell r="N857">
            <v>0.14499999999999999</v>
          </cell>
          <cell r="O857">
            <v>1.7075199999999999E-2</v>
          </cell>
          <cell r="Q857" t="str">
            <v>9844</v>
          </cell>
          <cell r="R857">
            <v>48</v>
          </cell>
          <cell r="S857" t="str">
            <v>4027655346570</v>
          </cell>
          <cell r="T857">
            <v>7323990000</v>
          </cell>
          <cell r="V857" t="str">
            <v>Аксессуары</v>
          </cell>
          <cell r="W857" t="str">
            <v>ЛинероМозаик</v>
          </cell>
          <cell r="Z857" t="str">
            <v>АНТРАЦИТ</v>
          </cell>
          <cell r="AB857">
            <v>1</v>
          </cell>
          <cell r="AG857" t="str">
            <v>шт</v>
          </cell>
          <cell r="AJ857" t="str">
            <v>Темно-серый</v>
          </cell>
          <cell r="AK857" t="str">
            <v>Полка с рейлингом h.300 ЛинероМозаик, АНТРАЦИТ</v>
          </cell>
          <cell r="AM857" t="str">
            <v>ЛинероМозаик</v>
          </cell>
          <cell r="AS857" t="str">
            <v>ЛинероМозаик</v>
          </cell>
          <cell r="AT857" t="str">
            <v xml:space="preserve">Органайзер; </v>
          </cell>
          <cell r="AU857" t="str">
            <v>Комплектующее</v>
          </cell>
          <cell r="AV857">
            <v>350</v>
          </cell>
          <cell r="AW857">
            <v>1800</v>
          </cell>
          <cell r="BH857" t="str">
            <v>Антрацит</v>
          </cell>
        </row>
        <row r="858">
          <cell r="D858" t="str">
            <v>0089229844</v>
          </cell>
          <cell r="E858" t="str">
            <v>Крючок 2 шт на рейлинге, ЛинероМозаик, 85x45x40 мм, 1 шт, цвет АНТРАЦИТ (0089229844)</v>
          </cell>
          <cell r="H858">
            <v>1</v>
          </cell>
          <cell r="I858">
            <v>5</v>
          </cell>
          <cell r="J858" t="str">
            <v>DE</v>
          </cell>
          <cell r="K858">
            <v>6.7000000000000004E-2</v>
          </cell>
          <cell r="L858">
            <v>0.1</v>
          </cell>
          <cell r="M858">
            <v>7.0000000000000007E-2</v>
          </cell>
          <cell r="N858">
            <v>6.5000000000000002E-2</v>
          </cell>
          <cell r="O858">
            <v>4.55E-4</v>
          </cell>
          <cell r="Q858" t="str">
            <v>9844</v>
          </cell>
          <cell r="R858">
            <v>2394</v>
          </cell>
          <cell r="S858" t="str">
            <v>4027655346594</v>
          </cell>
          <cell r="T858">
            <v>7323990000</v>
          </cell>
          <cell r="V858" t="str">
            <v>Аксессуары</v>
          </cell>
          <cell r="W858" t="str">
            <v>ЛинероМозаик</v>
          </cell>
          <cell r="Z858" t="str">
            <v>АНТРАЦИТ</v>
          </cell>
          <cell r="AG858" t="str">
            <v>шт</v>
          </cell>
          <cell r="AJ858" t="str">
            <v>Темно-серый</v>
          </cell>
          <cell r="AK858" t="str">
            <v>Крючок 2 шт на рейлинге ЛинероМозаик, АНТРАЦИТ</v>
          </cell>
          <cell r="AM858" t="str">
            <v>ЛинероМозаик</v>
          </cell>
          <cell r="AS858" t="str">
            <v>ЛинероМозаик</v>
          </cell>
          <cell r="AT858" t="str">
            <v xml:space="preserve">Органайзер; </v>
          </cell>
          <cell r="AU858" t="str">
            <v>Комплектующее</v>
          </cell>
          <cell r="AV858">
            <v>85</v>
          </cell>
          <cell r="AW858">
            <v>1800</v>
          </cell>
          <cell r="BH858" t="str">
            <v>Антрацит</v>
          </cell>
        </row>
        <row r="859">
          <cell r="D859" t="str">
            <v>0089239844</v>
          </cell>
          <cell r="E859" t="str">
            <v>Крючок 6 шт на рейлинге, ЛинероМозаик, 250x45x40 мм, 1 шт, цвет АНТРАЦИТ (0089239844)</v>
          </cell>
          <cell r="H859">
            <v>1</v>
          </cell>
          <cell r="I859">
            <v>5</v>
          </cell>
          <cell r="J859" t="str">
            <v>DE</v>
          </cell>
          <cell r="K859">
            <v>0.22</v>
          </cell>
          <cell r="L859">
            <v>0.26800000000000002</v>
          </cell>
          <cell r="M859">
            <v>7.0000000000000007E-2</v>
          </cell>
          <cell r="N859">
            <v>6.5000000000000002E-2</v>
          </cell>
          <cell r="O859">
            <v>1.2194E-3</v>
          </cell>
          <cell r="Q859" t="str">
            <v>9844</v>
          </cell>
          <cell r="R859">
            <v>1071</v>
          </cell>
          <cell r="S859" t="str">
            <v>4027655346617</v>
          </cell>
          <cell r="T859">
            <v>7323990000</v>
          </cell>
          <cell r="V859" t="str">
            <v>Аксессуары</v>
          </cell>
          <cell r="W859" t="str">
            <v>ЛинероМозаик</v>
          </cell>
          <cell r="Z859" t="str">
            <v>АНТРАЦИТ</v>
          </cell>
          <cell r="AG859" t="str">
            <v>шт</v>
          </cell>
          <cell r="AJ859" t="str">
            <v>Темно-серый</v>
          </cell>
          <cell r="AK859" t="str">
            <v>Крючок 6 шт на рейлинге ЛинероМозаик, АНТРАЦИТ</v>
          </cell>
          <cell r="AM859" t="str">
            <v>ЛинероМозаик</v>
          </cell>
          <cell r="AS859" t="str">
            <v>ЛинероМозаик</v>
          </cell>
          <cell r="AT859" t="str">
            <v xml:space="preserve">Органайзер; </v>
          </cell>
          <cell r="AU859" t="str">
            <v>Комплектующее</v>
          </cell>
          <cell r="AV859">
            <v>250</v>
          </cell>
          <cell r="AW859">
            <v>1800</v>
          </cell>
          <cell r="BH859" t="str">
            <v>Антрацит</v>
          </cell>
        </row>
        <row r="860">
          <cell r="D860" t="str">
            <v>0089109003</v>
          </cell>
          <cell r="E860" t="str">
            <v>Контейнер с делителем пластиковым, ЛинероМозаик, 135x135x155 мм, 1 шт, цвет БЕЛЫЙ (0089109003)</v>
          </cell>
          <cell r="H860">
            <v>1</v>
          </cell>
          <cell r="I860">
            <v>5</v>
          </cell>
          <cell r="J860" t="str">
            <v>DE</v>
          </cell>
          <cell r="K860">
            <v>0.33300000000000002</v>
          </cell>
          <cell r="L860">
            <v>0.17499999999999999</v>
          </cell>
          <cell r="M860">
            <v>0.155</v>
          </cell>
          <cell r="N860">
            <v>0.155</v>
          </cell>
          <cell r="O860">
            <v>4.2043749999999998E-3</v>
          </cell>
          <cell r="Q860" t="str">
            <v>9003</v>
          </cell>
          <cell r="R860">
            <v>224</v>
          </cell>
          <cell r="S860" t="str">
            <v>4027655346402</v>
          </cell>
          <cell r="T860">
            <v>3924900009</v>
          </cell>
          <cell r="V860" t="str">
            <v>Аксессуары</v>
          </cell>
          <cell r="W860" t="str">
            <v>ЛинероМозаик</v>
          </cell>
          <cell r="Z860" t="str">
            <v>БЕЛЫЙ</v>
          </cell>
          <cell r="AG860" t="str">
            <v>шт</v>
          </cell>
          <cell r="AJ860" t="str">
            <v>Белый</v>
          </cell>
          <cell r="AK860" t="str">
            <v>Контейнер с делителем пластиковым ЛинероМозаик, БЕЛЫЙ</v>
          </cell>
          <cell r="AM860" t="str">
            <v>ЛинероМозаик</v>
          </cell>
          <cell r="AS860" t="str">
            <v>ЛинероМозаик</v>
          </cell>
          <cell r="AT860" t="str">
            <v xml:space="preserve">Органайзер; </v>
          </cell>
          <cell r="AU860" t="str">
            <v>Комплектующее</v>
          </cell>
          <cell r="AV860">
            <v>135</v>
          </cell>
          <cell r="AW860">
            <v>1800</v>
          </cell>
          <cell r="BH860" t="str">
            <v>Белый</v>
          </cell>
        </row>
        <row r="861">
          <cell r="D861" t="str">
            <v>0089119003</v>
          </cell>
          <cell r="E861" t="str">
            <v>Подставка пиала малая, ЛинероМозаик, 100x100x55 мм, 1 шт, цвет БЕЛЫЙ (0089119003)</v>
          </cell>
          <cell r="H861">
            <v>1</v>
          </cell>
          <cell r="I861">
            <v>5</v>
          </cell>
          <cell r="J861" t="str">
            <v>DE</v>
          </cell>
          <cell r="K861">
            <v>8.5000000000000006E-2</v>
          </cell>
          <cell r="L861">
            <v>0.13500000000000001</v>
          </cell>
          <cell r="M861">
            <v>0.13500000000000001</v>
          </cell>
          <cell r="N861">
            <v>7.4999999999999997E-2</v>
          </cell>
          <cell r="O861">
            <v>1.366875E-3</v>
          </cell>
          <cell r="Q861" t="str">
            <v>9003</v>
          </cell>
          <cell r="R861">
            <v>690</v>
          </cell>
          <cell r="S861" t="str">
            <v>4027655346426</v>
          </cell>
          <cell r="T861">
            <v>3924900009</v>
          </cell>
          <cell r="V861" t="str">
            <v>Аксессуары</v>
          </cell>
          <cell r="W861" t="str">
            <v>ЛинероМозаик</v>
          </cell>
          <cell r="Z861" t="str">
            <v>БЕЛЫЙ</v>
          </cell>
          <cell r="AG861" t="str">
            <v>шт</v>
          </cell>
          <cell r="AJ861" t="str">
            <v>Белый</v>
          </cell>
          <cell r="AK861" t="str">
            <v>Подставка пиала малая ЛинероМозаик, БЕЛЫЙ</v>
          </cell>
          <cell r="AM861" t="str">
            <v>ЛинероМозаик</v>
          </cell>
          <cell r="AS861" t="str">
            <v>ЛинероМозаик</v>
          </cell>
          <cell r="AT861" t="str">
            <v xml:space="preserve">Органайзер; </v>
          </cell>
          <cell r="AU861" t="str">
            <v>Комплектующее</v>
          </cell>
          <cell r="AV861">
            <v>100</v>
          </cell>
          <cell r="AW861">
            <v>1800</v>
          </cell>
          <cell r="BH861" t="str">
            <v>Белый</v>
          </cell>
        </row>
        <row r="862">
          <cell r="D862" t="str">
            <v>0089330000</v>
          </cell>
          <cell r="E862" t="str">
            <v>Накладка декоративная размер "L", ЛинероМозаик, 585x4x106,5 мм, 1 шт, цвет Темное стекло (0089330000)</v>
          </cell>
          <cell r="H862">
            <v>1</v>
          </cell>
          <cell r="I862">
            <v>5</v>
          </cell>
          <cell r="J862" t="str">
            <v>DE</v>
          </cell>
          <cell r="K862">
            <v>0.6</v>
          </cell>
          <cell r="L862">
            <v>0.66</v>
          </cell>
          <cell r="M862">
            <v>0.17499999999999999</v>
          </cell>
          <cell r="N862">
            <v>2.7E-2</v>
          </cell>
          <cell r="O862">
            <v>3.1185000000000002E-3</v>
          </cell>
          <cell r="Q862" t="str">
            <v>9844</v>
          </cell>
          <cell r="R862">
            <v>294</v>
          </cell>
          <cell r="S862" t="str">
            <v>4027655356081</v>
          </cell>
          <cell r="T862">
            <v>7013990000</v>
          </cell>
          <cell r="V862" t="str">
            <v>Аксессуары</v>
          </cell>
          <cell r="W862" t="str">
            <v>ЛинероМозаик</v>
          </cell>
          <cell r="Z862" t="str">
            <v>Темное стекло</v>
          </cell>
          <cell r="AG862" t="str">
            <v>шт</v>
          </cell>
          <cell r="AJ862" t="str">
            <v>Темно-серый</v>
          </cell>
          <cell r="AK862" t="str">
            <v>Накладка декоративная размер "L" ЛинероМозаик, Темное стекло</v>
          </cell>
          <cell r="AM862" t="str">
            <v>ЛинероМозаик</v>
          </cell>
          <cell r="AS862" t="str">
            <v>ЛинероМозаик</v>
          </cell>
          <cell r="AT862" t="str">
            <v xml:space="preserve">Органайзер; </v>
          </cell>
          <cell r="AU862" t="str">
            <v>Комплектующее</v>
          </cell>
          <cell r="AV862">
            <v>585</v>
          </cell>
          <cell r="AW862">
            <v>1800</v>
          </cell>
          <cell r="BH862" t="str">
            <v>Темное стекло</v>
          </cell>
        </row>
        <row r="863">
          <cell r="D863" t="str">
            <v>0089320000</v>
          </cell>
          <cell r="E863" t="str">
            <v>Накладка декоративная размер "M", ЛинероМозаик, 350x4x106,5 мм, 1 шт, цвет Темное стекло (0089320000)</v>
          </cell>
          <cell r="H863">
            <v>1</v>
          </cell>
          <cell r="I863">
            <v>5</v>
          </cell>
          <cell r="J863" t="str">
            <v>DE</v>
          </cell>
          <cell r="K863">
            <v>0.36</v>
          </cell>
          <cell r="L863">
            <v>0.42499999999999999</v>
          </cell>
          <cell r="M863">
            <v>0.17499999999999999</v>
          </cell>
          <cell r="N863">
            <v>2.7E-2</v>
          </cell>
          <cell r="O863">
            <v>2.0081249999999999E-3</v>
          </cell>
          <cell r="Q863" t="str">
            <v>9844</v>
          </cell>
          <cell r="R863">
            <v>462</v>
          </cell>
          <cell r="S863" t="str">
            <v>4027655356074</v>
          </cell>
          <cell r="T863">
            <v>7013990000</v>
          </cell>
          <cell r="V863" t="str">
            <v>Аксессуары</v>
          </cell>
          <cell r="W863" t="str">
            <v>ЛинероМозаик</v>
          </cell>
          <cell r="Z863" t="str">
            <v>Темное стекло</v>
          </cell>
          <cell r="AG863" t="str">
            <v>шт</v>
          </cell>
          <cell r="AJ863" t="str">
            <v>Темно-серый</v>
          </cell>
          <cell r="AK863" t="str">
            <v>Накладка декоративная размер "M" ЛинероМозаик, Темное стекло</v>
          </cell>
          <cell r="AM863" t="str">
            <v>ЛинероМозаик</v>
          </cell>
          <cell r="AS863" t="str">
            <v>ЛинероМозаик</v>
          </cell>
          <cell r="AT863" t="str">
            <v xml:space="preserve">Органайзер; </v>
          </cell>
          <cell r="AU863" t="str">
            <v>Комплектующее</v>
          </cell>
          <cell r="AV863">
            <v>350</v>
          </cell>
          <cell r="AW863">
            <v>1800</v>
          </cell>
          <cell r="BH863" t="str">
            <v>Темное стекло</v>
          </cell>
        </row>
        <row r="864">
          <cell r="D864" t="str">
            <v>0089310000</v>
          </cell>
          <cell r="E864" t="str">
            <v>Накладка декоративная размер "S", ЛинероМозаик, 235x4x106,5 мм, 1 шт, цвет Темное стекло (0089310000)</v>
          </cell>
          <cell r="H864">
            <v>1</v>
          </cell>
          <cell r="I864">
            <v>5</v>
          </cell>
          <cell r="J864" t="str">
            <v>DE</v>
          </cell>
          <cell r="K864">
            <v>0.23799999999999999</v>
          </cell>
          <cell r="L864">
            <v>0.31</v>
          </cell>
          <cell r="M864">
            <v>0.17499999999999999</v>
          </cell>
          <cell r="N864">
            <v>2.7E-2</v>
          </cell>
          <cell r="O864">
            <v>1.4647499999999999E-3</v>
          </cell>
          <cell r="Q864" t="str">
            <v>9844</v>
          </cell>
          <cell r="R864">
            <v>588</v>
          </cell>
          <cell r="S864" t="str">
            <v>4027655355985</v>
          </cell>
          <cell r="T864">
            <v>7013990000</v>
          </cell>
          <cell r="V864" t="str">
            <v>Аксессуары</v>
          </cell>
          <cell r="W864" t="str">
            <v>ЛинероМозаик</v>
          </cell>
          <cell r="Z864" t="str">
            <v>Темное стекло</v>
          </cell>
          <cell r="AG864" t="str">
            <v>шт</v>
          </cell>
          <cell r="AJ864" t="str">
            <v>Темно-серый</v>
          </cell>
          <cell r="AK864" t="str">
            <v>Накладка декоративная размер "S" ЛинероМозаик, Темное стекло</v>
          </cell>
          <cell r="AM864" t="str">
            <v>ЛинероМозаик</v>
          </cell>
          <cell r="AS864" t="str">
            <v>ЛинероМозаик</v>
          </cell>
          <cell r="AT864" t="str">
            <v xml:space="preserve">Органайзер; </v>
          </cell>
          <cell r="AU864" t="str">
            <v>Комплектующее</v>
          </cell>
          <cell r="AV864">
            <v>235</v>
          </cell>
          <cell r="AW864">
            <v>1800</v>
          </cell>
          <cell r="BH864" t="str">
            <v>Темное стекло</v>
          </cell>
        </row>
        <row r="865">
          <cell r="D865" t="str">
            <v>2367469873</v>
          </cell>
          <cell r="E865" t="str">
            <v>Рама из стального профиля для стеллажных систем 30x200x668 мм, Юкей, 1 шт, цвет ЧЕРНЫЙ (2367469873)</v>
          </cell>
          <cell r="H865">
            <v>1</v>
          </cell>
          <cell r="I865">
            <v>10</v>
          </cell>
          <cell r="J865" t="str">
            <v>TR</v>
          </cell>
          <cell r="K865">
            <v>2.29</v>
          </cell>
          <cell r="L865">
            <v>0.70799999999999996</v>
          </cell>
          <cell r="M865">
            <v>0.23</v>
          </cell>
          <cell r="N865">
            <v>5.5E-2</v>
          </cell>
          <cell r="O865">
            <v>1.42688E-2</v>
          </cell>
          <cell r="Q865" t="str">
            <v>9873</v>
          </cell>
          <cell r="R865">
            <v>108</v>
          </cell>
          <cell r="S865" t="str">
            <v>4027655748114</v>
          </cell>
          <cell r="T865">
            <v>9403990001</v>
          </cell>
          <cell r="V865" t="str">
            <v>Системы хранения</v>
          </cell>
          <cell r="W865" t="str">
            <v>Юкей</v>
          </cell>
          <cell r="Z865" t="str">
            <v>ЧЕРНЫЙ</v>
          </cell>
          <cell r="AC865">
            <v>200</v>
          </cell>
          <cell r="AD865">
            <v>1</v>
          </cell>
          <cell r="AG865" t="str">
            <v>Компл</v>
          </cell>
          <cell r="AJ865" t="str">
            <v>Черный</v>
          </cell>
          <cell r="AK865" t="str">
            <v>Рама из стального профиля для стеллажных систем 30x200x668 мм Юкей, ЧЕРНЫЙ</v>
          </cell>
          <cell r="AL865">
            <v>60.09</v>
          </cell>
          <cell r="AM865" t="str">
            <v>Системы хранения</v>
          </cell>
          <cell r="AO865" t="str">
            <v>2367469873</v>
          </cell>
          <cell r="AS865" t="str">
            <v>Юкей</v>
          </cell>
          <cell r="AT865" t="str">
            <v>Хранение одежды; Рабочее пространство; Интерьер</v>
          </cell>
          <cell r="AU865" t="str">
            <v>Компл</v>
          </cell>
          <cell r="AV865">
            <v>150</v>
          </cell>
          <cell r="AW865">
            <v>800</v>
          </cell>
          <cell r="BB865">
            <v>668</v>
          </cell>
          <cell r="BC865">
            <v>2300</v>
          </cell>
          <cell r="BH865" t="str">
            <v>Черный</v>
          </cell>
        </row>
        <row r="866">
          <cell r="D866" t="str">
            <v>2367489873</v>
          </cell>
          <cell r="E866" t="str">
            <v>Рама из стального профиля для стеллажных систем 30x200x905 мм, Юкей, 1 шт, цвет ЧЕРНЫЙ (2367489873)</v>
          </cell>
          <cell r="H866">
            <v>1</v>
          </cell>
          <cell r="I866">
            <v>10</v>
          </cell>
          <cell r="J866" t="str">
            <v>TR</v>
          </cell>
          <cell r="K866">
            <v>2.89</v>
          </cell>
          <cell r="L866">
            <v>0.94499999999999995</v>
          </cell>
          <cell r="M866">
            <v>0.23</v>
          </cell>
          <cell r="N866">
            <v>5.5E-2</v>
          </cell>
          <cell r="O866">
            <v>1.8914E-2</v>
          </cell>
          <cell r="Q866" t="str">
            <v>9873</v>
          </cell>
          <cell r="R866">
            <v>90</v>
          </cell>
          <cell r="S866" t="str">
            <v>4027655748138</v>
          </cell>
          <cell r="T866">
            <v>9403990001</v>
          </cell>
          <cell r="V866" t="str">
            <v>Системы хранения</v>
          </cell>
          <cell r="W866" t="str">
            <v>Юкей</v>
          </cell>
          <cell r="Z866" t="str">
            <v>ЧЕРНЫЙ</v>
          </cell>
          <cell r="AC866">
            <v>200</v>
          </cell>
          <cell r="AD866">
            <v>1</v>
          </cell>
          <cell r="AG866" t="str">
            <v>Компл</v>
          </cell>
          <cell r="AJ866" t="str">
            <v>Черный</v>
          </cell>
          <cell r="AK866" t="str">
            <v>Рама из стального профиля для стеллажных систем 30x200x905 мм Юкей, ЧЕРНЫЙ</v>
          </cell>
          <cell r="AL866">
            <v>68.27</v>
          </cell>
          <cell r="AM866" t="str">
            <v>Системы хранения</v>
          </cell>
          <cell r="AO866" t="str">
            <v>2367489873</v>
          </cell>
          <cell r="AS866" t="str">
            <v>Юкей</v>
          </cell>
          <cell r="AT866" t="str">
            <v>Хранение одежды; Рабочее пространство; Интерьер</v>
          </cell>
          <cell r="AU866" t="str">
            <v>Компл</v>
          </cell>
          <cell r="AV866">
            <v>150</v>
          </cell>
          <cell r="AW866">
            <v>800</v>
          </cell>
          <cell r="BB866">
            <v>905</v>
          </cell>
          <cell r="BC866">
            <v>2300</v>
          </cell>
          <cell r="BH866" t="str">
            <v>Черный</v>
          </cell>
        </row>
        <row r="867">
          <cell r="D867" t="str">
            <v>2367509873</v>
          </cell>
          <cell r="E867" t="str">
            <v>Рама из стального профиля для стеллажных систем 30x320x550 мм, Юкей, 1 шт, цвет ЧЕРНЫЙ (2367509873)</v>
          </cell>
          <cell r="H867">
            <v>1</v>
          </cell>
          <cell r="I867">
            <v>10</v>
          </cell>
          <cell r="J867" t="str">
            <v>TR</v>
          </cell>
          <cell r="K867">
            <v>2.33</v>
          </cell>
          <cell r="L867">
            <v>0.59</v>
          </cell>
          <cell r="M867">
            <v>0.35</v>
          </cell>
          <cell r="N867">
            <v>5.5E-2</v>
          </cell>
          <cell r="O867">
            <v>1.7080000000000001E-2</v>
          </cell>
          <cell r="Q867" t="str">
            <v>9873</v>
          </cell>
          <cell r="R867">
            <v>80</v>
          </cell>
          <cell r="S867" t="str">
            <v>4027655748152</v>
          </cell>
          <cell r="T867">
            <v>9403990001</v>
          </cell>
          <cell r="V867" t="str">
            <v>Системы хранения</v>
          </cell>
          <cell r="W867" t="str">
            <v>Юкей</v>
          </cell>
          <cell r="Z867" t="str">
            <v>ЧЕРНЫЙ</v>
          </cell>
          <cell r="AC867">
            <v>320</v>
          </cell>
          <cell r="AD867">
            <v>1</v>
          </cell>
          <cell r="AG867" t="str">
            <v>Компл</v>
          </cell>
          <cell r="AJ867" t="str">
            <v>Черный</v>
          </cell>
          <cell r="AK867" t="str">
            <v>Рама из стального профиля для стеллажных систем 30x320x550 мм Юкей, ЧЕРНЫЙ</v>
          </cell>
          <cell r="AL867">
            <v>58.95</v>
          </cell>
          <cell r="AM867" t="str">
            <v>Системы хранения</v>
          </cell>
          <cell r="AO867" t="str">
            <v>2367509873</v>
          </cell>
          <cell r="AS867" t="str">
            <v>Юкей</v>
          </cell>
          <cell r="AT867" t="str">
            <v>Хранение одежды; Рабочее пространство; Интерьер</v>
          </cell>
          <cell r="AU867" t="str">
            <v>Компл</v>
          </cell>
          <cell r="AV867">
            <v>150</v>
          </cell>
          <cell r="AW867">
            <v>800</v>
          </cell>
          <cell r="BB867">
            <v>550</v>
          </cell>
          <cell r="BC867">
            <v>2300</v>
          </cell>
          <cell r="BH867" t="str">
            <v>Черный</v>
          </cell>
        </row>
        <row r="868">
          <cell r="D868" t="str">
            <v>2367549873</v>
          </cell>
          <cell r="E868" t="str">
            <v>Рама из стального профиля для стеллажных систем 30x320x905 мм, Юкей, 1 шт, цвет ЧЕРНЫЙ (2367549873)</v>
          </cell>
          <cell r="H868">
            <v>1</v>
          </cell>
          <cell r="I868">
            <v>10</v>
          </cell>
          <cell r="J868" t="str">
            <v>TR</v>
          </cell>
          <cell r="K868">
            <v>3.4</v>
          </cell>
          <cell r="L868">
            <v>0.94499999999999995</v>
          </cell>
          <cell r="M868">
            <v>0.35</v>
          </cell>
          <cell r="N868">
            <v>5.5E-2</v>
          </cell>
          <cell r="O868">
            <v>2.7019999999999999E-2</v>
          </cell>
          <cell r="Q868" t="str">
            <v>9873</v>
          </cell>
          <cell r="R868">
            <v>40</v>
          </cell>
          <cell r="S868" t="str">
            <v>4027655748282</v>
          </cell>
          <cell r="T868">
            <v>9403990001</v>
          </cell>
          <cell r="V868" t="str">
            <v>Системы хранения</v>
          </cell>
          <cell r="W868" t="str">
            <v>Юкей</v>
          </cell>
          <cell r="Z868" t="str">
            <v>ЧЕРНЫЙ</v>
          </cell>
          <cell r="AC868">
            <v>320</v>
          </cell>
          <cell r="AD868">
            <v>1</v>
          </cell>
          <cell r="AG868" t="str">
            <v>Компл</v>
          </cell>
          <cell r="AJ868" t="str">
            <v>Черный</v>
          </cell>
          <cell r="AK868" t="str">
            <v>Рама из стального профиля для стеллажных систем 30x320x905 мм Юкей, ЧЕРНЫЙ</v>
          </cell>
          <cell r="AL868">
            <v>69.39</v>
          </cell>
          <cell r="AM868" t="str">
            <v>Системы хранения</v>
          </cell>
          <cell r="AO868" t="str">
            <v>2367549873</v>
          </cell>
          <cell r="AS868" t="str">
            <v>Юкей</v>
          </cell>
          <cell r="AT868" t="str">
            <v>Хранение одежды; Рабочее пространство; Интерьер</v>
          </cell>
          <cell r="AU868" t="str">
            <v>Компл</v>
          </cell>
          <cell r="AV868">
            <v>150</v>
          </cell>
          <cell r="AW868">
            <v>800</v>
          </cell>
          <cell r="BB868">
            <v>905</v>
          </cell>
          <cell r="BC868">
            <v>2300</v>
          </cell>
          <cell r="BH868" t="str">
            <v>Черный</v>
          </cell>
        </row>
        <row r="869">
          <cell r="D869" t="str">
            <v>2367589873</v>
          </cell>
          <cell r="E869" t="str">
            <v>Рама из стального профиля для стеллажных систем 30x320x1500 мм, Юкей, 1 шт, цвет ЧЕРНЫЙ (2367589873)</v>
          </cell>
          <cell r="H869">
            <v>1</v>
          </cell>
          <cell r="I869">
            <v>10</v>
          </cell>
          <cell r="J869" t="str">
            <v>TR</v>
          </cell>
          <cell r="K869">
            <v>5.09</v>
          </cell>
          <cell r="L869">
            <v>1.54</v>
          </cell>
          <cell r="M869">
            <v>0.35</v>
          </cell>
          <cell r="N869">
            <v>5.5E-2</v>
          </cell>
          <cell r="O869">
            <v>4.3679999999999997E-2</v>
          </cell>
          <cell r="Q869" t="str">
            <v>9873</v>
          </cell>
          <cell r="R869">
            <v>54</v>
          </cell>
          <cell r="S869" t="str">
            <v>4027655748329</v>
          </cell>
          <cell r="T869">
            <v>9403990001</v>
          </cell>
          <cell r="V869" t="str">
            <v>Системы хранения</v>
          </cell>
          <cell r="W869" t="str">
            <v>Юкей</v>
          </cell>
          <cell r="Z869" t="str">
            <v>ЧЕРНЫЙ</v>
          </cell>
          <cell r="AC869">
            <v>320</v>
          </cell>
          <cell r="AD869">
            <v>1</v>
          </cell>
          <cell r="AG869" t="str">
            <v>Компл</v>
          </cell>
          <cell r="AJ869" t="str">
            <v>Черный</v>
          </cell>
          <cell r="AK869" t="str">
            <v>Рама из стального профиля для стеллажных систем 30x320x1500 мм Юкей, ЧЕРНЫЙ</v>
          </cell>
          <cell r="AL869">
            <v>87.66</v>
          </cell>
          <cell r="AM869" t="str">
            <v>Системы хранения</v>
          </cell>
          <cell r="AN869" t="str">
            <v>2367589873</v>
          </cell>
          <cell r="AO869" t="str">
            <v>2367589873</v>
          </cell>
          <cell r="AS869" t="str">
            <v>Юкей</v>
          </cell>
          <cell r="AT869" t="str">
            <v>Хранение одежды; Рабочее пространство; Интерьер</v>
          </cell>
          <cell r="AU869" t="str">
            <v>Компл</v>
          </cell>
          <cell r="AV869">
            <v>150</v>
          </cell>
          <cell r="AW869">
            <v>800</v>
          </cell>
          <cell r="BB869">
            <v>1500</v>
          </cell>
          <cell r="BC869">
            <v>2300</v>
          </cell>
          <cell r="BH869" t="str">
            <v>Черный</v>
          </cell>
        </row>
        <row r="870">
          <cell r="D870" t="str">
            <v>2367629873</v>
          </cell>
          <cell r="E870" t="str">
            <v>Рама из стального профиля для стеллажных систем 30x320x2210 мм, Юкей, 1 шт, цвет ЧЕРНЫЙ (2367629873)</v>
          </cell>
          <cell r="H870">
            <v>1</v>
          </cell>
          <cell r="I870">
            <v>10</v>
          </cell>
          <cell r="J870" t="str">
            <v>TR</v>
          </cell>
          <cell r="K870">
            <v>7.12</v>
          </cell>
          <cell r="L870">
            <v>2.25</v>
          </cell>
          <cell r="M870">
            <v>0.35</v>
          </cell>
          <cell r="N870">
            <v>5.5E-2</v>
          </cell>
          <cell r="O870">
            <v>6.3560000000000005E-2</v>
          </cell>
          <cell r="Q870" t="str">
            <v>9873</v>
          </cell>
          <cell r="R870">
            <v>54</v>
          </cell>
          <cell r="S870" t="str">
            <v>4027655748367</v>
          </cell>
          <cell r="T870">
            <v>9403990001</v>
          </cell>
          <cell r="V870" t="str">
            <v>Системы хранения</v>
          </cell>
          <cell r="W870" t="str">
            <v>Юкей</v>
          </cell>
          <cell r="Z870" t="str">
            <v>ЧЕРНЫЙ</v>
          </cell>
          <cell r="AC870">
            <v>320</v>
          </cell>
          <cell r="AD870">
            <v>1</v>
          </cell>
          <cell r="AG870" t="str">
            <v>Компл</v>
          </cell>
          <cell r="AJ870" t="str">
            <v>Черный</v>
          </cell>
          <cell r="AK870" t="str">
            <v>Рама из стального профиля для стеллажных систем 30x320x2210 мм Юкей, ЧЕРНЫЙ</v>
          </cell>
          <cell r="AL870">
            <v>111.34</v>
          </cell>
          <cell r="AM870" t="str">
            <v>Системы хранения</v>
          </cell>
          <cell r="AO870" t="str">
            <v>2367629873</v>
          </cell>
          <cell r="AS870" t="str">
            <v>Юкей</v>
          </cell>
          <cell r="AT870" t="str">
            <v>Хранение одежды; Рабочее пространство; Интерьер</v>
          </cell>
          <cell r="AU870" t="str">
            <v>Компл</v>
          </cell>
          <cell r="AV870">
            <v>150</v>
          </cell>
          <cell r="AW870">
            <v>800</v>
          </cell>
          <cell r="BB870">
            <v>2210</v>
          </cell>
          <cell r="BC870">
            <v>2300</v>
          </cell>
          <cell r="BH870" t="str">
            <v>Черный</v>
          </cell>
        </row>
        <row r="871">
          <cell r="D871" t="str">
            <v>2370239873</v>
          </cell>
          <cell r="E871" t="str">
            <v>Ножка регулируемая по высоте 20x20х100 мм, Юкей, 1 шт, цвет ЧЕРНЫЙ (2370239873)</v>
          </cell>
          <cell r="H871">
            <v>1</v>
          </cell>
          <cell r="I871">
            <v>10</v>
          </cell>
          <cell r="J871" t="str">
            <v>DE</v>
          </cell>
          <cell r="K871">
            <v>9.5000000000000001E-2</v>
          </cell>
          <cell r="L871">
            <v>0.39500000000000002</v>
          </cell>
          <cell r="M871">
            <v>0.29499999999999998</v>
          </cell>
          <cell r="N871">
            <v>0.28499999999999998</v>
          </cell>
          <cell r="O871">
            <v>3.3209625E-2</v>
          </cell>
          <cell r="Q871" t="str">
            <v>9873</v>
          </cell>
          <cell r="R871">
            <v>54</v>
          </cell>
          <cell r="S871" t="str">
            <v>4027655791776</v>
          </cell>
          <cell r="T871">
            <v>9403990001</v>
          </cell>
          <cell r="V871" t="str">
            <v>Системы хранения</v>
          </cell>
          <cell r="W871" t="str">
            <v>Юкей</v>
          </cell>
          <cell r="Z871" t="str">
            <v>ЧЕРНЫЙ</v>
          </cell>
          <cell r="AG871" t="str">
            <v>шт</v>
          </cell>
          <cell r="AJ871" t="str">
            <v>Черный</v>
          </cell>
          <cell r="AK871" t="str">
            <v>Ножка регулируемая по высоте 20x20x100 мм Юкей, ЧЕРНЫЙ</v>
          </cell>
          <cell r="AL871">
            <v>13.57</v>
          </cell>
          <cell r="AM871" t="str">
            <v>Системы хранения</v>
          </cell>
          <cell r="AS871" t="str">
            <v>Юкей</v>
          </cell>
          <cell r="AU871" t="str">
            <v>Комплектующее</v>
          </cell>
          <cell r="AV871">
            <v>150</v>
          </cell>
          <cell r="AW871">
            <v>800</v>
          </cell>
          <cell r="BB871">
            <v>550</v>
          </cell>
          <cell r="BC871">
            <v>2300</v>
          </cell>
          <cell r="BH871" t="str">
            <v>Черный</v>
          </cell>
        </row>
        <row r="872">
          <cell r="D872" t="str">
            <v>2383907021</v>
          </cell>
          <cell r="E872" t="str">
            <v>Полка внутренняя выдвижная 320 мм, Конеро, H 72, без дна, передней и задней стенок, 1 шт, цвет ЧЕРНЫЙ (2383907021)</v>
          </cell>
          <cell r="H872">
            <v>1</v>
          </cell>
          <cell r="I872">
            <v>5</v>
          </cell>
          <cell r="J872" t="str">
            <v>DE</v>
          </cell>
          <cell r="K872">
            <v>1.45</v>
          </cell>
          <cell r="L872">
            <v>0.35499999999999998</v>
          </cell>
          <cell r="M872">
            <v>0.128</v>
          </cell>
          <cell r="N872">
            <v>8.5999999999999993E-2</v>
          </cell>
          <cell r="O872">
            <v>3.9078400000000001E-3</v>
          </cell>
          <cell r="Q872" t="str">
            <v>7021</v>
          </cell>
          <cell r="R872">
            <v>270</v>
          </cell>
          <cell r="S872" t="str">
            <v>4027655086988</v>
          </cell>
          <cell r="T872" t="str">
            <v>8302420000</v>
          </cell>
          <cell r="V872" t="str">
            <v>Системы хранения</v>
          </cell>
          <cell r="W872" t="str">
            <v>Конеро полки</v>
          </cell>
          <cell r="Y872">
            <v>72</v>
          </cell>
          <cell r="Z872" t="str">
            <v>ЧЕРНЫЙ</v>
          </cell>
          <cell r="AB872">
            <v>1</v>
          </cell>
          <cell r="AC872">
            <v>345</v>
          </cell>
          <cell r="AE872">
            <v>20</v>
          </cell>
          <cell r="AG872" t="str">
            <v>шт</v>
          </cell>
          <cell r="AJ872" t="str">
            <v>Черный</v>
          </cell>
          <cell r="AK872" t="str">
            <v>Полка внутренняя выдвижная 320 мм, Конеро, H 72, без дна, передней и задней стенок, ЧЕРНЫЙ</v>
          </cell>
          <cell r="AM872" t="str">
            <v>Системы хранения</v>
          </cell>
          <cell r="AO872" t="str">
            <v>2383907021</v>
          </cell>
          <cell r="AS872" t="str">
            <v>Конеро полки</v>
          </cell>
          <cell r="AT872" t="str">
            <v>Хранение одежды; Интерьер</v>
          </cell>
          <cell r="AU872" t="str">
            <v>Комплектующее</v>
          </cell>
          <cell r="AV872">
            <v>334</v>
          </cell>
          <cell r="AW872">
            <v>1020</v>
          </cell>
          <cell r="BB872">
            <v>96</v>
          </cell>
          <cell r="BC872">
            <v>2300</v>
          </cell>
          <cell r="BF872">
            <v>0</v>
          </cell>
          <cell r="BG872">
            <v>20</v>
          </cell>
          <cell r="BH872" t="str">
            <v>Черный</v>
          </cell>
        </row>
        <row r="873">
          <cell r="D873" t="str">
            <v>2383909853</v>
          </cell>
          <cell r="E873" t="str">
            <v>Полка внутренняя выдвижная 320 мм, Конеро, H 72, без дна, передней и задней стенок, 1 шт, цвет ШАМПАНЬ (2383909853)</v>
          </cell>
          <cell r="H873">
            <v>1</v>
          </cell>
          <cell r="I873">
            <v>5</v>
          </cell>
          <cell r="J873" t="str">
            <v>DE</v>
          </cell>
          <cell r="K873">
            <v>1.45</v>
          </cell>
          <cell r="L873">
            <v>0.35499999999999998</v>
          </cell>
          <cell r="M873">
            <v>0.128</v>
          </cell>
          <cell r="N873">
            <v>8.5999999999999993E-2</v>
          </cell>
          <cell r="O873">
            <v>3.9078400000000001E-3</v>
          </cell>
          <cell r="Q873" t="str">
            <v>9853</v>
          </cell>
          <cell r="R873">
            <v>270</v>
          </cell>
          <cell r="S873" t="str">
            <v>4027655071595</v>
          </cell>
          <cell r="T873" t="str">
            <v>8302420000</v>
          </cell>
          <cell r="V873" t="str">
            <v>Системы хранения</v>
          </cell>
          <cell r="W873" t="str">
            <v>Конеро полки</v>
          </cell>
          <cell r="Y873">
            <v>72</v>
          </cell>
          <cell r="Z873" t="str">
            <v>ШАМПАНЬ</v>
          </cell>
          <cell r="AB873">
            <v>1</v>
          </cell>
          <cell r="AC873">
            <v>345</v>
          </cell>
          <cell r="AE873">
            <v>20</v>
          </cell>
          <cell r="AG873" t="str">
            <v>шт</v>
          </cell>
          <cell r="AJ873" t="str">
            <v>Бежевый</v>
          </cell>
          <cell r="AK873" t="str">
            <v>Полка внутренняя выдвижная 320 мм, Конеро, H 72, без дна, передней и задней стенок, ШАМПАНЬ</v>
          </cell>
          <cell r="AM873" t="str">
            <v>Системы хранения</v>
          </cell>
          <cell r="AO873" t="str">
            <v>2383909853</v>
          </cell>
          <cell r="AS873" t="str">
            <v>Конеро полки</v>
          </cell>
          <cell r="AT873" t="str">
            <v>Хранение одежды; Интерьер</v>
          </cell>
          <cell r="AU873" t="str">
            <v>Комплектующее</v>
          </cell>
          <cell r="AV873">
            <v>334</v>
          </cell>
          <cell r="AW873">
            <v>1020</v>
          </cell>
          <cell r="BB873">
            <v>96</v>
          </cell>
          <cell r="BC873">
            <v>2300</v>
          </cell>
          <cell r="BF873">
            <v>0</v>
          </cell>
          <cell r="BG873">
            <v>20</v>
          </cell>
          <cell r="BH873" t="str">
            <v>Шампань</v>
          </cell>
        </row>
        <row r="874">
          <cell r="D874" t="str">
            <v>2383917021</v>
          </cell>
          <cell r="E874" t="str">
            <v>Полка внутренняя выдвижная 320 мм, Конеро, H 168, без дна, передней и задней стенок, 1 шт, цвет ЧЕРНЫЙ (2383917021)</v>
          </cell>
          <cell r="H874">
            <v>1</v>
          </cell>
          <cell r="I874">
            <v>1</v>
          </cell>
          <cell r="J874" t="str">
            <v>DE</v>
          </cell>
          <cell r="K874">
            <v>2.62</v>
          </cell>
          <cell r="L874">
            <v>0.35499999999999998</v>
          </cell>
          <cell r="M874">
            <v>0.215</v>
          </cell>
          <cell r="N874">
            <v>9.1999999999999998E-2</v>
          </cell>
          <cell r="O874">
            <v>7.0219000000000002E-3</v>
          </cell>
          <cell r="Q874" t="str">
            <v>7021</v>
          </cell>
          <cell r="R874">
            <v>140</v>
          </cell>
          <cell r="S874" t="str">
            <v>4027655086995</v>
          </cell>
          <cell r="T874" t="str">
            <v>8302420000</v>
          </cell>
          <cell r="V874" t="str">
            <v>Системы хранения</v>
          </cell>
          <cell r="W874" t="str">
            <v>Конеро полки</v>
          </cell>
          <cell r="Y874">
            <v>168</v>
          </cell>
          <cell r="Z874" t="str">
            <v>ЧЕРНЫЙ</v>
          </cell>
          <cell r="AB874">
            <v>1</v>
          </cell>
          <cell r="AC874">
            <v>345</v>
          </cell>
          <cell r="AE874">
            <v>20</v>
          </cell>
          <cell r="AG874" t="str">
            <v>шт</v>
          </cell>
          <cell r="AJ874" t="str">
            <v>Черный</v>
          </cell>
          <cell r="AK874" t="str">
            <v>Полка внутренняя выдвижная 320 мм, Конеро, H 168, без дна, передней и задней стенок, ЧЕРНЫЙ</v>
          </cell>
          <cell r="AM874" t="str">
            <v>Системы хранения</v>
          </cell>
          <cell r="AO874" t="str">
            <v>2383917021</v>
          </cell>
          <cell r="AS874" t="str">
            <v>Конеро полки</v>
          </cell>
          <cell r="AT874" t="str">
            <v>Хранение одежды; Интерьер</v>
          </cell>
          <cell r="AU874" t="str">
            <v>Комплектующее</v>
          </cell>
          <cell r="AV874">
            <v>334</v>
          </cell>
          <cell r="AW874">
            <v>1020</v>
          </cell>
          <cell r="BB874">
            <v>192</v>
          </cell>
          <cell r="BC874">
            <v>2300</v>
          </cell>
          <cell r="BF874">
            <v>0</v>
          </cell>
          <cell r="BG874">
            <v>20</v>
          </cell>
          <cell r="BH874" t="str">
            <v>Черный</v>
          </cell>
        </row>
        <row r="875">
          <cell r="D875" t="str">
            <v>2383919853</v>
          </cell>
          <cell r="E875" t="str">
            <v>Полка внутренняя выдвижная 320 мм, Конеро, H 168, без дна, передней и задней стенок, 1 шт, цвет ШАМПАНЬ (2383919853)</v>
          </cell>
          <cell r="H875">
            <v>1</v>
          </cell>
          <cell r="I875">
            <v>1</v>
          </cell>
          <cell r="J875" t="str">
            <v>DE</v>
          </cell>
          <cell r="K875">
            <v>2.62</v>
          </cell>
          <cell r="L875">
            <v>0.35499999999999998</v>
          </cell>
          <cell r="M875">
            <v>0.215</v>
          </cell>
          <cell r="N875">
            <v>9.1999999999999998E-2</v>
          </cell>
          <cell r="O875">
            <v>7.0219000000000002E-3</v>
          </cell>
          <cell r="Q875" t="str">
            <v>9853</v>
          </cell>
          <cell r="R875">
            <v>140</v>
          </cell>
          <cell r="S875" t="str">
            <v>4027655071601</v>
          </cell>
          <cell r="T875" t="str">
            <v>8302420000</v>
          </cell>
          <cell r="V875" t="str">
            <v>Системы хранения</v>
          </cell>
          <cell r="W875" t="str">
            <v>Конеро полки</v>
          </cell>
          <cell r="Y875">
            <v>168</v>
          </cell>
          <cell r="Z875" t="str">
            <v>ШАМПАНЬ</v>
          </cell>
          <cell r="AB875">
            <v>1</v>
          </cell>
          <cell r="AC875">
            <v>345</v>
          </cell>
          <cell r="AE875">
            <v>20</v>
          </cell>
          <cell r="AG875" t="str">
            <v>шт</v>
          </cell>
          <cell r="AJ875" t="str">
            <v>Бежевый</v>
          </cell>
          <cell r="AK875" t="str">
            <v>Полка внутренняя выдвижная 320 мм, Конеро, H 168, без дна, передней и задней стенок, ШАМПАНЬ</v>
          </cell>
          <cell r="AM875" t="str">
            <v>Системы хранения</v>
          </cell>
          <cell r="AO875" t="str">
            <v>2383919853</v>
          </cell>
          <cell r="AS875" t="str">
            <v>Конеро полки</v>
          </cell>
          <cell r="AT875" t="str">
            <v>Хранение одежды; Интерьер</v>
          </cell>
          <cell r="AU875" t="str">
            <v>Комплектующее</v>
          </cell>
          <cell r="AV875">
            <v>334</v>
          </cell>
          <cell r="AW875">
            <v>1020</v>
          </cell>
          <cell r="BB875">
            <v>192</v>
          </cell>
          <cell r="BC875">
            <v>2300</v>
          </cell>
          <cell r="BF875">
            <v>0</v>
          </cell>
          <cell r="BG875">
            <v>20</v>
          </cell>
          <cell r="BH875" t="str">
            <v>Шампань</v>
          </cell>
        </row>
        <row r="876">
          <cell r="D876" t="str">
            <v>7386877021</v>
          </cell>
          <cell r="E876" t="str">
            <v>КОМПЛЕКТ Полка внутренняя выдвижная со стеклом 320 мм, Конеро H 72 W 434-494 мм, без дна, ЧЕРНЫЙ (7386877021)</v>
          </cell>
          <cell r="K876" t="str">
            <v>сумма частей</v>
          </cell>
          <cell r="O876" t="str">
            <v>сумма частей</v>
          </cell>
          <cell r="V876" t="str">
            <v>Системы хранения</v>
          </cell>
          <cell r="W876" t="str">
            <v>Конеро полки</v>
          </cell>
          <cell r="X876" t="str">
            <v>434-494</v>
          </cell>
          <cell r="Y876">
            <v>96</v>
          </cell>
          <cell r="Z876" t="str">
            <v>ЧЕРНЫЙ</v>
          </cell>
          <cell r="AB876">
            <v>1</v>
          </cell>
          <cell r="AC876">
            <v>345</v>
          </cell>
          <cell r="AD876">
            <v>4</v>
          </cell>
          <cell r="AE876">
            <v>20</v>
          </cell>
          <cell r="AG876" t="str">
            <v>Компл</v>
          </cell>
          <cell r="AJ876" t="str">
            <v>Черный</v>
          </cell>
          <cell r="AK876" t="str">
            <v>КОМПЛЕКТ Полка внутренняя выдвижная со стеклом 320 мм, Конеро H 72 W 434-494 мм, без дна, ЧЕРНЫЙ</v>
          </cell>
          <cell r="AM876" t="str">
            <v>Системы хранения</v>
          </cell>
          <cell r="AS876" t="str">
            <v>Конеро полки</v>
          </cell>
          <cell r="AT876" t="str">
            <v>Хранение одежды; Интерьер</v>
          </cell>
          <cell r="AU876" t="str">
            <v>Комплект</v>
          </cell>
          <cell r="AV876" t="str">
            <v>434</v>
          </cell>
          <cell r="AW876" t="str">
            <v>494</v>
          </cell>
          <cell r="BB876">
            <v>96</v>
          </cell>
          <cell r="BC876">
            <v>2300</v>
          </cell>
          <cell r="BF876">
            <v>0</v>
          </cell>
          <cell r="BG876">
            <v>20</v>
          </cell>
          <cell r="BH876" t="str">
            <v>Черный</v>
          </cell>
        </row>
        <row r="877">
          <cell r="D877" t="str">
            <v>7386887021</v>
          </cell>
          <cell r="E877" t="str">
            <v>КОМПЛЕКТ Полка внутренняя выдвижная со стеклом 320 мм, Конеро H 72 W 484-544 мм, без дна, ЧЕРНЫЙ (7386887021)</v>
          </cell>
          <cell r="K877" t="str">
            <v>сумма частей</v>
          </cell>
          <cell r="O877" t="str">
            <v>сумма частей</v>
          </cell>
          <cell r="V877" t="str">
            <v>Системы хранения</v>
          </cell>
          <cell r="W877" t="str">
            <v>Конеро полки</v>
          </cell>
          <cell r="X877" t="str">
            <v>484-544</v>
          </cell>
          <cell r="Y877">
            <v>96</v>
          </cell>
          <cell r="Z877" t="str">
            <v>ЧЕРНЫЙ</v>
          </cell>
          <cell r="AB877">
            <v>1</v>
          </cell>
          <cell r="AC877">
            <v>345</v>
          </cell>
          <cell r="AD877">
            <v>4</v>
          </cell>
          <cell r="AE877">
            <v>20</v>
          </cell>
          <cell r="AG877" t="str">
            <v>Компл</v>
          </cell>
          <cell r="AJ877" t="str">
            <v>Черный</v>
          </cell>
          <cell r="AK877" t="str">
            <v>КОМПЛЕКТ Полка внутренняя выдвижная со стеклом 320 мм, Конеро H 72 W 484-544 мм, без дна, ЧЕРНЫЙ</v>
          </cell>
          <cell r="AM877" t="str">
            <v>Системы хранения</v>
          </cell>
          <cell r="AS877" t="str">
            <v>Конеро полки</v>
          </cell>
          <cell r="AT877" t="str">
            <v>Хранение одежды; Интерьер</v>
          </cell>
          <cell r="AU877" t="str">
            <v>Комплект</v>
          </cell>
          <cell r="AV877" t="str">
            <v>484</v>
          </cell>
          <cell r="AW877" t="str">
            <v>544</v>
          </cell>
          <cell r="BB877">
            <v>96</v>
          </cell>
          <cell r="BC877">
            <v>2300</v>
          </cell>
          <cell r="BF877">
            <v>0</v>
          </cell>
          <cell r="BG877">
            <v>20</v>
          </cell>
          <cell r="BH877" t="str">
            <v>Черный</v>
          </cell>
        </row>
        <row r="878">
          <cell r="D878" t="str">
            <v>7386897021</v>
          </cell>
          <cell r="E878" t="str">
            <v>КОМПЛЕКТ Полка внутренняя выдвижная со стеклом 320 мм, Конеро H 72 W 534-594 мм, без дна, ЧЕРНЫЙ (7386897021)</v>
          </cell>
          <cell r="K878" t="str">
            <v>сумма частей</v>
          </cell>
          <cell r="O878" t="str">
            <v>сумма частей</v>
          </cell>
          <cell r="V878" t="str">
            <v>Системы хранения</v>
          </cell>
          <cell r="W878" t="str">
            <v>Конеро полки</v>
          </cell>
          <cell r="X878" t="str">
            <v>534-594</v>
          </cell>
          <cell r="Y878">
            <v>96</v>
          </cell>
          <cell r="Z878" t="str">
            <v>ЧЕРНЫЙ</v>
          </cell>
          <cell r="AB878">
            <v>1</v>
          </cell>
          <cell r="AC878">
            <v>345</v>
          </cell>
          <cell r="AD878">
            <v>4</v>
          </cell>
          <cell r="AE878">
            <v>20</v>
          </cell>
          <cell r="AG878" t="str">
            <v>Компл</v>
          </cell>
          <cell r="AJ878" t="str">
            <v>Черный</v>
          </cell>
          <cell r="AK878" t="str">
            <v>КОМПЛЕКТ Полка внутренняя выдвижная со стеклом 320 мм, Конеро H 72 W 534-594 мм, без дна, ЧЕРНЫЙ</v>
          </cell>
          <cell r="AM878" t="str">
            <v>Системы хранения</v>
          </cell>
          <cell r="AS878" t="str">
            <v>Конеро полки</v>
          </cell>
          <cell r="AT878" t="str">
            <v>Хранение одежды; Интерьер</v>
          </cell>
          <cell r="AU878" t="str">
            <v>Комплект</v>
          </cell>
          <cell r="AV878" t="str">
            <v>534</v>
          </cell>
          <cell r="AW878" t="str">
            <v>594</v>
          </cell>
          <cell r="BB878">
            <v>96</v>
          </cell>
          <cell r="BC878">
            <v>2300</v>
          </cell>
          <cell r="BF878">
            <v>0</v>
          </cell>
          <cell r="BG878">
            <v>20</v>
          </cell>
          <cell r="BH878" t="str">
            <v>Черный</v>
          </cell>
        </row>
        <row r="879">
          <cell r="D879" t="str">
            <v>7386907021</v>
          </cell>
          <cell r="E879" t="str">
            <v>КОМПЛЕКТ Полка внутренняя выдвижная со стеклом 320 мм, Конеро H 72 W 552-612 мм, без дна, ЧЕРНЫЙ (7386907021)</v>
          </cell>
          <cell r="K879" t="str">
            <v>сумма частей</v>
          </cell>
          <cell r="O879" t="str">
            <v>сумма частей</v>
          </cell>
          <cell r="V879" t="str">
            <v>Системы хранения</v>
          </cell>
          <cell r="W879" t="str">
            <v>Конеро полки</v>
          </cell>
          <cell r="X879" t="str">
            <v>552-612</v>
          </cell>
          <cell r="Y879">
            <v>96</v>
          </cell>
          <cell r="Z879" t="str">
            <v>ЧЕРНЫЙ</v>
          </cell>
          <cell r="AB879">
            <v>1</v>
          </cell>
          <cell r="AC879">
            <v>345</v>
          </cell>
          <cell r="AD879">
            <v>4</v>
          </cell>
          <cell r="AE879">
            <v>20</v>
          </cell>
          <cell r="AG879" t="str">
            <v>Компл</v>
          </cell>
          <cell r="AJ879" t="str">
            <v>Черный</v>
          </cell>
          <cell r="AK879" t="str">
            <v>КОМПЛЕКТ Полка внутренняя выдвижная со стеклом 320 мм, Конеро H 72 W 552-612 мм, без дна, ЧЕРНЫЙ</v>
          </cell>
          <cell r="AM879" t="str">
            <v>Системы хранения</v>
          </cell>
          <cell r="AS879" t="str">
            <v>Конеро полки</v>
          </cell>
          <cell r="AT879" t="str">
            <v>Хранение одежды; Интерьер</v>
          </cell>
          <cell r="AU879" t="str">
            <v>Комплект</v>
          </cell>
          <cell r="AV879" t="str">
            <v>552</v>
          </cell>
          <cell r="AW879" t="str">
            <v>612</v>
          </cell>
          <cell r="BB879">
            <v>96</v>
          </cell>
          <cell r="BC879">
            <v>2300</v>
          </cell>
          <cell r="BF879">
            <v>0</v>
          </cell>
          <cell r="BG879">
            <v>20</v>
          </cell>
          <cell r="BH879" t="str">
            <v>Черный</v>
          </cell>
        </row>
        <row r="880">
          <cell r="D880" t="str">
            <v>7386917021</v>
          </cell>
          <cell r="E880" t="str">
            <v>КОМПЛЕКТ Полка внутренняя выдвижная со стеклом 320 мм, Конеро H 72 W 610-670 мм, без дна, ЧЕРНЫЙ (7386917021)</v>
          </cell>
          <cell r="K880" t="str">
            <v>сумма частей</v>
          </cell>
          <cell r="O880" t="str">
            <v>сумма частей</v>
          </cell>
          <cell r="V880" t="str">
            <v>Системы хранения</v>
          </cell>
          <cell r="W880" t="str">
            <v>Конеро полки</v>
          </cell>
          <cell r="X880" t="str">
            <v>610-670</v>
          </cell>
          <cell r="Y880">
            <v>96</v>
          </cell>
          <cell r="Z880" t="str">
            <v>ЧЕРНЫЙ</v>
          </cell>
          <cell r="AB880">
            <v>1</v>
          </cell>
          <cell r="AC880">
            <v>345</v>
          </cell>
          <cell r="AD880">
            <v>4</v>
          </cell>
          <cell r="AE880">
            <v>20</v>
          </cell>
          <cell r="AG880" t="str">
            <v>Компл</v>
          </cell>
          <cell r="AJ880" t="str">
            <v>Черный</v>
          </cell>
          <cell r="AK880" t="str">
            <v>КОМПЛЕКТ Полка внутренняя выдвижная со стеклом 320 мм, Конеро H 72 W 610-670 мм, без дна, ЧЕРНЫЙ</v>
          </cell>
          <cell r="AM880" t="str">
            <v>Системы хранения</v>
          </cell>
          <cell r="AS880" t="str">
            <v>Конеро полки</v>
          </cell>
          <cell r="AT880" t="str">
            <v>Хранение одежды; Интерьер</v>
          </cell>
          <cell r="AU880" t="str">
            <v>Комплект</v>
          </cell>
          <cell r="AV880" t="str">
            <v>610</v>
          </cell>
          <cell r="AW880" t="str">
            <v>670</v>
          </cell>
          <cell r="BB880">
            <v>96</v>
          </cell>
          <cell r="BC880">
            <v>2300</v>
          </cell>
          <cell r="BF880">
            <v>0</v>
          </cell>
          <cell r="BG880">
            <v>20</v>
          </cell>
          <cell r="BH880" t="str">
            <v>Черный</v>
          </cell>
        </row>
        <row r="881">
          <cell r="D881" t="str">
            <v>7386927021</v>
          </cell>
          <cell r="E881" t="str">
            <v>КОМПЛЕКТ Полка внутренняя выдвижная со стеклом 320 мм, Конеро H 72 W 660-720 мм, без дна, ЧЕРНЫЙ (7386927021)</v>
          </cell>
          <cell r="K881" t="str">
            <v>сумма частей</v>
          </cell>
          <cell r="O881" t="str">
            <v>сумма частей</v>
          </cell>
          <cell r="V881" t="str">
            <v>Системы хранения</v>
          </cell>
          <cell r="W881" t="str">
            <v>Конеро полки</v>
          </cell>
          <cell r="X881" t="str">
            <v>660-720</v>
          </cell>
          <cell r="Y881">
            <v>96</v>
          </cell>
          <cell r="Z881" t="str">
            <v>ЧЕРНЫЙ</v>
          </cell>
          <cell r="AB881">
            <v>1</v>
          </cell>
          <cell r="AC881">
            <v>345</v>
          </cell>
          <cell r="AD881">
            <v>4</v>
          </cell>
          <cell r="AE881">
            <v>20</v>
          </cell>
          <cell r="AG881" t="str">
            <v>Компл</v>
          </cell>
          <cell r="AJ881" t="str">
            <v>Черный</v>
          </cell>
          <cell r="AK881" t="str">
            <v>КОМПЛЕКТ Полка внутренняя выдвижная со стеклом 320 мм, Конеро H 72 W 660-720 мм, без дна, ЧЕРНЫЙ</v>
          </cell>
          <cell r="AM881" t="str">
            <v>Системы хранения</v>
          </cell>
          <cell r="AS881" t="str">
            <v>Конеро полки</v>
          </cell>
          <cell r="AT881" t="str">
            <v>Хранение одежды; Интерьер</v>
          </cell>
          <cell r="AU881" t="str">
            <v>Комплект</v>
          </cell>
          <cell r="AV881" t="str">
            <v>660</v>
          </cell>
          <cell r="AW881" t="str">
            <v>720</v>
          </cell>
          <cell r="BB881">
            <v>96</v>
          </cell>
          <cell r="BC881">
            <v>2300</v>
          </cell>
          <cell r="BF881">
            <v>0</v>
          </cell>
          <cell r="BG881">
            <v>20</v>
          </cell>
          <cell r="BH881" t="str">
            <v>Черный</v>
          </cell>
        </row>
        <row r="882">
          <cell r="D882" t="str">
            <v>7386937021</v>
          </cell>
          <cell r="E882" t="str">
            <v>КОМПЛЕКТ Полка внутренняя выдвижная со стеклом 320 мм, Конеро H 72 W 710-770 мм, без дна, ЧЕРНЫЙ (7386937021)</v>
          </cell>
          <cell r="K882" t="str">
            <v>сумма частей</v>
          </cell>
          <cell r="O882" t="str">
            <v>сумма частей</v>
          </cell>
          <cell r="V882" t="str">
            <v>Системы хранения</v>
          </cell>
          <cell r="W882" t="str">
            <v>Конеро полки</v>
          </cell>
          <cell r="X882" t="str">
            <v>710-770</v>
          </cell>
          <cell r="Y882">
            <v>96</v>
          </cell>
          <cell r="Z882" t="str">
            <v>ЧЕРНЫЙ</v>
          </cell>
          <cell r="AB882">
            <v>1</v>
          </cell>
          <cell r="AC882">
            <v>345</v>
          </cell>
          <cell r="AD882">
            <v>4</v>
          </cell>
          <cell r="AE882">
            <v>20</v>
          </cell>
          <cell r="AG882" t="str">
            <v>Компл</v>
          </cell>
          <cell r="AJ882" t="str">
            <v>Черный</v>
          </cell>
          <cell r="AK882" t="str">
            <v>КОМПЛЕКТ Полка внутренняя выдвижная со стеклом 320 мм, Конеро H 72 W 710-770 мм, без дна, ЧЕРНЫЙ</v>
          </cell>
          <cell r="AM882" t="str">
            <v>Системы хранения</v>
          </cell>
          <cell r="AS882" t="str">
            <v>Конеро полки</v>
          </cell>
          <cell r="AT882" t="str">
            <v>Хранение одежды; Интерьер</v>
          </cell>
          <cell r="AU882" t="str">
            <v>Комплект</v>
          </cell>
          <cell r="AV882" t="str">
            <v>710</v>
          </cell>
          <cell r="AW882" t="str">
            <v>770</v>
          </cell>
          <cell r="BB882">
            <v>96</v>
          </cell>
          <cell r="BC882">
            <v>2300</v>
          </cell>
          <cell r="BF882">
            <v>0</v>
          </cell>
          <cell r="BG882">
            <v>20</v>
          </cell>
          <cell r="BH882" t="str">
            <v>Черный</v>
          </cell>
        </row>
        <row r="883">
          <cell r="D883" t="str">
            <v>7386947021</v>
          </cell>
          <cell r="E883" t="str">
            <v>КОМПЛЕКТ Полка внутренняя выдвижная со стеклом 320 мм, Конеро H 72 W 760-820 мм, без дна, ЧЕРНЫЙ (7386947021)</v>
          </cell>
          <cell r="K883" t="str">
            <v>сумма частей</v>
          </cell>
          <cell r="O883" t="str">
            <v>сумма частей</v>
          </cell>
          <cell r="V883" t="str">
            <v>Системы хранения</v>
          </cell>
          <cell r="W883" t="str">
            <v>Конеро полки</v>
          </cell>
          <cell r="X883" t="str">
            <v>760-820</v>
          </cell>
          <cell r="Y883">
            <v>96</v>
          </cell>
          <cell r="Z883" t="str">
            <v>ЧЕРНЫЙ</v>
          </cell>
          <cell r="AB883">
            <v>1</v>
          </cell>
          <cell r="AC883">
            <v>345</v>
          </cell>
          <cell r="AD883">
            <v>4</v>
          </cell>
          <cell r="AE883">
            <v>20</v>
          </cell>
          <cell r="AG883" t="str">
            <v>Компл</v>
          </cell>
          <cell r="AJ883" t="str">
            <v>Черный</v>
          </cell>
          <cell r="AK883" t="str">
            <v>КОМПЛЕКТ Полка внутренняя выдвижная со стеклом 320 мм, Конеро H 72 W 760-820 мм, без дна, ЧЕРНЫЙ</v>
          </cell>
          <cell r="AM883" t="str">
            <v>Системы хранения</v>
          </cell>
          <cell r="AS883" t="str">
            <v>Конеро полки</v>
          </cell>
          <cell r="AT883" t="str">
            <v>Хранение одежды; Интерьер</v>
          </cell>
          <cell r="AU883" t="str">
            <v>Комплект</v>
          </cell>
          <cell r="AV883" t="str">
            <v>760</v>
          </cell>
          <cell r="AW883" t="str">
            <v>820</v>
          </cell>
          <cell r="BB883">
            <v>96</v>
          </cell>
          <cell r="BC883">
            <v>2300</v>
          </cell>
          <cell r="BF883">
            <v>0</v>
          </cell>
          <cell r="BG883">
            <v>20</v>
          </cell>
          <cell r="BH883" t="str">
            <v>Черный</v>
          </cell>
        </row>
        <row r="884">
          <cell r="D884" t="str">
            <v>7386957021</v>
          </cell>
          <cell r="E884" t="str">
            <v>КОМПЛЕКТ Полка внутренняя выдвижная со стеклом 320 мм, Конеро H 72 W 810-870 мм, без дна, ЧЕРНЫЙ (7386957021)</v>
          </cell>
          <cell r="K884" t="str">
            <v>сумма частей</v>
          </cell>
          <cell r="O884" t="str">
            <v>сумма частей</v>
          </cell>
          <cell r="V884" t="str">
            <v>Системы хранения</v>
          </cell>
          <cell r="W884" t="str">
            <v>Конеро полки</v>
          </cell>
          <cell r="X884" t="str">
            <v>810-870</v>
          </cell>
          <cell r="Y884">
            <v>96</v>
          </cell>
          <cell r="Z884" t="str">
            <v>ЧЕРНЫЙ</v>
          </cell>
          <cell r="AB884">
            <v>1</v>
          </cell>
          <cell r="AC884">
            <v>345</v>
          </cell>
          <cell r="AD884">
            <v>4</v>
          </cell>
          <cell r="AE884">
            <v>20</v>
          </cell>
          <cell r="AG884" t="str">
            <v>Компл</v>
          </cell>
          <cell r="AJ884" t="str">
            <v>Черный</v>
          </cell>
          <cell r="AK884" t="str">
            <v>КОМПЛЕКТ Полка внутренняя выдвижная со стеклом 320 мм, Конеро H 72 W 810-870 мм, без дна, ЧЕРНЫЙ</v>
          </cell>
          <cell r="AM884" t="str">
            <v>Системы хранения</v>
          </cell>
          <cell r="AS884" t="str">
            <v>Конеро полки</v>
          </cell>
          <cell r="AT884" t="str">
            <v>Хранение одежды; Интерьер</v>
          </cell>
          <cell r="AU884" t="str">
            <v>Комплект</v>
          </cell>
          <cell r="AV884" t="str">
            <v>810</v>
          </cell>
          <cell r="AW884" t="str">
            <v>870</v>
          </cell>
          <cell r="BB884">
            <v>96</v>
          </cell>
          <cell r="BC884">
            <v>2300</v>
          </cell>
          <cell r="BF884">
            <v>0</v>
          </cell>
          <cell r="BG884">
            <v>20</v>
          </cell>
          <cell r="BH884" t="str">
            <v>Черный</v>
          </cell>
        </row>
        <row r="885">
          <cell r="D885" t="str">
            <v>7386967021</v>
          </cell>
          <cell r="E885" t="str">
            <v>КОМПЛЕКТ Полка внутренняя выдвижная со стеклом 320 мм, Конеро H 72 W 860-920 мм, без дна, ЧЕРНЫЙ (7386967021)</v>
          </cell>
          <cell r="K885" t="str">
            <v>сумма частей</v>
          </cell>
          <cell r="O885" t="str">
            <v>сумма частей</v>
          </cell>
          <cell r="V885" t="str">
            <v>Системы хранения</v>
          </cell>
          <cell r="W885" t="str">
            <v>Конеро полки</v>
          </cell>
          <cell r="X885" t="str">
            <v>860-920</v>
          </cell>
          <cell r="Y885">
            <v>96</v>
          </cell>
          <cell r="Z885" t="str">
            <v>ЧЕРНЫЙ</v>
          </cell>
          <cell r="AB885">
            <v>1</v>
          </cell>
          <cell r="AC885">
            <v>345</v>
          </cell>
          <cell r="AD885">
            <v>4</v>
          </cell>
          <cell r="AE885">
            <v>20</v>
          </cell>
          <cell r="AG885" t="str">
            <v>Компл</v>
          </cell>
          <cell r="AJ885" t="str">
            <v>Черный</v>
          </cell>
          <cell r="AK885" t="str">
            <v>КОМПЛЕКТ Полка внутренняя выдвижная со стеклом 320 мм, Конеро H 72 W 860-920 мм, без дна, ЧЕРНЫЙ</v>
          </cell>
          <cell r="AM885" t="str">
            <v>Системы хранения</v>
          </cell>
          <cell r="AS885" t="str">
            <v>Конеро полки</v>
          </cell>
          <cell r="AT885" t="str">
            <v>Хранение одежды; Интерьер</v>
          </cell>
          <cell r="AU885" t="str">
            <v>Комплект</v>
          </cell>
          <cell r="AV885" t="str">
            <v>860</v>
          </cell>
          <cell r="AW885" t="str">
            <v>920</v>
          </cell>
          <cell r="BB885">
            <v>96</v>
          </cell>
          <cell r="BC885">
            <v>2300</v>
          </cell>
          <cell r="BF885">
            <v>0</v>
          </cell>
          <cell r="BG885">
            <v>20</v>
          </cell>
          <cell r="BH885" t="str">
            <v>Черный</v>
          </cell>
        </row>
        <row r="886">
          <cell r="D886" t="str">
            <v>7386977021</v>
          </cell>
          <cell r="E886" t="str">
            <v>КОМПЛЕКТ Полка внутренняя выдвижная со стеклом 320 мм, Конеро H 72 W 910-970 мм, без дна, ЧЕРНЫЙ (7386977021)</v>
          </cell>
          <cell r="K886" t="str">
            <v>сумма частей</v>
          </cell>
          <cell r="O886" t="str">
            <v>сумма частей</v>
          </cell>
          <cell r="V886" t="str">
            <v>Системы хранения</v>
          </cell>
          <cell r="W886" t="str">
            <v>Конеро полки</v>
          </cell>
          <cell r="X886" t="str">
            <v>910-970</v>
          </cell>
          <cell r="Y886">
            <v>96</v>
          </cell>
          <cell r="Z886" t="str">
            <v>ЧЕРНЫЙ</v>
          </cell>
          <cell r="AB886">
            <v>1</v>
          </cell>
          <cell r="AC886">
            <v>345</v>
          </cell>
          <cell r="AD886">
            <v>4</v>
          </cell>
          <cell r="AE886">
            <v>20</v>
          </cell>
          <cell r="AG886" t="str">
            <v>Компл</v>
          </cell>
          <cell r="AJ886" t="str">
            <v>Черный</v>
          </cell>
          <cell r="AK886" t="str">
            <v>КОМПЛЕКТ Полка внутренняя выдвижная со стеклом 320 мм, Конеро H 72 W 910-970 мм, без дна, ЧЕРНЫЙ</v>
          </cell>
          <cell r="AM886" t="str">
            <v>Системы хранения</v>
          </cell>
          <cell r="AS886" t="str">
            <v>Конеро полки</v>
          </cell>
          <cell r="AT886" t="str">
            <v>Хранение одежды; Интерьер</v>
          </cell>
          <cell r="AU886" t="str">
            <v>Комплект</v>
          </cell>
          <cell r="AV886" t="str">
            <v>910</v>
          </cell>
          <cell r="AW886" t="str">
            <v>970</v>
          </cell>
          <cell r="BB886">
            <v>96</v>
          </cell>
          <cell r="BC886">
            <v>2300</v>
          </cell>
          <cell r="BF886">
            <v>0</v>
          </cell>
          <cell r="BG886">
            <v>20</v>
          </cell>
          <cell r="BH886" t="str">
            <v>Черный</v>
          </cell>
        </row>
        <row r="887">
          <cell r="D887" t="str">
            <v>7386987021</v>
          </cell>
          <cell r="E887" t="str">
            <v>КОМПЛЕКТ Полка внутренняя выдвижная со стеклом 320 мм, Конеро H 72 W 960-1020 мм, без дна, ЧЕРНЫЙ (7386987021)</v>
          </cell>
          <cell r="K887" t="str">
            <v>сумма частей</v>
          </cell>
          <cell r="O887" t="str">
            <v>сумма частей</v>
          </cell>
          <cell r="V887" t="str">
            <v>Системы хранения</v>
          </cell>
          <cell r="W887" t="str">
            <v>Конеро полки</v>
          </cell>
          <cell r="X887" t="str">
            <v>960-1020</v>
          </cell>
          <cell r="Y887">
            <v>96</v>
          </cell>
          <cell r="Z887" t="str">
            <v>ЧЕРНЫЙ</v>
          </cell>
          <cell r="AB887">
            <v>1</v>
          </cell>
          <cell r="AC887">
            <v>345</v>
          </cell>
          <cell r="AD887">
            <v>4</v>
          </cell>
          <cell r="AE887">
            <v>20</v>
          </cell>
          <cell r="AG887" t="str">
            <v>Компл</v>
          </cell>
          <cell r="AJ887" t="str">
            <v>Черный</v>
          </cell>
          <cell r="AK887" t="str">
            <v>КОМПЛЕКТ Полка внутренняя выдвижная со стеклом 320 мм, Конеро H 72 W 960-1020 мм, без дна, ЧЕРНЫЙ</v>
          </cell>
          <cell r="AM887" t="str">
            <v>Системы хранения</v>
          </cell>
          <cell r="AS887" t="str">
            <v>Конеро полки</v>
          </cell>
          <cell r="AT887" t="str">
            <v>Хранение одежды; Интерьер</v>
          </cell>
          <cell r="AU887" t="str">
            <v>Комплект</v>
          </cell>
          <cell r="AV887" t="str">
            <v>960</v>
          </cell>
          <cell r="AW887" t="str">
            <v>1020</v>
          </cell>
          <cell r="BB887">
            <v>96</v>
          </cell>
          <cell r="BC887">
            <v>2300</v>
          </cell>
          <cell r="BF887">
            <v>0</v>
          </cell>
          <cell r="BG887">
            <v>20</v>
          </cell>
          <cell r="BH887" t="str">
            <v>Черный</v>
          </cell>
        </row>
        <row r="888">
          <cell r="D888" t="str">
            <v>7386879853</v>
          </cell>
          <cell r="E888" t="str">
            <v>КОМПЛЕКТ Полка внутренняя выдвижная со стеклом 320 мм, Конеро H 72 W 434-494 мм, без дна, ШАМПАНЬ (7386879853)</v>
          </cell>
          <cell r="K888" t="str">
            <v>сумма частей</v>
          </cell>
          <cell r="O888" t="str">
            <v>сумма частей</v>
          </cell>
          <cell r="V888" t="str">
            <v>Системы хранения</v>
          </cell>
          <cell r="W888" t="str">
            <v>Конеро полки</v>
          </cell>
          <cell r="X888" t="str">
            <v>434-494</v>
          </cell>
          <cell r="Y888">
            <v>96</v>
          </cell>
          <cell r="Z888" t="str">
            <v>ШАМПАНЬ</v>
          </cell>
          <cell r="AB888">
            <v>1</v>
          </cell>
          <cell r="AC888">
            <v>345</v>
          </cell>
          <cell r="AD888">
            <v>4</v>
          </cell>
          <cell r="AE888">
            <v>20</v>
          </cell>
          <cell r="AG888" t="str">
            <v>Компл</v>
          </cell>
          <cell r="AJ888" t="str">
            <v>Бежевый</v>
          </cell>
          <cell r="AK888" t="str">
            <v>КОМПЛЕКТ Полка внутренняя выдвижная со стеклом 320 мм, Конеро H 72 W 434-494 мм, без дна, ШАМПАНЬ</v>
          </cell>
          <cell r="AM888" t="str">
            <v>Системы хранения</v>
          </cell>
          <cell r="AS888" t="str">
            <v>Конеро полки</v>
          </cell>
          <cell r="AT888" t="str">
            <v>Хранение одежды; Интерьер</v>
          </cell>
          <cell r="AU888" t="str">
            <v>Комплект</v>
          </cell>
          <cell r="AV888" t="str">
            <v>434</v>
          </cell>
          <cell r="AW888" t="str">
            <v>494</v>
          </cell>
          <cell r="BB888">
            <v>96</v>
          </cell>
          <cell r="BC888">
            <v>2300</v>
          </cell>
          <cell r="BF888">
            <v>0</v>
          </cell>
          <cell r="BG888">
            <v>20</v>
          </cell>
          <cell r="BH888" t="str">
            <v>Шампань</v>
          </cell>
        </row>
        <row r="889">
          <cell r="D889" t="str">
            <v>7386889853</v>
          </cell>
          <cell r="E889" t="str">
            <v>КОМПЛЕКТ Полка внутренняя выдвижная со стеклом 320 мм, Конеро H 72 W 484-544 мм, без дна, ШАМПАНЬ (7386889853)</v>
          </cell>
          <cell r="K889" t="str">
            <v>сумма частей</v>
          </cell>
          <cell r="O889" t="str">
            <v>сумма частей</v>
          </cell>
          <cell r="V889" t="str">
            <v>Системы хранения</v>
          </cell>
          <cell r="W889" t="str">
            <v>Конеро полки</v>
          </cell>
          <cell r="X889" t="str">
            <v>484-544</v>
          </cell>
          <cell r="Y889">
            <v>96</v>
          </cell>
          <cell r="Z889" t="str">
            <v>ШАМПАНЬ</v>
          </cell>
          <cell r="AB889">
            <v>1</v>
          </cell>
          <cell r="AC889">
            <v>345</v>
          </cell>
          <cell r="AD889">
            <v>4</v>
          </cell>
          <cell r="AE889">
            <v>20</v>
          </cell>
          <cell r="AG889" t="str">
            <v>Компл</v>
          </cell>
          <cell r="AJ889" t="str">
            <v>Бежевый</v>
          </cell>
          <cell r="AK889" t="str">
            <v>КОМПЛЕКТ Полка внутренняя выдвижная со стеклом 320 мм, Конеро H 72 W 484-544 мм, без дна, ШАМПАНЬ</v>
          </cell>
          <cell r="AM889" t="str">
            <v>Системы хранения</v>
          </cell>
          <cell r="AS889" t="str">
            <v>Конеро полки</v>
          </cell>
          <cell r="AT889" t="str">
            <v>Хранение одежды; Интерьер</v>
          </cell>
          <cell r="AU889" t="str">
            <v>Комплект</v>
          </cell>
          <cell r="AV889" t="str">
            <v>484</v>
          </cell>
          <cell r="AW889" t="str">
            <v>544</v>
          </cell>
          <cell r="BB889">
            <v>96</v>
          </cell>
          <cell r="BC889">
            <v>2300</v>
          </cell>
          <cell r="BF889">
            <v>0</v>
          </cell>
          <cell r="BG889">
            <v>20</v>
          </cell>
          <cell r="BH889" t="str">
            <v>Шампань</v>
          </cell>
        </row>
        <row r="890">
          <cell r="D890" t="str">
            <v>7386899853</v>
          </cell>
          <cell r="E890" t="str">
            <v>КОМПЛЕКТ Полка внутренняя выдвижная со стеклом 320 мм, Конеро H 72 W 534-594 мм, без дна, ШАМПАНЬ (7386899853)</v>
          </cell>
          <cell r="K890" t="str">
            <v>сумма частей</v>
          </cell>
          <cell r="O890" t="str">
            <v>сумма частей</v>
          </cell>
          <cell r="V890" t="str">
            <v>Системы хранения</v>
          </cell>
          <cell r="W890" t="str">
            <v>Конеро полки</v>
          </cell>
          <cell r="X890" t="str">
            <v>534-594</v>
          </cell>
          <cell r="Y890">
            <v>96</v>
          </cell>
          <cell r="Z890" t="str">
            <v>ШАМПАНЬ</v>
          </cell>
          <cell r="AB890">
            <v>1</v>
          </cell>
          <cell r="AC890">
            <v>345</v>
          </cell>
          <cell r="AD890">
            <v>4</v>
          </cell>
          <cell r="AE890">
            <v>20</v>
          </cell>
          <cell r="AG890" t="str">
            <v>Компл</v>
          </cell>
          <cell r="AJ890" t="str">
            <v>Бежевый</v>
          </cell>
          <cell r="AK890" t="str">
            <v>КОМПЛЕКТ Полка внутренняя выдвижная со стеклом 320 мм, Конеро H 72 W 534-594 мм, без дна, ШАМПАНЬ</v>
          </cell>
          <cell r="AM890" t="str">
            <v>Системы хранения</v>
          </cell>
          <cell r="AS890" t="str">
            <v>Конеро полки</v>
          </cell>
          <cell r="AT890" t="str">
            <v>Хранение одежды; Интерьер</v>
          </cell>
          <cell r="AU890" t="str">
            <v>Комплект</v>
          </cell>
          <cell r="AV890" t="str">
            <v>534</v>
          </cell>
          <cell r="AW890" t="str">
            <v>594</v>
          </cell>
          <cell r="BB890">
            <v>96</v>
          </cell>
          <cell r="BC890">
            <v>2300</v>
          </cell>
          <cell r="BF890">
            <v>0</v>
          </cell>
          <cell r="BG890">
            <v>20</v>
          </cell>
          <cell r="BH890" t="str">
            <v>Шампань</v>
          </cell>
        </row>
        <row r="891">
          <cell r="D891" t="str">
            <v>7386909853</v>
          </cell>
          <cell r="E891" t="str">
            <v>КОМПЛЕКТ Полка внутренняя выдвижная со стеклом 320 мм, Конеро H 72 W 552-612 мм, без дна, ШАМПАНЬ (7386909853)</v>
          </cell>
          <cell r="K891" t="str">
            <v>сумма частей</v>
          </cell>
          <cell r="O891" t="str">
            <v>сумма частей</v>
          </cell>
          <cell r="V891" t="str">
            <v>Системы хранения</v>
          </cell>
          <cell r="W891" t="str">
            <v>Конеро полки</v>
          </cell>
          <cell r="X891" t="str">
            <v>552-612</v>
          </cell>
          <cell r="Y891">
            <v>96</v>
          </cell>
          <cell r="Z891" t="str">
            <v>ШАМПАНЬ</v>
          </cell>
          <cell r="AB891">
            <v>1</v>
          </cell>
          <cell r="AC891">
            <v>345</v>
          </cell>
          <cell r="AD891">
            <v>4</v>
          </cell>
          <cell r="AE891">
            <v>20</v>
          </cell>
          <cell r="AG891" t="str">
            <v>Компл</v>
          </cell>
          <cell r="AJ891" t="str">
            <v>Бежевый</v>
          </cell>
          <cell r="AK891" t="str">
            <v>КОМПЛЕКТ Полка внутренняя выдвижная со стеклом 320 мм, Конеро H 72 W 552-612 мм, без дна, ШАМПАНЬ</v>
          </cell>
          <cell r="AM891" t="str">
            <v>Системы хранения</v>
          </cell>
          <cell r="AS891" t="str">
            <v>Конеро полки</v>
          </cell>
          <cell r="AT891" t="str">
            <v>Хранение одежды; Интерьер</v>
          </cell>
          <cell r="AU891" t="str">
            <v>Комплект</v>
          </cell>
          <cell r="AV891" t="str">
            <v>552</v>
          </cell>
          <cell r="AW891" t="str">
            <v>612</v>
          </cell>
          <cell r="BB891">
            <v>96</v>
          </cell>
          <cell r="BC891">
            <v>2300</v>
          </cell>
          <cell r="BF891">
            <v>0</v>
          </cell>
          <cell r="BG891">
            <v>20</v>
          </cell>
          <cell r="BH891" t="str">
            <v>Шампань</v>
          </cell>
        </row>
        <row r="892">
          <cell r="D892" t="str">
            <v>7386919853</v>
          </cell>
          <cell r="E892" t="str">
            <v>КОМПЛЕКТ Полка внутренняя выдвижная со стеклом 320 мм, Конеро H 72 W 610-670 мм, без дна, ШАМПАНЬ (7386919853)</v>
          </cell>
          <cell r="K892" t="str">
            <v>сумма частей</v>
          </cell>
          <cell r="O892" t="str">
            <v>сумма частей</v>
          </cell>
          <cell r="V892" t="str">
            <v>Системы хранения</v>
          </cell>
          <cell r="W892" t="str">
            <v>Конеро полки</v>
          </cell>
          <cell r="X892" t="str">
            <v>610-670</v>
          </cell>
          <cell r="Y892">
            <v>96</v>
          </cell>
          <cell r="Z892" t="str">
            <v>ШАМПАНЬ</v>
          </cell>
          <cell r="AB892">
            <v>1</v>
          </cell>
          <cell r="AC892">
            <v>345</v>
          </cell>
          <cell r="AD892">
            <v>4</v>
          </cell>
          <cell r="AE892">
            <v>20</v>
          </cell>
          <cell r="AG892" t="str">
            <v>Компл</v>
          </cell>
          <cell r="AJ892" t="str">
            <v>Бежевый</v>
          </cell>
          <cell r="AK892" t="str">
            <v>КОМПЛЕКТ Полка внутренняя выдвижная со стеклом 320 мм, Конеро H 72 W 610-670 мм, без дна, ШАМПАНЬ</v>
          </cell>
          <cell r="AM892" t="str">
            <v>Системы хранения</v>
          </cell>
          <cell r="AS892" t="str">
            <v>Конеро полки</v>
          </cell>
          <cell r="AT892" t="str">
            <v>Хранение одежды; Интерьер</v>
          </cell>
          <cell r="AU892" t="str">
            <v>Комплект</v>
          </cell>
          <cell r="AV892" t="str">
            <v>610</v>
          </cell>
          <cell r="AW892" t="str">
            <v>670</v>
          </cell>
          <cell r="BB892">
            <v>96</v>
          </cell>
          <cell r="BC892">
            <v>2300</v>
          </cell>
          <cell r="BF892">
            <v>0</v>
          </cell>
          <cell r="BG892">
            <v>20</v>
          </cell>
          <cell r="BH892" t="str">
            <v>Шампань</v>
          </cell>
        </row>
        <row r="893">
          <cell r="D893" t="str">
            <v>7386929853</v>
          </cell>
          <cell r="E893" t="str">
            <v>КОМПЛЕКТ Полка внутренняя выдвижная со стеклом 320 мм, Конеро H 72 W 660-720 мм, без дна, ШАМПАНЬ (7386929853)</v>
          </cell>
          <cell r="K893" t="str">
            <v>сумма частей</v>
          </cell>
          <cell r="O893" t="str">
            <v>сумма частей</v>
          </cell>
          <cell r="V893" t="str">
            <v>Системы хранения</v>
          </cell>
          <cell r="W893" t="str">
            <v>Конеро полки</v>
          </cell>
          <cell r="X893" t="str">
            <v>660-720</v>
          </cell>
          <cell r="Y893">
            <v>96</v>
          </cell>
          <cell r="Z893" t="str">
            <v>ШАМПАНЬ</v>
          </cell>
          <cell r="AB893">
            <v>1</v>
          </cell>
          <cell r="AC893">
            <v>345</v>
          </cell>
          <cell r="AD893">
            <v>4</v>
          </cell>
          <cell r="AE893">
            <v>20</v>
          </cell>
          <cell r="AG893" t="str">
            <v>Компл</v>
          </cell>
          <cell r="AJ893" t="str">
            <v>Бежевый</v>
          </cell>
          <cell r="AK893" t="str">
            <v>КОМПЛЕКТ Полка внутренняя выдвижная со стеклом 320 мм, Конеро H 72 W 660-720 мм, без дна, ШАМПАНЬ</v>
          </cell>
          <cell r="AM893" t="str">
            <v>Системы хранения</v>
          </cell>
          <cell r="AS893" t="str">
            <v>Конеро полки</v>
          </cell>
          <cell r="AT893" t="str">
            <v>Хранение одежды; Интерьер</v>
          </cell>
          <cell r="AU893" t="str">
            <v>Комплект</v>
          </cell>
          <cell r="AV893" t="str">
            <v>660</v>
          </cell>
          <cell r="AW893" t="str">
            <v>720</v>
          </cell>
          <cell r="BB893">
            <v>96</v>
          </cell>
          <cell r="BC893">
            <v>2300</v>
          </cell>
          <cell r="BF893">
            <v>0</v>
          </cell>
          <cell r="BG893">
            <v>20</v>
          </cell>
          <cell r="BH893" t="str">
            <v>Шампань</v>
          </cell>
        </row>
        <row r="894">
          <cell r="D894" t="str">
            <v>7386939853</v>
          </cell>
          <cell r="E894" t="str">
            <v>КОМПЛЕКТ Полка внутренняя выдвижная со стеклом 320 мм, Конеро H 72 W 710-770 мм, без дна, ШАМПАНЬ (7386939853)</v>
          </cell>
          <cell r="K894" t="str">
            <v>сумма частей</v>
          </cell>
          <cell r="O894" t="str">
            <v>сумма частей</v>
          </cell>
          <cell r="V894" t="str">
            <v>Системы хранения</v>
          </cell>
          <cell r="W894" t="str">
            <v>Конеро полки</v>
          </cell>
          <cell r="X894" t="str">
            <v>710-770</v>
          </cell>
          <cell r="Y894">
            <v>96</v>
          </cell>
          <cell r="Z894" t="str">
            <v>ШАМПАНЬ</v>
          </cell>
          <cell r="AB894">
            <v>1</v>
          </cell>
          <cell r="AC894">
            <v>345</v>
          </cell>
          <cell r="AD894">
            <v>4</v>
          </cell>
          <cell r="AE894">
            <v>20</v>
          </cell>
          <cell r="AG894" t="str">
            <v>Компл</v>
          </cell>
          <cell r="AJ894" t="str">
            <v>Бежевый</v>
          </cell>
          <cell r="AK894" t="str">
            <v>КОМПЛЕКТ Полка внутренняя выдвижная со стеклом 320 мм, Конеро H 72 W 710-770 мм, без дна, ШАМПАНЬ</v>
          </cell>
          <cell r="AM894" t="str">
            <v>Системы хранения</v>
          </cell>
          <cell r="AS894" t="str">
            <v>Конеро полки</v>
          </cell>
          <cell r="AT894" t="str">
            <v>Хранение одежды; Интерьер</v>
          </cell>
          <cell r="AU894" t="str">
            <v>Комплект</v>
          </cell>
          <cell r="AV894" t="str">
            <v>710</v>
          </cell>
          <cell r="AW894" t="str">
            <v>770</v>
          </cell>
          <cell r="BB894">
            <v>96</v>
          </cell>
          <cell r="BC894">
            <v>2300</v>
          </cell>
          <cell r="BF894">
            <v>0</v>
          </cell>
          <cell r="BG894">
            <v>20</v>
          </cell>
          <cell r="BH894" t="str">
            <v>Шампань</v>
          </cell>
        </row>
        <row r="895">
          <cell r="D895" t="str">
            <v>7386949853</v>
          </cell>
          <cell r="E895" t="str">
            <v>КОМПЛЕКТ Полка внутренняя выдвижная со стеклом 320 мм, Конеро H 72 W 760-820 мм, без дна, ШАМПАНЬ (7386949853)</v>
          </cell>
          <cell r="K895" t="str">
            <v>сумма частей</v>
          </cell>
          <cell r="O895" t="str">
            <v>сумма частей</v>
          </cell>
          <cell r="V895" t="str">
            <v>Системы хранения</v>
          </cell>
          <cell r="W895" t="str">
            <v>Конеро полки</v>
          </cell>
          <cell r="X895" t="str">
            <v>760-820</v>
          </cell>
          <cell r="Y895">
            <v>96</v>
          </cell>
          <cell r="Z895" t="str">
            <v>ШАМПАНЬ</v>
          </cell>
          <cell r="AB895">
            <v>1</v>
          </cell>
          <cell r="AC895">
            <v>345</v>
          </cell>
          <cell r="AD895">
            <v>4</v>
          </cell>
          <cell r="AE895">
            <v>20</v>
          </cell>
          <cell r="AG895" t="str">
            <v>Компл</v>
          </cell>
          <cell r="AJ895" t="str">
            <v>Бежевый</v>
          </cell>
          <cell r="AK895" t="str">
            <v>КОМПЛЕКТ Полка внутренняя выдвижная со стеклом 320 мм, Конеро H 72 W 760-820 мм, без дна, ШАМПАНЬ</v>
          </cell>
          <cell r="AM895" t="str">
            <v>Системы хранения</v>
          </cell>
          <cell r="AS895" t="str">
            <v>Конеро полки</v>
          </cell>
          <cell r="AT895" t="str">
            <v>Хранение одежды; Интерьер</v>
          </cell>
          <cell r="AU895" t="str">
            <v>Комплект</v>
          </cell>
          <cell r="AV895" t="str">
            <v>760</v>
          </cell>
          <cell r="AW895" t="str">
            <v>820</v>
          </cell>
          <cell r="BB895">
            <v>96</v>
          </cell>
          <cell r="BC895">
            <v>2300</v>
          </cell>
          <cell r="BF895">
            <v>0</v>
          </cell>
          <cell r="BG895">
            <v>20</v>
          </cell>
          <cell r="BH895" t="str">
            <v>Шампань</v>
          </cell>
        </row>
        <row r="896">
          <cell r="D896" t="str">
            <v>7386959853</v>
          </cell>
          <cell r="E896" t="str">
            <v>КОМПЛЕКТ Полка внутренняя выдвижная со стеклом 320 мм, Конеро H 72 W 810-870 мм, без дна, ШАМПАНЬ (7386959853)</v>
          </cell>
          <cell r="K896" t="str">
            <v>сумма частей</v>
          </cell>
          <cell r="O896" t="str">
            <v>сумма частей</v>
          </cell>
          <cell r="V896" t="str">
            <v>Системы хранения</v>
          </cell>
          <cell r="W896" t="str">
            <v>Конеро полки</v>
          </cell>
          <cell r="X896" t="str">
            <v>810-870</v>
          </cell>
          <cell r="Y896">
            <v>96</v>
          </cell>
          <cell r="Z896" t="str">
            <v>ШАМПАНЬ</v>
          </cell>
          <cell r="AB896">
            <v>1</v>
          </cell>
          <cell r="AC896">
            <v>345</v>
          </cell>
          <cell r="AD896">
            <v>4</v>
          </cell>
          <cell r="AE896">
            <v>20</v>
          </cell>
          <cell r="AG896" t="str">
            <v>Компл</v>
          </cell>
          <cell r="AJ896" t="str">
            <v>Бежевый</v>
          </cell>
          <cell r="AK896" t="str">
            <v>КОМПЛЕКТ Полка внутренняя выдвижная со стеклом 320 мм, Конеро H 72 W 810-870 мм, без дна, ШАМПАНЬ</v>
          </cell>
          <cell r="AM896" t="str">
            <v>Системы хранения</v>
          </cell>
          <cell r="AS896" t="str">
            <v>Конеро полки</v>
          </cell>
          <cell r="AT896" t="str">
            <v>Хранение одежды; Интерьер</v>
          </cell>
          <cell r="AU896" t="str">
            <v>Комплект</v>
          </cell>
          <cell r="AV896" t="str">
            <v>810</v>
          </cell>
          <cell r="AW896" t="str">
            <v>870</v>
          </cell>
          <cell r="BB896">
            <v>96</v>
          </cell>
          <cell r="BC896">
            <v>2300</v>
          </cell>
          <cell r="BF896">
            <v>0</v>
          </cell>
          <cell r="BG896">
            <v>20</v>
          </cell>
          <cell r="BH896" t="str">
            <v>Шампань</v>
          </cell>
        </row>
        <row r="897">
          <cell r="D897" t="str">
            <v>7386969853</v>
          </cell>
          <cell r="E897" t="str">
            <v>КОМПЛЕКТ Полка внутренняя выдвижная со стеклом 320 мм, Конеро H 72 W 860-920 мм, без дна, ШАМПАНЬ (7386969853)</v>
          </cell>
          <cell r="K897" t="str">
            <v>сумма частей</v>
          </cell>
          <cell r="O897" t="str">
            <v>сумма частей</v>
          </cell>
          <cell r="V897" t="str">
            <v>Системы хранения</v>
          </cell>
          <cell r="W897" t="str">
            <v>Конеро полки</v>
          </cell>
          <cell r="X897" t="str">
            <v>860-920</v>
          </cell>
          <cell r="Y897">
            <v>96</v>
          </cell>
          <cell r="Z897" t="str">
            <v>ШАМПАНЬ</v>
          </cell>
          <cell r="AB897">
            <v>1</v>
          </cell>
          <cell r="AC897">
            <v>345</v>
          </cell>
          <cell r="AD897">
            <v>4</v>
          </cell>
          <cell r="AE897">
            <v>20</v>
          </cell>
          <cell r="AG897" t="str">
            <v>Компл</v>
          </cell>
          <cell r="AJ897" t="str">
            <v>Бежевый</v>
          </cell>
          <cell r="AK897" t="str">
            <v>КОМПЛЕКТ Полка внутренняя выдвижная со стеклом 320 мм, Конеро H 72 W 860-920 мм, без дна, ШАМПАНЬ</v>
          </cell>
          <cell r="AM897" t="str">
            <v>Системы хранения</v>
          </cell>
          <cell r="AS897" t="str">
            <v>Конеро полки</v>
          </cell>
          <cell r="AT897" t="str">
            <v>Хранение одежды; Интерьер</v>
          </cell>
          <cell r="AU897" t="str">
            <v>Комплект</v>
          </cell>
          <cell r="AV897" t="str">
            <v>860</v>
          </cell>
          <cell r="AW897" t="str">
            <v>920</v>
          </cell>
          <cell r="BB897">
            <v>96</v>
          </cell>
          <cell r="BC897">
            <v>2300</v>
          </cell>
          <cell r="BF897">
            <v>0</v>
          </cell>
          <cell r="BG897">
            <v>20</v>
          </cell>
          <cell r="BH897" t="str">
            <v>Шампань</v>
          </cell>
        </row>
        <row r="898">
          <cell r="D898" t="str">
            <v>7386979853</v>
          </cell>
          <cell r="E898" t="str">
            <v>КОМПЛЕКТ Полка внутренняя выдвижная со стеклом 320 мм, Конеро H 72 W 910-970 мм, без дна, ШАМПАНЬ (7386979853)</v>
          </cell>
          <cell r="K898" t="str">
            <v>сумма частей</v>
          </cell>
          <cell r="O898" t="str">
            <v>сумма частей</v>
          </cell>
          <cell r="V898" t="str">
            <v>Системы хранения</v>
          </cell>
          <cell r="W898" t="str">
            <v>Конеро полки</v>
          </cell>
          <cell r="X898" t="str">
            <v>910-970</v>
          </cell>
          <cell r="Y898">
            <v>96</v>
          </cell>
          <cell r="Z898" t="str">
            <v>ШАМПАНЬ</v>
          </cell>
          <cell r="AB898">
            <v>1</v>
          </cell>
          <cell r="AC898">
            <v>345</v>
          </cell>
          <cell r="AD898">
            <v>4</v>
          </cell>
          <cell r="AE898">
            <v>20</v>
          </cell>
          <cell r="AG898" t="str">
            <v>Компл</v>
          </cell>
          <cell r="AJ898" t="str">
            <v>Бежевый</v>
          </cell>
          <cell r="AK898" t="str">
            <v>КОМПЛЕКТ Полка внутренняя выдвижная со стеклом 320 мм, Конеро H 72 W 910-970 мм, без дна, ШАМПАНЬ</v>
          </cell>
          <cell r="AM898" t="str">
            <v>Системы хранения</v>
          </cell>
          <cell r="AS898" t="str">
            <v>Конеро полки</v>
          </cell>
          <cell r="AT898" t="str">
            <v>Хранение одежды; Интерьер</v>
          </cell>
          <cell r="AU898" t="str">
            <v>Комплект</v>
          </cell>
          <cell r="AV898" t="str">
            <v>910</v>
          </cell>
          <cell r="AW898" t="str">
            <v>970</v>
          </cell>
          <cell r="BB898">
            <v>96</v>
          </cell>
          <cell r="BC898">
            <v>2300</v>
          </cell>
          <cell r="BF898">
            <v>0</v>
          </cell>
          <cell r="BG898">
            <v>20</v>
          </cell>
          <cell r="BH898" t="str">
            <v>Шампань</v>
          </cell>
        </row>
        <row r="899">
          <cell r="D899" t="str">
            <v>7386989853</v>
          </cell>
          <cell r="E899" t="str">
            <v>КОМПЛЕКТ Полка внутренняя выдвижная со стеклом 320 мм, Конеро H 72 W 960-1020 мм, без дна, ШАМПАНЬ (7386989853)</v>
          </cell>
          <cell r="K899" t="str">
            <v>сумма частей</v>
          </cell>
          <cell r="O899" t="str">
            <v>сумма частей</v>
          </cell>
          <cell r="V899" t="str">
            <v>Системы хранения</v>
          </cell>
          <cell r="W899" t="str">
            <v>Конеро полки</v>
          </cell>
          <cell r="X899" t="str">
            <v>960-1020</v>
          </cell>
          <cell r="Y899">
            <v>96</v>
          </cell>
          <cell r="Z899" t="str">
            <v>ШАМПАНЬ</v>
          </cell>
          <cell r="AB899">
            <v>1</v>
          </cell>
          <cell r="AC899">
            <v>345</v>
          </cell>
          <cell r="AD899">
            <v>4</v>
          </cell>
          <cell r="AE899">
            <v>20</v>
          </cell>
          <cell r="AG899" t="str">
            <v>Компл</v>
          </cell>
          <cell r="AJ899" t="str">
            <v>Бежевый</v>
          </cell>
          <cell r="AK899" t="str">
            <v>КОМПЛЕКТ Полка внутренняя выдвижная со стеклом 320 мм, Конеро H 72 W 960-1020 мм, без дна, ШАМПАНЬ</v>
          </cell>
          <cell r="AM899" t="str">
            <v>Системы хранения</v>
          </cell>
          <cell r="AS899" t="str">
            <v>Конеро полки</v>
          </cell>
          <cell r="AT899" t="str">
            <v>Хранение одежды; Интерьер</v>
          </cell>
          <cell r="AU899" t="str">
            <v>Комплект</v>
          </cell>
          <cell r="AV899" t="str">
            <v>960</v>
          </cell>
          <cell r="AW899" t="str">
            <v>1020</v>
          </cell>
          <cell r="BB899">
            <v>96</v>
          </cell>
          <cell r="BC899">
            <v>2300</v>
          </cell>
          <cell r="BF899">
            <v>0</v>
          </cell>
          <cell r="BG899">
            <v>20</v>
          </cell>
          <cell r="BH899" t="str">
            <v>Шампань</v>
          </cell>
        </row>
        <row r="900">
          <cell r="D900" t="str">
            <v>8386877021</v>
          </cell>
          <cell r="E900" t="str">
            <v>КОМПЛЕКТ Полка внутренняя выдвижная со стеклом 320 мм, Конеро H 168 W 434-494 мм, без дна, ЧЕРНЫЙ (8386877021)</v>
          </cell>
          <cell r="K900" t="str">
            <v>сумма частей</v>
          </cell>
          <cell r="O900" t="str">
            <v>сумма частей</v>
          </cell>
          <cell r="V900" t="str">
            <v>Системы хранения</v>
          </cell>
          <cell r="W900" t="str">
            <v>Конеро полки</v>
          </cell>
          <cell r="X900" t="str">
            <v>434-494</v>
          </cell>
          <cell r="Y900">
            <v>192</v>
          </cell>
          <cell r="Z900" t="str">
            <v>ЧЕРНЫЙ</v>
          </cell>
          <cell r="AB900">
            <v>1</v>
          </cell>
          <cell r="AC900">
            <v>345</v>
          </cell>
          <cell r="AD900">
            <v>4</v>
          </cell>
          <cell r="AE900">
            <v>20</v>
          </cell>
          <cell r="AG900" t="str">
            <v>Компл</v>
          </cell>
          <cell r="AJ900" t="str">
            <v>Черный</v>
          </cell>
          <cell r="AK900" t="str">
            <v>КОМПЛЕКТ Полка внутренняя выдвижная со стеклом 320 мм, Конеро H 168 W 434-494 мм, без дна, ЧЕРНЫЙ</v>
          </cell>
          <cell r="AM900" t="str">
            <v>Системы хранения</v>
          </cell>
          <cell r="AS900" t="str">
            <v>Конеро полки</v>
          </cell>
          <cell r="AT900" t="str">
            <v>Хранение одежды; Интерьер</v>
          </cell>
          <cell r="AU900" t="str">
            <v>Комплект</v>
          </cell>
          <cell r="AV900" t="str">
            <v>434</v>
          </cell>
          <cell r="AW900" t="str">
            <v>494</v>
          </cell>
          <cell r="BB900">
            <v>192</v>
          </cell>
          <cell r="BC900">
            <v>2300</v>
          </cell>
          <cell r="BF900">
            <v>0</v>
          </cell>
          <cell r="BG900">
            <v>20</v>
          </cell>
          <cell r="BH900" t="str">
            <v>Черный</v>
          </cell>
        </row>
        <row r="901">
          <cell r="D901" t="str">
            <v>8386887021</v>
          </cell>
          <cell r="E901" t="str">
            <v>КОМПЛЕКТ Полка внутренняя выдвижная со стеклом 320 мм, Конеро H 168 W 484-544 мм, без дна, ЧЕРНЫЙ (8386887021)</v>
          </cell>
          <cell r="K901" t="str">
            <v>сумма частей</v>
          </cell>
          <cell r="O901" t="str">
            <v>сумма частей</v>
          </cell>
          <cell r="V901" t="str">
            <v>Системы хранения</v>
          </cell>
          <cell r="W901" t="str">
            <v>Конеро полки</v>
          </cell>
          <cell r="X901" t="str">
            <v>484-544</v>
          </cell>
          <cell r="Y901">
            <v>192</v>
          </cell>
          <cell r="Z901" t="str">
            <v>ЧЕРНЫЙ</v>
          </cell>
          <cell r="AB901">
            <v>1</v>
          </cell>
          <cell r="AC901">
            <v>345</v>
          </cell>
          <cell r="AD901">
            <v>4</v>
          </cell>
          <cell r="AE901">
            <v>20</v>
          </cell>
          <cell r="AG901" t="str">
            <v>Компл</v>
          </cell>
          <cell r="AJ901" t="str">
            <v>Черный</v>
          </cell>
          <cell r="AK901" t="str">
            <v>КОМПЛЕКТ Полка внутренняя выдвижная со стеклом 320 мм, Конеро H 168 W 484-544 мм, без дна, ЧЕРНЫЙ</v>
          </cell>
          <cell r="AM901" t="str">
            <v>Системы хранения</v>
          </cell>
          <cell r="AS901" t="str">
            <v>Конеро полки</v>
          </cell>
          <cell r="AT901" t="str">
            <v>Хранение одежды; Интерьер</v>
          </cell>
          <cell r="AU901" t="str">
            <v>Комплект</v>
          </cell>
          <cell r="AV901" t="str">
            <v>484</v>
          </cell>
          <cell r="AW901" t="str">
            <v>544</v>
          </cell>
          <cell r="BB901">
            <v>192</v>
          </cell>
          <cell r="BC901">
            <v>2300</v>
          </cell>
          <cell r="BF901">
            <v>0</v>
          </cell>
          <cell r="BG901">
            <v>20</v>
          </cell>
          <cell r="BH901" t="str">
            <v>Черный</v>
          </cell>
        </row>
        <row r="902">
          <cell r="D902" t="str">
            <v>8386897021</v>
          </cell>
          <cell r="E902" t="str">
            <v>КОМПЛЕКТ Полка внутренняя выдвижная со стеклом 320 мм, Конеро H 168 W 534-594 мм, без дна, ЧЕРНЫЙ (8386897021)</v>
          </cell>
          <cell r="K902" t="str">
            <v>сумма частей</v>
          </cell>
          <cell r="O902" t="str">
            <v>сумма частей</v>
          </cell>
          <cell r="V902" t="str">
            <v>Системы хранения</v>
          </cell>
          <cell r="W902" t="str">
            <v>Конеро полки</v>
          </cell>
          <cell r="X902" t="str">
            <v>534-594</v>
          </cell>
          <cell r="Y902">
            <v>192</v>
          </cell>
          <cell r="Z902" t="str">
            <v>ЧЕРНЫЙ</v>
          </cell>
          <cell r="AB902">
            <v>1</v>
          </cell>
          <cell r="AC902">
            <v>345</v>
          </cell>
          <cell r="AD902">
            <v>4</v>
          </cell>
          <cell r="AE902">
            <v>20</v>
          </cell>
          <cell r="AG902" t="str">
            <v>Компл</v>
          </cell>
          <cell r="AJ902" t="str">
            <v>Черный</v>
          </cell>
          <cell r="AK902" t="str">
            <v>КОМПЛЕКТ Полка внутренняя выдвижная со стеклом 320 мм, Конеро H 168 W 534-594 мм, без дна, ЧЕРНЫЙ</v>
          </cell>
          <cell r="AM902" t="str">
            <v>Системы хранения</v>
          </cell>
          <cell r="AS902" t="str">
            <v>Конеро полки</v>
          </cell>
          <cell r="AT902" t="str">
            <v>Хранение одежды; Интерьер</v>
          </cell>
          <cell r="AU902" t="str">
            <v>Комплект</v>
          </cell>
          <cell r="AV902" t="str">
            <v>534</v>
          </cell>
          <cell r="AW902" t="str">
            <v>594</v>
          </cell>
          <cell r="BB902">
            <v>192</v>
          </cell>
          <cell r="BC902">
            <v>2300</v>
          </cell>
          <cell r="BF902">
            <v>0</v>
          </cell>
          <cell r="BG902">
            <v>20</v>
          </cell>
          <cell r="BH902" t="str">
            <v>Черный</v>
          </cell>
        </row>
        <row r="903">
          <cell r="D903" t="str">
            <v>8386907021</v>
          </cell>
          <cell r="E903" t="str">
            <v>КОМПЛЕКТ Полка внутренняя выдвижная со стеклом 320 мм, Конеро H 168 W 552-612 мм, без дна, ЧЕРНЫЙ (8386907021)</v>
          </cell>
          <cell r="K903" t="str">
            <v>сумма частей</v>
          </cell>
          <cell r="O903" t="str">
            <v>сумма частей</v>
          </cell>
          <cell r="V903" t="str">
            <v>Системы хранения</v>
          </cell>
          <cell r="W903" t="str">
            <v>Конеро полки</v>
          </cell>
          <cell r="X903" t="str">
            <v>552-612</v>
          </cell>
          <cell r="Y903">
            <v>192</v>
          </cell>
          <cell r="Z903" t="str">
            <v>ЧЕРНЫЙ</v>
          </cell>
          <cell r="AB903">
            <v>1</v>
          </cell>
          <cell r="AC903">
            <v>345</v>
          </cell>
          <cell r="AD903">
            <v>4</v>
          </cell>
          <cell r="AE903">
            <v>20</v>
          </cell>
          <cell r="AG903" t="str">
            <v>Компл</v>
          </cell>
          <cell r="AJ903" t="str">
            <v>Черный</v>
          </cell>
          <cell r="AK903" t="str">
            <v>КОМПЛЕКТ Полка внутренняя выдвижная со стеклом 320 мм, Конеро H 168 W 552-612 мм, без дна, ЧЕРНЫЙ</v>
          </cell>
          <cell r="AM903" t="str">
            <v>Системы хранения</v>
          </cell>
          <cell r="AS903" t="str">
            <v>Конеро полки</v>
          </cell>
          <cell r="AT903" t="str">
            <v>Хранение одежды; Интерьер</v>
          </cell>
          <cell r="AU903" t="str">
            <v>Комплект</v>
          </cell>
          <cell r="AV903" t="str">
            <v>552</v>
          </cell>
          <cell r="AW903" t="str">
            <v>612</v>
          </cell>
          <cell r="BB903">
            <v>192</v>
          </cell>
          <cell r="BC903">
            <v>2300</v>
          </cell>
          <cell r="BF903">
            <v>0</v>
          </cell>
          <cell r="BG903">
            <v>20</v>
          </cell>
          <cell r="BH903" t="str">
            <v>Черный</v>
          </cell>
        </row>
        <row r="904">
          <cell r="D904" t="str">
            <v>8386917021</v>
          </cell>
          <cell r="E904" t="str">
            <v>КОМПЛЕКТ Полка внутренняя выдвижная со стеклом 320 мм, Конеро H 168 W 610-670 мм, без дна, ЧЕРНЫЙ (8386917021)</v>
          </cell>
          <cell r="K904" t="str">
            <v>сумма частей</v>
          </cell>
          <cell r="O904" t="str">
            <v>сумма частей</v>
          </cell>
          <cell r="V904" t="str">
            <v>Системы хранения</v>
          </cell>
          <cell r="W904" t="str">
            <v>Конеро полки</v>
          </cell>
          <cell r="X904" t="str">
            <v>610-670</v>
          </cell>
          <cell r="Y904">
            <v>192</v>
          </cell>
          <cell r="Z904" t="str">
            <v>ЧЕРНЫЙ</v>
          </cell>
          <cell r="AB904">
            <v>1</v>
          </cell>
          <cell r="AC904">
            <v>345</v>
          </cell>
          <cell r="AD904">
            <v>4</v>
          </cell>
          <cell r="AE904">
            <v>20</v>
          </cell>
          <cell r="AG904" t="str">
            <v>Компл</v>
          </cell>
          <cell r="AJ904" t="str">
            <v>Черный</v>
          </cell>
          <cell r="AK904" t="str">
            <v>КОМПЛЕКТ Полка внутренняя выдвижная со стеклом 320 мм, Конеро H 168 W 610-670 мм, без дна, ЧЕРНЫЙ</v>
          </cell>
          <cell r="AM904" t="str">
            <v>Системы хранения</v>
          </cell>
          <cell r="AS904" t="str">
            <v>Конеро полки</v>
          </cell>
          <cell r="AT904" t="str">
            <v>Хранение одежды; Интерьер</v>
          </cell>
          <cell r="AU904" t="str">
            <v>Комплект</v>
          </cell>
          <cell r="AV904" t="str">
            <v>610</v>
          </cell>
          <cell r="AW904" t="str">
            <v>670</v>
          </cell>
          <cell r="BB904">
            <v>192</v>
          </cell>
          <cell r="BC904">
            <v>2300</v>
          </cell>
          <cell r="BF904">
            <v>0</v>
          </cell>
          <cell r="BG904">
            <v>20</v>
          </cell>
          <cell r="BH904" t="str">
            <v>Черный</v>
          </cell>
        </row>
        <row r="905">
          <cell r="D905" t="str">
            <v>8386927021</v>
          </cell>
          <cell r="E905" t="str">
            <v>КОМПЛЕКТ Полка внутренняя выдвижная со стеклом 320 мм, Конеро H 168 W 660-720 мм, без дна, ЧЕРНЫЙ (8386927021)</v>
          </cell>
          <cell r="K905" t="str">
            <v>сумма частей</v>
          </cell>
          <cell r="O905" t="str">
            <v>сумма частей</v>
          </cell>
          <cell r="V905" t="str">
            <v>Системы хранения</v>
          </cell>
          <cell r="W905" t="str">
            <v>Конеро полки</v>
          </cell>
          <cell r="X905" t="str">
            <v>660-720</v>
          </cell>
          <cell r="Y905">
            <v>192</v>
          </cell>
          <cell r="Z905" t="str">
            <v>ЧЕРНЫЙ</v>
          </cell>
          <cell r="AB905">
            <v>1</v>
          </cell>
          <cell r="AC905">
            <v>345</v>
          </cell>
          <cell r="AD905">
            <v>4</v>
          </cell>
          <cell r="AE905">
            <v>20</v>
          </cell>
          <cell r="AG905" t="str">
            <v>Компл</v>
          </cell>
          <cell r="AJ905" t="str">
            <v>Черный</v>
          </cell>
          <cell r="AK905" t="str">
            <v>КОМПЛЕКТ Полка внутренняя выдвижная со стеклом 320 мм, Конеро H 168 W 660-720 мм, без дна, ЧЕРНЫЙ</v>
          </cell>
          <cell r="AM905" t="str">
            <v>Системы хранения</v>
          </cell>
          <cell r="AS905" t="str">
            <v>Конеро полки</v>
          </cell>
          <cell r="AT905" t="str">
            <v>Хранение одежды; Интерьер</v>
          </cell>
          <cell r="AU905" t="str">
            <v>Комплект</v>
          </cell>
          <cell r="AV905" t="str">
            <v>660</v>
          </cell>
          <cell r="AW905" t="str">
            <v>720</v>
          </cell>
          <cell r="BB905">
            <v>192</v>
          </cell>
          <cell r="BC905">
            <v>2300</v>
          </cell>
          <cell r="BF905">
            <v>0</v>
          </cell>
          <cell r="BG905">
            <v>20</v>
          </cell>
          <cell r="BH905" t="str">
            <v>Черный</v>
          </cell>
        </row>
        <row r="906">
          <cell r="D906" t="str">
            <v>8386937021</v>
          </cell>
          <cell r="E906" t="str">
            <v>КОМПЛЕКТ Полка внутренняя выдвижная со стеклом 320 мм, Конеро H 168 W 710-770 мм, без дна, ЧЕРНЫЙ (8386937021)</v>
          </cell>
          <cell r="K906" t="str">
            <v>сумма частей</v>
          </cell>
          <cell r="O906" t="str">
            <v>сумма частей</v>
          </cell>
          <cell r="V906" t="str">
            <v>Системы хранения</v>
          </cell>
          <cell r="W906" t="str">
            <v>Конеро полки</v>
          </cell>
          <cell r="X906" t="str">
            <v>710-770</v>
          </cell>
          <cell r="Y906">
            <v>192</v>
          </cell>
          <cell r="Z906" t="str">
            <v>ЧЕРНЫЙ</v>
          </cell>
          <cell r="AB906">
            <v>1</v>
          </cell>
          <cell r="AC906">
            <v>345</v>
          </cell>
          <cell r="AD906">
            <v>4</v>
          </cell>
          <cell r="AE906">
            <v>20</v>
          </cell>
          <cell r="AG906" t="str">
            <v>Компл</v>
          </cell>
          <cell r="AJ906" t="str">
            <v>Черный</v>
          </cell>
          <cell r="AK906" t="str">
            <v>КОМПЛЕКТ Полка внутренняя выдвижная со стеклом 320 мм, Конеро H 168 W 710-770 мм, без дна, ЧЕРНЫЙ</v>
          </cell>
          <cell r="AM906" t="str">
            <v>Системы хранения</v>
          </cell>
          <cell r="AS906" t="str">
            <v>Конеро полки</v>
          </cell>
          <cell r="AT906" t="str">
            <v>Хранение одежды; Интерьер</v>
          </cell>
          <cell r="AU906" t="str">
            <v>Комплект</v>
          </cell>
          <cell r="AV906" t="str">
            <v>710</v>
          </cell>
          <cell r="AW906" t="str">
            <v>770</v>
          </cell>
          <cell r="BB906">
            <v>192</v>
          </cell>
          <cell r="BC906">
            <v>2300</v>
          </cell>
          <cell r="BF906">
            <v>0</v>
          </cell>
          <cell r="BG906">
            <v>20</v>
          </cell>
          <cell r="BH906" t="str">
            <v>Черный</v>
          </cell>
        </row>
        <row r="907">
          <cell r="D907" t="str">
            <v>8386947021</v>
          </cell>
          <cell r="E907" t="str">
            <v>КОМПЛЕКТ Полка внутренняя выдвижная со стеклом 320 мм, Конеро H 168 W 760-820 мм, без дна, ЧЕРНЫЙ (8386947021)</v>
          </cell>
          <cell r="K907" t="str">
            <v>сумма частей</v>
          </cell>
          <cell r="O907" t="str">
            <v>сумма частей</v>
          </cell>
          <cell r="V907" t="str">
            <v>Системы хранения</v>
          </cell>
          <cell r="W907" t="str">
            <v>Конеро полки</v>
          </cell>
          <cell r="X907" t="str">
            <v>760-820</v>
          </cell>
          <cell r="Y907">
            <v>192</v>
          </cell>
          <cell r="Z907" t="str">
            <v>ЧЕРНЫЙ</v>
          </cell>
          <cell r="AB907">
            <v>1</v>
          </cell>
          <cell r="AC907">
            <v>345</v>
          </cell>
          <cell r="AD907">
            <v>4</v>
          </cell>
          <cell r="AE907">
            <v>20</v>
          </cell>
          <cell r="AG907" t="str">
            <v>Компл</v>
          </cell>
          <cell r="AJ907" t="str">
            <v>Черный</v>
          </cell>
          <cell r="AK907" t="str">
            <v>КОМПЛЕКТ Полка внутренняя выдвижная со стеклом 320 мм, Конеро H 168 W 760-820 мм, без дна, ЧЕРНЫЙ</v>
          </cell>
          <cell r="AM907" t="str">
            <v>Системы хранения</v>
          </cell>
          <cell r="AS907" t="str">
            <v>Конеро полки</v>
          </cell>
          <cell r="AT907" t="str">
            <v>Хранение одежды; Интерьер</v>
          </cell>
          <cell r="AU907" t="str">
            <v>Комплект</v>
          </cell>
          <cell r="AV907" t="str">
            <v>760</v>
          </cell>
          <cell r="AW907" t="str">
            <v>820</v>
          </cell>
          <cell r="BB907">
            <v>192</v>
          </cell>
          <cell r="BC907">
            <v>2300</v>
          </cell>
          <cell r="BF907">
            <v>0</v>
          </cell>
          <cell r="BG907">
            <v>20</v>
          </cell>
          <cell r="BH907" t="str">
            <v>Черный</v>
          </cell>
        </row>
        <row r="908">
          <cell r="D908" t="str">
            <v>8386957021</v>
          </cell>
          <cell r="E908" t="str">
            <v>КОМПЛЕКТ Полка внутренняя выдвижная со стеклом 320 мм, Конеро H 168 W 810-870 мм, без дна, ЧЕРНЫЙ (8386957021)</v>
          </cell>
          <cell r="K908" t="str">
            <v>сумма частей</v>
          </cell>
          <cell r="O908" t="str">
            <v>сумма частей</v>
          </cell>
          <cell r="V908" t="str">
            <v>Системы хранения</v>
          </cell>
          <cell r="W908" t="str">
            <v>Конеро полки</v>
          </cell>
          <cell r="X908" t="str">
            <v>810-870</v>
          </cell>
          <cell r="Y908">
            <v>192</v>
          </cell>
          <cell r="Z908" t="str">
            <v>ЧЕРНЫЙ</v>
          </cell>
          <cell r="AB908">
            <v>1</v>
          </cell>
          <cell r="AC908">
            <v>345</v>
          </cell>
          <cell r="AD908">
            <v>4</v>
          </cell>
          <cell r="AE908">
            <v>20</v>
          </cell>
          <cell r="AG908" t="str">
            <v>Компл</v>
          </cell>
          <cell r="AJ908" t="str">
            <v>Черный</v>
          </cell>
          <cell r="AK908" t="str">
            <v>КОМПЛЕКТ Полка внутренняя выдвижная со стеклом 320 мм, Конеро H 168 W 810-870 мм, без дна, ЧЕРНЫЙ</v>
          </cell>
          <cell r="AM908" t="str">
            <v>Системы хранения</v>
          </cell>
          <cell r="AS908" t="str">
            <v>Конеро полки</v>
          </cell>
          <cell r="AT908" t="str">
            <v>Хранение одежды; Интерьер</v>
          </cell>
          <cell r="AU908" t="str">
            <v>Комплект</v>
          </cell>
          <cell r="AV908" t="str">
            <v>810</v>
          </cell>
          <cell r="AW908" t="str">
            <v>870</v>
          </cell>
          <cell r="BB908">
            <v>192</v>
          </cell>
          <cell r="BC908">
            <v>2300</v>
          </cell>
          <cell r="BF908">
            <v>0</v>
          </cell>
          <cell r="BG908">
            <v>20</v>
          </cell>
          <cell r="BH908" t="str">
            <v>Черный</v>
          </cell>
        </row>
        <row r="909">
          <cell r="D909" t="str">
            <v>8386967021</v>
          </cell>
          <cell r="E909" t="str">
            <v>КОМПЛЕКТ Полка внутренняя выдвижная со стеклом 320 мм, Конеро H 168 W 860-920 мм, без дна, ЧЕРНЫЙ (8386967021)</v>
          </cell>
          <cell r="K909" t="str">
            <v>сумма частей</v>
          </cell>
          <cell r="O909" t="str">
            <v>сумма частей</v>
          </cell>
          <cell r="V909" t="str">
            <v>Системы хранения</v>
          </cell>
          <cell r="W909" t="str">
            <v>Конеро полки</v>
          </cell>
          <cell r="X909" t="str">
            <v>860-920</v>
          </cell>
          <cell r="Y909">
            <v>192</v>
          </cell>
          <cell r="Z909" t="str">
            <v>ЧЕРНЫЙ</v>
          </cell>
          <cell r="AB909">
            <v>1</v>
          </cell>
          <cell r="AC909">
            <v>345</v>
          </cell>
          <cell r="AD909">
            <v>4</v>
          </cell>
          <cell r="AE909">
            <v>20</v>
          </cell>
          <cell r="AG909" t="str">
            <v>Компл</v>
          </cell>
          <cell r="AJ909" t="str">
            <v>Черный</v>
          </cell>
          <cell r="AK909" t="str">
            <v>КОМПЛЕКТ Полка внутренняя выдвижная со стеклом 320 мм, Конеро H 168 W 860-920 мм, без дна, ЧЕРНЫЙ</v>
          </cell>
          <cell r="AM909" t="str">
            <v>Системы хранения</v>
          </cell>
          <cell r="AS909" t="str">
            <v>Конеро полки</v>
          </cell>
          <cell r="AT909" t="str">
            <v>Хранение одежды; Интерьер</v>
          </cell>
          <cell r="AU909" t="str">
            <v>Комплект</v>
          </cell>
          <cell r="AV909" t="str">
            <v>860</v>
          </cell>
          <cell r="AW909" t="str">
            <v>920</v>
          </cell>
          <cell r="BB909">
            <v>192</v>
          </cell>
          <cell r="BC909">
            <v>2300</v>
          </cell>
          <cell r="BF909">
            <v>0</v>
          </cell>
          <cell r="BG909">
            <v>20</v>
          </cell>
          <cell r="BH909" t="str">
            <v>Черный</v>
          </cell>
        </row>
        <row r="910">
          <cell r="D910" t="str">
            <v>8386977021</v>
          </cell>
          <cell r="E910" t="str">
            <v>КОМПЛЕКТ Полка внутренняя выдвижная со стеклом 320 мм, Конеро H 168 W 910-970 мм, без дна, ЧЕРНЫЙ (8386977021)</v>
          </cell>
          <cell r="K910" t="str">
            <v>сумма частей</v>
          </cell>
          <cell r="O910" t="str">
            <v>сумма частей</v>
          </cell>
          <cell r="V910" t="str">
            <v>Системы хранения</v>
          </cell>
          <cell r="W910" t="str">
            <v>Конеро полки</v>
          </cell>
          <cell r="X910" t="str">
            <v>910-970</v>
          </cell>
          <cell r="Y910">
            <v>192</v>
          </cell>
          <cell r="Z910" t="str">
            <v>ЧЕРНЫЙ</v>
          </cell>
          <cell r="AB910">
            <v>1</v>
          </cell>
          <cell r="AC910">
            <v>345</v>
          </cell>
          <cell r="AD910">
            <v>4</v>
          </cell>
          <cell r="AE910">
            <v>20</v>
          </cell>
          <cell r="AG910" t="str">
            <v>Компл</v>
          </cell>
          <cell r="AJ910" t="str">
            <v>Черный</v>
          </cell>
          <cell r="AK910" t="str">
            <v>КОМПЛЕКТ Полка внутренняя выдвижная со стеклом 320 мм, Конеро H 168 W 910-970 мм, без дна, ЧЕРНЫЙ</v>
          </cell>
          <cell r="AM910" t="str">
            <v>Системы хранения</v>
          </cell>
          <cell r="AS910" t="str">
            <v>Конеро полки</v>
          </cell>
          <cell r="AT910" t="str">
            <v>Хранение одежды; Интерьер</v>
          </cell>
          <cell r="AU910" t="str">
            <v>Комплект</v>
          </cell>
          <cell r="AV910" t="str">
            <v>910</v>
          </cell>
          <cell r="AW910" t="str">
            <v>970</v>
          </cell>
          <cell r="BB910">
            <v>192</v>
          </cell>
          <cell r="BC910">
            <v>2300</v>
          </cell>
          <cell r="BF910">
            <v>0</v>
          </cell>
          <cell r="BG910">
            <v>20</v>
          </cell>
          <cell r="BH910" t="str">
            <v>Черный</v>
          </cell>
        </row>
        <row r="911">
          <cell r="D911" t="str">
            <v>8386987021</v>
          </cell>
          <cell r="E911" t="str">
            <v>КОМПЛЕКТ Полка внутренняя выдвижная со стеклом 320 мм, Конеро H 168 W 960-1020 мм, без дна, ЧЕРНЫЙ (8386987021)</v>
          </cell>
          <cell r="K911" t="str">
            <v>сумма частей</v>
          </cell>
          <cell r="O911" t="str">
            <v>сумма частей</v>
          </cell>
          <cell r="V911" t="str">
            <v>Системы хранения</v>
          </cell>
          <cell r="W911" t="str">
            <v>Конеро полки</v>
          </cell>
          <cell r="X911" t="str">
            <v>960-1020</v>
          </cell>
          <cell r="Y911">
            <v>192</v>
          </cell>
          <cell r="Z911" t="str">
            <v>ЧЕРНЫЙ</v>
          </cell>
          <cell r="AB911">
            <v>1</v>
          </cell>
          <cell r="AC911">
            <v>345</v>
          </cell>
          <cell r="AD911">
            <v>4</v>
          </cell>
          <cell r="AE911">
            <v>20</v>
          </cell>
          <cell r="AG911" t="str">
            <v>Компл</v>
          </cell>
          <cell r="AJ911" t="str">
            <v>Черный</v>
          </cell>
          <cell r="AK911" t="str">
            <v>КОМПЛЕКТ Полка внутренняя выдвижная со стеклом 320 мм, Конеро H 168 W 960-1020 мм, без дна, ЧЕРНЫЙ</v>
          </cell>
          <cell r="AM911" t="str">
            <v>Системы хранения</v>
          </cell>
          <cell r="AS911" t="str">
            <v>Конеро полки</v>
          </cell>
          <cell r="AT911" t="str">
            <v>Хранение одежды; Интерьер</v>
          </cell>
          <cell r="AU911" t="str">
            <v>Комплект</v>
          </cell>
          <cell r="AV911" t="str">
            <v>960</v>
          </cell>
          <cell r="AW911" t="str">
            <v>1020</v>
          </cell>
          <cell r="BB911">
            <v>192</v>
          </cell>
          <cell r="BC911">
            <v>2300</v>
          </cell>
          <cell r="BF911">
            <v>0</v>
          </cell>
          <cell r="BG911">
            <v>20</v>
          </cell>
          <cell r="BH911" t="str">
            <v>Черный</v>
          </cell>
        </row>
        <row r="912">
          <cell r="D912" t="str">
            <v>8386879853</v>
          </cell>
          <cell r="E912" t="str">
            <v>КОМПЛЕКТ Полка внутренняя выдвижная со стеклом 320 мм, Конеро H 168 W 434-494 мм, без дна, ШАМПАНЬ (8386879853)</v>
          </cell>
          <cell r="K912" t="str">
            <v>сумма частей</v>
          </cell>
          <cell r="O912" t="str">
            <v>сумма частей</v>
          </cell>
          <cell r="V912" t="str">
            <v>Системы хранения</v>
          </cell>
          <cell r="W912" t="str">
            <v>Конеро полки</v>
          </cell>
          <cell r="X912" t="str">
            <v>434-494</v>
          </cell>
          <cell r="Y912">
            <v>192</v>
          </cell>
          <cell r="Z912" t="str">
            <v>ШАМПАНЬ</v>
          </cell>
          <cell r="AB912">
            <v>1</v>
          </cell>
          <cell r="AC912">
            <v>345</v>
          </cell>
          <cell r="AD912">
            <v>4</v>
          </cell>
          <cell r="AE912">
            <v>20</v>
          </cell>
          <cell r="AG912" t="str">
            <v>Компл</v>
          </cell>
          <cell r="AJ912" t="str">
            <v>Бежевый</v>
          </cell>
          <cell r="AK912" t="str">
            <v>КОМПЛЕКТ Полка внутренняя выдвижная со стеклом 320 мм, Конеро H 168 W 434-494 мм, без дна, ШАМПАНЬ</v>
          </cell>
          <cell r="AM912" t="str">
            <v>Системы хранения</v>
          </cell>
          <cell r="AS912" t="str">
            <v>Конеро полки</v>
          </cell>
          <cell r="AT912" t="str">
            <v>Хранение одежды; Интерьер</v>
          </cell>
          <cell r="AU912" t="str">
            <v>Комплект</v>
          </cell>
          <cell r="AV912" t="str">
            <v>434</v>
          </cell>
          <cell r="AW912" t="str">
            <v>494</v>
          </cell>
          <cell r="BB912">
            <v>192</v>
          </cell>
          <cell r="BC912">
            <v>2300</v>
          </cell>
          <cell r="BF912">
            <v>0</v>
          </cell>
          <cell r="BG912">
            <v>20</v>
          </cell>
          <cell r="BH912" t="str">
            <v>Шампань</v>
          </cell>
        </row>
        <row r="913">
          <cell r="D913" t="str">
            <v>8386889853</v>
          </cell>
          <cell r="E913" t="str">
            <v>КОМПЛЕКТ Полка внутренняя выдвижная со стеклом 320 мм, Конеро H 168 W 484-544 мм, без дна, ШАМПАНЬ (8386889853)</v>
          </cell>
          <cell r="K913" t="str">
            <v>сумма частей</v>
          </cell>
          <cell r="O913" t="str">
            <v>сумма частей</v>
          </cell>
          <cell r="V913" t="str">
            <v>Системы хранения</v>
          </cell>
          <cell r="W913" t="str">
            <v>Конеро полки</v>
          </cell>
          <cell r="X913" t="str">
            <v>484-544</v>
          </cell>
          <cell r="Y913">
            <v>192</v>
          </cell>
          <cell r="Z913" t="str">
            <v>ШАМПАНЬ</v>
          </cell>
          <cell r="AB913">
            <v>1</v>
          </cell>
          <cell r="AC913">
            <v>345</v>
          </cell>
          <cell r="AD913">
            <v>4</v>
          </cell>
          <cell r="AE913">
            <v>20</v>
          </cell>
          <cell r="AG913" t="str">
            <v>Компл</v>
          </cell>
          <cell r="AJ913" t="str">
            <v>Бежевый</v>
          </cell>
          <cell r="AK913" t="str">
            <v>КОМПЛЕКТ Полка внутренняя выдвижная со стеклом 320 мм, Конеро H 168 W 484-544 мм, без дна, ШАМПАНЬ</v>
          </cell>
          <cell r="AM913" t="str">
            <v>Системы хранения</v>
          </cell>
          <cell r="AS913" t="str">
            <v>Конеро полки</v>
          </cell>
          <cell r="AT913" t="str">
            <v>Хранение одежды; Интерьер</v>
          </cell>
          <cell r="AU913" t="str">
            <v>Комплект</v>
          </cell>
          <cell r="AV913" t="str">
            <v>484</v>
          </cell>
          <cell r="AW913" t="str">
            <v>544</v>
          </cell>
          <cell r="BB913">
            <v>192</v>
          </cell>
          <cell r="BC913">
            <v>2300</v>
          </cell>
          <cell r="BF913">
            <v>0</v>
          </cell>
          <cell r="BG913">
            <v>20</v>
          </cell>
          <cell r="BH913" t="str">
            <v>Шампань</v>
          </cell>
        </row>
        <row r="914">
          <cell r="D914" t="str">
            <v>8386899853</v>
          </cell>
          <cell r="E914" t="str">
            <v>КОМПЛЕКТ Полка внутренняя выдвижная со стеклом 320 мм, Конеро H 168 W 534-594 мм, без дна, ШАМПАНЬ (8386899853)</v>
          </cell>
          <cell r="K914" t="str">
            <v>сумма частей</v>
          </cell>
          <cell r="O914" t="str">
            <v>сумма частей</v>
          </cell>
          <cell r="V914" t="str">
            <v>Системы хранения</v>
          </cell>
          <cell r="W914" t="str">
            <v>Конеро полки</v>
          </cell>
          <cell r="X914" t="str">
            <v>534-594</v>
          </cell>
          <cell r="Y914">
            <v>192</v>
          </cell>
          <cell r="Z914" t="str">
            <v>ШАМПАНЬ</v>
          </cell>
          <cell r="AB914">
            <v>1</v>
          </cell>
          <cell r="AC914">
            <v>345</v>
          </cell>
          <cell r="AD914">
            <v>4</v>
          </cell>
          <cell r="AE914">
            <v>20</v>
          </cell>
          <cell r="AG914" t="str">
            <v>Компл</v>
          </cell>
          <cell r="AJ914" t="str">
            <v>Бежевый</v>
          </cell>
          <cell r="AK914" t="str">
            <v>КОМПЛЕКТ Полка внутренняя выдвижная со стеклом 320 мм, Конеро H 168 W 534-594 мм, без дна, ШАМПАНЬ</v>
          </cell>
          <cell r="AM914" t="str">
            <v>Системы хранения</v>
          </cell>
          <cell r="AS914" t="str">
            <v>Конеро полки</v>
          </cell>
          <cell r="AT914" t="str">
            <v>Хранение одежды; Интерьер</v>
          </cell>
          <cell r="AU914" t="str">
            <v>Комплект</v>
          </cell>
          <cell r="AV914" t="str">
            <v>534</v>
          </cell>
          <cell r="AW914" t="str">
            <v>594</v>
          </cell>
          <cell r="BB914">
            <v>192</v>
          </cell>
          <cell r="BC914">
            <v>2300</v>
          </cell>
          <cell r="BF914">
            <v>0</v>
          </cell>
          <cell r="BG914">
            <v>20</v>
          </cell>
          <cell r="BH914" t="str">
            <v>Шампань</v>
          </cell>
        </row>
        <row r="915">
          <cell r="D915" t="str">
            <v>8386909853</v>
          </cell>
          <cell r="E915" t="str">
            <v>КОМПЛЕКТ Полка внутренняя выдвижная со стеклом 320 мм, Конеро H 168 W 552-612 мм, без дна, ШАМПАНЬ (8386909853)</v>
          </cell>
          <cell r="K915" t="str">
            <v>сумма частей</v>
          </cell>
          <cell r="O915" t="str">
            <v>сумма частей</v>
          </cell>
          <cell r="V915" t="str">
            <v>Системы хранения</v>
          </cell>
          <cell r="W915" t="str">
            <v>Конеро полки</v>
          </cell>
          <cell r="X915" t="str">
            <v>552-612</v>
          </cell>
          <cell r="Y915">
            <v>192</v>
          </cell>
          <cell r="Z915" t="str">
            <v>ШАМПАНЬ</v>
          </cell>
          <cell r="AB915">
            <v>1</v>
          </cell>
          <cell r="AC915">
            <v>345</v>
          </cell>
          <cell r="AD915">
            <v>4</v>
          </cell>
          <cell r="AE915">
            <v>20</v>
          </cell>
          <cell r="AG915" t="str">
            <v>Компл</v>
          </cell>
          <cell r="AJ915" t="str">
            <v>Бежевый</v>
          </cell>
          <cell r="AK915" t="str">
            <v>КОМПЛЕКТ Полка внутренняя выдвижная со стеклом 320 мм, Конеро H 168 W 552-612 мм, без дна, ШАМПАНЬ</v>
          </cell>
          <cell r="AM915" t="str">
            <v>Системы хранения</v>
          </cell>
          <cell r="AS915" t="str">
            <v>Конеро полки</v>
          </cell>
          <cell r="AT915" t="str">
            <v>Хранение одежды; Интерьер</v>
          </cell>
          <cell r="AU915" t="str">
            <v>Комплект</v>
          </cell>
          <cell r="AV915" t="str">
            <v>552</v>
          </cell>
          <cell r="AW915" t="str">
            <v>612</v>
          </cell>
          <cell r="BB915">
            <v>192</v>
          </cell>
          <cell r="BC915">
            <v>2300</v>
          </cell>
          <cell r="BF915">
            <v>0</v>
          </cell>
          <cell r="BG915">
            <v>20</v>
          </cell>
          <cell r="BH915" t="str">
            <v>Шампань</v>
          </cell>
        </row>
        <row r="916">
          <cell r="D916" t="str">
            <v>8386919853</v>
          </cell>
          <cell r="E916" t="str">
            <v>КОМПЛЕКТ Полка внутренняя выдвижная со стеклом 320 мм, Конеро H 168 W 610-670 мм, без дна, ШАМПАНЬ (8386919853)</v>
          </cell>
          <cell r="K916" t="str">
            <v>сумма частей</v>
          </cell>
          <cell r="O916" t="str">
            <v>сумма частей</v>
          </cell>
          <cell r="V916" t="str">
            <v>Системы хранения</v>
          </cell>
          <cell r="W916" t="str">
            <v>Конеро полки</v>
          </cell>
          <cell r="X916" t="str">
            <v>610-670</v>
          </cell>
          <cell r="Y916">
            <v>192</v>
          </cell>
          <cell r="Z916" t="str">
            <v>ШАМПАНЬ</v>
          </cell>
          <cell r="AB916">
            <v>1</v>
          </cell>
          <cell r="AC916">
            <v>345</v>
          </cell>
          <cell r="AD916">
            <v>4</v>
          </cell>
          <cell r="AE916">
            <v>20</v>
          </cell>
          <cell r="AG916" t="str">
            <v>Компл</v>
          </cell>
          <cell r="AJ916" t="str">
            <v>Бежевый</v>
          </cell>
          <cell r="AK916" t="str">
            <v>КОМПЛЕКТ Полка внутренняя выдвижная со стеклом 320 мм, Конеро H 168 W 610-670 мм, без дна, ШАМПАНЬ</v>
          </cell>
          <cell r="AM916" t="str">
            <v>Системы хранения</v>
          </cell>
          <cell r="AS916" t="str">
            <v>Конеро полки</v>
          </cell>
          <cell r="AT916" t="str">
            <v>Хранение одежды; Интерьер</v>
          </cell>
          <cell r="AU916" t="str">
            <v>Комплект</v>
          </cell>
          <cell r="AV916" t="str">
            <v>610</v>
          </cell>
          <cell r="AW916" t="str">
            <v>670</v>
          </cell>
          <cell r="BB916">
            <v>192</v>
          </cell>
          <cell r="BC916">
            <v>2300</v>
          </cell>
          <cell r="BF916">
            <v>0</v>
          </cell>
          <cell r="BG916">
            <v>20</v>
          </cell>
          <cell r="BH916" t="str">
            <v>Шампань</v>
          </cell>
        </row>
        <row r="917">
          <cell r="D917" t="str">
            <v>8386929853</v>
          </cell>
          <cell r="E917" t="str">
            <v>КОМПЛЕКТ Полка внутренняя выдвижная со стеклом 320 мм, Конеро H 168 W 660-720 мм, без дна, ШАМПАНЬ (8386929853)</v>
          </cell>
          <cell r="K917" t="str">
            <v>сумма частей</v>
          </cell>
          <cell r="O917" t="str">
            <v>сумма частей</v>
          </cell>
          <cell r="V917" t="str">
            <v>Системы хранения</v>
          </cell>
          <cell r="W917" t="str">
            <v>Конеро полки</v>
          </cell>
          <cell r="X917" t="str">
            <v>660-720</v>
          </cell>
          <cell r="Y917">
            <v>192</v>
          </cell>
          <cell r="Z917" t="str">
            <v>ШАМПАНЬ</v>
          </cell>
          <cell r="AB917">
            <v>1</v>
          </cell>
          <cell r="AC917">
            <v>345</v>
          </cell>
          <cell r="AD917">
            <v>4</v>
          </cell>
          <cell r="AE917">
            <v>20</v>
          </cell>
          <cell r="AG917" t="str">
            <v>Компл</v>
          </cell>
          <cell r="AJ917" t="str">
            <v>Бежевый</v>
          </cell>
          <cell r="AK917" t="str">
            <v>КОМПЛЕКТ Полка внутренняя выдвижная со стеклом 320 мм, Конеро H 168 W 660-720 мм, без дна, ШАМПАНЬ</v>
          </cell>
          <cell r="AM917" t="str">
            <v>Системы хранения</v>
          </cell>
          <cell r="AS917" t="str">
            <v>Конеро полки</v>
          </cell>
          <cell r="AT917" t="str">
            <v>Хранение одежды; Интерьер</v>
          </cell>
          <cell r="AU917" t="str">
            <v>Комплект</v>
          </cell>
          <cell r="AV917" t="str">
            <v>660</v>
          </cell>
          <cell r="AW917" t="str">
            <v>720</v>
          </cell>
          <cell r="BB917">
            <v>192</v>
          </cell>
          <cell r="BC917">
            <v>2300</v>
          </cell>
          <cell r="BF917">
            <v>0</v>
          </cell>
          <cell r="BG917">
            <v>20</v>
          </cell>
          <cell r="BH917" t="str">
            <v>Шампань</v>
          </cell>
        </row>
        <row r="918">
          <cell r="D918" t="str">
            <v>8386939853</v>
          </cell>
          <cell r="E918" t="str">
            <v>КОМПЛЕКТ Полка внутренняя выдвижная со стеклом 320 мм, Конеро H 168 W 710-770 мм, без дна, ШАМПАНЬ (8386939853)</v>
          </cell>
          <cell r="K918" t="str">
            <v>сумма частей</v>
          </cell>
          <cell r="O918" t="str">
            <v>сумма частей</v>
          </cell>
          <cell r="V918" t="str">
            <v>Системы хранения</v>
          </cell>
          <cell r="W918" t="str">
            <v>Конеро полки</v>
          </cell>
          <cell r="X918" t="str">
            <v>710-770</v>
          </cell>
          <cell r="Y918">
            <v>192</v>
          </cell>
          <cell r="Z918" t="str">
            <v>ШАМПАНЬ</v>
          </cell>
          <cell r="AB918">
            <v>1</v>
          </cell>
          <cell r="AC918">
            <v>345</v>
          </cell>
          <cell r="AD918">
            <v>4</v>
          </cell>
          <cell r="AE918">
            <v>20</v>
          </cell>
          <cell r="AG918" t="str">
            <v>Компл</v>
          </cell>
          <cell r="AJ918" t="str">
            <v>Бежевый</v>
          </cell>
          <cell r="AK918" t="str">
            <v>КОМПЛЕКТ Полка внутренняя выдвижная со стеклом 320 мм, Конеро H 168 W 710-770 мм, без дна, ШАМПАНЬ</v>
          </cell>
          <cell r="AM918" t="str">
            <v>Системы хранения</v>
          </cell>
          <cell r="AS918" t="str">
            <v>Конеро полки</v>
          </cell>
          <cell r="AT918" t="str">
            <v>Хранение одежды; Интерьер</v>
          </cell>
          <cell r="AU918" t="str">
            <v>Комплект</v>
          </cell>
          <cell r="AV918" t="str">
            <v>710</v>
          </cell>
          <cell r="AW918" t="str">
            <v>770</v>
          </cell>
          <cell r="BB918">
            <v>192</v>
          </cell>
          <cell r="BC918">
            <v>2300</v>
          </cell>
          <cell r="BF918">
            <v>0</v>
          </cell>
          <cell r="BG918">
            <v>20</v>
          </cell>
          <cell r="BH918" t="str">
            <v>Шампань</v>
          </cell>
        </row>
        <row r="919">
          <cell r="D919" t="str">
            <v>8386949853</v>
          </cell>
          <cell r="E919" t="str">
            <v>КОМПЛЕКТ Полка внутренняя выдвижная со стеклом 320 мм, Конеро H 168 W 760-820 мм, без дна, ШАМПАНЬ (8386949853)</v>
          </cell>
          <cell r="K919" t="str">
            <v>сумма частей</v>
          </cell>
          <cell r="O919" t="str">
            <v>сумма частей</v>
          </cell>
          <cell r="V919" t="str">
            <v>Системы хранения</v>
          </cell>
          <cell r="W919" t="str">
            <v>Конеро полки</v>
          </cell>
          <cell r="X919" t="str">
            <v>760-820</v>
          </cell>
          <cell r="Y919">
            <v>192</v>
          </cell>
          <cell r="Z919" t="str">
            <v>ШАМПАНЬ</v>
          </cell>
          <cell r="AB919">
            <v>1</v>
          </cell>
          <cell r="AC919">
            <v>345</v>
          </cell>
          <cell r="AD919">
            <v>4</v>
          </cell>
          <cell r="AE919">
            <v>20</v>
          </cell>
          <cell r="AG919" t="str">
            <v>Компл</v>
          </cell>
          <cell r="AJ919" t="str">
            <v>Бежевый</v>
          </cell>
          <cell r="AK919" t="str">
            <v>КОМПЛЕКТ Полка внутренняя выдвижная со стеклом 320 мм, Конеро H 168 W 760-820 мм, без дна, ШАМПАНЬ</v>
          </cell>
          <cell r="AM919" t="str">
            <v>Системы хранения</v>
          </cell>
          <cell r="AS919" t="str">
            <v>Конеро полки</v>
          </cell>
          <cell r="AT919" t="str">
            <v>Хранение одежды; Интерьер</v>
          </cell>
          <cell r="AU919" t="str">
            <v>Комплект</v>
          </cell>
          <cell r="AV919" t="str">
            <v>760</v>
          </cell>
          <cell r="AW919" t="str">
            <v>820</v>
          </cell>
          <cell r="BB919">
            <v>192</v>
          </cell>
          <cell r="BC919">
            <v>2300</v>
          </cell>
          <cell r="BF919">
            <v>0</v>
          </cell>
          <cell r="BG919">
            <v>20</v>
          </cell>
          <cell r="BH919" t="str">
            <v>Шампань</v>
          </cell>
        </row>
        <row r="920">
          <cell r="D920" t="str">
            <v>8386959853</v>
          </cell>
          <cell r="E920" t="str">
            <v>КОМПЛЕКТ Полка внутренняя выдвижная со стеклом 320 мм, Конеро H 168 W 810-870 мм, без дна, ШАМПАНЬ (8386959853)</v>
          </cell>
          <cell r="K920" t="str">
            <v>сумма частей</v>
          </cell>
          <cell r="O920" t="str">
            <v>сумма частей</v>
          </cell>
          <cell r="V920" t="str">
            <v>Системы хранения</v>
          </cell>
          <cell r="W920" t="str">
            <v>Конеро полки</v>
          </cell>
          <cell r="X920" t="str">
            <v>810-870</v>
          </cell>
          <cell r="Y920">
            <v>192</v>
          </cell>
          <cell r="Z920" t="str">
            <v>ШАМПАНЬ</v>
          </cell>
          <cell r="AB920">
            <v>1</v>
          </cell>
          <cell r="AC920">
            <v>345</v>
          </cell>
          <cell r="AD920">
            <v>4</v>
          </cell>
          <cell r="AE920">
            <v>20</v>
          </cell>
          <cell r="AG920" t="str">
            <v>Компл</v>
          </cell>
          <cell r="AJ920" t="str">
            <v>Бежевый</v>
          </cell>
          <cell r="AK920" t="str">
            <v>КОМПЛЕКТ Полка внутренняя выдвижная со стеклом 320 мм, Конеро H 168 W 810-870 мм, без дна, ШАМПАНЬ</v>
          </cell>
          <cell r="AM920" t="str">
            <v>Системы хранения</v>
          </cell>
          <cell r="AS920" t="str">
            <v>Конеро полки</v>
          </cell>
          <cell r="AT920" t="str">
            <v>Хранение одежды; Интерьер</v>
          </cell>
          <cell r="AU920" t="str">
            <v>Комплект</v>
          </cell>
          <cell r="AV920" t="str">
            <v>810</v>
          </cell>
          <cell r="AW920" t="str">
            <v>870</v>
          </cell>
          <cell r="BB920">
            <v>192</v>
          </cell>
          <cell r="BC920">
            <v>2300</v>
          </cell>
          <cell r="BF920">
            <v>0</v>
          </cell>
          <cell r="BG920">
            <v>20</v>
          </cell>
          <cell r="BH920" t="str">
            <v>Шампань</v>
          </cell>
        </row>
        <row r="921">
          <cell r="D921" t="str">
            <v>8386969853</v>
          </cell>
          <cell r="E921" t="str">
            <v>КОМПЛЕКТ Полка внутренняя выдвижная со стеклом 320 мм, Конеро H 168 W 860-920 мм, без дна, ШАМПАНЬ (8386969853)</v>
          </cell>
          <cell r="K921" t="str">
            <v>сумма частей</v>
          </cell>
          <cell r="O921" t="str">
            <v>сумма частей</v>
          </cell>
          <cell r="V921" t="str">
            <v>Системы хранения</v>
          </cell>
          <cell r="W921" t="str">
            <v>Конеро полки</v>
          </cell>
          <cell r="X921" t="str">
            <v>860-920</v>
          </cell>
          <cell r="Y921">
            <v>192</v>
          </cell>
          <cell r="Z921" t="str">
            <v>ШАМПАНЬ</v>
          </cell>
          <cell r="AB921">
            <v>1</v>
          </cell>
          <cell r="AC921">
            <v>345</v>
          </cell>
          <cell r="AD921">
            <v>4</v>
          </cell>
          <cell r="AE921">
            <v>20</v>
          </cell>
          <cell r="AG921" t="str">
            <v>Компл</v>
          </cell>
          <cell r="AJ921" t="str">
            <v>Бежевый</v>
          </cell>
          <cell r="AK921" t="str">
            <v>КОМПЛЕКТ Полка внутренняя выдвижная со стеклом 320 мм, Конеро H 168 W 860-920 мм, без дна, ШАМПАНЬ</v>
          </cell>
          <cell r="AM921" t="str">
            <v>Системы хранения</v>
          </cell>
          <cell r="AS921" t="str">
            <v>Конеро полки</v>
          </cell>
          <cell r="AT921" t="str">
            <v>Хранение одежды; Интерьер</v>
          </cell>
          <cell r="AU921" t="str">
            <v>Комплект</v>
          </cell>
          <cell r="AV921" t="str">
            <v>860</v>
          </cell>
          <cell r="AW921" t="str">
            <v>920</v>
          </cell>
          <cell r="BB921">
            <v>192</v>
          </cell>
          <cell r="BC921">
            <v>2300</v>
          </cell>
          <cell r="BF921">
            <v>0</v>
          </cell>
          <cell r="BG921">
            <v>20</v>
          </cell>
          <cell r="BH921" t="str">
            <v>Шампань</v>
          </cell>
        </row>
        <row r="922">
          <cell r="D922" t="str">
            <v>8386979853</v>
          </cell>
          <cell r="E922" t="str">
            <v>КОМПЛЕКТ Полка внутренняя выдвижная со стеклом 320 мм, Конеро H 168 W 910-970 мм, без дна, ШАМПАНЬ (8386979853)</v>
          </cell>
          <cell r="K922" t="str">
            <v>сумма частей</v>
          </cell>
          <cell r="O922" t="str">
            <v>сумма частей</v>
          </cell>
          <cell r="V922" t="str">
            <v>Системы хранения</v>
          </cell>
          <cell r="W922" t="str">
            <v>Конеро полки</v>
          </cell>
          <cell r="X922" t="str">
            <v>910-970</v>
          </cell>
          <cell r="Y922">
            <v>192</v>
          </cell>
          <cell r="Z922" t="str">
            <v>ШАМПАНЬ</v>
          </cell>
          <cell r="AB922">
            <v>1</v>
          </cell>
          <cell r="AC922">
            <v>345</v>
          </cell>
          <cell r="AD922">
            <v>4</v>
          </cell>
          <cell r="AE922">
            <v>20</v>
          </cell>
          <cell r="AG922" t="str">
            <v>Компл</v>
          </cell>
          <cell r="AJ922" t="str">
            <v>Бежевый</v>
          </cell>
          <cell r="AK922" t="str">
            <v>КОМПЛЕКТ Полка внутренняя выдвижная со стеклом 320 мм, Конеро H 168 W 910-970 мм, без дна, ШАМПАНЬ</v>
          </cell>
          <cell r="AM922" t="str">
            <v>Системы хранения</v>
          </cell>
          <cell r="AS922" t="str">
            <v>Конеро полки</v>
          </cell>
          <cell r="AT922" t="str">
            <v>Хранение одежды; Интерьер</v>
          </cell>
          <cell r="AU922" t="str">
            <v>Комплект</v>
          </cell>
          <cell r="AV922" t="str">
            <v>910</v>
          </cell>
          <cell r="AW922" t="str">
            <v>970</v>
          </cell>
          <cell r="BB922">
            <v>192</v>
          </cell>
          <cell r="BC922">
            <v>2300</v>
          </cell>
          <cell r="BF922">
            <v>0</v>
          </cell>
          <cell r="BG922">
            <v>20</v>
          </cell>
          <cell r="BH922" t="str">
            <v>Шампань</v>
          </cell>
        </row>
        <row r="923">
          <cell r="D923" t="str">
            <v>8386989853</v>
          </cell>
          <cell r="E923" t="str">
            <v>КОМПЛЕКТ Полка внутренняя выдвижная со стеклом 320 мм, Конеро H 168 W 960-1020 мм, без дна, ШАМПАНЬ (8386989853)</v>
          </cell>
          <cell r="K923" t="str">
            <v>сумма частей</v>
          </cell>
          <cell r="O923" t="str">
            <v>сумма частей</v>
          </cell>
          <cell r="V923" t="str">
            <v>Системы хранения</v>
          </cell>
          <cell r="W923" t="str">
            <v>Конеро полки</v>
          </cell>
          <cell r="X923" t="str">
            <v>960-1020</v>
          </cell>
          <cell r="Y923">
            <v>192</v>
          </cell>
          <cell r="Z923" t="str">
            <v>ШАМПАНЬ</v>
          </cell>
          <cell r="AB923">
            <v>1</v>
          </cell>
          <cell r="AC923">
            <v>345</v>
          </cell>
          <cell r="AD923">
            <v>4</v>
          </cell>
          <cell r="AE923">
            <v>20</v>
          </cell>
          <cell r="AG923" t="str">
            <v>Компл</v>
          </cell>
          <cell r="AJ923" t="str">
            <v>Бежевый</v>
          </cell>
          <cell r="AK923" t="str">
            <v>КОМПЛЕКТ Полка внутренняя выдвижная со стеклом 320 мм, Конеро H 168 W 960-1020 мм, без дна, ШАМПАНЬ</v>
          </cell>
          <cell r="AM923" t="str">
            <v>Системы хранения</v>
          </cell>
          <cell r="AS923" t="str">
            <v>Конеро полки</v>
          </cell>
          <cell r="AT923" t="str">
            <v>Хранение одежды; Интерьер</v>
          </cell>
          <cell r="AU923" t="str">
            <v>Комплект</v>
          </cell>
          <cell r="AV923" t="str">
            <v>960</v>
          </cell>
          <cell r="AW923" t="str">
            <v>1020</v>
          </cell>
          <cell r="BB923">
            <v>192</v>
          </cell>
          <cell r="BC923">
            <v>2300</v>
          </cell>
          <cell r="BF923">
            <v>0</v>
          </cell>
          <cell r="BG923">
            <v>20</v>
          </cell>
          <cell r="BH923" t="str">
            <v>Шампань</v>
          </cell>
        </row>
        <row r="924">
          <cell r="D924" t="str">
            <v>2383887021</v>
          </cell>
          <cell r="E924" t="str">
            <v>Полка внутренняя выдвижная 450 мм, Конеро, H 72, без дна, передней и задней стенок, 1 шт, цвет ЧЕРНЫЙ (2383887021)</v>
          </cell>
          <cell r="H924">
            <v>1</v>
          </cell>
          <cell r="I924">
            <v>5</v>
          </cell>
          <cell r="J924" t="str">
            <v>DE</v>
          </cell>
          <cell r="K924">
            <v>2.09</v>
          </cell>
          <cell r="L924">
            <v>0.48499999999999999</v>
          </cell>
          <cell r="M924">
            <v>0.128</v>
          </cell>
          <cell r="N924">
            <v>8.5999999999999993E-2</v>
          </cell>
          <cell r="O924">
            <v>5.3388799999999998E-3</v>
          </cell>
          <cell r="Q924" t="str">
            <v>7021</v>
          </cell>
          <cell r="R924">
            <v>180</v>
          </cell>
          <cell r="S924" t="str">
            <v>4027655086964</v>
          </cell>
          <cell r="T924" t="str">
            <v>8302420000</v>
          </cell>
          <cell r="V924" t="str">
            <v>Системы хранения</v>
          </cell>
          <cell r="W924" t="str">
            <v>Конеро полки</v>
          </cell>
          <cell r="Y924">
            <v>72</v>
          </cell>
          <cell r="Z924" t="str">
            <v>ЧЕРНЫЙ</v>
          </cell>
          <cell r="AB924">
            <v>1</v>
          </cell>
          <cell r="AC924">
            <v>475</v>
          </cell>
          <cell r="AE924">
            <v>20</v>
          </cell>
          <cell r="AG924" t="str">
            <v>шт</v>
          </cell>
          <cell r="AJ924" t="str">
            <v>Черный</v>
          </cell>
          <cell r="AK924" t="str">
            <v>Полка внутренняя выдвижная 450 мм, Конеро, H 72, без дна, передней и задней стенок, ЧЕРНЫЙ</v>
          </cell>
          <cell r="AM924" t="str">
            <v>Системы хранения</v>
          </cell>
          <cell r="AO924" t="str">
            <v>2383887021</v>
          </cell>
          <cell r="AS924" t="str">
            <v>Конеро полки</v>
          </cell>
          <cell r="AT924" t="str">
            <v>Хранение одежды; Интерьер</v>
          </cell>
          <cell r="AU924" t="str">
            <v>Комплектующее</v>
          </cell>
          <cell r="AV924">
            <v>334</v>
          </cell>
          <cell r="AW924">
            <v>1020</v>
          </cell>
          <cell r="BB924">
            <v>96</v>
          </cell>
          <cell r="BC924">
            <v>2300</v>
          </cell>
          <cell r="BF924">
            <v>0</v>
          </cell>
          <cell r="BG924">
            <v>20</v>
          </cell>
          <cell r="BH924" t="str">
            <v>Черный</v>
          </cell>
        </row>
        <row r="925">
          <cell r="D925" t="str">
            <v>2383889853</v>
          </cell>
          <cell r="E925" t="str">
            <v>Полка внутренняя выдвижная 450 мм, Конеро, H 72, без дна, передней и задней стенок, 1 шт, цвет ШАМПАНЬ (2383889853)</v>
          </cell>
          <cell r="H925">
            <v>1</v>
          </cell>
          <cell r="I925">
            <v>5</v>
          </cell>
          <cell r="J925" t="str">
            <v>DE</v>
          </cell>
          <cell r="K925">
            <v>2.09</v>
          </cell>
          <cell r="L925">
            <v>0.48499999999999999</v>
          </cell>
          <cell r="M925">
            <v>0.128</v>
          </cell>
          <cell r="N925">
            <v>8.5999999999999993E-2</v>
          </cell>
          <cell r="O925">
            <v>5.3388799999999998E-3</v>
          </cell>
          <cell r="Q925" t="str">
            <v>9853</v>
          </cell>
          <cell r="R925">
            <v>180</v>
          </cell>
          <cell r="S925" t="str">
            <v>4027655071526</v>
          </cell>
          <cell r="T925" t="str">
            <v>8302420000</v>
          </cell>
          <cell r="V925" t="str">
            <v>Системы хранения</v>
          </cell>
          <cell r="W925" t="str">
            <v>Конеро полки</v>
          </cell>
          <cell r="Y925">
            <v>72</v>
          </cell>
          <cell r="Z925" t="str">
            <v>ШАМПАНЬ</v>
          </cell>
          <cell r="AB925">
            <v>1</v>
          </cell>
          <cell r="AC925">
            <v>475</v>
          </cell>
          <cell r="AE925">
            <v>20</v>
          </cell>
          <cell r="AG925" t="str">
            <v>шт</v>
          </cell>
          <cell r="AJ925" t="str">
            <v>Бежевый</v>
          </cell>
          <cell r="AK925" t="str">
            <v>Полка внутренняя выдвижная 450 мм, Конеро, H 72, без дна, передней и задней стенок, ШАМПАНЬ</v>
          </cell>
          <cell r="AM925" t="str">
            <v>Системы хранения</v>
          </cell>
          <cell r="AO925" t="str">
            <v>2383889853</v>
          </cell>
          <cell r="AS925" t="str">
            <v>Конеро полки</v>
          </cell>
          <cell r="AT925" t="str">
            <v>Хранение одежды; Интерьер</v>
          </cell>
          <cell r="AU925" t="str">
            <v>Комплектующее</v>
          </cell>
          <cell r="AV925">
            <v>334</v>
          </cell>
          <cell r="AW925">
            <v>1020</v>
          </cell>
          <cell r="BB925">
            <v>96</v>
          </cell>
          <cell r="BC925">
            <v>2300</v>
          </cell>
          <cell r="BF925">
            <v>0</v>
          </cell>
          <cell r="BG925">
            <v>20</v>
          </cell>
          <cell r="BH925" t="str">
            <v>Шампань</v>
          </cell>
        </row>
        <row r="926">
          <cell r="D926" t="str">
            <v>2383897021</v>
          </cell>
          <cell r="E926" t="str">
            <v>Полка внутренняя выдвижная 450 мм, Конеро, H 168, без дна, передней и задней стенок, 1 шт, цвет ЧЕРНЫЙ (2383897021)</v>
          </cell>
          <cell r="H926">
            <v>1</v>
          </cell>
          <cell r="I926">
            <v>5</v>
          </cell>
          <cell r="J926" t="str">
            <v>DE</v>
          </cell>
          <cell r="K926">
            <v>3.45</v>
          </cell>
          <cell r="L926">
            <v>0.48499999999999999</v>
          </cell>
          <cell r="M926">
            <v>0.215</v>
          </cell>
          <cell r="N926">
            <v>9.1999999999999998E-2</v>
          </cell>
          <cell r="O926">
            <v>9.5933000000000008E-3</v>
          </cell>
          <cell r="Q926" t="str">
            <v>7021</v>
          </cell>
          <cell r="R926">
            <v>98</v>
          </cell>
          <cell r="S926" t="str">
            <v>4027655086971</v>
          </cell>
          <cell r="T926" t="str">
            <v>8302420000</v>
          </cell>
          <cell r="V926" t="str">
            <v>Системы хранения</v>
          </cell>
          <cell r="W926" t="str">
            <v>Конеро полки</v>
          </cell>
          <cell r="Y926">
            <v>168</v>
          </cell>
          <cell r="Z926" t="str">
            <v>ЧЕРНЫЙ</v>
          </cell>
          <cell r="AB926">
            <v>1</v>
          </cell>
          <cell r="AC926">
            <v>475</v>
          </cell>
          <cell r="AE926">
            <v>20</v>
          </cell>
          <cell r="AG926" t="str">
            <v>шт</v>
          </cell>
          <cell r="AJ926" t="str">
            <v>Черный</v>
          </cell>
          <cell r="AK926" t="str">
            <v>Полка внутренняя выдвижная 450 мм, Конеро, H 168, без дна, передней и задней стенок, ЧЕРНЫЙ</v>
          </cell>
          <cell r="AM926" t="str">
            <v>Системы хранения</v>
          </cell>
          <cell r="AO926" t="str">
            <v>2383897021</v>
          </cell>
          <cell r="AS926" t="str">
            <v>Конеро полки</v>
          </cell>
          <cell r="AT926" t="str">
            <v>Хранение одежды; Интерьер</v>
          </cell>
          <cell r="AU926" t="str">
            <v>Комплектующее</v>
          </cell>
          <cell r="AV926">
            <v>334</v>
          </cell>
          <cell r="AW926">
            <v>1020</v>
          </cell>
          <cell r="BB926">
            <v>192</v>
          </cell>
          <cell r="BC926">
            <v>2300</v>
          </cell>
          <cell r="BF926">
            <v>0</v>
          </cell>
          <cell r="BG926">
            <v>20</v>
          </cell>
          <cell r="BH926" t="str">
            <v>Черный</v>
          </cell>
        </row>
        <row r="927">
          <cell r="D927" t="str">
            <v>2383899853</v>
          </cell>
          <cell r="E927" t="str">
            <v>Полка внутренняя выдвижная 450 мм, Конеро, H 168, без дна, передней и задней стенок, 1 шт, цвет ШАМПАНЬ (2383899853)</v>
          </cell>
          <cell r="H927">
            <v>1</v>
          </cell>
          <cell r="I927">
            <v>5</v>
          </cell>
          <cell r="J927" t="str">
            <v>DE</v>
          </cell>
          <cell r="K927">
            <v>3.45</v>
          </cell>
          <cell r="L927">
            <v>0.48499999999999999</v>
          </cell>
          <cell r="M927">
            <v>0.215</v>
          </cell>
          <cell r="N927">
            <v>9.1999999999999998E-2</v>
          </cell>
          <cell r="O927">
            <v>9.5933000000000008E-3</v>
          </cell>
          <cell r="Q927" t="str">
            <v>9853</v>
          </cell>
          <cell r="R927">
            <v>98</v>
          </cell>
          <cell r="S927" t="str">
            <v>4027655071588</v>
          </cell>
          <cell r="T927" t="str">
            <v>8302420000</v>
          </cell>
          <cell r="V927" t="str">
            <v>Системы хранения</v>
          </cell>
          <cell r="W927" t="str">
            <v>Конеро полки</v>
          </cell>
          <cell r="Y927">
            <v>168</v>
          </cell>
          <cell r="Z927" t="str">
            <v>ШАМПАНЬ</v>
          </cell>
          <cell r="AB927">
            <v>1</v>
          </cell>
          <cell r="AC927">
            <v>475</v>
          </cell>
          <cell r="AE927">
            <v>20</v>
          </cell>
          <cell r="AG927" t="str">
            <v>шт</v>
          </cell>
          <cell r="AJ927" t="str">
            <v>Бежевый</v>
          </cell>
          <cell r="AK927" t="str">
            <v>Полка внутренняя выдвижная 450 мм, Конеро, H 168, без дна, передней и задней стенок, ШАМПАНЬ</v>
          </cell>
          <cell r="AM927" t="str">
            <v>Системы хранения</v>
          </cell>
          <cell r="AO927" t="str">
            <v>2383899853</v>
          </cell>
          <cell r="AS927" t="str">
            <v>Конеро полки</v>
          </cell>
          <cell r="AT927" t="str">
            <v>Хранение одежды; Интерьер</v>
          </cell>
          <cell r="AU927" t="str">
            <v>Комплектующее</v>
          </cell>
          <cell r="AV927">
            <v>334</v>
          </cell>
          <cell r="AW927">
            <v>1020</v>
          </cell>
          <cell r="BB927">
            <v>192</v>
          </cell>
          <cell r="BC927">
            <v>2300</v>
          </cell>
          <cell r="BF927">
            <v>0</v>
          </cell>
          <cell r="BG927">
            <v>20</v>
          </cell>
          <cell r="BH927" t="str">
            <v>Шампань</v>
          </cell>
        </row>
        <row r="928">
          <cell r="D928" t="str">
            <v>7486877021</v>
          </cell>
          <cell r="E928" t="str">
            <v>КОМПЛЕКТ Полка внутренняя выдвижная со стеклом 450 мм, Конеро H 72 W 434-494 мм, без дна, ЧЕРНЫЙ (7486877021)</v>
          </cell>
          <cell r="K928" t="str">
            <v>сумма частей</v>
          </cell>
          <cell r="O928" t="str">
            <v>сумма частей</v>
          </cell>
          <cell r="V928" t="str">
            <v>Системы хранения</v>
          </cell>
          <cell r="W928" t="str">
            <v>Конеро полки</v>
          </cell>
          <cell r="X928" t="str">
            <v>434-494</v>
          </cell>
          <cell r="Y928">
            <v>96</v>
          </cell>
          <cell r="Z928" t="str">
            <v>ЧЕРНЫЙ</v>
          </cell>
          <cell r="AB928">
            <v>1</v>
          </cell>
          <cell r="AC928">
            <v>475</v>
          </cell>
          <cell r="AD928">
            <v>4</v>
          </cell>
          <cell r="AE928">
            <v>20</v>
          </cell>
          <cell r="AG928" t="str">
            <v>Компл</v>
          </cell>
          <cell r="AJ928" t="str">
            <v>Черный</v>
          </cell>
          <cell r="AK928" t="str">
            <v>КОМПЛЕКТ Полка внутренняя выдвижная со стеклом 450 мм, Конеро H 72 W 434-494 мм, без дна, ЧЕРНЫЙ</v>
          </cell>
          <cell r="AM928" t="str">
            <v>Системы хранения</v>
          </cell>
          <cell r="AS928" t="str">
            <v>Конеро полки</v>
          </cell>
          <cell r="AT928" t="str">
            <v>Хранение одежды; Интерьер</v>
          </cell>
          <cell r="AU928" t="str">
            <v>Комплект</v>
          </cell>
          <cell r="AV928" t="str">
            <v>434</v>
          </cell>
          <cell r="AW928" t="str">
            <v>494</v>
          </cell>
          <cell r="BB928">
            <v>96</v>
          </cell>
          <cell r="BC928">
            <v>2300</v>
          </cell>
          <cell r="BF928">
            <v>0</v>
          </cell>
          <cell r="BG928">
            <v>20</v>
          </cell>
          <cell r="BH928" t="str">
            <v>Черный</v>
          </cell>
        </row>
        <row r="929">
          <cell r="D929" t="str">
            <v>7486887021</v>
          </cell>
          <cell r="E929" t="str">
            <v>КОМПЛЕКТ Полка внутренняя выдвижная со стеклом 450 мм, Конеро H 72 W 484-544 мм, без дна, ЧЕРНЫЙ (7486887021)</v>
          </cell>
          <cell r="K929" t="str">
            <v>сумма частей</v>
          </cell>
          <cell r="O929" t="str">
            <v>сумма частей</v>
          </cell>
          <cell r="V929" t="str">
            <v>Системы хранения</v>
          </cell>
          <cell r="W929" t="str">
            <v>Конеро полки</v>
          </cell>
          <cell r="X929" t="str">
            <v>484-544</v>
          </cell>
          <cell r="Y929">
            <v>96</v>
          </cell>
          <cell r="Z929" t="str">
            <v>ЧЕРНЫЙ</v>
          </cell>
          <cell r="AB929">
            <v>1</v>
          </cell>
          <cell r="AC929">
            <v>475</v>
          </cell>
          <cell r="AD929">
            <v>4</v>
          </cell>
          <cell r="AE929">
            <v>20</v>
          </cell>
          <cell r="AG929" t="str">
            <v>Компл</v>
          </cell>
          <cell r="AJ929" t="str">
            <v>Черный</v>
          </cell>
          <cell r="AK929" t="str">
            <v>КОМПЛЕКТ Полка внутренняя выдвижная со стеклом 450 мм, Конеро H 72 W 484-544 мм, без дна, ЧЕРНЫЙ</v>
          </cell>
          <cell r="AM929" t="str">
            <v>Системы хранения</v>
          </cell>
          <cell r="AS929" t="str">
            <v>Конеро полки</v>
          </cell>
          <cell r="AT929" t="str">
            <v>Хранение одежды; Интерьер</v>
          </cell>
          <cell r="AU929" t="str">
            <v>Комплект</v>
          </cell>
          <cell r="AV929" t="str">
            <v>484</v>
          </cell>
          <cell r="AW929" t="str">
            <v>544</v>
          </cell>
          <cell r="BB929">
            <v>96</v>
          </cell>
          <cell r="BC929">
            <v>2300</v>
          </cell>
          <cell r="BF929">
            <v>0</v>
          </cell>
          <cell r="BG929">
            <v>20</v>
          </cell>
          <cell r="BH929" t="str">
            <v>Черный</v>
          </cell>
        </row>
        <row r="930">
          <cell r="D930" t="str">
            <v>7486897021</v>
          </cell>
          <cell r="E930" t="str">
            <v>КОМПЛЕКТ Полка внутренняя выдвижная со стеклом 450 мм, Конеро H 72 W 534-594 мм, без дна, ЧЕРНЫЙ (7486897021)</v>
          </cell>
          <cell r="K930" t="str">
            <v>сумма частей</v>
          </cell>
          <cell r="O930" t="str">
            <v>сумма частей</v>
          </cell>
          <cell r="V930" t="str">
            <v>Системы хранения</v>
          </cell>
          <cell r="W930" t="str">
            <v>Конеро полки</v>
          </cell>
          <cell r="X930" t="str">
            <v>534-594</v>
          </cell>
          <cell r="Y930">
            <v>96</v>
          </cell>
          <cell r="Z930" t="str">
            <v>ЧЕРНЫЙ</v>
          </cell>
          <cell r="AB930">
            <v>1</v>
          </cell>
          <cell r="AC930">
            <v>475</v>
          </cell>
          <cell r="AD930">
            <v>4</v>
          </cell>
          <cell r="AE930">
            <v>20</v>
          </cell>
          <cell r="AG930" t="str">
            <v>Компл</v>
          </cell>
          <cell r="AJ930" t="str">
            <v>Черный</v>
          </cell>
          <cell r="AK930" t="str">
            <v>КОМПЛЕКТ Полка внутренняя выдвижная со стеклом 450 мм, Конеро H 72 W 534-594 мм, без дна, ЧЕРНЫЙ</v>
          </cell>
          <cell r="AM930" t="str">
            <v>Системы хранения</v>
          </cell>
          <cell r="AS930" t="str">
            <v>Конеро полки</v>
          </cell>
          <cell r="AT930" t="str">
            <v>Хранение одежды; Интерьер</v>
          </cell>
          <cell r="AU930" t="str">
            <v>Комплект</v>
          </cell>
          <cell r="AV930" t="str">
            <v>534</v>
          </cell>
          <cell r="AW930" t="str">
            <v>594</v>
          </cell>
          <cell r="BB930">
            <v>96</v>
          </cell>
          <cell r="BC930">
            <v>2300</v>
          </cell>
          <cell r="BF930">
            <v>0</v>
          </cell>
          <cell r="BG930">
            <v>20</v>
          </cell>
          <cell r="BH930" t="str">
            <v>Черный</v>
          </cell>
        </row>
        <row r="931">
          <cell r="D931" t="str">
            <v>7486907021</v>
          </cell>
          <cell r="E931" t="str">
            <v>КОМПЛЕКТ Полка внутренняя выдвижная со стеклом 450 мм, Конеро H 72 W 552-612 мм, без дна, ЧЕРНЫЙ (7486907021)</v>
          </cell>
          <cell r="K931" t="str">
            <v>сумма частей</v>
          </cell>
          <cell r="O931" t="str">
            <v>сумма частей</v>
          </cell>
          <cell r="V931" t="str">
            <v>Системы хранения</v>
          </cell>
          <cell r="W931" t="str">
            <v>Конеро полки</v>
          </cell>
          <cell r="X931" t="str">
            <v>552-612</v>
          </cell>
          <cell r="Y931">
            <v>96</v>
          </cell>
          <cell r="Z931" t="str">
            <v>ЧЕРНЫЙ</v>
          </cell>
          <cell r="AB931">
            <v>1</v>
          </cell>
          <cell r="AC931">
            <v>475</v>
          </cell>
          <cell r="AD931">
            <v>4</v>
          </cell>
          <cell r="AE931">
            <v>20</v>
          </cell>
          <cell r="AG931" t="str">
            <v>Компл</v>
          </cell>
          <cell r="AJ931" t="str">
            <v>Черный</v>
          </cell>
          <cell r="AK931" t="str">
            <v>КОМПЛЕКТ Полка внутренняя выдвижная со стеклом 450 мм, Конеро H 72 W 552-612 мм, без дна, ЧЕРНЫЙ</v>
          </cell>
          <cell r="AM931" t="str">
            <v>Системы хранения</v>
          </cell>
          <cell r="AS931" t="str">
            <v>Конеро полки</v>
          </cell>
          <cell r="AT931" t="str">
            <v>Хранение одежды; Интерьер</v>
          </cell>
          <cell r="AU931" t="str">
            <v>Комплект</v>
          </cell>
          <cell r="AV931" t="str">
            <v>552</v>
          </cell>
          <cell r="AW931" t="str">
            <v>612</v>
          </cell>
          <cell r="BB931">
            <v>96</v>
          </cell>
          <cell r="BC931">
            <v>2300</v>
          </cell>
          <cell r="BF931">
            <v>0</v>
          </cell>
          <cell r="BG931">
            <v>20</v>
          </cell>
          <cell r="BH931" t="str">
            <v>Черный</v>
          </cell>
        </row>
        <row r="932">
          <cell r="D932" t="str">
            <v>7486917021</v>
          </cell>
          <cell r="E932" t="str">
            <v>КОМПЛЕКТ Полка внутренняя выдвижная со стеклом 450 мм, Конеро H 72 W 610-670 мм, без дна, ЧЕРНЫЙ (7486917021)</v>
          </cell>
          <cell r="K932" t="str">
            <v>сумма частей</v>
          </cell>
          <cell r="O932" t="str">
            <v>сумма частей</v>
          </cell>
          <cell r="V932" t="str">
            <v>Системы хранения</v>
          </cell>
          <cell r="W932" t="str">
            <v>Конеро полки</v>
          </cell>
          <cell r="X932" t="str">
            <v>610-670</v>
          </cell>
          <cell r="Y932">
            <v>96</v>
          </cell>
          <cell r="Z932" t="str">
            <v>ЧЕРНЫЙ</v>
          </cell>
          <cell r="AB932">
            <v>1</v>
          </cell>
          <cell r="AC932">
            <v>475</v>
          </cell>
          <cell r="AD932">
            <v>4</v>
          </cell>
          <cell r="AE932">
            <v>20</v>
          </cell>
          <cell r="AG932" t="str">
            <v>Компл</v>
          </cell>
          <cell r="AJ932" t="str">
            <v>Черный</v>
          </cell>
          <cell r="AK932" t="str">
            <v>КОМПЛЕКТ Полка внутренняя выдвижная со стеклом 450 мм, Конеро H 72 W 610-670 мм, без дна, ЧЕРНЫЙ</v>
          </cell>
          <cell r="AM932" t="str">
            <v>Системы хранения</v>
          </cell>
          <cell r="AS932" t="str">
            <v>Конеро полки</v>
          </cell>
          <cell r="AT932" t="str">
            <v>Хранение одежды; Интерьер</v>
          </cell>
          <cell r="AU932" t="str">
            <v>Комплект</v>
          </cell>
          <cell r="AV932" t="str">
            <v>610</v>
          </cell>
          <cell r="AW932" t="str">
            <v>670</v>
          </cell>
          <cell r="BB932">
            <v>96</v>
          </cell>
          <cell r="BC932">
            <v>2300</v>
          </cell>
          <cell r="BF932">
            <v>0</v>
          </cell>
          <cell r="BG932">
            <v>20</v>
          </cell>
          <cell r="BH932" t="str">
            <v>Черный</v>
          </cell>
        </row>
        <row r="933">
          <cell r="D933" t="str">
            <v>7486927021</v>
          </cell>
          <cell r="E933" t="str">
            <v>КОМПЛЕКТ Полка внутренняя выдвижная со стеклом 450 мм, Конеро H 72 W 660-720 мм, без дна, ЧЕРНЫЙ (7486927021)</v>
          </cell>
          <cell r="K933" t="str">
            <v>сумма частей</v>
          </cell>
          <cell r="O933" t="str">
            <v>сумма частей</v>
          </cell>
          <cell r="V933" t="str">
            <v>Системы хранения</v>
          </cell>
          <cell r="W933" t="str">
            <v>Конеро полки</v>
          </cell>
          <cell r="X933" t="str">
            <v>660-720</v>
          </cell>
          <cell r="Y933">
            <v>96</v>
          </cell>
          <cell r="Z933" t="str">
            <v>ЧЕРНЫЙ</v>
          </cell>
          <cell r="AB933">
            <v>1</v>
          </cell>
          <cell r="AC933">
            <v>475</v>
          </cell>
          <cell r="AD933">
            <v>4</v>
          </cell>
          <cell r="AE933">
            <v>20</v>
          </cell>
          <cell r="AG933" t="str">
            <v>Компл</v>
          </cell>
          <cell r="AJ933" t="str">
            <v>Черный</v>
          </cell>
          <cell r="AK933" t="str">
            <v>КОМПЛЕКТ Полка внутренняя выдвижная со стеклом 450 мм, Конеро H 72 W 660-720 мм, без дна, ЧЕРНЫЙ</v>
          </cell>
          <cell r="AM933" t="str">
            <v>Системы хранения</v>
          </cell>
          <cell r="AS933" t="str">
            <v>Конеро полки</v>
          </cell>
          <cell r="AT933" t="str">
            <v>Хранение одежды; Интерьер</v>
          </cell>
          <cell r="AU933" t="str">
            <v>Комплект</v>
          </cell>
          <cell r="AV933" t="str">
            <v>660</v>
          </cell>
          <cell r="AW933" t="str">
            <v>720</v>
          </cell>
          <cell r="BB933">
            <v>96</v>
          </cell>
          <cell r="BC933">
            <v>2300</v>
          </cell>
          <cell r="BF933">
            <v>0</v>
          </cell>
          <cell r="BG933">
            <v>20</v>
          </cell>
          <cell r="BH933" t="str">
            <v>Черный</v>
          </cell>
        </row>
        <row r="934">
          <cell r="D934" t="str">
            <v>7486937021</v>
          </cell>
          <cell r="E934" t="str">
            <v>КОМПЛЕКТ Полка внутренняя выдвижная со стеклом 450 мм, Конеро H 72 W 710-770 мм, без дна, ЧЕРНЫЙ (7486937021)</v>
          </cell>
          <cell r="K934" t="str">
            <v>сумма частей</v>
          </cell>
          <cell r="O934" t="str">
            <v>сумма частей</v>
          </cell>
          <cell r="V934" t="str">
            <v>Системы хранения</v>
          </cell>
          <cell r="W934" t="str">
            <v>Конеро полки</v>
          </cell>
          <cell r="X934" t="str">
            <v>710-770</v>
          </cell>
          <cell r="Y934">
            <v>96</v>
          </cell>
          <cell r="Z934" t="str">
            <v>ЧЕРНЫЙ</v>
          </cell>
          <cell r="AB934">
            <v>1</v>
          </cell>
          <cell r="AC934">
            <v>475</v>
          </cell>
          <cell r="AD934">
            <v>4</v>
          </cell>
          <cell r="AE934">
            <v>20</v>
          </cell>
          <cell r="AG934" t="str">
            <v>Компл</v>
          </cell>
          <cell r="AJ934" t="str">
            <v>Черный</v>
          </cell>
          <cell r="AK934" t="str">
            <v>КОМПЛЕКТ Полка внутренняя выдвижная со стеклом 450 мм, Конеро H 72 W 710-770 мм, без дна, ЧЕРНЫЙ</v>
          </cell>
          <cell r="AM934" t="str">
            <v>Системы хранения</v>
          </cell>
          <cell r="AS934" t="str">
            <v>Конеро полки</v>
          </cell>
          <cell r="AT934" t="str">
            <v>Хранение одежды; Интерьер</v>
          </cell>
          <cell r="AU934" t="str">
            <v>Комплект</v>
          </cell>
          <cell r="AV934" t="str">
            <v>710</v>
          </cell>
          <cell r="AW934" t="str">
            <v>770</v>
          </cell>
          <cell r="BB934">
            <v>96</v>
          </cell>
          <cell r="BC934">
            <v>2300</v>
          </cell>
          <cell r="BF934">
            <v>0</v>
          </cell>
          <cell r="BG934">
            <v>20</v>
          </cell>
          <cell r="BH934" t="str">
            <v>Черный</v>
          </cell>
        </row>
        <row r="935">
          <cell r="D935" t="str">
            <v>7486947021</v>
          </cell>
          <cell r="E935" t="str">
            <v>КОМПЛЕКТ Полка внутренняя выдвижная со стеклом 450 мм, Конеро H 72 W 760-820 мм, без дна, ЧЕРНЫЙ (7486947021)</v>
          </cell>
          <cell r="K935" t="str">
            <v>сумма частей</v>
          </cell>
          <cell r="O935" t="str">
            <v>сумма частей</v>
          </cell>
          <cell r="V935" t="str">
            <v>Системы хранения</v>
          </cell>
          <cell r="W935" t="str">
            <v>Конеро полки</v>
          </cell>
          <cell r="X935" t="str">
            <v>760-820</v>
          </cell>
          <cell r="Y935">
            <v>96</v>
          </cell>
          <cell r="Z935" t="str">
            <v>ЧЕРНЫЙ</v>
          </cell>
          <cell r="AB935">
            <v>1</v>
          </cell>
          <cell r="AC935">
            <v>475</v>
          </cell>
          <cell r="AD935">
            <v>4</v>
          </cell>
          <cell r="AE935">
            <v>20</v>
          </cell>
          <cell r="AG935" t="str">
            <v>Компл</v>
          </cell>
          <cell r="AJ935" t="str">
            <v>Черный</v>
          </cell>
          <cell r="AK935" t="str">
            <v>КОМПЛЕКТ Полка внутренняя выдвижная со стеклом 450 мм, Конеро H 72 W 760-820 мм, без дна, ЧЕРНЫЙ</v>
          </cell>
          <cell r="AM935" t="str">
            <v>Системы хранения</v>
          </cell>
          <cell r="AS935" t="str">
            <v>Конеро полки</v>
          </cell>
          <cell r="AT935" t="str">
            <v>Хранение одежды; Интерьер</v>
          </cell>
          <cell r="AU935" t="str">
            <v>Комплект</v>
          </cell>
          <cell r="AV935" t="str">
            <v>760</v>
          </cell>
          <cell r="AW935" t="str">
            <v>820</v>
          </cell>
          <cell r="BB935">
            <v>96</v>
          </cell>
          <cell r="BC935">
            <v>2300</v>
          </cell>
          <cell r="BF935">
            <v>0</v>
          </cell>
          <cell r="BG935">
            <v>20</v>
          </cell>
          <cell r="BH935" t="str">
            <v>Черный</v>
          </cell>
        </row>
        <row r="936">
          <cell r="D936" t="str">
            <v>7486957021</v>
          </cell>
          <cell r="E936" t="str">
            <v>КОМПЛЕКТ Полка внутренняя выдвижная со стеклом 450 мм, Конеро H 72 W 810-870 мм, без дна, ЧЕРНЫЙ (7486957021)</v>
          </cell>
          <cell r="K936" t="str">
            <v>сумма частей</v>
          </cell>
          <cell r="O936" t="str">
            <v>сумма частей</v>
          </cell>
          <cell r="V936" t="str">
            <v>Системы хранения</v>
          </cell>
          <cell r="W936" t="str">
            <v>Конеро полки</v>
          </cell>
          <cell r="X936" t="str">
            <v>810-870</v>
          </cell>
          <cell r="Y936">
            <v>96</v>
          </cell>
          <cell r="Z936" t="str">
            <v>ЧЕРНЫЙ</v>
          </cell>
          <cell r="AB936">
            <v>1</v>
          </cell>
          <cell r="AC936">
            <v>475</v>
          </cell>
          <cell r="AD936">
            <v>4</v>
          </cell>
          <cell r="AE936">
            <v>20</v>
          </cell>
          <cell r="AG936" t="str">
            <v>Компл</v>
          </cell>
          <cell r="AJ936" t="str">
            <v>Черный</v>
          </cell>
          <cell r="AK936" t="str">
            <v>КОМПЛЕКТ Полка внутренняя выдвижная со стеклом 450 мм, Конеро H 72 W 810-870 мм, без дна, ЧЕРНЫЙ</v>
          </cell>
          <cell r="AM936" t="str">
            <v>Системы хранения</v>
          </cell>
          <cell r="AS936" t="str">
            <v>Конеро полки</v>
          </cell>
          <cell r="AT936" t="str">
            <v>Хранение одежды; Интерьер</v>
          </cell>
          <cell r="AU936" t="str">
            <v>Комплект</v>
          </cell>
          <cell r="AV936" t="str">
            <v>810</v>
          </cell>
          <cell r="AW936" t="str">
            <v>870</v>
          </cell>
          <cell r="BB936">
            <v>96</v>
          </cell>
          <cell r="BC936">
            <v>2300</v>
          </cell>
          <cell r="BF936">
            <v>0</v>
          </cell>
          <cell r="BG936">
            <v>20</v>
          </cell>
          <cell r="BH936" t="str">
            <v>Черный</v>
          </cell>
        </row>
        <row r="937">
          <cell r="D937" t="str">
            <v>7486967021</v>
          </cell>
          <cell r="E937" t="str">
            <v>КОМПЛЕКТ Полка внутренняя выдвижная со стеклом 450 мм, Конеро H 72 W 860-920 мм, без дна, ЧЕРНЫЙ (7486967021)</v>
          </cell>
          <cell r="K937" t="str">
            <v>сумма частей</v>
          </cell>
          <cell r="O937" t="str">
            <v>сумма частей</v>
          </cell>
          <cell r="V937" t="str">
            <v>Системы хранения</v>
          </cell>
          <cell r="W937" t="str">
            <v>Конеро полки</v>
          </cell>
          <cell r="X937" t="str">
            <v>860-920</v>
          </cell>
          <cell r="Y937">
            <v>96</v>
          </cell>
          <cell r="Z937" t="str">
            <v>ЧЕРНЫЙ</v>
          </cell>
          <cell r="AB937">
            <v>1</v>
          </cell>
          <cell r="AC937">
            <v>475</v>
          </cell>
          <cell r="AD937">
            <v>4</v>
          </cell>
          <cell r="AE937">
            <v>20</v>
          </cell>
          <cell r="AG937" t="str">
            <v>Компл</v>
          </cell>
          <cell r="AJ937" t="str">
            <v>Черный</v>
          </cell>
          <cell r="AK937" t="str">
            <v>КОМПЛЕКТ Полка внутренняя выдвижная со стеклом 450 мм, Конеро H 72 W 860-920 мм, без дна, ЧЕРНЫЙ</v>
          </cell>
          <cell r="AM937" t="str">
            <v>Системы хранения</v>
          </cell>
          <cell r="AS937" t="str">
            <v>Конеро полки</v>
          </cell>
          <cell r="AT937" t="str">
            <v>Хранение одежды; Интерьер</v>
          </cell>
          <cell r="AU937" t="str">
            <v>Комплект</v>
          </cell>
          <cell r="AV937" t="str">
            <v>860</v>
          </cell>
          <cell r="AW937" t="str">
            <v>920</v>
          </cell>
          <cell r="BB937">
            <v>96</v>
          </cell>
          <cell r="BC937">
            <v>2300</v>
          </cell>
          <cell r="BF937">
            <v>0</v>
          </cell>
          <cell r="BG937">
            <v>20</v>
          </cell>
          <cell r="BH937" t="str">
            <v>Черный</v>
          </cell>
        </row>
        <row r="938">
          <cell r="D938" t="str">
            <v>7486977021</v>
          </cell>
          <cell r="E938" t="str">
            <v>КОМПЛЕКТ Полка внутренняя выдвижная со стеклом 450 мм, Конеро H 72 W 910-970 мм, без дна, ЧЕРНЫЙ (7486977021)</v>
          </cell>
          <cell r="K938" t="str">
            <v>сумма частей</v>
          </cell>
          <cell r="O938" t="str">
            <v>сумма частей</v>
          </cell>
          <cell r="V938" t="str">
            <v>Системы хранения</v>
          </cell>
          <cell r="W938" t="str">
            <v>Конеро полки</v>
          </cell>
          <cell r="X938" t="str">
            <v>910-970</v>
          </cell>
          <cell r="Y938">
            <v>96</v>
          </cell>
          <cell r="Z938" t="str">
            <v>ЧЕРНЫЙ</v>
          </cell>
          <cell r="AB938">
            <v>1</v>
          </cell>
          <cell r="AC938">
            <v>475</v>
          </cell>
          <cell r="AD938">
            <v>4</v>
          </cell>
          <cell r="AE938">
            <v>20</v>
          </cell>
          <cell r="AG938" t="str">
            <v>Компл</v>
          </cell>
          <cell r="AJ938" t="str">
            <v>Черный</v>
          </cell>
          <cell r="AK938" t="str">
            <v>КОМПЛЕКТ Полка внутренняя выдвижная со стеклом 450 мм, Конеро H 72 W 910-970 мм, без дна, ЧЕРНЫЙ</v>
          </cell>
          <cell r="AM938" t="str">
            <v>Системы хранения</v>
          </cell>
          <cell r="AS938" t="str">
            <v>Конеро полки</v>
          </cell>
          <cell r="AT938" t="str">
            <v>Хранение одежды; Интерьер</v>
          </cell>
          <cell r="AU938" t="str">
            <v>Комплект</v>
          </cell>
          <cell r="AV938" t="str">
            <v>910</v>
          </cell>
          <cell r="AW938" t="str">
            <v>970</v>
          </cell>
          <cell r="BB938">
            <v>96</v>
          </cell>
          <cell r="BC938">
            <v>2300</v>
          </cell>
          <cell r="BF938">
            <v>0</v>
          </cell>
          <cell r="BG938">
            <v>20</v>
          </cell>
          <cell r="BH938" t="str">
            <v>Черный</v>
          </cell>
        </row>
        <row r="939">
          <cell r="D939" t="str">
            <v>7486987021</v>
          </cell>
          <cell r="E939" t="str">
            <v>КОМПЛЕКТ Полка внутренняя выдвижная со стеклом 450 мм, Конеро H 72 W 960-1020 мм, без дна, ЧЕРНЫЙ (7486987021)</v>
          </cell>
          <cell r="K939" t="str">
            <v>сумма частей</v>
          </cell>
          <cell r="O939" t="str">
            <v>сумма частей</v>
          </cell>
          <cell r="V939" t="str">
            <v>Системы хранения</v>
          </cell>
          <cell r="W939" t="str">
            <v>Конеро полки</v>
          </cell>
          <cell r="X939" t="str">
            <v>960-1020</v>
          </cell>
          <cell r="Y939">
            <v>96</v>
          </cell>
          <cell r="Z939" t="str">
            <v>ЧЕРНЫЙ</v>
          </cell>
          <cell r="AB939">
            <v>1</v>
          </cell>
          <cell r="AC939">
            <v>475</v>
          </cell>
          <cell r="AD939">
            <v>4</v>
          </cell>
          <cell r="AE939">
            <v>20</v>
          </cell>
          <cell r="AG939" t="str">
            <v>Компл</v>
          </cell>
          <cell r="AJ939" t="str">
            <v>Черный</v>
          </cell>
          <cell r="AK939" t="str">
            <v>КОМПЛЕКТ Полка внутренняя выдвижная со стеклом 450 мм, Конеро H 72 W 960-1020 мм, без дна, ЧЕРНЫЙ</v>
          </cell>
          <cell r="AM939" t="str">
            <v>Системы хранения</v>
          </cell>
          <cell r="AS939" t="str">
            <v>Конеро полки</v>
          </cell>
          <cell r="AT939" t="str">
            <v>Хранение одежды; Интерьер</v>
          </cell>
          <cell r="AU939" t="str">
            <v>Комплект</v>
          </cell>
          <cell r="AV939" t="str">
            <v>960</v>
          </cell>
          <cell r="AW939" t="str">
            <v>1020</v>
          </cell>
          <cell r="BB939">
            <v>96</v>
          </cell>
          <cell r="BC939">
            <v>2300</v>
          </cell>
          <cell r="BF939">
            <v>0</v>
          </cell>
          <cell r="BG939">
            <v>20</v>
          </cell>
          <cell r="BH939" t="str">
            <v>Черный</v>
          </cell>
        </row>
        <row r="940">
          <cell r="D940" t="str">
            <v>7486879853</v>
          </cell>
          <cell r="E940" t="str">
            <v>КОМПЛЕКТ Полка внутренняя выдвижная со стеклом 450 мм, Конеро H 72 W 434-494 мм, без дна, ШАМПАНЬ (7486879853)</v>
          </cell>
          <cell r="K940" t="str">
            <v>сумма частей</v>
          </cell>
          <cell r="O940" t="str">
            <v>сумма частей</v>
          </cell>
          <cell r="V940" t="str">
            <v>Системы хранения</v>
          </cell>
          <cell r="W940" t="str">
            <v>Конеро полки</v>
          </cell>
          <cell r="X940" t="str">
            <v>434-494</v>
          </cell>
          <cell r="Y940">
            <v>96</v>
          </cell>
          <cell r="Z940" t="str">
            <v>ШАМПАНЬ</v>
          </cell>
          <cell r="AB940">
            <v>1</v>
          </cell>
          <cell r="AC940">
            <v>475</v>
          </cell>
          <cell r="AD940">
            <v>4</v>
          </cell>
          <cell r="AE940">
            <v>20</v>
          </cell>
          <cell r="AG940" t="str">
            <v>Компл</v>
          </cell>
          <cell r="AJ940" t="str">
            <v>Бежевый</v>
          </cell>
          <cell r="AK940" t="str">
            <v>КОМПЛЕКТ Полка внутренняя выдвижная со стеклом 450 мм, Конеро H 72 W 434-494 мм, без дна, ШАМПАНЬ</v>
          </cell>
          <cell r="AM940" t="str">
            <v>Системы хранения</v>
          </cell>
          <cell r="AS940" t="str">
            <v>Конеро полки</v>
          </cell>
          <cell r="AT940" t="str">
            <v>Хранение одежды; Интерьер</v>
          </cell>
          <cell r="AU940" t="str">
            <v>Комплект</v>
          </cell>
          <cell r="AV940" t="str">
            <v>434</v>
          </cell>
          <cell r="AW940" t="str">
            <v>494</v>
          </cell>
          <cell r="BB940">
            <v>96</v>
          </cell>
          <cell r="BC940">
            <v>2300</v>
          </cell>
          <cell r="BF940">
            <v>0</v>
          </cell>
          <cell r="BG940">
            <v>20</v>
          </cell>
          <cell r="BH940" t="str">
            <v>Шампань</v>
          </cell>
        </row>
        <row r="941">
          <cell r="D941" t="str">
            <v>7486889853</v>
          </cell>
          <cell r="E941" t="str">
            <v>КОМПЛЕКТ Полка внутренняя выдвижная со стеклом 450 мм, Конеро H 72 W 484-544 мм, без дна, ШАМПАНЬ (7486889853)</v>
          </cell>
          <cell r="K941" t="str">
            <v>сумма частей</v>
          </cell>
          <cell r="O941" t="str">
            <v>сумма частей</v>
          </cell>
          <cell r="V941" t="str">
            <v>Системы хранения</v>
          </cell>
          <cell r="W941" t="str">
            <v>Конеро полки</v>
          </cell>
          <cell r="X941" t="str">
            <v>484-544</v>
          </cell>
          <cell r="Y941">
            <v>96</v>
          </cell>
          <cell r="Z941" t="str">
            <v>ШАМПАНЬ</v>
          </cell>
          <cell r="AB941">
            <v>1</v>
          </cell>
          <cell r="AC941">
            <v>475</v>
          </cell>
          <cell r="AD941">
            <v>4</v>
          </cell>
          <cell r="AE941">
            <v>20</v>
          </cell>
          <cell r="AG941" t="str">
            <v>Компл</v>
          </cell>
          <cell r="AJ941" t="str">
            <v>Бежевый</v>
          </cell>
          <cell r="AK941" t="str">
            <v>КОМПЛЕКТ Полка внутренняя выдвижная со стеклом 450 мм, Конеро H 72 W 484-544 мм, без дна, ШАМПАНЬ</v>
          </cell>
          <cell r="AM941" t="str">
            <v>Системы хранения</v>
          </cell>
          <cell r="AS941" t="str">
            <v>Конеро полки</v>
          </cell>
          <cell r="AT941" t="str">
            <v>Хранение одежды; Интерьер</v>
          </cell>
          <cell r="AU941" t="str">
            <v>Комплект</v>
          </cell>
          <cell r="AV941" t="str">
            <v>484</v>
          </cell>
          <cell r="AW941" t="str">
            <v>544</v>
          </cell>
          <cell r="BB941">
            <v>96</v>
          </cell>
          <cell r="BC941">
            <v>2300</v>
          </cell>
          <cell r="BF941">
            <v>0</v>
          </cell>
          <cell r="BG941">
            <v>20</v>
          </cell>
          <cell r="BH941" t="str">
            <v>Шампань</v>
          </cell>
        </row>
        <row r="942">
          <cell r="D942" t="str">
            <v>7486899853</v>
          </cell>
          <cell r="E942" t="str">
            <v>КОМПЛЕКТ Полка внутренняя выдвижная со стеклом 450 мм, Конеро H 72 W 534-594 мм, без дна, ШАМПАНЬ (7486899853)</v>
          </cell>
          <cell r="K942" t="str">
            <v>сумма частей</v>
          </cell>
          <cell r="O942" t="str">
            <v>сумма частей</v>
          </cell>
          <cell r="V942" t="str">
            <v>Системы хранения</v>
          </cell>
          <cell r="W942" t="str">
            <v>Конеро полки</v>
          </cell>
          <cell r="X942" t="str">
            <v>534-594</v>
          </cell>
          <cell r="Y942">
            <v>96</v>
          </cell>
          <cell r="Z942" t="str">
            <v>ШАМПАНЬ</v>
          </cell>
          <cell r="AB942">
            <v>1</v>
          </cell>
          <cell r="AC942">
            <v>475</v>
          </cell>
          <cell r="AD942">
            <v>4</v>
          </cell>
          <cell r="AE942">
            <v>20</v>
          </cell>
          <cell r="AG942" t="str">
            <v>Компл</v>
          </cell>
          <cell r="AJ942" t="str">
            <v>Бежевый</v>
          </cell>
          <cell r="AK942" t="str">
            <v>КОМПЛЕКТ Полка внутренняя выдвижная со стеклом 450 мм, Конеро H 72 W 534-594 мм, без дна, ШАМПАНЬ</v>
          </cell>
          <cell r="AM942" t="str">
            <v>Системы хранения</v>
          </cell>
          <cell r="AS942" t="str">
            <v>Конеро полки</v>
          </cell>
          <cell r="AT942" t="str">
            <v>Хранение одежды; Интерьер</v>
          </cell>
          <cell r="AU942" t="str">
            <v>Комплект</v>
          </cell>
          <cell r="AV942" t="str">
            <v>534</v>
          </cell>
          <cell r="AW942" t="str">
            <v>594</v>
          </cell>
          <cell r="BB942">
            <v>96</v>
          </cell>
          <cell r="BC942">
            <v>2300</v>
          </cell>
          <cell r="BF942">
            <v>0</v>
          </cell>
          <cell r="BG942">
            <v>20</v>
          </cell>
          <cell r="BH942" t="str">
            <v>Шампань</v>
          </cell>
        </row>
        <row r="943">
          <cell r="D943" t="str">
            <v>7486909853</v>
          </cell>
          <cell r="E943" t="str">
            <v>КОМПЛЕКТ Полка внутренняя выдвижная со стеклом 450 мм, Конеро H 72 W 552-612 мм, без дна, ШАМПАНЬ (7486909853)</v>
          </cell>
          <cell r="K943" t="str">
            <v>сумма частей</v>
          </cell>
          <cell r="O943" t="str">
            <v>сумма частей</v>
          </cell>
          <cell r="V943" t="str">
            <v>Системы хранения</v>
          </cell>
          <cell r="W943" t="str">
            <v>Конеро полки</v>
          </cell>
          <cell r="X943" t="str">
            <v>552-612</v>
          </cell>
          <cell r="Y943">
            <v>96</v>
          </cell>
          <cell r="Z943" t="str">
            <v>ШАМПАНЬ</v>
          </cell>
          <cell r="AB943">
            <v>1</v>
          </cell>
          <cell r="AC943">
            <v>475</v>
          </cell>
          <cell r="AD943">
            <v>4</v>
          </cell>
          <cell r="AE943">
            <v>20</v>
          </cell>
          <cell r="AG943" t="str">
            <v>Компл</v>
          </cell>
          <cell r="AJ943" t="str">
            <v>Бежевый</v>
          </cell>
          <cell r="AK943" t="str">
            <v>КОМПЛЕКТ Полка внутренняя выдвижная со стеклом 450 мм, Конеро H 72 W 552-612 мм, без дна, ШАМПАНЬ</v>
          </cell>
          <cell r="AM943" t="str">
            <v>Системы хранения</v>
          </cell>
          <cell r="AS943" t="str">
            <v>Конеро полки</v>
          </cell>
          <cell r="AT943" t="str">
            <v>Хранение одежды; Интерьер</v>
          </cell>
          <cell r="AU943" t="str">
            <v>Комплект</v>
          </cell>
          <cell r="AV943" t="str">
            <v>552</v>
          </cell>
          <cell r="AW943" t="str">
            <v>612</v>
          </cell>
          <cell r="BB943">
            <v>96</v>
          </cell>
          <cell r="BC943">
            <v>2300</v>
          </cell>
          <cell r="BF943">
            <v>0</v>
          </cell>
          <cell r="BG943">
            <v>20</v>
          </cell>
          <cell r="BH943" t="str">
            <v>Шампань</v>
          </cell>
        </row>
        <row r="944">
          <cell r="D944" t="str">
            <v>7486919853</v>
          </cell>
          <cell r="E944" t="str">
            <v>КОМПЛЕКТ Полка внутренняя выдвижная со стеклом 450 мм, Конеро H 72 W 610-670 мм, без дна, ШАМПАНЬ (7486919853)</v>
          </cell>
          <cell r="K944" t="str">
            <v>сумма частей</v>
          </cell>
          <cell r="O944" t="str">
            <v>сумма частей</v>
          </cell>
          <cell r="V944" t="str">
            <v>Системы хранения</v>
          </cell>
          <cell r="W944" t="str">
            <v>Конеро полки</v>
          </cell>
          <cell r="X944" t="str">
            <v>610-670</v>
          </cell>
          <cell r="Y944">
            <v>96</v>
          </cell>
          <cell r="Z944" t="str">
            <v>ШАМПАНЬ</v>
          </cell>
          <cell r="AB944">
            <v>1</v>
          </cell>
          <cell r="AC944">
            <v>475</v>
          </cell>
          <cell r="AD944">
            <v>4</v>
          </cell>
          <cell r="AE944">
            <v>20</v>
          </cell>
          <cell r="AG944" t="str">
            <v>Компл</v>
          </cell>
          <cell r="AJ944" t="str">
            <v>Бежевый</v>
          </cell>
          <cell r="AK944" t="str">
            <v>КОМПЛЕКТ Полка внутренняя выдвижная со стеклом 450 мм, Конеро H 72 W 610-670 мм, без дна, ШАМПАНЬ</v>
          </cell>
          <cell r="AM944" t="str">
            <v>Системы хранения</v>
          </cell>
          <cell r="AS944" t="str">
            <v>Конеро полки</v>
          </cell>
          <cell r="AT944" t="str">
            <v>Хранение одежды; Интерьер</v>
          </cell>
          <cell r="AU944" t="str">
            <v>Комплект</v>
          </cell>
          <cell r="AV944" t="str">
            <v>610</v>
          </cell>
          <cell r="AW944" t="str">
            <v>670</v>
          </cell>
          <cell r="BB944">
            <v>96</v>
          </cell>
          <cell r="BC944">
            <v>2300</v>
          </cell>
          <cell r="BF944">
            <v>0</v>
          </cell>
          <cell r="BG944">
            <v>20</v>
          </cell>
          <cell r="BH944" t="str">
            <v>Шампань</v>
          </cell>
        </row>
        <row r="945">
          <cell r="D945" t="str">
            <v>7486929853</v>
          </cell>
          <cell r="E945" t="str">
            <v>КОМПЛЕКТ Полка внутренняя выдвижная со стеклом 450 мм, Конеро H 72 W 660-720 мм, без дна, ШАМПАНЬ (7486929853)</v>
          </cell>
          <cell r="K945" t="str">
            <v>сумма частей</v>
          </cell>
          <cell r="O945" t="str">
            <v>сумма частей</v>
          </cell>
          <cell r="V945" t="str">
            <v>Системы хранения</v>
          </cell>
          <cell r="W945" t="str">
            <v>Конеро полки</v>
          </cell>
          <cell r="X945" t="str">
            <v>660-720</v>
          </cell>
          <cell r="Y945">
            <v>96</v>
          </cell>
          <cell r="Z945" t="str">
            <v>ШАМПАНЬ</v>
          </cell>
          <cell r="AB945">
            <v>1</v>
          </cell>
          <cell r="AC945">
            <v>475</v>
          </cell>
          <cell r="AD945">
            <v>4</v>
          </cell>
          <cell r="AE945">
            <v>20</v>
          </cell>
          <cell r="AG945" t="str">
            <v>Компл</v>
          </cell>
          <cell r="AJ945" t="str">
            <v>Бежевый</v>
          </cell>
          <cell r="AK945" t="str">
            <v>КОМПЛЕКТ Полка внутренняя выдвижная со стеклом 450 мм, Конеро H 72 W 660-720 мм, без дна, ШАМПАНЬ</v>
          </cell>
          <cell r="AM945" t="str">
            <v>Системы хранения</v>
          </cell>
          <cell r="AS945" t="str">
            <v>Конеро полки</v>
          </cell>
          <cell r="AT945" t="str">
            <v>Хранение одежды; Интерьер</v>
          </cell>
          <cell r="AU945" t="str">
            <v>Комплект</v>
          </cell>
          <cell r="AV945" t="str">
            <v>660</v>
          </cell>
          <cell r="AW945" t="str">
            <v>720</v>
          </cell>
          <cell r="BB945">
            <v>96</v>
          </cell>
          <cell r="BC945">
            <v>2300</v>
          </cell>
          <cell r="BF945">
            <v>0</v>
          </cell>
          <cell r="BG945">
            <v>20</v>
          </cell>
          <cell r="BH945" t="str">
            <v>Шампань</v>
          </cell>
        </row>
        <row r="946">
          <cell r="D946" t="str">
            <v>7486939853</v>
          </cell>
          <cell r="E946" t="str">
            <v>КОМПЛЕКТ Полка внутренняя выдвижная со стеклом 450 мм, Конеро H 72 W 710-770 мм, без дна, ШАМПАНЬ (7486939853)</v>
          </cell>
          <cell r="K946" t="str">
            <v>сумма частей</v>
          </cell>
          <cell r="O946" t="str">
            <v>сумма частей</v>
          </cell>
          <cell r="V946" t="str">
            <v>Системы хранения</v>
          </cell>
          <cell r="W946" t="str">
            <v>Конеро полки</v>
          </cell>
          <cell r="X946" t="str">
            <v>710-770</v>
          </cell>
          <cell r="Y946">
            <v>96</v>
          </cell>
          <cell r="Z946" t="str">
            <v>ШАМПАНЬ</v>
          </cell>
          <cell r="AB946">
            <v>1</v>
          </cell>
          <cell r="AC946">
            <v>475</v>
          </cell>
          <cell r="AD946">
            <v>4</v>
          </cell>
          <cell r="AE946">
            <v>20</v>
          </cell>
          <cell r="AG946" t="str">
            <v>Компл</v>
          </cell>
          <cell r="AJ946" t="str">
            <v>Бежевый</v>
          </cell>
          <cell r="AK946" t="str">
            <v>КОМПЛЕКТ Полка внутренняя выдвижная со стеклом 450 мм, Конеро H 72 W 710-770 мм, без дна, ШАМПАНЬ</v>
          </cell>
          <cell r="AM946" t="str">
            <v>Системы хранения</v>
          </cell>
          <cell r="AS946" t="str">
            <v>Конеро полки</v>
          </cell>
          <cell r="AT946" t="str">
            <v>Хранение одежды; Интерьер</v>
          </cell>
          <cell r="AU946" t="str">
            <v>Комплект</v>
          </cell>
          <cell r="AV946" t="str">
            <v>710</v>
          </cell>
          <cell r="AW946" t="str">
            <v>770</v>
          </cell>
          <cell r="BB946">
            <v>96</v>
          </cell>
          <cell r="BC946">
            <v>2300</v>
          </cell>
          <cell r="BF946">
            <v>0</v>
          </cell>
          <cell r="BG946">
            <v>20</v>
          </cell>
          <cell r="BH946" t="str">
            <v>Шампань</v>
          </cell>
        </row>
        <row r="947">
          <cell r="D947" t="str">
            <v>7486949853</v>
          </cell>
          <cell r="E947" t="str">
            <v>КОМПЛЕКТ Полка внутренняя выдвижная со стеклом 450 мм, Конеро H 72 W 760-820 мм, без дна, ШАМПАНЬ (7486949853)</v>
          </cell>
          <cell r="K947" t="str">
            <v>сумма частей</v>
          </cell>
          <cell r="O947" t="str">
            <v>сумма частей</v>
          </cell>
          <cell r="V947" t="str">
            <v>Системы хранения</v>
          </cell>
          <cell r="W947" t="str">
            <v>Конеро полки</v>
          </cell>
          <cell r="X947" t="str">
            <v>760-820</v>
          </cell>
          <cell r="Y947">
            <v>96</v>
          </cell>
          <cell r="Z947" t="str">
            <v>ШАМПАНЬ</v>
          </cell>
          <cell r="AB947">
            <v>1</v>
          </cell>
          <cell r="AC947">
            <v>475</v>
          </cell>
          <cell r="AD947">
            <v>4</v>
          </cell>
          <cell r="AE947">
            <v>20</v>
          </cell>
          <cell r="AG947" t="str">
            <v>Компл</v>
          </cell>
          <cell r="AJ947" t="str">
            <v>Бежевый</v>
          </cell>
          <cell r="AK947" t="str">
            <v>КОМПЛЕКТ Полка внутренняя выдвижная со стеклом 450 мм, Конеро H 72 W 760-820 мм, без дна, ШАМПАНЬ</v>
          </cell>
          <cell r="AM947" t="str">
            <v>Системы хранения</v>
          </cell>
          <cell r="AS947" t="str">
            <v>Конеро полки</v>
          </cell>
          <cell r="AT947" t="str">
            <v>Хранение одежды; Интерьер</v>
          </cell>
          <cell r="AU947" t="str">
            <v>Комплект</v>
          </cell>
          <cell r="AV947" t="str">
            <v>760</v>
          </cell>
          <cell r="AW947" t="str">
            <v>820</v>
          </cell>
          <cell r="BB947">
            <v>96</v>
          </cell>
          <cell r="BC947">
            <v>2300</v>
          </cell>
          <cell r="BF947">
            <v>0</v>
          </cell>
          <cell r="BG947">
            <v>20</v>
          </cell>
          <cell r="BH947" t="str">
            <v>Шампань</v>
          </cell>
        </row>
        <row r="948">
          <cell r="D948" t="str">
            <v>7486959853</v>
          </cell>
          <cell r="E948" t="str">
            <v>КОМПЛЕКТ Полка внутренняя выдвижная со стеклом 450 мм, Конеро H 72 W 810-870 мм, без дна, ШАМПАНЬ (7486959853)</v>
          </cell>
          <cell r="K948" t="str">
            <v>сумма частей</v>
          </cell>
          <cell r="O948" t="str">
            <v>сумма частей</v>
          </cell>
          <cell r="V948" t="str">
            <v>Системы хранения</v>
          </cell>
          <cell r="W948" t="str">
            <v>Конеро полки</v>
          </cell>
          <cell r="X948" t="str">
            <v>810-870</v>
          </cell>
          <cell r="Y948">
            <v>96</v>
          </cell>
          <cell r="Z948" t="str">
            <v>ШАМПАНЬ</v>
          </cell>
          <cell r="AB948">
            <v>1</v>
          </cell>
          <cell r="AC948">
            <v>475</v>
          </cell>
          <cell r="AD948">
            <v>4</v>
          </cell>
          <cell r="AE948">
            <v>20</v>
          </cell>
          <cell r="AG948" t="str">
            <v>Компл</v>
          </cell>
          <cell r="AJ948" t="str">
            <v>Бежевый</v>
          </cell>
          <cell r="AK948" t="str">
            <v>КОМПЛЕКТ Полка внутренняя выдвижная со стеклом 450 мм, Конеро H 72 W 810-870 мм, без дна, ШАМПАНЬ</v>
          </cell>
          <cell r="AM948" t="str">
            <v>Системы хранения</v>
          </cell>
          <cell r="AS948" t="str">
            <v>Конеро полки</v>
          </cell>
          <cell r="AT948" t="str">
            <v>Хранение одежды; Интерьер</v>
          </cell>
          <cell r="AU948" t="str">
            <v>Комплект</v>
          </cell>
          <cell r="AV948" t="str">
            <v>810</v>
          </cell>
          <cell r="AW948" t="str">
            <v>870</v>
          </cell>
          <cell r="BB948">
            <v>96</v>
          </cell>
          <cell r="BC948">
            <v>2300</v>
          </cell>
          <cell r="BF948">
            <v>0</v>
          </cell>
          <cell r="BG948">
            <v>20</v>
          </cell>
          <cell r="BH948" t="str">
            <v>Шампань</v>
          </cell>
        </row>
        <row r="949">
          <cell r="D949" t="str">
            <v>7486969853</v>
          </cell>
          <cell r="E949" t="str">
            <v>КОМПЛЕКТ Полка внутренняя выдвижная со стеклом 450 мм, Конеро H 72 W 860-920 мм, без дна, ШАМПАНЬ (7486969853)</v>
          </cell>
          <cell r="K949" t="str">
            <v>сумма частей</v>
          </cell>
          <cell r="O949" t="str">
            <v>сумма частей</v>
          </cell>
          <cell r="V949" t="str">
            <v>Системы хранения</v>
          </cell>
          <cell r="W949" t="str">
            <v>Конеро полки</v>
          </cell>
          <cell r="X949" t="str">
            <v>860-920</v>
          </cell>
          <cell r="Y949">
            <v>96</v>
          </cell>
          <cell r="Z949" t="str">
            <v>ШАМПАНЬ</v>
          </cell>
          <cell r="AB949">
            <v>1</v>
          </cell>
          <cell r="AC949">
            <v>475</v>
          </cell>
          <cell r="AD949">
            <v>4</v>
          </cell>
          <cell r="AE949">
            <v>20</v>
          </cell>
          <cell r="AG949" t="str">
            <v>Компл</v>
          </cell>
          <cell r="AJ949" t="str">
            <v>Бежевый</v>
          </cell>
          <cell r="AK949" t="str">
            <v>КОМПЛЕКТ Полка внутренняя выдвижная со стеклом 450 мм, Конеро H 72 W 860-920 мм, без дна, ШАМПАНЬ</v>
          </cell>
          <cell r="AM949" t="str">
            <v>Системы хранения</v>
          </cell>
          <cell r="AS949" t="str">
            <v>Конеро полки</v>
          </cell>
          <cell r="AT949" t="str">
            <v>Хранение одежды; Интерьер</v>
          </cell>
          <cell r="AU949" t="str">
            <v>Комплект</v>
          </cell>
          <cell r="AV949" t="str">
            <v>860</v>
          </cell>
          <cell r="AW949" t="str">
            <v>920</v>
          </cell>
          <cell r="BB949">
            <v>96</v>
          </cell>
          <cell r="BC949">
            <v>2300</v>
          </cell>
          <cell r="BF949">
            <v>0</v>
          </cell>
          <cell r="BG949">
            <v>20</v>
          </cell>
          <cell r="BH949" t="str">
            <v>Шампань</v>
          </cell>
        </row>
        <row r="950">
          <cell r="D950" t="str">
            <v>7486979853</v>
          </cell>
          <cell r="E950" t="str">
            <v>КОМПЛЕКТ Полка внутренняя выдвижная со стеклом 450 мм, Конеро H 72 W 910-970 мм, без дна, ШАМПАНЬ (7486979853)</v>
          </cell>
          <cell r="K950" t="str">
            <v>сумма частей</v>
          </cell>
          <cell r="O950" t="str">
            <v>сумма частей</v>
          </cell>
          <cell r="V950" t="str">
            <v>Системы хранения</v>
          </cell>
          <cell r="W950" t="str">
            <v>Конеро полки</v>
          </cell>
          <cell r="X950" t="str">
            <v>910-970</v>
          </cell>
          <cell r="Y950">
            <v>96</v>
          </cell>
          <cell r="Z950" t="str">
            <v>ШАМПАНЬ</v>
          </cell>
          <cell r="AB950">
            <v>1</v>
          </cell>
          <cell r="AC950">
            <v>475</v>
          </cell>
          <cell r="AD950">
            <v>4</v>
          </cell>
          <cell r="AE950">
            <v>20</v>
          </cell>
          <cell r="AG950" t="str">
            <v>Компл</v>
          </cell>
          <cell r="AJ950" t="str">
            <v>Бежевый</v>
          </cell>
          <cell r="AK950" t="str">
            <v>КОМПЛЕКТ Полка внутренняя выдвижная со стеклом 450 мм, Конеро H 72 W 910-970 мм, без дна, ШАМПАНЬ</v>
          </cell>
          <cell r="AM950" t="str">
            <v>Системы хранения</v>
          </cell>
          <cell r="AS950" t="str">
            <v>Конеро полки</v>
          </cell>
          <cell r="AT950" t="str">
            <v>Хранение одежды; Интерьер</v>
          </cell>
          <cell r="AU950" t="str">
            <v>Комплект</v>
          </cell>
          <cell r="AV950" t="str">
            <v>910</v>
          </cell>
          <cell r="AW950" t="str">
            <v>970</v>
          </cell>
          <cell r="BB950">
            <v>96</v>
          </cell>
          <cell r="BC950">
            <v>2300</v>
          </cell>
          <cell r="BF950">
            <v>0</v>
          </cell>
          <cell r="BG950">
            <v>20</v>
          </cell>
          <cell r="BH950" t="str">
            <v>Шампань</v>
          </cell>
        </row>
        <row r="951">
          <cell r="D951" t="str">
            <v>7486989853</v>
          </cell>
          <cell r="E951" t="str">
            <v>КОМПЛЕКТ Полка внутренняя выдвижная со стеклом 450 мм, Конеро H 72 W 960-1020 мм, без дна, ШАМПАНЬ (7486989853)</v>
          </cell>
          <cell r="K951" t="str">
            <v>сумма частей</v>
          </cell>
          <cell r="O951" t="str">
            <v>сумма частей</v>
          </cell>
          <cell r="V951" t="str">
            <v>Системы хранения</v>
          </cell>
          <cell r="W951" t="str">
            <v>Конеро полки</v>
          </cell>
          <cell r="X951" t="str">
            <v>960-1020</v>
          </cell>
          <cell r="Y951">
            <v>96</v>
          </cell>
          <cell r="Z951" t="str">
            <v>ШАМПАНЬ</v>
          </cell>
          <cell r="AB951">
            <v>1</v>
          </cell>
          <cell r="AC951">
            <v>475</v>
          </cell>
          <cell r="AD951">
            <v>4</v>
          </cell>
          <cell r="AE951">
            <v>20</v>
          </cell>
          <cell r="AG951" t="str">
            <v>Компл</v>
          </cell>
          <cell r="AJ951" t="str">
            <v>Бежевый</v>
          </cell>
          <cell r="AK951" t="str">
            <v>КОМПЛЕКТ Полка внутренняя выдвижная со стеклом 450 мм, Конеро H 72 W 960-1020 мм, без дна, ШАМПАНЬ</v>
          </cell>
          <cell r="AM951" t="str">
            <v>Системы хранения</v>
          </cell>
          <cell r="AS951" t="str">
            <v>Конеро полки</v>
          </cell>
          <cell r="AT951" t="str">
            <v>Хранение одежды; Интерьер</v>
          </cell>
          <cell r="AU951" t="str">
            <v>Комплект</v>
          </cell>
          <cell r="AV951" t="str">
            <v>960</v>
          </cell>
          <cell r="AW951" t="str">
            <v>1020</v>
          </cell>
          <cell r="BB951">
            <v>96</v>
          </cell>
          <cell r="BC951">
            <v>2300</v>
          </cell>
          <cell r="BF951">
            <v>0</v>
          </cell>
          <cell r="BG951">
            <v>20</v>
          </cell>
          <cell r="BH951" t="str">
            <v>Шампань</v>
          </cell>
        </row>
        <row r="952">
          <cell r="D952" t="str">
            <v>8486877021</v>
          </cell>
          <cell r="E952" t="str">
            <v>КОМПЛЕКТ Полка внутренняя выдвижная со стеклом 450 мм, Конеро H 168 W 434-494 мм, без дна, ЧЕРНЫЙ (8486877021)</v>
          </cell>
          <cell r="K952" t="str">
            <v>сумма частей</v>
          </cell>
          <cell r="O952" t="str">
            <v>сумма частей</v>
          </cell>
          <cell r="V952" t="str">
            <v>Системы хранения</v>
          </cell>
          <cell r="W952" t="str">
            <v>Конеро полки</v>
          </cell>
          <cell r="X952" t="str">
            <v>434-494</v>
          </cell>
          <cell r="Y952">
            <v>192</v>
          </cell>
          <cell r="Z952" t="str">
            <v>ЧЕРНЫЙ</v>
          </cell>
          <cell r="AB952">
            <v>1</v>
          </cell>
          <cell r="AC952">
            <v>475</v>
          </cell>
          <cell r="AD952">
            <v>4</v>
          </cell>
          <cell r="AE952">
            <v>20</v>
          </cell>
          <cell r="AG952" t="str">
            <v>Компл</v>
          </cell>
          <cell r="AJ952" t="str">
            <v>Черный</v>
          </cell>
          <cell r="AK952" t="str">
            <v>КОМПЛЕКТ Полка внутренняя выдвижная со стеклом 450 мм, Конеро H 168 W 434-494 мм, без дна, ЧЕРНЫЙ</v>
          </cell>
          <cell r="AM952" t="str">
            <v>Системы хранения</v>
          </cell>
          <cell r="AS952" t="str">
            <v>Конеро полки</v>
          </cell>
          <cell r="AT952" t="str">
            <v>Хранение одежды; Интерьер</v>
          </cell>
          <cell r="AU952" t="str">
            <v>Комплект</v>
          </cell>
          <cell r="AV952" t="str">
            <v>434</v>
          </cell>
          <cell r="AW952" t="str">
            <v>494</v>
          </cell>
          <cell r="BB952">
            <v>168</v>
          </cell>
          <cell r="BC952">
            <v>2300</v>
          </cell>
          <cell r="BF952">
            <v>0</v>
          </cell>
          <cell r="BG952">
            <v>20</v>
          </cell>
          <cell r="BH952" t="str">
            <v>Черный</v>
          </cell>
        </row>
        <row r="953">
          <cell r="D953" t="str">
            <v>8486887021</v>
          </cell>
          <cell r="E953" t="str">
            <v>КОМПЛЕКТ Полка внутренняя выдвижная со стеклом 450 мм, Конеро H 168 W 484-544 мм, без дна, ЧЕРНЫЙ (8486887021)</v>
          </cell>
          <cell r="K953" t="str">
            <v>сумма частей</v>
          </cell>
          <cell r="O953" t="str">
            <v>сумма частей</v>
          </cell>
          <cell r="V953" t="str">
            <v>Системы хранения</v>
          </cell>
          <cell r="W953" t="str">
            <v>Конеро полки</v>
          </cell>
          <cell r="X953" t="str">
            <v>484-544</v>
          </cell>
          <cell r="Y953">
            <v>192</v>
          </cell>
          <cell r="Z953" t="str">
            <v>ЧЕРНЫЙ</v>
          </cell>
          <cell r="AB953">
            <v>1</v>
          </cell>
          <cell r="AC953">
            <v>475</v>
          </cell>
          <cell r="AD953">
            <v>4</v>
          </cell>
          <cell r="AE953">
            <v>20</v>
          </cell>
          <cell r="AG953" t="str">
            <v>Компл</v>
          </cell>
          <cell r="AJ953" t="str">
            <v>Черный</v>
          </cell>
          <cell r="AK953" t="str">
            <v>КОМПЛЕКТ Полка внутренняя выдвижная со стеклом 450 мм, Конеро H 168 W 484-544 мм, без дна, ЧЕРНЫЙ</v>
          </cell>
          <cell r="AM953" t="str">
            <v>Системы хранения</v>
          </cell>
          <cell r="AS953" t="str">
            <v>Конеро полки</v>
          </cell>
          <cell r="AT953" t="str">
            <v>Хранение одежды; Интерьер</v>
          </cell>
          <cell r="AU953" t="str">
            <v>Комплект</v>
          </cell>
          <cell r="AV953" t="str">
            <v>484</v>
          </cell>
          <cell r="AW953" t="str">
            <v>544</v>
          </cell>
          <cell r="BB953">
            <v>168</v>
          </cell>
          <cell r="BC953">
            <v>2300</v>
          </cell>
          <cell r="BF953">
            <v>0</v>
          </cell>
          <cell r="BG953">
            <v>20</v>
          </cell>
          <cell r="BH953" t="str">
            <v>Черный</v>
          </cell>
        </row>
        <row r="954">
          <cell r="D954" t="str">
            <v>8486897021</v>
          </cell>
          <cell r="E954" t="str">
            <v>КОМПЛЕКТ Полка внутренняя выдвижная со стеклом 450 мм, Конеро H 168 W 534-594 мм, без дна, ЧЕРНЫЙ (8486897021)</v>
          </cell>
          <cell r="K954" t="str">
            <v>сумма частей</v>
          </cell>
          <cell r="O954" t="str">
            <v>сумма частей</v>
          </cell>
          <cell r="V954" t="str">
            <v>Системы хранения</v>
          </cell>
          <cell r="W954" t="str">
            <v>Конеро полки</v>
          </cell>
          <cell r="X954" t="str">
            <v>534-594</v>
          </cell>
          <cell r="Y954">
            <v>192</v>
          </cell>
          <cell r="Z954" t="str">
            <v>ЧЕРНЫЙ</v>
          </cell>
          <cell r="AB954">
            <v>1</v>
          </cell>
          <cell r="AC954">
            <v>475</v>
          </cell>
          <cell r="AD954">
            <v>4</v>
          </cell>
          <cell r="AE954">
            <v>20</v>
          </cell>
          <cell r="AG954" t="str">
            <v>Компл</v>
          </cell>
          <cell r="AJ954" t="str">
            <v>Черный</v>
          </cell>
          <cell r="AK954" t="str">
            <v>КОМПЛЕКТ Полка внутренняя выдвижная со стеклом 450 мм, Конеро H 168 W 534-594 мм, без дна, ЧЕРНЫЙ</v>
          </cell>
          <cell r="AM954" t="str">
            <v>Системы хранения</v>
          </cell>
          <cell r="AS954" t="str">
            <v>Конеро полки</v>
          </cell>
          <cell r="AT954" t="str">
            <v>Хранение одежды; Интерьер</v>
          </cell>
          <cell r="AU954" t="str">
            <v>Комплект</v>
          </cell>
          <cell r="AV954" t="str">
            <v>534</v>
          </cell>
          <cell r="AW954" t="str">
            <v>594</v>
          </cell>
          <cell r="BB954">
            <v>168</v>
          </cell>
          <cell r="BC954">
            <v>2300</v>
          </cell>
          <cell r="BF954">
            <v>0</v>
          </cell>
          <cell r="BG954">
            <v>20</v>
          </cell>
          <cell r="BH954" t="str">
            <v>Черный</v>
          </cell>
        </row>
        <row r="955">
          <cell r="D955" t="str">
            <v>8486907021</v>
          </cell>
          <cell r="E955" t="str">
            <v>КОМПЛЕКТ Полка внутренняя выдвижная со стеклом 450 мм, Конеро H 168 W 552-612 мм, без дна, ЧЕРНЫЙ (8486907021)</v>
          </cell>
          <cell r="K955" t="str">
            <v>сумма частей</v>
          </cell>
          <cell r="O955" t="str">
            <v>сумма частей</v>
          </cell>
          <cell r="V955" t="str">
            <v>Системы хранения</v>
          </cell>
          <cell r="W955" t="str">
            <v>Конеро полки</v>
          </cell>
          <cell r="X955" t="str">
            <v>552-612</v>
          </cell>
          <cell r="Y955">
            <v>192</v>
          </cell>
          <cell r="Z955" t="str">
            <v>ЧЕРНЫЙ</v>
          </cell>
          <cell r="AB955">
            <v>1</v>
          </cell>
          <cell r="AC955">
            <v>475</v>
          </cell>
          <cell r="AD955">
            <v>4</v>
          </cell>
          <cell r="AE955">
            <v>20</v>
          </cell>
          <cell r="AG955" t="str">
            <v>Компл</v>
          </cell>
          <cell r="AJ955" t="str">
            <v>Черный</v>
          </cell>
          <cell r="AK955" t="str">
            <v>КОМПЛЕКТ Полка внутренняя выдвижная со стеклом 450 мм, Конеро H 168 W 552-612 мм, без дна, ЧЕРНЫЙ</v>
          </cell>
          <cell r="AM955" t="str">
            <v>Системы хранения</v>
          </cell>
          <cell r="AS955" t="str">
            <v>Конеро полки</v>
          </cell>
          <cell r="AT955" t="str">
            <v>Хранение одежды; Интерьер</v>
          </cell>
          <cell r="AU955" t="str">
            <v>Комплект</v>
          </cell>
          <cell r="AV955" t="str">
            <v>552</v>
          </cell>
          <cell r="AW955" t="str">
            <v>612</v>
          </cell>
          <cell r="BB955">
            <v>168</v>
          </cell>
          <cell r="BC955">
            <v>2300</v>
          </cell>
          <cell r="BF955">
            <v>0</v>
          </cell>
          <cell r="BG955">
            <v>20</v>
          </cell>
          <cell r="BH955" t="str">
            <v>Черный</v>
          </cell>
        </row>
        <row r="956">
          <cell r="D956" t="str">
            <v>8486917021</v>
          </cell>
          <cell r="E956" t="str">
            <v>КОМПЛЕКТ Полка внутренняя выдвижная со стеклом 450 мм, Конеро H 168 W 610-670 мм, без дна, ЧЕРНЫЙ (8486917021)</v>
          </cell>
          <cell r="K956" t="str">
            <v>сумма частей</v>
          </cell>
          <cell r="O956" t="str">
            <v>сумма частей</v>
          </cell>
          <cell r="V956" t="str">
            <v>Системы хранения</v>
          </cell>
          <cell r="W956" t="str">
            <v>Конеро полки</v>
          </cell>
          <cell r="X956" t="str">
            <v>610-670</v>
          </cell>
          <cell r="Y956">
            <v>192</v>
          </cell>
          <cell r="Z956" t="str">
            <v>ЧЕРНЫЙ</v>
          </cell>
          <cell r="AB956">
            <v>1</v>
          </cell>
          <cell r="AC956">
            <v>475</v>
          </cell>
          <cell r="AD956">
            <v>4</v>
          </cell>
          <cell r="AE956">
            <v>20</v>
          </cell>
          <cell r="AG956" t="str">
            <v>Компл</v>
          </cell>
          <cell r="AJ956" t="str">
            <v>Черный</v>
          </cell>
          <cell r="AK956" t="str">
            <v>КОМПЛЕКТ Полка внутренняя выдвижная со стеклом 450 мм, Конеро H 168 W 610-670 мм, без дна, ЧЕРНЫЙ</v>
          </cell>
          <cell r="AM956" t="str">
            <v>Системы хранения</v>
          </cell>
          <cell r="AS956" t="str">
            <v>Конеро полки</v>
          </cell>
          <cell r="AT956" t="str">
            <v>Хранение одежды; Интерьер</v>
          </cell>
          <cell r="AU956" t="str">
            <v>Комплект</v>
          </cell>
          <cell r="AV956" t="str">
            <v>610</v>
          </cell>
          <cell r="AW956" t="str">
            <v>670</v>
          </cell>
          <cell r="BB956">
            <v>168</v>
          </cell>
          <cell r="BC956">
            <v>2300</v>
          </cell>
          <cell r="BF956">
            <v>0</v>
          </cell>
          <cell r="BG956">
            <v>20</v>
          </cell>
          <cell r="BH956" t="str">
            <v>Черный</v>
          </cell>
        </row>
        <row r="957">
          <cell r="D957" t="str">
            <v>8486927021</v>
          </cell>
          <cell r="E957" t="str">
            <v>КОМПЛЕКТ Полка внутренняя выдвижная со стеклом 450 мм, Конеро H 168 W 660-720 мм, без дна, ЧЕРНЫЙ (8486927021)</v>
          </cell>
          <cell r="K957" t="str">
            <v>сумма частей</v>
          </cell>
          <cell r="O957" t="str">
            <v>сумма частей</v>
          </cell>
          <cell r="V957" t="str">
            <v>Системы хранения</v>
          </cell>
          <cell r="W957" t="str">
            <v>Конеро полки</v>
          </cell>
          <cell r="X957" t="str">
            <v>660-720</v>
          </cell>
          <cell r="Y957">
            <v>192</v>
          </cell>
          <cell r="Z957" t="str">
            <v>ЧЕРНЫЙ</v>
          </cell>
          <cell r="AB957">
            <v>1</v>
          </cell>
          <cell r="AC957">
            <v>475</v>
          </cell>
          <cell r="AD957">
            <v>4</v>
          </cell>
          <cell r="AE957">
            <v>20</v>
          </cell>
          <cell r="AG957" t="str">
            <v>Компл</v>
          </cell>
          <cell r="AJ957" t="str">
            <v>Черный</v>
          </cell>
          <cell r="AK957" t="str">
            <v>КОМПЛЕКТ Полка внутренняя выдвижная со стеклом 450 мм, Конеро H 168 W 660-720 мм, без дна, ЧЕРНЫЙ</v>
          </cell>
          <cell r="AM957" t="str">
            <v>Системы хранения</v>
          </cell>
          <cell r="AS957" t="str">
            <v>Конеро полки</v>
          </cell>
          <cell r="AT957" t="str">
            <v>Хранение одежды; Интерьер</v>
          </cell>
          <cell r="AU957" t="str">
            <v>Комплект</v>
          </cell>
          <cell r="AV957" t="str">
            <v>660</v>
          </cell>
          <cell r="AW957" t="str">
            <v>720</v>
          </cell>
          <cell r="BB957">
            <v>168</v>
          </cell>
          <cell r="BC957">
            <v>2300</v>
          </cell>
          <cell r="BF957">
            <v>0</v>
          </cell>
          <cell r="BG957">
            <v>20</v>
          </cell>
          <cell r="BH957" t="str">
            <v>Черный</v>
          </cell>
        </row>
        <row r="958">
          <cell r="D958" t="str">
            <v>8486937021</v>
          </cell>
          <cell r="E958" t="str">
            <v>КОМПЛЕКТ Полка внутренняя выдвижная со стеклом 450 мм, Конеро H 168 W 710-770 мм, без дна, ЧЕРНЫЙ (8486937021)</v>
          </cell>
          <cell r="K958" t="str">
            <v>сумма частей</v>
          </cell>
          <cell r="O958" t="str">
            <v>сумма частей</v>
          </cell>
          <cell r="V958" t="str">
            <v>Системы хранения</v>
          </cell>
          <cell r="W958" t="str">
            <v>Конеро полки</v>
          </cell>
          <cell r="X958" t="str">
            <v>710-770</v>
          </cell>
          <cell r="Y958">
            <v>192</v>
          </cell>
          <cell r="Z958" t="str">
            <v>ЧЕРНЫЙ</v>
          </cell>
          <cell r="AB958">
            <v>1</v>
          </cell>
          <cell r="AC958">
            <v>475</v>
          </cell>
          <cell r="AD958">
            <v>4</v>
          </cell>
          <cell r="AE958">
            <v>20</v>
          </cell>
          <cell r="AG958" t="str">
            <v>Компл</v>
          </cell>
          <cell r="AJ958" t="str">
            <v>Черный</v>
          </cell>
          <cell r="AK958" t="str">
            <v>КОМПЛЕКТ Полка внутренняя выдвижная со стеклом 450 мм, Конеро H 168 W 710-770 мм, без дна, ЧЕРНЫЙ</v>
          </cell>
          <cell r="AM958" t="str">
            <v>Системы хранения</v>
          </cell>
          <cell r="AS958" t="str">
            <v>Конеро полки</v>
          </cell>
          <cell r="AT958" t="str">
            <v>Хранение одежды; Интерьер</v>
          </cell>
          <cell r="AU958" t="str">
            <v>Комплект</v>
          </cell>
          <cell r="AV958" t="str">
            <v>710</v>
          </cell>
          <cell r="AW958" t="str">
            <v>770</v>
          </cell>
          <cell r="BB958">
            <v>168</v>
          </cell>
          <cell r="BC958">
            <v>2300</v>
          </cell>
          <cell r="BF958">
            <v>0</v>
          </cell>
          <cell r="BG958">
            <v>20</v>
          </cell>
          <cell r="BH958" t="str">
            <v>Черный</v>
          </cell>
        </row>
        <row r="959">
          <cell r="D959" t="str">
            <v>8486947021</v>
          </cell>
          <cell r="E959" t="str">
            <v>КОМПЛЕКТ Полка внутренняя выдвижная со стеклом 450 мм, Конеро H 168 W 760-820 мм, без дна, ЧЕРНЫЙ (8486947021)</v>
          </cell>
          <cell r="K959" t="str">
            <v>сумма частей</v>
          </cell>
          <cell r="O959" t="str">
            <v>сумма частей</v>
          </cell>
          <cell r="V959" t="str">
            <v>Системы хранения</v>
          </cell>
          <cell r="W959" t="str">
            <v>Конеро полки</v>
          </cell>
          <cell r="X959" t="str">
            <v>760-820</v>
          </cell>
          <cell r="Y959">
            <v>192</v>
          </cell>
          <cell r="Z959" t="str">
            <v>ЧЕРНЫЙ</v>
          </cell>
          <cell r="AB959">
            <v>1</v>
          </cell>
          <cell r="AC959">
            <v>475</v>
          </cell>
          <cell r="AD959">
            <v>4</v>
          </cell>
          <cell r="AE959">
            <v>20</v>
          </cell>
          <cell r="AG959" t="str">
            <v>Компл</v>
          </cell>
          <cell r="AJ959" t="str">
            <v>Черный</v>
          </cell>
          <cell r="AK959" t="str">
            <v>КОМПЛЕКТ Полка внутренняя выдвижная со стеклом 450 мм, Конеро H 168 W 760-820 мм, без дна, ЧЕРНЫЙ</v>
          </cell>
          <cell r="AM959" t="str">
            <v>Системы хранения</v>
          </cell>
          <cell r="AS959" t="str">
            <v>Конеро полки</v>
          </cell>
          <cell r="AT959" t="str">
            <v>Хранение одежды; Интерьер</v>
          </cell>
          <cell r="AU959" t="str">
            <v>Комплект</v>
          </cell>
          <cell r="AV959" t="str">
            <v>760</v>
          </cell>
          <cell r="AW959" t="str">
            <v>820</v>
          </cell>
          <cell r="BB959">
            <v>168</v>
          </cell>
          <cell r="BC959">
            <v>2300</v>
          </cell>
          <cell r="BF959">
            <v>0</v>
          </cell>
          <cell r="BG959">
            <v>20</v>
          </cell>
          <cell r="BH959" t="str">
            <v>Черный</v>
          </cell>
        </row>
        <row r="960">
          <cell r="D960" t="str">
            <v>8486957021</v>
          </cell>
          <cell r="E960" t="str">
            <v>КОМПЛЕКТ Полка внутренняя выдвижная со стеклом 450 мм, Конеро H 168 W 810-870 мм, без дна, ЧЕРНЫЙ (8486957021)</v>
          </cell>
          <cell r="K960" t="str">
            <v>сумма частей</v>
          </cell>
          <cell r="O960" t="str">
            <v>сумма частей</v>
          </cell>
          <cell r="V960" t="str">
            <v>Системы хранения</v>
          </cell>
          <cell r="W960" t="str">
            <v>Конеро полки</v>
          </cell>
          <cell r="X960" t="str">
            <v>810-870</v>
          </cell>
          <cell r="Y960">
            <v>192</v>
          </cell>
          <cell r="Z960" t="str">
            <v>ЧЕРНЫЙ</v>
          </cell>
          <cell r="AB960">
            <v>1</v>
          </cell>
          <cell r="AC960">
            <v>475</v>
          </cell>
          <cell r="AD960">
            <v>4</v>
          </cell>
          <cell r="AE960">
            <v>20</v>
          </cell>
          <cell r="AG960" t="str">
            <v>Компл</v>
          </cell>
          <cell r="AJ960" t="str">
            <v>Черный</v>
          </cell>
          <cell r="AK960" t="str">
            <v>КОМПЛЕКТ Полка внутренняя выдвижная со стеклом 450 мм, Конеро H 168 W 810-870 мм, без дна, ЧЕРНЫЙ</v>
          </cell>
          <cell r="AM960" t="str">
            <v>Системы хранения</v>
          </cell>
          <cell r="AS960" t="str">
            <v>Конеро полки</v>
          </cell>
          <cell r="AT960" t="str">
            <v>Хранение одежды; Интерьер</v>
          </cell>
          <cell r="AU960" t="str">
            <v>Комплект</v>
          </cell>
          <cell r="AV960" t="str">
            <v>810</v>
          </cell>
          <cell r="AW960" t="str">
            <v>870</v>
          </cell>
          <cell r="BB960">
            <v>168</v>
          </cell>
          <cell r="BC960">
            <v>2300</v>
          </cell>
          <cell r="BF960">
            <v>0</v>
          </cell>
          <cell r="BG960">
            <v>20</v>
          </cell>
          <cell r="BH960" t="str">
            <v>Черный</v>
          </cell>
        </row>
        <row r="961">
          <cell r="D961" t="str">
            <v>8486967021</v>
          </cell>
          <cell r="E961" t="str">
            <v>КОМПЛЕКТ Полка внутренняя выдвижная со стеклом 450 мм, Конеро H 168 W 860-920 мм, без дна, ЧЕРНЫЙ (8486967021)</v>
          </cell>
          <cell r="K961" t="str">
            <v>сумма частей</v>
          </cell>
          <cell r="O961" t="str">
            <v>сумма частей</v>
          </cell>
          <cell r="V961" t="str">
            <v>Системы хранения</v>
          </cell>
          <cell r="W961" t="str">
            <v>Конеро полки</v>
          </cell>
          <cell r="X961" t="str">
            <v>860-920</v>
          </cell>
          <cell r="Y961">
            <v>192</v>
          </cell>
          <cell r="Z961" t="str">
            <v>ЧЕРНЫЙ</v>
          </cell>
          <cell r="AB961">
            <v>1</v>
          </cell>
          <cell r="AC961">
            <v>475</v>
          </cell>
          <cell r="AD961">
            <v>4</v>
          </cell>
          <cell r="AE961">
            <v>20</v>
          </cell>
          <cell r="AG961" t="str">
            <v>Компл</v>
          </cell>
          <cell r="AJ961" t="str">
            <v>Черный</v>
          </cell>
          <cell r="AK961" t="str">
            <v>КОМПЛЕКТ Полка внутренняя выдвижная со стеклом 450 мм, Конеро H 168 W 860-920 мм, без дна, ЧЕРНЫЙ</v>
          </cell>
          <cell r="AM961" t="str">
            <v>Системы хранения</v>
          </cell>
          <cell r="AS961" t="str">
            <v>Конеро полки</v>
          </cell>
          <cell r="AT961" t="str">
            <v>Хранение одежды; Интерьер</v>
          </cell>
          <cell r="AU961" t="str">
            <v>Комплект</v>
          </cell>
          <cell r="AV961" t="str">
            <v>860</v>
          </cell>
          <cell r="AW961" t="str">
            <v>920</v>
          </cell>
          <cell r="BB961">
            <v>168</v>
          </cell>
          <cell r="BC961">
            <v>2300</v>
          </cell>
          <cell r="BF961">
            <v>0</v>
          </cell>
          <cell r="BG961">
            <v>20</v>
          </cell>
          <cell r="BH961" t="str">
            <v>Черный</v>
          </cell>
        </row>
        <row r="962">
          <cell r="D962" t="str">
            <v>8486977021</v>
          </cell>
          <cell r="E962" t="str">
            <v>КОМПЛЕКТ Полка внутренняя выдвижная со стеклом 450 мм, Конеро H 168 W 910-970 мм, без дна, ЧЕРНЫЙ (8486977021)</v>
          </cell>
          <cell r="K962" t="str">
            <v>сумма частей</v>
          </cell>
          <cell r="O962" t="str">
            <v>сумма частей</v>
          </cell>
          <cell r="V962" t="str">
            <v>Системы хранения</v>
          </cell>
          <cell r="W962" t="str">
            <v>Конеро полки</v>
          </cell>
          <cell r="X962" t="str">
            <v>910-970</v>
          </cell>
          <cell r="Y962">
            <v>192</v>
          </cell>
          <cell r="Z962" t="str">
            <v>ЧЕРНЫЙ</v>
          </cell>
          <cell r="AB962">
            <v>1</v>
          </cell>
          <cell r="AC962">
            <v>475</v>
          </cell>
          <cell r="AD962">
            <v>4</v>
          </cell>
          <cell r="AE962">
            <v>20</v>
          </cell>
          <cell r="AG962" t="str">
            <v>Компл</v>
          </cell>
          <cell r="AJ962" t="str">
            <v>Черный</v>
          </cell>
          <cell r="AK962" t="str">
            <v>КОМПЛЕКТ Полка внутренняя выдвижная со стеклом 450 мм, Конеро H 168 W 910-970 мм, без дна, ЧЕРНЫЙ</v>
          </cell>
          <cell r="AM962" t="str">
            <v>Системы хранения</v>
          </cell>
          <cell r="AS962" t="str">
            <v>Конеро полки</v>
          </cell>
          <cell r="AT962" t="str">
            <v>Хранение одежды; Интерьер</v>
          </cell>
          <cell r="AU962" t="str">
            <v>Комплект</v>
          </cell>
          <cell r="AV962" t="str">
            <v>910</v>
          </cell>
          <cell r="AW962" t="str">
            <v>970</v>
          </cell>
          <cell r="BB962">
            <v>168</v>
          </cell>
          <cell r="BC962">
            <v>2300</v>
          </cell>
          <cell r="BF962">
            <v>0</v>
          </cell>
          <cell r="BG962">
            <v>20</v>
          </cell>
          <cell r="BH962" t="str">
            <v>Черный</v>
          </cell>
        </row>
        <row r="963">
          <cell r="D963" t="str">
            <v>8486987021</v>
          </cell>
          <cell r="E963" t="str">
            <v>КОМПЛЕКТ Полка внутренняя выдвижная со стеклом 450 мм, Конеро H 168 W 960-1020 мм, без дна, ЧЕРНЫЙ (8486987021)</v>
          </cell>
          <cell r="K963" t="str">
            <v>сумма частей</v>
          </cell>
          <cell r="O963" t="str">
            <v>сумма частей</v>
          </cell>
          <cell r="V963" t="str">
            <v>Системы хранения</v>
          </cell>
          <cell r="W963" t="str">
            <v>Конеро полки</v>
          </cell>
          <cell r="X963" t="str">
            <v>960-1020</v>
          </cell>
          <cell r="Y963">
            <v>192</v>
          </cell>
          <cell r="Z963" t="str">
            <v>ЧЕРНЫЙ</v>
          </cell>
          <cell r="AB963">
            <v>1</v>
          </cell>
          <cell r="AC963">
            <v>475</v>
          </cell>
          <cell r="AD963">
            <v>4</v>
          </cell>
          <cell r="AE963">
            <v>20</v>
          </cell>
          <cell r="AG963" t="str">
            <v>Компл</v>
          </cell>
          <cell r="AJ963" t="str">
            <v>Черный</v>
          </cell>
          <cell r="AK963" t="str">
            <v>КОМПЛЕКТ Полка внутренняя выдвижная со стеклом 450 мм, Конеро H 168 W 960-1020 мм, без дна, ЧЕРНЫЙ</v>
          </cell>
          <cell r="AM963" t="str">
            <v>Системы хранения</v>
          </cell>
          <cell r="AS963" t="str">
            <v>Конеро полки</v>
          </cell>
          <cell r="AT963" t="str">
            <v>Хранение одежды; Интерьер</v>
          </cell>
          <cell r="AU963" t="str">
            <v>Комплект</v>
          </cell>
          <cell r="AV963" t="str">
            <v>960</v>
          </cell>
          <cell r="AW963" t="str">
            <v>1020</v>
          </cell>
          <cell r="BB963">
            <v>168</v>
          </cell>
          <cell r="BC963">
            <v>2300</v>
          </cell>
          <cell r="BF963">
            <v>0</v>
          </cell>
          <cell r="BG963">
            <v>20</v>
          </cell>
          <cell r="BH963" t="str">
            <v>Черный</v>
          </cell>
        </row>
        <row r="964">
          <cell r="D964" t="str">
            <v>8486879853</v>
          </cell>
          <cell r="E964" t="str">
            <v>КОМПЛЕКТ Полка внутренняя выдвижная со стеклом 450 мм, Конеро H 168 W 434-494 мм, без дна, ШАМПАНЬ (8486879853)</v>
          </cell>
          <cell r="K964" t="str">
            <v>сумма частей</v>
          </cell>
          <cell r="O964" t="str">
            <v>сумма частей</v>
          </cell>
          <cell r="V964" t="str">
            <v>Системы хранения</v>
          </cell>
          <cell r="W964" t="str">
            <v>Конеро полки</v>
          </cell>
          <cell r="X964" t="str">
            <v>434-494</v>
          </cell>
          <cell r="Y964">
            <v>192</v>
          </cell>
          <cell r="Z964" t="str">
            <v>ШАМПАНЬ</v>
          </cell>
          <cell r="AB964">
            <v>1</v>
          </cell>
          <cell r="AC964">
            <v>475</v>
          </cell>
          <cell r="AD964">
            <v>4</v>
          </cell>
          <cell r="AE964">
            <v>20</v>
          </cell>
          <cell r="AG964" t="str">
            <v>Компл</v>
          </cell>
          <cell r="AJ964" t="str">
            <v>Бежевый</v>
          </cell>
          <cell r="AK964" t="str">
            <v>КОМПЛЕКТ Полка внутренняя выдвижная со стеклом 450 мм, Конеро H 168 W 434-494 мм, без дна, ШАМПАНЬ</v>
          </cell>
          <cell r="AM964" t="str">
            <v>Системы хранения</v>
          </cell>
          <cell r="AS964" t="str">
            <v>Конеро полки</v>
          </cell>
          <cell r="AT964" t="str">
            <v>Хранение одежды; Интерьер</v>
          </cell>
          <cell r="AU964" t="str">
            <v>Комплект</v>
          </cell>
          <cell r="AV964" t="str">
            <v>434</v>
          </cell>
          <cell r="AW964" t="str">
            <v>494</v>
          </cell>
          <cell r="BB964">
            <v>192</v>
          </cell>
          <cell r="BC964">
            <v>2300</v>
          </cell>
          <cell r="BF964">
            <v>0</v>
          </cell>
          <cell r="BG964">
            <v>20</v>
          </cell>
          <cell r="BH964" t="str">
            <v>Шампань</v>
          </cell>
        </row>
        <row r="965">
          <cell r="D965" t="str">
            <v>8486889853</v>
          </cell>
          <cell r="E965" t="str">
            <v>КОМПЛЕКТ Полка внутренняя выдвижная со стеклом 450 мм, Конеро H 168 W 484-544 мм, без дна, ШАМПАНЬ (8486889853)</v>
          </cell>
          <cell r="K965" t="str">
            <v>сумма частей</v>
          </cell>
          <cell r="O965" t="str">
            <v>сумма частей</v>
          </cell>
          <cell r="V965" t="str">
            <v>Системы хранения</v>
          </cell>
          <cell r="W965" t="str">
            <v>Конеро полки</v>
          </cell>
          <cell r="X965" t="str">
            <v>484-544</v>
          </cell>
          <cell r="Y965">
            <v>192</v>
          </cell>
          <cell r="Z965" t="str">
            <v>ШАМПАНЬ</v>
          </cell>
          <cell r="AB965">
            <v>1</v>
          </cell>
          <cell r="AC965">
            <v>475</v>
          </cell>
          <cell r="AD965">
            <v>4</v>
          </cell>
          <cell r="AE965">
            <v>20</v>
          </cell>
          <cell r="AG965" t="str">
            <v>Компл</v>
          </cell>
          <cell r="AJ965" t="str">
            <v>Бежевый</v>
          </cell>
          <cell r="AK965" t="str">
            <v>КОМПЛЕКТ Полка внутренняя выдвижная со стеклом 450 мм, Конеро H 168 W 484-544 мм, без дна, ШАМПАНЬ</v>
          </cell>
          <cell r="AM965" t="str">
            <v>Системы хранения</v>
          </cell>
          <cell r="AS965" t="str">
            <v>Конеро полки</v>
          </cell>
          <cell r="AT965" t="str">
            <v>Хранение одежды; Интерьер</v>
          </cell>
          <cell r="AU965" t="str">
            <v>Комплект</v>
          </cell>
          <cell r="AV965" t="str">
            <v>484</v>
          </cell>
          <cell r="AW965" t="str">
            <v>544</v>
          </cell>
          <cell r="BB965">
            <v>192</v>
          </cell>
          <cell r="BC965">
            <v>2300</v>
          </cell>
          <cell r="BF965">
            <v>0</v>
          </cell>
          <cell r="BG965">
            <v>20</v>
          </cell>
          <cell r="BH965" t="str">
            <v>Шампань</v>
          </cell>
        </row>
        <row r="966">
          <cell r="D966" t="str">
            <v>8486899853</v>
          </cell>
          <cell r="E966" t="str">
            <v>КОМПЛЕКТ Полка внутренняя выдвижная со стеклом 450 мм, Конеро H 168 W 534-594 мм, без дна, ШАМПАНЬ (8486899853)</v>
          </cell>
          <cell r="K966" t="str">
            <v>сумма частей</v>
          </cell>
          <cell r="O966" t="str">
            <v>сумма частей</v>
          </cell>
          <cell r="V966" t="str">
            <v>Системы хранения</v>
          </cell>
          <cell r="W966" t="str">
            <v>Конеро полки</v>
          </cell>
          <cell r="X966" t="str">
            <v>534-594</v>
          </cell>
          <cell r="Y966">
            <v>192</v>
          </cell>
          <cell r="Z966" t="str">
            <v>ШАМПАНЬ</v>
          </cell>
          <cell r="AB966">
            <v>1</v>
          </cell>
          <cell r="AC966">
            <v>475</v>
          </cell>
          <cell r="AD966">
            <v>4</v>
          </cell>
          <cell r="AE966">
            <v>20</v>
          </cell>
          <cell r="AG966" t="str">
            <v>Компл</v>
          </cell>
          <cell r="AJ966" t="str">
            <v>Бежевый</v>
          </cell>
          <cell r="AK966" t="str">
            <v>КОМПЛЕКТ Полка внутренняя выдвижная со стеклом 450 мм, Конеро H 168 W 534-594 мм, без дна, ШАМПАНЬ</v>
          </cell>
          <cell r="AM966" t="str">
            <v>Системы хранения</v>
          </cell>
          <cell r="AS966" t="str">
            <v>Конеро полки</v>
          </cell>
          <cell r="AT966" t="str">
            <v>Хранение одежды; Интерьер</v>
          </cell>
          <cell r="AU966" t="str">
            <v>Комплект</v>
          </cell>
          <cell r="AV966" t="str">
            <v>534</v>
          </cell>
          <cell r="AW966" t="str">
            <v>594</v>
          </cell>
          <cell r="BB966">
            <v>192</v>
          </cell>
          <cell r="BC966">
            <v>2300</v>
          </cell>
          <cell r="BF966">
            <v>0</v>
          </cell>
          <cell r="BG966">
            <v>20</v>
          </cell>
          <cell r="BH966" t="str">
            <v>Шампань</v>
          </cell>
        </row>
        <row r="967">
          <cell r="D967" t="str">
            <v>8486909853</v>
          </cell>
          <cell r="E967" t="str">
            <v>КОМПЛЕКТ Полка внутренняя выдвижная со стеклом 450 мм, Конеро H 168 W 552-612 мм, без дна, ШАМПАНЬ (8486909853)</v>
          </cell>
          <cell r="K967" t="str">
            <v>сумма частей</v>
          </cell>
          <cell r="O967" t="str">
            <v>сумма частей</v>
          </cell>
          <cell r="V967" t="str">
            <v>Системы хранения</v>
          </cell>
          <cell r="W967" t="str">
            <v>Конеро полки</v>
          </cell>
          <cell r="X967" t="str">
            <v>552-612</v>
          </cell>
          <cell r="Y967">
            <v>192</v>
          </cell>
          <cell r="Z967" t="str">
            <v>ШАМПАНЬ</v>
          </cell>
          <cell r="AB967">
            <v>1</v>
          </cell>
          <cell r="AC967">
            <v>475</v>
          </cell>
          <cell r="AD967">
            <v>4</v>
          </cell>
          <cell r="AE967">
            <v>20</v>
          </cell>
          <cell r="AG967" t="str">
            <v>Компл</v>
          </cell>
          <cell r="AJ967" t="str">
            <v>Бежевый</v>
          </cell>
          <cell r="AK967" t="str">
            <v>КОМПЛЕКТ Полка внутренняя выдвижная со стеклом 450 мм, Конеро H 168 W 552-612 мм, без дна, ШАМПАНЬ</v>
          </cell>
          <cell r="AM967" t="str">
            <v>Системы хранения</v>
          </cell>
          <cell r="AS967" t="str">
            <v>Конеро полки</v>
          </cell>
          <cell r="AT967" t="str">
            <v>Хранение одежды; Интерьер</v>
          </cell>
          <cell r="AU967" t="str">
            <v>Комплект</v>
          </cell>
          <cell r="AV967" t="str">
            <v>552</v>
          </cell>
          <cell r="AW967" t="str">
            <v>612</v>
          </cell>
          <cell r="BB967">
            <v>192</v>
          </cell>
          <cell r="BC967">
            <v>2300</v>
          </cell>
          <cell r="BF967">
            <v>0</v>
          </cell>
          <cell r="BG967">
            <v>20</v>
          </cell>
          <cell r="BH967" t="str">
            <v>Шампань</v>
          </cell>
        </row>
        <row r="968">
          <cell r="D968" t="str">
            <v>8486919853</v>
          </cell>
          <cell r="E968" t="str">
            <v>КОМПЛЕКТ Полка внутренняя выдвижная со стеклом 450 мм, Конеро H 168 W 610-670 мм, без дна, ШАМПАНЬ (8486919853)</v>
          </cell>
          <cell r="K968" t="str">
            <v>сумма частей</v>
          </cell>
          <cell r="O968" t="str">
            <v>сумма частей</v>
          </cell>
          <cell r="V968" t="str">
            <v>Системы хранения</v>
          </cell>
          <cell r="W968" t="str">
            <v>Конеро полки</v>
          </cell>
          <cell r="X968" t="str">
            <v>610-670</v>
          </cell>
          <cell r="Y968">
            <v>192</v>
          </cell>
          <cell r="Z968" t="str">
            <v>ШАМПАНЬ</v>
          </cell>
          <cell r="AB968">
            <v>1</v>
          </cell>
          <cell r="AC968">
            <v>475</v>
          </cell>
          <cell r="AD968">
            <v>4</v>
          </cell>
          <cell r="AE968">
            <v>20</v>
          </cell>
          <cell r="AG968" t="str">
            <v>Компл</v>
          </cell>
          <cell r="AJ968" t="str">
            <v>Бежевый</v>
          </cell>
          <cell r="AK968" t="str">
            <v>КОМПЛЕКТ Полка внутренняя выдвижная со стеклом 450 мм, Конеро H 168 W 610-670 мм, без дна, ШАМПАНЬ</v>
          </cell>
          <cell r="AM968" t="str">
            <v>Системы хранения</v>
          </cell>
          <cell r="AS968" t="str">
            <v>Конеро полки</v>
          </cell>
          <cell r="AT968" t="str">
            <v>Хранение одежды; Интерьер</v>
          </cell>
          <cell r="AU968" t="str">
            <v>Комплект</v>
          </cell>
          <cell r="AV968" t="str">
            <v>610</v>
          </cell>
          <cell r="AW968" t="str">
            <v>670</v>
          </cell>
          <cell r="BB968">
            <v>192</v>
          </cell>
          <cell r="BC968">
            <v>2300</v>
          </cell>
          <cell r="BF968">
            <v>0</v>
          </cell>
          <cell r="BG968">
            <v>20</v>
          </cell>
          <cell r="BH968" t="str">
            <v>Шампань</v>
          </cell>
        </row>
        <row r="969">
          <cell r="D969" t="str">
            <v>8486929853</v>
          </cell>
          <cell r="E969" t="str">
            <v>КОМПЛЕКТ Полка внутренняя выдвижная со стеклом 450 мм, Конеро H 168 W 660-720 мм, без дна, ШАМПАНЬ (8486929853)</v>
          </cell>
          <cell r="K969" t="str">
            <v>сумма частей</v>
          </cell>
          <cell r="O969" t="str">
            <v>сумма частей</v>
          </cell>
          <cell r="V969" t="str">
            <v>Системы хранения</v>
          </cell>
          <cell r="W969" t="str">
            <v>Конеро полки</v>
          </cell>
          <cell r="X969" t="str">
            <v>660-720</v>
          </cell>
          <cell r="Y969">
            <v>192</v>
          </cell>
          <cell r="Z969" t="str">
            <v>ШАМПАНЬ</v>
          </cell>
          <cell r="AB969">
            <v>1</v>
          </cell>
          <cell r="AC969">
            <v>475</v>
          </cell>
          <cell r="AD969">
            <v>4</v>
          </cell>
          <cell r="AE969">
            <v>20</v>
          </cell>
          <cell r="AG969" t="str">
            <v>Компл</v>
          </cell>
          <cell r="AJ969" t="str">
            <v>Бежевый</v>
          </cell>
          <cell r="AK969" t="str">
            <v>КОМПЛЕКТ Полка внутренняя выдвижная со стеклом 450 мм, Конеро H 168 W 660-720 мм, без дна, ШАМПАНЬ</v>
          </cell>
          <cell r="AM969" t="str">
            <v>Системы хранения</v>
          </cell>
          <cell r="AS969" t="str">
            <v>Конеро полки</v>
          </cell>
          <cell r="AT969" t="str">
            <v>Хранение одежды; Интерьер</v>
          </cell>
          <cell r="AU969" t="str">
            <v>Комплект</v>
          </cell>
          <cell r="AV969" t="str">
            <v>660</v>
          </cell>
          <cell r="AW969" t="str">
            <v>720</v>
          </cell>
          <cell r="BB969">
            <v>192</v>
          </cell>
          <cell r="BC969">
            <v>2300</v>
          </cell>
          <cell r="BF969">
            <v>0</v>
          </cell>
          <cell r="BG969">
            <v>20</v>
          </cell>
          <cell r="BH969" t="str">
            <v>Шампань</v>
          </cell>
        </row>
        <row r="970">
          <cell r="D970" t="str">
            <v>8486939853</v>
          </cell>
          <cell r="E970" t="str">
            <v>КОМПЛЕКТ Полка внутренняя выдвижная со стеклом 450 мм, Конеро H 168 W 710-770 мм, без дна, ШАМПАНЬ (8486939853)</v>
          </cell>
          <cell r="K970" t="str">
            <v>сумма частей</v>
          </cell>
          <cell r="O970" t="str">
            <v>сумма частей</v>
          </cell>
          <cell r="V970" t="str">
            <v>Системы хранения</v>
          </cell>
          <cell r="W970" t="str">
            <v>Конеро полки</v>
          </cell>
          <cell r="X970" t="str">
            <v>710-770</v>
          </cell>
          <cell r="Y970">
            <v>192</v>
          </cell>
          <cell r="Z970" t="str">
            <v>ШАМПАНЬ</v>
          </cell>
          <cell r="AB970">
            <v>1</v>
          </cell>
          <cell r="AC970">
            <v>475</v>
          </cell>
          <cell r="AD970">
            <v>4</v>
          </cell>
          <cell r="AE970">
            <v>20</v>
          </cell>
          <cell r="AG970" t="str">
            <v>Компл</v>
          </cell>
          <cell r="AJ970" t="str">
            <v>Бежевый</v>
          </cell>
          <cell r="AK970" t="str">
            <v>КОМПЛЕКТ Полка внутренняя выдвижная со стеклом 450 мм, Конеро H 168 W 710-770 мм, без дна, ШАМПАНЬ</v>
          </cell>
          <cell r="AM970" t="str">
            <v>Системы хранения</v>
          </cell>
          <cell r="AS970" t="str">
            <v>Конеро полки</v>
          </cell>
          <cell r="AT970" t="str">
            <v>Хранение одежды; Интерьер</v>
          </cell>
          <cell r="AU970" t="str">
            <v>Комплект</v>
          </cell>
          <cell r="AV970" t="str">
            <v>710</v>
          </cell>
          <cell r="AW970" t="str">
            <v>770</v>
          </cell>
          <cell r="BB970">
            <v>192</v>
          </cell>
          <cell r="BC970">
            <v>2300</v>
          </cell>
          <cell r="BF970">
            <v>0</v>
          </cell>
          <cell r="BG970">
            <v>20</v>
          </cell>
          <cell r="BH970" t="str">
            <v>Шампань</v>
          </cell>
        </row>
        <row r="971">
          <cell r="D971" t="str">
            <v>8486949853</v>
          </cell>
          <cell r="E971" t="str">
            <v>КОМПЛЕКТ Полка внутренняя выдвижная со стеклом 450 мм, Конеро H 168 W 760-820 мм, без дна, ШАМПАНЬ (8486949853)</v>
          </cell>
          <cell r="K971" t="str">
            <v>сумма частей</v>
          </cell>
          <cell r="O971" t="str">
            <v>сумма частей</v>
          </cell>
          <cell r="V971" t="str">
            <v>Системы хранения</v>
          </cell>
          <cell r="W971" t="str">
            <v>Конеро полки</v>
          </cell>
          <cell r="X971" t="str">
            <v>760-820</v>
          </cell>
          <cell r="Y971">
            <v>192</v>
          </cell>
          <cell r="Z971" t="str">
            <v>ШАМПАНЬ</v>
          </cell>
          <cell r="AB971">
            <v>1</v>
          </cell>
          <cell r="AC971">
            <v>475</v>
          </cell>
          <cell r="AD971">
            <v>4</v>
          </cell>
          <cell r="AE971">
            <v>20</v>
          </cell>
          <cell r="AG971" t="str">
            <v>Компл</v>
          </cell>
          <cell r="AJ971" t="str">
            <v>Бежевый</v>
          </cell>
          <cell r="AK971" t="str">
            <v>КОМПЛЕКТ Полка внутренняя выдвижная со стеклом 450 мм, Конеро H 168 W 760-820 мм, без дна, ШАМПАНЬ</v>
          </cell>
          <cell r="AM971" t="str">
            <v>Системы хранения</v>
          </cell>
          <cell r="AS971" t="str">
            <v>Конеро полки</v>
          </cell>
          <cell r="AT971" t="str">
            <v>Хранение одежды; Интерьер</v>
          </cell>
          <cell r="AU971" t="str">
            <v>Комплект</v>
          </cell>
          <cell r="AV971" t="str">
            <v>760</v>
          </cell>
          <cell r="AW971" t="str">
            <v>820</v>
          </cell>
          <cell r="BB971">
            <v>192</v>
          </cell>
          <cell r="BC971">
            <v>2300</v>
          </cell>
          <cell r="BF971">
            <v>0</v>
          </cell>
          <cell r="BG971">
            <v>20</v>
          </cell>
          <cell r="BH971" t="str">
            <v>Шампань</v>
          </cell>
        </row>
        <row r="972">
          <cell r="D972" t="str">
            <v>8486959853</v>
          </cell>
          <cell r="E972" t="str">
            <v>КОМПЛЕКТ Полка внутренняя выдвижная со стеклом 450 мм, Конеро H 168 W 810-870 мм, без дна, ШАМПАНЬ (8486959853)</v>
          </cell>
          <cell r="K972" t="str">
            <v>сумма частей</v>
          </cell>
          <cell r="O972" t="str">
            <v>сумма частей</v>
          </cell>
          <cell r="V972" t="str">
            <v>Системы хранения</v>
          </cell>
          <cell r="W972" t="str">
            <v>Конеро полки</v>
          </cell>
          <cell r="X972" t="str">
            <v>810-870</v>
          </cell>
          <cell r="Y972">
            <v>192</v>
          </cell>
          <cell r="Z972" t="str">
            <v>ШАМПАНЬ</v>
          </cell>
          <cell r="AB972">
            <v>1</v>
          </cell>
          <cell r="AC972">
            <v>475</v>
          </cell>
          <cell r="AD972">
            <v>4</v>
          </cell>
          <cell r="AE972">
            <v>20</v>
          </cell>
          <cell r="AG972" t="str">
            <v>Компл</v>
          </cell>
          <cell r="AJ972" t="str">
            <v>Бежевый</v>
          </cell>
          <cell r="AK972" t="str">
            <v>КОМПЛЕКТ Полка внутренняя выдвижная со стеклом 450 мм, Конеро H 168 W 810-870 мм, без дна, ШАМПАНЬ</v>
          </cell>
          <cell r="AM972" t="str">
            <v>Системы хранения</v>
          </cell>
          <cell r="AS972" t="str">
            <v>Конеро полки</v>
          </cell>
          <cell r="AT972" t="str">
            <v>Хранение одежды; Интерьер</v>
          </cell>
          <cell r="AU972" t="str">
            <v>Комплект</v>
          </cell>
          <cell r="AV972" t="str">
            <v>810</v>
          </cell>
          <cell r="AW972" t="str">
            <v>870</v>
          </cell>
          <cell r="BB972">
            <v>192</v>
          </cell>
          <cell r="BC972">
            <v>2300</v>
          </cell>
          <cell r="BF972">
            <v>0</v>
          </cell>
          <cell r="BG972">
            <v>20</v>
          </cell>
          <cell r="BH972" t="str">
            <v>Шампань</v>
          </cell>
        </row>
        <row r="973">
          <cell r="D973" t="str">
            <v>8486969853</v>
          </cell>
          <cell r="E973" t="str">
            <v>КОМПЛЕКТ Полка внутренняя выдвижная со стеклом 450 мм, Конеро H 168 W 860-920 мм, без дна, ШАМПАНЬ (8486969853)</v>
          </cell>
          <cell r="K973" t="str">
            <v>сумма частей</v>
          </cell>
          <cell r="O973" t="str">
            <v>сумма частей</v>
          </cell>
          <cell r="V973" t="str">
            <v>Системы хранения</v>
          </cell>
          <cell r="W973" t="str">
            <v>Конеро полки</v>
          </cell>
          <cell r="X973" t="str">
            <v>860-920</v>
          </cell>
          <cell r="Y973">
            <v>192</v>
          </cell>
          <cell r="Z973" t="str">
            <v>ШАМПАНЬ</v>
          </cell>
          <cell r="AB973">
            <v>1</v>
          </cell>
          <cell r="AC973">
            <v>475</v>
          </cell>
          <cell r="AD973">
            <v>4</v>
          </cell>
          <cell r="AE973">
            <v>20</v>
          </cell>
          <cell r="AG973" t="str">
            <v>Компл</v>
          </cell>
          <cell r="AJ973" t="str">
            <v>Бежевый</v>
          </cell>
          <cell r="AK973" t="str">
            <v>КОМПЛЕКТ Полка внутренняя выдвижная со стеклом 450 мм, Конеро H 168 W 860-920 мм, без дна, ШАМПАНЬ</v>
          </cell>
          <cell r="AM973" t="str">
            <v>Системы хранения</v>
          </cell>
          <cell r="AS973" t="str">
            <v>Конеро полки</v>
          </cell>
          <cell r="AT973" t="str">
            <v>Хранение одежды; Интерьер</v>
          </cell>
          <cell r="AU973" t="str">
            <v>Комплект</v>
          </cell>
          <cell r="AV973" t="str">
            <v>860</v>
          </cell>
          <cell r="AW973" t="str">
            <v>920</v>
          </cell>
          <cell r="BB973">
            <v>192</v>
          </cell>
          <cell r="BC973">
            <v>2300</v>
          </cell>
          <cell r="BF973">
            <v>0</v>
          </cell>
          <cell r="BG973">
            <v>20</v>
          </cell>
          <cell r="BH973" t="str">
            <v>Шампань</v>
          </cell>
        </row>
        <row r="974">
          <cell r="D974" t="str">
            <v>8486979853</v>
          </cell>
          <cell r="E974" t="str">
            <v>КОМПЛЕКТ Полка внутренняя выдвижная со стеклом 450 мм, Конеро H 168 W 910-970 мм, без дна, ШАМПАНЬ (8486979853)</v>
          </cell>
          <cell r="K974" t="str">
            <v>сумма частей</v>
          </cell>
          <cell r="O974" t="str">
            <v>сумма частей</v>
          </cell>
          <cell r="V974" t="str">
            <v>Системы хранения</v>
          </cell>
          <cell r="W974" t="str">
            <v>Конеро полки</v>
          </cell>
          <cell r="X974" t="str">
            <v>910-970</v>
          </cell>
          <cell r="Y974">
            <v>192</v>
          </cell>
          <cell r="Z974" t="str">
            <v>ШАМПАНЬ</v>
          </cell>
          <cell r="AB974">
            <v>1</v>
          </cell>
          <cell r="AC974">
            <v>475</v>
          </cell>
          <cell r="AD974">
            <v>4</v>
          </cell>
          <cell r="AE974">
            <v>20</v>
          </cell>
          <cell r="AG974" t="str">
            <v>Компл</v>
          </cell>
          <cell r="AJ974" t="str">
            <v>Бежевый</v>
          </cell>
          <cell r="AK974" t="str">
            <v>КОМПЛЕКТ Полка внутренняя выдвижная со стеклом 450 мм, Конеро H 168 W 910-970 мм, без дна, ШАМПАНЬ</v>
          </cell>
          <cell r="AM974" t="str">
            <v>Системы хранения</v>
          </cell>
          <cell r="AS974" t="str">
            <v>Конеро полки</v>
          </cell>
          <cell r="AT974" t="str">
            <v>Хранение одежды; Интерьер</v>
          </cell>
          <cell r="AU974" t="str">
            <v>Комплект</v>
          </cell>
          <cell r="AV974" t="str">
            <v>910</v>
          </cell>
          <cell r="AW974" t="str">
            <v>970</v>
          </cell>
          <cell r="BB974">
            <v>192</v>
          </cell>
          <cell r="BC974">
            <v>2300</v>
          </cell>
          <cell r="BF974">
            <v>0</v>
          </cell>
          <cell r="BG974">
            <v>20</v>
          </cell>
          <cell r="BH974" t="str">
            <v>Шампань</v>
          </cell>
        </row>
        <row r="975">
          <cell r="D975" t="str">
            <v>8486989853</v>
          </cell>
          <cell r="E975" t="str">
            <v>КОМПЛЕКТ Полка внутренняя выдвижная со стеклом 450 мм, Конеро H 168 W 960-1020 мм, без дна, ШАМПАНЬ (8486989853)</v>
          </cell>
          <cell r="K975" t="str">
            <v>сумма частей</v>
          </cell>
          <cell r="O975" t="str">
            <v>сумма частей</v>
          </cell>
          <cell r="V975" t="str">
            <v>Системы хранения</v>
          </cell>
          <cell r="W975" t="str">
            <v>Конеро полки</v>
          </cell>
          <cell r="X975" t="str">
            <v>960-1020</v>
          </cell>
          <cell r="Y975">
            <v>192</v>
          </cell>
          <cell r="Z975" t="str">
            <v>ШАМПАНЬ</v>
          </cell>
          <cell r="AB975">
            <v>1</v>
          </cell>
          <cell r="AC975">
            <v>475</v>
          </cell>
          <cell r="AD975">
            <v>4</v>
          </cell>
          <cell r="AE975">
            <v>20</v>
          </cell>
          <cell r="AG975" t="str">
            <v>Компл</v>
          </cell>
          <cell r="AJ975" t="str">
            <v>Бежевый</v>
          </cell>
          <cell r="AK975" t="str">
            <v>КОМПЛЕКТ Полка внутренняя выдвижная со стеклом 450 мм, Конеро H 168 W 960-1020 мм, без дна, ШАМПАНЬ</v>
          </cell>
          <cell r="AM975" t="str">
            <v>Системы хранения</v>
          </cell>
          <cell r="AS975" t="str">
            <v>Конеро полки</v>
          </cell>
          <cell r="AT975" t="str">
            <v>Хранение одежды; Интерьер</v>
          </cell>
          <cell r="AU975" t="str">
            <v>Комплект</v>
          </cell>
          <cell r="AV975" t="str">
            <v>960</v>
          </cell>
          <cell r="AW975" t="str">
            <v>1020</v>
          </cell>
          <cell r="BB975">
            <v>192</v>
          </cell>
          <cell r="BC975">
            <v>2300</v>
          </cell>
          <cell r="BF975">
            <v>0</v>
          </cell>
          <cell r="BG975">
            <v>20</v>
          </cell>
          <cell r="BH975" t="str">
            <v>Шампань</v>
          </cell>
        </row>
        <row r="976">
          <cell r="D976" t="str">
            <v>2385060007</v>
          </cell>
          <cell r="E976" t="str">
            <v>Направляющая 1848070007 правая и левая, ПВ, Конеро, 320 мм, цвет СЕРЫЙ (2385060007)</v>
          </cell>
          <cell r="H976">
            <v>10</v>
          </cell>
          <cell r="I976">
            <v>10</v>
          </cell>
          <cell r="J976" t="str">
            <v>CN</v>
          </cell>
          <cell r="K976">
            <v>1.38</v>
          </cell>
          <cell r="L976">
            <v>0.33</v>
          </cell>
          <cell r="M976">
            <v>0.06</v>
          </cell>
          <cell r="N976">
            <v>0.06</v>
          </cell>
          <cell r="O976">
            <v>1.188E-4</v>
          </cell>
          <cell r="Q976" t="str">
            <v>0007</v>
          </cell>
          <cell r="R976">
            <v>480</v>
          </cell>
          <cell r="S976" t="str">
            <v>4027655138946</v>
          </cell>
          <cell r="T976" t="str">
            <v>8302420000</v>
          </cell>
          <cell r="V976" t="str">
            <v>Системы хранения</v>
          </cell>
          <cell r="W976" t="str">
            <v>Конеро полки</v>
          </cell>
          <cell r="Z976" t="str">
            <v>СЕРЫЙ</v>
          </cell>
          <cell r="AC976">
            <v>345</v>
          </cell>
          <cell r="AE976">
            <v>20</v>
          </cell>
          <cell r="AG976" t="str">
            <v>шт</v>
          </cell>
          <cell r="AI976" t="str">
            <v>ПВ</v>
          </cell>
          <cell r="AJ976" t="str">
            <v>Серый</v>
          </cell>
          <cell r="AK976" t="str">
            <v>Направляющая правая и левая, ПВ, Конеро, 320 мм, СЕРЫЙ</v>
          </cell>
          <cell r="AM976" t="str">
            <v>Системы хранения</v>
          </cell>
          <cell r="AS976" t="str">
            <v>Конеро полки;Конеро для брюк, юбок</v>
          </cell>
          <cell r="AT976" t="str">
            <v>Хранение одежды; Интерьер</v>
          </cell>
          <cell r="AU976" t="str">
            <v>Комплектующее</v>
          </cell>
          <cell r="AV976">
            <v>334</v>
          </cell>
          <cell r="AW976">
            <v>1020</v>
          </cell>
          <cell r="BB976">
            <v>96</v>
          </cell>
          <cell r="BC976">
            <v>2300</v>
          </cell>
          <cell r="BF976">
            <v>0</v>
          </cell>
          <cell r="BG976">
            <v>20</v>
          </cell>
          <cell r="BH976" t="str">
            <v>Серый</v>
          </cell>
        </row>
        <row r="977">
          <cell r="D977" t="str">
            <v>2385050007</v>
          </cell>
          <cell r="E977" t="str">
            <v>Направляющая 1848170007 правая и левая, ПВ, Конеро, 450 мм, цвет СЕРЫЙ (2385050007)</v>
          </cell>
          <cell r="H977">
            <v>10</v>
          </cell>
          <cell r="I977">
            <v>10</v>
          </cell>
          <cell r="J977" t="str">
            <v>HK</v>
          </cell>
          <cell r="K977">
            <v>1.9</v>
          </cell>
          <cell r="L977">
            <v>0.46</v>
          </cell>
          <cell r="M977">
            <v>0.06</v>
          </cell>
          <cell r="N977">
            <v>0.06</v>
          </cell>
          <cell r="O977">
            <v>1.6559999999999999E-4</v>
          </cell>
          <cell r="Q977" t="str">
            <v>0007</v>
          </cell>
          <cell r="R977">
            <v>320</v>
          </cell>
          <cell r="S977" t="str">
            <v>4027655130650</v>
          </cell>
          <cell r="T977" t="str">
            <v>8302420000</v>
          </cell>
          <cell r="V977" t="str">
            <v>Системы хранения</v>
          </cell>
          <cell r="W977" t="str">
            <v>Конеро полки</v>
          </cell>
          <cell r="Z977" t="str">
            <v>СЕРЫЙ</v>
          </cell>
          <cell r="AC977">
            <v>475</v>
          </cell>
          <cell r="AE977">
            <v>20</v>
          </cell>
          <cell r="AG977" t="str">
            <v>шт</v>
          </cell>
          <cell r="AI977" t="str">
            <v>ПВ</v>
          </cell>
          <cell r="AJ977" t="str">
            <v>Серый</v>
          </cell>
          <cell r="AK977" t="str">
            <v>Направляющая правая и левая, ПВ, Конеро, 450 мм, СЕРЫЙ</v>
          </cell>
          <cell r="AM977" t="str">
            <v>Системы хранения</v>
          </cell>
          <cell r="AS977" t="str">
            <v>Конеро полки;Конеро для брюк, юбок</v>
          </cell>
          <cell r="AT977" t="str">
            <v>Хранение одежды; Интерьер</v>
          </cell>
          <cell r="AU977" t="str">
            <v>Комплектующее</v>
          </cell>
          <cell r="AV977">
            <v>334</v>
          </cell>
          <cell r="AW977">
            <v>1020</v>
          </cell>
          <cell r="BB977">
            <v>96</v>
          </cell>
          <cell r="BC977">
            <v>2300</v>
          </cell>
          <cell r="BF977">
            <v>0</v>
          </cell>
          <cell r="BG977">
            <v>20</v>
          </cell>
          <cell r="BH977" t="str">
            <v>Серый</v>
          </cell>
        </row>
        <row r="978">
          <cell r="D978" t="str">
            <v>2386837818</v>
          </cell>
          <cell r="E978" t="str">
            <v>Проставка  320 мм для полки Конеро, 25x323x69 мм, цвет ЧЕРНЫЙ (2386837818)</v>
          </cell>
          <cell r="H978">
            <v>10</v>
          </cell>
          <cell r="I978">
            <v>10</v>
          </cell>
          <cell r="J978" t="str">
            <v>DE</v>
          </cell>
          <cell r="K978">
            <v>0.16</v>
          </cell>
          <cell r="L978">
            <v>2.5000000000000001E-2</v>
          </cell>
          <cell r="M978">
            <v>0.32300000000000001</v>
          </cell>
          <cell r="N978">
            <v>6.9000000000000006E-2</v>
          </cell>
          <cell r="O978">
            <v>5.5717500000000003E-5</v>
          </cell>
          <cell r="Q978" t="str">
            <v>7818</v>
          </cell>
          <cell r="R978">
            <v>0</v>
          </cell>
          <cell r="S978" t="str">
            <v>4027655139189</v>
          </cell>
          <cell r="T978" t="str">
            <v>8302420000</v>
          </cell>
          <cell r="V978" t="str">
            <v>Системы хранения</v>
          </cell>
          <cell r="W978" t="str">
            <v>Конеро полки</v>
          </cell>
          <cell r="Z978" t="str">
            <v>ЧЕРНЫЙ</v>
          </cell>
          <cell r="AC978">
            <v>345</v>
          </cell>
          <cell r="AG978" t="str">
            <v>шт</v>
          </cell>
          <cell r="AJ978" t="str">
            <v>Черный</v>
          </cell>
          <cell r="AK978" t="str">
            <v>Проставка  320 мм для полки Конеро, ЧЕРНЫЙ</v>
          </cell>
          <cell r="AM978" t="str">
            <v>Системы хранения</v>
          </cell>
          <cell r="AS978" t="str">
            <v>Конеро полки;Конеро для брюк, юбок</v>
          </cell>
          <cell r="AT978" t="str">
            <v>Хранение одежды; Интерьер</v>
          </cell>
          <cell r="AU978" t="str">
            <v>Комплектующее</v>
          </cell>
          <cell r="AV978">
            <v>334</v>
          </cell>
          <cell r="AW978">
            <v>1020</v>
          </cell>
          <cell r="BB978">
            <v>96</v>
          </cell>
          <cell r="BC978">
            <v>2300</v>
          </cell>
          <cell r="BH978" t="str">
            <v>Черный</v>
          </cell>
        </row>
        <row r="979">
          <cell r="D979" t="str">
            <v>2386827818</v>
          </cell>
          <cell r="E979" t="str">
            <v>Проставка  450 мм для полки Конеро, 25x453x69 мм, цвет ЧЕРНЫЙ (2386827818)</v>
          </cell>
          <cell r="H979">
            <v>10</v>
          </cell>
          <cell r="I979">
            <v>10</v>
          </cell>
          <cell r="J979" t="str">
            <v>DE</v>
          </cell>
          <cell r="K979">
            <v>0.23</v>
          </cell>
          <cell r="L979">
            <v>0.45290000000000002</v>
          </cell>
          <cell r="M979">
            <v>2.53E-2</v>
          </cell>
          <cell r="N979">
            <v>6.8900000000000003E-2</v>
          </cell>
          <cell r="O979">
            <v>7.8948169299999994E-5</v>
          </cell>
          <cell r="Q979" t="str">
            <v>7818</v>
          </cell>
          <cell r="R979">
            <v>0</v>
          </cell>
          <cell r="S979" t="str">
            <v>4027655130759</v>
          </cell>
          <cell r="T979" t="str">
            <v>8302420000</v>
          </cell>
          <cell r="V979" t="str">
            <v>Системы хранения</v>
          </cell>
          <cell r="W979" t="str">
            <v>Конеро полки</v>
          </cell>
          <cell r="Z979" t="str">
            <v>ЧЕРНЫЙ</v>
          </cell>
          <cell r="AC979">
            <v>475</v>
          </cell>
          <cell r="AG979" t="str">
            <v>шт</v>
          </cell>
          <cell r="AJ979" t="str">
            <v>Черный</v>
          </cell>
          <cell r="AK979" t="str">
            <v>Проставка  450 мм для полки Конеро, ЧЕРНЫЙ</v>
          </cell>
          <cell r="AM979" t="str">
            <v>Системы хранения</v>
          </cell>
          <cell r="AS979" t="str">
            <v>Конеро полки;Конеро для брюк, юбок</v>
          </cell>
          <cell r="AT979" t="str">
            <v>Хранение одежды; Интерьер</v>
          </cell>
          <cell r="AU979" t="str">
            <v>Комплектующее</v>
          </cell>
          <cell r="AV979">
            <v>334</v>
          </cell>
          <cell r="AW979">
            <v>1020</v>
          </cell>
          <cell r="BB979">
            <v>96</v>
          </cell>
          <cell r="BC979">
            <v>2300</v>
          </cell>
          <cell r="BH979" t="str">
            <v>Черный</v>
          </cell>
        </row>
        <row r="980">
          <cell r="D980" t="str">
            <v>2385867817</v>
          </cell>
          <cell r="E980" t="str">
            <v>Подложка из флока  в полку Конеро,  W 762 мм, D 345 мм, цвет ЧЕРНЫЙ</v>
          </cell>
          <cell r="H980">
            <v>5</v>
          </cell>
          <cell r="I980">
            <v>5</v>
          </cell>
          <cell r="J980" t="str">
            <v>DE</v>
          </cell>
          <cell r="K980">
            <v>0.2</v>
          </cell>
          <cell r="L980">
            <v>0.73</v>
          </cell>
          <cell r="M980">
            <v>0.318</v>
          </cell>
          <cell r="N980">
            <v>3.7999999999999999E-2</v>
          </cell>
          <cell r="O980">
            <v>1.764264E-3</v>
          </cell>
          <cell r="Q980" t="str">
            <v>7817</v>
          </cell>
          <cell r="R980">
            <v>0</v>
          </cell>
          <cell r="S980" t="str">
            <v>4027655139646</v>
          </cell>
          <cell r="T980">
            <v>3924900009</v>
          </cell>
          <cell r="V980" t="str">
            <v>Системы хранения</v>
          </cell>
          <cell r="W980" t="str">
            <v>Конеро органайзеры для полок</v>
          </cell>
          <cell r="X980">
            <v>762</v>
          </cell>
          <cell r="Z980" t="str">
            <v>ЧЕРНЫЙ</v>
          </cell>
          <cell r="AC980">
            <v>345</v>
          </cell>
          <cell r="AG980" t="str">
            <v>шт</v>
          </cell>
          <cell r="AJ980" t="str">
            <v>Черный</v>
          </cell>
          <cell r="AK980" t="str">
            <v>Подложка из флока  в полку, Конеро,  W 762 мм, D 345 мм, ЧЕРНЫЙ</v>
          </cell>
          <cell r="AM980" t="str">
            <v>Системы хранения</v>
          </cell>
          <cell r="AS980" t="str">
            <v>Конеро органайзеры для полок</v>
          </cell>
          <cell r="AT980" t="str">
            <v>Хранение одежды; Интерьер</v>
          </cell>
          <cell r="AU980" t="str">
            <v>Комплектующее</v>
          </cell>
          <cell r="AV980">
            <v>0</v>
          </cell>
          <cell r="AW980">
            <v>800</v>
          </cell>
          <cell r="BB980">
            <v>96</v>
          </cell>
          <cell r="BC980">
            <v>2300</v>
          </cell>
          <cell r="BH980" t="str">
            <v>Черный</v>
          </cell>
        </row>
        <row r="981">
          <cell r="D981" t="str">
            <v>2385877817</v>
          </cell>
          <cell r="E981" t="str">
            <v>Подложка из флока  в полку Конеро, W 1020 мм, D 345 мм, цвет ЧЕРНЫЙ</v>
          </cell>
          <cell r="H981">
            <v>5</v>
          </cell>
          <cell r="I981">
            <v>5</v>
          </cell>
          <cell r="J981" t="str">
            <v>DE</v>
          </cell>
          <cell r="K981">
            <v>0.3</v>
          </cell>
          <cell r="L981">
            <v>0.98799999999999999</v>
          </cell>
          <cell r="M981">
            <v>0.318</v>
          </cell>
          <cell r="N981">
            <v>3.7999999999999999E-2</v>
          </cell>
          <cell r="O981">
            <v>2.3877984000000001E-3</v>
          </cell>
          <cell r="Q981" t="str">
            <v>7817</v>
          </cell>
          <cell r="R981">
            <v>0</v>
          </cell>
          <cell r="S981" t="str">
            <v>4027655139721</v>
          </cell>
          <cell r="T981">
            <v>3924900009</v>
          </cell>
          <cell r="V981" t="str">
            <v>Системы хранения</v>
          </cell>
          <cell r="W981" t="str">
            <v>Конеро органайзеры для полок</v>
          </cell>
          <cell r="X981">
            <v>1020</v>
          </cell>
          <cell r="Z981" t="str">
            <v>ЧЕРНЫЙ</v>
          </cell>
          <cell r="AC981">
            <v>345</v>
          </cell>
          <cell r="AG981" t="str">
            <v>шт</v>
          </cell>
          <cell r="AJ981" t="str">
            <v>Черный</v>
          </cell>
          <cell r="AK981" t="str">
            <v>Подложка из флока  в полку, Конеро, W 1020 мм, D 345 мм, ЧЕРНЫЙ</v>
          </cell>
          <cell r="AM981" t="str">
            <v>Системы хранения</v>
          </cell>
          <cell r="AS981" t="str">
            <v>Конеро органайзеры для полок</v>
          </cell>
          <cell r="AT981" t="str">
            <v>Хранение одежды; Интерьер</v>
          </cell>
          <cell r="AU981" t="str">
            <v>Комплектующее</v>
          </cell>
          <cell r="AV981">
            <v>0</v>
          </cell>
          <cell r="AW981">
            <v>1020</v>
          </cell>
          <cell r="BB981">
            <v>96</v>
          </cell>
          <cell r="BC981">
            <v>2300</v>
          </cell>
          <cell r="BH981" t="str">
            <v>Черный</v>
          </cell>
        </row>
        <row r="982">
          <cell r="D982" t="str">
            <v>2385847817</v>
          </cell>
          <cell r="E982" t="str">
            <v>Подложка из флока  в полку Конеро, W 762 мм, D 475 мм, цвет ЧЕРНЫЙ</v>
          </cell>
          <cell r="H982">
            <v>5</v>
          </cell>
          <cell r="I982">
            <v>5</v>
          </cell>
          <cell r="J982" t="str">
            <v>DE</v>
          </cell>
          <cell r="K982">
            <v>0.3</v>
          </cell>
          <cell r="L982">
            <v>0.73</v>
          </cell>
          <cell r="M982">
            <v>0.44800000000000001</v>
          </cell>
          <cell r="N982">
            <v>3.7999999999999999E-2</v>
          </cell>
          <cell r="O982">
            <v>2.4855039999999999E-3</v>
          </cell>
          <cell r="Q982" t="str">
            <v>7817</v>
          </cell>
          <cell r="R982">
            <v>0</v>
          </cell>
          <cell r="S982" t="str">
            <v>4027655139622</v>
          </cell>
          <cell r="T982">
            <v>3924900009</v>
          </cell>
          <cell r="V982" t="str">
            <v>Системы хранения</v>
          </cell>
          <cell r="W982" t="str">
            <v>Конеро органайзеры для полок</v>
          </cell>
          <cell r="X982">
            <v>762</v>
          </cell>
          <cell r="Z982" t="str">
            <v>ЧЕРНЫЙ</v>
          </cell>
          <cell r="AC982">
            <v>475</v>
          </cell>
          <cell r="AG982" t="str">
            <v>шт</v>
          </cell>
          <cell r="AJ982" t="str">
            <v>Черный</v>
          </cell>
          <cell r="AK982" t="str">
            <v>Подложка из флока  в полку, Конеро, W 762 мм, D 475 мм, ЧЕРНЫЙ</v>
          </cell>
          <cell r="AM982" t="str">
            <v>Системы хранения</v>
          </cell>
          <cell r="AS982" t="str">
            <v>Конеро органайзеры для полок</v>
          </cell>
          <cell r="AT982" t="str">
            <v>Хранение одежды; Интерьер</v>
          </cell>
          <cell r="AU982" t="str">
            <v>Комплектующее</v>
          </cell>
          <cell r="AV982">
            <v>0</v>
          </cell>
          <cell r="AW982">
            <v>800</v>
          </cell>
          <cell r="BB982">
            <v>96</v>
          </cell>
          <cell r="BC982">
            <v>2300</v>
          </cell>
          <cell r="BH982" t="str">
            <v>Черный</v>
          </cell>
        </row>
        <row r="983">
          <cell r="D983" t="str">
            <v>2385857817</v>
          </cell>
          <cell r="E983" t="str">
            <v>Подложка из флока  в полку Конеро, W 1020 мм, D 475 мм, цвет ЧЕРНЫЙ</v>
          </cell>
          <cell r="H983">
            <v>5</v>
          </cell>
          <cell r="I983">
            <v>5</v>
          </cell>
          <cell r="J983" t="str">
            <v>DE</v>
          </cell>
          <cell r="K983">
            <v>0.4</v>
          </cell>
          <cell r="L983">
            <v>0.42499999999999999</v>
          </cell>
          <cell r="M983">
            <v>0.97299999999999998</v>
          </cell>
          <cell r="N983">
            <v>3.7999999999999999E-2</v>
          </cell>
          <cell r="O983">
            <v>3.1427899999999999E-3</v>
          </cell>
          <cell r="Q983" t="str">
            <v>7817</v>
          </cell>
          <cell r="R983">
            <v>0</v>
          </cell>
          <cell r="S983" t="str">
            <v>4027655139639</v>
          </cell>
          <cell r="T983">
            <v>3924900009</v>
          </cell>
          <cell r="V983" t="str">
            <v>Системы хранения</v>
          </cell>
          <cell r="W983" t="str">
            <v>Конеро органайзеры для полок</v>
          </cell>
          <cell r="X983">
            <v>1020</v>
          </cell>
          <cell r="Z983" t="str">
            <v>ЧЕРНЫЙ</v>
          </cell>
          <cell r="AC983">
            <v>475</v>
          </cell>
          <cell r="AG983" t="str">
            <v>шт</v>
          </cell>
          <cell r="AJ983" t="str">
            <v>Черный</v>
          </cell>
          <cell r="AK983" t="str">
            <v>Подложка из флока  в полку, Конеро, W 1020 мм, D 475 мм, ЧЕРНЫЙ</v>
          </cell>
          <cell r="AM983" t="str">
            <v>Системы хранения</v>
          </cell>
          <cell r="AS983" t="str">
            <v>Конеро органайзеры для полок</v>
          </cell>
          <cell r="AT983" t="str">
            <v>Хранение одежды; Интерьер</v>
          </cell>
          <cell r="AU983" t="str">
            <v>Комплектующее</v>
          </cell>
          <cell r="AV983">
            <v>0</v>
          </cell>
          <cell r="AW983">
            <v>1020</v>
          </cell>
          <cell r="BB983">
            <v>96</v>
          </cell>
          <cell r="BC983">
            <v>2300</v>
          </cell>
          <cell r="BH983" t="str">
            <v>Черный</v>
          </cell>
        </row>
        <row r="984">
          <cell r="D984" t="str">
            <v>2385957817</v>
          </cell>
          <cell r="E984" t="str">
            <v>Лоток для колец и украшений 6 ячеек в полку Конеро, D 345 мм, цвет ЧЕРНЫЙ</v>
          </cell>
          <cell r="H984">
            <v>6</v>
          </cell>
          <cell r="I984">
            <v>6</v>
          </cell>
          <cell r="J984" t="str">
            <v>DE</v>
          </cell>
          <cell r="K984">
            <v>0.63</v>
          </cell>
          <cell r="L984">
            <v>0.3</v>
          </cell>
          <cell r="M984">
            <v>0.23</v>
          </cell>
          <cell r="N984">
            <v>9.5000000000000001E-2</v>
          </cell>
          <cell r="O984">
            <v>1.0924999999999999E-3</v>
          </cell>
          <cell r="Q984" t="str">
            <v>7817</v>
          </cell>
          <cell r="R984">
            <v>0</v>
          </cell>
          <cell r="S984" t="str">
            <v>4027655139875</v>
          </cell>
          <cell r="T984">
            <v>3924900009</v>
          </cell>
          <cell r="V984" t="str">
            <v>Системы хранения</v>
          </cell>
          <cell r="W984" t="str">
            <v>Конеро органайзеры для полок</v>
          </cell>
          <cell r="Z984" t="str">
            <v>ЧЕРНЫЙ</v>
          </cell>
          <cell r="AC984">
            <v>345</v>
          </cell>
          <cell r="AG984" t="str">
            <v>шт</v>
          </cell>
          <cell r="AJ984" t="str">
            <v>Черный</v>
          </cell>
          <cell r="AK984" t="str">
            <v>Лоток для колец и украшений 6 ячеек в полку, Конеро, D 345 мм, ЧЕРНЫЙ</v>
          </cell>
          <cell r="AM984" t="str">
            <v>Системы хранения</v>
          </cell>
          <cell r="AS984" t="str">
            <v>Конеро органайзеры для полок</v>
          </cell>
          <cell r="AT984" t="str">
            <v>Хранение одежды; Интерьер</v>
          </cell>
          <cell r="AU984" t="str">
            <v>Комплектующее</v>
          </cell>
          <cell r="AV984">
            <v>220</v>
          </cell>
          <cell r="AW984">
            <v>1020</v>
          </cell>
          <cell r="BB984">
            <v>96</v>
          </cell>
          <cell r="BC984">
            <v>2300</v>
          </cell>
          <cell r="BH984" t="str">
            <v>Черный</v>
          </cell>
        </row>
        <row r="985">
          <cell r="D985" t="str">
            <v>2385937817</v>
          </cell>
          <cell r="E985" t="str">
            <v>Лоток для колец и украшений 7 ячеек в полку Конеро, D 475 мм, цвет ЧЕРНЫЙ</v>
          </cell>
          <cell r="H985">
            <v>6</v>
          </cell>
          <cell r="I985">
            <v>6</v>
          </cell>
          <cell r="J985" t="str">
            <v>DE</v>
          </cell>
          <cell r="K985">
            <v>0.9</v>
          </cell>
          <cell r="L985">
            <v>0.43</v>
          </cell>
          <cell r="M985">
            <v>0.23</v>
          </cell>
          <cell r="N985">
            <v>9.5000000000000001E-2</v>
          </cell>
          <cell r="O985">
            <v>1.565916666E-3</v>
          </cell>
          <cell r="Q985" t="str">
            <v>7817</v>
          </cell>
          <cell r="R985">
            <v>0</v>
          </cell>
          <cell r="S985" t="str">
            <v>4027655139745</v>
          </cell>
          <cell r="T985">
            <v>3924900009</v>
          </cell>
          <cell r="V985" t="str">
            <v>Системы хранения</v>
          </cell>
          <cell r="W985" t="str">
            <v>Конеро органайзеры для полок</v>
          </cell>
          <cell r="Z985" t="str">
            <v>ЧЕРНЫЙ</v>
          </cell>
          <cell r="AC985">
            <v>475</v>
          </cell>
          <cell r="AG985" t="str">
            <v>шт</v>
          </cell>
          <cell r="AJ985" t="str">
            <v>Черный</v>
          </cell>
          <cell r="AK985" t="str">
            <v>Лоток для колец и украшений 7 ячеек в полку, Конеро, D 475 мм, ЧЕРНЫЙ</v>
          </cell>
          <cell r="AM985" t="str">
            <v>Системы хранения</v>
          </cell>
          <cell r="AS985" t="str">
            <v>Конеро органайзеры для полок</v>
          </cell>
          <cell r="AT985" t="str">
            <v>Хранение одежды; Интерьер</v>
          </cell>
          <cell r="AU985" t="str">
            <v>Комплектующее</v>
          </cell>
          <cell r="AV985">
            <v>220</v>
          </cell>
          <cell r="AW985">
            <v>1020</v>
          </cell>
          <cell r="BB985">
            <v>96</v>
          </cell>
          <cell r="BC985">
            <v>2300</v>
          </cell>
          <cell r="BH985" t="str">
            <v>Черный</v>
          </cell>
        </row>
        <row r="986">
          <cell r="D986" t="str">
            <v>2385967817</v>
          </cell>
          <cell r="E986" t="str">
            <v>Лоток для галстуков и ремней 5 ячеек в полку Конеро, D 345 мм, цвет ЧЕРНЫЙ</v>
          </cell>
          <cell r="H986">
            <v>6</v>
          </cell>
          <cell r="I986">
            <v>6</v>
          </cell>
          <cell r="J986" t="str">
            <v>DE</v>
          </cell>
          <cell r="K986">
            <v>0.63</v>
          </cell>
          <cell r="L986">
            <v>0.3</v>
          </cell>
          <cell r="M986">
            <v>0.23</v>
          </cell>
          <cell r="N986">
            <v>9.5000000000000001E-2</v>
          </cell>
          <cell r="O986">
            <v>1.0924999999999999E-3</v>
          </cell>
          <cell r="Q986" t="str">
            <v>7817</v>
          </cell>
          <cell r="R986">
            <v>0</v>
          </cell>
          <cell r="S986" t="str">
            <v>4027655139899</v>
          </cell>
          <cell r="T986">
            <v>3924900009</v>
          </cell>
          <cell r="V986" t="str">
            <v>Системы хранения</v>
          </cell>
          <cell r="W986" t="str">
            <v>Конеро органайзеры для полок</v>
          </cell>
          <cell r="Z986" t="str">
            <v>ЧЕРНЫЙ</v>
          </cell>
          <cell r="AC986">
            <v>345</v>
          </cell>
          <cell r="AG986" t="str">
            <v>шт</v>
          </cell>
          <cell r="AJ986" t="str">
            <v>Черный</v>
          </cell>
          <cell r="AK986" t="str">
            <v>Лоток для галстуков и ремней 5 ячеек в полку, Конеро, D 345 мм, ЧЕРНЫЙ</v>
          </cell>
          <cell r="AM986" t="str">
            <v>Системы хранения</v>
          </cell>
          <cell r="AS986" t="str">
            <v>Конеро органайзеры для полок</v>
          </cell>
          <cell r="AT986" t="str">
            <v>Хранение одежды; Интерьер</v>
          </cell>
          <cell r="AU986" t="str">
            <v>Комплектующее</v>
          </cell>
          <cell r="AV986">
            <v>220</v>
          </cell>
          <cell r="AW986">
            <v>1020</v>
          </cell>
          <cell r="BB986">
            <v>96</v>
          </cell>
          <cell r="BC986">
            <v>2300</v>
          </cell>
          <cell r="BH986" t="str">
            <v>Черный</v>
          </cell>
        </row>
        <row r="987">
          <cell r="D987" t="str">
            <v>2385947817</v>
          </cell>
          <cell r="E987" t="str">
            <v>Лоток для галстуков и ремней 7 ячеек в полку Конеро, D 475 мм, цвет ЧЕРНЫЙ</v>
          </cell>
          <cell r="H987">
            <v>6</v>
          </cell>
          <cell r="I987">
            <v>6</v>
          </cell>
          <cell r="J987" t="str">
            <v>DE</v>
          </cell>
          <cell r="K987">
            <v>0.9</v>
          </cell>
          <cell r="L987">
            <v>0.43</v>
          </cell>
          <cell r="M987">
            <v>0.23</v>
          </cell>
          <cell r="N987">
            <v>9.5000000000000001E-2</v>
          </cell>
          <cell r="O987">
            <v>1.565916666E-3</v>
          </cell>
          <cell r="Q987" t="str">
            <v>7817</v>
          </cell>
          <cell r="R987">
            <v>0</v>
          </cell>
          <cell r="S987" t="str">
            <v>4027655139882</v>
          </cell>
          <cell r="T987">
            <v>3924900009</v>
          </cell>
          <cell r="V987" t="str">
            <v>Системы хранения</v>
          </cell>
          <cell r="W987" t="str">
            <v>Конеро органайзеры для полок</v>
          </cell>
          <cell r="Z987" t="str">
            <v>ЧЕРНЫЙ</v>
          </cell>
          <cell r="AC987">
            <v>475</v>
          </cell>
          <cell r="AG987" t="str">
            <v>шт</v>
          </cell>
          <cell r="AJ987" t="str">
            <v>Черный</v>
          </cell>
          <cell r="AK987" t="str">
            <v>Лоток для галстуков и ремней 7 ячеек в полку, Конеро, D 475 мм, ЧЕРНЫЙ</v>
          </cell>
          <cell r="AM987" t="str">
            <v>Системы хранения</v>
          </cell>
          <cell r="AS987" t="str">
            <v>Конеро органайзеры для полок</v>
          </cell>
          <cell r="AT987" t="str">
            <v>Хранение одежды; Интерьер</v>
          </cell>
          <cell r="AU987" t="str">
            <v>Комплектующее</v>
          </cell>
          <cell r="AV987">
            <v>220</v>
          </cell>
          <cell r="AW987">
            <v>1020</v>
          </cell>
          <cell r="BB987">
            <v>96</v>
          </cell>
          <cell r="BC987">
            <v>2300</v>
          </cell>
          <cell r="BH987" t="str">
            <v>Черный</v>
          </cell>
        </row>
        <row r="988">
          <cell r="D988" t="str">
            <v>2395847021</v>
          </cell>
          <cell r="E988" t="str">
            <v>Подставка для обуви, Конеро W 762 мм, размер 715x211x142 мм, 1 шт, цвет ЧЕРНЫЙ (2395847021)</v>
          </cell>
          <cell r="H988">
            <v>2</v>
          </cell>
          <cell r="I988">
            <v>10</v>
          </cell>
          <cell r="J988" t="str">
            <v>DE</v>
          </cell>
          <cell r="K988">
            <v>1.53</v>
          </cell>
          <cell r="L988">
            <v>0.755</v>
          </cell>
          <cell r="M988">
            <v>0.15</v>
          </cell>
          <cell r="N988">
            <v>3.7999999999999999E-2</v>
          </cell>
          <cell r="O988">
            <v>2.15175E-3</v>
          </cell>
          <cell r="Q988" t="str">
            <v>7021</v>
          </cell>
          <cell r="R988">
            <v>238</v>
          </cell>
          <cell r="S988" t="str">
            <v>4027655084755</v>
          </cell>
          <cell r="T988">
            <v>9403208009</v>
          </cell>
          <cell r="V988" t="str">
            <v>Системы хранения</v>
          </cell>
          <cell r="W988" t="str">
            <v>Конеро для обуви</v>
          </cell>
          <cell r="X988">
            <v>762</v>
          </cell>
          <cell r="Z988" t="str">
            <v>ЧЕРНЫЙ</v>
          </cell>
          <cell r="AC988">
            <v>250</v>
          </cell>
          <cell r="AG988" t="str">
            <v>шт</v>
          </cell>
          <cell r="AJ988" t="str">
            <v>Черный</v>
          </cell>
          <cell r="AK988" t="str">
            <v>Подставка для обуви, Конеро, W 762 мм, ЧЕРНЫЙ</v>
          </cell>
          <cell r="AM988" t="str">
            <v>Системы хранения</v>
          </cell>
          <cell r="AS988" t="str">
            <v>Конеро для обуви</v>
          </cell>
          <cell r="AT988" t="str">
            <v>Хранение одежды; Интерьер</v>
          </cell>
          <cell r="AU988" t="str">
            <v>Комплектующее</v>
          </cell>
          <cell r="AV988">
            <v>0</v>
          </cell>
          <cell r="AW988">
            <v>800</v>
          </cell>
          <cell r="BB988">
            <v>250</v>
          </cell>
          <cell r="BC988">
            <v>2300</v>
          </cell>
          <cell r="BH988" t="str">
            <v>Черный</v>
          </cell>
        </row>
        <row r="989">
          <cell r="D989" t="str">
            <v>2395857021</v>
          </cell>
          <cell r="E989" t="str">
            <v>Подставка для обуви, Конеро W 1020 мм, размер 973x211x142 мм, 1 шт, цвет ЧЕРНЫЙ (2395857021)</v>
          </cell>
          <cell r="H989">
            <v>2</v>
          </cell>
          <cell r="I989">
            <v>10</v>
          </cell>
          <cell r="J989" t="str">
            <v>DE</v>
          </cell>
          <cell r="K989">
            <v>1.63</v>
          </cell>
          <cell r="L989">
            <v>1.0149999999999999</v>
          </cell>
          <cell r="M989">
            <v>0.15</v>
          </cell>
          <cell r="N989">
            <v>3.7999999999999999E-2</v>
          </cell>
          <cell r="O989">
            <v>2.8927499999999999E-3</v>
          </cell>
          <cell r="Q989" t="str">
            <v>7021</v>
          </cell>
          <cell r="R989">
            <v>170</v>
          </cell>
          <cell r="S989" t="str">
            <v>4027655084779</v>
          </cell>
          <cell r="T989">
            <v>9403208009</v>
          </cell>
          <cell r="V989" t="str">
            <v>Системы хранения</v>
          </cell>
          <cell r="W989" t="str">
            <v>Конеро для обуви</v>
          </cell>
          <cell r="X989">
            <v>1020</v>
          </cell>
          <cell r="Z989" t="str">
            <v>ЧЕРНЫЙ</v>
          </cell>
          <cell r="AC989">
            <v>250</v>
          </cell>
          <cell r="AG989" t="str">
            <v>шт</v>
          </cell>
          <cell r="AJ989" t="str">
            <v>Черный</v>
          </cell>
          <cell r="AK989" t="str">
            <v>Подставка для обуви, Конеро, W 1020 мм, ЧЕРНЫЙ</v>
          </cell>
          <cell r="AM989" t="str">
            <v>Системы хранения</v>
          </cell>
          <cell r="AS989" t="str">
            <v>Конеро для обуви</v>
          </cell>
          <cell r="AT989" t="str">
            <v>Хранение одежды; Интерьер</v>
          </cell>
          <cell r="AU989" t="str">
            <v>Комплектующее</v>
          </cell>
          <cell r="AV989">
            <v>0</v>
          </cell>
          <cell r="AW989">
            <v>1020</v>
          </cell>
          <cell r="BB989">
            <v>250</v>
          </cell>
          <cell r="BC989">
            <v>2300</v>
          </cell>
          <cell r="BH989" t="str">
            <v>Черный</v>
          </cell>
        </row>
        <row r="990">
          <cell r="D990" t="str">
            <v>2387237021</v>
          </cell>
          <cell r="E990" t="str">
            <v>Бортик для обуви ограничительный 582 мм, Конеро, размер 582x24x38 мм, 1 шт, цвет ЧЕРНЫЙ (2387237021)</v>
          </cell>
          <cell r="H990">
            <v>20</v>
          </cell>
          <cell r="I990">
            <v>20</v>
          </cell>
          <cell r="J990" t="str">
            <v>DE</v>
          </cell>
          <cell r="K990">
            <v>0.13800000000000001</v>
          </cell>
          <cell r="L990">
            <v>0.54500000000000004</v>
          </cell>
          <cell r="M990">
            <v>0.125</v>
          </cell>
          <cell r="N990">
            <v>0.13</v>
          </cell>
          <cell r="O990">
            <v>4.4281250000000001E-4</v>
          </cell>
          <cell r="Q990" t="str">
            <v>7021</v>
          </cell>
          <cell r="R990">
            <v>1680</v>
          </cell>
          <cell r="S990" t="str">
            <v>4027655139905</v>
          </cell>
          <cell r="T990" t="str">
            <v>8302500000</v>
          </cell>
          <cell r="V990" t="str">
            <v>Системы хранения</v>
          </cell>
          <cell r="W990" t="str">
            <v>Конеро для обуви</v>
          </cell>
          <cell r="Z990" t="str">
            <v>ЧЕРНЫЙ</v>
          </cell>
          <cell r="AC990">
            <v>200</v>
          </cell>
          <cell r="AG990" t="str">
            <v>шт</v>
          </cell>
          <cell r="AJ990" t="str">
            <v>Черный</v>
          </cell>
          <cell r="AK990" t="str">
            <v>Бортик для обуви ограничительный 582 мм, Конеро, ЧЕРНЫЙ</v>
          </cell>
          <cell r="AM990" t="str">
            <v>Системы хранения</v>
          </cell>
          <cell r="AS990" t="str">
            <v>Конеро для обуви</v>
          </cell>
          <cell r="AT990" t="str">
            <v>Хранение одежды; Интерьер</v>
          </cell>
          <cell r="AU990" t="str">
            <v>Комплектующее</v>
          </cell>
          <cell r="AV990">
            <v>0</v>
          </cell>
          <cell r="AW990">
            <v>2000</v>
          </cell>
          <cell r="BB990">
            <v>250</v>
          </cell>
          <cell r="BC990">
            <v>2300</v>
          </cell>
          <cell r="BH990" t="str">
            <v>Черный</v>
          </cell>
        </row>
        <row r="991">
          <cell r="D991" t="str">
            <v>2384387021</v>
          </cell>
          <cell r="E991" t="str">
            <v>Бортик для обуви ограничительный 1114 мм, Конеро, размер 1114х24х38 мм, 1 шт, цвет ЧЕРНЫЙ (2384387021)</v>
          </cell>
          <cell r="H991">
            <v>20</v>
          </cell>
          <cell r="I991">
            <v>20</v>
          </cell>
          <cell r="J991" t="str">
            <v>DE</v>
          </cell>
          <cell r="K991">
            <v>0.255</v>
          </cell>
          <cell r="L991">
            <v>0.54500000000000004</v>
          </cell>
          <cell r="M991">
            <v>0.125</v>
          </cell>
          <cell r="N991">
            <v>0.13</v>
          </cell>
          <cell r="O991">
            <v>4.4281250000000001E-4</v>
          </cell>
          <cell r="Q991" t="str">
            <v>7021</v>
          </cell>
          <cell r="R991">
            <v>1680</v>
          </cell>
          <cell r="S991" t="str">
            <v>4027655139929</v>
          </cell>
          <cell r="T991" t="str">
            <v>8302500000</v>
          </cell>
          <cell r="V991" t="str">
            <v>Системы хранения</v>
          </cell>
          <cell r="W991" t="str">
            <v>Конеро для обуви</v>
          </cell>
          <cell r="Z991" t="str">
            <v>ЧЕРНЫЙ</v>
          </cell>
          <cell r="AC991">
            <v>200</v>
          </cell>
          <cell r="AG991" t="str">
            <v>шт</v>
          </cell>
          <cell r="AJ991" t="str">
            <v>Черный</v>
          </cell>
          <cell r="AK991" t="str">
            <v>Бортик для обуви ограничительный 1114 мм, Конеро, ЧЕРНЫЙ</v>
          </cell>
          <cell r="AM991" t="str">
            <v>Системы хранения</v>
          </cell>
          <cell r="AS991" t="str">
            <v>Конеро для обуви</v>
          </cell>
          <cell r="AT991" t="str">
            <v>Хранение одежды; Интерьер</v>
          </cell>
          <cell r="AU991" t="str">
            <v>Комплектующее</v>
          </cell>
          <cell r="AV991">
            <v>0</v>
          </cell>
          <cell r="AW991">
            <v>2000</v>
          </cell>
          <cell r="BB991">
            <v>250</v>
          </cell>
          <cell r="BC991">
            <v>2300</v>
          </cell>
          <cell r="BH991" t="str">
            <v>Черный</v>
          </cell>
        </row>
        <row r="992">
          <cell r="D992" t="str">
            <v>2395849853</v>
          </cell>
          <cell r="E992" t="str">
            <v>Подставка для обуви, Конеро W 762 мм, размер 715x211x142 мм, 1 шт, цвет ШАМПАНЬ (2395849853)</v>
          </cell>
          <cell r="H992">
            <v>2</v>
          </cell>
          <cell r="I992">
            <v>10</v>
          </cell>
          <cell r="J992" t="str">
            <v>DE</v>
          </cell>
          <cell r="K992">
            <v>1.53</v>
          </cell>
          <cell r="L992">
            <v>0.755</v>
          </cell>
          <cell r="M992">
            <v>0.15</v>
          </cell>
          <cell r="N992">
            <v>3.7999999999999999E-2</v>
          </cell>
          <cell r="O992">
            <v>2.15175E-3</v>
          </cell>
          <cell r="Q992" t="str">
            <v>9853</v>
          </cell>
          <cell r="R992">
            <v>238</v>
          </cell>
          <cell r="S992" t="str">
            <v>4027655084748</v>
          </cell>
          <cell r="T992" t="str">
            <v>8302500000</v>
          </cell>
          <cell r="V992" t="str">
            <v>Системы хранения</v>
          </cell>
          <cell r="W992" t="str">
            <v>Конеро для обуви</v>
          </cell>
          <cell r="X992">
            <v>762</v>
          </cell>
          <cell r="Z992" t="str">
            <v>ШАМПАНЬ</v>
          </cell>
          <cell r="AC992">
            <v>250</v>
          </cell>
          <cell r="AG992" t="str">
            <v>шт</v>
          </cell>
          <cell r="AJ992" t="str">
            <v>Бежевый</v>
          </cell>
          <cell r="AK992" t="str">
            <v>Подставка для обуви, Конеро, W 762 мм, ШАМПАНЬ</v>
          </cell>
          <cell r="AM992" t="str">
            <v>Системы хранения</v>
          </cell>
          <cell r="AS992" t="str">
            <v>Конеро для обуви</v>
          </cell>
          <cell r="AT992" t="str">
            <v>Хранение одежды; Интерьер</v>
          </cell>
          <cell r="AU992" t="str">
            <v>Комплектующее</v>
          </cell>
          <cell r="AV992">
            <v>0</v>
          </cell>
          <cell r="AW992">
            <v>800</v>
          </cell>
          <cell r="BB992">
            <v>250</v>
          </cell>
          <cell r="BC992">
            <v>2300</v>
          </cell>
          <cell r="BH992" t="str">
            <v>Шампань</v>
          </cell>
        </row>
        <row r="993">
          <cell r="D993" t="str">
            <v>2395859853</v>
          </cell>
          <cell r="E993" t="str">
            <v>Подставка для обуви, Конеро W 1020 мм, размер 973x211x142 мм, 1 шт, цвет ШАМПАНЬ (2395859853)</v>
          </cell>
          <cell r="H993">
            <v>2</v>
          </cell>
          <cell r="I993">
            <v>10</v>
          </cell>
          <cell r="J993" t="str">
            <v>DE</v>
          </cell>
          <cell r="K993">
            <v>1.63</v>
          </cell>
          <cell r="L993">
            <v>1.0149999999999999</v>
          </cell>
          <cell r="M993">
            <v>0.15</v>
          </cell>
          <cell r="N993">
            <v>3.7999999999999999E-2</v>
          </cell>
          <cell r="O993">
            <v>2.8927499999999999E-3</v>
          </cell>
          <cell r="Q993" t="str">
            <v>9853</v>
          </cell>
          <cell r="R993">
            <v>170</v>
          </cell>
          <cell r="S993" t="str">
            <v>4027655084762</v>
          </cell>
          <cell r="T993" t="str">
            <v>8302500000</v>
          </cell>
          <cell r="V993" t="str">
            <v>Системы хранения</v>
          </cell>
          <cell r="W993" t="str">
            <v>Конеро для обуви</v>
          </cell>
          <cell r="X993">
            <v>1020</v>
          </cell>
          <cell r="Z993" t="str">
            <v>ШАМПАНЬ</v>
          </cell>
          <cell r="AC993">
            <v>250</v>
          </cell>
          <cell r="AG993" t="str">
            <v>шт</v>
          </cell>
          <cell r="AJ993" t="str">
            <v>Бежевый</v>
          </cell>
          <cell r="AK993" t="str">
            <v>Подставка для обуви, Конеро, W 1020 мм, ШАМПАНЬ</v>
          </cell>
          <cell r="AM993" t="str">
            <v>Системы хранения</v>
          </cell>
          <cell r="AS993" t="str">
            <v>Конеро для обуви</v>
          </cell>
          <cell r="AT993" t="str">
            <v>Хранение одежды; Интерьер</v>
          </cell>
          <cell r="AU993" t="str">
            <v>Комплектующее</v>
          </cell>
          <cell r="AV993">
            <v>0</v>
          </cell>
          <cell r="AW993">
            <v>1020</v>
          </cell>
          <cell r="BB993">
            <v>250</v>
          </cell>
          <cell r="BC993">
            <v>2300</v>
          </cell>
          <cell r="BH993" t="str">
            <v>Шампань</v>
          </cell>
        </row>
        <row r="994">
          <cell r="D994" t="str">
            <v>2387239853</v>
          </cell>
          <cell r="E994" t="str">
            <v>Бортик для обуви ограничительный 582 мм, Конеро, размер 582x24x38 мм, 1 шт, цвет ШАМПАНЬ (2387239853)</v>
          </cell>
          <cell r="H994">
            <v>20</v>
          </cell>
          <cell r="I994">
            <v>20</v>
          </cell>
          <cell r="J994" t="str">
            <v>DE</v>
          </cell>
          <cell r="K994">
            <v>0.13800000000000001</v>
          </cell>
          <cell r="L994">
            <v>0.54500000000000004</v>
          </cell>
          <cell r="M994">
            <v>0.125</v>
          </cell>
          <cell r="N994">
            <v>0.13</v>
          </cell>
          <cell r="O994">
            <v>4.4281250000000001E-4</v>
          </cell>
          <cell r="Q994" t="str">
            <v>9853</v>
          </cell>
          <cell r="R994">
            <v>1680</v>
          </cell>
          <cell r="S994" t="str">
            <v>4027655139912</v>
          </cell>
          <cell r="T994" t="str">
            <v>8302500000</v>
          </cell>
          <cell r="V994" t="str">
            <v>Системы хранения</v>
          </cell>
          <cell r="W994" t="str">
            <v>Конеро для обуви</v>
          </cell>
          <cell r="Z994" t="str">
            <v>ШАМПАНЬ</v>
          </cell>
          <cell r="AC994">
            <v>200</v>
          </cell>
          <cell r="AG994" t="str">
            <v>шт</v>
          </cell>
          <cell r="AJ994" t="str">
            <v>Бежевый</v>
          </cell>
          <cell r="AK994" t="str">
            <v>Бортик для обуви ограничительный 582 мм, Конеро, ШАМПАНЬ</v>
          </cell>
          <cell r="AM994" t="str">
            <v>Системы хранения</v>
          </cell>
          <cell r="AS994" t="str">
            <v>Конеро для обуви</v>
          </cell>
          <cell r="AT994" t="str">
            <v>Хранение одежды; Интерьер</v>
          </cell>
          <cell r="AU994" t="str">
            <v>Комплектующее</v>
          </cell>
          <cell r="AV994">
            <v>0</v>
          </cell>
          <cell r="AW994">
            <v>2000</v>
          </cell>
          <cell r="BB994">
            <v>250</v>
          </cell>
          <cell r="BC994">
            <v>2300</v>
          </cell>
          <cell r="BH994" t="str">
            <v>Шампань</v>
          </cell>
        </row>
        <row r="995">
          <cell r="D995" t="str">
            <v>2384389853</v>
          </cell>
          <cell r="E995" t="str">
            <v>Бортик для обуви ограничительный 1114 мм, Конеро, размер 1114х24х38 мм, 1 шт, цвет ШАМПАНЬ (2384389853)</v>
          </cell>
          <cell r="H995">
            <v>20</v>
          </cell>
          <cell r="I995">
            <v>20</v>
          </cell>
          <cell r="J995" t="str">
            <v>DE</v>
          </cell>
          <cell r="K995">
            <v>0.255</v>
          </cell>
          <cell r="L995">
            <v>0.54500000000000004</v>
          </cell>
          <cell r="M995">
            <v>0.125</v>
          </cell>
          <cell r="N995">
            <v>0.13</v>
          </cell>
          <cell r="O995">
            <v>4.4281250000000001E-4</v>
          </cell>
          <cell r="Q995" t="str">
            <v>9853</v>
          </cell>
          <cell r="R995">
            <v>1680</v>
          </cell>
          <cell r="S995" t="str">
            <v>4027655076583</v>
          </cell>
          <cell r="T995" t="str">
            <v>8302500000</v>
          </cell>
          <cell r="V995" t="str">
            <v>Системы хранения</v>
          </cell>
          <cell r="W995" t="str">
            <v>Конеро для обуви</v>
          </cell>
          <cell r="Z995" t="str">
            <v>ШАМПАНЬ</v>
          </cell>
          <cell r="AC995">
            <v>200</v>
          </cell>
          <cell r="AG995" t="str">
            <v>шт</v>
          </cell>
          <cell r="AJ995" t="str">
            <v>Бежевый</v>
          </cell>
          <cell r="AK995" t="str">
            <v>Бортик для обуви ограничительный 1114 мм, Конеро, ШАМПАНЬ</v>
          </cell>
          <cell r="AM995" t="str">
            <v>Системы хранения</v>
          </cell>
          <cell r="AS995" t="str">
            <v>Конеро для обуви</v>
          </cell>
          <cell r="AT995" t="str">
            <v>Хранение одежды; Интерьер</v>
          </cell>
          <cell r="AU995" t="str">
            <v>Комплектующее</v>
          </cell>
          <cell r="AV995">
            <v>0</v>
          </cell>
          <cell r="AW995">
            <v>2000</v>
          </cell>
          <cell r="BB995">
            <v>250</v>
          </cell>
          <cell r="BC995">
            <v>2300</v>
          </cell>
          <cell r="BH995" t="str">
            <v>Шампань</v>
          </cell>
        </row>
        <row r="996">
          <cell r="D996" t="str">
            <v>5386997021</v>
          </cell>
          <cell r="E996" t="str">
            <v>КОМПЛЕКТ Держатель для брюк и юбок выдвижной 320 мм, Конеро W 410-470 мм, D 345 мм, с 5 вешалками, цвет ЧЕРНЫЙ (5386997021)</v>
          </cell>
          <cell r="K996" t="str">
            <v>сумма частей</v>
          </cell>
          <cell r="O996" t="str">
            <v>сумма частей</v>
          </cell>
          <cell r="V996" t="str">
            <v>Системы хранения</v>
          </cell>
          <cell r="W996" t="str">
            <v>Конеро для брюк, юбок</v>
          </cell>
          <cell r="X996" t="str">
            <v>410-470</v>
          </cell>
          <cell r="Z996" t="str">
            <v>ЧЕРНЫЙ</v>
          </cell>
          <cell r="AC996">
            <v>345</v>
          </cell>
          <cell r="AD996">
            <v>3</v>
          </cell>
          <cell r="AE996">
            <v>20</v>
          </cell>
          <cell r="AG996" t="str">
            <v>Компл</v>
          </cell>
          <cell r="AJ996" t="str">
            <v>Черный</v>
          </cell>
          <cell r="AK996" t="str">
            <v>КОМПЛЕКТ Держатель для брюк и юбок выдвижной 320 мм, Конеро W 410-470 мм, D 345 мм, с 5 вешалками, ЧЕРНЫЙ</v>
          </cell>
          <cell r="AM996" t="str">
            <v>Системы хранения</v>
          </cell>
          <cell r="AS996" t="str">
            <v>Конеро для брюк, юбок</v>
          </cell>
          <cell r="AT996" t="str">
            <v>Хранение одежды; Интерьер</v>
          </cell>
          <cell r="AU996" t="str">
            <v>Комплект</v>
          </cell>
          <cell r="AV996" t="str">
            <v>410</v>
          </cell>
          <cell r="AW996" t="str">
            <v>470</v>
          </cell>
          <cell r="BB996">
            <v>600</v>
          </cell>
          <cell r="BC996">
            <v>2300</v>
          </cell>
          <cell r="BF996">
            <v>0</v>
          </cell>
          <cell r="BG996">
            <v>20</v>
          </cell>
          <cell r="BH996" t="str">
            <v>Черный</v>
          </cell>
        </row>
        <row r="997">
          <cell r="D997" t="str">
            <v>5387007021</v>
          </cell>
          <cell r="E997" t="str">
            <v>КОМПЛЕКТ Держатель для брюк и юбок выдвижной 320 мм, Конеро W 434-494 мм, D 345 мм, с 5 вешалками, цвет ЧЕРНЫЙ (5387007021)</v>
          </cell>
          <cell r="K997" t="str">
            <v>сумма частей</v>
          </cell>
          <cell r="O997" t="str">
            <v>сумма частей</v>
          </cell>
          <cell r="V997" t="str">
            <v>Системы хранения</v>
          </cell>
          <cell r="W997" t="str">
            <v>Конеро для брюк, юбок</v>
          </cell>
          <cell r="X997" t="str">
            <v>434-494</v>
          </cell>
          <cell r="Z997" t="str">
            <v>ЧЕРНЫЙ</v>
          </cell>
          <cell r="AC997">
            <v>345</v>
          </cell>
          <cell r="AD997">
            <v>3</v>
          </cell>
          <cell r="AE997">
            <v>20</v>
          </cell>
          <cell r="AG997" t="str">
            <v>Компл</v>
          </cell>
          <cell r="AJ997" t="str">
            <v>Черный</v>
          </cell>
          <cell r="AK997" t="str">
            <v>КОМПЛЕКТ Держатель для брюк и юбок выдвижной 320 мм, Конеро W 434-494 мм, D 345 мм, с 5 вешалками, ЧЕРНЫЙ</v>
          </cell>
          <cell r="AM997" t="str">
            <v>Системы хранения</v>
          </cell>
          <cell r="AS997" t="str">
            <v>Конеро для брюк, юбок</v>
          </cell>
          <cell r="AT997" t="str">
            <v>Хранение одежды; Интерьер</v>
          </cell>
          <cell r="AU997" t="str">
            <v>Комплект</v>
          </cell>
          <cell r="AV997" t="str">
            <v>434</v>
          </cell>
          <cell r="AW997" t="str">
            <v>494</v>
          </cell>
          <cell r="BB997">
            <v>600</v>
          </cell>
          <cell r="BC997">
            <v>2300</v>
          </cell>
          <cell r="BF997">
            <v>0</v>
          </cell>
          <cell r="BG997">
            <v>20</v>
          </cell>
          <cell r="BH997" t="str">
            <v>Черный</v>
          </cell>
        </row>
        <row r="998">
          <cell r="D998" t="str">
            <v>5387017021</v>
          </cell>
          <cell r="E998" t="str">
            <v>КОМПЛЕКТ Держатель для брюк и юбок выдвижной 320 мм, Конеро W 484-544 мм, D 345 мм, с 6 вешалками, цвет ЧЕРНЫЙ (5387017021)</v>
          </cell>
          <cell r="K998" t="str">
            <v>сумма частей</v>
          </cell>
          <cell r="O998" t="str">
            <v>сумма частей</v>
          </cell>
          <cell r="V998" t="str">
            <v>Системы хранения</v>
          </cell>
          <cell r="W998" t="str">
            <v>Конеро для брюк, юбок</v>
          </cell>
          <cell r="X998" t="str">
            <v>484-544</v>
          </cell>
          <cell r="Z998" t="str">
            <v>ЧЕРНЫЙ</v>
          </cell>
          <cell r="AC998">
            <v>345</v>
          </cell>
          <cell r="AD998">
            <v>3</v>
          </cell>
          <cell r="AE998">
            <v>20</v>
          </cell>
          <cell r="AG998" t="str">
            <v>Компл</v>
          </cell>
          <cell r="AJ998" t="str">
            <v>Черный</v>
          </cell>
          <cell r="AK998" t="str">
            <v>КОМПЛЕКТ Держатель для брюк и юбок выдвижной 320 мм, Конеро W 484-544 мм, D 345 мм, с 6 вешалками, ЧЕРНЫЙ</v>
          </cell>
          <cell r="AM998" t="str">
            <v>Системы хранения</v>
          </cell>
          <cell r="AS998" t="str">
            <v>Конеро для брюк, юбок</v>
          </cell>
          <cell r="AT998" t="str">
            <v>Хранение одежды; Интерьер</v>
          </cell>
          <cell r="AU998" t="str">
            <v>Комплект</v>
          </cell>
          <cell r="AV998" t="str">
            <v>484</v>
          </cell>
          <cell r="AW998" t="str">
            <v>544</v>
          </cell>
          <cell r="BB998">
            <v>600</v>
          </cell>
          <cell r="BC998">
            <v>2300</v>
          </cell>
          <cell r="BF998">
            <v>0</v>
          </cell>
          <cell r="BG998">
            <v>20</v>
          </cell>
          <cell r="BH998" t="str">
            <v>Черный</v>
          </cell>
        </row>
        <row r="999">
          <cell r="D999" t="str">
            <v>5387027021</v>
          </cell>
          <cell r="E999" t="str">
            <v>КОМПЛЕКТ Держатель для брюк и юбок выдвижной 320 мм, Конеро W 534-594 мм, D 345 мм, с 7 вешалками, цвет ЧЕРНЫЙ (5387027021)</v>
          </cell>
          <cell r="K999" t="str">
            <v>сумма частей</v>
          </cell>
          <cell r="O999" t="str">
            <v>сумма частей</v>
          </cell>
          <cell r="V999" t="str">
            <v>Системы хранения</v>
          </cell>
          <cell r="W999" t="str">
            <v>Конеро для брюк, юбок</v>
          </cell>
          <cell r="X999" t="str">
            <v>534-594</v>
          </cell>
          <cell r="Z999" t="str">
            <v>ЧЕРНЫЙ</v>
          </cell>
          <cell r="AC999">
            <v>345</v>
          </cell>
          <cell r="AD999">
            <v>3</v>
          </cell>
          <cell r="AE999">
            <v>20</v>
          </cell>
          <cell r="AG999" t="str">
            <v>Компл</v>
          </cell>
          <cell r="AJ999" t="str">
            <v>Черный</v>
          </cell>
          <cell r="AK999" t="str">
            <v>КОМПЛЕКТ Держатель для брюк и юбок выдвижной 320 мм, Конеро W 534-594 мм, D 345 мм, с 7 вешалками, ЧЕРНЫЙ</v>
          </cell>
          <cell r="AM999" t="str">
            <v>Системы хранения</v>
          </cell>
          <cell r="AS999" t="str">
            <v>Конеро для брюк, юбок</v>
          </cell>
          <cell r="AT999" t="str">
            <v>Хранение одежды; Интерьер</v>
          </cell>
          <cell r="AU999" t="str">
            <v>Комплект</v>
          </cell>
          <cell r="AV999" t="str">
            <v>534</v>
          </cell>
          <cell r="AW999" t="str">
            <v>594</v>
          </cell>
          <cell r="BB999">
            <v>600</v>
          </cell>
          <cell r="BC999">
            <v>2300</v>
          </cell>
          <cell r="BF999">
            <v>0</v>
          </cell>
          <cell r="BG999">
            <v>20</v>
          </cell>
          <cell r="BH999" t="str">
            <v>Черный</v>
          </cell>
        </row>
        <row r="1000">
          <cell r="D1000" t="str">
            <v>5387037021</v>
          </cell>
          <cell r="E1000" t="str">
            <v>КОМПЛЕКТ Держатель для брюк и юбок выдвижной 320 мм, Конеро W 552-612 мм, D 345 мм, с 7 вешалками, цвет ЧЕРНЫЙ (5387037021)</v>
          </cell>
          <cell r="K1000" t="str">
            <v>сумма частей</v>
          </cell>
          <cell r="O1000" t="str">
            <v>сумма частей</v>
          </cell>
          <cell r="V1000" t="str">
            <v>Системы хранения</v>
          </cell>
          <cell r="W1000" t="str">
            <v>Конеро для брюк, юбок</v>
          </cell>
          <cell r="X1000" t="str">
            <v>552-612</v>
          </cell>
          <cell r="Z1000" t="str">
            <v>ЧЕРНЫЙ</v>
          </cell>
          <cell r="AC1000">
            <v>345</v>
          </cell>
          <cell r="AD1000">
            <v>3</v>
          </cell>
          <cell r="AE1000">
            <v>20</v>
          </cell>
          <cell r="AG1000" t="str">
            <v>Компл</v>
          </cell>
          <cell r="AJ1000" t="str">
            <v>Черный</v>
          </cell>
          <cell r="AK1000" t="str">
            <v>КОМПЛЕКТ Держатель для брюк и юбок выдвижной 320 мм, Конеро W 552-612 мм, D 345 мм, с 7 вешалками, ЧЕРНЫЙ</v>
          </cell>
          <cell r="AM1000" t="str">
            <v>Системы хранения</v>
          </cell>
          <cell r="AS1000" t="str">
            <v>Конеро для брюк, юбок</v>
          </cell>
          <cell r="AT1000" t="str">
            <v>Хранение одежды; Интерьер</v>
          </cell>
          <cell r="AU1000" t="str">
            <v>Комплект</v>
          </cell>
          <cell r="AV1000" t="str">
            <v>552</v>
          </cell>
          <cell r="AW1000" t="str">
            <v>612</v>
          </cell>
          <cell r="BB1000">
            <v>600</v>
          </cell>
          <cell r="BC1000">
            <v>2300</v>
          </cell>
          <cell r="BF1000">
            <v>0</v>
          </cell>
          <cell r="BG1000">
            <v>20</v>
          </cell>
          <cell r="BH1000" t="str">
            <v>Черный</v>
          </cell>
        </row>
        <row r="1001">
          <cell r="D1001" t="str">
            <v>5387047021</v>
          </cell>
          <cell r="E1001" t="str">
            <v>КОМПЛЕКТ Держатель для брюк и юбок выдвижной 320 мм, Конеро W 610-670 мм, D 345 мм, с 7 вешалками, цвет ЧЕРНЫЙ (5387047021)</v>
          </cell>
          <cell r="K1001" t="str">
            <v>сумма частей</v>
          </cell>
          <cell r="O1001" t="str">
            <v>сумма частей</v>
          </cell>
          <cell r="V1001" t="str">
            <v>Системы хранения</v>
          </cell>
          <cell r="W1001" t="str">
            <v>Конеро для брюк, юбок</v>
          </cell>
          <cell r="X1001" t="str">
            <v>610-670</v>
          </cell>
          <cell r="Z1001" t="str">
            <v>ЧЕРНЫЙ</v>
          </cell>
          <cell r="AC1001">
            <v>345</v>
          </cell>
          <cell r="AD1001">
            <v>3</v>
          </cell>
          <cell r="AE1001">
            <v>20</v>
          </cell>
          <cell r="AG1001" t="str">
            <v>Компл</v>
          </cell>
          <cell r="AJ1001" t="str">
            <v>Черный</v>
          </cell>
          <cell r="AK1001" t="str">
            <v>КОМПЛЕКТ Держатель для брюк и юбок выдвижной 320 мм, Конеро W 610-670 мм, D 345 мм, с 7 вешалками, ЧЕРНЫЙ</v>
          </cell>
          <cell r="AM1001" t="str">
            <v>Системы хранения</v>
          </cell>
          <cell r="AS1001" t="str">
            <v>Конеро для брюк, юбок</v>
          </cell>
          <cell r="AT1001" t="str">
            <v>Хранение одежды; Интерьер</v>
          </cell>
          <cell r="AU1001" t="str">
            <v>Комплект</v>
          </cell>
          <cell r="AV1001" t="str">
            <v>610</v>
          </cell>
          <cell r="AW1001" t="str">
            <v>670</v>
          </cell>
          <cell r="BB1001">
            <v>600</v>
          </cell>
          <cell r="BC1001">
            <v>2300</v>
          </cell>
          <cell r="BF1001">
            <v>0</v>
          </cell>
          <cell r="BG1001">
            <v>20</v>
          </cell>
          <cell r="BH1001" t="str">
            <v>Черный</v>
          </cell>
        </row>
        <row r="1002">
          <cell r="D1002" t="str">
            <v>5387057021</v>
          </cell>
          <cell r="E1002" t="str">
            <v>КОМПЛЕКТ Держатель для брюк и юбок выдвижной 320 мм, Конеро W 660-720 мм, D 345 мм, с 10 вешалками, цвет ЧЕРНЫЙ (5387057021)</v>
          </cell>
          <cell r="K1002" t="str">
            <v>сумма частей</v>
          </cell>
          <cell r="O1002" t="str">
            <v>сумма частей</v>
          </cell>
          <cell r="V1002" t="str">
            <v>Системы хранения</v>
          </cell>
          <cell r="W1002" t="str">
            <v>Конеро для брюк, юбок</v>
          </cell>
          <cell r="X1002" t="str">
            <v>660-720</v>
          </cell>
          <cell r="Z1002" t="str">
            <v>ЧЕРНЫЙ</v>
          </cell>
          <cell r="AC1002">
            <v>345</v>
          </cell>
          <cell r="AD1002">
            <v>3</v>
          </cell>
          <cell r="AE1002">
            <v>20</v>
          </cell>
          <cell r="AG1002" t="str">
            <v>Компл</v>
          </cell>
          <cell r="AJ1002" t="str">
            <v>Черный</v>
          </cell>
          <cell r="AK1002" t="str">
            <v>КОМПЛЕКТ Держатель для брюк и юбок выдвижной 320 мм, Конеро W 660-720 мм, D 345 мм, с 10 вешалками, ЧЕРНЫЙ</v>
          </cell>
          <cell r="AM1002" t="str">
            <v>Системы хранения</v>
          </cell>
          <cell r="AS1002" t="str">
            <v>Конеро для брюк, юбок</v>
          </cell>
          <cell r="AT1002" t="str">
            <v>Хранение одежды; Интерьер</v>
          </cell>
          <cell r="AU1002" t="str">
            <v>Комплект</v>
          </cell>
          <cell r="AV1002" t="str">
            <v>660</v>
          </cell>
          <cell r="AW1002" t="str">
            <v>720</v>
          </cell>
          <cell r="BB1002">
            <v>600</v>
          </cell>
          <cell r="BC1002">
            <v>2300</v>
          </cell>
          <cell r="BF1002">
            <v>0</v>
          </cell>
          <cell r="BG1002">
            <v>20</v>
          </cell>
          <cell r="BH1002" t="str">
            <v>Черный</v>
          </cell>
        </row>
        <row r="1003">
          <cell r="D1003" t="str">
            <v>5387067021</v>
          </cell>
          <cell r="E1003" t="str">
            <v>КОМПЛЕКТ Держатель для брюк и юбок выдвижной 320 мм, Конеро W 710-770 мм, D 345 мм, с 10 вешалками, цвет ЧЕРНЫЙ (5387067021)</v>
          </cell>
          <cell r="K1003" t="str">
            <v>сумма частей</v>
          </cell>
          <cell r="O1003" t="str">
            <v>сумма частей</v>
          </cell>
          <cell r="V1003" t="str">
            <v>Системы хранения</v>
          </cell>
          <cell r="W1003" t="str">
            <v>Конеро для брюк, юбок</v>
          </cell>
          <cell r="X1003" t="str">
            <v>710-770</v>
          </cell>
          <cell r="Z1003" t="str">
            <v>ЧЕРНЫЙ</v>
          </cell>
          <cell r="AC1003">
            <v>345</v>
          </cell>
          <cell r="AD1003">
            <v>3</v>
          </cell>
          <cell r="AE1003">
            <v>20</v>
          </cell>
          <cell r="AG1003" t="str">
            <v>Компл</v>
          </cell>
          <cell r="AJ1003" t="str">
            <v>Черный</v>
          </cell>
          <cell r="AK1003" t="str">
            <v>КОМПЛЕКТ Держатель для брюк и юбок выдвижной 320 мм, Конеро W 710-770 мм, D 345 мм, с 10 вешалками, ЧЕРНЫЙ</v>
          </cell>
          <cell r="AM1003" t="str">
            <v>Системы хранения</v>
          </cell>
          <cell r="AS1003" t="str">
            <v>Конеро для брюк, юбок</v>
          </cell>
          <cell r="AT1003" t="str">
            <v>Хранение одежды; Интерьер</v>
          </cell>
          <cell r="AU1003" t="str">
            <v>Комплект</v>
          </cell>
          <cell r="AV1003" t="str">
            <v>710</v>
          </cell>
          <cell r="AW1003" t="str">
            <v>770</v>
          </cell>
          <cell r="BB1003">
            <v>600</v>
          </cell>
          <cell r="BC1003">
            <v>2300</v>
          </cell>
          <cell r="BF1003">
            <v>0</v>
          </cell>
          <cell r="BG1003">
            <v>20</v>
          </cell>
          <cell r="BH1003" t="str">
            <v>Черный</v>
          </cell>
        </row>
        <row r="1004">
          <cell r="D1004" t="str">
            <v>5387077021</v>
          </cell>
          <cell r="E1004" t="str">
            <v>КОМПЛЕКТ Держатель для брюк и юбок выдвижной 320 мм, Конеро W 760-820 мм, D 345 мм, с 11 вешалками, цвет ЧЕРНЫЙ (5387077021)</v>
          </cell>
          <cell r="K1004" t="str">
            <v>сумма частей</v>
          </cell>
          <cell r="O1004" t="str">
            <v>сумма частей</v>
          </cell>
          <cell r="V1004" t="str">
            <v>Системы хранения</v>
          </cell>
          <cell r="W1004" t="str">
            <v>Конеро для брюк, юбок</v>
          </cell>
          <cell r="X1004" t="str">
            <v>760-820</v>
          </cell>
          <cell r="Z1004" t="str">
            <v>ЧЕРНЫЙ</v>
          </cell>
          <cell r="AC1004">
            <v>345</v>
          </cell>
          <cell r="AD1004">
            <v>3</v>
          </cell>
          <cell r="AE1004">
            <v>20</v>
          </cell>
          <cell r="AG1004" t="str">
            <v>Компл</v>
          </cell>
          <cell r="AJ1004" t="str">
            <v>Черный</v>
          </cell>
          <cell r="AK1004" t="str">
            <v>КОМПЛЕКТ Держатель для брюк и юбок выдвижной 320 мм, Конеро W 760-820 мм, D 345 мм, с 11 вешалками, ЧЕРНЫЙ</v>
          </cell>
          <cell r="AM1004" t="str">
            <v>Системы хранения</v>
          </cell>
          <cell r="AS1004" t="str">
            <v>Конеро для брюк, юбок</v>
          </cell>
          <cell r="AT1004" t="str">
            <v>Хранение одежды; Интерьер</v>
          </cell>
          <cell r="AU1004" t="str">
            <v>Комплект</v>
          </cell>
          <cell r="AV1004" t="str">
            <v>760</v>
          </cell>
          <cell r="AW1004" t="str">
            <v>820</v>
          </cell>
          <cell r="BB1004">
            <v>600</v>
          </cell>
          <cell r="BC1004">
            <v>2300</v>
          </cell>
          <cell r="BF1004">
            <v>0</v>
          </cell>
          <cell r="BG1004">
            <v>20</v>
          </cell>
          <cell r="BH1004" t="str">
            <v>Черный</v>
          </cell>
        </row>
        <row r="1005">
          <cell r="D1005" t="str">
            <v>5387087021</v>
          </cell>
          <cell r="E1005" t="str">
            <v>КОМПЛЕКТ Держатель для брюк и юбок выдвижной 320 мм, Конеро W 810-870 мм, D 345 мм, с 11 вешалками, цвет ЧЕРНЫЙ (5387087021)</v>
          </cell>
          <cell r="K1005" t="str">
            <v>сумма частей</v>
          </cell>
          <cell r="O1005" t="str">
            <v>сумма частей</v>
          </cell>
          <cell r="V1005" t="str">
            <v>Системы хранения</v>
          </cell>
          <cell r="W1005" t="str">
            <v>Конеро для брюк, юбок</v>
          </cell>
          <cell r="X1005" t="str">
            <v>810-870</v>
          </cell>
          <cell r="Z1005" t="str">
            <v>ЧЕРНЫЙ</v>
          </cell>
          <cell r="AC1005">
            <v>345</v>
          </cell>
          <cell r="AD1005">
            <v>3</v>
          </cell>
          <cell r="AE1005">
            <v>20</v>
          </cell>
          <cell r="AG1005" t="str">
            <v>Компл</v>
          </cell>
          <cell r="AJ1005" t="str">
            <v>Черный</v>
          </cell>
          <cell r="AK1005" t="str">
            <v>КОМПЛЕКТ Держатель для брюк и юбок выдвижной 320 мм, Конеро W 810-870 мм, D 345 мм, с 11 вешалками, ЧЕРНЫЙ</v>
          </cell>
          <cell r="AM1005" t="str">
            <v>Системы хранения</v>
          </cell>
          <cell r="AS1005" t="str">
            <v>Конеро для брюк, юбок</v>
          </cell>
          <cell r="AT1005" t="str">
            <v>Хранение одежды; Интерьер</v>
          </cell>
          <cell r="AU1005" t="str">
            <v>Комплект</v>
          </cell>
          <cell r="AV1005" t="str">
            <v>810</v>
          </cell>
          <cell r="AW1005" t="str">
            <v>870</v>
          </cell>
          <cell r="BB1005">
            <v>600</v>
          </cell>
          <cell r="BC1005">
            <v>2300</v>
          </cell>
          <cell r="BF1005">
            <v>0</v>
          </cell>
          <cell r="BG1005">
            <v>20</v>
          </cell>
          <cell r="BH1005" t="str">
            <v>Черный</v>
          </cell>
        </row>
        <row r="1006">
          <cell r="D1006" t="str">
            <v>5387097021</v>
          </cell>
          <cell r="E1006" t="str">
            <v>КОМПЛЕКТ Держатель для брюк и юбок выдвижной 320 мм, Конеро W 860-920 мм, D 345 мм, с 12 вешалками, цвет ЧЕРНЫЙ (5387097021)</v>
          </cell>
          <cell r="K1006" t="str">
            <v>сумма частей</v>
          </cell>
          <cell r="O1006" t="str">
            <v>сумма частей</v>
          </cell>
          <cell r="V1006" t="str">
            <v>Системы хранения</v>
          </cell>
          <cell r="W1006" t="str">
            <v>Конеро для брюк, юбок</v>
          </cell>
          <cell r="X1006" t="str">
            <v>860-920</v>
          </cell>
          <cell r="Z1006" t="str">
            <v>ЧЕРНЫЙ</v>
          </cell>
          <cell r="AC1006">
            <v>345</v>
          </cell>
          <cell r="AD1006">
            <v>3</v>
          </cell>
          <cell r="AE1006">
            <v>20</v>
          </cell>
          <cell r="AG1006" t="str">
            <v>Компл</v>
          </cell>
          <cell r="AJ1006" t="str">
            <v>Черный</v>
          </cell>
          <cell r="AK1006" t="str">
            <v>КОМПЛЕКТ Держатель для брюк и юбок выдвижной 320 мм, Конеро W 860-920 мм, D 345 мм, с 12 вешалками, ЧЕРНЫЙ</v>
          </cell>
          <cell r="AM1006" t="str">
            <v>Системы хранения</v>
          </cell>
          <cell r="AS1006" t="str">
            <v>Конеро для брюк, юбок</v>
          </cell>
          <cell r="AT1006" t="str">
            <v>Хранение одежды; Интерьер</v>
          </cell>
          <cell r="AU1006" t="str">
            <v>Комплект</v>
          </cell>
          <cell r="AV1006" t="str">
            <v>860</v>
          </cell>
          <cell r="AW1006" t="str">
            <v>920</v>
          </cell>
          <cell r="BB1006">
            <v>600</v>
          </cell>
          <cell r="BC1006">
            <v>2300</v>
          </cell>
          <cell r="BF1006">
            <v>0</v>
          </cell>
          <cell r="BG1006">
            <v>20</v>
          </cell>
          <cell r="BH1006" t="str">
            <v>Черный</v>
          </cell>
        </row>
        <row r="1007">
          <cell r="D1007" t="str">
            <v>5387107021</v>
          </cell>
          <cell r="E1007" t="str">
            <v>КОМПЛЕКТ Держатель для брюк и юбок выдвижной 320 мм, Конеро W 910-970 мм, D 345 мм, с 13 вешалками, цвет ЧЕРНЫЙ (5387107021)</v>
          </cell>
          <cell r="K1007" t="str">
            <v>сумма частей</v>
          </cell>
          <cell r="O1007" t="str">
            <v>сумма частей</v>
          </cell>
          <cell r="V1007" t="str">
            <v>Системы хранения</v>
          </cell>
          <cell r="W1007" t="str">
            <v>Конеро для брюк, юбок</v>
          </cell>
          <cell r="X1007" t="str">
            <v>910-970</v>
          </cell>
          <cell r="Z1007" t="str">
            <v>ЧЕРНЫЙ</v>
          </cell>
          <cell r="AC1007">
            <v>345</v>
          </cell>
          <cell r="AD1007">
            <v>3</v>
          </cell>
          <cell r="AE1007">
            <v>20</v>
          </cell>
          <cell r="AG1007" t="str">
            <v>Компл</v>
          </cell>
          <cell r="AJ1007" t="str">
            <v>Черный</v>
          </cell>
          <cell r="AK1007" t="str">
            <v>КОМПЛЕКТ Держатель для брюк и юбок выдвижной 320 мм, Конеро W 910-970 мм, D 345 мм, с 13 вешалками, ЧЕРНЫЙ</v>
          </cell>
          <cell r="AM1007" t="str">
            <v>Системы хранения</v>
          </cell>
          <cell r="AS1007" t="str">
            <v>Конеро для брюк, юбок</v>
          </cell>
          <cell r="AT1007" t="str">
            <v>Хранение одежды; Интерьер</v>
          </cell>
          <cell r="AU1007" t="str">
            <v>Комплект</v>
          </cell>
          <cell r="AV1007" t="str">
            <v>910</v>
          </cell>
          <cell r="AW1007" t="str">
            <v>970</v>
          </cell>
          <cell r="BB1007">
            <v>600</v>
          </cell>
          <cell r="BC1007">
            <v>2300</v>
          </cell>
          <cell r="BF1007">
            <v>0</v>
          </cell>
          <cell r="BG1007">
            <v>20</v>
          </cell>
          <cell r="BH1007" t="str">
            <v>Черный</v>
          </cell>
        </row>
        <row r="1008">
          <cell r="D1008" t="str">
            <v>5387117021</v>
          </cell>
          <cell r="E1008" t="str">
            <v>КОМПЛЕКТ Держатель для брюк и юбок выдвижной 320 мм, Конеро W 960-1020 мм, D 345 мм, с 14 вешалками, цвет ЧЕРНЫЙ (5387117021)</v>
          </cell>
          <cell r="K1008" t="str">
            <v>сумма частей</v>
          </cell>
          <cell r="O1008" t="str">
            <v>сумма частей</v>
          </cell>
          <cell r="V1008" t="str">
            <v>Системы хранения</v>
          </cell>
          <cell r="W1008" t="str">
            <v>Конеро для брюк, юбок</v>
          </cell>
          <cell r="X1008" t="str">
            <v>960-1020</v>
          </cell>
          <cell r="Z1008" t="str">
            <v>ЧЕРНЫЙ</v>
          </cell>
          <cell r="AC1008">
            <v>345</v>
          </cell>
          <cell r="AD1008">
            <v>3</v>
          </cell>
          <cell r="AE1008">
            <v>20</v>
          </cell>
          <cell r="AG1008" t="str">
            <v>Компл</v>
          </cell>
          <cell r="AJ1008" t="str">
            <v>Черный</v>
          </cell>
          <cell r="AK1008" t="str">
            <v>КОМПЛЕКТ Держатель для брюк и юбок выдвижной 320 мм, Конеро W 960-1020 мм, D 345 мм, с 14 вешалками, ЧЕРНЫЙ</v>
          </cell>
          <cell r="AM1008" t="str">
            <v>Системы хранения</v>
          </cell>
          <cell r="AS1008" t="str">
            <v>Конеро для брюк, юбок</v>
          </cell>
          <cell r="AT1008" t="str">
            <v>Хранение одежды; Интерьер</v>
          </cell>
          <cell r="AU1008" t="str">
            <v>Комплект</v>
          </cell>
          <cell r="AV1008" t="str">
            <v>960</v>
          </cell>
          <cell r="AW1008" t="str">
            <v>1020</v>
          </cell>
          <cell r="BB1008">
            <v>600</v>
          </cell>
          <cell r="BC1008">
            <v>2300</v>
          </cell>
          <cell r="BF1008">
            <v>0</v>
          </cell>
          <cell r="BG1008">
            <v>20</v>
          </cell>
          <cell r="BH1008" t="str">
            <v>Черный</v>
          </cell>
        </row>
        <row r="1009">
          <cell r="D1009" t="str">
            <v>2386997021</v>
          </cell>
          <cell r="E1009" t="str">
            <v>Рама-держатель выдвижная 320 мм, Конеро W 410-470 мм, D 345 мм, со штангой, без вешалок, цвет ЧЕРНЫЙ (2386997021)</v>
          </cell>
          <cell r="H1009">
            <v>1</v>
          </cell>
          <cell r="I1009">
            <v>5</v>
          </cell>
          <cell r="J1009" t="str">
            <v>DE</v>
          </cell>
          <cell r="K1009">
            <v>2.17</v>
          </cell>
          <cell r="L1009">
            <v>0.93500000000000005</v>
          </cell>
          <cell r="M1009">
            <v>0.127</v>
          </cell>
          <cell r="N1009">
            <v>0.08</v>
          </cell>
          <cell r="O1009">
            <v>9.4996000000000004E-3</v>
          </cell>
          <cell r="Q1009" t="str">
            <v>7021</v>
          </cell>
          <cell r="R1009">
            <v>80</v>
          </cell>
          <cell r="S1009" t="str">
            <v>4027655085233</v>
          </cell>
          <cell r="T1009" t="str">
            <v>8302500000</v>
          </cell>
          <cell r="V1009" t="str">
            <v>Системы хранения</v>
          </cell>
          <cell r="W1009" t="str">
            <v>Конеро для брюк, юбок</v>
          </cell>
          <cell r="X1009" t="str">
            <v>410-470</v>
          </cell>
          <cell r="Z1009" t="str">
            <v>ЧЕРНЫЙ</v>
          </cell>
          <cell r="AC1009">
            <v>345</v>
          </cell>
          <cell r="AE1009">
            <v>20</v>
          </cell>
          <cell r="AG1009" t="str">
            <v>шт</v>
          </cell>
          <cell r="AJ1009" t="str">
            <v>Черный</v>
          </cell>
          <cell r="AK1009" t="str">
            <v>Рама-держатель выдвижная 320 мм, Конеро, W 410-470 мм, D 345 мм, ЧЕРНЫЙ</v>
          </cell>
          <cell r="AM1009" t="str">
            <v>Системы хранения</v>
          </cell>
          <cell r="AO1009" t="str">
            <v>2386997021</v>
          </cell>
          <cell r="AS1009" t="str">
            <v>Конеро для брюк, юбок</v>
          </cell>
          <cell r="AT1009" t="str">
            <v>Хранение одежды; Интерьер</v>
          </cell>
          <cell r="AU1009" t="str">
            <v>Комплектующее</v>
          </cell>
          <cell r="AV1009" t="str">
            <v>410</v>
          </cell>
          <cell r="AW1009" t="str">
            <v>470</v>
          </cell>
          <cell r="BB1009">
            <v>600</v>
          </cell>
          <cell r="BC1009">
            <v>2300</v>
          </cell>
          <cell r="BF1009">
            <v>0</v>
          </cell>
          <cell r="BG1009">
            <v>20</v>
          </cell>
          <cell r="BH1009" t="str">
            <v>Черный</v>
          </cell>
        </row>
        <row r="1010">
          <cell r="D1010" t="str">
            <v>2387007021</v>
          </cell>
          <cell r="E1010" t="str">
            <v>Рама-держатель выдвижная 320 мм, Конеро W 434-494 мм, D 345 мм, со штангой, без вешалок, цвет ЧЕРНЫЙ (2387007021)</v>
          </cell>
          <cell r="H1010">
            <v>1</v>
          </cell>
          <cell r="I1010">
            <v>5</v>
          </cell>
          <cell r="J1010" t="str">
            <v>DE</v>
          </cell>
          <cell r="K1010">
            <v>1.855</v>
          </cell>
          <cell r="L1010">
            <v>0.93500000000000005</v>
          </cell>
          <cell r="M1010">
            <v>0.127</v>
          </cell>
          <cell r="N1010">
            <v>0.08</v>
          </cell>
          <cell r="O1010">
            <v>9.4996000000000004E-3</v>
          </cell>
          <cell r="Q1010" t="str">
            <v>7021</v>
          </cell>
          <cell r="R1010">
            <v>80</v>
          </cell>
          <cell r="S1010" t="str">
            <v>4027655085240</v>
          </cell>
          <cell r="T1010" t="str">
            <v>8302500000</v>
          </cell>
          <cell r="V1010" t="str">
            <v>Системы хранения</v>
          </cell>
          <cell r="W1010" t="str">
            <v>Конеро для брюк, юбок</v>
          </cell>
          <cell r="X1010" t="str">
            <v>434-494</v>
          </cell>
          <cell r="Z1010" t="str">
            <v>ЧЕРНЫЙ</v>
          </cell>
          <cell r="AC1010">
            <v>345</v>
          </cell>
          <cell r="AE1010">
            <v>20</v>
          </cell>
          <cell r="AG1010" t="str">
            <v>шт</v>
          </cell>
          <cell r="AJ1010" t="str">
            <v>Черный</v>
          </cell>
          <cell r="AK1010" t="str">
            <v>Рама-держатель выдвижная 320 мм, Конеро, W 434-494 мм, D 345 мм, ЧЕРНЫЙ</v>
          </cell>
          <cell r="AM1010" t="str">
            <v>Системы хранения</v>
          </cell>
          <cell r="AO1010" t="str">
            <v>2387007021</v>
          </cell>
          <cell r="AS1010" t="str">
            <v>Конеро для брюк, юбок</v>
          </cell>
          <cell r="AT1010" t="str">
            <v>Хранение одежды; Интерьер</v>
          </cell>
          <cell r="AU1010" t="str">
            <v>Комплектующее</v>
          </cell>
          <cell r="AV1010" t="str">
            <v>434</v>
          </cell>
          <cell r="AW1010" t="str">
            <v>494</v>
          </cell>
          <cell r="BB1010">
            <v>600</v>
          </cell>
          <cell r="BC1010">
            <v>2300</v>
          </cell>
          <cell r="BF1010">
            <v>0</v>
          </cell>
          <cell r="BG1010">
            <v>20</v>
          </cell>
          <cell r="BH1010" t="str">
            <v>Черный</v>
          </cell>
        </row>
        <row r="1011">
          <cell r="D1011" t="str">
            <v>2387017021</v>
          </cell>
          <cell r="E1011" t="str">
            <v>Рама-держатель выдвижная 320 мм, Конеро W 484-544 мм, D 345 мм, со штангой, без вешалок, цвет ЧЕРНЫЙ (2387017021)</v>
          </cell>
          <cell r="H1011">
            <v>1</v>
          </cell>
          <cell r="I1011">
            <v>5</v>
          </cell>
          <cell r="J1011" t="str">
            <v>DE</v>
          </cell>
          <cell r="K1011">
            <v>1.93</v>
          </cell>
          <cell r="L1011">
            <v>0.93500000000000005</v>
          </cell>
          <cell r="M1011">
            <v>0.127</v>
          </cell>
          <cell r="N1011">
            <v>0.08</v>
          </cell>
          <cell r="O1011">
            <v>9.4996000000000004E-3</v>
          </cell>
          <cell r="Q1011" t="str">
            <v>7021</v>
          </cell>
          <cell r="R1011">
            <v>80</v>
          </cell>
          <cell r="S1011" t="str">
            <v>4027655085257</v>
          </cell>
          <cell r="T1011" t="str">
            <v>8302500000</v>
          </cell>
          <cell r="V1011" t="str">
            <v>Системы хранения</v>
          </cell>
          <cell r="W1011" t="str">
            <v>Конеро для брюк, юбок</v>
          </cell>
          <cell r="X1011" t="str">
            <v>484-544</v>
          </cell>
          <cell r="Z1011" t="str">
            <v>ЧЕРНЫЙ</v>
          </cell>
          <cell r="AC1011">
            <v>345</v>
          </cell>
          <cell r="AE1011">
            <v>20</v>
          </cell>
          <cell r="AG1011" t="str">
            <v>шт</v>
          </cell>
          <cell r="AJ1011" t="str">
            <v>Черный</v>
          </cell>
          <cell r="AK1011" t="str">
            <v>Рама-держатель выдвижная 320 мм, Конеро, W 484-544 мм, D 345 мм, ЧЕРНЫЙ</v>
          </cell>
          <cell r="AM1011" t="str">
            <v>Системы хранения</v>
          </cell>
          <cell r="AO1011" t="str">
            <v>2387017021</v>
          </cell>
          <cell r="AS1011" t="str">
            <v>Конеро для брюк, юбок</v>
          </cell>
          <cell r="AT1011" t="str">
            <v>Хранение одежды; Интерьер</v>
          </cell>
          <cell r="AU1011" t="str">
            <v>Комплектующее</v>
          </cell>
          <cell r="AV1011" t="str">
            <v>484</v>
          </cell>
          <cell r="AW1011" t="str">
            <v>544</v>
          </cell>
          <cell r="BB1011">
            <v>600</v>
          </cell>
          <cell r="BC1011">
            <v>2300</v>
          </cell>
          <cell r="BF1011">
            <v>0</v>
          </cell>
          <cell r="BG1011">
            <v>20</v>
          </cell>
          <cell r="BH1011" t="str">
            <v>Черный</v>
          </cell>
        </row>
        <row r="1012">
          <cell r="D1012" t="str">
            <v>2387027021</v>
          </cell>
          <cell r="E1012" t="str">
            <v>Рама-держатель выдвижная 320 мм, Конеро W 534-594 мм, D 345 мм, со штангой, без вешалок, цвет ЧЕРНЫЙ (2387027021)</v>
          </cell>
          <cell r="H1012">
            <v>1</v>
          </cell>
          <cell r="I1012">
            <v>5</v>
          </cell>
          <cell r="J1012" t="str">
            <v>DE</v>
          </cell>
          <cell r="K1012">
            <v>2.0499999999999998</v>
          </cell>
          <cell r="L1012">
            <v>0.93500000000000005</v>
          </cell>
          <cell r="M1012">
            <v>0.127</v>
          </cell>
          <cell r="N1012">
            <v>0.08</v>
          </cell>
          <cell r="O1012">
            <v>9.4996000000000004E-3</v>
          </cell>
          <cell r="Q1012" t="str">
            <v>7021</v>
          </cell>
          <cell r="R1012">
            <v>80</v>
          </cell>
          <cell r="S1012" t="str">
            <v>4027655085264</v>
          </cell>
          <cell r="T1012" t="str">
            <v>8302500000</v>
          </cell>
          <cell r="V1012" t="str">
            <v>Системы хранения</v>
          </cell>
          <cell r="W1012" t="str">
            <v>Конеро для брюк, юбок</v>
          </cell>
          <cell r="X1012" t="str">
            <v>534-594</v>
          </cell>
          <cell r="Z1012" t="str">
            <v>ЧЕРНЫЙ</v>
          </cell>
          <cell r="AC1012">
            <v>345</v>
          </cell>
          <cell r="AE1012">
            <v>20</v>
          </cell>
          <cell r="AG1012" t="str">
            <v>шт</v>
          </cell>
          <cell r="AJ1012" t="str">
            <v>Черный</v>
          </cell>
          <cell r="AK1012" t="str">
            <v>Рама-держатель выдвижная 320 мм, Конеро, W 534-594 мм, D 345 мм, ЧЕРНЫЙ</v>
          </cell>
          <cell r="AM1012" t="str">
            <v>Системы хранения</v>
          </cell>
          <cell r="AO1012" t="str">
            <v>2387027021</v>
          </cell>
          <cell r="AS1012" t="str">
            <v>Конеро для брюк, юбок</v>
          </cell>
          <cell r="AT1012" t="str">
            <v>Хранение одежды; Интерьер</v>
          </cell>
          <cell r="AU1012" t="str">
            <v>Комплектующее</v>
          </cell>
          <cell r="AV1012" t="str">
            <v>534</v>
          </cell>
          <cell r="AW1012" t="str">
            <v>594</v>
          </cell>
          <cell r="BB1012">
            <v>600</v>
          </cell>
          <cell r="BC1012">
            <v>2300</v>
          </cell>
          <cell r="BF1012">
            <v>0</v>
          </cell>
          <cell r="BG1012">
            <v>20</v>
          </cell>
          <cell r="BH1012" t="str">
            <v>Черный</v>
          </cell>
        </row>
        <row r="1013">
          <cell r="D1013" t="str">
            <v>2387037021</v>
          </cell>
          <cell r="E1013" t="str">
            <v>Рама-держатель выдвижная 320 мм, Конеро W 552-612 мм, D 345 мм, со штангой, без вешалок, цвет ЧЕРНЫЙ (2387037021)</v>
          </cell>
          <cell r="H1013">
            <v>1</v>
          </cell>
          <cell r="I1013">
            <v>5</v>
          </cell>
          <cell r="J1013" t="str">
            <v>DE</v>
          </cell>
          <cell r="K1013">
            <v>1.367</v>
          </cell>
          <cell r="L1013">
            <v>0.93500000000000005</v>
          </cell>
          <cell r="M1013">
            <v>0.127</v>
          </cell>
          <cell r="N1013">
            <v>0.08</v>
          </cell>
          <cell r="O1013">
            <v>9.4996000000000004E-3</v>
          </cell>
          <cell r="Q1013" t="str">
            <v>7021</v>
          </cell>
          <cell r="R1013">
            <v>80</v>
          </cell>
          <cell r="S1013" t="str">
            <v>4027655085271</v>
          </cell>
          <cell r="T1013" t="str">
            <v>8302500000</v>
          </cell>
          <cell r="V1013" t="str">
            <v>Системы хранения</v>
          </cell>
          <cell r="W1013" t="str">
            <v>Конеро для брюк, юбок</v>
          </cell>
          <cell r="X1013" t="str">
            <v>552-612</v>
          </cell>
          <cell r="Z1013" t="str">
            <v>ЧЕРНЫЙ</v>
          </cell>
          <cell r="AC1013">
            <v>345</v>
          </cell>
          <cell r="AE1013">
            <v>20</v>
          </cell>
          <cell r="AG1013" t="str">
            <v>шт</v>
          </cell>
          <cell r="AJ1013" t="str">
            <v>Черный</v>
          </cell>
          <cell r="AK1013" t="str">
            <v>Рама-держатель выдвижная 320 мм, Конеро, W 552-612 мм, D 345 мм, ЧЕРНЫЙ</v>
          </cell>
          <cell r="AM1013" t="str">
            <v>Системы хранения</v>
          </cell>
          <cell r="AO1013" t="str">
            <v>2387037021</v>
          </cell>
          <cell r="AS1013" t="str">
            <v>Конеро для брюк, юбок</v>
          </cell>
          <cell r="AT1013" t="str">
            <v>Хранение одежды; Интерьер</v>
          </cell>
          <cell r="AU1013" t="str">
            <v>Комплектующее</v>
          </cell>
          <cell r="AV1013" t="str">
            <v>552</v>
          </cell>
          <cell r="AW1013" t="str">
            <v>612</v>
          </cell>
          <cell r="BB1013">
            <v>600</v>
          </cell>
          <cell r="BC1013">
            <v>2300</v>
          </cell>
          <cell r="BF1013">
            <v>0</v>
          </cell>
          <cell r="BG1013">
            <v>20</v>
          </cell>
          <cell r="BH1013" t="str">
            <v>Черный</v>
          </cell>
        </row>
        <row r="1014">
          <cell r="D1014" t="str">
            <v>2387047021</v>
          </cell>
          <cell r="E1014" t="str">
            <v>Рама-держатель выдвижная 320 мм, Конеро W 610-670 мм, D 345 мм, со штангой, без вешалок, цвет ЧЕРНЫЙ (2387047021)</v>
          </cell>
          <cell r="H1014">
            <v>1</v>
          </cell>
          <cell r="I1014">
            <v>5</v>
          </cell>
          <cell r="J1014" t="str">
            <v>DE</v>
          </cell>
          <cell r="K1014">
            <v>2.036</v>
          </cell>
          <cell r="L1014">
            <v>0.93500000000000005</v>
          </cell>
          <cell r="M1014">
            <v>0.127</v>
          </cell>
          <cell r="N1014">
            <v>0.08</v>
          </cell>
          <cell r="O1014">
            <v>9.4996000000000004E-3</v>
          </cell>
          <cell r="Q1014" t="str">
            <v>7021</v>
          </cell>
          <cell r="R1014">
            <v>80</v>
          </cell>
          <cell r="S1014" t="str">
            <v>4027655085288</v>
          </cell>
          <cell r="T1014" t="str">
            <v>8302500000</v>
          </cell>
          <cell r="V1014" t="str">
            <v>Системы хранения</v>
          </cell>
          <cell r="W1014" t="str">
            <v>Конеро для брюк, юбок</v>
          </cell>
          <cell r="X1014" t="str">
            <v>610-670</v>
          </cell>
          <cell r="Z1014" t="str">
            <v>ЧЕРНЫЙ</v>
          </cell>
          <cell r="AC1014">
            <v>345</v>
          </cell>
          <cell r="AE1014">
            <v>20</v>
          </cell>
          <cell r="AG1014" t="str">
            <v>шт</v>
          </cell>
          <cell r="AJ1014" t="str">
            <v>Черный</v>
          </cell>
          <cell r="AK1014" t="str">
            <v>Рама-держатель выдвижная 320 мм, Конеро, W 610-670 мм, D 345 мм, ЧЕРНЫЙ</v>
          </cell>
          <cell r="AM1014" t="str">
            <v>Системы хранения</v>
          </cell>
          <cell r="AO1014" t="str">
            <v>2387047021</v>
          </cell>
          <cell r="AS1014" t="str">
            <v>Конеро для брюк, юбок</v>
          </cell>
          <cell r="AT1014" t="str">
            <v>Хранение одежды; Интерьер</v>
          </cell>
          <cell r="AU1014" t="str">
            <v>Комплектующее</v>
          </cell>
          <cell r="AV1014" t="str">
            <v>610</v>
          </cell>
          <cell r="AW1014" t="str">
            <v>670</v>
          </cell>
          <cell r="BB1014">
            <v>600</v>
          </cell>
          <cell r="BC1014">
            <v>2300</v>
          </cell>
          <cell r="BF1014">
            <v>0</v>
          </cell>
          <cell r="BG1014">
            <v>20</v>
          </cell>
          <cell r="BH1014" t="str">
            <v>Черный</v>
          </cell>
        </row>
        <row r="1015">
          <cell r="D1015" t="str">
            <v>2387057021</v>
          </cell>
          <cell r="E1015" t="str">
            <v>Рама-держатель выдвижная 320 мм, Конеро W 660-720 мм, D 345 мм, со штангой, без вешалок, цвет ЧЕРНЫЙ (2387057021)</v>
          </cell>
          <cell r="H1015">
            <v>1</v>
          </cell>
          <cell r="I1015">
            <v>5</v>
          </cell>
          <cell r="J1015" t="str">
            <v>DE</v>
          </cell>
          <cell r="K1015">
            <v>2.2400000000000002</v>
          </cell>
          <cell r="L1015">
            <v>0.93500000000000005</v>
          </cell>
          <cell r="M1015">
            <v>0.127</v>
          </cell>
          <cell r="N1015">
            <v>0.08</v>
          </cell>
          <cell r="O1015">
            <v>9.4996000000000004E-3</v>
          </cell>
          <cell r="Q1015" t="str">
            <v>7021</v>
          </cell>
          <cell r="R1015">
            <v>80</v>
          </cell>
          <cell r="S1015" t="str">
            <v>4027655085295</v>
          </cell>
          <cell r="T1015" t="str">
            <v>8302500000</v>
          </cell>
          <cell r="V1015" t="str">
            <v>Системы хранения</v>
          </cell>
          <cell r="W1015" t="str">
            <v>Конеро для брюк, юбок</v>
          </cell>
          <cell r="X1015" t="str">
            <v>660-720</v>
          </cell>
          <cell r="Z1015" t="str">
            <v>ЧЕРНЫЙ</v>
          </cell>
          <cell r="AC1015">
            <v>345</v>
          </cell>
          <cell r="AE1015">
            <v>20</v>
          </cell>
          <cell r="AG1015" t="str">
            <v>шт</v>
          </cell>
          <cell r="AJ1015" t="str">
            <v>Черный</v>
          </cell>
          <cell r="AK1015" t="str">
            <v>Рама-держатель выдвижная 320 мм, Конеро, W 660-720 мм, D 345 мм, ЧЕРНЫЙ</v>
          </cell>
          <cell r="AM1015" t="str">
            <v>Системы хранения</v>
          </cell>
          <cell r="AO1015" t="str">
            <v>2387057021</v>
          </cell>
          <cell r="AS1015" t="str">
            <v>Конеро для брюк, юбок</v>
          </cell>
          <cell r="AT1015" t="str">
            <v>Хранение одежды; Интерьер</v>
          </cell>
          <cell r="AU1015" t="str">
            <v>Комплектующее</v>
          </cell>
          <cell r="AV1015" t="str">
            <v>660</v>
          </cell>
          <cell r="AW1015" t="str">
            <v>720</v>
          </cell>
          <cell r="BB1015">
            <v>600</v>
          </cell>
          <cell r="BC1015">
            <v>2300</v>
          </cell>
          <cell r="BF1015">
            <v>0</v>
          </cell>
          <cell r="BG1015">
            <v>20</v>
          </cell>
          <cell r="BH1015" t="str">
            <v>Черный</v>
          </cell>
        </row>
        <row r="1016">
          <cell r="D1016" t="str">
            <v>2387067021</v>
          </cell>
          <cell r="E1016" t="str">
            <v>Рама-держатель выдвижная 320 мм, Конеро W 710-770 мм, D 345 мм, со штангой, без вешалок, цвет ЧЕРНЫЙ (2387067021)</v>
          </cell>
          <cell r="H1016">
            <v>1</v>
          </cell>
          <cell r="I1016">
            <v>5</v>
          </cell>
          <cell r="J1016" t="str">
            <v>DE</v>
          </cell>
          <cell r="K1016">
            <v>2.5270000000000001</v>
          </cell>
          <cell r="L1016">
            <v>0.93500000000000005</v>
          </cell>
          <cell r="M1016">
            <v>0.127</v>
          </cell>
          <cell r="N1016">
            <v>0.08</v>
          </cell>
          <cell r="O1016">
            <v>9.4996000000000004E-3</v>
          </cell>
          <cell r="Q1016" t="str">
            <v>7021</v>
          </cell>
          <cell r="R1016">
            <v>80</v>
          </cell>
          <cell r="S1016" t="str">
            <v>4027655085301</v>
          </cell>
          <cell r="T1016" t="str">
            <v>8302500000</v>
          </cell>
          <cell r="V1016" t="str">
            <v>Системы хранения</v>
          </cell>
          <cell r="W1016" t="str">
            <v>Конеро для брюк, юбок</v>
          </cell>
          <cell r="X1016" t="str">
            <v>710-770</v>
          </cell>
          <cell r="Z1016" t="str">
            <v>ЧЕРНЫЙ</v>
          </cell>
          <cell r="AC1016">
            <v>345</v>
          </cell>
          <cell r="AE1016">
            <v>20</v>
          </cell>
          <cell r="AG1016" t="str">
            <v>шт</v>
          </cell>
          <cell r="AJ1016" t="str">
            <v>Черный</v>
          </cell>
          <cell r="AK1016" t="str">
            <v>Рама-держатель выдвижная 320 мм, Конеро, W 710-770 мм, D 345 мм, ЧЕРНЫЙ</v>
          </cell>
          <cell r="AM1016" t="str">
            <v>Системы хранения</v>
          </cell>
          <cell r="AO1016" t="str">
            <v>2387067021</v>
          </cell>
          <cell r="AS1016" t="str">
            <v>Конеро для брюк, юбок</v>
          </cell>
          <cell r="AT1016" t="str">
            <v>Хранение одежды; Интерьер</v>
          </cell>
          <cell r="AU1016" t="str">
            <v>Комплектующее</v>
          </cell>
          <cell r="AV1016" t="str">
            <v>710</v>
          </cell>
          <cell r="AW1016" t="str">
            <v>770</v>
          </cell>
          <cell r="BB1016">
            <v>600</v>
          </cell>
          <cell r="BC1016">
            <v>2300</v>
          </cell>
          <cell r="BF1016">
            <v>0</v>
          </cell>
          <cell r="BG1016">
            <v>20</v>
          </cell>
          <cell r="BH1016" t="str">
            <v>Черный</v>
          </cell>
        </row>
        <row r="1017">
          <cell r="D1017" t="str">
            <v>2387077021</v>
          </cell>
          <cell r="E1017" t="str">
            <v>Рама-держатель выдвижная 320 мм, Конеро W 760-820 мм, D 345 мм, со штангой, без вешалок, цвет ЧЕРНЫЙ (2387077021)</v>
          </cell>
          <cell r="H1017">
            <v>1</v>
          </cell>
          <cell r="I1017">
            <v>5</v>
          </cell>
          <cell r="J1017" t="str">
            <v>DE</v>
          </cell>
          <cell r="K1017">
            <v>2.2949999999999999</v>
          </cell>
          <cell r="L1017">
            <v>0.93500000000000005</v>
          </cell>
          <cell r="M1017">
            <v>0.127</v>
          </cell>
          <cell r="N1017">
            <v>0.08</v>
          </cell>
          <cell r="O1017">
            <v>9.4996000000000004E-3</v>
          </cell>
          <cell r="Q1017" t="str">
            <v>7021</v>
          </cell>
          <cell r="R1017">
            <v>80</v>
          </cell>
          <cell r="S1017" t="str">
            <v>4027655085318</v>
          </cell>
          <cell r="T1017" t="str">
            <v>8302500000</v>
          </cell>
          <cell r="V1017" t="str">
            <v>Системы хранения</v>
          </cell>
          <cell r="W1017" t="str">
            <v>Конеро для брюк, юбок</v>
          </cell>
          <cell r="X1017" t="str">
            <v>760-820</v>
          </cell>
          <cell r="Z1017" t="str">
            <v>ЧЕРНЫЙ</v>
          </cell>
          <cell r="AC1017">
            <v>345</v>
          </cell>
          <cell r="AE1017">
            <v>20</v>
          </cell>
          <cell r="AG1017" t="str">
            <v>шт</v>
          </cell>
          <cell r="AJ1017" t="str">
            <v>Черный</v>
          </cell>
          <cell r="AK1017" t="str">
            <v>Рама-держатель выдвижная 320 мм, Конеро, W 760-820 мм, D 345 мм, ЧЕРНЫЙ</v>
          </cell>
          <cell r="AM1017" t="str">
            <v>Системы хранения</v>
          </cell>
          <cell r="AO1017" t="str">
            <v>2387077021</v>
          </cell>
          <cell r="AS1017" t="str">
            <v>Конеро для брюк, юбок</v>
          </cell>
          <cell r="AT1017" t="str">
            <v>Хранение одежды; Интерьер</v>
          </cell>
          <cell r="AU1017" t="str">
            <v>Комплектующее</v>
          </cell>
          <cell r="AV1017" t="str">
            <v>760</v>
          </cell>
          <cell r="AW1017" t="str">
            <v>820</v>
          </cell>
          <cell r="BB1017">
            <v>600</v>
          </cell>
          <cell r="BC1017">
            <v>2300</v>
          </cell>
          <cell r="BF1017">
            <v>0</v>
          </cell>
          <cell r="BG1017">
            <v>20</v>
          </cell>
          <cell r="BH1017" t="str">
            <v>Черный</v>
          </cell>
        </row>
        <row r="1018">
          <cell r="D1018" t="str">
            <v>2387087021</v>
          </cell>
          <cell r="E1018" t="str">
            <v>Рама-держатель выдвижная 320 мм, Конеро W 810-870 мм, D 345 мм, со штангой, без вешалок, цвет ЧЕРНЫЙ (2387087021)</v>
          </cell>
          <cell r="H1018">
            <v>1</v>
          </cell>
          <cell r="I1018">
            <v>5</v>
          </cell>
          <cell r="J1018" t="str">
            <v>DE</v>
          </cell>
          <cell r="K1018">
            <v>2.4900000000000002</v>
          </cell>
          <cell r="L1018">
            <v>0.93500000000000005</v>
          </cell>
          <cell r="M1018">
            <v>0.127</v>
          </cell>
          <cell r="N1018">
            <v>0.08</v>
          </cell>
          <cell r="O1018">
            <v>9.4996000000000004E-3</v>
          </cell>
          <cell r="Q1018" t="str">
            <v>7021</v>
          </cell>
          <cell r="R1018">
            <v>80</v>
          </cell>
          <cell r="S1018" t="str">
            <v>4027655085325</v>
          </cell>
          <cell r="T1018" t="str">
            <v>8302500000</v>
          </cell>
          <cell r="V1018" t="str">
            <v>Системы хранения</v>
          </cell>
          <cell r="W1018" t="str">
            <v>Конеро для брюк, юбок</v>
          </cell>
          <cell r="X1018" t="str">
            <v>810-870</v>
          </cell>
          <cell r="Z1018" t="str">
            <v>ЧЕРНЫЙ</v>
          </cell>
          <cell r="AC1018">
            <v>345</v>
          </cell>
          <cell r="AE1018">
            <v>20</v>
          </cell>
          <cell r="AG1018" t="str">
            <v>шт</v>
          </cell>
          <cell r="AJ1018" t="str">
            <v>Черный</v>
          </cell>
          <cell r="AK1018" t="str">
            <v>Рама-держатель выдвижная 320 мм, Конеро, W 810-870 мм, D 345 мм, ЧЕРНЫЙ</v>
          </cell>
          <cell r="AM1018" t="str">
            <v>Системы хранения</v>
          </cell>
          <cell r="AO1018" t="str">
            <v>2387087021</v>
          </cell>
          <cell r="AS1018" t="str">
            <v>Конеро для брюк, юбок</v>
          </cell>
          <cell r="AT1018" t="str">
            <v>Хранение одежды; Интерьер</v>
          </cell>
          <cell r="AU1018" t="str">
            <v>Комплектующее</v>
          </cell>
          <cell r="AV1018" t="str">
            <v>810</v>
          </cell>
          <cell r="AW1018" t="str">
            <v>870</v>
          </cell>
          <cell r="BB1018">
            <v>600</v>
          </cell>
          <cell r="BC1018">
            <v>2300</v>
          </cell>
          <cell r="BF1018">
            <v>0</v>
          </cell>
          <cell r="BG1018">
            <v>20</v>
          </cell>
          <cell r="BH1018" t="str">
            <v>Черный</v>
          </cell>
        </row>
        <row r="1019">
          <cell r="D1019" t="str">
            <v>2387097021</v>
          </cell>
          <cell r="E1019" t="str">
            <v>Рама-держатель выдвижная 320 мм, Конеро W 860-920 мм, D 345 мм, со штангой, без вешалок, цвет ЧЕРНЫЙ (2387097021)</v>
          </cell>
          <cell r="H1019">
            <v>1</v>
          </cell>
          <cell r="I1019">
            <v>5</v>
          </cell>
          <cell r="J1019" t="str">
            <v>DE</v>
          </cell>
          <cell r="K1019">
            <v>2.3420000000000001</v>
          </cell>
          <cell r="L1019">
            <v>0.93500000000000005</v>
          </cell>
          <cell r="M1019">
            <v>0.127</v>
          </cell>
          <cell r="N1019">
            <v>0.08</v>
          </cell>
          <cell r="O1019">
            <v>9.4996000000000004E-3</v>
          </cell>
          <cell r="Q1019" t="str">
            <v>7021</v>
          </cell>
          <cell r="R1019">
            <v>80</v>
          </cell>
          <cell r="S1019" t="str">
            <v>4027655085332</v>
          </cell>
          <cell r="T1019" t="str">
            <v>8302500000</v>
          </cell>
          <cell r="V1019" t="str">
            <v>Системы хранения</v>
          </cell>
          <cell r="W1019" t="str">
            <v>Конеро для брюк, юбок</v>
          </cell>
          <cell r="X1019" t="str">
            <v>860-920</v>
          </cell>
          <cell r="Z1019" t="str">
            <v>ЧЕРНЫЙ</v>
          </cell>
          <cell r="AC1019">
            <v>345</v>
          </cell>
          <cell r="AE1019">
            <v>20</v>
          </cell>
          <cell r="AG1019" t="str">
            <v>шт</v>
          </cell>
          <cell r="AJ1019" t="str">
            <v>Черный</v>
          </cell>
          <cell r="AK1019" t="str">
            <v>Рама-держатель выдвижная 320 мм, Конеро, W 860-920 мм, D 345 мм, ЧЕРНЫЙ</v>
          </cell>
          <cell r="AM1019" t="str">
            <v>Системы хранения</v>
          </cell>
          <cell r="AO1019" t="str">
            <v>2387097021</v>
          </cell>
          <cell r="AS1019" t="str">
            <v>Конеро для брюк, юбок</v>
          </cell>
          <cell r="AT1019" t="str">
            <v>Хранение одежды; Интерьер</v>
          </cell>
          <cell r="AU1019" t="str">
            <v>Комплектующее</v>
          </cell>
          <cell r="AV1019" t="str">
            <v>860</v>
          </cell>
          <cell r="AW1019" t="str">
            <v>920</v>
          </cell>
          <cell r="BB1019">
            <v>600</v>
          </cell>
          <cell r="BC1019">
            <v>2300</v>
          </cell>
          <cell r="BF1019">
            <v>0</v>
          </cell>
          <cell r="BG1019">
            <v>20</v>
          </cell>
          <cell r="BH1019" t="str">
            <v>Черный</v>
          </cell>
        </row>
        <row r="1020">
          <cell r="D1020" t="str">
            <v>2387107021</v>
          </cell>
          <cell r="E1020" t="str">
            <v>Рама-держатель выдвижная 320 мм, Конеро W 910-970 мм, D 345 мм, со штангой, без вешалок, цвет ЧЕРНЫЙ (2387107021)</v>
          </cell>
          <cell r="H1020">
            <v>1</v>
          </cell>
          <cell r="I1020">
            <v>5</v>
          </cell>
          <cell r="J1020" t="str">
            <v>DE</v>
          </cell>
          <cell r="K1020">
            <v>2.74</v>
          </cell>
          <cell r="L1020">
            <v>0.93500000000000005</v>
          </cell>
          <cell r="M1020">
            <v>0.127</v>
          </cell>
          <cell r="N1020">
            <v>0.08</v>
          </cell>
          <cell r="O1020">
            <v>9.4996000000000004E-3</v>
          </cell>
          <cell r="Q1020" t="str">
            <v>7021</v>
          </cell>
          <cell r="R1020">
            <v>80</v>
          </cell>
          <cell r="S1020" t="str">
            <v>4027655085349</v>
          </cell>
          <cell r="T1020" t="str">
            <v>8302500000</v>
          </cell>
          <cell r="V1020" t="str">
            <v>Системы хранения</v>
          </cell>
          <cell r="W1020" t="str">
            <v>Конеро для брюк, юбок</v>
          </cell>
          <cell r="X1020" t="str">
            <v>910-970</v>
          </cell>
          <cell r="Z1020" t="str">
            <v>ЧЕРНЫЙ</v>
          </cell>
          <cell r="AC1020">
            <v>345</v>
          </cell>
          <cell r="AE1020">
            <v>20</v>
          </cell>
          <cell r="AG1020" t="str">
            <v>шт</v>
          </cell>
          <cell r="AJ1020" t="str">
            <v>Черный</v>
          </cell>
          <cell r="AK1020" t="str">
            <v>Рама-держатель выдвижная 320 мм, Конеро, W 910-970 мм, D 345 мм, ЧЕРНЫЙ</v>
          </cell>
          <cell r="AM1020" t="str">
            <v>Системы хранения</v>
          </cell>
          <cell r="AO1020" t="str">
            <v>2387107021</v>
          </cell>
          <cell r="AS1020" t="str">
            <v>Конеро для брюк, юбок</v>
          </cell>
          <cell r="AT1020" t="str">
            <v>Хранение одежды; Интерьер</v>
          </cell>
          <cell r="AU1020" t="str">
            <v>Комплектующее</v>
          </cell>
          <cell r="AV1020" t="str">
            <v>910</v>
          </cell>
          <cell r="AW1020" t="str">
            <v>970</v>
          </cell>
          <cell r="BB1020">
            <v>600</v>
          </cell>
          <cell r="BC1020">
            <v>2300</v>
          </cell>
          <cell r="BF1020">
            <v>0</v>
          </cell>
          <cell r="BG1020">
            <v>20</v>
          </cell>
          <cell r="BH1020" t="str">
            <v>Черный</v>
          </cell>
        </row>
        <row r="1021">
          <cell r="D1021" t="str">
            <v>2387117021</v>
          </cell>
          <cell r="E1021" t="str">
            <v>Рама-держатель выдвижная 320 мм, Конеро W 960-1020 мм, D 345 мм, со штангой, без вешалок, цвет ЧЕРНЫЙ (2387117021)</v>
          </cell>
          <cell r="H1021">
            <v>1</v>
          </cell>
          <cell r="I1021">
            <v>5</v>
          </cell>
          <cell r="J1021" t="str">
            <v>DE</v>
          </cell>
          <cell r="K1021">
            <v>2.56</v>
          </cell>
          <cell r="L1021">
            <v>0.93500000000000005</v>
          </cell>
          <cell r="M1021">
            <v>0.127</v>
          </cell>
          <cell r="N1021">
            <v>0.08</v>
          </cell>
          <cell r="O1021">
            <v>9.4996000000000004E-3</v>
          </cell>
          <cell r="Q1021" t="str">
            <v>7021</v>
          </cell>
          <cell r="R1021">
            <v>80</v>
          </cell>
          <cell r="S1021" t="str">
            <v>4027655085356</v>
          </cell>
          <cell r="T1021" t="str">
            <v>8302500000</v>
          </cell>
          <cell r="V1021" t="str">
            <v>Системы хранения</v>
          </cell>
          <cell r="W1021" t="str">
            <v>Конеро для брюк, юбок</v>
          </cell>
          <cell r="X1021" t="str">
            <v>960-1020</v>
          </cell>
          <cell r="Z1021" t="str">
            <v>ЧЕРНЫЙ</v>
          </cell>
          <cell r="AC1021">
            <v>345</v>
          </cell>
          <cell r="AE1021">
            <v>20</v>
          </cell>
          <cell r="AG1021" t="str">
            <v>шт</v>
          </cell>
          <cell r="AJ1021" t="str">
            <v>Черный</v>
          </cell>
          <cell r="AK1021" t="str">
            <v>Рама-держатель выдвижная 320 мм, Конеро, W 960-1020 мм, D 345 мм, ЧЕРНЫЙ</v>
          </cell>
          <cell r="AM1021" t="str">
            <v>Системы хранения</v>
          </cell>
          <cell r="AO1021" t="str">
            <v>2387117021</v>
          </cell>
          <cell r="AS1021" t="str">
            <v>Конеро для брюк, юбок</v>
          </cell>
          <cell r="AT1021" t="str">
            <v>Хранение одежды; Интерьер</v>
          </cell>
          <cell r="AU1021" t="str">
            <v>Комплектующее</v>
          </cell>
          <cell r="AV1021" t="str">
            <v>960</v>
          </cell>
          <cell r="AW1021" t="str">
            <v>1020</v>
          </cell>
          <cell r="BB1021">
            <v>600</v>
          </cell>
          <cell r="BC1021">
            <v>2300</v>
          </cell>
          <cell r="BF1021">
            <v>0</v>
          </cell>
          <cell r="BG1021">
            <v>20</v>
          </cell>
          <cell r="BH1021" t="str">
            <v>Черный</v>
          </cell>
        </row>
        <row r="1022">
          <cell r="D1022" t="str">
            <v>5386999853</v>
          </cell>
          <cell r="E1022" t="str">
            <v>КОМПЛЕКТ Держатель для брюк и юбок выдвижной 320 мм, Конеро W 410-470 мм, D 345 мм, с 5 вешалками, цвет ШАМПАНЬ (5386999853)</v>
          </cell>
          <cell r="K1022" t="str">
            <v>сумма частей</v>
          </cell>
          <cell r="O1022" t="str">
            <v>сумма частей</v>
          </cell>
          <cell r="V1022" t="str">
            <v>Системы хранения</v>
          </cell>
          <cell r="W1022" t="str">
            <v>Конеро для брюк, юбок</v>
          </cell>
          <cell r="X1022" t="str">
            <v>410-470</v>
          </cell>
          <cell r="Z1022" t="str">
            <v>ШАМПАНЬ</v>
          </cell>
          <cell r="AC1022">
            <v>345</v>
          </cell>
          <cell r="AD1022">
            <v>3</v>
          </cell>
          <cell r="AE1022">
            <v>20</v>
          </cell>
          <cell r="AG1022" t="str">
            <v>Компл</v>
          </cell>
          <cell r="AJ1022" t="str">
            <v>Бежевый</v>
          </cell>
          <cell r="AK1022" t="str">
            <v xml:space="preserve">КОМПЛЕКТ Держатель для брюк и юбок выдвижной 320 мм, Конеро W 410-470 мм, D 345 мм, с 5 вешалками, ШАМПАНЬ </v>
          </cell>
          <cell r="AM1022" t="str">
            <v>Системы хранения</v>
          </cell>
          <cell r="AS1022" t="str">
            <v>Конеро для брюк, юбок</v>
          </cell>
          <cell r="AT1022" t="str">
            <v>Хранение одежды; Интерьер</v>
          </cell>
          <cell r="AU1022" t="str">
            <v>Комплект</v>
          </cell>
          <cell r="AV1022" t="str">
            <v>410</v>
          </cell>
          <cell r="AW1022" t="str">
            <v>470</v>
          </cell>
          <cell r="BB1022">
            <v>600</v>
          </cell>
          <cell r="BC1022">
            <v>2300</v>
          </cell>
          <cell r="BF1022">
            <v>0</v>
          </cell>
          <cell r="BG1022">
            <v>20</v>
          </cell>
          <cell r="BH1022" t="str">
            <v>Шампань</v>
          </cell>
        </row>
        <row r="1023">
          <cell r="D1023" t="str">
            <v>5387009853</v>
          </cell>
          <cell r="E1023" t="str">
            <v>КОМПЛЕКТ Держатель для брюк и юбок выдвижной 320 мм, Конеро W 434-494 мм, D 345 мм, с 5 вешалками, цвет ШАМПАНЬ (5387009853)</v>
          </cell>
          <cell r="K1023" t="str">
            <v>сумма частей</v>
          </cell>
          <cell r="O1023" t="str">
            <v>сумма частей</v>
          </cell>
          <cell r="V1023" t="str">
            <v>Системы хранения</v>
          </cell>
          <cell r="W1023" t="str">
            <v>Конеро для брюк, юбок</v>
          </cell>
          <cell r="X1023" t="str">
            <v>434-494</v>
          </cell>
          <cell r="Z1023" t="str">
            <v>ШАМПАНЬ</v>
          </cell>
          <cell r="AC1023">
            <v>345</v>
          </cell>
          <cell r="AD1023">
            <v>3</v>
          </cell>
          <cell r="AE1023">
            <v>20</v>
          </cell>
          <cell r="AG1023" t="str">
            <v>Компл</v>
          </cell>
          <cell r="AJ1023" t="str">
            <v>Бежевый</v>
          </cell>
          <cell r="AK1023" t="str">
            <v xml:space="preserve">КОМПЛЕКТ Держатель для брюк и юбок выдвижной 320 мм, Конеро W 434-494 мм, D 345 мм, с 5 вешалками, ШАМПАНЬ </v>
          </cell>
          <cell r="AM1023" t="str">
            <v>Системы хранения</v>
          </cell>
          <cell r="AS1023" t="str">
            <v>Конеро для брюк, юбок</v>
          </cell>
          <cell r="AT1023" t="str">
            <v>Хранение одежды; Интерьер</v>
          </cell>
          <cell r="AU1023" t="str">
            <v>Комплект</v>
          </cell>
          <cell r="AV1023" t="str">
            <v>434</v>
          </cell>
          <cell r="AW1023" t="str">
            <v>494</v>
          </cell>
          <cell r="BB1023">
            <v>600</v>
          </cell>
          <cell r="BC1023">
            <v>2300</v>
          </cell>
          <cell r="BF1023">
            <v>0</v>
          </cell>
          <cell r="BG1023">
            <v>20</v>
          </cell>
          <cell r="BH1023" t="str">
            <v>Шампань</v>
          </cell>
        </row>
        <row r="1024">
          <cell r="D1024" t="str">
            <v>5387019853</v>
          </cell>
          <cell r="E1024" t="str">
            <v>КОМПЛЕКТ Держатель для брюк и юбок выдвижной 320 мм, Конеро W 484-544 мм, D 345 мм, с 6 вешалками, цвет ШАМПАНЬ (5387019853)</v>
          </cell>
          <cell r="K1024" t="str">
            <v>сумма частей</v>
          </cell>
          <cell r="O1024" t="str">
            <v>сумма частей</v>
          </cell>
          <cell r="V1024" t="str">
            <v>Системы хранения</v>
          </cell>
          <cell r="W1024" t="str">
            <v>Конеро для брюк, юбок</v>
          </cell>
          <cell r="X1024" t="str">
            <v>484-544</v>
          </cell>
          <cell r="Z1024" t="str">
            <v>ШАМПАНЬ</v>
          </cell>
          <cell r="AC1024">
            <v>345</v>
          </cell>
          <cell r="AD1024">
            <v>3</v>
          </cell>
          <cell r="AE1024">
            <v>20</v>
          </cell>
          <cell r="AG1024" t="str">
            <v>Компл</v>
          </cell>
          <cell r="AJ1024" t="str">
            <v>Бежевый</v>
          </cell>
          <cell r="AK1024" t="str">
            <v xml:space="preserve">КОМПЛЕКТ Держатель для брюк и юбок выдвижной 320 мм, Конеро W 484-544 мм, D 345 мм, с 6 вешалками, ШАМПАНЬ </v>
          </cell>
          <cell r="AM1024" t="str">
            <v>Системы хранения</v>
          </cell>
          <cell r="AS1024" t="str">
            <v>Конеро для брюк, юбок</v>
          </cell>
          <cell r="AT1024" t="str">
            <v>Хранение одежды; Интерьер</v>
          </cell>
          <cell r="AU1024" t="str">
            <v>Комплект</v>
          </cell>
          <cell r="AV1024" t="str">
            <v>484</v>
          </cell>
          <cell r="AW1024" t="str">
            <v>544</v>
          </cell>
          <cell r="BB1024">
            <v>600</v>
          </cell>
          <cell r="BC1024">
            <v>2300</v>
          </cell>
          <cell r="BF1024">
            <v>0</v>
          </cell>
          <cell r="BG1024">
            <v>20</v>
          </cell>
          <cell r="BH1024" t="str">
            <v>Шампань</v>
          </cell>
        </row>
        <row r="1025">
          <cell r="D1025" t="str">
            <v>5387029853</v>
          </cell>
          <cell r="E1025" t="str">
            <v>КОМПЛЕКТ Держатель для брюк и юбок выдвижной 320 мм, Конеро W 534-594 мм, D 345 мм, с 7 вешалками, цвет ШАМПАНЬ (5387029853)</v>
          </cell>
          <cell r="K1025" t="str">
            <v>сумма частей</v>
          </cell>
          <cell r="O1025" t="str">
            <v>сумма частей</v>
          </cell>
          <cell r="V1025" t="str">
            <v>Системы хранения</v>
          </cell>
          <cell r="W1025" t="str">
            <v>Конеро для брюк, юбок</v>
          </cell>
          <cell r="X1025" t="str">
            <v>534-594</v>
          </cell>
          <cell r="Z1025" t="str">
            <v>ШАМПАНЬ</v>
          </cell>
          <cell r="AC1025">
            <v>345</v>
          </cell>
          <cell r="AD1025">
            <v>3</v>
          </cell>
          <cell r="AE1025">
            <v>20</v>
          </cell>
          <cell r="AG1025" t="str">
            <v>Компл</v>
          </cell>
          <cell r="AJ1025" t="str">
            <v>Бежевый</v>
          </cell>
          <cell r="AK1025" t="str">
            <v xml:space="preserve">КОМПЛЕКТ Держатель для брюк и юбок выдвижной 320 мм, Конеро W 534-594 мм, D 345 мм, с 7 вешалками, ШАМПАНЬ </v>
          </cell>
          <cell r="AM1025" t="str">
            <v>Системы хранения</v>
          </cell>
          <cell r="AS1025" t="str">
            <v>Конеро для брюк, юбок</v>
          </cell>
          <cell r="AT1025" t="str">
            <v>Хранение одежды; Интерьер</v>
          </cell>
          <cell r="AU1025" t="str">
            <v>Комплект</v>
          </cell>
          <cell r="AV1025" t="str">
            <v>534</v>
          </cell>
          <cell r="AW1025" t="str">
            <v>594</v>
          </cell>
          <cell r="BB1025">
            <v>600</v>
          </cell>
          <cell r="BC1025">
            <v>2300</v>
          </cell>
          <cell r="BF1025">
            <v>0</v>
          </cell>
          <cell r="BG1025">
            <v>20</v>
          </cell>
          <cell r="BH1025" t="str">
            <v>Шампань</v>
          </cell>
        </row>
        <row r="1026">
          <cell r="D1026" t="str">
            <v>5387039853</v>
          </cell>
          <cell r="E1026" t="str">
            <v>КОМПЛЕКТ Держатель для брюк и юбок выдвижной 320 мм, Конеро W 552-612 мм, D 345 мм, с 7 вешалками, цвет ШАМПАНЬ (5387039853)</v>
          </cell>
          <cell r="K1026" t="str">
            <v>сумма частей</v>
          </cell>
          <cell r="O1026" t="str">
            <v>сумма частей</v>
          </cell>
          <cell r="V1026" t="str">
            <v>Системы хранения</v>
          </cell>
          <cell r="W1026" t="str">
            <v>Конеро для брюк, юбок</v>
          </cell>
          <cell r="X1026" t="str">
            <v>552-612</v>
          </cell>
          <cell r="Z1026" t="str">
            <v>ШАМПАНЬ</v>
          </cell>
          <cell r="AC1026">
            <v>345</v>
          </cell>
          <cell r="AD1026">
            <v>3</v>
          </cell>
          <cell r="AE1026">
            <v>20</v>
          </cell>
          <cell r="AG1026" t="str">
            <v>Компл</v>
          </cell>
          <cell r="AJ1026" t="str">
            <v>Бежевый</v>
          </cell>
          <cell r="AK1026" t="str">
            <v xml:space="preserve">КОМПЛЕКТ Держатель для брюк и юбок выдвижной 320 мм, Конеро W 552-612 мм, D 345 мм, с 7 вешалками, ШАМПАНЬ </v>
          </cell>
          <cell r="AM1026" t="str">
            <v>Системы хранения</v>
          </cell>
          <cell r="AS1026" t="str">
            <v>Конеро для брюк, юбок</v>
          </cell>
          <cell r="AT1026" t="str">
            <v>Хранение одежды; Интерьер</v>
          </cell>
          <cell r="AU1026" t="str">
            <v>Комплект</v>
          </cell>
          <cell r="AV1026" t="str">
            <v>552</v>
          </cell>
          <cell r="AW1026" t="str">
            <v>612</v>
          </cell>
          <cell r="BB1026">
            <v>600</v>
          </cell>
          <cell r="BC1026">
            <v>2300</v>
          </cell>
          <cell r="BF1026">
            <v>0</v>
          </cell>
          <cell r="BG1026">
            <v>20</v>
          </cell>
          <cell r="BH1026" t="str">
            <v>Шампань</v>
          </cell>
        </row>
        <row r="1027">
          <cell r="D1027" t="str">
            <v>5387049853</v>
          </cell>
          <cell r="E1027" t="str">
            <v>КОМПЛЕКТ Держатель для брюк и юбок выдвижной 320 мм, Конеро W 610-670 мм, D 345 мм, с 7 вешалками, цвет ШАМПАНЬ (5387049853)</v>
          </cell>
          <cell r="K1027" t="str">
            <v>сумма частей</v>
          </cell>
          <cell r="O1027" t="str">
            <v>сумма частей</v>
          </cell>
          <cell r="V1027" t="str">
            <v>Системы хранения</v>
          </cell>
          <cell r="W1027" t="str">
            <v>Конеро для брюк, юбок</v>
          </cell>
          <cell r="X1027" t="str">
            <v>610-670</v>
          </cell>
          <cell r="Z1027" t="str">
            <v>ШАМПАНЬ</v>
          </cell>
          <cell r="AC1027">
            <v>345</v>
          </cell>
          <cell r="AD1027">
            <v>3</v>
          </cell>
          <cell r="AE1027">
            <v>20</v>
          </cell>
          <cell r="AG1027" t="str">
            <v>Компл</v>
          </cell>
          <cell r="AJ1027" t="str">
            <v>Бежевый</v>
          </cell>
          <cell r="AK1027" t="str">
            <v xml:space="preserve">КОМПЛЕКТ Держатель для брюк и юбок выдвижной 320 мм, Конеро W 610-670 мм, D 345 мм, с 7 вешалками, ШАМПАНЬ </v>
          </cell>
          <cell r="AM1027" t="str">
            <v>Системы хранения</v>
          </cell>
          <cell r="AS1027" t="str">
            <v>Конеро для брюк, юбок</v>
          </cell>
          <cell r="AT1027" t="str">
            <v>Хранение одежды; Интерьер</v>
          </cell>
          <cell r="AU1027" t="str">
            <v>Комплект</v>
          </cell>
          <cell r="AV1027" t="str">
            <v>610</v>
          </cell>
          <cell r="AW1027" t="str">
            <v>670</v>
          </cell>
          <cell r="BB1027">
            <v>600</v>
          </cell>
          <cell r="BC1027">
            <v>2300</v>
          </cell>
          <cell r="BF1027">
            <v>0</v>
          </cell>
          <cell r="BG1027">
            <v>20</v>
          </cell>
          <cell r="BH1027" t="str">
            <v>Шампань</v>
          </cell>
        </row>
        <row r="1028">
          <cell r="D1028" t="str">
            <v>5387059853</v>
          </cell>
          <cell r="E1028" t="str">
            <v>КОМПЛЕКТ Держатель для брюк и юбок выдвижной 320 мм, Конеро W 660-720 мм, D 345 мм, с 10 вешалками, цвет ШАМПАНЬ (5387059853)</v>
          </cell>
          <cell r="K1028" t="str">
            <v>сумма частей</v>
          </cell>
          <cell r="O1028" t="str">
            <v>сумма частей</v>
          </cell>
          <cell r="V1028" t="str">
            <v>Системы хранения</v>
          </cell>
          <cell r="W1028" t="str">
            <v>Конеро для брюк, юбок</v>
          </cell>
          <cell r="X1028" t="str">
            <v>660-720</v>
          </cell>
          <cell r="Z1028" t="str">
            <v>ШАМПАНЬ</v>
          </cell>
          <cell r="AC1028">
            <v>345</v>
          </cell>
          <cell r="AD1028">
            <v>3</v>
          </cell>
          <cell r="AE1028">
            <v>20</v>
          </cell>
          <cell r="AG1028" t="str">
            <v>Компл</v>
          </cell>
          <cell r="AJ1028" t="str">
            <v>Бежевый</v>
          </cell>
          <cell r="AK1028" t="str">
            <v xml:space="preserve">КОМПЛЕКТ Держатель для брюк и юбок выдвижной 320 мм, Конеро W 660-720 мм, D 345 мм, с 10 вешалками, ШАМПАНЬ </v>
          </cell>
          <cell r="AM1028" t="str">
            <v>Системы хранения</v>
          </cell>
          <cell r="AS1028" t="str">
            <v>Конеро для брюк, юбок</v>
          </cell>
          <cell r="AT1028" t="str">
            <v>Хранение одежды; Интерьер</v>
          </cell>
          <cell r="AU1028" t="str">
            <v>Комплект</v>
          </cell>
          <cell r="AV1028" t="str">
            <v>660</v>
          </cell>
          <cell r="AW1028" t="str">
            <v>720</v>
          </cell>
          <cell r="BB1028">
            <v>600</v>
          </cell>
          <cell r="BC1028">
            <v>2300</v>
          </cell>
          <cell r="BF1028">
            <v>0</v>
          </cell>
          <cell r="BG1028">
            <v>20</v>
          </cell>
          <cell r="BH1028" t="str">
            <v>Шампань</v>
          </cell>
        </row>
        <row r="1029">
          <cell r="D1029" t="str">
            <v>5387069853</v>
          </cell>
          <cell r="E1029" t="str">
            <v>КОМПЛЕКТ Держатель для брюк и юбок выдвижной 320 мм, Конеро W 710-770 мм, D 345 мм, с 10 вешалками, цвет ШАМПАНЬ (5387069853)</v>
          </cell>
          <cell r="K1029" t="str">
            <v>сумма частей</v>
          </cell>
          <cell r="O1029" t="str">
            <v>сумма частей</v>
          </cell>
          <cell r="V1029" t="str">
            <v>Системы хранения</v>
          </cell>
          <cell r="W1029" t="str">
            <v>Конеро для брюк, юбок</v>
          </cell>
          <cell r="X1029" t="str">
            <v>710-770</v>
          </cell>
          <cell r="Z1029" t="str">
            <v>ШАМПАНЬ</v>
          </cell>
          <cell r="AC1029">
            <v>345</v>
          </cell>
          <cell r="AD1029">
            <v>3</v>
          </cell>
          <cell r="AE1029">
            <v>20</v>
          </cell>
          <cell r="AG1029" t="str">
            <v>Компл</v>
          </cell>
          <cell r="AJ1029" t="str">
            <v>Бежевый</v>
          </cell>
          <cell r="AK1029" t="str">
            <v xml:space="preserve">КОМПЛЕКТ Держатель для брюк и юбок выдвижной 320 мм, Конеро W 710-770 мм, D 345 мм, с 10 вешалками, ШАМПАНЬ </v>
          </cell>
          <cell r="AM1029" t="str">
            <v>Системы хранения</v>
          </cell>
          <cell r="AS1029" t="str">
            <v>Конеро для брюк, юбок</v>
          </cell>
          <cell r="AT1029" t="str">
            <v>Хранение одежды; Интерьер</v>
          </cell>
          <cell r="AU1029" t="str">
            <v>Комплект</v>
          </cell>
          <cell r="AV1029" t="str">
            <v>710</v>
          </cell>
          <cell r="AW1029" t="str">
            <v>770</v>
          </cell>
          <cell r="BB1029">
            <v>600</v>
          </cell>
          <cell r="BC1029">
            <v>2300</v>
          </cell>
          <cell r="BF1029">
            <v>0</v>
          </cell>
          <cell r="BG1029">
            <v>20</v>
          </cell>
          <cell r="BH1029" t="str">
            <v>Шампань</v>
          </cell>
        </row>
        <row r="1030">
          <cell r="D1030" t="str">
            <v>5387079853</v>
          </cell>
          <cell r="E1030" t="str">
            <v>КОМПЛЕКТ Держатель для брюк и юбок выдвижной 320 мм, Конеро W 760-820 мм, D 345 мм, с 11 вешалками, цвет ШАМПАНЬ (5387079853)</v>
          </cell>
          <cell r="K1030" t="str">
            <v>сумма частей</v>
          </cell>
          <cell r="O1030" t="str">
            <v>сумма частей</v>
          </cell>
          <cell r="V1030" t="str">
            <v>Системы хранения</v>
          </cell>
          <cell r="W1030" t="str">
            <v>Конеро для брюк, юбок</v>
          </cell>
          <cell r="X1030" t="str">
            <v>760-820</v>
          </cell>
          <cell r="Z1030" t="str">
            <v>ШАМПАНЬ</v>
          </cell>
          <cell r="AC1030">
            <v>345</v>
          </cell>
          <cell r="AD1030">
            <v>3</v>
          </cell>
          <cell r="AE1030">
            <v>20</v>
          </cell>
          <cell r="AG1030" t="str">
            <v>Компл</v>
          </cell>
          <cell r="AJ1030" t="str">
            <v>Бежевый</v>
          </cell>
          <cell r="AK1030" t="str">
            <v xml:space="preserve">КОМПЛЕКТ Держатель для брюк и юбок выдвижной 320 мм, Конеро W 760-820 мм, D 345 мм, с 11 вешалками, ШАМПАНЬ </v>
          </cell>
          <cell r="AM1030" t="str">
            <v>Системы хранения</v>
          </cell>
          <cell r="AS1030" t="str">
            <v>Конеро для брюк, юбок</v>
          </cell>
          <cell r="AT1030" t="str">
            <v>Хранение одежды; Интерьер</v>
          </cell>
          <cell r="AU1030" t="str">
            <v>Комплект</v>
          </cell>
          <cell r="AV1030" t="str">
            <v>760</v>
          </cell>
          <cell r="AW1030" t="str">
            <v>820</v>
          </cell>
          <cell r="BB1030">
            <v>600</v>
          </cell>
          <cell r="BC1030">
            <v>2300</v>
          </cell>
          <cell r="BF1030">
            <v>0</v>
          </cell>
          <cell r="BG1030">
            <v>20</v>
          </cell>
          <cell r="BH1030" t="str">
            <v>Шампань</v>
          </cell>
        </row>
        <row r="1031">
          <cell r="D1031" t="str">
            <v>5387089853</v>
          </cell>
          <cell r="E1031" t="str">
            <v>КОМПЛЕКТ Держатель для брюк и юбок выдвижной 320 мм, Конеро W 810-870 мм, D 345 мм, с 11 вешалками, цвет ШАМПАНЬ (5387089853)</v>
          </cell>
          <cell r="K1031" t="str">
            <v>сумма частей</v>
          </cell>
          <cell r="O1031" t="str">
            <v>сумма частей</v>
          </cell>
          <cell r="V1031" t="str">
            <v>Системы хранения</v>
          </cell>
          <cell r="W1031" t="str">
            <v>Конеро для брюк, юбок</v>
          </cell>
          <cell r="X1031" t="str">
            <v>810-870</v>
          </cell>
          <cell r="Z1031" t="str">
            <v>ШАМПАНЬ</v>
          </cell>
          <cell r="AC1031">
            <v>345</v>
          </cell>
          <cell r="AD1031">
            <v>3</v>
          </cell>
          <cell r="AE1031">
            <v>20</v>
          </cell>
          <cell r="AG1031" t="str">
            <v>Компл</v>
          </cell>
          <cell r="AJ1031" t="str">
            <v>Бежевый</v>
          </cell>
          <cell r="AK1031" t="str">
            <v xml:space="preserve">КОМПЛЕКТ Держатель для брюк и юбок выдвижной 320 мм, Конеро W 810-870 мм, D 345 мм, с 11 вешалками, ШАМПАНЬ </v>
          </cell>
          <cell r="AM1031" t="str">
            <v>Системы хранения</v>
          </cell>
          <cell r="AS1031" t="str">
            <v>Конеро для брюк, юбок</v>
          </cell>
          <cell r="AT1031" t="str">
            <v>Хранение одежды; Интерьер</v>
          </cell>
          <cell r="AU1031" t="str">
            <v>Комплект</v>
          </cell>
          <cell r="AV1031" t="str">
            <v>810</v>
          </cell>
          <cell r="AW1031" t="str">
            <v>870</v>
          </cell>
          <cell r="BB1031">
            <v>600</v>
          </cell>
          <cell r="BC1031">
            <v>2300</v>
          </cell>
          <cell r="BF1031">
            <v>0</v>
          </cell>
          <cell r="BG1031">
            <v>20</v>
          </cell>
          <cell r="BH1031" t="str">
            <v>Шампань</v>
          </cell>
        </row>
        <row r="1032">
          <cell r="D1032" t="str">
            <v>5387099853</v>
          </cell>
          <cell r="E1032" t="str">
            <v>КОМПЛЕКТ Держатель для брюк и юбок выдвижной 320 мм, Конеро W 860-920 мм, D 345 мм, с 12 вешалками, цвет ШАМПАНЬ (5387099853)</v>
          </cell>
          <cell r="K1032" t="str">
            <v>сумма частей</v>
          </cell>
          <cell r="O1032" t="str">
            <v>сумма частей</v>
          </cell>
          <cell r="V1032" t="str">
            <v>Системы хранения</v>
          </cell>
          <cell r="W1032" t="str">
            <v>Конеро для брюк, юбок</v>
          </cell>
          <cell r="X1032" t="str">
            <v>860-920</v>
          </cell>
          <cell r="Z1032" t="str">
            <v>ШАМПАНЬ</v>
          </cell>
          <cell r="AC1032">
            <v>345</v>
          </cell>
          <cell r="AD1032">
            <v>3</v>
          </cell>
          <cell r="AE1032">
            <v>20</v>
          </cell>
          <cell r="AG1032" t="str">
            <v>Компл</v>
          </cell>
          <cell r="AJ1032" t="str">
            <v>Бежевый</v>
          </cell>
          <cell r="AK1032" t="str">
            <v xml:space="preserve">КОМПЛЕКТ Держатель для брюк и юбок выдвижной 320 мм, Конеро W 860-920 мм, D 345 мм, с 12 вешалками, ШАМПАНЬ </v>
          </cell>
          <cell r="AM1032" t="str">
            <v>Системы хранения</v>
          </cell>
          <cell r="AS1032" t="str">
            <v>Конеро для брюк, юбок</v>
          </cell>
          <cell r="AT1032" t="str">
            <v>Хранение одежды; Интерьер</v>
          </cell>
          <cell r="AU1032" t="str">
            <v>Комплект</v>
          </cell>
          <cell r="AV1032" t="str">
            <v>860</v>
          </cell>
          <cell r="AW1032" t="str">
            <v>920</v>
          </cell>
          <cell r="BB1032">
            <v>600</v>
          </cell>
          <cell r="BC1032">
            <v>2300</v>
          </cell>
          <cell r="BF1032">
            <v>0</v>
          </cell>
          <cell r="BG1032">
            <v>20</v>
          </cell>
          <cell r="BH1032" t="str">
            <v>Шампань</v>
          </cell>
        </row>
        <row r="1033">
          <cell r="D1033" t="str">
            <v>5387109853</v>
          </cell>
          <cell r="E1033" t="str">
            <v>КОМПЛЕКТ Держатель для брюк и юбок выдвижной 320 мм, Конеро W 910-970 мм, D 345 мм, с 13 вешалками, цвет ШАМПАНЬ (5387109853)</v>
          </cell>
          <cell r="K1033" t="str">
            <v>сумма частей</v>
          </cell>
          <cell r="O1033" t="str">
            <v>сумма частей</v>
          </cell>
          <cell r="V1033" t="str">
            <v>Системы хранения</v>
          </cell>
          <cell r="W1033" t="str">
            <v>Конеро для брюк, юбок</v>
          </cell>
          <cell r="X1033" t="str">
            <v>910-970</v>
          </cell>
          <cell r="Z1033" t="str">
            <v>ШАМПАНЬ</v>
          </cell>
          <cell r="AC1033">
            <v>345</v>
          </cell>
          <cell r="AD1033">
            <v>3</v>
          </cell>
          <cell r="AE1033">
            <v>20</v>
          </cell>
          <cell r="AG1033" t="str">
            <v>Компл</v>
          </cell>
          <cell r="AJ1033" t="str">
            <v>Бежевый</v>
          </cell>
          <cell r="AK1033" t="str">
            <v xml:space="preserve">КОМПЛЕКТ Держатель для брюк и юбок выдвижной 320 мм, Конеро W 910-970 мм, D 345 мм, с 13 вешалками, ШАМПАНЬ </v>
          </cell>
          <cell r="AM1033" t="str">
            <v>Системы хранения</v>
          </cell>
          <cell r="AS1033" t="str">
            <v>Конеро для брюк, юбок</v>
          </cell>
          <cell r="AT1033" t="str">
            <v>Хранение одежды; Интерьер</v>
          </cell>
          <cell r="AU1033" t="str">
            <v>Комплект</v>
          </cell>
          <cell r="AV1033" t="str">
            <v>910</v>
          </cell>
          <cell r="AW1033" t="str">
            <v>970</v>
          </cell>
          <cell r="BB1033">
            <v>600</v>
          </cell>
          <cell r="BC1033">
            <v>2300</v>
          </cell>
          <cell r="BF1033">
            <v>0</v>
          </cell>
          <cell r="BG1033">
            <v>20</v>
          </cell>
          <cell r="BH1033" t="str">
            <v>Шампань</v>
          </cell>
        </row>
        <row r="1034">
          <cell r="D1034" t="str">
            <v>5387119853</v>
          </cell>
          <cell r="E1034" t="str">
            <v>КОМПЛЕКТ Держатель для брюк и юбок выдвижной 320 мм, Конеро W 960-1020 мм, D 345 мм, с 14 вешалками, цвет ШАМПАНЬ (5387119853)</v>
          </cell>
          <cell r="K1034" t="str">
            <v>сумма частей</v>
          </cell>
          <cell r="O1034" t="str">
            <v>сумма частей</v>
          </cell>
          <cell r="V1034" t="str">
            <v>Системы хранения</v>
          </cell>
          <cell r="W1034" t="str">
            <v>Конеро для брюк, юбок</v>
          </cell>
          <cell r="X1034" t="str">
            <v>960-1020</v>
          </cell>
          <cell r="Z1034" t="str">
            <v>ШАМПАНЬ</v>
          </cell>
          <cell r="AC1034">
            <v>345</v>
          </cell>
          <cell r="AD1034">
            <v>3</v>
          </cell>
          <cell r="AE1034">
            <v>20</v>
          </cell>
          <cell r="AG1034" t="str">
            <v>Компл</v>
          </cell>
          <cell r="AJ1034" t="str">
            <v>Бежевый</v>
          </cell>
          <cell r="AK1034" t="str">
            <v xml:space="preserve">КОМПЛЕКТ Держатель для брюк и юбок выдвижной 320 мм, Конеро W 960-1020 мм, D 345 мм, с 14 вешалками, ШАМПАНЬ </v>
          </cell>
          <cell r="AM1034" t="str">
            <v>Системы хранения</v>
          </cell>
          <cell r="AS1034" t="str">
            <v>Конеро для брюк, юбок</v>
          </cell>
          <cell r="AT1034" t="str">
            <v>Хранение одежды; Интерьер</v>
          </cell>
          <cell r="AU1034" t="str">
            <v>Комплект</v>
          </cell>
          <cell r="AV1034" t="str">
            <v>960</v>
          </cell>
          <cell r="AW1034" t="str">
            <v>1020</v>
          </cell>
          <cell r="BB1034">
            <v>600</v>
          </cell>
          <cell r="BC1034">
            <v>2300</v>
          </cell>
          <cell r="BF1034">
            <v>0</v>
          </cell>
          <cell r="BG1034">
            <v>20</v>
          </cell>
          <cell r="BH1034" t="str">
            <v>Шампань</v>
          </cell>
        </row>
        <row r="1035">
          <cell r="D1035" t="str">
            <v>2386999853</v>
          </cell>
          <cell r="E1035" t="str">
            <v>Рама-держатель выдвижная 320 мм, Конеро W 410-470 мм, D 345 мм, со штангой, без вешалок, цвет ШАМПАНЬ (2386999853)</v>
          </cell>
          <cell r="H1035">
            <v>1</v>
          </cell>
          <cell r="I1035">
            <v>5</v>
          </cell>
          <cell r="J1035" t="str">
            <v>DE</v>
          </cell>
          <cell r="K1035">
            <v>2.17</v>
          </cell>
          <cell r="L1035">
            <v>0.93500000000000005</v>
          </cell>
          <cell r="M1035">
            <v>0.127</v>
          </cell>
          <cell r="N1035">
            <v>0.08</v>
          </cell>
          <cell r="O1035">
            <v>9.4996000000000004E-3</v>
          </cell>
          <cell r="Q1035" t="str">
            <v>9853</v>
          </cell>
          <cell r="R1035">
            <v>80</v>
          </cell>
          <cell r="S1035" t="str">
            <v>4027655085103</v>
          </cell>
          <cell r="T1035" t="str">
            <v>8302500000</v>
          </cell>
          <cell r="V1035" t="str">
            <v>Системы хранения</v>
          </cell>
          <cell r="W1035" t="str">
            <v>Конеро для брюк, юбок</v>
          </cell>
          <cell r="X1035" t="str">
            <v>410-470</v>
          </cell>
          <cell r="Z1035" t="str">
            <v>ШАМПАНЬ</v>
          </cell>
          <cell r="AC1035">
            <v>345</v>
          </cell>
          <cell r="AE1035">
            <v>20</v>
          </cell>
          <cell r="AG1035" t="str">
            <v>шт</v>
          </cell>
          <cell r="AJ1035" t="str">
            <v>Бежевый</v>
          </cell>
          <cell r="AK1035" t="str">
            <v>Рама-держатель выдвижная 320 мм, Конеро, W 410-470 мм, D 345 мм, ШАМПАНЬ</v>
          </cell>
          <cell r="AM1035" t="str">
            <v>Системы хранения</v>
          </cell>
          <cell r="AO1035" t="str">
            <v>2386999853</v>
          </cell>
          <cell r="AS1035" t="str">
            <v>Конеро для брюк, юбок</v>
          </cell>
          <cell r="AT1035" t="str">
            <v>Хранение одежды; Интерьер</v>
          </cell>
          <cell r="AU1035" t="str">
            <v>Комплектующее</v>
          </cell>
          <cell r="AV1035" t="str">
            <v>410</v>
          </cell>
          <cell r="AW1035" t="str">
            <v>470</v>
          </cell>
          <cell r="BB1035">
            <v>600</v>
          </cell>
          <cell r="BC1035">
            <v>2300</v>
          </cell>
          <cell r="BF1035">
            <v>0</v>
          </cell>
          <cell r="BG1035">
            <v>20</v>
          </cell>
          <cell r="BH1035" t="str">
            <v>Шампань</v>
          </cell>
        </row>
        <row r="1036">
          <cell r="D1036" t="str">
            <v>2387009853</v>
          </cell>
          <cell r="E1036" t="str">
            <v>Рама-держатель выдвижная 320 мм, Конеро W 434-494 мм, D 345 мм, со штангой, без вешалок, цвет ШАМПАНЬ (2387009853)</v>
          </cell>
          <cell r="H1036">
            <v>1</v>
          </cell>
          <cell r="I1036">
            <v>5</v>
          </cell>
          <cell r="J1036" t="str">
            <v>DE</v>
          </cell>
          <cell r="K1036">
            <v>1.855</v>
          </cell>
          <cell r="L1036">
            <v>0.93500000000000005</v>
          </cell>
          <cell r="M1036">
            <v>0.127</v>
          </cell>
          <cell r="N1036">
            <v>0.08</v>
          </cell>
          <cell r="O1036">
            <v>9.4996000000000004E-3</v>
          </cell>
          <cell r="Q1036" t="str">
            <v>9853</v>
          </cell>
          <cell r="R1036">
            <v>80</v>
          </cell>
          <cell r="S1036" t="str">
            <v>4027655085110</v>
          </cell>
          <cell r="T1036" t="str">
            <v>8302500000</v>
          </cell>
          <cell r="V1036" t="str">
            <v>Системы хранения</v>
          </cell>
          <cell r="W1036" t="str">
            <v>Конеро для брюк, юбок</v>
          </cell>
          <cell r="X1036" t="str">
            <v>434-494</v>
          </cell>
          <cell r="Z1036" t="str">
            <v>ШАМПАНЬ</v>
          </cell>
          <cell r="AC1036">
            <v>345</v>
          </cell>
          <cell r="AE1036">
            <v>20</v>
          </cell>
          <cell r="AG1036" t="str">
            <v>шт</v>
          </cell>
          <cell r="AJ1036" t="str">
            <v>Бежевый</v>
          </cell>
          <cell r="AK1036" t="str">
            <v>Рама-держатель выдвижная 320 мм, Конеро, W 434-494 мм, D 345 мм, ШАМПАНЬ</v>
          </cell>
          <cell r="AM1036" t="str">
            <v>Системы хранения</v>
          </cell>
          <cell r="AO1036" t="str">
            <v>2387009853</v>
          </cell>
          <cell r="AS1036" t="str">
            <v>Конеро для брюк, юбок</v>
          </cell>
          <cell r="AT1036" t="str">
            <v>Хранение одежды; Интерьер</v>
          </cell>
          <cell r="AU1036" t="str">
            <v>Комплектующее</v>
          </cell>
          <cell r="AV1036" t="str">
            <v>434</v>
          </cell>
          <cell r="AW1036" t="str">
            <v>494</v>
          </cell>
          <cell r="BB1036">
            <v>600</v>
          </cell>
          <cell r="BC1036">
            <v>2300</v>
          </cell>
          <cell r="BF1036">
            <v>0</v>
          </cell>
          <cell r="BG1036">
            <v>20</v>
          </cell>
          <cell r="BH1036" t="str">
            <v>Шампань</v>
          </cell>
        </row>
        <row r="1037">
          <cell r="D1037" t="str">
            <v>2387019853</v>
          </cell>
          <cell r="E1037" t="str">
            <v>Рама-держатель выдвижная 320 мм, Конеро W 484-544 мм, D 345 мм, со штангой, без вешалок, цвет ШАМПАНЬ (2387019853)</v>
          </cell>
          <cell r="H1037">
            <v>1</v>
          </cell>
          <cell r="I1037">
            <v>5</v>
          </cell>
          <cell r="J1037" t="str">
            <v>DE</v>
          </cell>
          <cell r="K1037">
            <v>1.93</v>
          </cell>
          <cell r="L1037">
            <v>0.93500000000000005</v>
          </cell>
          <cell r="M1037">
            <v>0.127</v>
          </cell>
          <cell r="N1037">
            <v>0.08</v>
          </cell>
          <cell r="O1037">
            <v>9.4996000000000004E-3</v>
          </cell>
          <cell r="Q1037" t="str">
            <v>9853</v>
          </cell>
          <cell r="R1037">
            <v>80</v>
          </cell>
          <cell r="S1037" t="str">
            <v>4027655085127</v>
          </cell>
          <cell r="T1037" t="str">
            <v>8302500000</v>
          </cell>
          <cell r="V1037" t="str">
            <v>Системы хранения</v>
          </cell>
          <cell r="W1037" t="str">
            <v>Конеро для брюк, юбок</v>
          </cell>
          <cell r="X1037" t="str">
            <v>484-544</v>
          </cell>
          <cell r="Z1037" t="str">
            <v>ШАМПАНЬ</v>
          </cell>
          <cell r="AC1037">
            <v>345</v>
          </cell>
          <cell r="AE1037">
            <v>20</v>
          </cell>
          <cell r="AG1037" t="str">
            <v>шт</v>
          </cell>
          <cell r="AJ1037" t="str">
            <v>Бежевый</v>
          </cell>
          <cell r="AK1037" t="str">
            <v>Рама-держатель выдвижная 320 мм, Конеро, W 484-544 мм, D 345 мм, ШАМПАНЬ</v>
          </cell>
          <cell r="AM1037" t="str">
            <v>Системы хранения</v>
          </cell>
          <cell r="AO1037" t="str">
            <v>2387019853</v>
          </cell>
          <cell r="AS1037" t="str">
            <v>Конеро для брюк, юбок</v>
          </cell>
          <cell r="AT1037" t="str">
            <v>Хранение одежды; Интерьер</v>
          </cell>
          <cell r="AU1037" t="str">
            <v>Комплектующее</v>
          </cell>
          <cell r="AV1037" t="str">
            <v>484</v>
          </cell>
          <cell r="AW1037" t="str">
            <v>544</v>
          </cell>
          <cell r="BB1037">
            <v>600</v>
          </cell>
          <cell r="BC1037">
            <v>2300</v>
          </cell>
          <cell r="BF1037">
            <v>0</v>
          </cell>
          <cell r="BG1037">
            <v>20</v>
          </cell>
          <cell r="BH1037" t="str">
            <v>Шампань</v>
          </cell>
        </row>
        <row r="1038">
          <cell r="D1038" t="str">
            <v>2387029853</v>
          </cell>
          <cell r="E1038" t="str">
            <v>Рама-держатель выдвижная 320 мм, Конеро W 534-594 мм, D 345 мм, со штангой, без вешалок, цвет ШАМПАНЬ (2387029853)</v>
          </cell>
          <cell r="H1038">
            <v>1</v>
          </cell>
          <cell r="I1038">
            <v>5</v>
          </cell>
          <cell r="J1038" t="str">
            <v>DE</v>
          </cell>
          <cell r="K1038">
            <v>2.0499999999999998</v>
          </cell>
          <cell r="L1038">
            <v>0.93500000000000005</v>
          </cell>
          <cell r="M1038">
            <v>0.127</v>
          </cell>
          <cell r="N1038">
            <v>0.08</v>
          </cell>
          <cell r="O1038">
            <v>9.4996000000000004E-3</v>
          </cell>
          <cell r="Q1038" t="str">
            <v>9853</v>
          </cell>
          <cell r="R1038">
            <v>80</v>
          </cell>
          <cell r="S1038" t="str">
            <v>4027655085134</v>
          </cell>
          <cell r="T1038" t="str">
            <v>8302500000</v>
          </cell>
          <cell r="V1038" t="str">
            <v>Системы хранения</v>
          </cell>
          <cell r="W1038" t="str">
            <v>Конеро для брюк, юбок</v>
          </cell>
          <cell r="X1038" t="str">
            <v>534-594</v>
          </cell>
          <cell r="Z1038" t="str">
            <v>ШАМПАНЬ</v>
          </cell>
          <cell r="AC1038">
            <v>345</v>
          </cell>
          <cell r="AE1038">
            <v>20</v>
          </cell>
          <cell r="AG1038" t="str">
            <v>шт</v>
          </cell>
          <cell r="AJ1038" t="str">
            <v>Бежевый</v>
          </cell>
          <cell r="AK1038" t="str">
            <v>Рама-держатель выдвижная 320 мм, Конеро, W 534-594 мм, D 345 мм, ШАМПАНЬ</v>
          </cell>
          <cell r="AM1038" t="str">
            <v>Системы хранения</v>
          </cell>
          <cell r="AO1038" t="str">
            <v>2387029853</v>
          </cell>
          <cell r="AS1038" t="str">
            <v>Конеро для брюк, юбок</v>
          </cell>
          <cell r="AT1038" t="str">
            <v>Хранение одежды; Интерьер</v>
          </cell>
          <cell r="AU1038" t="str">
            <v>Комплектующее</v>
          </cell>
          <cell r="AV1038" t="str">
            <v>534</v>
          </cell>
          <cell r="AW1038" t="str">
            <v>594</v>
          </cell>
          <cell r="BB1038">
            <v>600</v>
          </cell>
          <cell r="BC1038">
            <v>2300</v>
          </cell>
          <cell r="BF1038">
            <v>0</v>
          </cell>
          <cell r="BG1038">
            <v>20</v>
          </cell>
          <cell r="BH1038" t="str">
            <v>Шампань</v>
          </cell>
        </row>
        <row r="1039">
          <cell r="D1039" t="str">
            <v>2387039853</v>
          </cell>
          <cell r="E1039" t="str">
            <v>Рама-держатель выдвижная 320 мм, Конеро W 552-612 мм, D 345 мм, со штангой, без вешалок, цвет ШАМПАНЬ (2387039853)</v>
          </cell>
          <cell r="H1039">
            <v>1</v>
          </cell>
          <cell r="I1039">
            <v>5</v>
          </cell>
          <cell r="J1039" t="str">
            <v>DE</v>
          </cell>
          <cell r="K1039">
            <v>1.367</v>
          </cell>
          <cell r="L1039">
            <v>0.93500000000000005</v>
          </cell>
          <cell r="M1039">
            <v>0.127</v>
          </cell>
          <cell r="N1039">
            <v>0.08</v>
          </cell>
          <cell r="O1039">
            <v>9.4996000000000004E-3</v>
          </cell>
          <cell r="Q1039" t="str">
            <v>9853</v>
          </cell>
          <cell r="R1039">
            <v>80</v>
          </cell>
          <cell r="S1039" t="str">
            <v>4027655085141</v>
          </cell>
          <cell r="T1039" t="str">
            <v>8302500000</v>
          </cell>
          <cell r="V1039" t="str">
            <v>Системы хранения</v>
          </cell>
          <cell r="W1039" t="str">
            <v>Конеро для брюк, юбок</v>
          </cell>
          <cell r="X1039" t="str">
            <v>552-612</v>
          </cell>
          <cell r="Z1039" t="str">
            <v>ШАМПАНЬ</v>
          </cell>
          <cell r="AC1039">
            <v>345</v>
          </cell>
          <cell r="AE1039">
            <v>20</v>
          </cell>
          <cell r="AG1039" t="str">
            <v>шт</v>
          </cell>
          <cell r="AJ1039" t="str">
            <v>Бежевый</v>
          </cell>
          <cell r="AK1039" t="str">
            <v>Рама-держатель выдвижная 320 мм, Конеро, W 552-612 мм, D 345 мм, ШАМПАНЬ</v>
          </cell>
          <cell r="AM1039" t="str">
            <v>Системы хранения</v>
          </cell>
          <cell r="AO1039" t="str">
            <v>2387039853</v>
          </cell>
          <cell r="AS1039" t="str">
            <v>Конеро для брюк, юбок</v>
          </cell>
          <cell r="AT1039" t="str">
            <v>Хранение одежды; Интерьер</v>
          </cell>
          <cell r="AU1039" t="str">
            <v>Комплектующее</v>
          </cell>
          <cell r="AV1039" t="str">
            <v>552</v>
          </cell>
          <cell r="AW1039" t="str">
            <v>612</v>
          </cell>
          <cell r="BB1039">
            <v>600</v>
          </cell>
          <cell r="BC1039">
            <v>2300</v>
          </cell>
          <cell r="BF1039">
            <v>0</v>
          </cell>
          <cell r="BG1039">
            <v>20</v>
          </cell>
          <cell r="BH1039" t="str">
            <v>Шампань</v>
          </cell>
        </row>
        <row r="1040">
          <cell r="D1040" t="str">
            <v>2387049853</v>
          </cell>
          <cell r="E1040" t="str">
            <v>Рама-держатель выдвижная 320 мм, Конеро W 610-670 мм, D 345 мм, со штангой, без вешалок, цвет ШАМПАНЬ (2387049853)</v>
          </cell>
          <cell r="H1040">
            <v>1</v>
          </cell>
          <cell r="I1040">
            <v>5</v>
          </cell>
          <cell r="J1040" t="str">
            <v>DE</v>
          </cell>
          <cell r="K1040">
            <v>2.036</v>
          </cell>
          <cell r="L1040">
            <v>0.93500000000000005</v>
          </cell>
          <cell r="M1040">
            <v>0.127</v>
          </cell>
          <cell r="N1040">
            <v>0.08</v>
          </cell>
          <cell r="O1040">
            <v>9.4996000000000004E-3</v>
          </cell>
          <cell r="Q1040" t="str">
            <v>9853</v>
          </cell>
          <cell r="R1040">
            <v>80</v>
          </cell>
          <cell r="S1040" t="str">
            <v>4027655085158</v>
          </cell>
          <cell r="T1040" t="str">
            <v>8302500000</v>
          </cell>
          <cell r="V1040" t="str">
            <v>Системы хранения</v>
          </cell>
          <cell r="W1040" t="str">
            <v>Конеро для брюк, юбок</v>
          </cell>
          <cell r="X1040" t="str">
            <v>610-670</v>
          </cell>
          <cell r="Z1040" t="str">
            <v>ШАМПАНЬ</v>
          </cell>
          <cell r="AC1040">
            <v>345</v>
          </cell>
          <cell r="AE1040">
            <v>20</v>
          </cell>
          <cell r="AG1040" t="str">
            <v>шт</v>
          </cell>
          <cell r="AJ1040" t="str">
            <v>Бежевый</v>
          </cell>
          <cell r="AK1040" t="str">
            <v>Рама-держатель выдвижная 320 мм, Конеро, W 610-670 мм, D 345 мм, ШАМПАНЬ</v>
          </cell>
          <cell r="AM1040" t="str">
            <v>Системы хранения</v>
          </cell>
          <cell r="AO1040" t="str">
            <v>2387049853</v>
          </cell>
          <cell r="AS1040" t="str">
            <v>Конеро для брюк, юбок</v>
          </cell>
          <cell r="AT1040" t="str">
            <v>Хранение одежды; Интерьер</v>
          </cell>
          <cell r="AU1040" t="str">
            <v>Комплектующее</v>
          </cell>
          <cell r="AV1040" t="str">
            <v>610</v>
          </cell>
          <cell r="AW1040" t="str">
            <v>670</v>
          </cell>
          <cell r="BB1040">
            <v>600</v>
          </cell>
          <cell r="BC1040">
            <v>2300</v>
          </cell>
          <cell r="BF1040">
            <v>0</v>
          </cell>
          <cell r="BG1040">
            <v>20</v>
          </cell>
          <cell r="BH1040" t="str">
            <v>Шампань</v>
          </cell>
        </row>
        <row r="1041">
          <cell r="D1041" t="str">
            <v>2387059853</v>
          </cell>
          <cell r="E1041" t="str">
            <v>Рама-держатель выдвижная 320 мм, Конеро W 660-720 мм, D 345 мм, со штангой, без вешалок, цвет ШАМПАНЬ (2387059853)</v>
          </cell>
          <cell r="H1041">
            <v>1</v>
          </cell>
          <cell r="I1041">
            <v>5</v>
          </cell>
          <cell r="J1041" t="str">
            <v>DE</v>
          </cell>
          <cell r="K1041">
            <v>2.2400000000000002</v>
          </cell>
          <cell r="L1041">
            <v>0.93500000000000005</v>
          </cell>
          <cell r="M1041">
            <v>0.127</v>
          </cell>
          <cell r="N1041">
            <v>0.08</v>
          </cell>
          <cell r="O1041">
            <v>9.4996000000000004E-3</v>
          </cell>
          <cell r="Q1041" t="str">
            <v>9853</v>
          </cell>
          <cell r="R1041">
            <v>80</v>
          </cell>
          <cell r="S1041" t="str">
            <v>4027655085165</v>
          </cell>
          <cell r="T1041" t="str">
            <v>8302500000</v>
          </cell>
          <cell r="V1041" t="str">
            <v>Системы хранения</v>
          </cell>
          <cell r="W1041" t="str">
            <v>Конеро для брюк, юбок</v>
          </cell>
          <cell r="X1041" t="str">
            <v>660-720</v>
          </cell>
          <cell r="Z1041" t="str">
            <v>ШАМПАНЬ</v>
          </cell>
          <cell r="AC1041">
            <v>345</v>
          </cell>
          <cell r="AE1041">
            <v>20</v>
          </cell>
          <cell r="AG1041" t="str">
            <v>шт</v>
          </cell>
          <cell r="AJ1041" t="str">
            <v>Бежевый</v>
          </cell>
          <cell r="AK1041" t="str">
            <v>Рама-держатель выдвижная 320 мм, Конеро, W 660-720 мм, D 345 мм, ШАМПАНЬ</v>
          </cell>
          <cell r="AM1041" t="str">
            <v>Системы хранения</v>
          </cell>
          <cell r="AO1041" t="str">
            <v>2387059853</v>
          </cell>
          <cell r="AS1041" t="str">
            <v>Конеро для брюк, юбок</v>
          </cell>
          <cell r="AT1041" t="str">
            <v>Хранение одежды; Интерьер</v>
          </cell>
          <cell r="AU1041" t="str">
            <v>Комплектующее</v>
          </cell>
          <cell r="AV1041" t="str">
            <v>660</v>
          </cell>
          <cell r="AW1041" t="str">
            <v>720</v>
          </cell>
          <cell r="BB1041">
            <v>600</v>
          </cell>
          <cell r="BC1041">
            <v>2300</v>
          </cell>
          <cell r="BF1041">
            <v>0</v>
          </cell>
          <cell r="BG1041">
            <v>20</v>
          </cell>
          <cell r="BH1041" t="str">
            <v>Шампань</v>
          </cell>
        </row>
        <row r="1042">
          <cell r="D1042" t="str">
            <v>2387069853</v>
          </cell>
          <cell r="E1042" t="str">
            <v>Рама-держатель выдвижная 320 мм, Конеро W 710-770 мм, D 345 мм, со штангой, без вешалок, цвет ШАМПАНЬ (2387069853)</v>
          </cell>
          <cell r="H1042">
            <v>1</v>
          </cell>
          <cell r="I1042">
            <v>5</v>
          </cell>
          <cell r="J1042" t="str">
            <v>DE</v>
          </cell>
          <cell r="K1042">
            <v>2.5270000000000001</v>
          </cell>
          <cell r="L1042">
            <v>0.93500000000000005</v>
          </cell>
          <cell r="M1042">
            <v>0.127</v>
          </cell>
          <cell r="N1042">
            <v>0.08</v>
          </cell>
          <cell r="O1042">
            <v>9.4996000000000004E-3</v>
          </cell>
          <cell r="Q1042" t="str">
            <v>9853</v>
          </cell>
          <cell r="R1042">
            <v>80</v>
          </cell>
          <cell r="S1042" t="str">
            <v>4027655085172</v>
          </cell>
          <cell r="T1042" t="str">
            <v>8302500000</v>
          </cell>
          <cell r="V1042" t="str">
            <v>Системы хранения</v>
          </cell>
          <cell r="W1042" t="str">
            <v>Конеро для брюк, юбок</v>
          </cell>
          <cell r="X1042" t="str">
            <v>710-770</v>
          </cell>
          <cell r="Z1042" t="str">
            <v>ШАМПАНЬ</v>
          </cell>
          <cell r="AC1042">
            <v>345</v>
          </cell>
          <cell r="AE1042">
            <v>20</v>
          </cell>
          <cell r="AG1042" t="str">
            <v>шт</v>
          </cell>
          <cell r="AJ1042" t="str">
            <v>Бежевый</v>
          </cell>
          <cell r="AK1042" t="str">
            <v>Рама-держатель выдвижная 320 мм, Конеро, W 710-770 мм, D 345 мм, ШАМПАНЬ</v>
          </cell>
          <cell r="AM1042" t="str">
            <v>Системы хранения</v>
          </cell>
          <cell r="AO1042" t="str">
            <v>2387069853</v>
          </cell>
          <cell r="AS1042" t="str">
            <v>Конеро для брюк, юбок</v>
          </cell>
          <cell r="AT1042" t="str">
            <v>Хранение одежды; Интерьер</v>
          </cell>
          <cell r="AU1042" t="str">
            <v>Комплектующее</v>
          </cell>
          <cell r="AV1042" t="str">
            <v>710</v>
          </cell>
          <cell r="AW1042" t="str">
            <v>770</v>
          </cell>
          <cell r="BB1042">
            <v>600</v>
          </cell>
          <cell r="BC1042">
            <v>2300</v>
          </cell>
          <cell r="BF1042">
            <v>0</v>
          </cell>
          <cell r="BG1042">
            <v>20</v>
          </cell>
          <cell r="BH1042" t="str">
            <v>Шампань</v>
          </cell>
        </row>
        <row r="1043">
          <cell r="D1043" t="str">
            <v>2387079853</v>
          </cell>
          <cell r="E1043" t="str">
            <v>Рама-держатель выдвижная 320 мм, Конеро W 760-820 мм, D 345 мм, со штангой, без вешалок, цвет ШАМПАНЬ (2387079853)</v>
          </cell>
          <cell r="H1043">
            <v>1</v>
          </cell>
          <cell r="I1043">
            <v>5</v>
          </cell>
          <cell r="J1043" t="str">
            <v>DE</v>
          </cell>
          <cell r="K1043">
            <v>2.2949999999999999</v>
          </cell>
          <cell r="L1043">
            <v>0.93500000000000005</v>
          </cell>
          <cell r="M1043">
            <v>0.127</v>
          </cell>
          <cell r="N1043">
            <v>0.08</v>
          </cell>
          <cell r="O1043">
            <v>9.4996000000000004E-3</v>
          </cell>
          <cell r="Q1043" t="str">
            <v>9853</v>
          </cell>
          <cell r="R1043">
            <v>80</v>
          </cell>
          <cell r="S1043" t="str">
            <v>4027655085189</v>
          </cell>
          <cell r="T1043" t="str">
            <v>8302500000</v>
          </cell>
          <cell r="V1043" t="str">
            <v>Системы хранения</v>
          </cell>
          <cell r="W1043" t="str">
            <v>Конеро для брюк, юбок</v>
          </cell>
          <cell r="X1043" t="str">
            <v>760-820</v>
          </cell>
          <cell r="Z1043" t="str">
            <v>ШАМПАНЬ</v>
          </cell>
          <cell r="AC1043">
            <v>345</v>
          </cell>
          <cell r="AE1043">
            <v>20</v>
          </cell>
          <cell r="AG1043" t="str">
            <v>шт</v>
          </cell>
          <cell r="AJ1043" t="str">
            <v>Бежевый</v>
          </cell>
          <cell r="AK1043" t="str">
            <v>Рама-держатель выдвижная 320 мм, Конеро, W 760-820 мм, D 345 мм, ШАМПАНЬ</v>
          </cell>
          <cell r="AM1043" t="str">
            <v>Системы хранения</v>
          </cell>
          <cell r="AO1043" t="str">
            <v>2387079853</v>
          </cell>
          <cell r="AS1043" t="str">
            <v>Конеро для брюк, юбок</v>
          </cell>
          <cell r="AT1043" t="str">
            <v>Хранение одежды; Интерьер</v>
          </cell>
          <cell r="AU1043" t="str">
            <v>Комплектующее</v>
          </cell>
          <cell r="AV1043" t="str">
            <v>760</v>
          </cell>
          <cell r="AW1043" t="str">
            <v>820</v>
          </cell>
          <cell r="BB1043">
            <v>600</v>
          </cell>
          <cell r="BC1043">
            <v>2300</v>
          </cell>
          <cell r="BF1043">
            <v>0</v>
          </cell>
          <cell r="BG1043">
            <v>20</v>
          </cell>
          <cell r="BH1043" t="str">
            <v>Шампань</v>
          </cell>
        </row>
        <row r="1044">
          <cell r="D1044" t="str">
            <v>2387089853</v>
          </cell>
          <cell r="E1044" t="str">
            <v>Рама-держатель выдвижная 320 мм, Конеро W 810-870 мм, D 345 мм, со штангой, без вешалок, цвет ШАМПАНЬ (2387089853)</v>
          </cell>
          <cell r="H1044">
            <v>1</v>
          </cell>
          <cell r="I1044">
            <v>5</v>
          </cell>
          <cell r="J1044" t="str">
            <v>DE</v>
          </cell>
          <cell r="K1044">
            <v>2.4900000000000002</v>
          </cell>
          <cell r="L1044">
            <v>0.93500000000000005</v>
          </cell>
          <cell r="M1044">
            <v>0.127</v>
          </cell>
          <cell r="N1044">
            <v>0.08</v>
          </cell>
          <cell r="O1044">
            <v>9.4996000000000004E-3</v>
          </cell>
          <cell r="Q1044" t="str">
            <v>9853</v>
          </cell>
          <cell r="R1044">
            <v>80</v>
          </cell>
          <cell r="S1044" t="str">
            <v>4027655085196</v>
          </cell>
          <cell r="T1044" t="str">
            <v>8302500000</v>
          </cell>
          <cell r="V1044" t="str">
            <v>Системы хранения</v>
          </cell>
          <cell r="W1044" t="str">
            <v>Конеро для брюк, юбок</v>
          </cell>
          <cell r="X1044" t="str">
            <v>810-870</v>
          </cell>
          <cell r="Z1044" t="str">
            <v>ШАМПАНЬ</v>
          </cell>
          <cell r="AC1044">
            <v>345</v>
          </cell>
          <cell r="AE1044">
            <v>20</v>
          </cell>
          <cell r="AG1044" t="str">
            <v>шт</v>
          </cell>
          <cell r="AJ1044" t="str">
            <v>Бежевый</v>
          </cell>
          <cell r="AK1044" t="str">
            <v>Рама-держатель выдвижная 320 мм, Конеро, W 810-870 мм, D 345 мм, ШАМПАНЬ</v>
          </cell>
          <cell r="AM1044" t="str">
            <v>Системы хранения</v>
          </cell>
          <cell r="AO1044" t="str">
            <v>2387089853</v>
          </cell>
          <cell r="AS1044" t="str">
            <v>Конеро для брюк, юбок</v>
          </cell>
          <cell r="AT1044" t="str">
            <v>Хранение одежды; Интерьер</v>
          </cell>
          <cell r="AU1044" t="str">
            <v>Комплектующее</v>
          </cell>
          <cell r="AV1044" t="str">
            <v>810</v>
          </cell>
          <cell r="AW1044" t="str">
            <v>870</v>
          </cell>
          <cell r="BB1044">
            <v>600</v>
          </cell>
          <cell r="BC1044">
            <v>2300</v>
          </cell>
          <cell r="BF1044">
            <v>0</v>
          </cell>
          <cell r="BG1044">
            <v>20</v>
          </cell>
          <cell r="BH1044" t="str">
            <v>Шампань</v>
          </cell>
        </row>
        <row r="1045">
          <cell r="D1045" t="str">
            <v>2387099853</v>
          </cell>
          <cell r="E1045" t="str">
            <v>Рама-держатель выдвижная 320 мм, Конеро W 860-920 мм, D 345 мм, со штангой, без вешалок, цвет ШАМПАНЬ (2387099853)</v>
          </cell>
          <cell r="H1045">
            <v>1</v>
          </cell>
          <cell r="I1045">
            <v>5</v>
          </cell>
          <cell r="J1045" t="str">
            <v>DE</v>
          </cell>
          <cell r="K1045">
            <v>2.3420000000000001</v>
          </cell>
          <cell r="L1045">
            <v>0.93500000000000005</v>
          </cell>
          <cell r="M1045">
            <v>0.127</v>
          </cell>
          <cell r="N1045">
            <v>0.08</v>
          </cell>
          <cell r="O1045">
            <v>9.4996000000000004E-3</v>
          </cell>
          <cell r="Q1045" t="str">
            <v>9853</v>
          </cell>
          <cell r="R1045">
            <v>80</v>
          </cell>
          <cell r="S1045" t="str">
            <v>4027655085202</v>
          </cell>
          <cell r="T1045" t="str">
            <v>8302500000</v>
          </cell>
          <cell r="V1045" t="str">
            <v>Системы хранения</v>
          </cell>
          <cell r="W1045" t="str">
            <v>Конеро для брюк, юбок</v>
          </cell>
          <cell r="X1045" t="str">
            <v>860-920</v>
          </cell>
          <cell r="Z1045" t="str">
            <v>ШАМПАНЬ</v>
          </cell>
          <cell r="AC1045">
            <v>345</v>
          </cell>
          <cell r="AE1045">
            <v>20</v>
          </cell>
          <cell r="AG1045" t="str">
            <v>шт</v>
          </cell>
          <cell r="AJ1045" t="str">
            <v>Бежевый</v>
          </cell>
          <cell r="AK1045" t="str">
            <v>Рама-держатель выдвижная 320 мм, Конеро, W 860-920 мм, D 345 мм, ШАМПАНЬ</v>
          </cell>
          <cell r="AM1045" t="str">
            <v>Системы хранения</v>
          </cell>
          <cell r="AO1045" t="str">
            <v>2387099853</v>
          </cell>
          <cell r="AS1045" t="str">
            <v>Конеро для брюк, юбок</v>
          </cell>
          <cell r="AT1045" t="str">
            <v>Хранение одежды; Интерьер</v>
          </cell>
          <cell r="AU1045" t="str">
            <v>Комплектующее</v>
          </cell>
          <cell r="AV1045" t="str">
            <v>860</v>
          </cell>
          <cell r="AW1045" t="str">
            <v>920</v>
          </cell>
          <cell r="BB1045">
            <v>600</v>
          </cell>
          <cell r="BC1045">
            <v>2300</v>
          </cell>
          <cell r="BF1045">
            <v>0</v>
          </cell>
          <cell r="BG1045">
            <v>20</v>
          </cell>
          <cell r="BH1045" t="str">
            <v>Шампань</v>
          </cell>
        </row>
        <row r="1046">
          <cell r="D1046" t="str">
            <v>2387109853</v>
          </cell>
          <cell r="E1046" t="str">
            <v>Рама-держатель выдвижная 320 мм, Конеро W 910-970 мм, D 345 мм, со штангой, без вешалок, цвет ШАМПАНЬ (2387109853)</v>
          </cell>
          <cell r="H1046">
            <v>1</v>
          </cell>
          <cell r="I1046">
            <v>5</v>
          </cell>
          <cell r="J1046" t="str">
            <v>DE</v>
          </cell>
          <cell r="K1046">
            <v>2.74</v>
          </cell>
          <cell r="L1046">
            <v>0.93500000000000005</v>
          </cell>
          <cell r="M1046">
            <v>0.127</v>
          </cell>
          <cell r="N1046">
            <v>0.08</v>
          </cell>
          <cell r="O1046">
            <v>9.4996000000000004E-3</v>
          </cell>
          <cell r="Q1046" t="str">
            <v>9853</v>
          </cell>
          <cell r="R1046">
            <v>80</v>
          </cell>
          <cell r="S1046" t="str">
            <v>4027655085219</v>
          </cell>
          <cell r="T1046" t="str">
            <v>8302500000</v>
          </cell>
          <cell r="V1046" t="str">
            <v>Системы хранения</v>
          </cell>
          <cell r="W1046" t="str">
            <v>Конеро для брюк, юбок</v>
          </cell>
          <cell r="X1046" t="str">
            <v>910-970</v>
          </cell>
          <cell r="Z1046" t="str">
            <v>ШАМПАНЬ</v>
          </cell>
          <cell r="AC1046">
            <v>345</v>
          </cell>
          <cell r="AE1046">
            <v>20</v>
          </cell>
          <cell r="AG1046" t="str">
            <v>шт</v>
          </cell>
          <cell r="AJ1046" t="str">
            <v>Бежевый</v>
          </cell>
          <cell r="AK1046" t="str">
            <v>Рама-держатель выдвижная 320 мм, Конеро, W 910-970 мм, D 345 мм, ШАМПАНЬ</v>
          </cell>
          <cell r="AM1046" t="str">
            <v>Системы хранения</v>
          </cell>
          <cell r="AO1046" t="str">
            <v>2387109853</v>
          </cell>
          <cell r="AS1046" t="str">
            <v>Конеро для брюк, юбок</v>
          </cell>
          <cell r="AT1046" t="str">
            <v>Хранение одежды; Интерьер</v>
          </cell>
          <cell r="AU1046" t="str">
            <v>Комплектующее</v>
          </cell>
          <cell r="AV1046" t="str">
            <v>910</v>
          </cell>
          <cell r="AW1046" t="str">
            <v>970</v>
          </cell>
          <cell r="BB1046">
            <v>600</v>
          </cell>
          <cell r="BC1046">
            <v>2300</v>
          </cell>
          <cell r="BF1046">
            <v>0</v>
          </cell>
          <cell r="BG1046">
            <v>20</v>
          </cell>
          <cell r="BH1046" t="str">
            <v>Шампань</v>
          </cell>
        </row>
        <row r="1047">
          <cell r="D1047" t="str">
            <v>2387119853</v>
          </cell>
          <cell r="E1047" t="str">
            <v>Рама-держатель выдвижная 320 мм, Конеро W 960-1020 мм, D 345 мм, со штангой, без вешалок, цвет ШАМПАНЬ (2387119853)</v>
          </cell>
          <cell r="H1047">
            <v>1</v>
          </cell>
          <cell r="I1047">
            <v>5</v>
          </cell>
          <cell r="J1047" t="str">
            <v>DE</v>
          </cell>
          <cell r="K1047">
            <v>2.56</v>
          </cell>
          <cell r="L1047">
            <v>0.93500000000000005</v>
          </cell>
          <cell r="M1047">
            <v>0.127</v>
          </cell>
          <cell r="N1047">
            <v>0.08</v>
          </cell>
          <cell r="O1047">
            <v>9.4996000000000004E-3</v>
          </cell>
          <cell r="Q1047" t="str">
            <v>9853</v>
          </cell>
          <cell r="R1047">
            <v>80</v>
          </cell>
          <cell r="S1047" t="str">
            <v>4027655085226</v>
          </cell>
          <cell r="T1047" t="str">
            <v>8302500000</v>
          </cell>
          <cell r="V1047" t="str">
            <v>Системы хранения</v>
          </cell>
          <cell r="W1047" t="str">
            <v>Конеро для брюк, юбок</v>
          </cell>
          <cell r="X1047" t="str">
            <v>960-1020</v>
          </cell>
          <cell r="Z1047" t="str">
            <v>ШАМПАНЬ</v>
          </cell>
          <cell r="AC1047">
            <v>345</v>
          </cell>
          <cell r="AE1047">
            <v>20</v>
          </cell>
          <cell r="AG1047" t="str">
            <v>шт</v>
          </cell>
          <cell r="AJ1047" t="str">
            <v>Бежевый</v>
          </cell>
          <cell r="AK1047" t="str">
            <v>Рама-держатель выдвижная 320 мм, Конеро, W 960-1020 мм, D 345 мм, ШАМПАНЬ</v>
          </cell>
          <cell r="AM1047" t="str">
            <v>Системы хранения</v>
          </cell>
          <cell r="AO1047" t="str">
            <v>2387119853</v>
          </cell>
          <cell r="AS1047" t="str">
            <v>Конеро для брюк, юбок</v>
          </cell>
          <cell r="AT1047" t="str">
            <v>Хранение одежды; Интерьер</v>
          </cell>
          <cell r="AU1047" t="str">
            <v>Комплектующее</v>
          </cell>
          <cell r="AV1047" t="str">
            <v>960</v>
          </cell>
          <cell r="AW1047" t="str">
            <v>1020</v>
          </cell>
          <cell r="BB1047">
            <v>600</v>
          </cell>
          <cell r="BC1047">
            <v>2300</v>
          </cell>
          <cell r="BF1047">
            <v>0</v>
          </cell>
          <cell r="BG1047">
            <v>20</v>
          </cell>
          <cell r="BH1047" t="str">
            <v>Шампань</v>
          </cell>
        </row>
        <row r="1048">
          <cell r="D1048" t="str">
            <v>5486867021</v>
          </cell>
          <cell r="E1048" t="str">
            <v>КОМПЛЕКТ Держатель для брюк и юбок выдвижной 450 мм, Конеро W 410-470 мм, D 475 мм, с 5 вешалками, цвет ЧЕРНЫЙ (5486867021)</v>
          </cell>
          <cell r="K1048" t="str">
            <v>сумма частей</v>
          </cell>
          <cell r="O1048" t="str">
            <v>сумма частей</v>
          </cell>
          <cell r="V1048" t="str">
            <v>Системы хранения</v>
          </cell>
          <cell r="W1048" t="str">
            <v>Конеро для брюк, юбок</v>
          </cell>
          <cell r="X1048" t="str">
            <v>410-470</v>
          </cell>
          <cell r="Z1048" t="str">
            <v>ЧЕРНЫЙ</v>
          </cell>
          <cell r="AC1048">
            <v>475</v>
          </cell>
          <cell r="AD1048">
            <v>3</v>
          </cell>
          <cell r="AE1048">
            <v>20</v>
          </cell>
          <cell r="AG1048" t="str">
            <v>Компл</v>
          </cell>
          <cell r="AJ1048" t="str">
            <v>Черный</v>
          </cell>
          <cell r="AK1048" t="str">
            <v>КОМПЛЕКТ Держатель для брюк и юбок выдвижной 450 мм, Конеро W 410-470 мм, D 475 мм, с 5 вешалками, ЧЕРНЫЙ</v>
          </cell>
          <cell r="AM1048" t="str">
            <v>Системы хранения</v>
          </cell>
          <cell r="AS1048" t="str">
            <v>Конеро для брюк, юбок</v>
          </cell>
          <cell r="AT1048" t="str">
            <v>Хранение одежды; Интерьер</v>
          </cell>
          <cell r="AU1048" t="str">
            <v>Комплект</v>
          </cell>
          <cell r="AV1048" t="str">
            <v>410</v>
          </cell>
          <cell r="AW1048" t="str">
            <v>470</v>
          </cell>
          <cell r="BB1048">
            <v>600</v>
          </cell>
          <cell r="BC1048">
            <v>2300</v>
          </cell>
          <cell r="BF1048">
            <v>0</v>
          </cell>
          <cell r="BG1048">
            <v>20</v>
          </cell>
          <cell r="BH1048" t="str">
            <v>Черный</v>
          </cell>
        </row>
        <row r="1049">
          <cell r="D1049" t="str">
            <v>5486877021</v>
          </cell>
          <cell r="E1049" t="str">
            <v>КОМПЛЕКТ Держатель для брюк и юбок выдвижной 450 мм, Конеро W 434-494 мм, D 475 мм, с 5 вешалками, цвет ЧЕРНЫЙ (5486877021)</v>
          </cell>
          <cell r="K1049" t="str">
            <v>сумма частей</v>
          </cell>
          <cell r="O1049" t="str">
            <v>сумма частей</v>
          </cell>
          <cell r="V1049" t="str">
            <v>Системы хранения</v>
          </cell>
          <cell r="W1049" t="str">
            <v>Конеро для брюк, юбок</v>
          </cell>
          <cell r="X1049" t="str">
            <v>434-494</v>
          </cell>
          <cell r="Z1049" t="str">
            <v>ЧЕРНЫЙ</v>
          </cell>
          <cell r="AC1049">
            <v>475</v>
          </cell>
          <cell r="AD1049">
            <v>3</v>
          </cell>
          <cell r="AE1049">
            <v>20</v>
          </cell>
          <cell r="AG1049" t="str">
            <v>Компл</v>
          </cell>
          <cell r="AJ1049" t="str">
            <v>Черный</v>
          </cell>
          <cell r="AK1049" t="str">
            <v>КОМПЛЕКТ Держатель для брюк и юбок выдвижной 450 мм, Конеро W 434-494 мм, D 475 мм, с 5 вешалками, ЧЕРНЫЙ</v>
          </cell>
          <cell r="AM1049" t="str">
            <v>Системы хранения</v>
          </cell>
          <cell r="AS1049" t="str">
            <v>Конеро для брюк, юбок</v>
          </cell>
          <cell r="AT1049" t="str">
            <v>Хранение одежды; Интерьер</v>
          </cell>
          <cell r="AU1049" t="str">
            <v>Комплект</v>
          </cell>
          <cell r="AV1049" t="str">
            <v>434</v>
          </cell>
          <cell r="AW1049" t="str">
            <v>494</v>
          </cell>
          <cell r="BB1049">
            <v>600</v>
          </cell>
          <cell r="BC1049">
            <v>2300</v>
          </cell>
          <cell r="BF1049">
            <v>0</v>
          </cell>
          <cell r="BG1049">
            <v>20</v>
          </cell>
          <cell r="BH1049" t="str">
            <v>Черный</v>
          </cell>
        </row>
        <row r="1050">
          <cell r="D1050" t="str">
            <v>5486887021</v>
          </cell>
          <cell r="E1050" t="str">
            <v>КОМПЛЕКТ Держатель для брюк и юбок выдвижной 450 мм, Конеро W 484-544 мм, D 475 мм, с 6 вешалками, цвет ЧЕРНЫЙ (5486887021)</v>
          </cell>
          <cell r="K1050" t="str">
            <v>сумма частей</v>
          </cell>
          <cell r="O1050" t="str">
            <v>сумма частей</v>
          </cell>
          <cell r="V1050" t="str">
            <v>Системы хранения</v>
          </cell>
          <cell r="W1050" t="str">
            <v>Конеро для брюк, юбок</v>
          </cell>
          <cell r="X1050" t="str">
            <v>484-544</v>
          </cell>
          <cell r="Z1050" t="str">
            <v>ЧЕРНЫЙ</v>
          </cell>
          <cell r="AC1050">
            <v>475</v>
          </cell>
          <cell r="AD1050">
            <v>3</v>
          </cell>
          <cell r="AE1050">
            <v>20</v>
          </cell>
          <cell r="AG1050" t="str">
            <v>Компл</v>
          </cell>
          <cell r="AJ1050" t="str">
            <v>Черный</v>
          </cell>
          <cell r="AK1050" t="str">
            <v>КОМПЛЕКТ Держатель для брюк и юбок выдвижной 450 мм, Конеро W 484-544 мм, D 475 мм, с 6 вешалками, ЧЕРНЫЙ</v>
          </cell>
          <cell r="AM1050" t="str">
            <v>Системы хранения</v>
          </cell>
          <cell r="AS1050" t="str">
            <v>Конеро для брюк, юбок</v>
          </cell>
          <cell r="AT1050" t="str">
            <v>Хранение одежды; Интерьер</v>
          </cell>
          <cell r="AU1050" t="str">
            <v>Комплект</v>
          </cell>
          <cell r="AV1050" t="str">
            <v>484</v>
          </cell>
          <cell r="AW1050" t="str">
            <v>544</v>
          </cell>
          <cell r="BB1050">
            <v>600</v>
          </cell>
          <cell r="BC1050">
            <v>2300</v>
          </cell>
          <cell r="BF1050">
            <v>0</v>
          </cell>
          <cell r="BG1050">
            <v>20</v>
          </cell>
          <cell r="BH1050" t="str">
            <v>Черный</v>
          </cell>
        </row>
        <row r="1051">
          <cell r="D1051" t="str">
            <v>5486897021</v>
          </cell>
          <cell r="E1051" t="str">
            <v>КОМПЛЕКТ Держатель для брюк и юбок выдвижной 450 мм, Конеро W 534-594 мм, D 475 мм, с 7 вешалками, цвет ЧЕРНЫЙ (5486897021)</v>
          </cell>
          <cell r="K1051" t="str">
            <v>сумма частей</v>
          </cell>
          <cell r="O1051" t="str">
            <v>сумма частей</v>
          </cell>
          <cell r="V1051" t="str">
            <v>Системы хранения</v>
          </cell>
          <cell r="W1051" t="str">
            <v>Конеро для брюк, юбок</v>
          </cell>
          <cell r="X1051" t="str">
            <v>534-594</v>
          </cell>
          <cell r="Z1051" t="str">
            <v>ЧЕРНЫЙ</v>
          </cell>
          <cell r="AC1051">
            <v>475</v>
          </cell>
          <cell r="AD1051">
            <v>3</v>
          </cell>
          <cell r="AE1051">
            <v>20</v>
          </cell>
          <cell r="AG1051" t="str">
            <v>Компл</v>
          </cell>
          <cell r="AJ1051" t="str">
            <v>Черный</v>
          </cell>
          <cell r="AK1051" t="str">
            <v>КОМПЛЕКТ Держатель для брюк и юбок выдвижной 450 мм, Конеро W 534-594 мм, D 475 мм, с 7 вешалками, ЧЕРНЫЙ</v>
          </cell>
          <cell r="AM1051" t="str">
            <v>Системы хранения</v>
          </cell>
          <cell r="AS1051" t="str">
            <v>Конеро для брюк, юбок</v>
          </cell>
          <cell r="AT1051" t="str">
            <v>Хранение одежды; Интерьер</v>
          </cell>
          <cell r="AU1051" t="str">
            <v>Комплект</v>
          </cell>
          <cell r="AV1051" t="str">
            <v>534</v>
          </cell>
          <cell r="AW1051" t="str">
            <v>594</v>
          </cell>
          <cell r="BB1051">
            <v>600</v>
          </cell>
          <cell r="BC1051">
            <v>2300</v>
          </cell>
          <cell r="BF1051">
            <v>0</v>
          </cell>
          <cell r="BG1051">
            <v>20</v>
          </cell>
          <cell r="BH1051" t="str">
            <v>Черный</v>
          </cell>
        </row>
        <row r="1052">
          <cell r="D1052" t="str">
            <v>5486907021</v>
          </cell>
          <cell r="E1052" t="str">
            <v>КОМПЛЕКТ Держатель для брюк и юбок выдвижной 450 мм, Конеро W 552-612 мм, D 475 мм, с 7 вешалками, цвет ЧЕРНЫЙ (5486907021)</v>
          </cell>
          <cell r="K1052" t="str">
            <v>сумма частей</v>
          </cell>
          <cell r="O1052" t="str">
            <v>сумма частей</v>
          </cell>
          <cell r="V1052" t="str">
            <v>Системы хранения</v>
          </cell>
          <cell r="W1052" t="str">
            <v>Конеро для брюк, юбок</v>
          </cell>
          <cell r="X1052" t="str">
            <v>552-612</v>
          </cell>
          <cell r="Z1052" t="str">
            <v>ЧЕРНЫЙ</v>
          </cell>
          <cell r="AC1052">
            <v>475</v>
          </cell>
          <cell r="AD1052">
            <v>3</v>
          </cell>
          <cell r="AE1052">
            <v>20</v>
          </cell>
          <cell r="AG1052" t="str">
            <v>Компл</v>
          </cell>
          <cell r="AJ1052" t="str">
            <v>Черный</v>
          </cell>
          <cell r="AK1052" t="str">
            <v>КОМПЛЕКТ Держатель для брюк и юбок выдвижной 450 мм, Конеро W 552-612 мм, D 475 мм, с 7 вешалками, ЧЕРНЫЙ</v>
          </cell>
          <cell r="AM1052" t="str">
            <v>Системы хранения</v>
          </cell>
          <cell r="AS1052" t="str">
            <v>Конеро для брюк, юбок</v>
          </cell>
          <cell r="AT1052" t="str">
            <v>Хранение одежды; Интерьер</v>
          </cell>
          <cell r="AU1052" t="str">
            <v>Комплект</v>
          </cell>
          <cell r="AV1052" t="str">
            <v>552</v>
          </cell>
          <cell r="AW1052" t="str">
            <v>612</v>
          </cell>
          <cell r="BB1052">
            <v>600</v>
          </cell>
          <cell r="BC1052">
            <v>2300</v>
          </cell>
          <cell r="BF1052">
            <v>0</v>
          </cell>
          <cell r="BG1052">
            <v>20</v>
          </cell>
          <cell r="BH1052" t="str">
            <v>Черный</v>
          </cell>
        </row>
        <row r="1053">
          <cell r="D1053" t="str">
            <v>5486917021</v>
          </cell>
          <cell r="E1053" t="str">
            <v>КОМПЛЕКТ Держатель для брюк и юбок выдвижной 450 мм, Конеро W 610-670 мм, D 475 мм, с 7 вешалками, цвет ЧЕРНЫЙ (5486917021)</v>
          </cell>
          <cell r="K1053" t="str">
            <v>сумма частей</v>
          </cell>
          <cell r="O1053" t="str">
            <v>сумма частей</v>
          </cell>
          <cell r="V1053" t="str">
            <v>Системы хранения</v>
          </cell>
          <cell r="W1053" t="str">
            <v>Конеро для брюк, юбок</v>
          </cell>
          <cell r="X1053" t="str">
            <v>610-670</v>
          </cell>
          <cell r="Z1053" t="str">
            <v>ЧЕРНЫЙ</v>
          </cell>
          <cell r="AC1053">
            <v>475</v>
          </cell>
          <cell r="AD1053">
            <v>3</v>
          </cell>
          <cell r="AE1053">
            <v>20</v>
          </cell>
          <cell r="AG1053" t="str">
            <v>Компл</v>
          </cell>
          <cell r="AJ1053" t="str">
            <v>Черный</v>
          </cell>
          <cell r="AK1053" t="str">
            <v>КОМПЛЕКТ Держатель для брюк и юбок выдвижной 450 мм, Конеро W 610-670 мм, D 475 мм, с 7 вешалками, ЧЕРНЫЙ</v>
          </cell>
          <cell r="AM1053" t="str">
            <v>Системы хранения</v>
          </cell>
          <cell r="AS1053" t="str">
            <v>Конеро для брюк, юбок</v>
          </cell>
          <cell r="AT1053" t="str">
            <v>Хранение одежды; Интерьер</v>
          </cell>
          <cell r="AU1053" t="str">
            <v>Комплект</v>
          </cell>
          <cell r="AV1053" t="str">
            <v>610</v>
          </cell>
          <cell r="AW1053" t="str">
            <v>670</v>
          </cell>
          <cell r="BB1053">
            <v>600</v>
          </cell>
          <cell r="BC1053">
            <v>2300</v>
          </cell>
          <cell r="BF1053">
            <v>0</v>
          </cell>
          <cell r="BG1053">
            <v>20</v>
          </cell>
          <cell r="BH1053" t="str">
            <v>Черный</v>
          </cell>
        </row>
        <row r="1054">
          <cell r="D1054" t="str">
            <v>5486927021</v>
          </cell>
          <cell r="E1054" t="str">
            <v>КОМПЛЕКТ Держатель для брюк и юбок выдвижной 450 мм, Конеро W 660-720 мм, D 475 мм, с 10 вешалками, цвет ЧЕРНЫЙ (5486927021)</v>
          </cell>
          <cell r="K1054" t="str">
            <v>сумма частей</v>
          </cell>
          <cell r="O1054" t="str">
            <v>сумма частей</v>
          </cell>
          <cell r="V1054" t="str">
            <v>Системы хранения</v>
          </cell>
          <cell r="W1054" t="str">
            <v>Конеро для брюк, юбок</v>
          </cell>
          <cell r="X1054" t="str">
            <v>660-720</v>
          </cell>
          <cell r="Z1054" t="str">
            <v>ЧЕРНЫЙ</v>
          </cell>
          <cell r="AC1054">
            <v>475</v>
          </cell>
          <cell r="AD1054">
            <v>3</v>
          </cell>
          <cell r="AE1054">
            <v>20</v>
          </cell>
          <cell r="AG1054" t="str">
            <v>Компл</v>
          </cell>
          <cell r="AJ1054" t="str">
            <v>Черный</v>
          </cell>
          <cell r="AK1054" t="str">
            <v>КОМПЛЕКТ Держатель для брюк и юбок выдвижной 450 мм, Конеро W 660-720 мм, D 475 мм, с 10 вешалками, ЧЕРНЫЙ</v>
          </cell>
          <cell r="AM1054" t="str">
            <v>Системы хранения</v>
          </cell>
          <cell r="AS1054" t="str">
            <v>Конеро для брюк, юбок</v>
          </cell>
          <cell r="AT1054" t="str">
            <v>Хранение одежды; Интерьер</v>
          </cell>
          <cell r="AU1054" t="str">
            <v>Комплект</v>
          </cell>
          <cell r="AV1054" t="str">
            <v>660</v>
          </cell>
          <cell r="AW1054" t="str">
            <v>720</v>
          </cell>
          <cell r="BB1054">
            <v>600</v>
          </cell>
          <cell r="BC1054">
            <v>2300</v>
          </cell>
          <cell r="BF1054">
            <v>0</v>
          </cell>
          <cell r="BG1054">
            <v>20</v>
          </cell>
          <cell r="BH1054" t="str">
            <v>Черный</v>
          </cell>
        </row>
        <row r="1055">
          <cell r="D1055" t="str">
            <v>5486937021</v>
          </cell>
          <cell r="E1055" t="str">
            <v>КОМПЛЕКТ Держатель для брюк и юбок выдвижной 450 мм, Конеро W 710-770 мм, D 475 мм, с 10 вешалками, цвет ЧЕРНЫЙ (5486937021)</v>
          </cell>
          <cell r="K1055" t="str">
            <v>сумма частей</v>
          </cell>
          <cell r="O1055" t="str">
            <v>сумма частей</v>
          </cell>
          <cell r="V1055" t="str">
            <v>Системы хранения</v>
          </cell>
          <cell r="W1055" t="str">
            <v>Конеро для брюк, юбок</v>
          </cell>
          <cell r="X1055" t="str">
            <v>710-770</v>
          </cell>
          <cell r="Z1055" t="str">
            <v>ЧЕРНЫЙ</v>
          </cell>
          <cell r="AC1055">
            <v>475</v>
          </cell>
          <cell r="AD1055">
            <v>3</v>
          </cell>
          <cell r="AE1055">
            <v>20</v>
          </cell>
          <cell r="AG1055" t="str">
            <v>Компл</v>
          </cell>
          <cell r="AJ1055" t="str">
            <v>Черный</v>
          </cell>
          <cell r="AK1055" t="str">
            <v>КОМПЛЕКТ Держатель для брюк и юбок выдвижной 450 мм, Конеро W 710-770 мм, D 475 мм, с 10 вешалками, ЧЕРНЫЙ</v>
          </cell>
          <cell r="AM1055" t="str">
            <v>Системы хранения</v>
          </cell>
          <cell r="AS1055" t="str">
            <v>Конеро для брюк, юбок</v>
          </cell>
          <cell r="AT1055" t="str">
            <v>Хранение одежды; Интерьер</v>
          </cell>
          <cell r="AU1055" t="str">
            <v>Комплект</v>
          </cell>
          <cell r="AV1055" t="str">
            <v>710</v>
          </cell>
          <cell r="AW1055" t="str">
            <v>770</v>
          </cell>
          <cell r="BB1055">
            <v>600</v>
          </cell>
          <cell r="BC1055">
            <v>2300</v>
          </cell>
          <cell r="BF1055">
            <v>0</v>
          </cell>
          <cell r="BG1055">
            <v>20</v>
          </cell>
          <cell r="BH1055" t="str">
            <v>Черный</v>
          </cell>
        </row>
        <row r="1056">
          <cell r="D1056" t="str">
            <v>5486947021</v>
          </cell>
          <cell r="E1056" t="str">
            <v>КОМПЛЕКТ Держатель для брюк и юбок выдвижной 450 мм, Конеро W 760-820 мм, D 475 мм, с 11 вешалками, цвет ЧЕРНЫЙ (5486947021)</v>
          </cell>
          <cell r="K1056" t="str">
            <v>сумма частей</v>
          </cell>
          <cell r="O1056" t="str">
            <v>сумма частей</v>
          </cell>
          <cell r="V1056" t="str">
            <v>Системы хранения</v>
          </cell>
          <cell r="W1056" t="str">
            <v>Конеро для брюк, юбок</v>
          </cell>
          <cell r="X1056" t="str">
            <v>760-820</v>
          </cell>
          <cell r="Z1056" t="str">
            <v>ЧЕРНЫЙ</v>
          </cell>
          <cell r="AC1056">
            <v>475</v>
          </cell>
          <cell r="AD1056">
            <v>3</v>
          </cell>
          <cell r="AE1056">
            <v>20</v>
          </cell>
          <cell r="AG1056" t="str">
            <v>Компл</v>
          </cell>
          <cell r="AJ1056" t="str">
            <v>Черный</v>
          </cell>
          <cell r="AK1056" t="str">
            <v>КОМПЛЕКТ Держатель для брюк и юбок выдвижной 450 мм, Конеро W 760-820 мм, D 475 мм, с 11 вешалками, ЧЕРНЫЙ</v>
          </cell>
          <cell r="AM1056" t="str">
            <v>Системы хранения</v>
          </cell>
          <cell r="AS1056" t="str">
            <v>Конеро для брюк, юбок</v>
          </cell>
          <cell r="AT1056" t="str">
            <v>Хранение одежды; Интерьер</v>
          </cell>
          <cell r="AU1056" t="str">
            <v>Комплект</v>
          </cell>
          <cell r="AV1056" t="str">
            <v>760</v>
          </cell>
          <cell r="AW1056" t="str">
            <v>820</v>
          </cell>
          <cell r="BB1056">
            <v>600</v>
          </cell>
          <cell r="BC1056">
            <v>2300</v>
          </cell>
          <cell r="BF1056">
            <v>0</v>
          </cell>
          <cell r="BG1056">
            <v>20</v>
          </cell>
          <cell r="BH1056" t="str">
            <v>Черный</v>
          </cell>
        </row>
        <row r="1057">
          <cell r="D1057" t="str">
            <v>5486957021</v>
          </cell>
          <cell r="E1057" t="str">
            <v>КОМПЛЕКТ Держатель для брюк и юбок выдвижной 450 мм, Конеро W 810-870 мм, D 475 мм, с 11 вешалками, цвет ЧЕРНЫЙ (5486957021)</v>
          </cell>
          <cell r="K1057" t="str">
            <v>сумма частей</v>
          </cell>
          <cell r="O1057" t="str">
            <v>сумма частей</v>
          </cell>
          <cell r="V1057" t="str">
            <v>Системы хранения</v>
          </cell>
          <cell r="W1057" t="str">
            <v>Конеро для брюк, юбок</v>
          </cell>
          <cell r="X1057" t="str">
            <v>810-870</v>
          </cell>
          <cell r="Z1057" t="str">
            <v>ЧЕРНЫЙ</v>
          </cell>
          <cell r="AC1057">
            <v>475</v>
          </cell>
          <cell r="AD1057">
            <v>3</v>
          </cell>
          <cell r="AE1057">
            <v>20</v>
          </cell>
          <cell r="AG1057" t="str">
            <v>Компл</v>
          </cell>
          <cell r="AJ1057" t="str">
            <v>Черный</v>
          </cell>
          <cell r="AK1057" t="str">
            <v>КОМПЛЕКТ Держатель для брюк и юбок выдвижной 450 мм, Конеро W 810-870 мм, D 475 мм, с 11 вешалками, ЧЕРНЫЙ</v>
          </cell>
          <cell r="AM1057" t="str">
            <v>Системы хранения</v>
          </cell>
          <cell r="AS1057" t="str">
            <v>Конеро для брюк, юбок</v>
          </cell>
          <cell r="AT1057" t="str">
            <v>Хранение одежды; Интерьер</v>
          </cell>
          <cell r="AU1057" t="str">
            <v>Комплект</v>
          </cell>
          <cell r="AV1057" t="str">
            <v>810</v>
          </cell>
          <cell r="AW1057" t="str">
            <v>870</v>
          </cell>
          <cell r="BB1057">
            <v>600</v>
          </cell>
          <cell r="BC1057">
            <v>2300</v>
          </cell>
          <cell r="BF1057">
            <v>0</v>
          </cell>
          <cell r="BG1057">
            <v>20</v>
          </cell>
          <cell r="BH1057" t="str">
            <v>Черный</v>
          </cell>
        </row>
        <row r="1058">
          <cell r="D1058" t="str">
            <v>5486967021</v>
          </cell>
          <cell r="E1058" t="str">
            <v>КОМПЛЕКТ Держатель для брюк и юбок выдвижной 450 мм, Конеро W 860-920 мм, D 475 мм, с 12 вешалками, цвет ЧЕРНЫЙ (5486967021)</v>
          </cell>
          <cell r="K1058" t="str">
            <v>сумма частей</v>
          </cell>
          <cell r="O1058" t="str">
            <v>сумма частей</v>
          </cell>
          <cell r="V1058" t="str">
            <v>Системы хранения</v>
          </cell>
          <cell r="W1058" t="str">
            <v>Конеро для брюк, юбок</v>
          </cell>
          <cell r="X1058" t="str">
            <v>860-920</v>
          </cell>
          <cell r="Z1058" t="str">
            <v>ЧЕРНЫЙ</v>
          </cell>
          <cell r="AC1058">
            <v>475</v>
          </cell>
          <cell r="AD1058">
            <v>3</v>
          </cell>
          <cell r="AE1058">
            <v>20</v>
          </cell>
          <cell r="AG1058" t="str">
            <v>Компл</v>
          </cell>
          <cell r="AJ1058" t="str">
            <v>Черный</v>
          </cell>
          <cell r="AK1058" t="str">
            <v>КОМПЛЕКТ Держатель для брюк и юбок выдвижной 450 мм, Конеро W 860-920 мм, D 475 мм, с 12 вешалками, ЧЕРНЫЙ</v>
          </cell>
          <cell r="AM1058" t="str">
            <v>Системы хранения</v>
          </cell>
          <cell r="AS1058" t="str">
            <v>Конеро для брюк, юбок</v>
          </cell>
          <cell r="AT1058" t="str">
            <v>Хранение одежды; Интерьер</v>
          </cell>
          <cell r="AU1058" t="str">
            <v>Комплект</v>
          </cell>
          <cell r="AV1058" t="str">
            <v>860</v>
          </cell>
          <cell r="AW1058" t="str">
            <v>920</v>
          </cell>
          <cell r="BB1058">
            <v>600</v>
          </cell>
          <cell r="BC1058">
            <v>2300</v>
          </cell>
          <cell r="BF1058">
            <v>0</v>
          </cell>
          <cell r="BG1058">
            <v>20</v>
          </cell>
          <cell r="BH1058" t="str">
            <v>Черный</v>
          </cell>
        </row>
        <row r="1059">
          <cell r="D1059" t="str">
            <v>5486977021</v>
          </cell>
          <cell r="E1059" t="str">
            <v>КОМПЛЕКТ Держатель для брюк и юбок выдвижной 450 мм, Конеро W 910-970 мм, D 475 мм, с 13 вешалками, цвет ЧЕРНЫЙ (5486977021)</v>
          </cell>
          <cell r="K1059" t="str">
            <v>сумма частей</v>
          </cell>
          <cell r="O1059" t="str">
            <v>сумма частей</v>
          </cell>
          <cell r="V1059" t="str">
            <v>Системы хранения</v>
          </cell>
          <cell r="W1059" t="str">
            <v>Конеро для брюк, юбок</v>
          </cell>
          <cell r="X1059" t="str">
            <v>910-970</v>
          </cell>
          <cell r="Z1059" t="str">
            <v>ЧЕРНЫЙ</v>
          </cell>
          <cell r="AC1059">
            <v>475</v>
          </cell>
          <cell r="AD1059">
            <v>3</v>
          </cell>
          <cell r="AE1059">
            <v>20</v>
          </cell>
          <cell r="AG1059" t="str">
            <v>Компл</v>
          </cell>
          <cell r="AJ1059" t="str">
            <v>Черный</v>
          </cell>
          <cell r="AK1059" t="str">
            <v>КОМПЛЕКТ Держатель для брюк и юбок выдвижной 450 мм, Конеро W 910-970 мм, D 475 мм, с 13 вешалками, ЧЕРНЫЙ</v>
          </cell>
          <cell r="AM1059" t="str">
            <v>Системы хранения</v>
          </cell>
          <cell r="AS1059" t="str">
            <v>Конеро для брюк, юбок</v>
          </cell>
          <cell r="AT1059" t="str">
            <v>Хранение одежды; Интерьер</v>
          </cell>
          <cell r="AU1059" t="str">
            <v>Комплект</v>
          </cell>
          <cell r="AV1059" t="str">
            <v>910</v>
          </cell>
          <cell r="AW1059" t="str">
            <v>970</v>
          </cell>
          <cell r="BB1059">
            <v>600</v>
          </cell>
          <cell r="BC1059">
            <v>2300</v>
          </cell>
          <cell r="BF1059">
            <v>0</v>
          </cell>
          <cell r="BG1059">
            <v>20</v>
          </cell>
          <cell r="BH1059" t="str">
            <v>Черный</v>
          </cell>
        </row>
        <row r="1060">
          <cell r="D1060" t="str">
            <v>5486987021</v>
          </cell>
          <cell r="E1060" t="str">
            <v>КОМПЛЕКТ Держатель для брюк и юбок выдвижной 450 мм, Конеро W 960-1020 мм, D 475 мм, с 14 вешалками, цвет ЧЕРНЫЙ (5486987021)</v>
          </cell>
          <cell r="K1060" t="str">
            <v>сумма частей</v>
          </cell>
          <cell r="O1060" t="str">
            <v>сумма частей</v>
          </cell>
          <cell r="V1060" t="str">
            <v>Системы хранения</v>
          </cell>
          <cell r="W1060" t="str">
            <v>Конеро для брюк, юбок</v>
          </cell>
          <cell r="X1060" t="str">
            <v>960-1020</v>
          </cell>
          <cell r="Z1060" t="str">
            <v>ЧЕРНЫЙ</v>
          </cell>
          <cell r="AC1060">
            <v>475</v>
          </cell>
          <cell r="AD1060">
            <v>3</v>
          </cell>
          <cell r="AE1060">
            <v>20</v>
          </cell>
          <cell r="AG1060" t="str">
            <v>Компл</v>
          </cell>
          <cell r="AJ1060" t="str">
            <v>Черный</v>
          </cell>
          <cell r="AK1060" t="str">
            <v>КОМПЛЕКТ Держатель для брюк и юбок выдвижной 450 мм, Конеро W 960-1020 мм, D 475 мм, с 14 вешалками, ЧЕРНЫЙ</v>
          </cell>
          <cell r="AM1060" t="str">
            <v>Системы хранения</v>
          </cell>
          <cell r="AS1060" t="str">
            <v>Конеро для брюк, юбок</v>
          </cell>
          <cell r="AT1060" t="str">
            <v>Хранение одежды; Интерьер</v>
          </cell>
          <cell r="AU1060" t="str">
            <v>Комплект</v>
          </cell>
          <cell r="AV1060" t="str">
            <v>960</v>
          </cell>
          <cell r="AW1060" t="str">
            <v>1020</v>
          </cell>
          <cell r="BB1060">
            <v>600</v>
          </cell>
          <cell r="BC1060">
            <v>2300</v>
          </cell>
          <cell r="BF1060">
            <v>0</v>
          </cell>
          <cell r="BG1060">
            <v>20</v>
          </cell>
          <cell r="BH1060" t="str">
            <v>Черный</v>
          </cell>
        </row>
        <row r="1061">
          <cell r="D1061" t="str">
            <v>2386867021</v>
          </cell>
          <cell r="E1061" t="str">
            <v>Рама-держатель выдвижная 450 мм, Конеро W 410-470 мм, D 475 мм, со штангой, без вешалок, цвет ЧЕРНЫЙ (2386867021)</v>
          </cell>
          <cell r="H1061">
            <v>1</v>
          </cell>
          <cell r="I1061">
            <v>5</v>
          </cell>
          <cell r="J1061" t="str">
            <v>DE</v>
          </cell>
          <cell r="K1061">
            <v>2.0099999999999998</v>
          </cell>
          <cell r="L1061">
            <v>0.93500000000000005</v>
          </cell>
          <cell r="M1061">
            <v>0.127</v>
          </cell>
          <cell r="N1061">
            <v>0.08</v>
          </cell>
          <cell r="O1061">
            <v>9.4996000000000004E-3</v>
          </cell>
          <cell r="Q1061" t="str">
            <v>7021</v>
          </cell>
          <cell r="R1061">
            <v>80</v>
          </cell>
          <cell r="S1061" t="str">
            <v>4027655084977</v>
          </cell>
          <cell r="T1061" t="str">
            <v>8302500000</v>
          </cell>
          <cell r="V1061" t="str">
            <v>Системы хранения</v>
          </cell>
          <cell r="W1061" t="str">
            <v>Конеро для брюк, юбок</v>
          </cell>
          <cell r="X1061" t="str">
            <v>410-470</v>
          </cell>
          <cell r="Z1061" t="str">
            <v>ЧЕРНЫЙ</v>
          </cell>
          <cell r="AC1061">
            <v>475</v>
          </cell>
          <cell r="AE1061">
            <v>20</v>
          </cell>
          <cell r="AG1061" t="str">
            <v>шт</v>
          </cell>
          <cell r="AJ1061" t="str">
            <v>Черный</v>
          </cell>
          <cell r="AK1061" t="str">
            <v>Рама-держатель выдвижная 450 мм, Конеро, W 410-470 мм, D 475 мм, ЧЕРНЫЙ</v>
          </cell>
          <cell r="AM1061" t="str">
            <v>Системы хранения</v>
          </cell>
          <cell r="AO1061" t="str">
            <v>2386867021</v>
          </cell>
          <cell r="AS1061" t="str">
            <v>Конеро для брюк, юбок</v>
          </cell>
          <cell r="AT1061" t="str">
            <v>Хранение одежды; Интерьер</v>
          </cell>
          <cell r="AU1061" t="str">
            <v>Комплектующее</v>
          </cell>
          <cell r="AV1061" t="str">
            <v>410</v>
          </cell>
          <cell r="AW1061" t="str">
            <v>470</v>
          </cell>
          <cell r="BB1061">
            <v>600</v>
          </cell>
          <cell r="BC1061">
            <v>2300</v>
          </cell>
          <cell r="BF1061">
            <v>0</v>
          </cell>
          <cell r="BG1061">
            <v>20</v>
          </cell>
          <cell r="BH1061" t="str">
            <v>Черный</v>
          </cell>
        </row>
        <row r="1062">
          <cell r="D1062" t="str">
            <v>2386877021</v>
          </cell>
          <cell r="E1062" t="str">
            <v>Рама-держатель выдвижная 450 мм, Конеро W 434-494 мм, D 475 мм, со штангой, без вешалок, цвет ЧЕРНЫЙ (2386877021)</v>
          </cell>
          <cell r="H1062">
            <v>1</v>
          </cell>
          <cell r="I1062">
            <v>5</v>
          </cell>
          <cell r="J1062" t="str">
            <v>DE</v>
          </cell>
          <cell r="K1062">
            <v>2.2400000000000002</v>
          </cell>
          <cell r="L1062">
            <v>0.93500000000000005</v>
          </cell>
          <cell r="M1062">
            <v>0.127</v>
          </cell>
          <cell r="N1062">
            <v>0.08</v>
          </cell>
          <cell r="O1062">
            <v>9.4996000000000004E-3</v>
          </cell>
          <cell r="Q1062" t="str">
            <v>7021</v>
          </cell>
          <cell r="R1062">
            <v>80</v>
          </cell>
          <cell r="S1062" t="str">
            <v>4027655084984</v>
          </cell>
          <cell r="T1062" t="str">
            <v>8302500000</v>
          </cell>
          <cell r="V1062" t="str">
            <v>Системы хранения</v>
          </cell>
          <cell r="W1062" t="str">
            <v>Конеро для брюк, юбок</v>
          </cell>
          <cell r="X1062" t="str">
            <v>434-494</v>
          </cell>
          <cell r="Z1062" t="str">
            <v>ЧЕРНЫЙ</v>
          </cell>
          <cell r="AC1062">
            <v>475</v>
          </cell>
          <cell r="AE1062">
            <v>20</v>
          </cell>
          <cell r="AG1062" t="str">
            <v>шт</v>
          </cell>
          <cell r="AJ1062" t="str">
            <v>Черный</v>
          </cell>
          <cell r="AK1062" t="str">
            <v>Рама-держатель выдвижная 450 мм, Конеро, W 434-494 мм, D 475 мм, ЧЕРНЫЙ</v>
          </cell>
          <cell r="AM1062" t="str">
            <v>Системы хранения</v>
          </cell>
          <cell r="AO1062" t="str">
            <v>2386877021</v>
          </cell>
          <cell r="AS1062" t="str">
            <v>Конеро для брюк, юбок</v>
          </cell>
          <cell r="AT1062" t="str">
            <v>Хранение одежды; Интерьер</v>
          </cell>
          <cell r="AU1062" t="str">
            <v>Комплектующее</v>
          </cell>
          <cell r="AV1062" t="str">
            <v>434</v>
          </cell>
          <cell r="AW1062" t="str">
            <v>494</v>
          </cell>
          <cell r="BB1062">
            <v>600</v>
          </cell>
          <cell r="BC1062">
            <v>2300</v>
          </cell>
          <cell r="BF1062">
            <v>0</v>
          </cell>
          <cell r="BG1062">
            <v>20</v>
          </cell>
          <cell r="BH1062" t="str">
            <v>Черный</v>
          </cell>
        </row>
        <row r="1063">
          <cell r="D1063" t="str">
            <v>2386887021</v>
          </cell>
          <cell r="E1063" t="str">
            <v>Рама-держатель выдвижная 450 мм, Конеро W 484-544 мм, D 475 мм, со штангой, без вешалок, цвет ЧЕРНЫЙ (2386887021)</v>
          </cell>
          <cell r="H1063">
            <v>1</v>
          </cell>
          <cell r="I1063">
            <v>5</v>
          </cell>
          <cell r="J1063" t="str">
            <v>DE</v>
          </cell>
          <cell r="K1063">
            <v>2.2599999999999998</v>
          </cell>
          <cell r="L1063">
            <v>0.93500000000000005</v>
          </cell>
          <cell r="M1063">
            <v>0.127</v>
          </cell>
          <cell r="N1063">
            <v>0.08</v>
          </cell>
          <cell r="O1063">
            <v>9.4996000000000004E-3</v>
          </cell>
          <cell r="Q1063" t="str">
            <v>7021</v>
          </cell>
          <cell r="R1063">
            <v>80</v>
          </cell>
          <cell r="S1063" t="str">
            <v>4027655084991</v>
          </cell>
          <cell r="T1063" t="str">
            <v>8302500000</v>
          </cell>
          <cell r="V1063" t="str">
            <v>Системы хранения</v>
          </cell>
          <cell r="W1063" t="str">
            <v>Конеро для брюк, юбок</v>
          </cell>
          <cell r="X1063" t="str">
            <v>484-544</v>
          </cell>
          <cell r="Z1063" t="str">
            <v>ЧЕРНЫЙ</v>
          </cell>
          <cell r="AC1063">
            <v>475</v>
          </cell>
          <cell r="AE1063">
            <v>20</v>
          </cell>
          <cell r="AG1063" t="str">
            <v>шт</v>
          </cell>
          <cell r="AJ1063" t="str">
            <v>Черный</v>
          </cell>
          <cell r="AK1063" t="str">
            <v>Рама-держатель выдвижная 450 мм, Конеро, W 484-544 мм, D 475 мм, ЧЕРНЫЙ</v>
          </cell>
          <cell r="AM1063" t="str">
            <v>Системы хранения</v>
          </cell>
          <cell r="AO1063" t="str">
            <v>2386887021</v>
          </cell>
          <cell r="AS1063" t="str">
            <v>Конеро для брюк, юбок</v>
          </cell>
          <cell r="AT1063" t="str">
            <v>Хранение одежды; Интерьер</v>
          </cell>
          <cell r="AU1063" t="str">
            <v>Комплектующее</v>
          </cell>
          <cell r="AV1063" t="str">
            <v>484</v>
          </cell>
          <cell r="AW1063" t="str">
            <v>544</v>
          </cell>
          <cell r="BB1063">
            <v>600</v>
          </cell>
          <cell r="BC1063">
            <v>2300</v>
          </cell>
          <cell r="BF1063">
            <v>0</v>
          </cell>
          <cell r="BG1063">
            <v>20</v>
          </cell>
          <cell r="BH1063" t="str">
            <v>Черный</v>
          </cell>
        </row>
        <row r="1064">
          <cell r="D1064" t="str">
            <v>2386897021</v>
          </cell>
          <cell r="E1064" t="str">
            <v>Рама-держатель выдвижная 450 мм, Конеро W 534-594 мм, D 475 мм, со штангой, без вешалок, цвет ЧЕРНЫЙ (2386897021)</v>
          </cell>
          <cell r="H1064">
            <v>1</v>
          </cell>
          <cell r="I1064">
            <v>5</v>
          </cell>
          <cell r="J1064" t="str">
            <v>DE</v>
          </cell>
          <cell r="K1064">
            <v>2.33</v>
          </cell>
          <cell r="L1064">
            <v>0.93500000000000005</v>
          </cell>
          <cell r="M1064">
            <v>0.127</v>
          </cell>
          <cell r="N1064">
            <v>0.08</v>
          </cell>
          <cell r="O1064">
            <v>9.4996000000000004E-3</v>
          </cell>
          <cell r="Q1064" t="str">
            <v>7021</v>
          </cell>
          <cell r="R1064">
            <v>80</v>
          </cell>
          <cell r="S1064" t="str">
            <v>4027655085004</v>
          </cell>
          <cell r="T1064" t="str">
            <v>8302500000</v>
          </cell>
          <cell r="V1064" t="str">
            <v>Системы хранения</v>
          </cell>
          <cell r="W1064" t="str">
            <v>Конеро для брюк, юбок</v>
          </cell>
          <cell r="X1064" t="str">
            <v>534-594</v>
          </cell>
          <cell r="Z1064" t="str">
            <v>ЧЕРНЫЙ</v>
          </cell>
          <cell r="AC1064">
            <v>475</v>
          </cell>
          <cell r="AE1064">
            <v>20</v>
          </cell>
          <cell r="AG1064" t="str">
            <v>шт</v>
          </cell>
          <cell r="AJ1064" t="str">
            <v>Черный</v>
          </cell>
          <cell r="AK1064" t="str">
            <v>Рама-держатель выдвижная 450 мм, Конеро, W 534-594 мм, D 475 мм, ЧЕРНЫЙ</v>
          </cell>
          <cell r="AM1064" t="str">
            <v>Системы хранения</v>
          </cell>
          <cell r="AO1064" t="str">
            <v>2386897021</v>
          </cell>
          <cell r="AS1064" t="str">
            <v>Конеро для брюк, юбок</v>
          </cell>
          <cell r="AT1064" t="str">
            <v>Хранение одежды; Интерьер</v>
          </cell>
          <cell r="AU1064" t="str">
            <v>Комплектующее</v>
          </cell>
          <cell r="AV1064" t="str">
            <v>534</v>
          </cell>
          <cell r="AW1064" t="str">
            <v>594</v>
          </cell>
          <cell r="BB1064">
            <v>600</v>
          </cell>
          <cell r="BC1064">
            <v>2300</v>
          </cell>
          <cell r="BF1064">
            <v>0</v>
          </cell>
          <cell r="BG1064">
            <v>20</v>
          </cell>
          <cell r="BH1064" t="str">
            <v>Черный</v>
          </cell>
        </row>
        <row r="1065">
          <cell r="D1065" t="str">
            <v>2386907021</v>
          </cell>
          <cell r="E1065" t="str">
            <v>Рама-держатель выдвижная 450 мм, Конеро W 552-612 мм, D 475 мм, со штангой, без вешалок, цвет ЧЕРНЫЙ (2386907021)</v>
          </cell>
          <cell r="H1065">
            <v>1</v>
          </cell>
          <cell r="I1065">
            <v>5</v>
          </cell>
          <cell r="J1065" t="str">
            <v>DE</v>
          </cell>
          <cell r="K1065">
            <v>2.423</v>
          </cell>
          <cell r="L1065">
            <v>0.93500000000000005</v>
          </cell>
          <cell r="M1065">
            <v>0.127</v>
          </cell>
          <cell r="N1065">
            <v>0.08</v>
          </cell>
          <cell r="O1065">
            <v>9.4996000000000004E-3</v>
          </cell>
          <cell r="Q1065" t="str">
            <v>7021</v>
          </cell>
          <cell r="R1065">
            <v>80</v>
          </cell>
          <cell r="S1065" t="str">
            <v>4027655085011</v>
          </cell>
          <cell r="T1065" t="str">
            <v>8302500000</v>
          </cell>
          <cell r="V1065" t="str">
            <v>Системы хранения</v>
          </cell>
          <cell r="W1065" t="str">
            <v>Конеро для брюк, юбок</v>
          </cell>
          <cell r="X1065" t="str">
            <v>552-612</v>
          </cell>
          <cell r="Z1065" t="str">
            <v>ЧЕРНЫЙ</v>
          </cell>
          <cell r="AC1065">
            <v>475</v>
          </cell>
          <cell r="AE1065">
            <v>20</v>
          </cell>
          <cell r="AG1065" t="str">
            <v>шт</v>
          </cell>
          <cell r="AJ1065" t="str">
            <v>Черный</v>
          </cell>
          <cell r="AK1065" t="str">
            <v>Рама-держатель выдвижная 450 мм, Конеро, W 552-612 мм, D 475 мм, ЧЕРНЫЙ</v>
          </cell>
          <cell r="AM1065" t="str">
            <v>Системы хранения</v>
          </cell>
          <cell r="AO1065" t="str">
            <v>2386907021</v>
          </cell>
          <cell r="AS1065" t="str">
            <v>Конеро для брюк, юбок</v>
          </cell>
          <cell r="AT1065" t="str">
            <v>Хранение одежды; Интерьер</v>
          </cell>
          <cell r="AU1065" t="str">
            <v>Комплектующее</v>
          </cell>
          <cell r="AV1065" t="str">
            <v>552</v>
          </cell>
          <cell r="AW1065" t="str">
            <v>612</v>
          </cell>
          <cell r="BB1065">
            <v>600</v>
          </cell>
          <cell r="BC1065">
            <v>2300</v>
          </cell>
          <cell r="BF1065">
            <v>0</v>
          </cell>
          <cell r="BG1065">
            <v>20</v>
          </cell>
          <cell r="BH1065" t="str">
            <v>Черный</v>
          </cell>
        </row>
        <row r="1066">
          <cell r="D1066" t="str">
            <v>2386917021</v>
          </cell>
          <cell r="E1066" t="str">
            <v>Рама-держатель выдвижная 450 мм, Конеро W 610-670 мм, D 475 мм, со штангой, без вешалок, цвет ЧЕРНЫЙ (2386917021)</v>
          </cell>
          <cell r="H1066">
            <v>1</v>
          </cell>
          <cell r="I1066">
            <v>5</v>
          </cell>
          <cell r="J1066" t="str">
            <v>DE</v>
          </cell>
          <cell r="K1066">
            <v>5.5232000000000001</v>
          </cell>
          <cell r="L1066">
            <v>0.93500000000000005</v>
          </cell>
          <cell r="M1066">
            <v>0.127</v>
          </cell>
          <cell r="N1066">
            <v>0.08</v>
          </cell>
          <cell r="O1066">
            <v>9.4996000000000004E-3</v>
          </cell>
          <cell r="Q1066" t="str">
            <v>7021</v>
          </cell>
          <cell r="R1066">
            <v>80</v>
          </cell>
          <cell r="S1066" t="str">
            <v>4027655085028</v>
          </cell>
          <cell r="T1066" t="str">
            <v>8302500000</v>
          </cell>
          <cell r="V1066" t="str">
            <v>Системы хранения</v>
          </cell>
          <cell r="W1066" t="str">
            <v>Конеро для брюк, юбок</v>
          </cell>
          <cell r="X1066" t="str">
            <v>610-670</v>
          </cell>
          <cell r="Z1066" t="str">
            <v>ЧЕРНЫЙ</v>
          </cell>
          <cell r="AC1066">
            <v>475</v>
          </cell>
          <cell r="AE1066">
            <v>20</v>
          </cell>
          <cell r="AG1066" t="str">
            <v>шт</v>
          </cell>
          <cell r="AJ1066" t="str">
            <v>Черный</v>
          </cell>
          <cell r="AK1066" t="str">
            <v>Рама-держатель выдвижная 450 мм, Конеро, W 610-670 мм, D 475 мм, ЧЕРНЫЙ</v>
          </cell>
          <cell r="AM1066" t="str">
            <v>Системы хранения</v>
          </cell>
          <cell r="AO1066" t="str">
            <v>2386917021</v>
          </cell>
          <cell r="AS1066" t="str">
            <v>Конеро для брюк, юбок</v>
          </cell>
          <cell r="AT1066" t="str">
            <v>Хранение одежды; Интерьер</v>
          </cell>
          <cell r="AU1066" t="str">
            <v>Комплектующее</v>
          </cell>
          <cell r="AV1066" t="str">
            <v>610</v>
          </cell>
          <cell r="AW1066" t="str">
            <v>670</v>
          </cell>
          <cell r="BB1066">
            <v>600</v>
          </cell>
          <cell r="BC1066">
            <v>2300</v>
          </cell>
          <cell r="BF1066">
            <v>0</v>
          </cell>
          <cell r="BG1066">
            <v>20</v>
          </cell>
          <cell r="BH1066" t="str">
            <v>Черный</v>
          </cell>
        </row>
        <row r="1067">
          <cell r="D1067" t="str">
            <v>2386927021</v>
          </cell>
          <cell r="E1067" t="str">
            <v>Рама-держатель выдвижная 450 мм, Конеро W 660-720 мм, D 475 мм, со штангой, без вешалок, цвет ЧЕРНЫЙ (2386927021)</v>
          </cell>
          <cell r="H1067">
            <v>1</v>
          </cell>
          <cell r="I1067">
            <v>5</v>
          </cell>
          <cell r="J1067" t="str">
            <v>DE</v>
          </cell>
          <cell r="K1067">
            <v>5.5915999999999997</v>
          </cell>
          <cell r="L1067">
            <v>0.93500000000000005</v>
          </cell>
          <cell r="M1067">
            <v>0.127</v>
          </cell>
          <cell r="N1067">
            <v>0.08</v>
          </cell>
          <cell r="O1067">
            <v>9.4996000000000004E-3</v>
          </cell>
          <cell r="Q1067" t="str">
            <v>7021</v>
          </cell>
          <cell r="R1067">
            <v>80</v>
          </cell>
          <cell r="S1067" t="str">
            <v>4027655085035</v>
          </cell>
          <cell r="T1067" t="str">
            <v>8302500000</v>
          </cell>
          <cell r="V1067" t="str">
            <v>Системы хранения</v>
          </cell>
          <cell r="W1067" t="str">
            <v>Конеро для брюк, юбок</v>
          </cell>
          <cell r="X1067" t="str">
            <v>660-720</v>
          </cell>
          <cell r="Z1067" t="str">
            <v>ЧЕРНЫЙ</v>
          </cell>
          <cell r="AC1067">
            <v>475</v>
          </cell>
          <cell r="AE1067">
            <v>20</v>
          </cell>
          <cell r="AG1067" t="str">
            <v>шт</v>
          </cell>
          <cell r="AJ1067" t="str">
            <v>Черный</v>
          </cell>
          <cell r="AK1067" t="str">
            <v>Рама-держатель выдвижная 450 мм, Конеро, W 660-720 мм, D 475 мм, ЧЕРНЫЙ</v>
          </cell>
          <cell r="AM1067" t="str">
            <v>Системы хранения</v>
          </cell>
          <cell r="AO1067" t="str">
            <v>2386927021</v>
          </cell>
          <cell r="AS1067" t="str">
            <v>Конеро для брюк, юбок</v>
          </cell>
          <cell r="AT1067" t="str">
            <v>Хранение одежды; Интерьер</v>
          </cell>
          <cell r="AU1067" t="str">
            <v>Комплектующее</v>
          </cell>
          <cell r="AV1067" t="str">
            <v>660</v>
          </cell>
          <cell r="AW1067" t="str">
            <v>720</v>
          </cell>
          <cell r="BB1067">
            <v>600</v>
          </cell>
          <cell r="BC1067">
            <v>2300</v>
          </cell>
          <cell r="BF1067">
            <v>0</v>
          </cell>
          <cell r="BG1067">
            <v>20</v>
          </cell>
          <cell r="BH1067" t="str">
            <v>Черный</v>
          </cell>
        </row>
        <row r="1068">
          <cell r="D1068" t="str">
            <v>2386937021</v>
          </cell>
          <cell r="E1068" t="str">
            <v>Рама-держатель выдвижная 450 мм, Конеро W 710-770 мм, D 475 мм, со штангой, без вешалок, цвет ЧЕРНЫЙ (2386937021)</v>
          </cell>
          <cell r="H1068">
            <v>1</v>
          </cell>
          <cell r="I1068">
            <v>5</v>
          </cell>
          <cell r="J1068" t="str">
            <v>DE</v>
          </cell>
          <cell r="K1068">
            <v>5.66</v>
          </cell>
          <cell r="L1068">
            <v>0.93500000000000005</v>
          </cell>
          <cell r="M1068">
            <v>0.127</v>
          </cell>
          <cell r="N1068">
            <v>0.08</v>
          </cell>
          <cell r="O1068">
            <v>9.4996000000000004E-3</v>
          </cell>
          <cell r="Q1068" t="str">
            <v>7021</v>
          </cell>
          <cell r="R1068">
            <v>80</v>
          </cell>
          <cell r="S1068" t="str">
            <v>4027655085042</v>
          </cell>
          <cell r="T1068" t="str">
            <v>8302500000</v>
          </cell>
          <cell r="V1068" t="str">
            <v>Системы хранения</v>
          </cell>
          <cell r="W1068" t="str">
            <v>Конеро для брюк, юбок</v>
          </cell>
          <cell r="X1068" t="str">
            <v>710-770</v>
          </cell>
          <cell r="Z1068" t="str">
            <v>ЧЕРНЫЙ</v>
          </cell>
          <cell r="AC1068">
            <v>475</v>
          </cell>
          <cell r="AE1068">
            <v>20</v>
          </cell>
          <cell r="AG1068" t="str">
            <v>шт</v>
          </cell>
          <cell r="AJ1068" t="str">
            <v>Черный</v>
          </cell>
          <cell r="AK1068" t="str">
            <v>Рама-держатель выдвижная 450 мм, Конеро, W 710-770 мм, D 475 мм, ЧЕРНЫЙ</v>
          </cell>
          <cell r="AM1068" t="str">
            <v>Системы хранения</v>
          </cell>
          <cell r="AO1068" t="str">
            <v>2386937021</v>
          </cell>
          <cell r="AS1068" t="str">
            <v>Конеро для брюк, юбок</v>
          </cell>
          <cell r="AT1068" t="str">
            <v>Хранение одежды; Интерьер</v>
          </cell>
          <cell r="AU1068" t="str">
            <v>Комплектующее</v>
          </cell>
          <cell r="AV1068" t="str">
            <v>710</v>
          </cell>
          <cell r="AW1068" t="str">
            <v>770</v>
          </cell>
          <cell r="BB1068">
            <v>600</v>
          </cell>
          <cell r="BC1068">
            <v>2300</v>
          </cell>
          <cell r="BF1068">
            <v>0</v>
          </cell>
          <cell r="BG1068">
            <v>20</v>
          </cell>
          <cell r="BH1068" t="str">
            <v>Черный</v>
          </cell>
        </row>
        <row r="1069">
          <cell r="D1069" t="str">
            <v>2386947021</v>
          </cell>
          <cell r="E1069" t="str">
            <v>Рама-держатель выдвижная 450 мм, Конеро W 760-820 мм, D 475 мм, со штангой, без вешалок, цвет ЧЕРНЫЙ (2386947021)</v>
          </cell>
          <cell r="H1069">
            <v>1</v>
          </cell>
          <cell r="I1069">
            <v>5</v>
          </cell>
          <cell r="J1069" t="str">
            <v>DE</v>
          </cell>
          <cell r="K1069">
            <v>2.75</v>
          </cell>
          <cell r="L1069">
            <v>0.93500000000000005</v>
          </cell>
          <cell r="M1069">
            <v>0.127</v>
          </cell>
          <cell r="N1069">
            <v>0.08</v>
          </cell>
          <cell r="O1069">
            <v>9.4996000000000004E-3</v>
          </cell>
          <cell r="Q1069" t="str">
            <v>7021</v>
          </cell>
          <cell r="R1069">
            <v>80</v>
          </cell>
          <cell r="S1069" t="str">
            <v>4027655085059</v>
          </cell>
          <cell r="T1069" t="str">
            <v>8302500000</v>
          </cell>
          <cell r="V1069" t="str">
            <v>Системы хранения</v>
          </cell>
          <cell r="W1069" t="str">
            <v>Конеро для брюк, юбок</v>
          </cell>
          <cell r="X1069" t="str">
            <v>760-820</v>
          </cell>
          <cell r="Z1069" t="str">
            <v>ЧЕРНЫЙ</v>
          </cell>
          <cell r="AC1069">
            <v>475</v>
          </cell>
          <cell r="AE1069">
            <v>20</v>
          </cell>
          <cell r="AG1069" t="str">
            <v>шт</v>
          </cell>
          <cell r="AJ1069" t="str">
            <v>Черный</v>
          </cell>
          <cell r="AK1069" t="str">
            <v>Рама-держатель выдвижная 450 мм, Конеро, W 760-820 мм, D 475 мм, ЧЕРНЫЙ</v>
          </cell>
          <cell r="AM1069" t="str">
            <v>Системы хранения</v>
          </cell>
          <cell r="AO1069" t="str">
            <v>2386947021</v>
          </cell>
          <cell r="AS1069" t="str">
            <v>Конеро для брюк, юбок</v>
          </cell>
          <cell r="AT1069" t="str">
            <v>Хранение одежды; Интерьер</v>
          </cell>
          <cell r="AU1069" t="str">
            <v>Комплектующее</v>
          </cell>
          <cell r="AV1069" t="str">
            <v>760</v>
          </cell>
          <cell r="AW1069" t="str">
            <v>820</v>
          </cell>
          <cell r="BB1069">
            <v>600</v>
          </cell>
          <cell r="BC1069">
            <v>2300</v>
          </cell>
          <cell r="BF1069">
            <v>0</v>
          </cell>
          <cell r="BG1069">
            <v>20</v>
          </cell>
          <cell r="BH1069" t="str">
            <v>Черный</v>
          </cell>
        </row>
        <row r="1070">
          <cell r="D1070" t="str">
            <v>2386957021</v>
          </cell>
          <cell r="E1070" t="str">
            <v>Рама-держатель выдвижная 450 мм, Конеро W 810-870 мм, D 475 мм, со штангой, без вешалок, цвет ЧЕРНЫЙ (2386957021)</v>
          </cell>
          <cell r="H1070">
            <v>1</v>
          </cell>
          <cell r="I1070">
            <v>5</v>
          </cell>
          <cell r="J1070" t="str">
            <v>DE</v>
          </cell>
          <cell r="K1070">
            <v>6</v>
          </cell>
          <cell r="L1070">
            <v>0.93500000000000005</v>
          </cell>
          <cell r="M1070">
            <v>0.127</v>
          </cell>
          <cell r="N1070">
            <v>0.08</v>
          </cell>
          <cell r="O1070">
            <v>9.4996000000000004E-3</v>
          </cell>
          <cell r="Q1070" t="str">
            <v>7021</v>
          </cell>
          <cell r="R1070">
            <v>80</v>
          </cell>
          <cell r="S1070" t="str">
            <v>4027655085066</v>
          </cell>
          <cell r="T1070" t="str">
            <v>8302500000</v>
          </cell>
          <cell r="V1070" t="str">
            <v>Системы хранения</v>
          </cell>
          <cell r="W1070" t="str">
            <v>Конеро для брюк, юбок</v>
          </cell>
          <cell r="X1070" t="str">
            <v>810-870</v>
          </cell>
          <cell r="Z1070" t="str">
            <v>ЧЕРНЫЙ</v>
          </cell>
          <cell r="AC1070">
            <v>475</v>
          </cell>
          <cell r="AE1070">
            <v>20</v>
          </cell>
          <cell r="AG1070" t="str">
            <v>шт</v>
          </cell>
          <cell r="AJ1070" t="str">
            <v>Черный</v>
          </cell>
          <cell r="AK1070" t="str">
            <v>Рама-держатель выдвижная 450 мм, Конеро, W 810-870 мм, D 475 мм, ЧЕРНЫЙ</v>
          </cell>
          <cell r="AM1070" t="str">
            <v>Системы хранения</v>
          </cell>
          <cell r="AO1070" t="str">
            <v>2386957021</v>
          </cell>
          <cell r="AS1070" t="str">
            <v>Конеро для брюк, юбок</v>
          </cell>
          <cell r="AT1070" t="str">
            <v>Хранение одежды; Интерьер</v>
          </cell>
          <cell r="AU1070" t="str">
            <v>Комплектующее</v>
          </cell>
          <cell r="AV1070" t="str">
            <v>810</v>
          </cell>
          <cell r="AW1070" t="str">
            <v>870</v>
          </cell>
          <cell r="BB1070">
            <v>600</v>
          </cell>
          <cell r="BC1070">
            <v>2300</v>
          </cell>
          <cell r="BF1070">
            <v>0</v>
          </cell>
          <cell r="BG1070">
            <v>20</v>
          </cell>
          <cell r="BH1070" t="str">
            <v>Черный</v>
          </cell>
        </row>
        <row r="1071">
          <cell r="D1071" t="str">
            <v>2386967021</v>
          </cell>
          <cell r="E1071" t="str">
            <v>Рама-держатель выдвижная 450 мм, Конеро W 860-920 мм, D 475 мм, со штангой, без вешалок, цвет ЧЕРНЫЙ (2386967021)</v>
          </cell>
          <cell r="H1071">
            <v>1</v>
          </cell>
          <cell r="I1071">
            <v>5</v>
          </cell>
          <cell r="J1071" t="str">
            <v>DE</v>
          </cell>
          <cell r="K1071">
            <v>2.9</v>
          </cell>
          <cell r="L1071">
            <v>0.93500000000000005</v>
          </cell>
          <cell r="M1071">
            <v>0.127</v>
          </cell>
          <cell r="N1071">
            <v>0.08</v>
          </cell>
          <cell r="O1071">
            <v>9.4996000000000004E-3</v>
          </cell>
          <cell r="Q1071" t="str">
            <v>7021</v>
          </cell>
          <cell r="R1071">
            <v>80</v>
          </cell>
          <cell r="S1071" t="str">
            <v>4027655085073</v>
          </cell>
          <cell r="T1071" t="str">
            <v>8302500000</v>
          </cell>
          <cell r="V1071" t="str">
            <v>Системы хранения</v>
          </cell>
          <cell r="W1071" t="str">
            <v>Конеро для брюк, юбок</v>
          </cell>
          <cell r="X1071" t="str">
            <v>860-920</v>
          </cell>
          <cell r="Z1071" t="str">
            <v>ЧЕРНЫЙ</v>
          </cell>
          <cell r="AC1071">
            <v>475</v>
          </cell>
          <cell r="AE1071">
            <v>20</v>
          </cell>
          <cell r="AG1071" t="str">
            <v>шт</v>
          </cell>
          <cell r="AJ1071" t="str">
            <v>Черный</v>
          </cell>
          <cell r="AK1071" t="str">
            <v>Рама-держатель выдвижная 450 мм, Конеро, W 860-920 мм, D 475 мм, ЧЕРНЫЙ</v>
          </cell>
          <cell r="AM1071" t="str">
            <v>Системы хранения</v>
          </cell>
          <cell r="AO1071" t="str">
            <v>2386967021</v>
          </cell>
          <cell r="AS1071" t="str">
            <v>Конеро для брюк, юбок</v>
          </cell>
          <cell r="AT1071" t="str">
            <v>Хранение одежды; Интерьер</v>
          </cell>
          <cell r="AU1071" t="str">
            <v>Комплектующее</v>
          </cell>
          <cell r="AV1071" t="str">
            <v>860</v>
          </cell>
          <cell r="AW1071" t="str">
            <v>920</v>
          </cell>
          <cell r="BB1071">
            <v>600</v>
          </cell>
          <cell r="BC1071">
            <v>2300</v>
          </cell>
          <cell r="BF1071">
            <v>0</v>
          </cell>
          <cell r="BG1071">
            <v>20</v>
          </cell>
          <cell r="BH1071" t="str">
            <v>Черный</v>
          </cell>
        </row>
        <row r="1072">
          <cell r="D1072" t="str">
            <v>2386977021</v>
          </cell>
          <cell r="E1072" t="str">
            <v>Рама-держатель выдвижная 450 мм, Конеро W 910-970 мм, D 475 мм, со штангой, без вешалок, цвет ЧЕРНЫЙ (2386977021)</v>
          </cell>
          <cell r="H1072">
            <v>1</v>
          </cell>
          <cell r="I1072">
            <v>5</v>
          </cell>
          <cell r="J1072" t="str">
            <v>DE</v>
          </cell>
          <cell r="K1072">
            <v>6.5</v>
          </cell>
          <cell r="L1072">
            <v>0.93500000000000005</v>
          </cell>
          <cell r="M1072">
            <v>0.127</v>
          </cell>
          <cell r="N1072">
            <v>0.08</v>
          </cell>
          <cell r="O1072">
            <v>9.4996000000000004E-3</v>
          </cell>
          <cell r="Q1072" t="str">
            <v>7021</v>
          </cell>
          <cell r="R1072">
            <v>80</v>
          </cell>
          <cell r="S1072" t="str">
            <v>4027655085080</v>
          </cell>
          <cell r="T1072" t="str">
            <v>8302500000</v>
          </cell>
          <cell r="V1072" t="str">
            <v>Системы хранения</v>
          </cell>
          <cell r="W1072" t="str">
            <v>Конеро для брюк, юбок</v>
          </cell>
          <cell r="X1072" t="str">
            <v>910-970</v>
          </cell>
          <cell r="Z1072" t="str">
            <v>ЧЕРНЫЙ</v>
          </cell>
          <cell r="AC1072">
            <v>475</v>
          </cell>
          <cell r="AE1072">
            <v>20</v>
          </cell>
          <cell r="AG1072" t="str">
            <v>шт</v>
          </cell>
          <cell r="AJ1072" t="str">
            <v>Черный</v>
          </cell>
          <cell r="AK1072" t="str">
            <v>Рама-держатель выдвижная 450 мм, Конеро, W 910-970 мм, D 475 мм, ЧЕРНЫЙ</v>
          </cell>
          <cell r="AM1072" t="str">
            <v>Системы хранения</v>
          </cell>
          <cell r="AO1072" t="str">
            <v>2386977021</v>
          </cell>
          <cell r="AS1072" t="str">
            <v>Конеро для брюк, юбок</v>
          </cell>
          <cell r="AT1072" t="str">
            <v>Хранение одежды; Интерьер</v>
          </cell>
          <cell r="AU1072" t="str">
            <v>Комплектующее</v>
          </cell>
          <cell r="AV1072" t="str">
            <v>910</v>
          </cell>
          <cell r="AW1072" t="str">
            <v>970</v>
          </cell>
          <cell r="BB1072">
            <v>600</v>
          </cell>
          <cell r="BC1072">
            <v>2300</v>
          </cell>
          <cell r="BF1072">
            <v>0</v>
          </cell>
          <cell r="BG1072">
            <v>20</v>
          </cell>
          <cell r="BH1072" t="str">
            <v>Черный</v>
          </cell>
        </row>
        <row r="1073">
          <cell r="D1073" t="str">
            <v>2386987021</v>
          </cell>
          <cell r="E1073" t="str">
            <v>Рама-держатель выдвижная 450 мм, Конеро W 960-1020 мм, D 475 мм, со штангой, без вешалок, цвет ЧЕРНЫЙ (2386987021)</v>
          </cell>
          <cell r="H1073">
            <v>1</v>
          </cell>
          <cell r="I1073">
            <v>5</v>
          </cell>
          <cell r="J1073" t="str">
            <v>DE</v>
          </cell>
          <cell r="K1073">
            <v>3</v>
          </cell>
          <cell r="L1073">
            <v>0.93500000000000005</v>
          </cell>
          <cell r="M1073">
            <v>0.127</v>
          </cell>
          <cell r="N1073">
            <v>0.08</v>
          </cell>
          <cell r="O1073">
            <v>9.4996000000000004E-3</v>
          </cell>
          <cell r="Q1073" t="str">
            <v>7021</v>
          </cell>
          <cell r="R1073">
            <v>80</v>
          </cell>
          <cell r="S1073" t="str">
            <v>4027655085097</v>
          </cell>
          <cell r="T1073" t="str">
            <v>8302500000</v>
          </cell>
          <cell r="V1073" t="str">
            <v>Системы хранения</v>
          </cell>
          <cell r="W1073" t="str">
            <v>Конеро для брюк, юбок</v>
          </cell>
          <cell r="X1073" t="str">
            <v>960-1020</v>
          </cell>
          <cell r="Z1073" t="str">
            <v>ЧЕРНЫЙ</v>
          </cell>
          <cell r="AC1073">
            <v>475</v>
          </cell>
          <cell r="AE1073">
            <v>20</v>
          </cell>
          <cell r="AG1073" t="str">
            <v>шт</v>
          </cell>
          <cell r="AJ1073" t="str">
            <v>Черный</v>
          </cell>
          <cell r="AK1073" t="str">
            <v>Рама-держатель выдвижная 450 мм, Конеро, W 960-1020 мм, D 475 мм, ЧЕРНЫЙ</v>
          </cell>
          <cell r="AM1073" t="str">
            <v>Системы хранения</v>
          </cell>
          <cell r="AO1073" t="str">
            <v>2386987021</v>
          </cell>
          <cell r="AS1073" t="str">
            <v>Конеро для брюк, юбок</v>
          </cell>
          <cell r="AT1073" t="str">
            <v>Хранение одежды; Интерьер</v>
          </cell>
          <cell r="AU1073" t="str">
            <v>Комплектующее</v>
          </cell>
          <cell r="AV1073" t="str">
            <v>960</v>
          </cell>
          <cell r="AW1073" t="str">
            <v>1020</v>
          </cell>
          <cell r="BB1073">
            <v>600</v>
          </cell>
          <cell r="BC1073">
            <v>2300</v>
          </cell>
          <cell r="BF1073">
            <v>0</v>
          </cell>
          <cell r="BG1073">
            <v>20</v>
          </cell>
          <cell r="BH1073" t="str">
            <v>Черный</v>
          </cell>
        </row>
        <row r="1074">
          <cell r="D1074" t="str">
            <v>5486869853</v>
          </cell>
          <cell r="E1074" t="str">
            <v>КОМПЛЕКТ Держатель для брюк и юбок выдвижной 450 мм, Конеро W 410-470 мм, D 475 мм, с 5 вешалками, цвет ШАМПАНЬ (5486869853)</v>
          </cell>
          <cell r="K1074" t="str">
            <v>сумма частей</v>
          </cell>
          <cell r="O1074" t="str">
            <v>сумма частей</v>
          </cell>
          <cell r="V1074" t="str">
            <v>Системы хранения</v>
          </cell>
          <cell r="W1074" t="str">
            <v>Конеро для брюк, юбок</v>
          </cell>
          <cell r="X1074" t="str">
            <v>410-470</v>
          </cell>
          <cell r="Z1074" t="str">
            <v>ШАМПАНЬ</v>
          </cell>
          <cell r="AC1074">
            <v>475</v>
          </cell>
          <cell r="AD1074">
            <v>3</v>
          </cell>
          <cell r="AE1074">
            <v>20</v>
          </cell>
          <cell r="AG1074" t="str">
            <v>Компл</v>
          </cell>
          <cell r="AJ1074" t="str">
            <v>Бежевый</v>
          </cell>
          <cell r="AK1074" t="str">
            <v xml:space="preserve">КОМПЛЕКТ Держатель для брюк и юбок выдвижной 450 мм, Конеро W 410-470 мм, D 475 мм, с 5 вешалками, ШАМПАНЬ </v>
          </cell>
          <cell r="AM1074" t="str">
            <v>Системы хранения</v>
          </cell>
          <cell r="AS1074" t="str">
            <v>Конеро для брюк, юбок</v>
          </cell>
          <cell r="AT1074" t="str">
            <v>Хранение одежды; Интерьер</v>
          </cell>
          <cell r="AU1074" t="str">
            <v>Комплект</v>
          </cell>
          <cell r="AV1074" t="str">
            <v>410</v>
          </cell>
          <cell r="AW1074" t="str">
            <v>470</v>
          </cell>
          <cell r="BB1074">
            <v>600</v>
          </cell>
          <cell r="BC1074">
            <v>2300</v>
          </cell>
          <cell r="BF1074">
            <v>0</v>
          </cell>
          <cell r="BG1074">
            <v>20</v>
          </cell>
          <cell r="BH1074" t="str">
            <v>Шампань</v>
          </cell>
        </row>
        <row r="1075">
          <cell r="D1075" t="str">
            <v>5486879853</v>
          </cell>
          <cell r="E1075" t="str">
            <v>КОМПЛЕКТ Держатель для брюк и юбок выдвижной 450 мм, Конеро W 434-494 мм, D 475 мм, с 5 вешалками, цвет ШАМПАНЬ (5486879853)</v>
          </cell>
          <cell r="K1075" t="str">
            <v>сумма частей</v>
          </cell>
          <cell r="O1075" t="str">
            <v>сумма частей</v>
          </cell>
          <cell r="V1075" t="str">
            <v>Системы хранения</v>
          </cell>
          <cell r="W1075" t="str">
            <v>Конеро для брюк, юбок</v>
          </cell>
          <cell r="X1075" t="str">
            <v>434-494</v>
          </cell>
          <cell r="Z1075" t="str">
            <v>ШАМПАНЬ</v>
          </cell>
          <cell r="AC1075">
            <v>475</v>
          </cell>
          <cell r="AD1075">
            <v>3</v>
          </cell>
          <cell r="AE1075">
            <v>20</v>
          </cell>
          <cell r="AG1075" t="str">
            <v>Компл</v>
          </cell>
          <cell r="AJ1075" t="str">
            <v>Бежевый</v>
          </cell>
          <cell r="AK1075" t="str">
            <v xml:space="preserve">КОМПЛЕКТ Держатель для брюк и юбок выдвижной 450 мм, Конеро W 434-494 мм, D 475 мм, с 5 вешалками, ШАМПАНЬ </v>
          </cell>
          <cell r="AM1075" t="str">
            <v>Системы хранения</v>
          </cell>
          <cell r="AS1075" t="str">
            <v>Конеро для брюк, юбок</v>
          </cell>
          <cell r="AT1075" t="str">
            <v>Хранение одежды; Интерьер</v>
          </cell>
          <cell r="AU1075" t="str">
            <v>Комплект</v>
          </cell>
          <cell r="AV1075" t="str">
            <v>434</v>
          </cell>
          <cell r="AW1075" t="str">
            <v>494</v>
          </cell>
          <cell r="BB1075">
            <v>600</v>
          </cell>
          <cell r="BC1075">
            <v>2300</v>
          </cell>
          <cell r="BF1075">
            <v>0</v>
          </cell>
          <cell r="BG1075">
            <v>20</v>
          </cell>
          <cell r="BH1075" t="str">
            <v>Шампань</v>
          </cell>
        </row>
        <row r="1076">
          <cell r="D1076" t="str">
            <v>5486889853</v>
          </cell>
          <cell r="E1076" t="str">
            <v>КОМПЛЕКТ Держатель для брюк и юбок выдвижной 450 мм, Конеро W 484-544 мм, D 475 мм, с 6 вешалками, цвет ШАМПАНЬ (5486889853)</v>
          </cell>
          <cell r="K1076" t="str">
            <v>сумма частей</v>
          </cell>
          <cell r="O1076" t="str">
            <v>сумма частей</v>
          </cell>
          <cell r="V1076" t="str">
            <v>Системы хранения</v>
          </cell>
          <cell r="W1076" t="str">
            <v>Конеро для брюк, юбок</v>
          </cell>
          <cell r="X1076" t="str">
            <v>484-544</v>
          </cell>
          <cell r="Z1076" t="str">
            <v>ШАМПАНЬ</v>
          </cell>
          <cell r="AC1076">
            <v>475</v>
          </cell>
          <cell r="AD1076">
            <v>3</v>
          </cell>
          <cell r="AE1076">
            <v>20</v>
          </cell>
          <cell r="AG1076" t="str">
            <v>Компл</v>
          </cell>
          <cell r="AJ1076" t="str">
            <v>Бежевый</v>
          </cell>
          <cell r="AK1076" t="str">
            <v xml:space="preserve">КОМПЛЕКТ Держатель для брюк и юбок выдвижной 450 мм, Конеро W 484-544 мм, D 475 мм, с 6 вешалками, ШАМПАНЬ </v>
          </cell>
          <cell r="AM1076" t="str">
            <v>Системы хранения</v>
          </cell>
          <cell r="AS1076" t="str">
            <v>Конеро для брюк, юбок</v>
          </cell>
          <cell r="AT1076" t="str">
            <v>Хранение одежды; Интерьер</v>
          </cell>
          <cell r="AU1076" t="str">
            <v>Комплект</v>
          </cell>
          <cell r="AV1076" t="str">
            <v>484</v>
          </cell>
          <cell r="AW1076" t="str">
            <v>544</v>
          </cell>
          <cell r="BB1076">
            <v>600</v>
          </cell>
          <cell r="BC1076">
            <v>2300</v>
          </cell>
          <cell r="BF1076">
            <v>0</v>
          </cell>
          <cell r="BG1076">
            <v>20</v>
          </cell>
          <cell r="BH1076" t="str">
            <v>Шампань</v>
          </cell>
        </row>
        <row r="1077">
          <cell r="D1077" t="str">
            <v>5486899853</v>
          </cell>
          <cell r="E1077" t="str">
            <v>КОМПЛЕКТ Держатель для брюк и юбок выдвижной 450 мм, Конеро W 534-594 мм, D 475 мм, с 7 вешалками, цвет ШАМПАНЬ (5486899853)</v>
          </cell>
          <cell r="K1077" t="str">
            <v>сумма частей</v>
          </cell>
          <cell r="O1077" t="str">
            <v>сумма частей</v>
          </cell>
          <cell r="V1077" t="str">
            <v>Системы хранения</v>
          </cell>
          <cell r="W1077" t="str">
            <v>Конеро для брюк, юбок</v>
          </cell>
          <cell r="X1077" t="str">
            <v>534-594</v>
          </cell>
          <cell r="Z1077" t="str">
            <v>ШАМПАНЬ</v>
          </cell>
          <cell r="AC1077">
            <v>475</v>
          </cell>
          <cell r="AD1077">
            <v>3</v>
          </cell>
          <cell r="AE1077">
            <v>20</v>
          </cell>
          <cell r="AG1077" t="str">
            <v>Компл</v>
          </cell>
          <cell r="AJ1077" t="str">
            <v>Бежевый</v>
          </cell>
          <cell r="AK1077" t="str">
            <v xml:space="preserve">КОМПЛЕКТ Держатель для брюк и юбок выдвижной 450 мм, Конеро W 534-594 мм, D 475 мм, с 7 вешалками, ШАМПАНЬ </v>
          </cell>
          <cell r="AM1077" t="str">
            <v>Системы хранения</v>
          </cell>
          <cell r="AS1077" t="str">
            <v>Конеро для брюк, юбок</v>
          </cell>
          <cell r="AT1077" t="str">
            <v>Хранение одежды; Интерьер</v>
          </cell>
          <cell r="AU1077" t="str">
            <v>Комплект</v>
          </cell>
          <cell r="AV1077" t="str">
            <v>534</v>
          </cell>
          <cell r="AW1077" t="str">
            <v>594</v>
          </cell>
          <cell r="BB1077">
            <v>600</v>
          </cell>
          <cell r="BC1077">
            <v>2300</v>
          </cell>
          <cell r="BF1077">
            <v>0</v>
          </cell>
          <cell r="BG1077">
            <v>20</v>
          </cell>
          <cell r="BH1077" t="str">
            <v>Шампань</v>
          </cell>
        </row>
        <row r="1078">
          <cell r="D1078" t="str">
            <v>5486909853</v>
          </cell>
          <cell r="E1078" t="str">
            <v>КОМПЛЕКТ Держатель для брюк и юбок выдвижной 450 мм, Конеро W 552-612 мм, D 475 мм, с 7 вешалками, цвет ШАМПАНЬ (5486909853)</v>
          </cell>
          <cell r="K1078" t="str">
            <v>сумма частей</v>
          </cell>
          <cell r="O1078" t="str">
            <v>сумма частей</v>
          </cell>
          <cell r="V1078" t="str">
            <v>Системы хранения</v>
          </cell>
          <cell r="W1078" t="str">
            <v>Конеро для брюк, юбок</v>
          </cell>
          <cell r="X1078" t="str">
            <v>552-612</v>
          </cell>
          <cell r="Z1078" t="str">
            <v>ШАМПАНЬ</v>
          </cell>
          <cell r="AC1078">
            <v>475</v>
          </cell>
          <cell r="AD1078">
            <v>3</v>
          </cell>
          <cell r="AE1078">
            <v>20</v>
          </cell>
          <cell r="AG1078" t="str">
            <v>Компл</v>
          </cell>
          <cell r="AJ1078" t="str">
            <v>Бежевый</v>
          </cell>
          <cell r="AK1078" t="str">
            <v xml:space="preserve">КОМПЛЕКТ Держатель для брюк и юбок выдвижной 450 мм, Конеро W 552-612 мм, D 475 мм, с 7 вешалками, ШАМПАНЬ </v>
          </cell>
          <cell r="AM1078" t="str">
            <v>Системы хранения</v>
          </cell>
          <cell r="AS1078" t="str">
            <v>Конеро для брюк, юбок</v>
          </cell>
          <cell r="AT1078" t="str">
            <v>Хранение одежды; Интерьер</v>
          </cell>
          <cell r="AU1078" t="str">
            <v>Комплект</v>
          </cell>
          <cell r="AV1078" t="str">
            <v>552</v>
          </cell>
          <cell r="AW1078" t="str">
            <v>612</v>
          </cell>
          <cell r="BB1078">
            <v>600</v>
          </cell>
          <cell r="BC1078">
            <v>2300</v>
          </cell>
          <cell r="BF1078">
            <v>0</v>
          </cell>
          <cell r="BG1078">
            <v>20</v>
          </cell>
          <cell r="BH1078" t="str">
            <v>Шампань</v>
          </cell>
        </row>
        <row r="1079">
          <cell r="D1079" t="str">
            <v>5486919853</v>
          </cell>
          <cell r="E1079" t="str">
            <v>КОМПЛЕКТ Держатель для брюк и юбок выдвижной 450 мм, Конеро W 610-670 мм, D 475 мм, с 7 вешалками, цвет ШАМПАНЬ (5486919853)</v>
          </cell>
          <cell r="K1079" t="str">
            <v>сумма частей</v>
          </cell>
          <cell r="O1079" t="str">
            <v>сумма частей</v>
          </cell>
          <cell r="V1079" t="str">
            <v>Системы хранения</v>
          </cell>
          <cell r="W1079" t="str">
            <v>Конеро для брюк, юбок</v>
          </cell>
          <cell r="X1079" t="str">
            <v>610-670</v>
          </cell>
          <cell r="Z1079" t="str">
            <v>ШАМПАНЬ</v>
          </cell>
          <cell r="AC1079">
            <v>475</v>
          </cell>
          <cell r="AD1079">
            <v>3</v>
          </cell>
          <cell r="AE1079">
            <v>20</v>
          </cell>
          <cell r="AG1079" t="str">
            <v>Компл</v>
          </cell>
          <cell r="AJ1079" t="str">
            <v>Бежевый</v>
          </cell>
          <cell r="AK1079" t="str">
            <v xml:space="preserve">КОМПЛЕКТ Держатель для брюк и юбок выдвижной 450 мм, Конеро W 610-670 мм, D 475 мм, с 7 вешалками, ШАМПАНЬ </v>
          </cell>
          <cell r="AM1079" t="str">
            <v>Системы хранения</v>
          </cell>
          <cell r="AS1079" t="str">
            <v>Конеро для брюк, юбок</v>
          </cell>
          <cell r="AT1079" t="str">
            <v>Хранение одежды; Интерьер</v>
          </cell>
          <cell r="AU1079" t="str">
            <v>Комплект</v>
          </cell>
          <cell r="AV1079" t="str">
            <v>610</v>
          </cell>
          <cell r="AW1079" t="str">
            <v>670</v>
          </cell>
          <cell r="BB1079">
            <v>600</v>
          </cell>
          <cell r="BC1079">
            <v>2300</v>
          </cell>
          <cell r="BF1079">
            <v>0</v>
          </cell>
          <cell r="BG1079">
            <v>20</v>
          </cell>
          <cell r="BH1079" t="str">
            <v>Шампань</v>
          </cell>
        </row>
        <row r="1080">
          <cell r="D1080" t="str">
            <v>5486929853</v>
          </cell>
          <cell r="E1080" t="str">
            <v>КОМПЛЕКТ Держатель для брюк и юбок выдвижной 450 мм, Конеро W 660-720 мм, D 475 мм, с 10 вешалками, цвет ШАМПАНЬ (5486929853)</v>
          </cell>
          <cell r="K1080" t="str">
            <v>сумма частей</v>
          </cell>
          <cell r="O1080" t="str">
            <v>сумма частей</v>
          </cell>
          <cell r="V1080" t="str">
            <v>Системы хранения</v>
          </cell>
          <cell r="W1080" t="str">
            <v>Конеро для брюк, юбок</v>
          </cell>
          <cell r="X1080" t="str">
            <v>660-720</v>
          </cell>
          <cell r="Z1080" t="str">
            <v>ШАМПАНЬ</v>
          </cell>
          <cell r="AC1080">
            <v>475</v>
          </cell>
          <cell r="AD1080">
            <v>3</v>
          </cell>
          <cell r="AE1080">
            <v>20</v>
          </cell>
          <cell r="AG1080" t="str">
            <v>Компл</v>
          </cell>
          <cell r="AJ1080" t="str">
            <v>Бежевый</v>
          </cell>
          <cell r="AK1080" t="str">
            <v xml:space="preserve">КОМПЛЕКТ Держатель для брюк и юбок выдвижной 450 мм, Конеро W 660-720 мм, D 475 мм, с 10 вешалками, ШАМПАНЬ </v>
          </cell>
          <cell r="AM1080" t="str">
            <v>Системы хранения</v>
          </cell>
          <cell r="AS1080" t="str">
            <v>Конеро для брюк, юбок</v>
          </cell>
          <cell r="AT1080" t="str">
            <v>Хранение одежды; Интерьер</v>
          </cell>
          <cell r="AU1080" t="str">
            <v>Комплект</v>
          </cell>
          <cell r="AV1080" t="str">
            <v>660</v>
          </cell>
          <cell r="AW1080" t="str">
            <v>720</v>
          </cell>
          <cell r="BB1080">
            <v>600</v>
          </cell>
          <cell r="BC1080">
            <v>2300</v>
          </cell>
          <cell r="BF1080">
            <v>0</v>
          </cell>
          <cell r="BG1080">
            <v>20</v>
          </cell>
          <cell r="BH1080" t="str">
            <v>Шампань</v>
          </cell>
        </row>
        <row r="1081">
          <cell r="D1081" t="str">
            <v>5486939853</v>
          </cell>
          <cell r="E1081" t="str">
            <v>КОМПЛЕКТ Держатель для брюк и юбок выдвижной 450 мм, Конеро W 710-770 мм, D 475 мм, с 10 вешалками, цвет ШАМПАНЬ (5486939853)</v>
          </cell>
          <cell r="K1081" t="str">
            <v>сумма частей</v>
          </cell>
          <cell r="O1081" t="str">
            <v>сумма частей</v>
          </cell>
          <cell r="V1081" t="str">
            <v>Системы хранения</v>
          </cell>
          <cell r="W1081" t="str">
            <v>Конеро для брюк, юбок</v>
          </cell>
          <cell r="X1081" t="str">
            <v>710-770</v>
          </cell>
          <cell r="Z1081" t="str">
            <v>ШАМПАНЬ</v>
          </cell>
          <cell r="AC1081">
            <v>475</v>
          </cell>
          <cell r="AD1081">
            <v>3</v>
          </cell>
          <cell r="AE1081">
            <v>20</v>
          </cell>
          <cell r="AG1081" t="str">
            <v>Компл</v>
          </cell>
          <cell r="AJ1081" t="str">
            <v>Бежевый</v>
          </cell>
          <cell r="AK1081" t="str">
            <v xml:space="preserve">КОМПЛЕКТ Держатель для брюк и юбок выдвижной 450 мм, Конеро W 710-770 мм, D 475 мм, с 10 вешалками, ШАМПАНЬ </v>
          </cell>
          <cell r="AM1081" t="str">
            <v>Системы хранения</v>
          </cell>
          <cell r="AS1081" t="str">
            <v>Конеро для брюк, юбок</v>
          </cell>
          <cell r="AT1081" t="str">
            <v>Хранение одежды; Интерьер</v>
          </cell>
          <cell r="AU1081" t="str">
            <v>Комплект</v>
          </cell>
          <cell r="AV1081" t="str">
            <v>710</v>
          </cell>
          <cell r="AW1081" t="str">
            <v>770</v>
          </cell>
          <cell r="BB1081">
            <v>600</v>
          </cell>
          <cell r="BC1081">
            <v>2300</v>
          </cell>
          <cell r="BF1081">
            <v>0</v>
          </cell>
          <cell r="BG1081">
            <v>20</v>
          </cell>
          <cell r="BH1081" t="str">
            <v>Шампань</v>
          </cell>
        </row>
        <row r="1082">
          <cell r="D1082" t="str">
            <v>5486949853</v>
          </cell>
          <cell r="E1082" t="str">
            <v>КОМПЛЕКТ Держатель для брюк и юбок выдвижной 450 мм, Конеро W 760-820 мм, D 475 мм, с 11 вешалками, цвет ШАМПАНЬ (5486949853)</v>
          </cell>
          <cell r="K1082" t="str">
            <v>сумма частей</v>
          </cell>
          <cell r="O1082" t="str">
            <v>сумма частей</v>
          </cell>
          <cell r="V1082" t="str">
            <v>Системы хранения</v>
          </cell>
          <cell r="W1082" t="str">
            <v>Конеро для брюк, юбок</v>
          </cell>
          <cell r="X1082" t="str">
            <v>760-820</v>
          </cell>
          <cell r="Z1082" t="str">
            <v>ШАМПАНЬ</v>
          </cell>
          <cell r="AC1082">
            <v>475</v>
          </cell>
          <cell r="AD1082">
            <v>3</v>
          </cell>
          <cell r="AE1082">
            <v>20</v>
          </cell>
          <cell r="AG1082" t="str">
            <v>Компл</v>
          </cell>
          <cell r="AJ1082" t="str">
            <v>Бежевый</v>
          </cell>
          <cell r="AK1082" t="str">
            <v xml:space="preserve">КОМПЛЕКТ Держатель для брюк и юбок выдвижной 450 мм, Конеро W 760-820 мм, D 475 мм, с 11 вешалками, ШАМПАНЬ </v>
          </cell>
          <cell r="AM1082" t="str">
            <v>Системы хранения</v>
          </cell>
          <cell r="AS1082" t="str">
            <v>Конеро для брюк, юбок</v>
          </cell>
          <cell r="AT1082" t="str">
            <v>Хранение одежды; Интерьер</v>
          </cell>
          <cell r="AU1082" t="str">
            <v>Комплект</v>
          </cell>
          <cell r="AV1082" t="str">
            <v>760</v>
          </cell>
          <cell r="AW1082" t="str">
            <v>820</v>
          </cell>
          <cell r="BB1082">
            <v>600</v>
          </cell>
          <cell r="BC1082">
            <v>2300</v>
          </cell>
          <cell r="BF1082">
            <v>0</v>
          </cell>
          <cell r="BG1082">
            <v>20</v>
          </cell>
          <cell r="BH1082" t="str">
            <v>Шампань</v>
          </cell>
        </row>
        <row r="1083">
          <cell r="D1083" t="str">
            <v>5486959853</v>
          </cell>
          <cell r="E1083" t="str">
            <v>КОМПЛЕКТ Держатель для брюк и юбок выдвижной 450 мм, Конеро W 810-870 мм, D 475 мм, с 11 вешалками, цвет ШАМПАНЬ (5486959853)</v>
          </cell>
          <cell r="K1083" t="str">
            <v>сумма частей</v>
          </cell>
          <cell r="O1083" t="str">
            <v>сумма частей</v>
          </cell>
          <cell r="V1083" t="str">
            <v>Системы хранения</v>
          </cell>
          <cell r="W1083" t="str">
            <v>Конеро для брюк, юбок</v>
          </cell>
          <cell r="X1083" t="str">
            <v>810-870</v>
          </cell>
          <cell r="Z1083" t="str">
            <v>ШАМПАНЬ</v>
          </cell>
          <cell r="AC1083">
            <v>475</v>
          </cell>
          <cell r="AD1083">
            <v>3</v>
          </cell>
          <cell r="AE1083">
            <v>20</v>
          </cell>
          <cell r="AG1083" t="str">
            <v>Компл</v>
          </cell>
          <cell r="AJ1083" t="str">
            <v>Бежевый</v>
          </cell>
          <cell r="AK1083" t="str">
            <v xml:space="preserve">КОМПЛЕКТ Держатель для брюк и юбок выдвижной 450 мм, Конеро W 810-870 мм, D 475 мм, с 11 вешалками, ШАМПАНЬ </v>
          </cell>
          <cell r="AM1083" t="str">
            <v>Системы хранения</v>
          </cell>
          <cell r="AS1083" t="str">
            <v>Конеро для брюк, юбок</v>
          </cell>
          <cell r="AT1083" t="str">
            <v>Хранение одежды; Интерьер</v>
          </cell>
          <cell r="AU1083" t="str">
            <v>Комплект</v>
          </cell>
          <cell r="AV1083" t="str">
            <v>810</v>
          </cell>
          <cell r="AW1083" t="str">
            <v>870</v>
          </cell>
          <cell r="BB1083">
            <v>600</v>
          </cell>
          <cell r="BC1083">
            <v>2300</v>
          </cell>
          <cell r="BF1083">
            <v>0</v>
          </cell>
          <cell r="BG1083">
            <v>20</v>
          </cell>
          <cell r="BH1083" t="str">
            <v>Шампань</v>
          </cell>
        </row>
        <row r="1084">
          <cell r="D1084" t="str">
            <v>5486969853</v>
          </cell>
          <cell r="E1084" t="str">
            <v>КОМПЛЕКТ Держатель для брюк и юбок выдвижной 450 мм, Конеро W 860-920 мм, D 475 мм, с 12 вешалками, цвет ШАМПАНЬ (5486969853)</v>
          </cell>
          <cell r="K1084" t="str">
            <v>сумма частей</v>
          </cell>
          <cell r="O1084" t="str">
            <v>сумма частей</v>
          </cell>
          <cell r="V1084" t="str">
            <v>Системы хранения</v>
          </cell>
          <cell r="W1084" t="str">
            <v>Конеро для брюк, юбок</v>
          </cell>
          <cell r="X1084" t="str">
            <v>860-920</v>
          </cell>
          <cell r="Z1084" t="str">
            <v>ШАМПАНЬ</v>
          </cell>
          <cell r="AC1084">
            <v>475</v>
          </cell>
          <cell r="AD1084">
            <v>3</v>
          </cell>
          <cell r="AE1084">
            <v>20</v>
          </cell>
          <cell r="AG1084" t="str">
            <v>Компл</v>
          </cell>
          <cell r="AJ1084" t="str">
            <v>Бежевый</v>
          </cell>
          <cell r="AK1084" t="str">
            <v xml:space="preserve">КОМПЛЕКТ Держатель для брюк и юбок выдвижной 450 мм, Конеро W 860-920 мм, D 475 мм, с 12 вешалками, ШАМПАНЬ </v>
          </cell>
          <cell r="AM1084" t="str">
            <v>Системы хранения</v>
          </cell>
          <cell r="AS1084" t="str">
            <v>Конеро для брюк, юбок</v>
          </cell>
          <cell r="AT1084" t="str">
            <v>Хранение одежды; Интерьер</v>
          </cell>
          <cell r="AU1084" t="str">
            <v>Комплект</v>
          </cell>
          <cell r="AV1084" t="str">
            <v>860</v>
          </cell>
          <cell r="AW1084" t="str">
            <v>920</v>
          </cell>
          <cell r="BB1084">
            <v>600</v>
          </cell>
          <cell r="BC1084">
            <v>2300</v>
          </cell>
          <cell r="BF1084">
            <v>0</v>
          </cell>
          <cell r="BG1084">
            <v>20</v>
          </cell>
          <cell r="BH1084" t="str">
            <v>Шампань</v>
          </cell>
        </row>
        <row r="1085">
          <cell r="D1085" t="str">
            <v>5486979853</v>
          </cell>
          <cell r="E1085" t="str">
            <v>КОМПЛЕКТ Держатель для брюк и юбок выдвижной 450 мм, Конеро W 910-970 мм, D 475 мм, с 13 вешалками, цвет ШАМПАНЬ (5486979853)</v>
          </cell>
          <cell r="K1085" t="str">
            <v>сумма частей</v>
          </cell>
          <cell r="O1085" t="str">
            <v>сумма частей</v>
          </cell>
          <cell r="V1085" t="str">
            <v>Системы хранения</v>
          </cell>
          <cell r="W1085" t="str">
            <v>Конеро для брюк, юбок</v>
          </cell>
          <cell r="X1085" t="str">
            <v>910-970</v>
          </cell>
          <cell r="Z1085" t="str">
            <v>ШАМПАНЬ</v>
          </cell>
          <cell r="AC1085">
            <v>475</v>
          </cell>
          <cell r="AD1085">
            <v>3</v>
          </cell>
          <cell r="AE1085">
            <v>20</v>
          </cell>
          <cell r="AG1085" t="str">
            <v>Компл</v>
          </cell>
          <cell r="AJ1085" t="str">
            <v>Бежевый</v>
          </cell>
          <cell r="AK1085" t="str">
            <v xml:space="preserve">КОМПЛЕКТ Держатель для брюк и юбок выдвижной 450 мм, Конеро W 910-970 мм, D 475 мм, с 13 вешалками, ШАМПАНЬ </v>
          </cell>
          <cell r="AM1085" t="str">
            <v>Системы хранения</v>
          </cell>
          <cell r="AS1085" t="str">
            <v>Конеро для брюк, юбок</v>
          </cell>
          <cell r="AT1085" t="str">
            <v>Хранение одежды; Интерьер</v>
          </cell>
          <cell r="AU1085" t="str">
            <v>Комплект</v>
          </cell>
          <cell r="AV1085" t="str">
            <v>910</v>
          </cell>
          <cell r="AW1085" t="str">
            <v>970</v>
          </cell>
          <cell r="BB1085">
            <v>600</v>
          </cell>
          <cell r="BC1085">
            <v>2300</v>
          </cell>
          <cell r="BF1085">
            <v>0</v>
          </cell>
          <cell r="BG1085">
            <v>20</v>
          </cell>
          <cell r="BH1085" t="str">
            <v>Шампань</v>
          </cell>
        </row>
        <row r="1086">
          <cell r="D1086" t="str">
            <v>5486989853</v>
          </cell>
          <cell r="E1086" t="str">
            <v>КОМПЛЕКТ Держатель для брюк и юбок выдвижной 450 мм, Конеро W 960-1020 мм, D 475 мм, с 14 вешалками, цвет ШАМПАНЬ (5486989853)</v>
          </cell>
          <cell r="K1086" t="str">
            <v>сумма частей</v>
          </cell>
          <cell r="O1086" t="str">
            <v>сумма частей</v>
          </cell>
          <cell r="V1086" t="str">
            <v>Системы хранения</v>
          </cell>
          <cell r="W1086" t="str">
            <v>Конеро для брюк, юбок</v>
          </cell>
          <cell r="X1086" t="str">
            <v>960-1020</v>
          </cell>
          <cell r="Z1086" t="str">
            <v>ШАМПАНЬ</v>
          </cell>
          <cell r="AC1086">
            <v>475</v>
          </cell>
          <cell r="AD1086">
            <v>3</v>
          </cell>
          <cell r="AE1086">
            <v>20</v>
          </cell>
          <cell r="AG1086" t="str">
            <v>Компл</v>
          </cell>
          <cell r="AJ1086" t="str">
            <v>Бежевый</v>
          </cell>
          <cell r="AK1086" t="str">
            <v xml:space="preserve">КОМПЛЕКТ Держатель для брюк и юбок выдвижной 450 мм, Конеро W 960-1020 мм, D 475 мм, с 14 вешалками, ШАМПАНЬ </v>
          </cell>
          <cell r="AM1086" t="str">
            <v>Системы хранения</v>
          </cell>
          <cell r="AS1086" t="str">
            <v>Конеро для брюк, юбок</v>
          </cell>
          <cell r="AT1086" t="str">
            <v>Хранение одежды; Интерьер</v>
          </cell>
          <cell r="AU1086" t="str">
            <v>Комплект</v>
          </cell>
          <cell r="AV1086" t="str">
            <v>960</v>
          </cell>
          <cell r="AW1086" t="str">
            <v>1020</v>
          </cell>
          <cell r="BB1086">
            <v>600</v>
          </cell>
          <cell r="BC1086">
            <v>2300</v>
          </cell>
          <cell r="BF1086">
            <v>0</v>
          </cell>
          <cell r="BG1086">
            <v>20</v>
          </cell>
          <cell r="BH1086" t="str">
            <v>Шампань</v>
          </cell>
        </row>
        <row r="1087">
          <cell r="D1087" t="str">
            <v>2386869853</v>
          </cell>
          <cell r="E1087" t="str">
            <v>Рама-держатель выдвижная 450 мм, Конеро W 410-470 мм, D 475 мм, со штангой, без вешалок, цвет ШАМПАНЬ (2386869853)</v>
          </cell>
          <cell r="H1087">
            <v>1</v>
          </cell>
          <cell r="I1087">
            <v>5</v>
          </cell>
          <cell r="J1087" t="str">
            <v>DE</v>
          </cell>
          <cell r="K1087">
            <v>2.0099999999999998</v>
          </cell>
          <cell r="L1087">
            <v>0.93500000000000005</v>
          </cell>
          <cell r="M1087">
            <v>0.127</v>
          </cell>
          <cell r="N1087">
            <v>0.08</v>
          </cell>
          <cell r="O1087">
            <v>9.4996000000000004E-3</v>
          </cell>
          <cell r="Q1087" t="str">
            <v>9853</v>
          </cell>
          <cell r="R1087">
            <v>80</v>
          </cell>
          <cell r="S1087" t="str">
            <v>4027655084823</v>
          </cell>
          <cell r="T1087" t="str">
            <v>8302500000</v>
          </cell>
          <cell r="V1087" t="str">
            <v>Системы хранения</v>
          </cell>
          <cell r="W1087" t="str">
            <v>Конеро для брюк, юбок</v>
          </cell>
          <cell r="X1087" t="str">
            <v>410-470</v>
          </cell>
          <cell r="Z1087" t="str">
            <v>ШАМПАНЬ</v>
          </cell>
          <cell r="AC1087">
            <v>475</v>
          </cell>
          <cell r="AE1087">
            <v>20</v>
          </cell>
          <cell r="AG1087" t="str">
            <v>шт</v>
          </cell>
          <cell r="AJ1087" t="str">
            <v>Бежевый</v>
          </cell>
          <cell r="AK1087" t="str">
            <v>Рама-держатель выдвижная 450 мм, Конеро, W 410-470 мм, D 475 мм, ШАМПАНЬ</v>
          </cell>
          <cell r="AM1087" t="str">
            <v>Системы хранения</v>
          </cell>
          <cell r="AO1087" t="str">
            <v>2386869853</v>
          </cell>
          <cell r="AS1087" t="str">
            <v>Конеро для брюк, юбок</v>
          </cell>
          <cell r="AT1087" t="str">
            <v>Хранение одежды; Интерьер</v>
          </cell>
          <cell r="AU1087" t="str">
            <v>Комплектующее</v>
          </cell>
          <cell r="AV1087" t="str">
            <v>410</v>
          </cell>
          <cell r="AW1087" t="str">
            <v>470</v>
          </cell>
          <cell r="BB1087">
            <v>600</v>
          </cell>
          <cell r="BC1087">
            <v>2300</v>
          </cell>
          <cell r="BF1087">
            <v>0</v>
          </cell>
          <cell r="BG1087">
            <v>20</v>
          </cell>
          <cell r="BH1087" t="str">
            <v>Шампань</v>
          </cell>
        </row>
        <row r="1088">
          <cell r="D1088" t="str">
            <v>2386879853</v>
          </cell>
          <cell r="E1088" t="str">
            <v>Рама-держатель выдвижная 450 мм, Конеро W 434-494 мм, D 475 мм, со штангой, без вешалок, цвет ШАМПАНЬ (2386879853)</v>
          </cell>
          <cell r="H1088">
            <v>1</v>
          </cell>
          <cell r="I1088">
            <v>5</v>
          </cell>
          <cell r="J1088" t="str">
            <v>DE</v>
          </cell>
          <cell r="K1088">
            <v>2.2400000000000002</v>
          </cell>
          <cell r="L1088">
            <v>0.93500000000000005</v>
          </cell>
          <cell r="M1088">
            <v>0.127</v>
          </cell>
          <cell r="N1088">
            <v>0.08</v>
          </cell>
          <cell r="O1088">
            <v>9.4996000000000004E-3</v>
          </cell>
          <cell r="Q1088" t="str">
            <v>9853</v>
          </cell>
          <cell r="R1088">
            <v>80</v>
          </cell>
          <cell r="S1088" t="str">
            <v>4027655084830</v>
          </cell>
          <cell r="T1088" t="str">
            <v>8302500000</v>
          </cell>
          <cell r="V1088" t="str">
            <v>Системы хранения</v>
          </cell>
          <cell r="W1088" t="str">
            <v>Конеро для брюк, юбок</v>
          </cell>
          <cell r="X1088" t="str">
            <v>434-494</v>
          </cell>
          <cell r="Z1088" t="str">
            <v>ШАМПАНЬ</v>
          </cell>
          <cell r="AC1088">
            <v>475</v>
          </cell>
          <cell r="AE1088">
            <v>20</v>
          </cell>
          <cell r="AG1088" t="str">
            <v>шт</v>
          </cell>
          <cell r="AJ1088" t="str">
            <v>Бежевый</v>
          </cell>
          <cell r="AK1088" t="str">
            <v>Рама-держатель выдвижная 450 мм, Конеро, W 434-494 мм, D 475 мм, ШАМПАНЬ</v>
          </cell>
          <cell r="AM1088" t="str">
            <v>Системы хранения</v>
          </cell>
          <cell r="AO1088" t="str">
            <v>2386879853</v>
          </cell>
          <cell r="AS1088" t="str">
            <v>Конеро для брюк, юбок</v>
          </cell>
          <cell r="AT1088" t="str">
            <v>Хранение одежды; Интерьер</v>
          </cell>
          <cell r="AU1088" t="str">
            <v>Комплектующее</v>
          </cell>
          <cell r="AV1088" t="str">
            <v>434</v>
          </cell>
          <cell r="AW1088" t="str">
            <v>494</v>
          </cell>
          <cell r="BB1088">
            <v>600</v>
          </cell>
          <cell r="BC1088">
            <v>2300</v>
          </cell>
          <cell r="BF1088">
            <v>0</v>
          </cell>
          <cell r="BG1088">
            <v>20</v>
          </cell>
          <cell r="BH1088" t="str">
            <v>Шампань</v>
          </cell>
        </row>
        <row r="1089">
          <cell r="D1089" t="str">
            <v>2386889853</v>
          </cell>
          <cell r="E1089" t="str">
            <v>Рама-держатель выдвижная 450 мм, Конеро W 484-544 мм, D 475 мм, со штангой, без вешалок, цвет ШАМПАНЬ (2386889853)</v>
          </cell>
          <cell r="H1089">
            <v>1</v>
          </cell>
          <cell r="I1089">
            <v>5</v>
          </cell>
          <cell r="J1089" t="str">
            <v>DE</v>
          </cell>
          <cell r="K1089">
            <v>2.2599999999999998</v>
          </cell>
          <cell r="L1089">
            <v>0.93500000000000005</v>
          </cell>
          <cell r="M1089">
            <v>0.127</v>
          </cell>
          <cell r="N1089">
            <v>0.08</v>
          </cell>
          <cell r="O1089">
            <v>9.4996000000000004E-3</v>
          </cell>
          <cell r="Q1089" t="str">
            <v>9853</v>
          </cell>
          <cell r="R1089">
            <v>80</v>
          </cell>
          <cell r="S1089" t="str">
            <v>4027655084847</v>
          </cell>
          <cell r="T1089" t="str">
            <v>8302500000</v>
          </cell>
          <cell r="V1089" t="str">
            <v>Системы хранения</v>
          </cell>
          <cell r="W1089" t="str">
            <v>Конеро для брюк, юбок</v>
          </cell>
          <cell r="X1089" t="str">
            <v>484-544</v>
          </cell>
          <cell r="Z1089" t="str">
            <v>ШАМПАНЬ</v>
          </cell>
          <cell r="AC1089">
            <v>475</v>
          </cell>
          <cell r="AE1089">
            <v>20</v>
          </cell>
          <cell r="AG1089" t="str">
            <v>шт</v>
          </cell>
          <cell r="AJ1089" t="str">
            <v>Бежевый</v>
          </cell>
          <cell r="AK1089" t="str">
            <v>Рама-держатель выдвижная 450 мм, Конеро, W 484-544 мм, D 475 мм, ШАМПАНЬ</v>
          </cell>
          <cell r="AM1089" t="str">
            <v>Системы хранения</v>
          </cell>
          <cell r="AO1089" t="str">
            <v>2386889853</v>
          </cell>
          <cell r="AS1089" t="str">
            <v>Конеро для брюк, юбок</v>
          </cell>
          <cell r="AT1089" t="str">
            <v>Хранение одежды; Интерьер</v>
          </cell>
          <cell r="AU1089" t="str">
            <v>Комплектующее</v>
          </cell>
          <cell r="AV1089" t="str">
            <v>484</v>
          </cell>
          <cell r="AW1089" t="str">
            <v>544</v>
          </cell>
          <cell r="BB1089">
            <v>600</v>
          </cell>
          <cell r="BC1089">
            <v>2300</v>
          </cell>
          <cell r="BF1089">
            <v>0</v>
          </cell>
          <cell r="BG1089">
            <v>20</v>
          </cell>
          <cell r="BH1089" t="str">
            <v>Шампань</v>
          </cell>
        </row>
        <row r="1090">
          <cell r="D1090" t="str">
            <v>2386899853</v>
          </cell>
          <cell r="E1090" t="str">
            <v>Рама-держатель выдвижная 450 мм, Конеро W 534-594 мм, D 475 мм, со штангой, без вешалок, цвет ШАМПАНЬ (2386899853)</v>
          </cell>
          <cell r="H1090">
            <v>1</v>
          </cell>
          <cell r="I1090">
            <v>5</v>
          </cell>
          <cell r="J1090" t="str">
            <v>DE</v>
          </cell>
          <cell r="K1090">
            <v>2.33</v>
          </cell>
          <cell r="L1090">
            <v>0.93500000000000005</v>
          </cell>
          <cell r="M1090">
            <v>0.127</v>
          </cell>
          <cell r="N1090">
            <v>0.08</v>
          </cell>
          <cell r="O1090">
            <v>9.4996000000000004E-3</v>
          </cell>
          <cell r="Q1090" t="str">
            <v>9853</v>
          </cell>
          <cell r="R1090">
            <v>80</v>
          </cell>
          <cell r="S1090" t="str">
            <v>4027655084854</v>
          </cell>
          <cell r="T1090" t="str">
            <v>8302500000</v>
          </cell>
          <cell r="V1090" t="str">
            <v>Системы хранения</v>
          </cell>
          <cell r="W1090" t="str">
            <v>Конеро для брюк, юбок</v>
          </cell>
          <cell r="X1090" t="str">
            <v>534-594</v>
          </cell>
          <cell r="Z1090" t="str">
            <v>ШАМПАНЬ</v>
          </cell>
          <cell r="AC1090">
            <v>475</v>
          </cell>
          <cell r="AE1090">
            <v>20</v>
          </cell>
          <cell r="AG1090" t="str">
            <v>шт</v>
          </cell>
          <cell r="AJ1090" t="str">
            <v>Бежевый</v>
          </cell>
          <cell r="AK1090" t="str">
            <v>Рама-держатель выдвижная 450 мм, Конеро, W 534-594 мм, D 475 мм, ШАМПАНЬ</v>
          </cell>
          <cell r="AM1090" t="str">
            <v>Системы хранения</v>
          </cell>
          <cell r="AO1090" t="str">
            <v>2386899853</v>
          </cell>
          <cell r="AS1090" t="str">
            <v>Конеро для брюк, юбок</v>
          </cell>
          <cell r="AT1090" t="str">
            <v>Хранение одежды; Интерьер</v>
          </cell>
          <cell r="AU1090" t="str">
            <v>Комплектующее</v>
          </cell>
          <cell r="AV1090" t="str">
            <v>534</v>
          </cell>
          <cell r="AW1090" t="str">
            <v>594</v>
          </cell>
          <cell r="BB1090">
            <v>600</v>
          </cell>
          <cell r="BC1090">
            <v>2300</v>
          </cell>
          <cell r="BF1090">
            <v>0</v>
          </cell>
          <cell r="BG1090">
            <v>20</v>
          </cell>
          <cell r="BH1090" t="str">
            <v>Шампань</v>
          </cell>
        </row>
        <row r="1091">
          <cell r="D1091" t="str">
            <v>2386909853</v>
          </cell>
          <cell r="E1091" t="str">
            <v>Рама-держатель выдвижная 450 мм, Конеро W 552-612 мм, D 475 мм, со штангой, без вешалок, цвет ШАМПАНЬ (2386909853)</v>
          </cell>
          <cell r="H1091">
            <v>1</v>
          </cell>
          <cell r="I1091">
            <v>5</v>
          </cell>
          <cell r="J1091" t="str">
            <v>DE</v>
          </cell>
          <cell r="K1091">
            <v>2.423</v>
          </cell>
          <cell r="L1091">
            <v>0.93500000000000005</v>
          </cell>
          <cell r="M1091">
            <v>0.127</v>
          </cell>
          <cell r="N1091">
            <v>0.08</v>
          </cell>
          <cell r="O1091">
            <v>9.4996000000000004E-3</v>
          </cell>
          <cell r="Q1091" t="str">
            <v>9853</v>
          </cell>
          <cell r="R1091">
            <v>80</v>
          </cell>
          <cell r="S1091" t="str">
            <v>4027655084861</v>
          </cell>
          <cell r="T1091" t="str">
            <v>8302500000</v>
          </cell>
          <cell r="V1091" t="str">
            <v>Системы хранения</v>
          </cell>
          <cell r="W1091" t="str">
            <v>Конеро для брюк, юбок</v>
          </cell>
          <cell r="X1091" t="str">
            <v>552-612</v>
          </cell>
          <cell r="Z1091" t="str">
            <v>ШАМПАНЬ</v>
          </cell>
          <cell r="AC1091">
            <v>475</v>
          </cell>
          <cell r="AE1091">
            <v>20</v>
          </cell>
          <cell r="AG1091" t="str">
            <v>шт</v>
          </cell>
          <cell r="AJ1091" t="str">
            <v>Бежевый</v>
          </cell>
          <cell r="AK1091" t="str">
            <v>Рама-держатель выдвижная 450 мм, Конеро, W 552-612 мм, D 475 мм, ШАМПАНЬ</v>
          </cell>
          <cell r="AM1091" t="str">
            <v>Системы хранения</v>
          </cell>
          <cell r="AO1091" t="str">
            <v>2386909853</v>
          </cell>
          <cell r="AS1091" t="str">
            <v>Конеро для брюк, юбок</v>
          </cell>
          <cell r="AT1091" t="str">
            <v>Хранение одежды; Интерьер</v>
          </cell>
          <cell r="AU1091" t="str">
            <v>Комплектующее</v>
          </cell>
          <cell r="AV1091" t="str">
            <v>552</v>
          </cell>
          <cell r="AW1091" t="str">
            <v>612</v>
          </cell>
          <cell r="BB1091">
            <v>600</v>
          </cell>
          <cell r="BC1091">
            <v>2300</v>
          </cell>
          <cell r="BF1091">
            <v>0</v>
          </cell>
          <cell r="BG1091">
            <v>20</v>
          </cell>
          <cell r="BH1091" t="str">
            <v>Шампань</v>
          </cell>
        </row>
        <row r="1092">
          <cell r="D1092" t="str">
            <v>2386919853</v>
          </cell>
          <cell r="E1092" t="str">
            <v>Рама-держатель выдвижная 450 мм, Конеро W 610-670 мм, D 475 мм, со штангой, без вешалок, цвет ШАМПАНЬ (2386919853)</v>
          </cell>
          <cell r="H1092">
            <v>1</v>
          </cell>
          <cell r="I1092">
            <v>5</v>
          </cell>
          <cell r="J1092" t="str">
            <v>DE</v>
          </cell>
          <cell r="K1092">
            <v>5.5232000000000001</v>
          </cell>
          <cell r="L1092">
            <v>0.93500000000000005</v>
          </cell>
          <cell r="M1092">
            <v>0.127</v>
          </cell>
          <cell r="N1092">
            <v>0.08</v>
          </cell>
          <cell r="O1092">
            <v>9.4996000000000004E-3</v>
          </cell>
          <cell r="Q1092" t="str">
            <v>9853</v>
          </cell>
          <cell r="R1092">
            <v>80</v>
          </cell>
          <cell r="S1092" t="str">
            <v>4027655084878</v>
          </cell>
          <cell r="T1092" t="str">
            <v>8302500000</v>
          </cell>
          <cell r="V1092" t="str">
            <v>Системы хранения</v>
          </cell>
          <cell r="W1092" t="str">
            <v>Конеро для брюк, юбок</v>
          </cell>
          <cell r="X1092" t="str">
            <v>610-670</v>
          </cell>
          <cell r="Z1092" t="str">
            <v>ШАМПАНЬ</v>
          </cell>
          <cell r="AC1092">
            <v>475</v>
          </cell>
          <cell r="AE1092">
            <v>20</v>
          </cell>
          <cell r="AG1092" t="str">
            <v>шт</v>
          </cell>
          <cell r="AJ1092" t="str">
            <v>Бежевый</v>
          </cell>
          <cell r="AK1092" t="str">
            <v>Рама-держатель выдвижная 450 мм, Конеро, W 610-670 мм, D 475 мм, ШАМПАНЬ</v>
          </cell>
          <cell r="AM1092" t="str">
            <v>Системы хранения</v>
          </cell>
          <cell r="AO1092" t="str">
            <v>2386919853</v>
          </cell>
          <cell r="AS1092" t="str">
            <v>Конеро для брюк, юбок</v>
          </cell>
          <cell r="AT1092" t="str">
            <v>Хранение одежды; Интерьер</v>
          </cell>
          <cell r="AU1092" t="str">
            <v>Комплектующее</v>
          </cell>
          <cell r="AV1092" t="str">
            <v>610</v>
          </cell>
          <cell r="AW1092" t="str">
            <v>670</v>
          </cell>
          <cell r="BB1092">
            <v>600</v>
          </cell>
          <cell r="BC1092">
            <v>2300</v>
          </cell>
          <cell r="BF1092">
            <v>0</v>
          </cell>
          <cell r="BG1092">
            <v>20</v>
          </cell>
          <cell r="BH1092" t="str">
            <v>Шампань</v>
          </cell>
        </row>
        <row r="1093">
          <cell r="D1093" t="str">
            <v>2386929853</v>
          </cell>
          <cell r="E1093" t="str">
            <v>Рама-держатель выдвижная 450 мм, Конеро W 660-720 мм, D 475 мм, со штангой, без вешалок, цвет ШАМПАНЬ (2386929853)</v>
          </cell>
          <cell r="H1093">
            <v>1</v>
          </cell>
          <cell r="I1093">
            <v>5</v>
          </cell>
          <cell r="J1093" t="str">
            <v>DE</v>
          </cell>
          <cell r="K1093">
            <v>5.5915999999999997</v>
          </cell>
          <cell r="L1093">
            <v>0.93500000000000005</v>
          </cell>
          <cell r="M1093">
            <v>0.127</v>
          </cell>
          <cell r="N1093">
            <v>0.08</v>
          </cell>
          <cell r="O1093">
            <v>9.4996000000000004E-3</v>
          </cell>
          <cell r="Q1093" t="str">
            <v>9853</v>
          </cell>
          <cell r="R1093">
            <v>80</v>
          </cell>
          <cell r="S1093" t="str">
            <v>4027655084908</v>
          </cell>
          <cell r="T1093" t="str">
            <v>8302500000</v>
          </cell>
          <cell r="V1093" t="str">
            <v>Системы хранения</v>
          </cell>
          <cell r="W1093" t="str">
            <v>Конеро для брюк, юбок</v>
          </cell>
          <cell r="X1093" t="str">
            <v>660-720</v>
          </cell>
          <cell r="Z1093" t="str">
            <v>ШАМПАНЬ</v>
          </cell>
          <cell r="AC1093">
            <v>475</v>
          </cell>
          <cell r="AE1093">
            <v>20</v>
          </cell>
          <cell r="AG1093" t="str">
            <v>шт</v>
          </cell>
          <cell r="AJ1093" t="str">
            <v>Бежевый</v>
          </cell>
          <cell r="AK1093" t="str">
            <v>Рама-держатель выдвижная 450 мм, Конеро, W 660-720 мм, D 475 мм, ШАМПАНЬ</v>
          </cell>
          <cell r="AM1093" t="str">
            <v>Системы хранения</v>
          </cell>
          <cell r="AO1093" t="str">
            <v>2386929853</v>
          </cell>
          <cell r="AS1093" t="str">
            <v>Конеро для брюк, юбок</v>
          </cell>
          <cell r="AT1093" t="str">
            <v>Хранение одежды; Интерьер</v>
          </cell>
          <cell r="AU1093" t="str">
            <v>Комплектующее</v>
          </cell>
          <cell r="AV1093" t="str">
            <v>660</v>
          </cell>
          <cell r="AW1093" t="str">
            <v>720</v>
          </cell>
          <cell r="BB1093">
            <v>600</v>
          </cell>
          <cell r="BC1093">
            <v>2300</v>
          </cell>
          <cell r="BF1093">
            <v>0</v>
          </cell>
          <cell r="BG1093">
            <v>20</v>
          </cell>
          <cell r="BH1093" t="str">
            <v>Шампань</v>
          </cell>
        </row>
        <row r="1094">
          <cell r="D1094" t="str">
            <v>2386939853</v>
          </cell>
          <cell r="E1094" t="str">
            <v>Рама-держатель выдвижная 450 мм, Конеро W 710-770 мм, D 475 мм, со штангой, без вешалок, цвет ШАМПАНЬ (2386939853)</v>
          </cell>
          <cell r="H1094">
            <v>1</v>
          </cell>
          <cell r="I1094">
            <v>5</v>
          </cell>
          <cell r="J1094" t="str">
            <v>DE</v>
          </cell>
          <cell r="K1094">
            <v>5.66</v>
          </cell>
          <cell r="L1094">
            <v>0.93500000000000005</v>
          </cell>
          <cell r="M1094">
            <v>0.127</v>
          </cell>
          <cell r="N1094">
            <v>0.08</v>
          </cell>
          <cell r="O1094">
            <v>9.4996000000000004E-3</v>
          </cell>
          <cell r="Q1094" t="str">
            <v>9853</v>
          </cell>
          <cell r="R1094">
            <v>80</v>
          </cell>
          <cell r="S1094" t="str">
            <v>4027655084915</v>
          </cell>
          <cell r="T1094" t="str">
            <v>8302500000</v>
          </cell>
          <cell r="V1094" t="str">
            <v>Системы хранения</v>
          </cell>
          <cell r="W1094" t="str">
            <v>Конеро для брюк, юбок</v>
          </cell>
          <cell r="X1094" t="str">
            <v>710-770</v>
          </cell>
          <cell r="Z1094" t="str">
            <v>ШАМПАНЬ</v>
          </cell>
          <cell r="AC1094">
            <v>475</v>
          </cell>
          <cell r="AE1094">
            <v>20</v>
          </cell>
          <cell r="AG1094" t="str">
            <v>шт</v>
          </cell>
          <cell r="AJ1094" t="str">
            <v>Бежевый</v>
          </cell>
          <cell r="AK1094" t="str">
            <v>Рама-держатель выдвижная 450 мм, Конеро, W 710-770 мм, D 475 мм, ШАМПАНЬ</v>
          </cell>
          <cell r="AM1094" t="str">
            <v>Системы хранения</v>
          </cell>
          <cell r="AO1094" t="str">
            <v>2386939853</v>
          </cell>
          <cell r="AS1094" t="str">
            <v>Конеро для брюк, юбок</v>
          </cell>
          <cell r="AT1094" t="str">
            <v>Хранение одежды; Интерьер</v>
          </cell>
          <cell r="AU1094" t="str">
            <v>Комплектующее</v>
          </cell>
          <cell r="AV1094" t="str">
            <v>710</v>
          </cell>
          <cell r="AW1094" t="str">
            <v>770</v>
          </cell>
          <cell r="BB1094">
            <v>600</v>
          </cell>
          <cell r="BC1094">
            <v>2300</v>
          </cell>
          <cell r="BF1094">
            <v>0</v>
          </cell>
          <cell r="BG1094">
            <v>20</v>
          </cell>
          <cell r="BH1094" t="str">
            <v>Шампань</v>
          </cell>
        </row>
        <row r="1095">
          <cell r="D1095" t="str">
            <v>2386949853</v>
          </cell>
          <cell r="E1095" t="str">
            <v>Рама-держатель выдвижная 450 мм, Конеро W 760-820 мм, D 475 мм, со штангой, без вешалок, цвет ШАМПАНЬ (2386949853)</v>
          </cell>
          <cell r="H1095">
            <v>1</v>
          </cell>
          <cell r="I1095">
            <v>5</v>
          </cell>
          <cell r="J1095" t="str">
            <v>DE</v>
          </cell>
          <cell r="K1095">
            <v>2.75</v>
          </cell>
          <cell r="L1095">
            <v>0.93500000000000005</v>
          </cell>
          <cell r="M1095">
            <v>0.127</v>
          </cell>
          <cell r="N1095">
            <v>0.08</v>
          </cell>
          <cell r="O1095">
            <v>9.4996000000000004E-3</v>
          </cell>
          <cell r="Q1095" t="str">
            <v>9853</v>
          </cell>
          <cell r="R1095">
            <v>80</v>
          </cell>
          <cell r="S1095" t="str">
            <v>4027655084922</v>
          </cell>
          <cell r="T1095" t="str">
            <v>8302500000</v>
          </cell>
          <cell r="V1095" t="str">
            <v>Системы хранения</v>
          </cell>
          <cell r="W1095" t="str">
            <v>Конеро для брюк, юбок</v>
          </cell>
          <cell r="X1095" t="str">
            <v>760-820</v>
          </cell>
          <cell r="Z1095" t="str">
            <v>ШАМПАНЬ</v>
          </cell>
          <cell r="AC1095">
            <v>475</v>
          </cell>
          <cell r="AE1095">
            <v>20</v>
          </cell>
          <cell r="AG1095" t="str">
            <v>шт</v>
          </cell>
          <cell r="AJ1095" t="str">
            <v>Бежевый</v>
          </cell>
          <cell r="AK1095" t="str">
            <v>Рама-держатель выдвижная 450 мм, Конеро, W 760-820 мм, D 475 мм, ШАМПАНЬ</v>
          </cell>
          <cell r="AM1095" t="str">
            <v>Системы хранения</v>
          </cell>
          <cell r="AO1095" t="str">
            <v>2386949853</v>
          </cell>
          <cell r="AS1095" t="str">
            <v>Конеро для брюк, юбок</v>
          </cell>
          <cell r="AT1095" t="str">
            <v>Хранение одежды; Интерьер</v>
          </cell>
          <cell r="AU1095" t="str">
            <v>Комплектующее</v>
          </cell>
          <cell r="AV1095" t="str">
            <v>760</v>
          </cell>
          <cell r="AW1095" t="str">
            <v>820</v>
          </cell>
          <cell r="BB1095">
            <v>600</v>
          </cell>
          <cell r="BC1095">
            <v>2300</v>
          </cell>
          <cell r="BF1095">
            <v>0</v>
          </cell>
          <cell r="BG1095">
            <v>20</v>
          </cell>
          <cell r="BH1095" t="str">
            <v>Шампань</v>
          </cell>
        </row>
        <row r="1096">
          <cell r="D1096" t="str">
            <v>2386959853</v>
          </cell>
          <cell r="E1096" t="str">
            <v>Рама-держатель выдвижная 450 мм, Конеро W 810-870 мм, D 475 мм, со штангой, без вешалок, цвет ШАМПАНЬ (2386959853)</v>
          </cell>
          <cell r="H1096">
            <v>1</v>
          </cell>
          <cell r="I1096">
            <v>5</v>
          </cell>
          <cell r="J1096" t="str">
            <v>DE</v>
          </cell>
          <cell r="K1096">
            <v>6</v>
          </cell>
          <cell r="L1096">
            <v>0.93500000000000005</v>
          </cell>
          <cell r="M1096">
            <v>0.127</v>
          </cell>
          <cell r="N1096">
            <v>0.08</v>
          </cell>
          <cell r="O1096">
            <v>9.4996000000000004E-3</v>
          </cell>
          <cell r="Q1096" t="str">
            <v>9853</v>
          </cell>
          <cell r="R1096">
            <v>80</v>
          </cell>
          <cell r="S1096" t="str">
            <v>4027655084939</v>
          </cell>
          <cell r="T1096" t="str">
            <v>8302500000</v>
          </cell>
          <cell r="V1096" t="str">
            <v>Системы хранения</v>
          </cell>
          <cell r="W1096" t="str">
            <v>Конеро для брюк, юбок</v>
          </cell>
          <cell r="X1096" t="str">
            <v>810-870</v>
          </cell>
          <cell r="Z1096" t="str">
            <v>ШАМПАНЬ</v>
          </cell>
          <cell r="AC1096">
            <v>475</v>
          </cell>
          <cell r="AE1096">
            <v>20</v>
          </cell>
          <cell r="AG1096" t="str">
            <v>шт</v>
          </cell>
          <cell r="AJ1096" t="str">
            <v>Бежевый</v>
          </cell>
          <cell r="AK1096" t="str">
            <v>Рама-держатель выдвижная 450 мм, Конеро, W 810-870 мм, D 475 мм, ШАМПАНЬ</v>
          </cell>
          <cell r="AM1096" t="str">
            <v>Системы хранения</v>
          </cell>
          <cell r="AO1096" t="str">
            <v>2386959853</v>
          </cell>
          <cell r="AS1096" t="str">
            <v>Конеро для брюк, юбок</v>
          </cell>
          <cell r="AT1096" t="str">
            <v>Хранение одежды; Интерьер</v>
          </cell>
          <cell r="AU1096" t="str">
            <v>Комплектующее</v>
          </cell>
          <cell r="AV1096" t="str">
            <v>810</v>
          </cell>
          <cell r="AW1096" t="str">
            <v>870</v>
          </cell>
          <cell r="BB1096">
            <v>600</v>
          </cell>
          <cell r="BC1096">
            <v>2300</v>
          </cell>
          <cell r="BF1096">
            <v>0</v>
          </cell>
          <cell r="BG1096">
            <v>20</v>
          </cell>
          <cell r="BH1096" t="str">
            <v>Шампань</v>
          </cell>
        </row>
        <row r="1097">
          <cell r="D1097" t="str">
            <v>2386969853</v>
          </cell>
          <cell r="E1097" t="str">
            <v>Рама-держатель выдвижная 450 мм, Конеро W 860-920 мм, D 475 мм, со штангой, без вешалок, цвет ШАМПАНЬ (2386969853)</v>
          </cell>
          <cell r="H1097">
            <v>1</v>
          </cell>
          <cell r="I1097">
            <v>5</v>
          </cell>
          <cell r="J1097" t="str">
            <v>DE</v>
          </cell>
          <cell r="K1097">
            <v>2.9</v>
          </cell>
          <cell r="L1097">
            <v>0.93500000000000005</v>
          </cell>
          <cell r="M1097">
            <v>0.127</v>
          </cell>
          <cell r="N1097">
            <v>0.08</v>
          </cell>
          <cell r="O1097">
            <v>9.4996000000000004E-3</v>
          </cell>
          <cell r="Q1097" t="str">
            <v>9853</v>
          </cell>
          <cell r="R1097">
            <v>80</v>
          </cell>
          <cell r="S1097" t="str">
            <v>4027655084946</v>
          </cell>
          <cell r="T1097" t="str">
            <v>8302500000</v>
          </cell>
          <cell r="V1097" t="str">
            <v>Системы хранения</v>
          </cell>
          <cell r="W1097" t="str">
            <v>Конеро для брюк, юбок</v>
          </cell>
          <cell r="X1097" t="str">
            <v>860-920</v>
          </cell>
          <cell r="Z1097" t="str">
            <v>ШАМПАНЬ</v>
          </cell>
          <cell r="AC1097">
            <v>475</v>
          </cell>
          <cell r="AE1097">
            <v>20</v>
          </cell>
          <cell r="AG1097" t="str">
            <v>шт</v>
          </cell>
          <cell r="AJ1097" t="str">
            <v>Бежевый</v>
          </cell>
          <cell r="AK1097" t="str">
            <v>Рама-держатель выдвижная 450 мм, Конеро, W 860-920 мм, D 475 мм, ШАМПАНЬ</v>
          </cell>
          <cell r="AM1097" t="str">
            <v>Системы хранения</v>
          </cell>
          <cell r="AO1097" t="str">
            <v>2386969853</v>
          </cell>
          <cell r="AS1097" t="str">
            <v>Конеро для брюк, юбок</v>
          </cell>
          <cell r="AT1097" t="str">
            <v>Хранение одежды; Интерьер</v>
          </cell>
          <cell r="AU1097" t="str">
            <v>Комплектующее</v>
          </cell>
          <cell r="AV1097" t="str">
            <v>860</v>
          </cell>
          <cell r="AW1097" t="str">
            <v>920</v>
          </cell>
          <cell r="BB1097">
            <v>600</v>
          </cell>
          <cell r="BC1097">
            <v>2300</v>
          </cell>
          <cell r="BF1097">
            <v>0</v>
          </cell>
          <cell r="BG1097">
            <v>20</v>
          </cell>
          <cell r="BH1097" t="str">
            <v>Шампань</v>
          </cell>
        </row>
        <row r="1098">
          <cell r="D1098" t="str">
            <v>2386979853</v>
          </cell>
          <cell r="E1098" t="str">
            <v>Рама-держатель выдвижная 450 мм, Конеро W 910-970 мм, D 475 мм, со штангой, без вешалок, цвет ШАМПАНЬ (2386979853)</v>
          </cell>
          <cell r="H1098">
            <v>1</v>
          </cell>
          <cell r="I1098">
            <v>5</v>
          </cell>
          <cell r="J1098" t="str">
            <v>DE</v>
          </cell>
          <cell r="K1098">
            <v>6.5</v>
          </cell>
          <cell r="L1098">
            <v>0.93500000000000005</v>
          </cell>
          <cell r="M1098">
            <v>0.127</v>
          </cell>
          <cell r="N1098">
            <v>0.08</v>
          </cell>
          <cell r="O1098">
            <v>9.4996000000000004E-3</v>
          </cell>
          <cell r="Q1098" t="str">
            <v>9853</v>
          </cell>
          <cell r="R1098">
            <v>80</v>
          </cell>
          <cell r="S1098" t="str">
            <v>4027655084953</v>
          </cell>
          <cell r="T1098" t="str">
            <v>8302500000</v>
          </cell>
          <cell r="V1098" t="str">
            <v>Системы хранения</v>
          </cell>
          <cell r="W1098" t="str">
            <v>Конеро для брюк, юбок</v>
          </cell>
          <cell r="X1098" t="str">
            <v>910-970</v>
          </cell>
          <cell r="Z1098" t="str">
            <v>ШАМПАНЬ</v>
          </cell>
          <cell r="AC1098">
            <v>475</v>
          </cell>
          <cell r="AE1098">
            <v>20</v>
          </cell>
          <cell r="AG1098" t="str">
            <v>шт</v>
          </cell>
          <cell r="AJ1098" t="str">
            <v>Бежевый</v>
          </cell>
          <cell r="AK1098" t="str">
            <v>Рама-держатель выдвижная 450 мм, Конеро, W 910-970 мм, D 475 мм, ШАМПАНЬ</v>
          </cell>
          <cell r="AM1098" t="str">
            <v>Системы хранения</v>
          </cell>
          <cell r="AO1098" t="str">
            <v>2386979853</v>
          </cell>
          <cell r="AS1098" t="str">
            <v>Конеро для брюк, юбок</v>
          </cell>
          <cell r="AT1098" t="str">
            <v>Хранение одежды; Интерьер</v>
          </cell>
          <cell r="AU1098" t="str">
            <v>Комплектующее</v>
          </cell>
          <cell r="AV1098" t="str">
            <v>910</v>
          </cell>
          <cell r="AW1098" t="str">
            <v>970</v>
          </cell>
          <cell r="BB1098">
            <v>600</v>
          </cell>
          <cell r="BC1098">
            <v>2300</v>
          </cell>
          <cell r="BF1098">
            <v>0</v>
          </cell>
          <cell r="BG1098">
            <v>20</v>
          </cell>
          <cell r="BH1098" t="str">
            <v>Шампань</v>
          </cell>
        </row>
        <row r="1099">
          <cell r="D1099" t="str">
            <v>2386989853</v>
          </cell>
          <cell r="E1099" t="str">
            <v>Рама-держатель выдвижная 450 мм, Конеро W 960-1020 мм, D 475 мм, со штангой, без вешалок, цвет ШАМПАНЬ (2386989853)</v>
          </cell>
          <cell r="H1099">
            <v>1</v>
          </cell>
          <cell r="I1099">
            <v>5</v>
          </cell>
          <cell r="J1099" t="str">
            <v>DE</v>
          </cell>
          <cell r="K1099">
            <v>3</v>
          </cell>
          <cell r="L1099">
            <v>0.93500000000000005</v>
          </cell>
          <cell r="M1099">
            <v>0.127</v>
          </cell>
          <cell r="N1099">
            <v>0.08</v>
          </cell>
          <cell r="O1099">
            <v>9.4996000000000004E-3</v>
          </cell>
          <cell r="Q1099" t="str">
            <v>9853</v>
          </cell>
          <cell r="R1099">
            <v>80</v>
          </cell>
          <cell r="S1099" t="str">
            <v>4027655084960</v>
          </cell>
          <cell r="T1099" t="str">
            <v>8302500000</v>
          </cell>
          <cell r="V1099" t="str">
            <v>Системы хранения</v>
          </cell>
          <cell r="W1099" t="str">
            <v>Конеро для брюк, юбок</v>
          </cell>
          <cell r="X1099" t="str">
            <v>960-1020</v>
          </cell>
          <cell r="Z1099" t="str">
            <v>ШАМПАНЬ</v>
          </cell>
          <cell r="AC1099">
            <v>475</v>
          </cell>
          <cell r="AE1099">
            <v>20</v>
          </cell>
          <cell r="AG1099" t="str">
            <v>шт</v>
          </cell>
          <cell r="AJ1099" t="str">
            <v>Бежевый</v>
          </cell>
          <cell r="AK1099" t="str">
            <v>Рама-держатель выдвижная 450 мм, Конеро, W 960-1020 мм, D 475 мм, ШАМПАНЬ</v>
          </cell>
          <cell r="AM1099" t="str">
            <v>Системы хранения</v>
          </cell>
          <cell r="AO1099" t="str">
            <v>2386989853</v>
          </cell>
          <cell r="AS1099" t="str">
            <v>Конеро для брюк, юбок</v>
          </cell>
          <cell r="AT1099" t="str">
            <v>Хранение одежды; Интерьер</v>
          </cell>
          <cell r="AU1099" t="str">
            <v>Комплектующее</v>
          </cell>
          <cell r="AV1099" t="str">
            <v>960</v>
          </cell>
          <cell r="AW1099" t="str">
            <v>1020</v>
          </cell>
          <cell r="BB1099">
            <v>600</v>
          </cell>
          <cell r="BC1099">
            <v>2300</v>
          </cell>
          <cell r="BF1099">
            <v>0</v>
          </cell>
          <cell r="BG1099">
            <v>20</v>
          </cell>
          <cell r="BH1099" t="str">
            <v>Шампань</v>
          </cell>
        </row>
        <row r="1100">
          <cell r="D1100" t="str">
            <v>2387177818</v>
          </cell>
          <cell r="E1100" t="str">
            <v>Вешалка двухуровневая съемная 320 мм, Конеро, D 345 мм, размер 30x310x93 мм, 1 шт, цвет ЧЕРНЫЙ (2387177818)</v>
          </cell>
          <cell r="H1100">
            <v>7</v>
          </cell>
          <cell r="I1100">
            <v>35</v>
          </cell>
          <cell r="J1100" t="str">
            <v>DE</v>
          </cell>
          <cell r="K1100">
            <v>0.08</v>
          </cell>
          <cell r="L1100">
            <v>0.31</v>
          </cell>
          <cell r="M1100">
            <v>0.03</v>
          </cell>
          <cell r="N1100">
            <v>9.2799999999999994E-2</v>
          </cell>
          <cell r="O1100">
            <v>1.2329142800000001E-4</v>
          </cell>
          <cell r="Q1100" t="str">
            <v>7818</v>
          </cell>
          <cell r="R1100">
            <v>0</v>
          </cell>
          <cell r="S1100" t="str">
            <v>4027655139967</v>
          </cell>
          <cell r="T1100" t="str">
            <v>3926909709</v>
          </cell>
          <cell r="V1100" t="str">
            <v>Системы хранения</v>
          </cell>
          <cell r="W1100" t="str">
            <v>Конеро для брюк, юбок</v>
          </cell>
          <cell r="Z1100" t="str">
            <v>ЧЕРНЫЙ</v>
          </cell>
          <cell r="AC1100">
            <v>345</v>
          </cell>
          <cell r="AG1100" t="str">
            <v>шт</v>
          </cell>
          <cell r="AJ1100" t="str">
            <v>Черный</v>
          </cell>
          <cell r="AK1100" t="str">
            <v>Вешалка двухуровневая съемная 320 мм, Конеро, D 345 мм, ЧЕРНЫЙ</v>
          </cell>
          <cell r="AM1100" t="str">
            <v>Системы хранения</v>
          </cell>
          <cell r="AS1100" t="str">
            <v>Конеро для брюк, юбок</v>
          </cell>
          <cell r="AT1100" t="str">
            <v>Хранение одежды; Интерьер</v>
          </cell>
          <cell r="AU1100" t="str">
            <v>Комплектующее</v>
          </cell>
          <cell r="AV1100">
            <v>410</v>
          </cell>
          <cell r="AW1100">
            <v>1020</v>
          </cell>
          <cell r="BB1100">
            <v>600</v>
          </cell>
          <cell r="BC1100">
            <v>2300</v>
          </cell>
          <cell r="BH1100" t="str">
            <v>Черный</v>
          </cell>
        </row>
        <row r="1101">
          <cell r="D1101" t="str">
            <v>2387147818</v>
          </cell>
          <cell r="E1101" t="str">
            <v>Вешалка двухуровневая съемная 450 мм, Конеро, D 475 мм, размер 30x380x93 мм, 1 шт, цвет ЧЕРНЫЙ (2387147818)</v>
          </cell>
          <cell r="H1101">
            <v>7</v>
          </cell>
          <cell r="I1101">
            <v>35</v>
          </cell>
          <cell r="J1101" t="str">
            <v>DE</v>
          </cell>
          <cell r="K1101">
            <v>0.12</v>
          </cell>
          <cell r="L1101">
            <v>0.38030000000000003</v>
          </cell>
          <cell r="M1101">
            <v>0.03</v>
          </cell>
          <cell r="N1101">
            <v>9.2799999999999994E-2</v>
          </cell>
          <cell r="O1101">
            <v>1.5125074200000001E-4</v>
          </cell>
          <cell r="Q1101" t="str">
            <v>7818</v>
          </cell>
          <cell r="R1101">
            <v>0</v>
          </cell>
          <cell r="S1101" t="str">
            <v>4027655130667</v>
          </cell>
          <cell r="T1101" t="str">
            <v>3926909709</v>
          </cell>
          <cell r="V1101" t="str">
            <v>Системы хранения</v>
          </cell>
          <cell r="W1101" t="str">
            <v>Конеро для брюк, юбок</v>
          </cell>
          <cell r="Z1101" t="str">
            <v>ЧЕРНЫЙ</v>
          </cell>
          <cell r="AC1101">
            <v>475</v>
          </cell>
          <cell r="AG1101" t="str">
            <v>шт</v>
          </cell>
          <cell r="AJ1101" t="str">
            <v>Черный</v>
          </cell>
          <cell r="AK1101" t="str">
            <v>Вешалка двухуровневая съемная 450 мм, Конеро, D 475 мм, ЧЕРНЫЙ</v>
          </cell>
          <cell r="AM1101" t="str">
            <v>Системы хранения</v>
          </cell>
          <cell r="AS1101" t="str">
            <v>Конеро для брюк, юбок</v>
          </cell>
          <cell r="AT1101" t="str">
            <v>Хранение одежды; Интерьер</v>
          </cell>
          <cell r="AU1101" t="str">
            <v>Комплектующее</v>
          </cell>
          <cell r="AV1101">
            <v>410</v>
          </cell>
          <cell r="AW1101">
            <v>1020</v>
          </cell>
          <cell r="BB1101">
            <v>600</v>
          </cell>
          <cell r="BC1101">
            <v>2300</v>
          </cell>
          <cell r="BH1101" t="str">
            <v>Черный</v>
          </cell>
        </row>
        <row r="1102">
          <cell r="D1102" t="str">
            <v>2383837021</v>
          </cell>
          <cell r="E1102" t="str">
            <v xml:space="preserve"> Держатель для брюк боковой выдвижной с 7 вешалками, Конеро, W 457 мм, D 475 мм, цвет ЧЕРНЫЙ (2383837021)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v>
          </cell>
          <cell r="H1102">
            <v>1</v>
          </cell>
          <cell r="I1102">
            <v>5</v>
          </cell>
          <cell r="J1102" t="str">
            <v>DE</v>
          </cell>
          <cell r="K1102">
            <v>2.86</v>
          </cell>
          <cell r="L1102">
            <v>0.48</v>
          </cell>
          <cell r="M1102">
            <v>0.21</v>
          </cell>
          <cell r="N1102">
            <v>0.12</v>
          </cell>
          <cell r="O1102">
            <v>1.2096000000000001E-2</v>
          </cell>
          <cell r="Q1102" t="str">
            <v>7021</v>
          </cell>
          <cell r="R1102">
            <v>77</v>
          </cell>
          <cell r="S1102" t="str">
            <v>4027655087015</v>
          </cell>
          <cell r="T1102" t="str">
            <v>8302500000</v>
          </cell>
          <cell r="V1102" t="str">
            <v>Системы хранения</v>
          </cell>
          <cell r="W1102" t="str">
            <v>Конеро держатели боковые</v>
          </cell>
          <cell r="X1102">
            <v>457</v>
          </cell>
          <cell r="Z1102" t="str">
            <v>ЧЕРНЫЙ</v>
          </cell>
          <cell r="AC1102">
            <v>475</v>
          </cell>
          <cell r="AD1102">
            <v>1</v>
          </cell>
          <cell r="AE1102">
            <v>10</v>
          </cell>
          <cell r="AG1102" t="str">
            <v>Компл</v>
          </cell>
          <cell r="AJ1102" t="str">
            <v>Черный</v>
          </cell>
          <cell r="AK1102" t="str">
            <v>Держатель для брюк боковой выдвижной с 7 вешалками, Конеро, W 457 мм, D 475 мм, ЧЕРНЫЙ</v>
          </cell>
          <cell r="AM1102" t="str">
            <v>Системы хранения</v>
          </cell>
          <cell r="AO1102" t="str">
            <v>2383837021</v>
          </cell>
          <cell r="AS1102" t="str">
            <v>Конеро держатели боковые</v>
          </cell>
          <cell r="AT1102" t="str">
            <v>Хранение одежды; Интерьер</v>
          </cell>
          <cell r="AU1102" t="str">
            <v>Комплект</v>
          </cell>
          <cell r="AV1102">
            <v>457</v>
          </cell>
          <cell r="AW1102">
            <v>2000</v>
          </cell>
          <cell r="BB1102">
            <v>600</v>
          </cell>
          <cell r="BC1102">
            <v>2300</v>
          </cell>
          <cell r="BF1102">
            <v>0</v>
          </cell>
          <cell r="BG1102">
            <v>10</v>
          </cell>
          <cell r="BH1102" t="str">
            <v>Черный</v>
          </cell>
        </row>
        <row r="1103">
          <cell r="D1103" t="str">
            <v>2383839853</v>
          </cell>
          <cell r="E1103" t="str">
            <v xml:space="preserve"> Держатель для брюк боковой выдвижной с 7 вешалками, Конеро, W 457 мм, D 475 мм, цвет ШАМПАНЬ (2383839853)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v>
          </cell>
          <cell r="H1103">
            <v>1</v>
          </cell>
          <cell r="I1103">
            <v>5</v>
          </cell>
          <cell r="J1103" t="str">
            <v>DE</v>
          </cell>
          <cell r="K1103">
            <v>2.86</v>
          </cell>
          <cell r="L1103">
            <v>0.48</v>
          </cell>
          <cell r="M1103">
            <v>0.21</v>
          </cell>
          <cell r="N1103">
            <v>0.12</v>
          </cell>
          <cell r="O1103">
            <v>1.2096000000000001E-2</v>
          </cell>
          <cell r="Q1103" t="str">
            <v>9853</v>
          </cell>
          <cell r="R1103">
            <v>77</v>
          </cell>
          <cell r="S1103" t="str">
            <v>4027655071335</v>
          </cell>
          <cell r="T1103" t="str">
            <v>8302500000</v>
          </cell>
          <cell r="V1103" t="str">
            <v>Системы хранения</v>
          </cell>
          <cell r="W1103" t="str">
            <v>Конеро держатели боковые</v>
          </cell>
          <cell r="X1103">
            <v>457</v>
          </cell>
          <cell r="Z1103" t="str">
            <v>ШАМПАНЬ</v>
          </cell>
          <cell r="AC1103">
            <v>475</v>
          </cell>
          <cell r="AD1103">
            <v>1</v>
          </cell>
          <cell r="AE1103">
            <v>10</v>
          </cell>
          <cell r="AG1103" t="str">
            <v>Компл</v>
          </cell>
          <cell r="AJ1103" t="str">
            <v>Бежевый</v>
          </cell>
          <cell r="AK1103" t="str">
            <v>Держатель для брюк боковой выдвижной с 7 вешалками, Конеро, W 457 мм, D 475 мм, ШАМПАНЬ</v>
          </cell>
          <cell r="AM1103" t="str">
            <v>Системы хранения</v>
          </cell>
          <cell r="AO1103" t="str">
            <v>2383839853</v>
          </cell>
          <cell r="AS1103" t="str">
            <v>Конеро держатели боковые</v>
          </cell>
          <cell r="AT1103" t="str">
            <v>Хранение одежды; Интерьер</v>
          </cell>
          <cell r="AU1103" t="str">
            <v>Комплект</v>
          </cell>
          <cell r="AV1103">
            <v>457</v>
          </cell>
          <cell r="AW1103">
            <v>2000</v>
          </cell>
          <cell r="BB1103">
            <v>600</v>
          </cell>
          <cell r="BC1103">
            <v>2300</v>
          </cell>
          <cell r="BF1103">
            <v>0</v>
          </cell>
          <cell r="BG1103">
            <v>10</v>
          </cell>
          <cell r="BH1103" t="str">
            <v>Шампань</v>
          </cell>
        </row>
        <row r="1104">
          <cell r="D1104" t="str">
            <v>2387371943</v>
          </cell>
          <cell r="E1104" t="str">
            <v>Мешок узкий для белья, Конеро, размер 190x280x530 мм, 1 мешок, 2 вешалки-держателя, цвет СЕРО-БЕЖЕВЫЙ (2387371943)</v>
          </cell>
          <cell r="H1104">
            <v>1</v>
          </cell>
          <cell r="I1104">
            <v>5</v>
          </cell>
          <cell r="J1104" t="str">
            <v>DE</v>
          </cell>
          <cell r="K1104">
            <v>0.57999999999999996</v>
          </cell>
          <cell r="L1104">
            <v>0.53</v>
          </cell>
          <cell r="M1104">
            <v>0.32500000000000001</v>
          </cell>
          <cell r="N1104">
            <v>4.4999999999999998E-2</v>
          </cell>
          <cell r="O1104">
            <v>7.7512500000000003E-3</v>
          </cell>
          <cell r="Q1104" t="str">
            <v>1943</v>
          </cell>
          <cell r="R1104">
            <v>120</v>
          </cell>
          <cell r="S1104" t="str">
            <v>4027655087404</v>
          </cell>
          <cell r="T1104" t="str">
            <v>6307909800</v>
          </cell>
          <cell r="V1104" t="str">
            <v>Системы хранения</v>
          </cell>
          <cell r="W1104" t="str">
            <v>Конеро мешки для белья</v>
          </cell>
          <cell r="Z1104" t="str">
            <v>СЕРО-БЕЖЕВЫЙ</v>
          </cell>
          <cell r="AG1104" t="str">
            <v>шт</v>
          </cell>
          <cell r="AJ1104" t="str">
            <v>Серо-бежевый</v>
          </cell>
          <cell r="AK1104" t="str">
            <v>Мешок узкий для белья, Конеро, СЕРО-БЕЖЕВЫЙ</v>
          </cell>
          <cell r="AM1104" t="str">
            <v>Системы хранения</v>
          </cell>
          <cell r="AS1104" t="str">
            <v>Конеро для брюк, юбок</v>
          </cell>
          <cell r="AT1104" t="str">
            <v>Хранение одежды; Интерьер</v>
          </cell>
          <cell r="AU1104" t="str">
            <v>Комплектующее</v>
          </cell>
          <cell r="AV1104">
            <v>410</v>
          </cell>
          <cell r="AW1104">
            <v>1020</v>
          </cell>
          <cell r="BB1104">
            <v>600</v>
          </cell>
          <cell r="BC1104">
            <v>2300</v>
          </cell>
          <cell r="BH1104" t="str">
            <v>Серо-бежевый</v>
          </cell>
        </row>
        <row r="1105">
          <cell r="D1105" t="str">
            <v>2387381943</v>
          </cell>
          <cell r="E1105" t="str">
            <v>Мешок широкий для белья, Конеро, размер 300x280x530 мм, 1 мешок, 2 вешалки-держателя, цвет СЕРО-БЕЖЕВЫЙ (2387381943)</v>
          </cell>
          <cell r="H1105">
            <v>1</v>
          </cell>
          <cell r="I1105">
            <v>5</v>
          </cell>
          <cell r="J1105" t="str">
            <v>DE</v>
          </cell>
          <cell r="K1105">
            <v>0.7</v>
          </cell>
          <cell r="L1105">
            <v>0.53</v>
          </cell>
          <cell r="M1105">
            <v>0.32500000000000001</v>
          </cell>
          <cell r="N1105">
            <v>4.4999999999999998E-2</v>
          </cell>
          <cell r="O1105">
            <v>7.7512500000000003E-3</v>
          </cell>
          <cell r="Q1105" t="str">
            <v>1943</v>
          </cell>
          <cell r="R1105">
            <v>120</v>
          </cell>
          <cell r="S1105" t="str">
            <v>4027655087411</v>
          </cell>
          <cell r="T1105" t="str">
            <v>6307909800</v>
          </cell>
          <cell r="V1105" t="str">
            <v>Системы хранения</v>
          </cell>
          <cell r="W1105" t="str">
            <v>Конеро мешки для белья</v>
          </cell>
          <cell r="Z1105" t="str">
            <v>СЕРО-БЕЖЕВЫЙ</v>
          </cell>
          <cell r="AG1105" t="str">
            <v>шт</v>
          </cell>
          <cell r="AJ1105" t="str">
            <v>Серо-бежевый</v>
          </cell>
          <cell r="AK1105" t="str">
            <v>Мешок широкий для белья, Конеро, СЕРО-БЕЖЕВЫЙ</v>
          </cell>
          <cell r="AM1105" t="str">
            <v>Системы хранения</v>
          </cell>
          <cell r="AS1105" t="str">
            <v>Конеро для брюк, юбок</v>
          </cell>
          <cell r="AT1105" t="str">
            <v>Хранение одежды; Интерьер</v>
          </cell>
          <cell r="AU1105" t="str">
            <v>Комплектующее</v>
          </cell>
          <cell r="AV1105">
            <v>410</v>
          </cell>
          <cell r="AW1105">
            <v>1020</v>
          </cell>
          <cell r="BB1105">
            <v>600</v>
          </cell>
          <cell r="BC1105">
            <v>2300</v>
          </cell>
          <cell r="BH1105" t="str">
            <v>Серо-бежевый</v>
          </cell>
        </row>
        <row r="1106">
          <cell r="D1106" t="str">
            <v>2387367021</v>
          </cell>
          <cell r="E1106" t="str">
            <v>Комплект боковой выдвижной с широким мешком для белья, Конеро W 457 мм, D 475 мм, 1 мешок 300x280x530 мм, 2 вешалки-держателя, 1 уп, цвет ЧЕРНЫЙ (2387367021)</v>
          </cell>
          <cell r="H1106">
            <v>1</v>
          </cell>
          <cell r="I1106">
            <v>5</v>
          </cell>
          <cell r="J1106" t="str">
            <v>DE</v>
          </cell>
          <cell r="K1106">
            <v>2.92</v>
          </cell>
          <cell r="L1106">
            <v>0.48499999999999999</v>
          </cell>
          <cell r="M1106">
            <v>0.318</v>
          </cell>
          <cell r="N1106">
            <v>7.4999999999999997E-2</v>
          </cell>
          <cell r="O1106">
            <v>1.1567249999999999E-2</v>
          </cell>
          <cell r="Q1106" t="str">
            <v>7021</v>
          </cell>
          <cell r="R1106">
            <v>68</v>
          </cell>
          <cell r="S1106" t="str">
            <v>4027655092200</v>
          </cell>
          <cell r="T1106" t="str">
            <v>8302500000</v>
          </cell>
          <cell r="V1106" t="str">
            <v>Системы хранения</v>
          </cell>
          <cell r="W1106" t="str">
            <v>Конеро держатели боковые</v>
          </cell>
          <cell r="X1106">
            <v>457</v>
          </cell>
          <cell r="Z1106" t="str">
            <v>ЧЕРНЫЙ</v>
          </cell>
          <cell r="AC1106">
            <v>475</v>
          </cell>
          <cell r="AD1106">
            <v>1</v>
          </cell>
          <cell r="AG1106" t="str">
            <v>Компл</v>
          </cell>
          <cell r="AJ1106" t="str">
            <v>Серо-бежевый</v>
          </cell>
          <cell r="AK1106" t="str">
            <v>Комплект боковой выдвижной с широким мешком для белья, Конеро, W 457 мм, D 475 мм, ЧЕРНЫЙ</v>
          </cell>
          <cell r="AM1106" t="str">
            <v>Системы хранения</v>
          </cell>
          <cell r="AO1106" t="str">
            <v>2387367021</v>
          </cell>
          <cell r="AS1106" t="str">
            <v>Конеро держатели боковые</v>
          </cell>
          <cell r="AT1106" t="str">
            <v>Хранение одежды; Интерьер</v>
          </cell>
          <cell r="AU1106" t="str">
            <v>Компл</v>
          </cell>
          <cell r="AV1106">
            <v>457</v>
          </cell>
          <cell r="AW1106">
            <v>2000</v>
          </cell>
          <cell r="BB1106">
            <v>600</v>
          </cell>
          <cell r="BC1106">
            <v>2300</v>
          </cell>
          <cell r="BH1106" t="str">
            <v>Серо-бежевый</v>
          </cell>
        </row>
        <row r="1107">
          <cell r="D1107" t="str">
            <v>2387369853</v>
          </cell>
          <cell r="E1107" t="str">
            <v>Комплект боковой выдвижной с широким мешком для белья, Конеро W 457 мм, D 475 мм, 1 мешок 300x280x530 мм, 2 вешалки-держателя, 1 уп, цвет ШАМПАНЬ (2387369853)</v>
          </cell>
          <cell r="H1107">
            <v>1</v>
          </cell>
          <cell r="I1107">
            <v>5</v>
          </cell>
          <cell r="J1107" t="str">
            <v>DE</v>
          </cell>
          <cell r="K1107">
            <v>2.92</v>
          </cell>
          <cell r="L1107">
            <v>0.48499999999999999</v>
          </cell>
          <cell r="M1107">
            <v>0.318</v>
          </cell>
          <cell r="N1107">
            <v>7.4999999999999997E-2</v>
          </cell>
          <cell r="O1107">
            <v>1.1567249999999999E-2</v>
          </cell>
          <cell r="Q1107" t="str">
            <v>9853</v>
          </cell>
          <cell r="R1107">
            <v>68</v>
          </cell>
          <cell r="S1107" t="str">
            <v>4027655022009</v>
          </cell>
          <cell r="T1107" t="str">
            <v>8302500000</v>
          </cell>
          <cell r="V1107" t="str">
            <v>Системы хранения</v>
          </cell>
          <cell r="W1107" t="str">
            <v>Конеро держатели боковые</v>
          </cell>
          <cell r="X1107">
            <v>457</v>
          </cell>
          <cell r="Z1107" t="str">
            <v>ШАМПАНЬ</v>
          </cell>
          <cell r="AC1107">
            <v>475</v>
          </cell>
          <cell r="AD1107">
            <v>1</v>
          </cell>
          <cell r="AG1107" t="str">
            <v>Компл</v>
          </cell>
          <cell r="AJ1107" t="str">
            <v>Серо-бежевый</v>
          </cell>
          <cell r="AK1107" t="str">
            <v>Комплект боковой выдвижной с широким мешком для белья, Конеро, W 457 мм, D 475 мм, ШАМПАНЬ</v>
          </cell>
          <cell r="AM1107" t="str">
            <v>Системы хранения</v>
          </cell>
          <cell r="AO1107" t="str">
            <v>2387369853</v>
          </cell>
          <cell r="AS1107" t="str">
            <v>Конеро держатели боковые</v>
          </cell>
          <cell r="AT1107" t="str">
            <v>Хранение одежды; Интерьер</v>
          </cell>
          <cell r="AU1107" t="str">
            <v>Компл</v>
          </cell>
          <cell r="AV1107">
            <v>457</v>
          </cell>
          <cell r="AW1107">
            <v>2000</v>
          </cell>
          <cell r="BB1107">
            <v>600</v>
          </cell>
          <cell r="BC1107">
            <v>2300</v>
          </cell>
          <cell r="BH1107" t="str">
            <v>Шампань; Серо-бежевый</v>
          </cell>
        </row>
        <row r="1108">
          <cell r="D1108" t="str">
            <v>2383807021</v>
          </cell>
          <cell r="E1108" t="str">
            <v>Держатель для галстуков и ремней выдвижной 320 мм, Конеро, D 345 мм, цвет ЧЕРНЫЙ (2383807021)</v>
          </cell>
          <cell r="H1108">
            <v>1</v>
          </cell>
          <cell r="I1108">
            <v>5</v>
          </cell>
          <cell r="J1108" t="str">
            <v>DE</v>
          </cell>
          <cell r="K1108">
            <v>0.871</v>
          </cell>
          <cell r="L1108">
            <v>0.35499999999999998</v>
          </cell>
          <cell r="M1108">
            <v>8.5000000000000006E-2</v>
          </cell>
          <cell r="N1108">
            <v>7.4999999999999997E-2</v>
          </cell>
          <cell r="O1108">
            <v>2.2631249999999999E-3</v>
          </cell>
          <cell r="Q1108" t="str">
            <v>7021</v>
          </cell>
          <cell r="R1108">
            <v>442</v>
          </cell>
          <cell r="S1108" t="str">
            <v>4027655140000</v>
          </cell>
          <cell r="T1108" t="str">
            <v>8302500000</v>
          </cell>
          <cell r="V1108" t="str">
            <v>Системы хранения</v>
          </cell>
          <cell r="W1108" t="str">
            <v>Конеро для галстуков и ремней</v>
          </cell>
          <cell r="Z1108" t="str">
            <v>ЧЕРНЫЙ</v>
          </cell>
          <cell r="AC1108">
            <v>345</v>
          </cell>
          <cell r="AD1108">
            <v>1</v>
          </cell>
          <cell r="AG1108" t="str">
            <v>Компл</v>
          </cell>
          <cell r="AJ1108" t="str">
            <v>Черный</v>
          </cell>
          <cell r="AK1108" t="str">
            <v>Держатель для галстуков и ремней выдвижной 320 мм, Конеро, D 345 мм, ЧЕРНЫЙ</v>
          </cell>
          <cell r="AM1108" t="str">
            <v>Системы хранения</v>
          </cell>
          <cell r="AO1108" t="str">
            <v>2383807021</v>
          </cell>
          <cell r="AS1108" t="str">
            <v>Конеро для галстуков и ремней</v>
          </cell>
          <cell r="AT1108" t="str">
            <v>Хранение одежды; Интерьер</v>
          </cell>
          <cell r="AU1108" t="str">
            <v>Компл</v>
          </cell>
          <cell r="AV1108">
            <v>200</v>
          </cell>
          <cell r="AW1108">
            <v>2000</v>
          </cell>
          <cell r="BB1108">
            <v>600</v>
          </cell>
          <cell r="BC1108">
            <v>2300</v>
          </cell>
          <cell r="BH1108" t="str">
            <v>Черный</v>
          </cell>
        </row>
        <row r="1109">
          <cell r="D1109" t="str">
            <v>2383797021</v>
          </cell>
          <cell r="E1109" t="str">
            <v>Держатель для галстуков и ремней выдвижной 450 мм, Конеро, D 475 мм, цвет ЧЕРНЫЙ (2383797021)</v>
          </cell>
          <cell r="H1109">
            <v>1</v>
          </cell>
          <cell r="I1109">
            <v>5</v>
          </cell>
          <cell r="J1109" t="str">
            <v>DE</v>
          </cell>
          <cell r="K1109">
            <v>1.2</v>
          </cell>
          <cell r="L1109">
            <v>0.48499999999999999</v>
          </cell>
          <cell r="M1109">
            <v>8.5000000000000006E-2</v>
          </cell>
          <cell r="N1109">
            <v>7.4999999999999997E-2</v>
          </cell>
          <cell r="O1109">
            <v>3.091875E-3</v>
          </cell>
          <cell r="Q1109" t="str">
            <v>7021</v>
          </cell>
          <cell r="R1109">
            <v>306</v>
          </cell>
          <cell r="S1109" t="str">
            <v>4027655130728</v>
          </cell>
          <cell r="T1109" t="str">
            <v>8302500000</v>
          </cell>
          <cell r="V1109" t="str">
            <v>Системы хранения</v>
          </cell>
          <cell r="W1109" t="str">
            <v>Конеро для галстуков и ремней</v>
          </cell>
          <cell r="Z1109" t="str">
            <v>ЧЕРНЫЙ</v>
          </cell>
          <cell r="AC1109">
            <v>475</v>
          </cell>
          <cell r="AD1109">
            <v>1</v>
          </cell>
          <cell r="AG1109" t="str">
            <v>Компл</v>
          </cell>
          <cell r="AJ1109" t="str">
            <v>Черный</v>
          </cell>
          <cell r="AK1109" t="str">
            <v>Держатель для галстуков и ремней выдвижной 450 мм, Конеро, D 475 мм, ЧЕРНЫЙ</v>
          </cell>
          <cell r="AM1109" t="str">
            <v>Системы хранения</v>
          </cell>
          <cell r="AO1109" t="str">
            <v>2383797021</v>
          </cell>
          <cell r="AS1109" t="str">
            <v>Конеро для галстуков и ремней</v>
          </cell>
          <cell r="AT1109" t="str">
            <v>Хранение одежды; Интерьер</v>
          </cell>
          <cell r="AU1109" t="str">
            <v>Компл</v>
          </cell>
          <cell r="AV1109">
            <v>200</v>
          </cell>
          <cell r="AW1109">
            <v>2000</v>
          </cell>
          <cell r="BB1109">
            <v>600</v>
          </cell>
          <cell r="BC1109">
            <v>2300</v>
          </cell>
          <cell r="BH1109" t="str">
            <v>Черный</v>
          </cell>
        </row>
        <row r="1110">
          <cell r="D1110" t="str">
            <v>2383827021</v>
          </cell>
          <cell r="E1110" t="str">
            <v>Держатель для галстуков и ремней с полочкой выдвижной 320 мм, Конеро, D 345 мм, цвет ЧЕРНЫЙ (2383827021)</v>
          </cell>
          <cell r="H1110">
            <v>1</v>
          </cell>
          <cell r="I1110">
            <v>5</v>
          </cell>
          <cell r="J1110" t="str">
            <v>DE</v>
          </cell>
          <cell r="K1110">
            <v>0.82599999999999996</v>
          </cell>
          <cell r="L1110">
            <v>0.35499999999999998</v>
          </cell>
          <cell r="M1110">
            <v>8.5000000000000006E-2</v>
          </cell>
          <cell r="N1110">
            <v>7.4999999999999997E-2</v>
          </cell>
          <cell r="O1110">
            <v>2.2631249999999999E-3</v>
          </cell>
          <cell r="Q1110" t="str">
            <v>7021</v>
          </cell>
          <cell r="R1110">
            <v>442</v>
          </cell>
          <cell r="S1110" t="str">
            <v>4027655140024</v>
          </cell>
          <cell r="T1110" t="str">
            <v>8302500000</v>
          </cell>
          <cell r="V1110" t="str">
            <v>Системы хранения</v>
          </cell>
          <cell r="W1110" t="str">
            <v>Конеро для галстуков и ремней</v>
          </cell>
          <cell r="Z1110" t="str">
            <v>ЧЕРНЫЙ</v>
          </cell>
          <cell r="AC1110">
            <v>345</v>
          </cell>
          <cell r="AD1110">
            <v>1</v>
          </cell>
          <cell r="AG1110" t="str">
            <v>Компл</v>
          </cell>
          <cell r="AJ1110" t="str">
            <v>Черный</v>
          </cell>
          <cell r="AK1110" t="str">
            <v>Держатель для галстуков и ремней с полочкой выдвижной 320 мм, Конеро, D 345 мм, ЧЕРНЫЙ</v>
          </cell>
          <cell r="AM1110" t="str">
            <v>Системы хранения</v>
          </cell>
          <cell r="AO1110" t="str">
            <v>2383827021</v>
          </cell>
          <cell r="AS1110" t="str">
            <v>Конеро для галстуков и ремней</v>
          </cell>
          <cell r="AT1110" t="str">
            <v>Хранение одежды; Интерьер</v>
          </cell>
          <cell r="AU1110" t="str">
            <v>Компл</v>
          </cell>
          <cell r="AV1110">
            <v>200</v>
          </cell>
          <cell r="AW1110">
            <v>2000</v>
          </cell>
          <cell r="BB1110">
            <v>600</v>
          </cell>
          <cell r="BC1110">
            <v>2300</v>
          </cell>
          <cell r="BH1110" t="str">
            <v>Черный</v>
          </cell>
        </row>
        <row r="1111">
          <cell r="D1111" t="str">
            <v>2383817021</v>
          </cell>
          <cell r="E1111" t="str">
            <v>Держатель для галстуков и ремней с полочкой выдвижной 450 мм, Конеро, D 475 мм, цвет ЧЕРНЫЙ (2383817021)</v>
          </cell>
          <cell r="H1111">
            <v>1</v>
          </cell>
          <cell r="I1111">
            <v>5</v>
          </cell>
          <cell r="J1111" t="str">
            <v>DE</v>
          </cell>
          <cell r="K1111">
            <v>1.1599999999999999</v>
          </cell>
          <cell r="L1111">
            <v>0.48499999999999999</v>
          </cell>
          <cell r="M1111">
            <v>8.5000000000000006E-2</v>
          </cell>
          <cell r="N1111">
            <v>7.4999999999999997E-2</v>
          </cell>
          <cell r="O1111">
            <v>3.091875E-3</v>
          </cell>
          <cell r="Q1111" t="str">
            <v>7021</v>
          </cell>
          <cell r="R1111">
            <v>306</v>
          </cell>
          <cell r="S1111" t="str">
            <v>4027655130735</v>
          </cell>
          <cell r="T1111" t="str">
            <v>8302500000</v>
          </cell>
          <cell r="V1111" t="str">
            <v>Системы хранения</v>
          </cell>
          <cell r="W1111" t="str">
            <v>Конеро для галстуков и ремней</v>
          </cell>
          <cell r="Z1111" t="str">
            <v>ЧЕРНЫЙ</v>
          </cell>
          <cell r="AC1111">
            <v>475</v>
          </cell>
          <cell r="AD1111">
            <v>1</v>
          </cell>
          <cell r="AG1111" t="str">
            <v>Компл</v>
          </cell>
          <cell r="AJ1111" t="str">
            <v>Черный</v>
          </cell>
          <cell r="AK1111" t="str">
            <v>Держатель для галстуков и ремней с полочкой выдвижной 450 мм, Конеро, D 475 мм, ЧЕРНЫЙ</v>
          </cell>
          <cell r="AM1111" t="str">
            <v>Системы хранения</v>
          </cell>
          <cell r="AO1111" t="str">
            <v>2383817021</v>
          </cell>
          <cell r="AS1111" t="str">
            <v>Конеро для галстуков и ремней</v>
          </cell>
          <cell r="AT1111" t="str">
            <v>Хранение одежды; Интерьер</v>
          </cell>
          <cell r="AU1111" t="str">
            <v>Компл</v>
          </cell>
          <cell r="AV1111">
            <v>200</v>
          </cell>
          <cell r="AW1111">
            <v>2000</v>
          </cell>
          <cell r="BB1111">
            <v>600</v>
          </cell>
          <cell r="BC1111">
            <v>2300</v>
          </cell>
          <cell r="BH1111" t="str">
            <v>Черный</v>
          </cell>
        </row>
        <row r="1112">
          <cell r="D1112" t="str">
            <v>2383857021</v>
          </cell>
          <cell r="E1112" t="str">
            <v>Держатель для галстуков и ремней фасадный 320 мм, Конеро, D 345 мм, цвет ЧЕРНЫЙ (2383857021)</v>
          </cell>
          <cell r="H1112">
            <v>1</v>
          </cell>
          <cell r="I1112">
            <v>5</v>
          </cell>
          <cell r="J1112" t="str">
            <v>DE</v>
          </cell>
          <cell r="K1112">
            <v>0</v>
          </cell>
          <cell r="L1112">
            <v>0.35499999999999998</v>
          </cell>
          <cell r="M1112">
            <v>8.5000000000000006E-2</v>
          </cell>
          <cell r="N1112">
            <v>7.4999999999999997E-2</v>
          </cell>
          <cell r="O1112">
            <v>2.2631249999999999E-3</v>
          </cell>
          <cell r="Q1112" t="str">
            <v>7021</v>
          </cell>
          <cell r="R1112">
            <v>442</v>
          </cell>
          <cell r="S1112" t="str">
            <v>4027655140055</v>
          </cell>
          <cell r="T1112" t="str">
            <v>8302500000</v>
          </cell>
          <cell r="V1112" t="str">
            <v>Системы хранения</v>
          </cell>
          <cell r="W1112" t="str">
            <v>Конеро для галстуков и ремней</v>
          </cell>
          <cell r="X1112">
            <v>345</v>
          </cell>
          <cell r="Z1112" t="str">
            <v>ЧЕРНЫЙ</v>
          </cell>
          <cell r="AC1112">
            <v>200</v>
          </cell>
          <cell r="AD1112">
            <v>1</v>
          </cell>
          <cell r="AG1112" t="str">
            <v>Компл</v>
          </cell>
          <cell r="AJ1112" t="str">
            <v>Черный</v>
          </cell>
          <cell r="AK1112" t="str">
            <v>Держатель для галстуков и ремней фасадный 320 мм, Конеро, D 345 мм, ЧЕРНЫЙ</v>
          </cell>
          <cell r="AM1112" t="str">
            <v>Системы хранения</v>
          </cell>
          <cell r="AO1112" t="str">
            <v>2383857021</v>
          </cell>
          <cell r="AS1112" t="str">
            <v>Конеро для галстуков и ремней</v>
          </cell>
          <cell r="AT1112" t="str">
            <v>Хранение одежды; Интерьер</v>
          </cell>
          <cell r="AU1112" t="str">
            <v>Компл</v>
          </cell>
          <cell r="AV1112">
            <v>345</v>
          </cell>
          <cell r="AW1112">
            <v>2000</v>
          </cell>
          <cell r="BB1112">
            <v>600</v>
          </cell>
          <cell r="BC1112">
            <v>2300</v>
          </cell>
          <cell r="BH1112" t="str">
            <v>Черный</v>
          </cell>
        </row>
        <row r="1113">
          <cell r="D1113" t="str">
            <v>2383847021</v>
          </cell>
          <cell r="E1113" t="str">
            <v>Держатель для галстуков и ремней фасадный 450 мм, Конеро, D 475 мм, цвет ЧЕРНЫЙ (2383847021)</v>
          </cell>
          <cell r="H1113">
            <v>1</v>
          </cell>
          <cell r="I1113">
            <v>5</v>
          </cell>
          <cell r="J1113" t="str">
            <v>DE</v>
          </cell>
          <cell r="K1113">
            <v>0</v>
          </cell>
          <cell r="L1113">
            <v>0.48499999999999999</v>
          </cell>
          <cell r="M1113">
            <v>8.5000000000000006E-2</v>
          </cell>
          <cell r="N1113">
            <v>7.4999999999999997E-2</v>
          </cell>
          <cell r="O1113">
            <v>3.091875E-3</v>
          </cell>
          <cell r="Q1113" t="str">
            <v>7021</v>
          </cell>
          <cell r="R1113">
            <v>306</v>
          </cell>
          <cell r="S1113" t="str">
            <v>4027655140048</v>
          </cell>
          <cell r="T1113" t="str">
            <v>8302500000</v>
          </cell>
          <cell r="V1113" t="str">
            <v>Системы хранения</v>
          </cell>
          <cell r="W1113" t="str">
            <v>Конеро для галстуков и ремней</v>
          </cell>
          <cell r="X1113">
            <v>475</v>
          </cell>
          <cell r="Z1113" t="str">
            <v>ЧЕРНЫЙ</v>
          </cell>
          <cell r="AC1113">
            <v>200</v>
          </cell>
          <cell r="AD1113">
            <v>1</v>
          </cell>
          <cell r="AG1113" t="str">
            <v>Компл</v>
          </cell>
          <cell r="AJ1113" t="str">
            <v>Черный</v>
          </cell>
          <cell r="AK1113" t="str">
            <v>Держатель для галстуков и ремней фасадный 450 мм, Конеро, D 475 мм, ЧЕРНЫЙ</v>
          </cell>
          <cell r="AM1113" t="str">
            <v>Системы хранения</v>
          </cell>
          <cell r="AO1113" t="str">
            <v>2383847021</v>
          </cell>
          <cell r="AS1113" t="str">
            <v>Конеро для галстуков и ремней</v>
          </cell>
          <cell r="AT1113" t="str">
            <v>Хранение одежды; Интерьер</v>
          </cell>
          <cell r="AU1113" t="str">
            <v>Компл</v>
          </cell>
          <cell r="AV1113">
            <v>475</v>
          </cell>
          <cell r="AW1113">
            <v>2000</v>
          </cell>
          <cell r="BB1113">
            <v>600</v>
          </cell>
          <cell r="BC1113">
            <v>2300</v>
          </cell>
          <cell r="BH1113" t="str">
            <v>Черный</v>
          </cell>
        </row>
        <row r="1114">
          <cell r="D1114" t="str">
            <v>2383877021</v>
          </cell>
          <cell r="E1114" t="str">
            <v>Держатель для галстуков и ремней с полочкой фасадный 320 мм, Конеро, D 345 мм, цвет ЧЕРНЫЙ (2383877021)</v>
          </cell>
          <cell r="H1114">
            <v>1</v>
          </cell>
          <cell r="I1114">
            <v>5</v>
          </cell>
          <cell r="J1114" t="str">
            <v>DE</v>
          </cell>
          <cell r="K1114">
            <v>0</v>
          </cell>
          <cell r="L1114">
            <v>0.35499999999999998</v>
          </cell>
          <cell r="M1114">
            <v>8.5000000000000006E-2</v>
          </cell>
          <cell r="N1114">
            <v>7.4999999999999997E-2</v>
          </cell>
          <cell r="O1114">
            <v>2.2631249999999999E-3</v>
          </cell>
          <cell r="Q1114" t="str">
            <v>7021</v>
          </cell>
          <cell r="R1114">
            <v>442</v>
          </cell>
          <cell r="S1114" t="str">
            <v>4027655140079</v>
          </cell>
          <cell r="T1114" t="str">
            <v>8302500000</v>
          </cell>
          <cell r="V1114" t="str">
            <v>Системы хранения</v>
          </cell>
          <cell r="W1114" t="str">
            <v>Конеро для галстуков и ремней</v>
          </cell>
          <cell r="X1114">
            <v>345</v>
          </cell>
          <cell r="Z1114" t="str">
            <v>ЧЕРНЫЙ</v>
          </cell>
          <cell r="AC1114">
            <v>200</v>
          </cell>
          <cell r="AD1114">
            <v>1</v>
          </cell>
          <cell r="AG1114" t="str">
            <v>Компл</v>
          </cell>
          <cell r="AJ1114" t="str">
            <v>Черный</v>
          </cell>
          <cell r="AK1114" t="str">
            <v>Держатель для галстуков и ремней с полочкой фасадный 320 мм, Конеро, D 345 мм, ЧЕРНЫЙ</v>
          </cell>
          <cell r="AM1114" t="str">
            <v>Системы хранения</v>
          </cell>
          <cell r="AO1114" t="str">
            <v>2383877021</v>
          </cell>
          <cell r="AS1114" t="str">
            <v>Конеро для галстуков и ремней</v>
          </cell>
          <cell r="AT1114" t="str">
            <v>Хранение одежды; Интерьер</v>
          </cell>
          <cell r="AU1114" t="str">
            <v>Компл</v>
          </cell>
          <cell r="AV1114">
            <v>345</v>
          </cell>
          <cell r="AW1114">
            <v>2000</v>
          </cell>
          <cell r="BB1114">
            <v>600</v>
          </cell>
          <cell r="BC1114">
            <v>2300</v>
          </cell>
          <cell r="BH1114" t="str">
            <v>Черный</v>
          </cell>
        </row>
        <row r="1115">
          <cell r="D1115" t="str">
            <v>2383867021</v>
          </cell>
          <cell r="E1115" t="str">
            <v>Держатель для галстуков и ремней с полочкой фасадный 450 мм, Конеро, D 475 мм, цвет ЧЕРНЫЙ (2383867021)</v>
          </cell>
          <cell r="H1115">
            <v>1</v>
          </cell>
          <cell r="I1115">
            <v>5</v>
          </cell>
          <cell r="J1115" t="str">
            <v>DE</v>
          </cell>
          <cell r="K1115">
            <v>1.1299999999999999</v>
          </cell>
          <cell r="L1115">
            <v>0.48499999999999999</v>
          </cell>
          <cell r="M1115">
            <v>8.5000000000000006E-2</v>
          </cell>
          <cell r="N1115">
            <v>7.4999999999999997E-2</v>
          </cell>
          <cell r="O1115">
            <v>3.091875E-3</v>
          </cell>
          <cell r="Q1115" t="str">
            <v>7021</v>
          </cell>
          <cell r="R1115">
            <v>306</v>
          </cell>
          <cell r="S1115" t="str">
            <v>4027655140062</v>
          </cell>
          <cell r="T1115" t="str">
            <v>8302500000</v>
          </cell>
          <cell r="V1115" t="str">
            <v>Системы хранения</v>
          </cell>
          <cell r="W1115" t="str">
            <v>Конеро для галстуков и ремней</v>
          </cell>
          <cell r="X1115">
            <v>475</v>
          </cell>
          <cell r="Z1115" t="str">
            <v>ЧЕРНЫЙ</v>
          </cell>
          <cell r="AC1115">
            <v>200</v>
          </cell>
          <cell r="AD1115">
            <v>1</v>
          </cell>
          <cell r="AG1115" t="str">
            <v>Компл</v>
          </cell>
          <cell r="AJ1115" t="str">
            <v>Черный</v>
          </cell>
          <cell r="AK1115" t="str">
            <v>Держатель для галстуков и ремней с полочкой фасадный 450 мм, Конеро, D 475 мм, ЧЕРНЫЙ</v>
          </cell>
          <cell r="AM1115" t="str">
            <v>Системы хранения</v>
          </cell>
          <cell r="AO1115" t="str">
            <v>2383867021</v>
          </cell>
          <cell r="AS1115" t="str">
            <v>Конеро для галстуков и ремней</v>
          </cell>
          <cell r="AT1115" t="str">
            <v>Хранение одежды; Интерьер</v>
          </cell>
          <cell r="AU1115" t="str">
            <v>Компл</v>
          </cell>
          <cell r="AV1115">
            <v>475</v>
          </cell>
          <cell r="AW1115">
            <v>2000</v>
          </cell>
          <cell r="BB1115">
            <v>600</v>
          </cell>
          <cell r="BC1115">
            <v>2300</v>
          </cell>
          <cell r="BH1115" t="str">
            <v>Черный</v>
          </cell>
        </row>
        <row r="1116">
          <cell r="D1116" t="str">
            <v>2383809853</v>
          </cell>
          <cell r="E1116" t="str">
            <v>Держатель для галстуков и ремней выдвижной 320 мм, Конеро, D 345 мм, цвет ШАМПАНЬ (2383809853)</v>
          </cell>
          <cell r="H1116">
            <v>1</v>
          </cell>
          <cell r="I1116">
            <v>5</v>
          </cell>
          <cell r="J1116" t="str">
            <v>DE</v>
          </cell>
          <cell r="K1116">
            <v>0.871</v>
          </cell>
          <cell r="L1116">
            <v>0.35499999999999998</v>
          </cell>
          <cell r="M1116">
            <v>8.5000000000000006E-2</v>
          </cell>
          <cell r="N1116">
            <v>7.4999999999999997E-2</v>
          </cell>
          <cell r="O1116">
            <v>2.2631249999999999E-3</v>
          </cell>
          <cell r="Q1116" t="str">
            <v>9853</v>
          </cell>
          <cell r="R1116">
            <v>442</v>
          </cell>
          <cell r="S1116" t="str">
            <v>4027655071281</v>
          </cell>
          <cell r="T1116" t="str">
            <v>8302500000</v>
          </cell>
          <cell r="V1116" t="str">
            <v>Системы хранения</v>
          </cell>
          <cell r="W1116" t="str">
            <v>Конеро для галстуков и ремней</v>
          </cell>
          <cell r="Z1116" t="str">
            <v>ШАМПАНЬ</v>
          </cell>
          <cell r="AC1116">
            <v>345</v>
          </cell>
          <cell r="AD1116">
            <v>1</v>
          </cell>
          <cell r="AG1116" t="str">
            <v>Компл</v>
          </cell>
          <cell r="AJ1116" t="str">
            <v>Бежевый</v>
          </cell>
          <cell r="AK1116" t="str">
            <v>Держатель для галстуков и ремней выдвижной 320 мм, Конеро, D 345 мм, ШАМПАНЬ</v>
          </cell>
          <cell r="AM1116" t="str">
            <v>Системы хранения</v>
          </cell>
          <cell r="AO1116" t="str">
            <v>2383809853</v>
          </cell>
          <cell r="AS1116" t="str">
            <v>Конеро для галстуков и ремней</v>
          </cell>
          <cell r="AT1116" t="str">
            <v>Хранение одежды; Интерьер</v>
          </cell>
          <cell r="AU1116" t="str">
            <v>Компл</v>
          </cell>
          <cell r="AV1116">
            <v>200</v>
          </cell>
          <cell r="AW1116">
            <v>2000</v>
          </cell>
          <cell r="BB1116">
            <v>600</v>
          </cell>
          <cell r="BC1116">
            <v>2300</v>
          </cell>
          <cell r="BH1116" t="str">
            <v>Шампань</v>
          </cell>
        </row>
        <row r="1117">
          <cell r="D1117" t="str">
            <v>2383799853</v>
          </cell>
          <cell r="E1117" t="str">
            <v>Держатель для галстуков и ремней выдвижной 450 мм, Конеро, D 475 мм, цвет ШАМПАНЬ (2383799853)</v>
          </cell>
          <cell r="H1117">
            <v>1</v>
          </cell>
          <cell r="I1117">
            <v>5</v>
          </cell>
          <cell r="J1117" t="str">
            <v>DE</v>
          </cell>
          <cell r="K1117">
            <v>1.2</v>
          </cell>
          <cell r="L1117">
            <v>0.48499999999999999</v>
          </cell>
          <cell r="M1117">
            <v>8.5000000000000006E-2</v>
          </cell>
          <cell r="N1117">
            <v>7.4999999999999997E-2</v>
          </cell>
          <cell r="O1117">
            <v>3.091875E-3</v>
          </cell>
          <cell r="Q1117" t="str">
            <v>9853</v>
          </cell>
          <cell r="R1117">
            <v>306</v>
          </cell>
          <cell r="S1117" t="str">
            <v>4027655071274</v>
          </cell>
          <cell r="T1117" t="str">
            <v>8302500000</v>
          </cell>
          <cell r="V1117" t="str">
            <v>Системы хранения</v>
          </cell>
          <cell r="W1117" t="str">
            <v>Конеро для галстуков и ремней</v>
          </cell>
          <cell r="Z1117" t="str">
            <v>ШАМПАНЬ</v>
          </cell>
          <cell r="AC1117">
            <v>475</v>
          </cell>
          <cell r="AD1117">
            <v>1</v>
          </cell>
          <cell r="AG1117" t="str">
            <v>Компл</v>
          </cell>
          <cell r="AJ1117" t="str">
            <v>Бежевый</v>
          </cell>
          <cell r="AK1117" t="str">
            <v>Держатель для галстуков и ремней выдвижной 450 мм, Конеро, D 475 мм, ШАМПАНЬ</v>
          </cell>
          <cell r="AM1117" t="str">
            <v>Системы хранения</v>
          </cell>
          <cell r="AO1117" t="str">
            <v>2383799853</v>
          </cell>
          <cell r="AS1117" t="str">
            <v>Конеро для галстуков и ремней</v>
          </cell>
          <cell r="AT1117" t="str">
            <v>Хранение одежды; Интерьер</v>
          </cell>
          <cell r="AU1117" t="str">
            <v>Компл</v>
          </cell>
          <cell r="AV1117">
            <v>200</v>
          </cell>
          <cell r="AW1117">
            <v>2000</v>
          </cell>
          <cell r="BB1117">
            <v>600</v>
          </cell>
          <cell r="BC1117">
            <v>2300</v>
          </cell>
          <cell r="BH1117" t="str">
            <v>Шампань</v>
          </cell>
        </row>
        <row r="1118">
          <cell r="D1118" t="str">
            <v>2383829853</v>
          </cell>
          <cell r="E1118" t="str">
            <v>Держатель для галстуков и ремней с полочкой выдвижной 320 мм, Конеро, D 345 мм, цвет ШАМПАНЬ (2383829853)</v>
          </cell>
          <cell r="H1118">
            <v>1</v>
          </cell>
          <cell r="I1118">
            <v>5</v>
          </cell>
          <cell r="J1118" t="str">
            <v>DE</v>
          </cell>
          <cell r="K1118">
            <v>0.82599999999999996</v>
          </cell>
          <cell r="L1118">
            <v>0.35499999999999998</v>
          </cell>
          <cell r="M1118">
            <v>8.5000000000000006E-2</v>
          </cell>
          <cell r="N1118">
            <v>7.4999999999999997E-2</v>
          </cell>
          <cell r="O1118">
            <v>2.2631249999999999E-3</v>
          </cell>
          <cell r="Q1118" t="str">
            <v>9853</v>
          </cell>
          <cell r="R1118">
            <v>442</v>
          </cell>
          <cell r="S1118" t="str">
            <v>4027655071328</v>
          </cell>
          <cell r="T1118" t="str">
            <v>8302500000</v>
          </cell>
          <cell r="V1118" t="str">
            <v>Системы хранения</v>
          </cell>
          <cell r="W1118" t="str">
            <v>Конеро для галстуков и ремней</v>
          </cell>
          <cell r="Z1118" t="str">
            <v>ШАМПАНЬ</v>
          </cell>
          <cell r="AC1118">
            <v>345</v>
          </cell>
          <cell r="AD1118">
            <v>1</v>
          </cell>
          <cell r="AG1118" t="str">
            <v>Компл</v>
          </cell>
          <cell r="AJ1118" t="str">
            <v>Бежевый</v>
          </cell>
          <cell r="AK1118" t="str">
            <v>Держатель для галстуков и ремней с полочкой выдвижной 320 мм, Конеро, D 345 мм, ШАМПАНЬ</v>
          </cell>
          <cell r="AM1118" t="str">
            <v>Системы хранения</v>
          </cell>
          <cell r="AO1118" t="str">
            <v>2383829853</v>
          </cell>
          <cell r="AS1118" t="str">
            <v>Конеро для галстуков и ремней</v>
          </cell>
          <cell r="AT1118" t="str">
            <v>Хранение одежды; Интерьер</v>
          </cell>
          <cell r="AU1118" t="str">
            <v>Компл</v>
          </cell>
          <cell r="AV1118">
            <v>200</v>
          </cell>
          <cell r="AW1118">
            <v>2000</v>
          </cell>
          <cell r="BB1118">
            <v>600</v>
          </cell>
          <cell r="BC1118">
            <v>2300</v>
          </cell>
          <cell r="BH1118" t="str">
            <v>Шампань</v>
          </cell>
        </row>
        <row r="1119">
          <cell r="D1119" t="str">
            <v>2383819853</v>
          </cell>
          <cell r="E1119" t="str">
            <v>Держатель для галстуков и ремней с полочкой выдвижной 450 мм, Конеро, D 475 мм, цвет ШАМПАНЬ (2383819853)</v>
          </cell>
          <cell r="H1119">
            <v>1</v>
          </cell>
          <cell r="I1119">
            <v>5</v>
          </cell>
          <cell r="J1119" t="str">
            <v>DE</v>
          </cell>
          <cell r="K1119">
            <v>1.1599999999999999</v>
          </cell>
          <cell r="L1119">
            <v>0.48499999999999999</v>
          </cell>
          <cell r="M1119">
            <v>8.5000000000000006E-2</v>
          </cell>
          <cell r="N1119">
            <v>7.4999999999999997E-2</v>
          </cell>
          <cell r="O1119">
            <v>3.091875E-3</v>
          </cell>
          <cell r="Q1119" t="str">
            <v>9853</v>
          </cell>
          <cell r="R1119">
            <v>306</v>
          </cell>
          <cell r="S1119" t="str">
            <v>4027655071298</v>
          </cell>
          <cell r="T1119" t="str">
            <v>8302500000</v>
          </cell>
          <cell r="V1119" t="str">
            <v>Системы хранения</v>
          </cell>
          <cell r="W1119" t="str">
            <v>Конеро для галстуков и ремней</v>
          </cell>
          <cell r="Z1119" t="str">
            <v>ШАМПАНЬ</v>
          </cell>
          <cell r="AC1119">
            <v>475</v>
          </cell>
          <cell r="AD1119">
            <v>1</v>
          </cell>
          <cell r="AG1119" t="str">
            <v>Компл</v>
          </cell>
          <cell r="AJ1119" t="str">
            <v>Бежевый</v>
          </cell>
          <cell r="AK1119" t="str">
            <v>Держатель для галстуков и ремней с полочкой выдвижной 450 мм, Конеро, D 475 мм, ШАМПАНЬ</v>
          </cell>
          <cell r="AM1119" t="str">
            <v>Системы хранения</v>
          </cell>
          <cell r="AO1119" t="str">
            <v>2383819853</v>
          </cell>
          <cell r="AS1119" t="str">
            <v>Конеро для галстуков и ремней</v>
          </cell>
          <cell r="AT1119" t="str">
            <v>Хранение одежды; Интерьер</v>
          </cell>
          <cell r="AU1119" t="str">
            <v>Компл</v>
          </cell>
          <cell r="AV1119">
            <v>200</v>
          </cell>
          <cell r="AW1119">
            <v>2000</v>
          </cell>
          <cell r="BB1119">
            <v>600</v>
          </cell>
          <cell r="BC1119">
            <v>2300</v>
          </cell>
          <cell r="BH1119" t="str">
            <v>Шампань</v>
          </cell>
        </row>
        <row r="1120">
          <cell r="D1120" t="str">
            <v>2383859853</v>
          </cell>
          <cell r="E1120" t="str">
            <v>Держатель для галстуков и ремней фасадный 320 мм, Конеро, D 345 мм, цвет ШАМПАНЬ (2383859853)</v>
          </cell>
          <cell r="H1120">
            <v>1</v>
          </cell>
          <cell r="I1120">
            <v>5</v>
          </cell>
          <cell r="J1120" t="str">
            <v>DE</v>
          </cell>
          <cell r="K1120">
            <v>0</v>
          </cell>
          <cell r="L1120">
            <v>0.35499999999999998</v>
          </cell>
          <cell r="M1120">
            <v>8.5000000000000006E-2</v>
          </cell>
          <cell r="N1120">
            <v>7.4999999999999997E-2</v>
          </cell>
          <cell r="O1120">
            <v>2.2631249999999999E-3</v>
          </cell>
          <cell r="Q1120" t="str">
            <v>9853</v>
          </cell>
          <cell r="R1120">
            <v>442</v>
          </cell>
          <cell r="S1120" t="str">
            <v>4027655071380</v>
          </cell>
          <cell r="T1120" t="str">
            <v>8302500000</v>
          </cell>
          <cell r="V1120" t="str">
            <v>Системы хранения</v>
          </cell>
          <cell r="W1120" t="str">
            <v>Конеро для галстуков и ремней</v>
          </cell>
          <cell r="X1120">
            <v>345</v>
          </cell>
          <cell r="Z1120" t="str">
            <v>ШАМПАНЬ</v>
          </cell>
          <cell r="AC1120">
            <v>200</v>
          </cell>
          <cell r="AD1120">
            <v>1</v>
          </cell>
          <cell r="AG1120" t="str">
            <v>Компл</v>
          </cell>
          <cell r="AJ1120" t="str">
            <v>Бежевый</v>
          </cell>
          <cell r="AK1120" t="str">
            <v>Держатель для галстуков и ремней фасадный 320 мм, Конеро, D 345 мм, ШАМПАНЬ</v>
          </cell>
          <cell r="AM1120" t="str">
            <v>Системы хранения</v>
          </cell>
          <cell r="AO1120" t="str">
            <v>2383859853</v>
          </cell>
          <cell r="AS1120" t="str">
            <v>Конеро для галстуков и ремней</v>
          </cell>
          <cell r="AT1120" t="str">
            <v>Хранение одежды; Интерьер</v>
          </cell>
          <cell r="AU1120" t="str">
            <v>Компл</v>
          </cell>
          <cell r="AV1120">
            <v>345</v>
          </cell>
          <cell r="AW1120">
            <v>2000</v>
          </cell>
          <cell r="BB1120">
            <v>600</v>
          </cell>
          <cell r="BC1120">
            <v>2300</v>
          </cell>
          <cell r="BH1120" t="str">
            <v>Шампань</v>
          </cell>
        </row>
        <row r="1121">
          <cell r="D1121" t="str">
            <v>2383849853</v>
          </cell>
          <cell r="E1121" t="str">
            <v>Держатель для галстуков и ремней фасадный 450 мм, Конеро, D 475 мм, цвет ШАМПАНЬ (2383849853)</v>
          </cell>
          <cell r="H1121">
            <v>1</v>
          </cell>
          <cell r="I1121">
            <v>5</v>
          </cell>
          <cell r="J1121" t="str">
            <v>DE</v>
          </cell>
          <cell r="K1121">
            <v>0</v>
          </cell>
          <cell r="L1121">
            <v>0.48499999999999999</v>
          </cell>
          <cell r="M1121">
            <v>8.5000000000000006E-2</v>
          </cell>
          <cell r="N1121">
            <v>7.4999999999999997E-2</v>
          </cell>
          <cell r="O1121">
            <v>3.091875E-3</v>
          </cell>
          <cell r="Q1121" t="str">
            <v>9853</v>
          </cell>
          <cell r="R1121">
            <v>306</v>
          </cell>
          <cell r="S1121" t="str">
            <v>4027655071373</v>
          </cell>
          <cell r="T1121" t="str">
            <v>8302500000</v>
          </cell>
          <cell r="V1121" t="str">
            <v>Системы хранения</v>
          </cell>
          <cell r="W1121" t="str">
            <v>Конеро для галстуков и ремней</v>
          </cell>
          <cell r="X1121">
            <v>475</v>
          </cell>
          <cell r="Z1121" t="str">
            <v>ШАМПАНЬ</v>
          </cell>
          <cell r="AC1121">
            <v>200</v>
          </cell>
          <cell r="AD1121">
            <v>1</v>
          </cell>
          <cell r="AG1121" t="str">
            <v>Компл</v>
          </cell>
          <cell r="AJ1121" t="str">
            <v>Бежевый</v>
          </cell>
          <cell r="AK1121" t="str">
            <v>Держатель для галстуков и ремней фасадный 450 мм, Конеро, D 475 мм, ШАМПАНЬ</v>
          </cell>
          <cell r="AM1121" t="str">
            <v>Системы хранения</v>
          </cell>
          <cell r="AO1121" t="str">
            <v>2383849853</v>
          </cell>
          <cell r="AS1121" t="str">
            <v>Конеро для галстуков и ремней</v>
          </cell>
          <cell r="AT1121" t="str">
            <v>Хранение одежды; Интерьер</v>
          </cell>
          <cell r="AU1121" t="str">
            <v>Компл</v>
          </cell>
          <cell r="AV1121">
            <v>475</v>
          </cell>
          <cell r="AW1121">
            <v>2000</v>
          </cell>
          <cell r="BB1121">
            <v>600</v>
          </cell>
          <cell r="BC1121">
            <v>2300</v>
          </cell>
          <cell r="BH1121" t="str">
            <v>Шампань</v>
          </cell>
        </row>
        <row r="1122">
          <cell r="D1122" t="str">
            <v>2383879853</v>
          </cell>
          <cell r="E1122" t="str">
            <v>Держатель для галстуков и ремней с полочкой фасадный 320 мм, Конеро, D 345 мм, цвет ШАМПАНЬ (2383879853)</v>
          </cell>
          <cell r="H1122">
            <v>1</v>
          </cell>
          <cell r="I1122">
            <v>5</v>
          </cell>
          <cell r="J1122" t="str">
            <v>DE</v>
          </cell>
          <cell r="K1122">
            <v>0</v>
          </cell>
          <cell r="L1122">
            <v>0.35499999999999998</v>
          </cell>
          <cell r="M1122">
            <v>8.5000000000000006E-2</v>
          </cell>
          <cell r="N1122">
            <v>7.4999999999999997E-2</v>
          </cell>
          <cell r="O1122">
            <v>2.2631249999999999E-3</v>
          </cell>
          <cell r="Q1122" t="str">
            <v>9853</v>
          </cell>
          <cell r="R1122">
            <v>442</v>
          </cell>
          <cell r="S1122" t="str">
            <v>4027655071434</v>
          </cell>
          <cell r="T1122" t="str">
            <v>8302500000</v>
          </cell>
          <cell r="V1122" t="str">
            <v>Системы хранения</v>
          </cell>
          <cell r="W1122" t="str">
            <v>Конеро для галстуков и ремней</v>
          </cell>
          <cell r="X1122">
            <v>345</v>
          </cell>
          <cell r="Z1122" t="str">
            <v>ШАМПАНЬ</v>
          </cell>
          <cell r="AC1122">
            <v>200</v>
          </cell>
          <cell r="AD1122">
            <v>1</v>
          </cell>
          <cell r="AG1122" t="str">
            <v>Компл</v>
          </cell>
          <cell r="AJ1122" t="str">
            <v>Бежевый</v>
          </cell>
          <cell r="AK1122" t="str">
            <v>Держатель для галстуков и ремней с полочкой фасадный 320 мм, Конеро, D 345 мм, ШАМПАНЬ</v>
          </cell>
          <cell r="AM1122" t="str">
            <v>Системы хранения</v>
          </cell>
          <cell r="AO1122" t="str">
            <v>2383879853</v>
          </cell>
          <cell r="AS1122" t="str">
            <v>Конеро для галстуков и ремней</v>
          </cell>
          <cell r="AT1122" t="str">
            <v>Хранение одежды; Интерьер</v>
          </cell>
          <cell r="AU1122" t="str">
            <v>Компл</v>
          </cell>
          <cell r="AV1122">
            <v>345</v>
          </cell>
          <cell r="AW1122">
            <v>2000</v>
          </cell>
          <cell r="BB1122">
            <v>600</v>
          </cell>
          <cell r="BC1122">
            <v>2300</v>
          </cell>
          <cell r="BH1122" t="str">
            <v>Шампань</v>
          </cell>
        </row>
        <row r="1123">
          <cell r="D1123" t="str">
            <v>2383869853</v>
          </cell>
          <cell r="E1123" t="str">
            <v>Держатель для галстуков и ремней с полочкой фасадный 450 мм, Конеро, D 475 мм, цвет ШАМПАНЬ (2383869853)</v>
          </cell>
          <cell r="H1123">
            <v>1</v>
          </cell>
          <cell r="I1123">
            <v>5</v>
          </cell>
          <cell r="J1123" t="str">
            <v>DE</v>
          </cell>
          <cell r="K1123">
            <v>1.1299999999999999</v>
          </cell>
          <cell r="L1123">
            <v>0.48499999999999999</v>
          </cell>
          <cell r="M1123">
            <v>8.5000000000000006E-2</v>
          </cell>
          <cell r="N1123">
            <v>7.4999999999999997E-2</v>
          </cell>
          <cell r="O1123">
            <v>3.091875E-3</v>
          </cell>
          <cell r="Q1123" t="str">
            <v>9853</v>
          </cell>
          <cell r="R1123">
            <v>306</v>
          </cell>
          <cell r="S1123" t="str">
            <v>4027655071427</v>
          </cell>
          <cell r="T1123" t="str">
            <v>8302500000</v>
          </cell>
          <cell r="V1123" t="str">
            <v>Системы хранения</v>
          </cell>
          <cell r="W1123" t="str">
            <v>Конеро для галстуков и ремней</v>
          </cell>
          <cell r="X1123">
            <v>475</v>
          </cell>
          <cell r="Z1123" t="str">
            <v>ШАМПАНЬ</v>
          </cell>
          <cell r="AC1123">
            <v>200</v>
          </cell>
          <cell r="AD1123">
            <v>1</v>
          </cell>
          <cell r="AG1123" t="str">
            <v>Компл</v>
          </cell>
          <cell r="AJ1123" t="str">
            <v>Бежевый</v>
          </cell>
          <cell r="AK1123" t="str">
            <v>Держатель для галстуков и ремней с полочкой фасадный 450 мм, Конеро, D 475 мм, ШАМПАНЬ</v>
          </cell>
          <cell r="AM1123" t="str">
            <v>Системы хранения</v>
          </cell>
          <cell r="AO1123" t="str">
            <v>2383869853</v>
          </cell>
          <cell r="AS1123" t="str">
            <v>Конеро для галстуков и ремней</v>
          </cell>
          <cell r="AT1123" t="str">
            <v>Хранение одежды; Интерьер</v>
          </cell>
          <cell r="AU1123" t="str">
            <v>Компл</v>
          </cell>
          <cell r="AV1123">
            <v>475</v>
          </cell>
          <cell r="AW1123">
            <v>2000</v>
          </cell>
          <cell r="BB1123">
            <v>600</v>
          </cell>
          <cell r="BC1123">
            <v>2300</v>
          </cell>
          <cell r="BH1123" t="str">
            <v>Шампань</v>
          </cell>
        </row>
        <row r="1124">
          <cell r="D1124" t="str">
            <v>2382787021</v>
          </cell>
          <cell r="E1124" t="str">
            <v>Пантограф для гардеробной стандартный, Конеро W 445-628 мм, нагрузка 0,5-12 кг, 1 уп, цвет ЧЕРНЫЙ (2382787021)</v>
          </cell>
          <cell r="H1124">
            <v>1</v>
          </cell>
          <cell r="I1124">
            <v>5</v>
          </cell>
          <cell r="J1124" t="str">
            <v>DE</v>
          </cell>
          <cell r="K1124">
            <v>4.91</v>
          </cell>
          <cell r="L1124">
            <v>0.745</v>
          </cell>
          <cell r="M1124">
            <v>0.19</v>
          </cell>
          <cell r="N1124">
            <v>0.25</v>
          </cell>
          <cell r="O1124">
            <v>3.5387500000000002E-2</v>
          </cell>
          <cell r="Q1124" t="str">
            <v>7021</v>
          </cell>
          <cell r="R1124">
            <v>30</v>
          </cell>
          <cell r="S1124" t="str">
            <v>4027655077641</v>
          </cell>
          <cell r="T1124" t="str">
            <v>8302500000</v>
          </cell>
          <cell r="V1124" t="str">
            <v>Системы хранения</v>
          </cell>
          <cell r="W1124" t="str">
            <v>Конеро пантографы для одежды</v>
          </cell>
          <cell r="X1124" t="str">
            <v>445-628</v>
          </cell>
          <cell r="Z1124" t="str">
            <v>ЧЕРНЫЙ</v>
          </cell>
          <cell r="AC1124">
            <v>475</v>
          </cell>
          <cell r="AD1124">
            <v>1</v>
          </cell>
          <cell r="AE1124" t="str">
            <v>0,5-12</v>
          </cell>
          <cell r="AG1124" t="str">
            <v>Компл</v>
          </cell>
          <cell r="AJ1124" t="str">
            <v>Черный</v>
          </cell>
          <cell r="AK1124" t="str">
            <v>Пантограф для гардеробной стандартный, Конеро, W 445-628 мм, нагрузка 0,5-12 кг, ЧЕРНЫЙ</v>
          </cell>
          <cell r="AM1124" t="str">
            <v>Системы хранения</v>
          </cell>
          <cell r="AO1124" t="str">
            <v>2382787021</v>
          </cell>
          <cell r="AS1124" t="str">
            <v>Конеро пантографы для одежды</v>
          </cell>
          <cell r="AT1124" t="str">
            <v>Хранение одежды; Интерьер</v>
          </cell>
          <cell r="AU1124" t="str">
            <v>Компл</v>
          </cell>
          <cell r="AV1124" t="str">
            <v>445</v>
          </cell>
          <cell r="AW1124" t="str">
            <v>628</v>
          </cell>
          <cell r="BB1124">
            <v>1400</v>
          </cell>
          <cell r="BC1124">
            <v>2300</v>
          </cell>
          <cell r="BF1124">
            <v>0.5</v>
          </cell>
          <cell r="BG1124">
            <v>12</v>
          </cell>
          <cell r="BH1124" t="str">
            <v>Черный</v>
          </cell>
        </row>
        <row r="1125">
          <cell r="D1125" t="str">
            <v>2382797021</v>
          </cell>
          <cell r="E1125" t="str">
            <v>Пантограф для гардеробной стандартный, Конеро W 625-808 мм, нагрузка 0,5-12 кг, 1 уп, цвет ЧЕРНЫЙ (2382797021)</v>
          </cell>
          <cell r="H1125">
            <v>1</v>
          </cell>
          <cell r="I1125">
            <v>5</v>
          </cell>
          <cell r="J1125" t="str">
            <v>DE</v>
          </cell>
          <cell r="K1125">
            <v>5.22</v>
          </cell>
          <cell r="L1125">
            <v>0.745</v>
          </cell>
          <cell r="M1125">
            <v>0.19</v>
          </cell>
          <cell r="N1125">
            <v>0.25</v>
          </cell>
          <cell r="O1125">
            <v>3.5387500000000002E-2</v>
          </cell>
          <cell r="Q1125" t="str">
            <v>7021</v>
          </cell>
          <cell r="R1125">
            <v>30</v>
          </cell>
          <cell r="S1125" t="str">
            <v>4027655077658</v>
          </cell>
          <cell r="T1125" t="str">
            <v>8302500000</v>
          </cell>
          <cell r="V1125" t="str">
            <v>Системы хранения</v>
          </cell>
          <cell r="W1125" t="str">
            <v>Конеро пантографы для одежды</v>
          </cell>
          <cell r="X1125" t="str">
            <v>625-808</v>
          </cell>
          <cell r="Z1125" t="str">
            <v>ЧЕРНЫЙ</v>
          </cell>
          <cell r="AC1125">
            <v>475</v>
          </cell>
          <cell r="AD1125">
            <v>1</v>
          </cell>
          <cell r="AE1125" t="str">
            <v>0,5-12</v>
          </cell>
          <cell r="AG1125" t="str">
            <v>Компл</v>
          </cell>
          <cell r="AJ1125" t="str">
            <v>Черный</v>
          </cell>
          <cell r="AK1125" t="str">
            <v>Пантограф для гардеробной стандартный, Конеро, W 625-808 мм, нагрузка 0,5-12 кг, ЧЕРНЫЙ</v>
          </cell>
          <cell r="AM1125" t="str">
            <v>Системы хранения</v>
          </cell>
          <cell r="AO1125" t="str">
            <v>2382797021</v>
          </cell>
          <cell r="AS1125" t="str">
            <v>Конеро пантографы для одежды</v>
          </cell>
          <cell r="AT1125" t="str">
            <v>Хранение одежды; Интерьер</v>
          </cell>
          <cell r="AU1125" t="str">
            <v>Компл</v>
          </cell>
          <cell r="AV1125" t="str">
            <v>625</v>
          </cell>
          <cell r="AW1125" t="str">
            <v>808</v>
          </cell>
          <cell r="BB1125">
            <v>1400</v>
          </cell>
          <cell r="BC1125">
            <v>2300</v>
          </cell>
          <cell r="BF1125">
            <v>0.5</v>
          </cell>
          <cell r="BG1125">
            <v>12</v>
          </cell>
          <cell r="BH1125" t="str">
            <v>Черный</v>
          </cell>
        </row>
        <row r="1126">
          <cell r="D1126" t="str">
            <v>2382807021</v>
          </cell>
          <cell r="E1126" t="str">
            <v>Пантограф для гардеробной стандартный, Конеро W 805-988 мм, нагрузка 0,5-12 кг, 1 уп, цвет ЧЕРНЫЙ (2382807021)</v>
          </cell>
          <cell r="H1126">
            <v>1</v>
          </cell>
          <cell r="I1126">
            <v>5</v>
          </cell>
          <cell r="J1126" t="str">
            <v>DE</v>
          </cell>
          <cell r="K1126">
            <v>5.6</v>
          </cell>
          <cell r="L1126">
            <v>0.745</v>
          </cell>
          <cell r="M1126">
            <v>0.19</v>
          </cell>
          <cell r="N1126">
            <v>0.25</v>
          </cell>
          <cell r="O1126">
            <v>3.5387500000000002E-2</v>
          </cell>
          <cell r="Q1126" t="str">
            <v>7021</v>
          </cell>
          <cell r="R1126">
            <v>30</v>
          </cell>
          <cell r="S1126" t="str">
            <v>4027655077696</v>
          </cell>
          <cell r="T1126" t="str">
            <v>8302500000</v>
          </cell>
          <cell r="V1126" t="str">
            <v>Системы хранения</v>
          </cell>
          <cell r="W1126" t="str">
            <v>Конеро пантографы для одежды</v>
          </cell>
          <cell r="X1126" t="str">
            <v>805-988</v>
          </cell>
          <cell r="Z1126" t="str">
            <v>ЧЕРНЫЙ</v>
          </cell>
          <cell r="AC1126">
            <v>475</v>
          </cell>
          <cell r="AD1126">
            <v>1</v>
          </cell>
          <cell r="AE1126" t="str">
            <v>0,5-12</v>
          </cell>
          <cell r="AG1126" t="str">
            <v>Компл</v>
          </cell>
          <cell r="AJ1126" t="str">
            <v>Черный</v>
          </cell>
          <cell r="AK1126" t="str">
            <v>Пантограф для гардеробной стандартный, Конеро, W 805-988 мм, нагрузка 0,5-12 кг, ЧЕРНЫЙ</v>
          </cell>
          <cell r="AM1126" t="str">
            <v>Системы хранения</v>
          </cell>
          <cell r="AO1126" t="str">
            <v>2382807021</v>
          </cell>
          <cell r="AS1126" t="str">
            <v>Конеро пантографы для одежды</v>
          </cell>
          <cell r="AT1126" t="str">
            <v>Хранение одежды; Интерьер</v>
          </cell>
          <cell r="AU1126" t="str">
            <v>Компл</v>
          </cell>
          <cell r="AV1126" t="str">
            <v>805</v>
          </cell>
          <cell r="AW1126" t="str">
            <v>988</v>
          </cell>
          <cell r="BB1126">
            <v>1400</v>
          </cell>
          <cell r="BC1126">
            <v>2300</v>
          </cell>
          <cell r="BF1126">
            <v>0.5</v>
          </cell>
          <cell r="BG1126">
            <v>12</v>
          </cell>
          <cell r="BH1126" t="str">
            <v>Черный</v>
          </cell>
        </row>
        <row r="1127">
          <cell r="D1127" t="str">
            <v>2382817021</v>
          </cell>
          <cell r="E1127" t="str">
            <v>Пантограф для гардеробной стандартный, Конеро W 985-1168 мм, нагрузка 0,5-12 кг, 1 уп, цвет ЧЕРНЫЙ (2382817021)</v>
          </cell>
          <cell r="H1127">
            <v>1</v>
          </cell>
          <cell r="I1127">
            <v>5</v>
          </cell>
          <cell r="J1127" t="str">
            <v>DE</v>
          </cell>
          <cell r="K1127">
            <v>5.9</v>
          </cell>
          <cell r="L1127">
            <v>0.92</v>
          </cell>
          <cell r="M1127">
            <v>0.19</v>
          </cell>
          <cell r="N1127">
            <v>0.25</v>
          </cell>
          <cell r="O1127">
            <v>4.3700000000000003E-2</v>
          </cell>
          <cell r="Q1127" t="str">
            <v>7021</v>
          </cell>
          <cell r="R1127">
            <v>20</v>
          </cell>
          <cell r="S1127" t="str">
            <v>4027655077702</v>
          </cell>
          <cell r="T1127" t="str">
            <v>8302500000</v>
          </cell>
          <cell r="V1127" t="str">
            <v>Системы хранения</v>
          </cell>
          <cell r="W1127" t="str">
            <v>Конеро пантографы для одежды</v>
          </cell>
          <cell r="X1127" t="str">
            <v>985-1168</v>
          </cell>
          <cell r="Z1127" t="str">
            <v>ЧЕРНЫЙ</v>
          </cell>
          <cell r="AC1127">
            <v>475</v>
          </cell>
          <cell r="AD1127">
            <v>1</v>
          </cell>
          <cell r="AE1127" t="str">
            <v>0,5-12</v>
          </cell>
          <cell r="AG1127" t="str">
            <v>Компл</v>
          </cell>
          <cell r="AJ1127" t="str">
            <v>Черный</v>
          </cell>
          <cell r="AK1127" t="str">
            <v>Пантограф для гардеробной стандартный, Конеро, W 985-1168 мм, нагрузка 0,5-12 кг, ЧЕРНЫЙ</v>
          </cell>
          <cell r="AM1127" t="str">
            <v>Системы хранения</v>
          </cell>
          <cell r="AO1127" t="str">
            <v>2382817021</v>
          </cell>
          <cell r="AS1127" t="str">
            <v>Конеро пантографы для одежды</v>
          </cell>
          <cell r="AT1127" t="str">
            <v>Хранение одежды; Интерьер</v>
          </cell>
          <cell r="AU1127" t="str">
            <v>Компл</v>
          </cell>
          <cell r="AV1127" t="str">
            <v>985</v>
          </cell>
          <cell r="AW1127" t="str">
            <v>1168</v>
          </cell>
          <cell r="BB1127">
            <v>1400</v>
          </cell>
          <cell r="BC1127">
            <v>2300</v>
          </cell>
          <cell r="BF1127">
            <v>0.5</v>
          </cell>
          <cell r="BG1127">
            <v>12</v>
          </cell>
          <cell r="BH1127" t="str">
            <v>Черный</v>
          </cell>
        </row>
        <row r="1128">
          <cell r="D1128" t="str">
            <v>2387207021</v>
          </cell>
          <cell r="E1128" t="str">
            <v>Пантограф для гардеробной усиленный, Конеро W 805-988 мм, нагрузка 4-15 кг, 1 уп, цвет ЧЕРНЫЙ (2387207021)</v>
          </cell>
          <cell r="H1128">
            <v>1</v>
          </cell>
          <cell r="I1128">
            <v>5</v>
          </cell>
          <cell r="J1128" t="str">
            <v>DE</v>
          </cell>
          <cell r="K1128">
            <v>5.58</v>
          </cell>
          <cell r="L1128">
            <v>0.745</v>
          </cell>
          <cell r="M1128">
            <v>0.19</v>
          </cell>
          <cell r="N1128">
            <v>0.25</v>
          </cell>
          <cell r="O1128">
            <v>3.5387500000000002E-2</v>
          </cell>
          <cell r="Q1128" t="str">
            <v>7021</v>
          </cell>
          <cell r="R1128">
            <v>30</v>
          </cell>
          <cell r="S1128" t="str">
            <v>4027655085370</v>
          </cell>
          <cell r="T1128" t="str">
            <v>8302500000</v>
          </cell>
          <cell r="V1128" t="str">
            <v>Системы хранения</v>
          </cell>
          <cell r="W1128" t="str">
            <v>Конеро пантографы для одежды</v>
          </cell>
          <cell r="X1128" t="str">
            <v>805-988</v>
          </cell>
          <cell r="Z1128" t="str">
            <v>ЧЕРНЫЙ</v>
          </cell>
          <cell r="AC1128">
            <v>475</v>
          </cell>
          <cell r="AD1128">
            <v>1</v>
          </cell>
          <cell r="AE1128" t="str">
            <v>4-15</v>
          </cell>
          <cell r="AG1128" t="str">
            <v>Компл</v>
          </cell>
          <cell r="AJ1128" t="str">
            <v>Черный</v>
          </cell>
          <cell r="AK1128" t="str">
            <v>Пантограф для гардеробной усиленный, Конеро, W 805-988 мм, нагрузка 4-15 кг, ЧЕРНЫЙ</v>
          </cell>
          <cell r="AM1128" t="str">
            <v>Системы хранения</v>
          </cell>
          <cell r="AO1128" t="str">
            <v>2387207021</v>
          </cell>
          <cell r="AS1128" t="str">
            <v>Конеро пантографы для одежды</v>
          </cell>
          <cell r="AT1128" t="str">
            <v>Хранение одежды; Интерьер</v>
          </cell>
          <cell r="AU1128" t="str">
            <v>Компл</v>
          </cell>
          <cell r="AV1128" t="str">
            <v>805</v>
          </cell>
          <cell r="AW1128" t="str">
            <v>988</v>
          </cell>
          <cell r="BB1128">
            <v>1400</v>
          </cell>
          <cell r="BC1128">
            <v>2300</v>
          </cell>
          <cell r="BF1128">
            <v>4</v>
          </cell>
          <cell r="BG1128">
            <v>15</v>
          </cell>
          <cell r="BH1128" t="str">
            <v>Черный</v>
          </cell>
        </row>
        <row r="1129">
          <cell r="D1129" t="str">
            <v>2387217021</v>
          </cell>
          <cell r="E1129" t="str">
            <v>Пантограф для гардеробной усиленный, Конеро W 985-1168 мм, нагрузка 4-15 кг, 1 уп, цвет ЧЕРНЫЙ (2387217021)</v>
          </cell>
          <cell r="H1129">
            <v>1</v>
          </cell>
          <cell r="I1129">
            <v>5</v>
          </cell>
          <cell r="J1129" t="str">
            <v>DE</v>
          </cell>
          <cell r="K1129">
            <v>5.8898999999999999</v>
          </cell>
          <cell r="L1129">
            <v>0.92</v>
          </cell>
          <cell r="M1129">
            <v>0.19</v>
          </cell>
          <cell r="N1129">
            <v>0.25</v>
          </cell>
          <cell r="O1129">
            <v>4.3700000000000003E-2</v>
          </cell>
          <cell r="Q1129" t="str">
            <v>7021</v>
          </cell>
          <cell r="R1129">
            <v>20</v>
          </cell>
          <cell r="S1129" t="str">
            <v>4027655085394</v>
          </cell>
          <cell r="T1129" t="str">
            <v>8302500000</v>
          </cell>
          <cell r="V1129" t="str">
            <v>Системы хранения</v>
          </cell>
          <cell r="W1129" t="str">
            <v>Конеро пантографы для одежды</v>
          </cell>
          <cell r="X1129" t="str">
            <v>985-1168</v>
          </cell>
          <cell r="Z1129" t="str">
            <v>ЧЕРНЫЙ</v>
          </cell>
          <cell r="AC1129">
            <v>475</v>
          </cell>
          <cell r="AD1129">
            <v>1</v>
          </cell>
          <cell r="AE1129" t="str">
            <v>4-15</v>
          </cell>
          <cell r="AG1129" t="str">
            <v>Компл</v>
          </cell>
          <cell r="AJ1129" t="str">
            <v>Черный</v>
          </cell>
          <cell r="AK1129" t="str">
            <v>Пантограф для гардеробной усиленный, Конеро, W 985-1168 мм, нагрузка 4-15 кг, ЧЕРНЫЙ</v>
          </cell>
          <cell r="AM1129" t="str">
            <v>Системы хранения</v>
          </cell>
          <cell r="AO1129" t="str">
            <v>2387217021</v>
          </cell>
          <cell r="AS1129" t="str">
            <v>Конеро пантографы для одежды</v>
          </cell>
          <cell r="AT1129" t="str">
            <v>Хранение одежды; Интерьер</v>
          </cell>
          <cell r="AU1129" t="str">
            <v>Компл</v>
          </cell>
          <cell r="AV1129" t="str">
            <v>985</v>
          </cell>
          <cell r="AW1129" t="str">
            <v>1168</v>
          </cell>
          <cell r="BB1129">
            <v>1400</v>
          </cell>
          <cell r="BC1129">
            <v>2300</v>
          </cell>
          <cell r="BF1129">
            <v>4</v>
          </cell>
          <cell r="BG1129">
            <v>15</v>
          </cell>
          <cell r="BH1129" t="str">
            <v>Черный</v>
          </cell>
        </row>
        <row r="1130">
          <cell r="D1130" t="str">
            <v>2382789853</v>
          </cell>
          <cell r="E1130" t="str">
            <v>Пантограф для гардеробной стандартный, Конеро W 445-628 мм, нагрузка 0,5-12 кг, 1 уп, цвет ШАМПАНЬ (2382789853)</v>
          </cell>
          <cell r="H1130">
            <v>1</v>
          </cell>
          <cell r="I1130">
            <v>5</v>
          </cell>
          <cell r="J1130" t="str">
            <v>DE</v>
          </cell>
          <cell r="K1130">
            <v>4.91</v>
          </cell>
          <cell r="L1130">
            <v>0.745</v>
          </cell>
          <cell r="M1130">
            <v>0.19</v>
          </cell>
          <cell r="N1130">
            <v>0.25</v>
          </cell>
          <cell r="O1130">
            <v>3.5387500000000002E-2</v>
          </cell>
          <cell r="Q1130" t="str">
            <v>9853</v>
          </cell>
          <cell r="R1130">
            <v>30</v>
          </cell>
          <cell r="S1130" t="str">
            <v>4027655077634</v>
          </cell>
          <cell r="T1130" t="str">
            <v>8302500000</v>
          </cell>
          <cell r="V1130" t="str">
            <v>Системы хранения</v>
          </cell>
          <cell r="W1130" t="str">
            <v>Конеро пантографы для одежды</v>
          </cell>
          <cell r="X1130" t="str">
            <v>445-628</v>
          </cell>
          <cell r="Z1130" t="str">
            <v>ШАМПАНЬ</v>
          </cell>
          <cell r="AC1130">
            <v>475</v>
          </cell>
          <cell r="AD1130">
            <v>1</v>
          </cell>
          <cell r="AE1130" t="str">
            <v>0,5-12</v>
          </cell>
          <cell r="AG1130" t="str">
            <v>Компл</v>
          </cell>
          <cell r="AJ1130" t="str">
            <v>Бежевый</v>
          </cell>
          <cell r="AK1130" t="str">
            <v>Пантограф для гардеробной стандартный, Конеро, W 445-628 мм, нагрузка 0,5-12 кг, ШАМПАНЬ</v>
          </cell>
          <cell r="AM1130" t="str">
            <v>Системы хранения</v>
          </cell>
          <cell r="AO1130" t="str">
            <v>2382789853</v>
          </cell>
          <cell r="AS1130" t="str">
            <v>Конеро пантографы для одежды</v>
          </cell>
          <cell r="AT1130" t="str">
            <v>Хранение одежды; Интерьер</v>
          </cell>
          <cell r="AU1130" t="str">
            <v>Компл</v>
          </cell>
          <cell r="AV1130" t="str">
            <v>445</v>
          </cell>
          <cell r="AW1130" t="str">
            <v>628</v>
          </cell>
          <cell r="BB1130">
            <v>1400</v>
          </cell>
          <cell r="BC1130">
            <v>2300</v>
          </cell>
          <cell r="BF1130">
            <v>0.5</v>
          </cell>
          <cell r="BG1130">
            <v>12</v>
          </cell>
          <cell r="BH1130" t="str">
            <v>Шампань</v>
          </cell>
        </row>
        <row r="1131">
          <cell r="D1131" t="str">
            <v>2382799853</v>
          </cell>
          <cell r="E1131" t="str">
            <v>Пантограф для гардеробной стандартный, Конеро W 625-808 мм, нагрузка 0,5-12 кг, 1 уп, цвет ШАМПАНЬ (2382799853)</v>
          </cell>
          <cell r="H1131">
            <v>1</v>
          </cell>
          <cell r="I1131">
            <v>5</v>
          </cell>
          <cell r="J1131" t="str">
            <v>DE</v>
          </cell>
          <cell r="K1131">
            <v>5.22</v>
          </cell>
          <cell r="L1131">
            <v>0.745</v>
          </cell>
          <cell r="M1131">
            <v>0.19</v>
          </cell>
          <cell r="N1131">
            <v>0.25</v>
          </cell>
          <cell r="O1131">
            <v>3.5387500000000002E-2</v>
          </cell>
          <cell r="Q1131" t="str">
            <v>9853</v>
          </cell>
          <cell r="R1131">
            <v>30</v>
          </cell>
          <cell r="S1131" t="str">
            <v>4027655077672</v>
          </cell>
          <cell r="T1131" t="str">
            <v>8302500000</v>
          </cell>
          <cell r="V1131" t="str">
            <v>Системы хранения</v>
          </cell>
          <cell r="W1131" t="str">
            <v>Конеро пантографы для одежды</v>
          </cell>
          <cell r="X1131" t="str">
            <v>625-808</v>
          </cell>
          <cell r="Z1131" t="str">
            <v>ШАМПАНЬ</v>
          </cell>
          <cell r="AC1131">
            <v>475</v>
          </cell>
          <cell r="AD1131">
            <v>1</v>
          </cell>
          <cell r="AE1131" t="str">
            <v>0,5-12</v>
          </cell>
          <cell r="AG1131" t="str">
            <v>Компл</v>
          </cell>
          <cell r="AJ1131" t="str">
            <v>Бежевый</v>
          </cell>
          <cell r="AK1131" t="str">
            <v>Пантограф для гардеробной стандартный, Конеро, W 625-808 мм, нагрузка 0,5-12 кг, ШАМПАНЬ</v>
          </cell>
          <cell r="AM1131" t="str">
            <v>Системы хранения</v>
          </cell>
          <cell r="AO1131" t="str">
            <v>2382799853</v>
          </cell>
          <cell r="AS1131" t="str">
            <v>Конеро пантографы для одежды</v>
          </cell>
          <cell r="AT1131" t="str">
            <v>Хранение одежды; Интерьер</v>
          </cell>
          <cell r="AU1131" t="str">
            <v>Компл</v>
          </cell>
          <cell r="AV1131" t="str">
            <v>625</v>
          </cell>
          <cell r="AW1131" t="str">
            <v>808</v>
          </cell>
          <cell r="BB1131">
            <v>1400</v>
          </cell>
          <cell r="BC1131">
            <v>2300</v>
          </cell>
          <cell r="BF1131">
            <v>0.5</v>
          </cell>
          <cell r="BG1131">
            <v>12</v>
          </cell>
          <cell r="BH1131" t="str">
            <v>Шампань</v>
          </cell>
        </row>
        <row r="1132">
          <cell r="D1132" t="str">
            <v>2382809853</v>
          </cell>
          <cell r="E1132" t="str">
            <v>Пантограф для гардеробной стандартный, Конеро W 805-988 мм, нагрузка 0,5-12 кг, 1 уп, цвет ШАМПАНЬ (2382809853)</v>
          </cell>
          <cell r="H1132">
            <v>1</v>
          </cell>
          <cell r="I1132">
            <v>5</v>
          </cell>
          <cell r="J1132" t="str">
            <v>DE</v>
          </cell>
          <cell r="K1132">
            <v>5.6</v>
          </cell>
          <cell r="L1132">
            <v>0.745</v>
          </cell>
          <cell r="M1132">
            <v>0.19</v>
          </cell>
          <cell r="N1132">
            <v>0.25</v>
          </cell>
          <cell r="O1132">
            <v>3.5387500000000002E-2</v>
          </cell>
          <cell r="Q1132" t="str">
            <v>9853</v>
          </cell>
          <cell r="R1132">
            <v>30</v>
          </cell>
          <cell r="S1132" t="str">
            <v>4027655077689</v>
          </cell>
          <cell r="T1132" t="str">
            <v>8302500000</v>
          </cell>
          <cell r="V1132" t="str">
            <v>Системы хранения</v>
          </cell>
          <cell r="W1132" t="str">
            <v>Конеро пантографы для одежды</v>
          </cell>
          <cell r="X1132" t="str">
            <v>805-988</v>
          </cell>
          <cell r="Z1132" t="str">
            <v>ШАМПАНЬ</v>
          </cell>
          <cell r="AC1132">
            <v>475</v>
          </cell>
          <cell r="AD1132">
            <v>1</v>
          </cell>
          <cell r="AE1132" t="str">
            <v>0,5-12</v>
          </cell>
          <cell r="AG1132" t="str">
            <v>Компл</v>
          </cell>
          <cell r="AJ1132" t="str">
            <v>Бежевый</v>
          </cell>
          <cell r="AK1132" t="str">
            <v>Пантограф для гардеробной стандартный, Конеро, W 805-988 мм, нагрузка 0,5-12 кг, ШАМПАНЬ</v>
          </cell>
          <cell r="AM1132" t="str">
            <v>Системы хранения</v>
          </cell>
          <cell r="AO1132" t="str">
            <v>2382809853</v>
          </cell>
          <cell r="AS1132" t="str">
            <v>Конеро пантографы для одежды</v>
          </cell>
          <cell r="AT1132" t="str">
            <v>Хранение одежды; Интерьер</v>
          </cell>
          <cell r="AU1132" t="str">
            <v>Компл</v>
          </cell>
          <cell r="AV1132" t="str">
            <v>805</v>
          </cell>
          <cell r="AW1132" t="str">
            <v>988</v>
          </cell>
          <cell r="BB1132">
            <v>1400</v>
          </cell>
          <cell r="BC1132">
            <v>2300</v>
          </cell>
          <cell r="BF1132">
            <v>0.5</v>
          </cell>
          <cell r="BG1132">
            <v>12</v>
          </cell>
          <cell r="BH1132" t="str">
            <v>Шампань</v>
          </cell>
        </row>
        <row r="1133">
          <cell r="D1133" t="str">
            <v>2382819853</v>
          </cell>
          <cell r="E1133" t="str">
            <v>Пантограф для гардеробной стандартный, Конеро W 985-1168 мм, нагрузка 0,5-12 кг, 1 уп, цвет ШАМПАНЬ (2382819853)</v>
          </cell>
          <cell r="H1133">
            <v>1</v>
          </cell>
          <cell r="I1133">
            <v>5</v>
          </cell>
          <cell r="J1133" t="str">
            <v>DE</v>
          </cell>
          <cell r="K1133">
            <v>5.9</v>
          </cell>
          <cell r="L1133">
            <v>0.92</v>
          </cell>
          <cell r="M1133">
            <v>0.19</v>
          </cell>
          <cell r="N1133">
            <v>0.25</v>
          </cell>
          <cell r="O1133">
            <v>4.3700000000000003E-2</v>
          </cell>
          <cell r="Q1133" t="str">
            <v>9853</v>
          </cell>
          <cell r="R1133">
            <v>20</v>
          </cell>
          <cell r="S1133" t="str">
            <v>4027655077719</v>
          </cell>
          <cell r="T1133" t="str">
            <v>8302500000</v>
          </cell>
          <cell r="V1133" t="str">
            <v>Системы хранения</v>
          </cell>
          <cell r="W1133" t="str">
            <v>Конеро пантографы для одежды</v>
          </cell>
          <cell r="X1133" t="str">
            <v>985-1168</v>
          </cell>
          <cell r="Z1133" t="str">
            <v>ШАМПАНЬ</v>
          </cell>
          <cell r="AC1133">
            <v>475</v>
          </cell>
          <cell r="AD1133">
            <v>1</v>
          </cell>
          <cell r="AE1133" t="str">
            <v>0,5-12</v>
          </cell>
          <cell r="AG1133" t="str">
            <v>Компл</v>
          </cell>
          <cell r="AJ1133" t="str">
            <v>Бежевый</v>
          </cell>
          <cell r="AK1133" t="str">
            <v>Пантограф для гардеробной стандартный, Конеро, W 985-1168 мм, нагрузка 0,5-12 кг, ШАМПАНЬ</v>
          </cell>
          <cell r="AM1133" t="str">
            <v>Системы хранения</v>
          </cell>
          <cell r="AO1133" t="str">
            <v>2382819853</v>
          </cell>
          <cell r="AS1133" t="str">
            <v>Конеро пантографы для одежды</v>
          </cell>
          <cell r="AT1133" t="str">
            <v>Хранение одежды; Интерьер</v>
          </cell>
          <cell r="AU1133" t="str">
            <v>Компл</v>
          </cell>
          <cell r="AV1133" t="str">
            <v>985</v>
          </cell>
          <cell r="AW1133" t="str">
            <v>1168</v>
          </cell>
          <cell r="BB1133">
            <v>1400</v>
          </cell>
          <cell r="BC1133">
            <v>2300</v>
          </cell>
          <cell r="BF1133">
            <v>0.5</v>
          </cell>
          <cell r="BG1133">
            <v>12</v>
          </cell>
          <cell r="BH1133" t="str">
            <v>Шампань</v>
          </cell>
        </row>
        <row r="1134">
          <cell r="D1134" t="str">
            <v>2387209853</v>
          </cell>
          <cell r="E1134" t="str">
            <v>Пантограф для гардеробной усиленный, Конеро W 805-988 мм, нагрузка 4-15 кг, 1 уп, цвет ШАМПАНЬ (2387209853)</v>
          </cell>
          <cell r="H1134">
            <v>1</v>
          </cell>
          <cell r="I1134">
            <v>5</v>
          </cell>
          <cell r="J1134" t="str">
            <v>DE</v>
          </cell>
          <cell r="K1134">
            <v>5.58</v>
          </cell>
          <cell r="L1134">
            <v>0.745</v>
          </cell>
          <cell r="M1134">
            <v>0.19</v>
          </cell>
          <cell r="N1134">
            <v>0.25</v>
          </cell>
          <cell r="O1134">
            <v>3.5387500000000002E-2</v>
          </cell>
          <cell r="Q1134" t="str">
            <v>9853</v>
          </cell>
          <cell r="R1134">
            <v>30</v>
          </cell>
          <cell r="S1134" t="str">
            <v>4027655085363</v>
          </cell>
          <cell r="T1134" t="str">
            <v>8302500000</v>
          </cell>
          <cell r="V1134" t="str">
            <v>Системы хранения</v>
          </cell>
          <cell r="W1134" t="str">
            <v>Конеро пантографы для одежды</v>
          </cell>
          <cell r="X1134" t="str">
            <v>805-988</v>
          </cell>
          <cell r="Z1134" t="str">
            <v>ШАМПАНЬ</v>
          </cell>
          <cell r="AC1134">
            <v>475</v>
          </cell>
          <cell r="AD1134">
            <v>1</v>
          </cell>
          <cell r="AE1134" t="str">
            <v>4-15</v>
          </cell>
          <cell r="AG1134" t="str">
            <v>Компл</v>
          </cell>
          <cell r="AJ1134" t="str">
            <v>Бежевый</v>
          </cell>
          <cell r="AK1134" t="str">
            <v>Пантограф для гардеробной усиленный, Конеро, W 805-988 мм, нагрузка 4-15 кг, ШАМПАНЬ</v>
          </cell>
          <cell r="AM1134" t="str">
            <v>Системы хранения</v>
          </cell>
          <cell r="AO1134" t="str">
            <v>2387209853</v>
          </cell>
          <cell r="AS1134" t="str">
            <v>Конеро пантографы для одежды</v>
          </cell>
          <cell r="AT1134" t="str">
            <v>Хранение одежды; Интерьер</v>
          </cell>
          <cell r="AU1134" t="str">
            <v>Компл</v>
          </cell>
          <cell r="AV1134" t="str">
            <v>805</v>
          </cell>
          <cell r="AW1134" t="str">
            <v>988</v>
          </cell>
          <cell r="BB1134">
            <v>1400</v>
          </cell>
          <cell r="BC1134">
            <v>2300</v>
          </cell>
          <cell r="BF1134">
            <v>4</v>
          </cell>
          <cell r="BG1134">
            <v>15</v>
          </cell>
          <cell r="BH1134" t="str">
            <v>Шампань</v>
          </cell>
        </row>
        <row r="1135">
          <cell r="D1135" t="str">
            <v>2387219853</v>
          </cell>
          <cell r="E1135" t="str">
            <v>Пантограф для гардеробной усиленный, Конеро W 985-1168 мм, нагрузка 4-15 кг, 1 уп, цвет ШАМПАНЬ (2387219853)</v>
          </cell>
          <cell r="H1135">
            <v>1</v>
          </cell>
          <cell r="I1135">
            <v>5</v>
          </cell>
          <cell r="J1135" t="str">
            <v>DE</v>
          </cell>
          <cell r="K1135">
            <v>5.8898999999999999</v>
          </cell>
          <cell r="L1135">
            <v>0.92</v>
          </cell>
          <cell r="M1135">
            <v>0.19</v>
          </cell>
          <cell r="N1135">
            <v>0.25</v>
          </cell>
          <cell r="O1135">
            <v>4.3700000000000003E-2</v>
          </cell>
          <cell r="Q1135" t="str">
            <v>9853</v>
          </cell>
          <cell r="R1135">
            <v>20</v>
          </cell>
          <cell r="S1135" t="str">
            <v>4027655085387</v>
          </cell>
          <cell r="T1135" t="str">
            <v>8302500000</v>
          </cell>
          <cell r="V1135" t="str">
            <v>Системы хранения</v>
          </cell>
          <cell r="W1135" t="str">
            <v>Конеро пантографы для одежды</v>
          </cell>
          <cell r="X1135" t="str">
            <v>985-1168</v>
          </cell>
          <cell r="Z1135" t="str">
            <v>ШАМПАНЬ</v>
          </cell>
          <cell r="AC1135">
            <v>475</v>
          </cell>
          <cell r="AD1135">
            <v>1</v>
          </cell>
          <cell r="AE1135" t="str">
            <v>4-15</v>
          </cell>
          <cell r="AG1135" t="str">
            <v>Компл</v>
          </cell>
          <cell r="AJ1135" t="str">
            <v>Бежевый</v>
          </cell>
          <cell r="AK1135" t="str">
            <v>Пантограф для гардеробной усиленный, Конеро, W 985-1168 мм, нагрузка 4-15 кг, ШАМПАНЬ</v>
          </cell>
          <cell r="AM1135" t="str">
            <v>Системы хранения</v>
          </cell>
          <cell r="AO1135" t="str">
            <v>2387219853</v>
          </cell>
          <cell r="AS1135" t="str">
            <v>Конеро пантографы для одежды</v>
          </cell>
          <cell r="AT1135" t="str">
            <v>Хранение одежды; Интерьер</v>
          </cell>
          <cell r="AU1135" t="str">
            <v>Компл</v>
          </cell>
          <cell r="AV1135" t="str">
            <v>985</v>
          </cell>
          <cell r="AW1135" t="str">
            <v>1168</v>
          </cell>
          <cell r="BB1135">
            <v>1400</v>
          </cell>
          <cell r="BC1135">
            <v>2300</v>
          </cell>
          <cell r="BF1135">
            <v>4</v>
          </cell>
          <cell r="BG1135">
            <v>15</v>
          </cell>
          <cell r="BH1135" t="str">
            <v>Шампань</v>
          </cell>
        </row>
        <row r="1136">
          <cell r="D1136" t="str">
            <v>2387227818</v>
          </cell>
          <cell r="E1136" t="str">
            <v>Проставка для пантографа, Конеро, размер 30х213х229 мм, 1 шт, цвет ЧЕРНЫЙ (2387227818)</v>
          </cell>
          <cell r="H1136">
            <v>10</v>
          </cell>
          <cell r="I1136">
            <v>10</v>
          </cell>
          <cell r="J1136" t="str">
            <v>DE</v>
          </cell>
          <cell r="K1136">
            <v>0.28000000000000003</v>
          </cell>
          <cell r="L1136">
            <v>0.35499999999999998</v>
          </cell>
          <cell r="M1136">
            <v>0.28499999999999998</v>
          </cell>
          <cell r="N1136">
            <v>0.17499999999999999</v>
          </cell>
          <cell r="O1136">
            <v>1.7705625E-3</v>
          </cell>
          <cell r="Q1136" t="str">
            <v>7818</v>
          </cell>
          <cell r="R1136">
            <v>640</v>
          </cell>
          <cell r="S1136" t="str">
            <v>4027655085448</v>
          </cell>
          <cell r="T1136" t="str">
            <v>8302500000</v>
          </cell>
          <cell r="V1136" t="str">
            <v>Системы хранения</v>
          </cell>
          <cell r="W1136" t="str">
            <v>Конеро пантографы для одежды</v>
          </cell>
          <cell r="Z1136" t="str">
            <v>ЧЕРНЫЙ</v>
          </cell>
          <cell r="AC1136">
            <v>475</v>
          </cell>
          <cell r="AG1136" t="str">
            <v>шт</v>
          </cell>
          <cell r="AJ1136" t="str">
            <v>Черный</v>
          </cell>
          <cell r="AK1136" t="str">
            <v>Проставка для пантографа, Конеро, ЧЕРНЫЙ</v>
          </cell>
          <cell r="AM1136" t="str">
            <v>Системы хранения</v>
          </cell>
          <cell r="AS1136" t="str">
            <v>Конеро пантографы для одежды;Конеро пантографы с полкой</v>
          </cell>
          <cell r="AT1136" t="str">
            <v>Хранение одежды; Интерьер</v>
          </cell>
          <cell r="AU1136" t="str">
            <v>Комплектующее</v>
          </cell>
          <cell r="AV1136">
            <v>445</v>
          </cell>
          <cell r="AW1136">
            <v>1068</v>
          </cell>
          <cell r="BB1136">
            <v>1400</v>
          </cell>
          <cell r="BC1136">
            <v>2300</v>
          </cell>
          <cell r="BH1136" t="str">
            <v>Черный</v>
          </cell>
        </row>
        <row r="1137">
          <cell r="D1137" t="str">
            <v>2382827021</v>
          </cell>
          <cell r="E1137" t="str">
            <v>Пантограф с полкой в гардеробную, Конеро W 445-628 мм, 1 уп, цвет ЧЕРНЫЙ (2382827021)</v>
          </cell>
          <cell r="H1137">
            <v>1</v>
          </cell>
          <cell r="I1137">
            <v>5</v>
          </cell>
          <cell r="J1137" t="str">
            <v>DE</v>
          </cell>
          <cell r="K1137">
            <v>7.37</v>
          </cell>
          <cell r="L1137">
            <v>0.75</v>
          </cell>
          <cell r="M1137">
            <v>0.255</v>
          </cell>
          <cell r="N1137">
            <v>0.42</v>
          </cell>
          <cell r="O1137">
            <v>8.0324999999999994E-2</v>
          </cell>
          <cell r="Q1137" t="str">
            <v>7021</v>
          </cell>
          <cell r="R1137">
            <v>12</v>
          </cell>
          <cell r="S1137" t="str">
            <v>4027655078303</v>
          </cell>
          <cell r="T1137" t="str">
            <v>8302500000</v>
          </cell>
          <cell r="V1137" t="str">
            <v>Системы хранения</v>
          </cell>
          <cell r="W1137" t="str">
            <v>Конеро пантографы с полкой</v>
          </cell>
          <cell r="X1137" t="str">
            <v>445-628</v>
          </cell>
          <cell r="Z1137" t="str">
            <v>ЧЕРНЫЙ</v>
          </cell>
          <cell r="AB1137">
            <v>1</v>
          </cell>
          <cell r="AC1137">
            <v>475</v>
          </cell>
          <cell r="AD1137">
            <v>1</v>
          </cell>
          <cell r="AG1137" t="str">
            <v>Компл</v>
          </cell>
          <cell r="AJ1137" t="str">
            <v>Черный</v>
          </cell>
          <cell r="AK1137" t="str">
            <v>Пантограф с полкой в гардеробную, Конеро, W 445-628 мм, ЧЕРНЫЙ</v>
          </cell>
          <cell r="AM1137" t="str">
            <v>Системы хранения</v>
          </cell>
          <cell r="AO1137" t="str">
            <v>2382827021</v>
          </cell>
          <cell r="AS1137" t="str">
            <v>Конеро пантографы с полкой</v>
          </cell>
          <cell r="AT1137" t="str">
            <v>Хранение одежды; Интерьер</v>
          </cell>
          <cell r="AU1137" t="str">
            <v>Компл</v>
          </cell>
          <cell r="AV1137" t="str">
            <v>445</v>
          </cell>
          <cell r="AW1137" t="str">
            <v>628</v>
          </cell>
          <cell r="BB1137">
            <v>1400</v>
          </cell>
          <cell r="BC1137">
            <v>2300</v>
          </cell>
          <cell r="BH1137" t="str">
            <v>Черный</v>
          </cell>
        </row>
        <row r="1138">
          <cell r="D1138" t="str">
            <v>2382837021</v>
          </cell>
          <cell r="E1138" t="str">
            <v>Пантограф с полкой в гардеробную, Конеро W 625-808 мм, 1 уп, цвет ЧЕРНЫЙ (2382837021)</v>
          </cell>
          <cell r="H1138">
            <v>1</v>
          </cell>
          <cell r="I1138">
            <v>5</v>
          </cell>
          <cell r="J1138" t="str">
            <v>DE</v>
          </cell>
          <cell r="K1138">
            <v>7.68</v>
          </cell>
          <cell r="L1138">
            <v>0.75</v>
          </cell>
          <cell r="M1138">
            <v>0.255</v>
          </cell>
          <cell r="N1138">
            <v>0.42</v>
          </cell>
          <cell r="O1138">
            <v>8.0324999999999994E-2</v>
          </cell>
          <cell r="Q1138" t="str">
            <v>7021</v>
          </cell>
          <cell r="R1138">
            <v>12</v>
          </cell>
          <cell r="S1138" t="str">
            <v>4027655078327</v>
          </cell>
          <cell r="T1138" t="str">
            <v>8302500000</v>
          </cell>
          <cell r="V1138" t="str">
            <v>Системы хранения</v>
          </cell>
          <cell r="W1138" t="str">
            <v>Конеро пантографы с полкой</v>
          </cell>
          <cell r="X1138" t="str">
            <v>625-808</v>
          </cell>
          <cell r="Z1138" t="str">
            <v>ЧЕРНЫЙ</v>
          </cell>
          <cell r="AB1138">
            <v>1</v>
          </cell>
          <cell r="AC1138">
            <v>475</v>
          </cell>
          <cell r="AD1138">
            <v>1</v>
          </cell>
          <cell r="AG1138" t="str">
            <v>Компл</v>
          </cell>
          <cell r="AJ1138" t="str">
            <v>Черный</v>
          </cell>
          <cell r="AK1138" t="str">
            <v>Пантограф с полкой в гардеробную, Конеро, W 625-808 мм, ЧЕРНЫЙ</v>
          </cell>
          <cell r="AM1138" t="str">
            <v>Системы хранения</v>
          </cell>
          <cell r="AO1138" t="str">
            <v>2382837021</v>
          </cell>
          <cell r="AS1138" t="str">
            <v>Конеро пантографы с полкой</v>
          </cell>
          <cell r="AT1138" t="str">
            <v>Хранение одежды; Интерьер</v>
          </cell>
          <cell r="AU1138" t="str">
            <v>Компл</v>
          </cell>
          <cell r="AV1138" t="str">
            <v>625</v>
          </cell>
          <cell r="AW1138" t="str">
            <v>808</v>
          </cell>
          <cell r="BB1138">
            <v>1400</v>
          </cell>
          <cell r="BC1138">
            <v>2300</v>
          </cell>
          <cell r="BH1138" t="str">
            <v>Черный</v>
          </cell>
        </row>
        <row r="1139">
          <cell r="D1139" t="str">
            <v>2382847021</v>
          </cell>
          <cell r="E1139" t="str">
            <v>Пантограф с полкой в гардеробную, Конеро W 805-988 мм, 1 уп, цвет ЧЕРНЫЙ (2382847021)</v>
          </cell>
          <cell r="H1139">
            <v>1</v>
          </cell>
          <cell r="I1139">
            <v>5</v>
          </cell>
          <cell r="J1139" t="str">
            <v>DE</v>
          </cell>
          <cell r="K1139">
            <v>8.0399999999999991</v>
          </cell>
          <cell r="L1139">
            <v>0.75</v>
          </cell>
          <cell r="M1139">
            <v>0.255</v>
          </cell>
          <cell r="N1139">
            <v>0.42</v>
          </cell>
          <cell r="O1139">
            <v>8.0324999999999994E-2</v>
          </cell>
          <cell r="Q1139" t="str">
            <v>7021</v>
          </cell>
          <cell r="R1139">
            <v>12</v>
          </cell>
          <cell r="S1139" t="str">
            <v>4027655078341</v>
          </cell>
          <cell r="T1139" t="str">
            <v>8302500000</v>
          </cell>
          <cell r="V1139" t="str">
            <v>Системы хранения</v>
          </cell>
          <cell r="W1139" t="str">
            <v>Конеро пантографы с полкой</v>
          </cell>
          <cell r="X1139" t="str">
            <v>805-988</v>
          </cell>
          <cell r="Z1139" t="str">
            <v>ЧЕРНЫЙ</v>
          </cell>
          <cell r="AB1139">
            <v>1</v>
          </cell>
          <cell r="AC1139">
            <v>475</v>
          </cell>
          <cell r="AD1139">
            <v>1</v>
          </cell>
          <cell r="AG1139" t="str">
            <v>Компл</v>
          </cell>
          <cell r="AJ1139" t="str">
            <v>Черный</v>
          </cell>
          <cell r="AK1139" t="str">
            <v>Пантограф с полкой в гардеробную, Конеро, W 805-988 мм, ЧЕРНЫЙ</v>
          </cell>
          <cell r="AM1139" t="str">
            <v>Системы хранения</v>
          </cell>
          <cell r="AO1139" t="str">
            <v>2382847021</v>
          </cell>
          <cell r="AS1139" t="str">
            <v>Конеро пантографы с полкой</v>
          </cell>
          <cell r="AT1139" t="str">
            <v>Хранение одежды; Интерьер</v>
          </cell>
          <cell r="AU1139" t="str">
            <v>Компл</v>
          </cell>
          <cell r="AV1139" t="str">
            <v>805</v>
          </cell>
          <cell r="AW1139" t="str">
            <v>988</v>
          </cell>
          <cell r="BB1139">
            <v>1400</v>
          </cell>
          <cell r="BC1139">
            <v>2300</v>
          </cell>
          <cell r="BH1139" t="str">
            <v>Черный</v>
          </cell>
        </row>
        <row r="1140">
          <cell r="D1140" t="str">
            <v>2382857021</v>
          </cell>
          <cell r="E1140" t="str">
            <v>Пантограф с полкой в гардеробную, Конеро W 985-1168 мм, 1 уп, цвет ЧЕРНЫЙ (2382857021)</v>
          </cell>
          <cell r="H1140">
            <v>1</v>
          </cell>
          <cell r="I1140">
            <v>5</v>
          </cell>
          <cell r="J1140" t="str">
            <v>DE</v>
          </cell>
          <cell r="K1140">
            <v>8.3498999999999999</v>
          </cell>
          <cell r="L1140">
            <v>0.91500000000000004</v>
          </cell>
          <cell r="M1140">
            <v>0.255</v>
          </cell>
          <cell r="N1140">
            <v>0.42</v>
          </cell>
          <cell r="O1140">
            <v>9.79965E-2</v>
          </cell>
          <cell r="Q1140" t="str">
            <v>7021</v>
          </cell>
          <cell r="R1140">
            <v>9</v>
          </cell>
          <cell r="S1140" t="str">
            <v>4027655078365</v>
          </cell>
          <cell r="T1140" t="str">
            <v>8302500000</v>
          </cell>
          <cell r="V1140" t="str">
            <v>Системы хранения</v>
          </cell>
          <cell r="W1140" t="str">
            <v>Конеро пантографы с полкой</v>
          </cell>
          <cell r="X1140" t="str">
            <v>985-1168</v>
          </cell>
          <cell r="Z1140" t="str">
            <v>ЧЕРНЫЙ</v>
          </cell>
          <cell r="AB1140">
            <v>1</v>
          </cell>
          <cell r="AC1140">
            <v>475</v>
          </cell>
          <cell r="AD1140">
            <v>1</v>
          </cell>
          <cell r="AG1140" t="str">
            <v>Компл</v>
          </cell>
          <cell r="AJ1140" t="str">
            <v>Черный</v>
          </cell>
          <cell r="AK1140" t="str">
            <v>Пантограф с полкой в гардеробную, Конеро, W 985-1168 мм, ЧЕРНЫЙ</v>
          </cell>
          <cell r="AM1140" t="str">
            <v>Системы хранения</v>
          </cell>
          <cell r="AO1140" t="str">
            <v>2382857021</v>
          </cell>
          <cell r="AS1140" t="str">
            <v>Конеро пантографы с полкой</v>
          </cell>
          <cell r="AT1140" t="str">
            <v>Хранение одежды; Интерьер</v>
          </cell>
          <cell r="AU1140" t="str">
            <v>Компл</v>
          </cell>
          <cell r="AV1140" t="str">
            <v>985</v>
          </cell>
          <cell r="AW1140" t="str">
            <v>1168</v>
          </cell>
          <cell r="BB1140">
            <v>1400</v>
          </cell>
          <cell r="BC1140">
            <v>2300</v>
          </cell>
          <cell r="BH1140" t="str">
            <v>Черный</v>
          </cell>
        </row>
        <row r="1141">
          <cell r="D1141" t="str">
            <v>2382829853</v>
          </cell>
          <cell r="E1141" t="str">
            <v>Пантограф с полкой в гардеробную, Конеро W 445-628 мм, 1 уп, цвет ШАМПАНЬ (2382829853)</v>
          </cell>
          <cell r="H1141">
            <v>1</v>
          </cell>
          <cell r="I1141">
            <v>5</v>
          </cell>
          <cell r="J1141" t="str">
            <v>DE</v>
          </cell>
          <cell r="K1141">
            <v>7.37</v>
          </cell>
          <cell r="L1141">
            <v>0.75</v>
          </cell>
          <cell r="M1141">
            <v>0.255</v>
          </cell>
          <cell r="N1141">
            <v>0.42</v>
          </cell>
          <cell r="O1141">
            <v>8.0324999999999994E-2</v>
          </cell>
          <cell r="Q1141" t="str">
            <v>9853</v>
          </cell>
          <cell r="R1141">
            <v>12</v>
          </cell>
          <cell r="S1141" t="str">
            <v>4027655078310</v>
          </cell>
          <cell r="T1141" t="str">
            <v>8302500000</v>
          </cell>
          <cell r="V1141" t="str">
            <v>Системы хранения</v>
          </cell>
          <cell r="W1141" t="str">
            <v>Конеро пантографы с полкой</v>
          </cell>
          <cell r="X1141" t="str">
            <v>445-628</v>
          </cell>
          <cell r="Z1141" t="str">
            <v>ШАМПАНЬ</v>
          </cell>
          <cell r="AB1141">
            <v>1</v>
          </cell>
          <cell r="AC1141">
            <v>475</v>
          </cell>
          <cell r="AD1141">
            <v>1</v>
          </cell>
          <cell r="AG1141" t="str">
            <v>Компл</v>
          </cell>
          <cell r="AJ1141" t="str">
            <v>Бежевый</v>
          </cell>
          <cell r="AK1141" t="str">
            <v>Пантограф с полкой в гардеробную, Конеро, W 445-628 мм, ШАМПАНЬ</v>
          </cell>
          <cell r="AM1141" t="str">
            <v>Системы хранения</v>
          </cell>
          <cell r="AO1141" t="str">
            <v>2382829853</v>
          </cell>
          <cell r="AS1141" t="str">
            <v>Конеро пантографы с полкой</v>
          </cell>
          <cell r="AT1141" t="str">
            <v>Хранение одежды; Интерьер</v>
          </cell>
          <cell r="AU1141" t="str">
            <v>Компл</v>
          </cell>
          <cell r="AV1141" t="str">
            <v>445</v>
          </cell>
          <cell r="AW1141" t="str">
            <v>628</v>
          </cell>
          <cell r="BB1141">
            <v>1400</v>
          </cell>
          <cell r="BC1141">
            <v>2300</v>
          </cell>
          <cell r="BH1141" t="str">
            <v>Шампань</v>
          </cell>
        </row>
        <row r="1142">
          <cell r="D1142" t="str">
            <v>2382839853</v>
          </cell>
          <cell r="E1142" t="str">
            <v>Пантограф с полкой в гардеробную, Конеро W 625-808 мм, 1 уп, цвет ШАМПАНЬ (2382839853)</v>
          </cell>
          <cell r="H1142">
            <v>1</v>
          </cell>
          <cell r="I1142">
            <v>5</v>
          </cell>
          <cell r="J1142" t="str">
            <v>DE</v>
          </cell>
          <cell r="K1142">
            <v>7.68</v>
          </cell>
          <cell r="L1142">
            <v>0.75</v>
          </cell>
          <cell r="M1142">
            <v>0.255</v>
          </cell>
          <cell r="N1142">
            <v>0.42</v>
          </cell>
          <cell r="O1142">
            <v>8.0324999999999994E-2</v>
          </cell>
          <cell r="Q1142" t="str">
            <v>9853</v>
          </cell>
          <cell r="R1142">
            <v>12</v>
          </cell>
          <cell r="S1142" t="str">
            <v>4027655078334</v>
          </cell>
          <cell r="T1142" t="str">
            <v>8302500000</v>
          </cell>
          <cell r="V1142" t="str">
            <v>Системы хранения</v>
          </cell>
          <cell r="W1142" t="str">
            <v>Конеро пантографы с полкой</v>
          </cell>
          <cell r="X1142" t="str">
            <v>625-808</v>
          </cell>
          <cell r="Z1142" t="str">
            <v>ШАМПАНЬ</v>
          </cell>
          <cell r="AB1142">
            <v>1</v>
          </cell>
          <cell r="AC1142">
            <v>475</v>
          </cell>
          <cell r="AD1142">
            <v>1</v>
          </cell>
          <cell r="AG1142" t="str">
            <v>Компл</v>
          </cell>
          <cell r="AJ1142" t="str">
            <v>Бежевый</v>
          </cell>
          <cell r="AK1142" t="str">
            <v>Пантограф с полкой в гардеробную, Конеро, W 625-808 мм, ШАМПАНЬ</v>
          </cell>
          <cell r="AM1142" t="str">
            <v>Системы хранения</v>
          </cell>
          <cell r="AO1142" t="str">
            <v>2382839853</v>
          </cell>
          <cell r="AS1142" t="str">
            <v>Конеро пантографы с полкой</v>
          </cell>
          <cell r="AT1142" t="str">
            <v>Хранение одежды; Интерьер</v>
          </cell>
          <cell r="AU1142" t="str">
            <v>Компл</v>
          </cell>
          <cell r="AV1142" t="str">
            <v>625</v>
          </cell>
          <cell r="AW1142" t="str">
            <v>808</v>
          </cell>
          <cell r="BB1142">
            <v>1400</v>
          </cell>
          <cell r="BC1142">
            <v>2300</v>
          </cell>
          <cell r="BH1142" t="str">
            <v>Шампань</v>
          </cell>
        </row>
        <row r="1143">
          <cell r="D1143" t="str">
            <v>2382849853</v>
          </cell>
          <cell r="E1143" t="str">
            <v>Пантограф с полкой в гардеробную, Конеро W 805-988 мм, 1 уп, цвет ШАМПАНЬ (2382849853)</v>
          </cell>
          <cell r="H1143">
            <v>1</v>
          </cell>
          <cell r="I1143">
            <v>5</v>
          </cell>
          <cell r="J1143" t="str">
            <v>DE</v>
          </cell>
          <cell r="K1143">
            <v>8.0399999999999991</v>
          </cell>
          <cell r="L1143">
            <v>0.75</v>
          </cell>
          <cell r="M1143">
            <v>0.255</v>
          </cell>
          <cell r="N1143">
            <v>0.42</v>
          </cell>
          <cell r="O1143">
            <v>8.0324999999999994E-2</v>
          </cell>
          <cell r="Q1143" t="str">
            <v>9853</v>
          </cell>
          <cell r="R1143">
            <v>12</v>
          </cell>
          <cell r="S1143" t="str">
            <v>4027655078358</v>
          </cell>
          <cell r="T1143" t="str">
            <v>8302500000</v>
          </cell>
          <cell r="V1143" t="str">
            <v>Системы хранения</v>
          </cell>
          <cell r="W1143" t="str">
            <v>Конеро пантографы с полкой</v>
          </cell>
          <cell r="X1143" t="str">
            <v>805-988</v>
          </cell>
          <cell r="Z1143" t="str">
            <v>ШАМПАНЬ</v>
          </cell>
          <cell r="AB1143">
            <v>1</v>
          </cell>
          <cell r="AC1143">
            <v>475</v>
          </cell>
          <cell r="AD1143">
            <v>1</v>
          </cell>
          <cell r="AG1143" t="str">
            <v>Компл</v>
          </cell>
          <cell r="AJ1143" t="str">
            <v>Бежевый</v>
          </cell>
          <cell r="AK1143" t="str">
            <v>Пантограф с полкой в гардеробную, Конеро, W 805-988 мм, ШАМПАНЬ</v>
          </cell>
          <cell r="AM1143" t="str">
            <v>Системы хранения</v>
          </cell>
          <cell r="AO1143" t="str">
            <v>2382849853</v>
          </cell>
          <cell r="AS1143" t="str">
            <v>Конеро пантографы с полкой</v>
          </cell>
          <cell r="AT1143" t="str">
            <v>Хранение одежды; Интерьер</v>
          </cell>
          <cell r="AU1143" t="str">
            <v>Компл</v>
          </cell>
          <cell r="AV1143" t="str">
            <v>805</v>
          </cell>
          <cell r="AW1143" t="str">
            <v>988</v>
          </cell>
          <cell r="BB1143">
            <v>1400</v>
          </cell>
          <cell r="BC1143">
            <v>2300</v>
          </cell>
          <cell r="BH1143" t="str">
            <v>Шампань</v>
          </cell>
        </row>
        <row r="1144">
          <cell r="D1144" t="str">
            <v>2382859853</v>
          </cell>
          <cell r="E1144" t="str">
            <v>Пантограф с полкой в гардеробную, Конеро W 985-1168 мм, 1 уп, цвет ШАМПАНЬ (2382859853)</v>
          </cell>
          <cell r="H1144">
            <v>1</v>
          </cell>
          <cell r="I1144">
            <v>5</v>
          </cell>
          <cell r="J1144" t="str">
            <v>DE</v>
          </cell>
          <cell r="K1144">
            <v>8.3498999999999999</v>
          </cell>
          <cell r="L1144">
            <v>0.91500000000000004</v>
          </cell>
          <cell r="M1144">
            <v>0.255</v>
          </cell>
          <cell r="N1144">
            <v>0.42</v>
          </cell>
          <cell r="O1144">
            <v>9.79965E-2</v>
          </cell>
          <cell r="Q1144" t="str">
            <v>9853</v>
          </cell>
          <cell r="R1144">
            <v>9</v>
          </cell>
          <cell r="S1144" t="str">
            <v>4027655078372</v>
          </cell>
          <cell r="T1144" t="str">
            <v>8302500000</v>
          </cell>
          <cell r="V1144" t="str">
            <v>Системы хранения</v>
          </cell>
          <cell r="W1144" t="str">
            <v>Конеро пантографы с полкой</v>
          </cell>
          <cell r="X1144" t="str">
            <v>985-1168</v>
          </cell>
          <cell r="Z1144" t="str">
            <v>ШАМПАНЬ</v>
          </cell>
          <cell r="AB1144">
            <v>1</v>
          </cell>
          <cell r="AC1144">
            <v>475</v>
          </cell>
          <cell r="AD1144">
            <v>1</v>
          </cell>
          <cell r="AG1144" t="str">
            <v>Компл</v>
          </cell>
          <cell r="AJ1144" t="str">
            <v>Бежевый</v>
          </cell>
          <cell r="AK1144" t="str">
            <v>Пантограф с полкой в гардеробную, Конеро, W 985-1168 мм, ШАМПАНЬ</v>
          </cell>
          <cell r="AM1144" t="str">
            <v>Системы хранения</v>
          </cell>
          <cell r="AO1144" t="str">
            <v>2382859853</v>
          </cell>
          <cell r="AS1144" t="str">
            <v>Конеро пантографы с полкой</v>
          </cell>
          <cell r="AT1144" t="str">
            <v>Хранение одежды; Интерьер</v>
          </cell>
          <cell r="AU1144" t="str">
            <v>Компл</v>
          </cell>
          <cell r="AV1144" t="str">
            <v>985</v>
          </cell>
          <cell r="AW1144" t="str">
            <v>1168</v>
          </cell>
          <cell r="BB1144">
            <v>1400</v>
          </cell>
          <cell r="BC1144">
            <v>2300</v>
          </cell>
          <cell r="BH1144" t="str">
            <v>Шампань</v>
          </cell>
        </row>
        <row r="1145">
          <cell r="D1145" t="str">
            <v>2389017021</v>
          </cell>
          <cell r="E1145" t="str">
            <v>Штанга для одежды, Конеро W 920 мм, размер 919x15x30 мм, 1 шт, цвет ЧЕРНЫЙ (2389017021)</v>
          </cell>
          <cell r="H1145">
            <v>10</v>
          </cell>
          <cell r="I1145">
            <v>10</v>
          </cell>
          <cell r="J1145" t="str">
            <v>DE</v>
          </cell>
          <cell r="K1145">
            <v>3.72</v>
          </cell>
          <cell r="L1145">
            <v>0.95499999999999996</v>
          </cell>
          <cell r="M1145">
            <v>0.253</v>
          </cell>
          <cell r="N1145">
            <v>9.5000000000000001E-2</v>
          </cell>
          <cell r="O1145">
            <v>2.2953424999999999E-3</v>
          </cell>
          <cell r="Q1145" t="str">
            <v>7021</v>
          </cell>
          <cell r="R1145">
            <v>0</v>
          </cell>
          <cell r="S1145" t="str">
            <v>4027655103487</v>
          </cell>
          <cell r="T1145" t="str">
            <v>8302500000</v>
          </cell>
          <cell r="V1145" t="str">
            <v>Системы хранения</v>
          </cell>
          <cell r="W1145" t="str">
            <v>Конеро штанги для одежды</v>
          </cell>
          <cell r="X1145">
            <v>920</v>
          </cell>
          <cell r="Z1145" t="str">
            <v>ЧЕРНЫЙ</v>
          </cell>
          <cell r="AC1145">
            <v>475</v>
          </cell>
          <cell r="AD1145">
            <v>1</v>
          </cell>
          <cell r="AG1145" t="str">
            <v>Компл</v>
          </cell>
          <cell r="AJ1145" t="str">
            <v>Черный</v>
          </cell>
          <cell r="AK1145" t="str">
            <v>Штанга для одежды, Конеро, W 920 мм, ЧЕРНЫЙ</v>
          </cell>
          <cell r="AM1145" t="str">
            <v>Системы хранения</v>
          </cell>
          <cell r="AS1145" t="str">
            <v>Конеро штанги для одежды</v>
          </cell>
          <cell r="AT1145" t="str">
            <v>Хранение одежды; Интерьер</v>
          </cell>
          <cell r="AU1145" t="str">
            <v>Компл</v>
          </cell>
          <cell r="AV1145">
            <v>0</v>
          </cell>
          <cell r="AW1145">
            <v>920</v>
          </cell>
          <cell r="BB1145">
            <v>600</v>
          </cell>
          <cell r="BC1145">
            <v>2300</v>
          </cell>
          <cell r="BH1145" t="str">
            <v>Черный</v>
          </cell>
        </row>
        <row r="1146">
          <cell r="D1146" t="str">
            <v>2389027021</v>
          </cell>
          <cell r="E1146" t="str">
            <v>Штанга для одежды, Конеро W 1220 мм, размер 1219x15x30 мм, 1 шт, цвет ЧЕРНЫЙ (2389027021)</v>
          </cell>
          <cell r="H1146">
            <v>10</v>
          </cell>
          <cell r="I1146">
            <v>10</v>
          </cell>
          <cell r="J1146" t="str">
            <v>DE</v>
          </cell>
          <cell r="K1146">
            <v>4.55</v>
          </cell>
          <cell r="L1146">
            <v>1.2549999999999999</v>
          </cell>
          <cell r="M1146">
            <v>0.253</v>
          </cell>
          <cell r="N1146">
            <v>9.5000000000000001E-2</v>
          </cell>
          <cell r="O1146">
            <v>3.0163924999999999E-3</v>
          </cell>
          <cell r="Q1146" t="str">
            <v>7021</v>
          </cell>
          <cell r="R1146">
            <v>0</v>
          </cell>
          <cell r="S1146" t="str">
            <v>4027655103517</v>
          </cell>
          <cell r="T1146" t="str">
            <v>8302500000</v>
          </cell>
          <cell r="V1146" t="str">
            <v>Системы хранения</v>
          </cell>
          <cell r="W1146" t="str">
            <v>Конеро штанги для одежды</v>
          </cell>
          <cell r="X1146">
            <v>1220</v>
          </cell>
          <cell r="Z1146" t="str">
            <v>ЧЕРНЫЙ</v>
          </cell>
          <cell r="AC1146">
            <v>475</v>
          </cell>
          <cell r="AD1146">
            <v>1</v>
          </cell>
          <cell r="AG1146" t="str">
            <v>Компл</v>
          </cell>
          <cell r="AJ1146" t="str">
            <v>Черный</v>
          </cell>
          <cell r="AK1146" t="str">
            <v>Штанга для одежды, Конеро, W 1220 мм, ЧЕРНЫЙ</v>
          </cell>
          <cell r="AM1146" t="str">
            <v>Системы хранения</v>
          </cell>
          <cell r="AS1146" t="str">
            <v>Конеро штанги для одежды</v>
          </cell>
          <cell r="AT1146" t="str">
            <v>Хранение одежды; Интерьер</v>
          </cell>
          <cell r="AU1146" t="str">
            <v>Компл</v>
          </cell>
          <cell r="AV1146">
            <v>900</v>
          </cell>
          <cell r="AW1146">
            <v>1220</v>
          </cell>
          <cell r="BB1146">
            <v>600</v>
          </cell>
          <cell r="BC1146">
            <v>2300</v>
          </cell>
          <cell r="BH1146" t="str">
            <v>Черный</v>
          </cell>
        </row>
        <row r="1147">
          <cell r="D1147" t="str">
            <v>2389019853</v>
          </cell>
          <cell r="E1147" t="str">
            <v>Штанга для одежды, Конеро W 920 мм, размер 919x15x30 мм, 1 шт, цвет ШАМПАНЬ (2389019853)</v>
          </cell>
          <cell r="H1147">
            <v>10</v>
          </cell>
          <cell r="I1147">
            <v>10</v>
          </cell>
          <cell r="J1147" t="str">
            <v>DE</v>
          </cell>
          <cell r="K1147">
            <v>3.72</v>
          </cell>
          <cell r="L1147">
            <v>0.95499999999999996</v>
          </cell>
          <cell r="M1147">
            <v>0.253</v>
          </cell>
          <cell r="N1147">
            <v>9.5000000000000001E-2</v>
          </cell>
          <cell r="O1147">
            <v>2.2953424999999999E-3</v>
          </cell>
          <cell r="Q1147" t="str">
            <v>9853</v>
          </cell>
          <cell r="R1147">
            <v>0</v>
          </cell>
          <cell r="S1147" t="str">
            <v>4027655103494</v>
          </cell>
          <cell r="T1147" t="str">
            <v>8302500000</v>
          </cell>
          <cell r="V1147" t="str">
            <v>Системы хранения</v>
          </cell>
          <cell r="W1147" t="str">
            <v>Конеро штанги для одежды</v>
          </cell>
          <cell r="X1147">
            <v>920</v>
          </cell>
          <cell r="Z1147" t="str">
            <v>ШАМПАНЬ</v>
          </cell>
          <cell r="AC1147">
            <v>475</v>
          </cell>
          <cell r="AD1147">
            <v>1</v>
          </cell>
          <cell r="AG1147" t="str">
            <v>Компл</v>
          </cell>
          <cell r="AJ1147" t="str">
            <v>Бежевый</v>
          </cell>
          <cell r="AK1147" t="str">
            <v>Штанга для одежды, Конеро, W 920 мм, ШАМПАНЬ</v>
          </cell>
          <cell r="AM1147" t="str">
            <v>Системы хранения</v>
          </cell>
          <cell r="AS1147" t="str">
            <v>Конеро штанги для одежды</v>
          </cell>
          <cell r="AT1147" t="str">
            <v>Хранение одежды; Интерьер</v>
          </cell>
          <cell r="AU1147" t="str">
            <v>Компл</v>
          </cell>
          <cell r="AV1147">
            <v>0</v>
          </cell>
          <cell r="AW1147">
            <v>920</v>
          </cell>
          <cell r="BB1147">
            <v>600</v>
          </cell>
          <cell r="BC1147">
            <v>2300</v>
          </cell>
          <cell r="BH1147" t="str">
            <v>Шампань</v>
          </cell>
        </row>
        <row r="1148">
          <cell r="D1148" t="str">
            <v>2389029853</v>
          </cell>
          <cell r="E1148" t="str">
            <v>Штанга для одежды, Конеро W 1220 мм, размер 1219x15x30 мм, 1 шт, цвет ШАМПАНЬ (2389029853)</v>
          </cell>
          <cell r="H1148">
            <v>10</v>
          </cell>
          <cell r="I1148">
            <v>10</v>
          </cell>
          <cell r="J1148" t="str">
            <v>DE</v>
          </cell>
          <cell r="K1148">
            <v>4.55</v>
          </cell>
          <cell r="L1148">
            <v>1.2549999999999999</v>
          </cell>
          <cell r="M1148">
            <v>0.253</v>
          </cell>
          <cell r="N1148">
            <v>9.5000000000000001E-2</v>
          </cell>
          <cell r="O1148">
            <v>3.0163924999999999E-3</v>
          </cell>
          <cell r="Q1148" t="str">
            <v>9853</v>
          </cell>
          <cell r="R1148">
            <v>0</v>
          </cell>
          <cell r="S1148" t="str">
            <v>4027655103500</v>
          </cell>
          <cell r="T1148" t="str">
            <v>8302500000</v>
          </cell>
          <cell r="V1148" t="str">
            <v>Системы хранения</v>
          </cell>
          <cell r="W1148" t="str">
            <v>Конеро штанги для одежды</v>
          </cell>
          <cell r="X1148">
            <v>1220</v>
          </cell>
          <cell r="Z1148" t="str">
            <v>ШАМПАНЬ</v>
          </cell>
          <cell r="AC1148">
            <v>475</v>
          </cell>
          <cell r="AD1148">
            <v>1</v>
          </cell>
          <cell r="AG1148" t="str">
            <v>Компл</v>
          </cell>
          <cell r="AJ1148" t="str">
            <v>Бежевый</v>
          </cell>
          <cell r="AK1148" t="str">
            <v>Штанга для одежды, Конеро, W 1220 мм, ШАМПАНЬ</v>
          </cell>
          <cell r="AM1148" t="str">
            <v>Системы хранения</v>
          </cell>
          <cell r="AS1148" t="str">
            <v>Конеро штанги для одежды</v>
          </cell>
          <cell r="AT1148" t="str">
            <v>Хранение одежды; Интерьер</v>
          </cell>
          <cell r="AU1148" t="str">
            <v>Компл</v>
          </cell>
          <cell r="AV1148">
            <v>900</v>
          </cell>
          <cell r="AW1148">
            <v>1220</v>
          </cell>
          <cell r="BB1148">
            <v>600</v>
          </cell>
          <cell r="BC1148">
            <v>2300</v>
          </cell>
          <cell r="BH1148" t="str">
            <v>Шампань</v>
          </cell>
        </row>
        <row r="1149">
          <cell r="D1149" t="str">
            <v>2387247021</v>
          </cell>
          <cell r="E1149" t="str">
            <v>Штанга для одежды, с профилем для светодиодной ленты, Конеро W 920 мм, размер 919x15x30 мм, 1 шт + крепеж, цвет ЧЕРНЫЙ (2387247021)</v>
          </cell>
          <cell r="H1149">
            <v>10</v>
          </cell>
          <cell r="I1149">
            <v>10</v>
          </cell>
          <cell r="J1149" t="str">
            <v>DE</v>
          </cell>
          <cell r="K1149">
            <v>7.8</v>
          </cell>
          <cell r="L1149">
            <v>0.95499999999999996</v>
          </cell>
          <cell r="M1149">
            <v>0.253</v>
          </cell>
          <cell r="N1149">
            <v>9.5000000000000001E-2</v>
          </cell>
          <cell r="O1149">
            <v>1E-3</v>
          </cell>
          <cell r="Q1149" t="str">
            <v>7021</v>
          </cell>
          <cell r="R1149">
            <v>0</v>
          </cell>
          <cell r="S1149" t="str">
            <v>4027655085424</v>
          </cell>
          <cell r="T1149" t="str">
            <v>8302500000</v>
          </cell>
          <cell r="V1149" t="str">
            <v>Системы хранения</v>
          </cell>
          <cell r="W1149" t="str">
            <v>Конеро штанги для одежды</v>
          </cell>
          <cell r="X1149">
            <v>920</v>
          </cell>
          <cell r="Z1149" t="str">
            <v>ЧЕРНЫЙ</v>
          </cell>
          <cell r="AC1149">
            <v>475</v>
          </cell>
          <cell r="AD1149">
            <v>1</v>
          </cell>
          <cell r="AG1149" t="str">
            <v>Компл</v>
          </cell>
          <cell r="AJ1149" t="str">
            <v>Черный</v>
          </cell>
          <cell r="AK1149" t="str">
            <v>Штанга для одежды с профилем для светодиодной ленты , Конеро, W 920 мм, ЧЕРНЫЙ</v>
          </cell>
          <cell r="AM1149" t="str">
            <v>Системы хранения</v>
          </cell>
          <cell r="AS1149" t="str">
            <v>Конеро штанги для одежды</v>
          </cell>
          <cell r="AT1149" t="str">
            <v>Хранение одежды; Интерьер</v>
          </cell>
          <cell r="AU1149" t="str">
            <v>Компл</v>
          </cell>
          <cell r="AV1149">
            <v>0</v>
          </cell>
          <cell r="AW1149">
            <v>920</v>
          </cell>
          <cell r="BB1149">
            <v>600</v>
          </cell>
          <cell r="BC1149">
            <v>2300</v>
          </cell>
          <cell r="BH1149" t="str">
            <v>Черный</v>
          </cell>
        </row>
        <row r="1150">
          <cell r="D1150" t="str">
            <v>2387257021</v>
          </cell>
          <cell r="E1150" t="str">
            <v>Штанга для одежды, с профилем для светодиодной ленты, Конеро W 1220 мм, размер 1219x15x30 мм, 1 шт + крепеж, цвет ЧЕРНЫЙ (2387257021)</v>
          </cell>
          <cell r="H1150">
            <v>10</v>
          </cell>
          <cell r="I1150">
            <v>10</v>
          </cell>
          <cell r="J1150" t="str">
            <v>DE</v>
          </cell>
          <cell r="K1150">
            <v>10.4</v>
          </cell>
          <cell r="L1150">
            <v>1.2549999999999999</v>
          </cell>
          <cell r="M1150">
            <v>0.253</v>
          </cell>
          <cell r="N1150">
            <v>9.5000000000000001E-2</v>
          </cell>
          <cell r="O1150">
            <v>4.0000000000000001E-3</v>
          </cell>
          <cell r="Q1150" t="str">
            <v>7021</v>
          </cell>
          <cell r="R1150">
            <v>0</v>
          </cell>
          <cell r="S1150" t="str">
            <v>4027655085417</v>
          </cell>
          <cell r="T1150" t="str">
            <v>8302500000</v>
          </cell>
          <cell r="V1150" t="str">
            <v>Системы хранения</v>
          </cell>
          <cell r="W1150" t="str">
            <v>Конеро штанги для одежды</v>
          </cell>
          <cell r="X1150">
            <v>1220</v>
          </cell>
          <cell r="Z1150" t="str">
            <v>ЧЕРНЫЙ</v>
          </cell>
          <cell r="AC1150">
            <v>475</v>
          </cell>
          <cell r="AD1150">
            <v>1</v>
          </cell>
          <cell r="AG1150" t="str">
            <v>Компл</v>
          </cell>
          <cell r="AJ1150" t="str">
            <v>Черный</v>
          </cell>
          <cell r="AK1150" t="str">
            <v>Штанга для одежды с профилем для светодиодной ленты, Конеро, W 1220 мм, ЧЕРНЫЙ</v>
          </cell>
          <cell r="AM1150" t="str">
            <v>Системы хранения</v>
          </cell>
          <cell r="AS1150" t="str">
            <v>Конеро штанги для одежды</v>
          </cell>
          <cell r="AT1150" t="str">
            <v>Хранение одежды; Интерьер</v>
          </cell>
          <cell r="AU1150" t="str">
            <v>Компл</v>
          </cell>
          <cell r="AV1150">
            <v>900</v>
          </cell>
          <cell r="AW1150">
            <v>1220</v>
          </cell>
          <cell r="BB1150">
            <v>600</v>
          </cell>
          <cell r="BC1150">
            <v>2300</v>
          </cell>
          <cell r="BH1150" t="str">
            <v>Черный</v>
          </cell>
        </row>
        <row r="1151">
          <cell r="D1151" t="str">
            <v>2387249853</v>
          </cell>
          <cell r="E1151" t="str">
            <v>Штанга для одежды, с профилем для светодиодной ленты, Конеро W 920 мм, размер 919x15x30 мм, 1 шт + крепеж, цвет ШАМПАНЬ (2387249853)</v>
          </cell>
          <cell r="H1151">
            <v>10</v>
          </cell>
          <cell r="I1151">
            <v>10</v>
          </cell>
          <cell r="J1151" t="str">
            <v>DE</v>
          </cell>
          <cell r="K1151">
            <v>7.8</v>
          </cell>
          <cell r="L1151">
            <v>0.95499999999999996</v>
          </cell>
          <cell r="M1151">
            <v>0.253</v>
          </cell>
          <cell r="N1151">
            <v>9.5000000000000001E-2</v>
          </cell>
          <cell r="O1151">
            <v>3.0000000000000001E-3</v>
          </cell>
          <cell r="Q1151" t="str">
            <v>9853</v>
          </cell>
          <cell r="R1151">
            <v>0</v>
          </cell>
          <cell r="S1151" t="str">
            <v>4027655085400</v>
          </cell>
          <cell r="T1151" t="str">
            <v>8302500000</v>
          </cell>
          <cell r="V1151" t="str">
            <v>Системы хранения</v>
          </cell>
          <cell r="W1151" t="str">
            <v>Конеро штанги для одежды</v>
          </cell>
          <cell r="X1151">
            <v>920</v>
          </cell>
          <cell r="Z1151" t="str">
            <v>ШАМПАНЬ</v>
          </cell>
          <cell r="AC1151">
            <v>475</v>
          </cell>
          <cell r="AD1151">
            <v>1</v>
          </cell>
          <cell r="AG1151" t="str">
            <v>Компл</v>
          </cell>
          <cell r="AJ1151" t="str">
            <v>Бежевый</v>
          </cell>
          <cell r="AK1151" t="str">
            <v>Штанга для одежды с профилем для светодиодной ленты, Конеро, W 920 мм, ШАМПАНЬ</v>
          </cell>
          <cell r="AM1151" t="str">
            <v>Системы хранения</v>
          </cell>
          <cell r="AS1151" t="str">
            <v>Конеро штанги для одежды</v>
          </cell>
          <cell r="AT1151" t="str">
            <v>Хранение одежды; Интерьер</v>
          </cell>
          <cell r="AU1151" t="str">
            <v>Компл</v>
          </cell>
          <cell r="AV1151">
            <v>0</v>
          </cell>
          <cell r="AW1151">
            <v>920</v>
          </cell>
          <cell r="BB1151">
            <v>600</v>
          </cell>
          <cell r="BC1151">
            <v>2300</v>
          </cell>
          <cell r="BH1151" t="str">
            <v>Шампань</v>
          </cell>
        </row>
        <row r="1152">
          <cell r="D1152" t="str">
            <v>2387259853</v>
          </cell>
          <cell r="E1152" t="str">
            <v>Штанга для одежды, с профилем для светодиодной ленты, Конеро W 1220 мм, размер 1219x15x30 мм, 1 шт + крепеж, цвет ШАМПАНЬ (2387259853)</v>
          </cell>
          <cell r="H1152">
            <v>10</v>
          </cell>
          <cell r="I1152">
            <v>10</v>
          </cell>
          <cell r="J1152" t="str">
            <v>DE</v>
          </cell>
          <cell r="K1152">
            <v>10.4</v>
          </cell>
          <cell r="L1152">
            <v>1.2549999999999999</v>
          </cell>
          <cell r="M1152">
            <v>0.253</v>
          </cell>
          <cell r="N1152">
            <v>9.5000000000000001E-2</v>
          </cell>
          <cell r="O1152">
            <v>4.0000000000000001E-3</v>
          </cell>
          <cell r="Q1152" t="str">
            <v>9853</v>
          </cell>
          <cell r="R1152">
            <v>0</v>
          </cell>
          <cell r="S1152" t="str">
            <v>4027655085431</v>
          </cell>
          <cell r="T1152" t="str">
            <v>8302500000</v>
          </cell>
          <cell r="V1152" t="str">
            <v>Системы хранения</v>
          </cell>
          <cell r="W1152" t="str">
            <v>Конеро штанги для одежды</v>
          </cell>
          <cell r="X1152">
            <v>1220</v>
          </cell>
          <cell r="Z1152" t="str">
            <v>ШАМПАНЬ</v>
          </cell>
          <cell r="AC1152">
            <v>475</v>
          </cell>
          <cell r="AD1152">
            <v>1</v>
          </cell>
          <cell r="AG1152" t="str">
            <v>Компл</v>
          </cell>
          <cell r="AJ1152" t="str">
            <v>Бежевый</v>
          </cell>
          <cell r="AK1152" t="str">
            <v>Штанга для одежды с профилем для светодиодной ленты, Конеро, W 1220 мм, ШАМПАНЬ</v>
          </cell>
          <cell r="AM1152" t="str">
            <v>Системы хранения</v>
          </cell>
          <cell r="AS1152" t="str">
            <v>Конеро штанги для одежды</v>
          </cell>
          <cell r="AT1152" t="str">
            <v>Хранение одежды; Интерьер</v>
          </cell>
          <cell r="AU1152" t="str">
            <v>Компл</v>
          </cell>
          <cell r="AV1152">
            <v>900</v>
          </cell>
          <cell r="AW1152">
            <v>1220</v>
          </cell>
          <cell r="BB1152">
            <v>600</v>
          </cell>
          <cell r="BC1152">
            <v>2300</v>
          </cell>
          <cell r="BH1152" t="str">
            <v>Шампань</v>
          </cell>
        </row>
        <row r="1153">
          <cell r="D1153" t="str">
            <v>5396997021</v>
          </cell>
          <cell r="E1153" t="str">
            <v>КОМПЛЕКТ Мешок для белья 320 мм, Конеро W 410-470 мм, D 345 мм; мешок узкий 1 шт; цвет ЧЕРНЫЙ (5396997021)</v>
          </cell>
          <cell r="K1153" t="str">
            <v>сумма частей</v>
          </cell>
          <cell r="O1153" t="str">
            <v>сумма частей</v>
          </cell>
          <cell r="V1153" t="str">
            <v>Системы хранения</v>
          </cell>
          <cell r="W1153" t="str">
            <v>Конеро мешки для белья</v>
          </cell>
          <cell r="X1153" t="str">
            <v>410-470</v>
          </cell>
          <cell r="Z1153" t="str">
            <v>ЧЕРНЫЙ</v>
          </cell>
          <cell r="AC1153">
            <v>345</v>
          </cell>
          <cell r="AD1153">
            <v>3</v>
          </cell>
          <cell r="AE1153">
            <v>20</v>
          </cell>
          <cell r="AG1153" t="str">
            <v>Компл</v>
          </cell>
          <cell r="AJ1153" t="str">
            <v>Черный</v>
          </cell>
          <cell r="AK1153" t="str">
            <v>КОМПЛЕКТ Мешок для белья 320 мм, Конеро W 410-470 мм, D 345 мм; мешок узкий 1 шт; ЧЕРНЫЙ</v>
          </cell>
          <cell r="AM1153" t="str">
            <v>Системы хранения</v>
          </cell>
          <cell r="AS1153" t="str">
            <v>Конеро мешки для белья</v>
          </cell>
          <cell r="AT1153" t="str">
            <v>Хранение одежды; Интерьер</v>
          </cell>
          <cell r="AU1153" t="str">
            <v>Компл</v>
          </cell>
          <cell r="AV1153" t="str">
            <v>410</v>
          </cell>
          <cell r="AW1153" t="str">
            <v>470</v>
          </cell>
          <cell r="BB1153">
            <v>600</v>
          </cell>
          <cell r="BC1153">
            <v>2300</v>
          </cell>
          <cell r="BF1153">
            <v>0</v>
          </cell>
          <cell r="BG1153">
            <v>20</v>
          </cell>
          <cell r="BH1153" t="str">
            <v>Черный</v>
          </cell>
        </row>
        <row r="1154">
          <cell r="D1154" t="str">
            <v>5397007021</v>
          </cell>
          <cell r="E1154" t="str">
            <v>КОМПЛЕКТ Мешок для белья 320 мм, Конеро W 434-494 мм, D 345 мм; мешок узкий 1 шт; цвет ЧЕРНЫЙ (5397007021)</v>
          </cell>
          <cell r="K1154" t="str">
            <v>сумма частей</v>
          </cell>
          <cell r="O1154" t="str">
            <v>сумма частей</v>
          </cell>
          <cell r="V1154" t="str">
            <v>Системы хранения</v>
          </cell>
          <cell r="W1154" t="str">
            <v>Конеро мешки для белья</v>
          </cell>
          <cell r="X1154" t="str">
            <v>434-494</v>
          </cell>
          <cell r="Z1154" t="str">
            <v>ЧЕРНЫЙ</v>
          </cell>
          <cell r="AC1154">
            <v>345</v>
          </cell>
          <cell r="AD1154">
            <v>3</v>
          </cell>
          <cell r="AE1154">
            <v>20</v>
          </cell>
          <cell r="AG1154" t="str">
            <v>Компл</v>
          </cell>
          <cell r="AJ1154" t="str">
            <v>Черный</v>
          </cell>
          <cell r="AK1154" t="str">
            <v>КОМПЛЕКТ Мешок для белья 320 мм, Конеро W 434-494 мм, D 345 мм; мешок узкий 1 шт; ЧЕРНЫЙ</v>
          </cell>
          <cell r="AM1154" t="str">
            <v>Системы хранения</v>
          </cell>
          <cell r="AS1154" t="str">
            <v>Конеро мешки для белья</v>
          </cell>
          <cell r="AT1154" t="str">
            <v>Хранение одежды; Интерьер</v>
          </cell>
          <cell r="AU1154" t="str">
            <v>Компл</v>
          </cell>
          <cell r="AV1154" t="str">
            <v>434</v>
          </cell>
          <cell r="AW1154" t="str">
            <v>494</v>
          </cell>
          <cell r="BB1154">
            <v>600</v>
          </cell>
          <cell r="BC1154">
            <v>2300</v>
          </cell>
          <cell r="BF1154">
            <v>0</v>
          </cell>
          <cell r="BG1154">
            <v>20</v>
          </cell>
          <cell r="BH1154" t="str">
            <v>Черный</v>
          </cell>
        </row>
        <row r="1155">
          <cell r="D1155" t="str">
            <v>5397017021</v>
          </cell>
          <cell r="E1155" t="str">
            <v>КОМПЛЕКТ Мешок для белья 320 мм, Конеро W 484-544 мм, D 345 мм; мешок узкий 1 шт; цвет ЧЕРНЫЙ (5397017021)</v>
          </cell>
          <cell r="K1155" t="str">
            <v>сумма частей</v>
          </cell>
          <cell r="O1155" t="str">
            <v>сумма частей</v>
          </cell>
          <cell r="V1155" t="str">
            <v>Системы хранения</v>
          </cell>
          <cell r="W1155" t="str">
            <v>Конеро мешки для белья</v>
          </cell>
          <cell r="X1155" t="str">
            <v>484-544</v>
          </cell>
          <cell r="Z1155" t="str">
            <v>ЧЕРНЫЙ</v>
          </cell>
          <cell r="AC1155">
            <v>345</v>
          </cell>
          <cell r="AD1155">
            <v>3</v>
          </cell>
          <cell r="AE1155">
            <v>20</v>
          </cell>
          <cell r="AG1155" t="str">
            <v>Компл</v>
          </cell>
          <cell r="AJ1155" t="str">
            <v>Черный</v>
          </cell>
          <cell r="AK1155" t="str">
            <v>КОМПЛЕКТ Мешок для белья 320 мм, Конеро W 484-544 мм, D 345 мм; мешок узкий 1 шт; ЧЕРНЫЙ</v>
          </cell>
          <cell r="AM1155" t="str">
            <v>Системы хранения</v>
          </cell>
          <cell r="AS1155" t="str">
            <v>Конеро мешки для белья</v>
          </cell>
          <cell r="AT1155" t="str">
            <v>Хранение одежды; Интерьер</v>
          </cell>
          <cell r="AU1155" t="str">
            <v>Компл</v>
          </cell>
          <cell r="AV1155" t="str">
            <v>484</v>
          </cell>
          <cell r="AW1155" t="str">
            <v>544</v>
          </cell>
          <cell r="BB1155">
            <v>600</v>
          </cell>
          <cell r="BC1155">
            <v>2300</v>
          </cell>
          <cell r="BF1155">
            <v>0</v>
          </cell>
          <cell r="BG1155">
            <v>20</v>
          </cell>
          <cell r="BH1155" t="str">
            <v>Черный</v>
          </cell>
        </row>
        <row r="1156">
          <cell r="D1156" t="str">
            <v>5397027021</v>
          </cell>
          <cell r="E1156" t="str">
            <v>КОМПЛЕКТ Мешок для белья 320 мм, Конеро W 534-594 мм, D 345 мм; мешок широкий 1 шт; цвет ЧЕРНЫЙ (5397027021)</v>
          </cell>
          <cell r="K1156" t="str">
            <v>сумма частей</v>
          </cell>
          <cell r="O1156" t="str">
            <v>сумма частей</v>
          </cell>
          <cell r="V1156" t="str">
            <v>Системы хранения</v>
          </cell>
          <cell r="W1156" t="str">
            <v>Конеро мешки для белья</v>
          </cell>
          <cell r="X1156" t="str">
            <v>534-594</v>
          </cell>
          <cell r="Z1156" t="str">
            <v>ЧЕРНЫЙ</v>
          </cell>
          <cell r="AC1156">
            <v>345</v>
          </cell>
          <cell r="AD1156">
            <v>3</v>
          </cell>
          <cell r="AE1156">
            <v>20</v>
          </cell>
          <cell r="AG1156" t="str">
            <v>Компл</v>
          </cell>
          <cell r="AJ1156" t="str">
            <v>Черный</v>
          </cell>
          <cell r="AK1156" t="str">
            <v>КОМПЛЕКТ Мешок для белья 320 мм, Конеро W 534-594 мм, D 345 мм; мешок широкий 1 шт; ЧЕРНЫЙ</v>
          </cell>
          <cell r="AM1156" t="str">
            <v>Системы хранения</v>
          </cell>
          <cell r="AS1156" t="str">
            <v>Конеро мешки для белья</v>
          </cell>
          <cell r="AT1156" t="str">
            <v>Хранение одежды; Интерьер</v>
          </cell>
          <cell r="AU1156" t="str">
            <v>Компл</v>
          </cell>
          <cell r="AV1156" t="str">
            <v>534</v>
          </cell>
          <cell r="AW1156" t="str">
            <v>594</v>
          </cell>
          <cell r="BB1156">
            <v>600</v>
          </cell>
          <cell r="BC1156">
            <v>2300</v>
          </cell>
          <cell r="BF1156">
            <v>0</v>
          </cell>
          <cell r="BG1156">
            <v>20</v>
          </cell>
          <cell r="BH1156" t="str">
            <v>Черный</v>
          </cell>
        </row>
        <row r="1157">
          <cell r="D1157" t="str">
            <v>5397037021</v>
          </cell>
          <cell r="E1157" t="str">
            <v>КОМПЛЕКТ Мешок для белья 320 мм, Конеро W 552-612 мм, D 345 мм; мешок узкий 2 шт; цвет ЧЕРНЫЙ (5397037021)</v>
          </cell>
          <cell r="K1157" t="str">
            <v>сумма частей</v>
          </cell>
          <cell r="O1157" t="str">
            <v>сумма частей</v>
          </cell>
          <cell r="V1157" t="str">
            <v>Системы хранения</v>
          </cell>
          <cell r="W1157" t="str">
            <v>Конеро мешки для белья</v>
          </cell>
          <cell r="X1157" t="str">
            <v>552-612</v>
          </cell>
          <cell r="Z1157" t="str">
            <v>ЧЕРНЫЙ</v>
          </cell>
          <cell r="AC1157">
            <v>345</v>
          </cell>
          <cell r="AD1157">
            <v>4</v>
          </cell>
          <cell r="AE1157">
            <v>20</v>
          </cell>
          <cell r="AG1157" t="str">
            <v>Компл</v>
          </cell>
          <cell r="AJ1157" t="str">
            <v>Черный</v>
          </cell>
          <cell r="AK1157" t="str">
            <v>КОМПЛЕКТ Мешок для белья 320 мм, Конеро W 552-612 мм, D 345 мм; мешок узкий 2 шт; ЧЕРНЫЙ</v>
          </cell>
          <cell r="AM1157" t="str">
            <v>Системы хранения</v>
          </cell>
          <cell r="AS1157" t="str">
            <v>Конеро мешки для белья</v>
          </cell>
          <cell r="AT1157" t="str">
            <v>Хранение одежды; Интерьер</v>
          </cell>
          <cell r="AU1157" t="str">
            <v>Компл</v>
          </cell>
          <cell r="AV1157" t="str">
            <v>552</v>
          </cell>
          <cell r="AW1157" t="str">
            <v>612</v>
          </cell>
          <cell r="BB1157">
            <v>600</v>
          </cell>
          <cell r="BC1157">
            <v>2300</v>
          </cell>
          <cell r="BF1157">
            <v>0</v>
          </cell>
          <cell r="BG1157">
            <v>20</v>
          </cell>
          <cell r="BH1157" t="str">
            <v>Черный</v>
          </cell>
        </row>
        <row r="1158">
          <cell r="D1158" t="str">
            <v>5397047021</v>
          </cell>
          <cell r="E1158" t="str">
            <v>КОМПЛЕКТ Мешок для белья 320 мм, Конеро W 610-670 мм, D 345 мм; мешок узкий 2 шт; цвет ЧЕРНЫЙ (5397047021)</v>
          </cell>
          <cell r="K1158" t="str">
            <v>сумма частей</v>
          </cell>
          <cell r="O1158" t="str">
            <v>сумма частей</v>
          </cell>
          <cell r="V1158" t="str">
            <v>Системы хранения</v>
          </cell>
          <cell r="W1158" t="str">
            <v>Конеро мешки для белья</v>
          </cell>
          <cell r="X1158" t="str">
            <v>610-670</v>
          </cell>
          <cell r="Z1158" t="str">
            <v>ЧЕРНЫЙ</v>
          </cell>
          <cell r="AC1158">
            <v>345</v>
          </cell>
          <cell r="AD1158">
            <v>4</v>
          </cell>
          <cell r="AE1158">
            <v>20</v>
          </cell>
          <cell r="AG1158" t="str">
            <v>Компл</v>
          </cell>
          <cell r="AJ1158" t="str">
            <v>Черный</v>
          </cell>
          <cell r="AK1158" t="str">
            <v>КОМПЛЕКТ Мешок для белья 320 мм, Конеро W 610-670 мм, D 345 мм; мешок узкий 2 шт; ЧЕРНЫЙ</v>
          </cell>
          <cell r="AM1158" t="str">
            <v>Системы хранения</v>
          </cell>
          <cell r="AS1158" t="str">
            <v>Конеро мешки для белья</v>
          </cell>
          <cell r="AT1158" t="str">
            <v>Хранение одежды; Интерьер</v>
          </cell>
          <cell r="AU1158" t="str">
            <v>Компл</v>
          </cell>
          <cell r="AV1158" t="str">
            <v>610</v>
          </cell>
          <cell r="AW1158" t="str">
            <v>670</v>
          </cell>
          <cell r="BB1158">
            <v>600</v>
          </cell>
          <cell r="BC1158">
            <v>2300</v>
          </cell>
          <cell r="BF1158">
            <v>0</v>
          </cell>
          <cell r="BG1158">
            <v>20</v>
          </cell>
          <cell r="BH1158" t="str">
            <v>Черный</v>
          </cell>
        </row>
        <row r="1159">
          <cell r="D1159" t="str">
            <v>5397057021</v>
          </cell>
          <cell r="E1159" t="str">
            <v>КОМПЛЕКТ Мешок для белья 320 мм, Конеро W 660-720 мм, D 345 мм; мешок узкий 2 шт; цвет ЧЕРНЫЙ (5397057021)</v>
          </cell>
          <cell r="K1159" t="str">
            <v>сумма частей</v>
          </cell>
          <cell r="O1159" t="str">
            <v>сумма частей</v>
          </cell>
          <cell r="V1159" t="str">
            <v>Системы хранения</v>
          </cell>
          <cell r="W1159" t="str">
            <v>Конеро мешки для белья</v>
          </cell>
          <cell r="X1159" t="str">
            <v>660-720</v>
          </cell>
          <cell r="Z1159" t="str">
            <v>ЧЕРНЫЙ</v>
          </cell>
          <cell r="AC1159">
            <v>345</v>
          </cell>
          <cell r="AD1159">
            <v>4</v>
          </cell>
          <cell r="AE1159">
            <v>20</v>
          </cell>
          <cell r="AG1159" t="str">
            <v>Компл</v>
          </cell>
          <cell r="AJ1159" t="str">
            <v>Черный</v>
          </cell>
          <cell r="AK1159" t="str">
            <v>КОМПЛЕКТ Мешок для белья 320 мм, Конеро W 660-720 мм, D 345 мм; мешок узкий 2 шт; ЧЕРНЫЙ</v>
          </cell>
          <cell r="AM1159" t="str">
            <v>Системы хранения</v>
          </cell>
          <cell r="AS1159" t="str">
            <v>Конеро мешки для белья</v>
          </cell>
          <cell r="AT1159" t="str">
            <v>Хранение одежды; Интерьер</v>
          </cell>
          <cell r="AU1159" t="str">
            <v>Компл</v>
          </cell>
          <cell r="AV1159" t="str">
            <v>660</v>
          </cell>
          <cell r="AW1159" t="str">
            <v>720</v>
          </cell>
          <cell r="BB1159">
            <v>600</v>
          </cell>
          <cell r="BC1159">
            <v>2300</v>
          </cell>
          <cell r="BF1159">
            <v>0</v>
          </cell>
          <cell r="BG1159">
            <v>20</v>
          </cell>
          <cell r="BH1159" t="str">
            <v>Черный</v>
          </cell>
        </row>
        <row r="1160">
          <cell r="D1160" t="str">
            <v>5397067021</v>
          </cell>
          <cell r="E1160" t="str">
            <v>КОМПЛЕКТ Мешок для белья 320 мм, Конеро W 710-770 мм, D 345 мм; мешок широкий 1 шт; мешок узкий 1 шт; цвет ЧЕРНЫЙ (5397067021)</v>
          </cell>
          <cell r="K1160" t="str">
            <v>сумма частей</v>
          </cell>
          <cell r="O1160" t="str">
            <v>сумма частей</v>
          </cell>
          <cell r="V1160" t="str">
            <v>Системы хранения</v>
          </cell>
          <cell r="W1160" t="str">
            <v>Конеро мешки для белья</v>
          </cell>
          <cell r="X1160" t="str">
            <v>710-770</v>
          </cell>
          <cell r="Z1160" t="str">
            <v>ЧЕРНЫЙ</v>
          </cell>
          <cell r="AC1160">
            <v>345</v>
          </cell>
          <cell r="AD1160">
            <v>4</v>
          </cell>
          <cell r="AE1160">
            <v>20</v>
          </cell>
          <cell r="AG1160" t="str">
            <v>Компл</v>
          </cell>
          <cell r="AJ1160" t="str">
            <v>Черный</v>
          </cell>
          <cell r="AK1160" t="str">
            <v>КОМПЛЕКТ Мешок для белья 320 мм, Конеро W 710-770 мм, D 345 мм; мешок широкий 1 шт; мешок узкий 1 шт; ЧЕРНЫЙ</v>
          </cell>
          <cell r="AM1160" t="str">
            <v>Системы хранения</v>
          </cell>
          <cell r="AS1160" t="str">
            <v>Конеро мешки для белья</v>
          </cell>
          <cell r="AT1160" t="str">
            <v>Хранение одежды; Интерьер</v>
          </cell>
          <cell r="AU1160" t="str">
            <v>Компл</v>
          </cell>
          <cell r="AV1160" t="str">
            <v>710</v>
          </cell>
          <cell r="AW1160" t="str">
            <v>770</v>
          </cell>
          <cell r="BB1160">
            <v>600</v>
          </cell>
          <cell r="BC1160">
            <v>2300</v>
          </cell>
          <cell r="BF1160">
            <v>0</v>
          </cell>
          <cell r="BG1160">
            <v>20</v>
          </cell>
          <cell r="BH1160" t="str">
            <v>Черный</v>
          </cell>
        </row>
        <row r="1161">
          <cell r="D1161" t="str">
            <v>5397077021</v>
          </cell>
          <cell r="E1161" t="str">
            <v>КОМПЛЕКТ Мешок для белья 320 мм, Конеро W 760-820 мм, D 345 мм; мешок широкий 1 шт; мешок узкий 1 шт; цвет ЧЕРНЫЙ (5397077021)</v>
          </cell>
          <cell r="K1161" t="str">
            <v>сумма частей</v>
          </cell>
          <cell r="O1161" t="str">
            <v>сумма частей</v>
          </cell>
          <cell r="V1161" t="str">
            <v>Системы хранения</v>
          </cell>
          <cell r="W1161" t="str">
            <v>Конеро мешки для белья</v>
          </cell>
          <cell r="X1161" t="str">
            <v>760-820</v>
          </cell>
          <cell r="Z1161" t="str">
            <v>ЧЕРНЫЙ</v>
          </cell>
          <cell r="AC1161">
            <v>345</v>
          </cell>
          <cell r="AD1161">
            <v>4</v>
          </cell>
          <cell r="AE1161">
            <v>20</v>
          </cell>
          <cell r="AG1161" t="str">
            <v>Компл</v>
          </cell>
          <cell r="AJ1161" t="str">
            <v>Черный</v>
          </cell>
          <cell r="AK1161" t="str">
            <v>КОМПЛЕКТ Мешок для белья 320 мм, Конеро W 760-820 мм, D 345 мм; мешок широкий 1 шт; мешок узкий 1 шт; ЧЕРНЫЙ</v>
          </cell>
          <cell r="AM1161" t="str">
            <v>Системы хранения</v>
          </cell>
          <cell r="AS1161" t="str">
            <v>Конеро мешки для белья</v>
          </cell>
          <cell r="AT1161" t="str">
            <v>Хранение одежды; Интерьер</v>
          </cell>
          <cell r="AU1161" t="str">
            <v>Компл</v>
          </cell>
          <cell r="AV1161" t="str">
            <v>760</v>
          </cell>
          <cell r="AW1161" t="str">
            <v>820</v>
          </cell>
          <cell r="BB1161">
            <v>600</v>
          </cell>
          <cell r="BC1161">
            <v>2300</v>
          </cell>
          <cell r="BF1161">
            <v>0</v>
          </cell>
          <cell r="BG1161">
            <v>20</v>
          </cell>
          <cell r="BH1161" t="str">
            <v>Черный</v>
          </cell>
        </row>
        <row r="1162">
          <cell r="D1162" t="str">
            <v>5397087021</v>
          </cell>
          <cell r="E1162" t="str">
            <v>КОМПЛЕКТ Мешок для белья 320 мм, Конеро W 810-870 мм, D 345 мм; мешок узкий 3 шт; цвет ЧЕРНЫЙ (5397087021)</v>
          </cell>
          <cell r="K1162" t="str">
            <v>сумма частей</v>
          </cell>
          <cell r="O1162" t="str">
            <v>сумма частей</v>
          </cell>
          <cell r="V1162" t="str">
            <v>Системы хранения</v>
          </cell>
          <cell r="W1162" t="str">
            <v>Конеро мешки для белья</v>
          </cell>
          <cell r="X1162" t="str">
            <v>810-870</v>
          </cell>
          <cell r="Z1162" t="str">
            <v>ЧЕРНЫЙ</v>
          </cell>
          <cell r="AC1162">
            <v>345</v>
          </cell>
          <cell r="AD1162">
            <v>5</v>
          </cell>
          <cell r="AE1162">
            <v>20</v>
          </cell>
          <cell r="AG1162" t="str">
            <v>Компл</v>
          </cell>
          <cell r="AJ1162" t="str">
            <v>Черный</v>
          </cell>
          <cell r="AK1162" t="str">
            <v>КОМПЛЕКТ Мешок для белья 320 мм, Конеро W 810-870 мм, D 345 мм; мешок узкий 3 шт; ЧЕРНЫЙ</v>
          </cell>
          <cell r="AM1162" t="str">
            <v>Системы хранения</v>
          </cell>
          <cell r="AS1162" t="str">
            <v>Конеро мешки для белья</v>
          </cell>
          <cell r="AT1162" t="str">
            <v>Хранение одежды; Интерьер</v>
          </cell>
          <cell r="AU1162" t="str">
            <v>Компл</v>
          </cell>
          <cell r="AV1162" t="str">
            <v>810</v>
          </cell>
          <cell r="AW1162" t="str">
            <v>870</v>
          </cell>
          <cell r="BB1162">
            <v>600</v>
          </cell>
          <cell r="BC1162">
            <v>2300</v>
          </cell>
          <cell r="BF1162">
            <v>0</v>
          </cell>
          <cell r="BG1162">
            <v>20</v>
          </cell>
          <cell r="BH1162" t="str">
            <v>Черный</v>
          </cell>
        </row>
        <row r="1163">
          <cell r="D1163" t="str">
            <v>5397097021</v>
          </cell>
          <cell r="E1163" t="str">
            <v>КОМПЛЕКТ Мешок для белья 320 мм, Конеро W 860-920 мм, D 345 мм; мешок узкий 3 шт; цвет ЧЕРНЫЙ (5397097021)</v>
          </cell>
          <cell r="K1163" t="str">
            <v>сумма частей</v>
          </cell>
          <cell r="O1163" t="str">
            <v>сумма частей</v>
          </cell>
          <cell r="V1163" t="str">
            <v>Системы хранения</v>
          </cell>
          <cell r="W1163" t="str">
            <v>Конеро мешки для белья</v>
          </cell>
          <cell r="X1163" t="str">
            <v>860-920</v>
          </cell>
          <cell r="Z1163" t="str">
            <v>ЧЕРНЫЙ</v>
          </cell>
          <cell r="AC1163">
            <v>345</v>
          </cell>
          <cell r="AD1163">
            <v>5</v>
          </cell>
          <cell r="AE1163">
            <v>20</v>
          </cell>
          <cell r="AG1163" t="str">
            <v>Компл</v>
          </cell>
          <cell r="AJ1163" t="str">
            <v>Черный</v>
          </cell>
          <cell r="AK1163" t="str">
            <v>КОМПЛЕКТ Мешок для белья 320 мм, Конеро W 860-920 мм, D 345 мм; мешок узкий 3 шт; ЧЕРНЫЙ</v>
          </cell>
          <cell r="AM1163" t="str">
            <v>Системы хранения</v>
          </cell>
          <cell r="AS1163" t="str">
            <v>Конеро мешки для белья</v>
          </cell>
          <cell r="AT1163" t="str">
            <v>Хранение одежды; Интерьер</v>
          </cell>
          <cell r="AU1163" t="str">
            <v>Компл</v>
          </cell>
          <cell r="AV1163" t="str">
            <v>860</v>
          </cell>
          <cell r="AW1163" t="str">
            <v>920</v>
          </cell>
          <cell r="BB1163">
            <v>600</v>
          </cell>
          <cell r="BC1163">
            <v>2300</v>
          </cell>
          <cell r="BF1163">
            <v>0</v>
          </cell>
          <cell r="BG1163">
            <v>20</v>
          </cell>
          <cell r="BH1163" t="str">
            <v>Черный</v>
          </cell>
        </row>
        <row r="1164">
          <cell r="D1164" t="str">
            <v>5397107021</v>
          </cell>
          <cell r="E1164" t="str">
            <v>КОМПЛЕКТ Мешок для белья 320 мм, Конеро W 910-970 мм, D 345 мм; мешок широкий 2 шт; цвет ЧЕРНЫЙ (5397107021)</v>
          </cell>
          <cell r="K1164" t="str">
            <v>сумма частей</v>
          </cell>
          <cell r="O1164" t="str">
            <v>сумма частей</v>
          </cell>
          <cell r="V1164" t="str">
            <v>Системы хранения</v>
          </cell>
          <cell r="W1164" t="str">
            <v>Конеро мешки для белья</v>
          </cell>
          <cell r="X1164" t="str">
            <v>910-970</v>
          </cell>
          <cell r="Z1164" t="str">
            <v>ЧЕРНЫЙ</v>
          </cell>
          <cell r="AC1164">
            <v>345</v>
          </cell>
          <cell r="AD1164">
            <v>4</v>
          </cell>
          <cell r="AE1164">
            <v>20</v>
          </cell>
          <cell r="AG1164" t="str">
            <v>Компл</v>
          </cell>
          <cell r="AJ1164" t="str">
            <v>Черный</v>
          </cell>
          <cell r="AK1164" t="str">
            <v>КОМПЛЕКТ Мешок для белья 320 мм, Конеро W 910-970 мм, D 345 мм; мешок широкий 2 шт; ЧЕРНЫЙ</v>
          </cell>
          <cell r="AM1164" t="str">
            <v>Системы хранения</v>
          </cell>
          <cell r="AS1164" t="str">
            <v>Конеро мешки для белья</v>
          </cell>
          <cell r="AT1164" t="str">
            <v>Хранение одежды; Интерьер</v>
          </cell>
          <cell r="AU1164" t="str">
            <v>Компл</v>
          </cell>
          <cell r="AV1164" t="str">
            <v>910</v>
          </cell>
          <cell r="AW1164" t="str">
            <v>970</v>
          </cell>
          <cell r="BB1164">
            <v>600</v>
          </cell>
          <cell r="BC1164">
            <v>2300</v>
          </cell>
          <cell r="BF1164">
            <v>0</v>
          </cell>
          <cell r="BG1164">
            <v>20</v>
          </cell>
          <cell r="BH1164" t="str">
            <v>Черный</v>
          </cell>
        </row>
        <row r="1165">
          <cell r="D1165" t="str">
            <v>5397117021</v>
          </cell>
          <cell r="E1165" t="str">
            <v>КОМПЛЕКТ Мешок для белья 320 мм, Конеро W 960-1020 мм, D 345 мм; мешок широкий 1 шт; мешок узкий 2 шт; цвет ЧЕРНЫЙ (5397117021)</v>
          </cell>
          <cell r="K1165" t="str">
            <v>сумма частей</v>
          </cell>
          <cell r="O1165" t="str">
            <v>сумма частей</v>
          </cell>
          <cell r="V1165" t="str">
            <v>Системы хранения</v>
          </cell>
          <cell r="W1165" t="str">
            <v>Конеро мешки для белья</v>
          </cell>
          <cell r="X1165" t="str">
            <v>960-1020</v>
          </cell>
          <cell r="Z1165" t="str">
            <v>ЧЕРНЫЙ</v>
          </cell>
          <cell r="AC1165">
            <v>345</v>
          </cell>
          <cell r="AD1165">
            <v>5</v>
          </cell>
          <cell r="AE1165">
            <v>20</v>
          </cell>
          <cell r="AG1165" t="str">
            <v>Компл</v>
          </cell>
          <cell r="AJ1165" t="str">
            <v>Черный</v>
          </cell>
          <cell r="AK1165" t="str">
            <v>КОМПЛЕКТ Мешок для белья 320 мм, Конеро W 960-1020 мм, D 345 мм; мешок широкий 1 шт; мешок узкий 2 шт; ЧЕРНЫЙ</v>
          </cell>
          <cell r="AM1165" t="str">
            <v>Системы хранения</v>
          </cell>
          <cell r="AS1165" t="str">
            <v>Конеро мешки для белья</v>
          </cell>
          <cell r="AT1165" t="str">
            <v>Хранение одежды; Интерьер</v>
          </cell>
          <cell r="AU1165" t="str">
            <v>Компл</v>
          </cell>
          <cell r="AV1165" t="str">
            <v>960</v>
          </cell>
          <cell r="AW1165" t="str">
            <v>1020</v>
          </cell>
          <cell r="BB1165">
            <v>600</v>
          </cell>
          <cell r="BC1165">
            <v>2300</v>
          </cell>
          <cell r="BF1165">
            <v>0</v>
          </cell>
          <cell r="BG1165">
            <v>20</v>
          </cell>
          <cell r="BH1165" t="str">
            <v>Черный</v>
          </cell>
        </row>
        <row r="1166">
          <cell r="D1166" t="str">
            <v>5396999853</v>
          </cell>
          <cell r="E1166" t="str">
            <v>КОМПЛЕКТ Мешок для белья 320 мм, Конеро W 410-470 мм, D 345 мм; мешок узкий 1 шт; цвет ШАМПАНЬ (5396999853)</v>
          </cell>
          <cell r="K1166" t="str">
            <v>сумма частей</v>
          </cell>
          <cell r="O1166" t="str">
            <v>сумма частей</v>
          </cell>
          <cell r="V1166" t="str">
            <v>Системы хранения</v>
          </cell>
          <cell r="W1166" t="str">
            <v>Конеро мешки для белья</v>
          </cell>
          <cell r="X1166" t="str">
            <v>410-470</v>
          </cell>
          <cell r="Z1166" t="str">
            <v>ШАМПАНЬ</v>
          </cell>
          <cell r="AC1166">
            <v>345</v>
          </cell>
          <cell r="AD1166">
            <v>3</v>
          </cell>
          <cell r="AE1166">
            <v>20</v>
          </cell>
          <cell r="AG1166" t="str">
            <v>Компл</v>
          </cell>
          <cell r="AJ1166" t="str">
            <v>Бежевый</v>
          </cell>
          <cell r="AK1166" t="str">
            <v xml:space="preserve">КОМПЛЕКТ Мешок для белья 320 мм, Конеро W 410-470 мм, D 345 мм; мешок узкий 1 шт; ШАМПАНЬ </v>
          </cell>
          <cell r="AM1166" t="str">
            <v>Системы хранения</v>
          </cell>
          <cell r="AS1166" t="str">
            <v>Конеро мешки для белья</v>
          </cell>
          <cell r="AT1166" t="str">
            <v>Хранение одежды; Интерьер</v>
          </cell>
          <cell r="AU1166" t="str">
            <v>Компл</v>
          </cell>
          <cell r="AV1166" t="str">
            <v>410</v>
          </cell>
          <cell r="AW1166" t="str">
            <v>470</v>
          </cell>
          <cell r="BB1166">
            <v>600</v>
          </cell>
          <cell r="BC1166">
            <v>2300</v>
          </cell>
          <cell r="BF1166">
            <v>0</v>
          </cell>
          <cell r="BG1166">
            <v>20</v>
          </cell>
          <cell r="BH1166" t="str">
            <v>Шампань</v>
          </cell>
        </row>
        <row r="1167">
          <cell r="D1167" t="str">
            <v>5397009853</v>
          </cell>
          <cell r="E1167" t="str">
            <v>КОМПЛЕКТ Мешок для белья 320 мм, Конеро W 434-494 мм, D 345 мм; мешок узкий 1 шт; цвет ШАМПАНЬ (5397009853)</v>
          </cell>
          <cell r="K1167" t="str">
            <v>сумма частей</v>
          </cell>
          <cell r="O1167" t="str">
            <v>сумма частей</v>
          </cell>
          <cell r="V1167" t="str">
            <v>Системы хранения</v>
          </cell>
          <cell r="W1167" t="str">
            <v>Конеро мешки для белья</v>
          </cell>
          <cell r="X1167" t="str">
            <v>434-494</v>
          </cell>
          <cell r="Z1167" t="str">
            <v>ШАМПАНЬ</v>
          </cell>
          <cell r="AC1167">
            <v>345</v>
          </cell>
          <cell r="AD1167">
            <v>3</v>
          </cell>
          <cell r="AE1167">
            <v>20</v>
          </cell>
          <cell r="AG1167" t="str">
            <v>Компл</v>
          </cell>
          <cell r="AJ1167" t="str">
            <v>Бежевый</v>
          </cell>
          <cell r="AK1167" t="str">
            <v xml:space="preserve">КОМПЛЕКТ Мешок для белья 320 мм, Конеро W 434-494 мм, D 345 мм; мешок узкий 1 шт; ШАМПАНЬ </v>
          </cell>
          <cell r="AM1167" t="str">
            <v>Системы хранения</v>
          </cell>
          <cell r="AS1167" t="str">
            <v>Конеро мешки для белья</v>
          </cell>
          <cell r="AT1167" t="str">
            <v>Хранение одежды; Интерьер</v>
          </cell>
          <cell r="AU1167" t="str">
            <v>Компл</v>
          </cell>
          <cell r="AV1167" t="str">
            <v>434</v>
          </cell>
          <cell r="AW1167" t="str">
            <v>494</v>
          </cell>
          <cell r="BB1167">
            <v>600</v>
          </cell>
          <cell r="BC1167">
            <v>2300</v>
          </cell>
          <cell r="BF1167">
            <v>0</v>
          </cell>
          <cell r="BG1167">
            <v>20</v>
          </cell>
          <cell r="BH1167" t="str">
            <v>Шампань</v>
          </cell>
        </row>
        <row r="1168">
          <cell r="D1168" t="str">
            <v>5397019853</v>
          </cell>
          <cell r="E1168" t="str">
            <v>КОМПЛЕКТ Мешок для белья 320 мм, Конеро W 484-544 мм, D 345 мм; мешок узкий 1 шт; цвет ШАМПАНЬ (5397019853)</v>
          </cell>
          <cell r="K1168" t="str">
            <v>сумма частей</v>
          </cell>
          <cell r="O1168" t="str">
            <v>сумма частей</v>
          </cell>
          <cell r="V1168" t="str">
            <v>Системы хранения</v>
          </cell>
          <cell r="W1168" t="str">
            <v>Конеро мешки для белья</v>
          </cell>
          <cell r="X1168" t="str">
            <v>484-544</v>
          </cell>
          <cell r="Z1168" t="str">
            <v>ШАМПАНЬ</v>
          </cell>
          <cell r="AC1168">
            <v>345</v>
          </cell>
          <cell r="AD1168">
            <v>3</v>
          </cell>
          <cell r="AE1168">
            <v>20</v>
          </cell>
          <cell r="AG1168" t="str">
            <v>Компл</v>
          </cell>
          <cell r="AJ1168" t="str">
            <v>Бежевый</v>
          </cell>
          <cell r="AK1168" t="str">
            <v xml:space="preserve">КОМПЛЕКТ Мешок для белья 320 мм, Конеро W 484-544 мм, D 345 мм; мешок узкий 1 шт; ШАМПАНЬ </v>
          </cell>
          <cell r="AM1168" t="str">
            <v>Системы хранения</v>
          </cell>
          <cell r="AS1168" t="str">
            <v>Конеро мешки для белья</v>
          </cell>
          <cell r="AT1168" t="str">
            <v>Хранение одежды; Интерьер</v>
          </cell>
          <cell r="AU1168" t="str">
            <v>Компл</v>
          </cell>
          <cell r="AV1168" t="str">
            <v>484</v>
          </cell>
          <cell r="AW1168" t="str">
            <v>544</v>
          </cell>
          <cell r="BB1168">
            <v>600</v>
          </cell>
          <cell r="BC1168">
            <v>2300</v>
          </cell>
          <cell r="BF1168">
            <v>0</v>
          </cell>
          <cell r="BG1168">
            <v>20</v>
          </cell>
          <cell r="BH1168" t="str">
            <v>Шампань</v>
          </cell>
        </row>
        <row r="1169">
          <cell r="D1169" t="str">
            <v>5397029853</v>
          </cell>
          <cell r="E1169" t="str">
            <v>КОМПЛЕКТ Мешок для белья 320 мм, Конеро W 534-594 мм, D 345 мм; мешок широкий 1 шт; цвет ШАМПАНЬ (5397029853)</v>
          </cell>
          <cell r="K1169" t="str">
            <v>сумма частей</v>
          </cell>
          <cell r="O1169" t="str">
            <v>сумма частей</v>
          </cell>
          <cell r="V1169" t="str">
            <v>Системы хранения</v>
          </cell>
          <cell r="W1169" t="str">
            <v>Конеро мешки для белья</v>
          </cell>
          <cell r="X1169" t="str">
            <v>534-594</v>
          </cell>
          <cell r="Z1169" t="str">
            <v>ШАМПАНЬ</v>
          </cell>
          <cell r="AC1169">
            <v>345</v>
          </cell>
          <cell r="AD1169">
            <v>3</v>
          </cell>
          <cell r="AE1169">
            <v>20</v>
          </cell>
          <cell r="AG1169" t="str">
            <v>Компл</v>
          </cell>
          <cell r="AJ1169" t="str">
            <v>Бежевый</v>
          </cell>
          <cell r="AK1169" t="str">
            <v xml:space="preserve">КОМПЛЕКТ Мешок для белья 320 мм, Конеро W 534-594 мм, D 345 мм; мешок широкий 1 шт; ШАМПАНЬ </v>
          </cell>
          <cell r="AM1169" t="str">
            <v>Системы хранения</v>
          </cell>
          <cell r="AS1169" t="str">
            <v>Конеро мешки для белья</v>
          </cell>
          <cell r="AT1169" t="str">
            <v>Хранение одежды; Интерьер</v>
          </cell>
          <cell r="AU1169" t="str">
            <v>Компл</v>
          </cell>
          <cell r="AV1169" t="str">
            <v>534</v>
          </cell>
          <cell r="AW1169" t="str">
            <v>594</v>
          </cell>
          <cell r="BB1169">
            <v>600</v>
          </cell>
          <cell r="BC1169">
            <v>2300</v>
          </cell>
          <cell r="BF1169">
            <v>0</v>
          </cell>
          <cell r="BG1169">
            <v>20</v>
          </cell>
          <cell r="BH1169" t="str">
            <v>Шампань</v>
          </cell>
        </row>
        <row r="1170">
          <cell r="D1170" t="str">
            <v>5397039853</v>
          </cell>
          <cell r="E1170" t="str">
            <v>КОМПЛЕКТ Мешок для белья 320 мм, Конеро W 552-612 мм, D 345 мм; мешок узкий 2 шт; цвет ШАМПАНЬ (5397039853)</v>
          </cell>
          <cell r="K1170" t="str">
            <v>сумма частей</v>
          </cell>
          <cell r="O1170" t="str">
            <v>сумма частей</v>
          </cell>
          <cell r="V1170" t="str">
            <v>Системы хранения</v>
          </cell>
          <cell r="W1170" t="str">
            <v>Конеро мешки для белья</v>
          </cell>
          <cell r="X1170" t="str">
            <v>552-612</v>
          </cell>
          <cell r="Z1170" t="str">
            <v>ШАМПАНЬ</v>
          </cell>
          <cell r="AC1170">
            <v>345</v>
          </cell>
          <cell r="AD1170">
            <v>4</v>
          </cell>
          <cell r="AE1170">
            <v>20</v>
          </cell>
          <cell r="AG1170" t="str">
            <v>Компл</v>
          </cell>
          <cell r="AJ1170" t="str">
            <v>Бежевый</v>
          </cell>
          <cell r="AK1170" t="str">
            <v xml:space="preserve">КОМПЛЕКТ Мешок для белья 320 мм, Конеро W 552-612 мм, D 345 мм; мешок узкий 2 шт; ШАМПАНЬ </v>
          </cell>
          <cell r="AM1170" t="str">
            <v>Системы хранения</v>
          </cell>
          <cell r="AS1170" t="str">
            <v>Конеро мешки для белья</v>
          </cell>
          <cell r="AT1170" t="str">
            <v>Хранение одежды; Интерьер</v>
          </cell>
          <cell r="AU1170" t="str">
            <v>Компл</v>
          </cell>
          <cell r="AV1170" t="str">
            <v>552</v>
          </cell>
          <cell r="AW1170" t="str">
            <v>612</v>
          </cell>
          <cell r="BB1170">
            <v>600</v>
          </cell>
          <cell r="BC1170">
            <v>2300</v>
          </cell>
          <cell r="BF1170">
            <v>0</v>
          </cell>
          <cell r="BG1170">
            <v>20</v>
          </cell>
          <cell r="BH1170" t="str">
            <v>Шампань</v>
          </cell>
        </row>
        <row r="1171">
          <cell r="D1171" t="str">
            <v>5397049853</v>
          </cell>
          <cell r="E1171" t="str">
            <v>КОМПЛЕКТ Мешок для белья 320 мм, Конеро W 610-670 мм, D 345 мм; мешок узкий 2 шт; цвет ШАМПАНЬ (5397049853)</v>
          </cell>
          <cell r="K1171" t="str">
            <v>сумма частей</v>
          </cell>
          <cell r="O1171" t="str">
            <v>сумма частей</v>
          </cell>
          <cell r="V1171" t="str">
            <v>Системы хранения</v>
          </cell>
          <cell r="W1171" t="str">
            <v>Конеро мешки для белья</v>
          </cell>
          <cell r="X1171" t="str">
            <v>610-670</v>
          </cell>
          <cell r="Z1171" t="str">
            <v>ШАМПАНЬ</v>
          </cell>
          <cell r="AC1171">
            <v>345</v>
          </cell>
          <cell r="AD1171">
            <v>4</v>
          </cell>
          <cell r="AE1171">
            <v>20</v>
          </cell>
          <cell r="AG1171" t="str">
            <v>Компл</v>
          </cell>
          <cell r="AJ1171" t="str">
            <v>Бежевый</v>
          </cell>
          <cell r="AK1171" t="str">
            <v xml:space="preserve">КОМПЛЕКТ Мешок для белья 320 мм, Конеро W 610-670 мм, D 345 мм; мешок узкий 2 шт; ШАМПАНЬ </v>
          </cell>
          <cell r="AM1171" t="str">
            <v>Системы хранения</v>
          </cell>
          <cell r="AS1171" t="str">
            <v>Конеро мешки для белья</v>
          </cell>
          <cell r="AT1171" t="str">
            <v>Хранение одежды; Интерьер</v>
          </cell>
          <cell r="AU1171" t="str">
            <v>Компл</v>
          </cell>
          <cell r="AV1171" t="str">
            <v>610</v>
          </cell>
          <cell r="AW1171" t="str">
            <v>670</v>
          </cell>
          <cell r="BB1171">
            <v>600</v>
          </cell>
          <cell r="BC1171">
            <v>2300</v>
          </cell>
          <cell r="BF1171">
            <v>0</v>
          </cell>
          <cell r="BG1171">
            <v>20</v>
          </cell>
          <cell r="BH1171" t="str">
            <v>Шампань</v>
          </cell>
        </row>
        <row r="1172">
          <cell r="D1172" t="str">
            <v>5397059853</v>
          </cell>
          <cell r="E1172" t="str">
            <v>КОМПЛЕКТ Мешок для белья 320 мм, Конеро W 660-720 мм, D 345 мм; мешок узкий 2 шт; цвет ШАМПАНЬ (5397059853)</v>
          </cell>
          <cell r="K1172" t="str">
            <v>сумма частей</v>
          </cell>
          <cell r="O1172" t="str">
            <v>сумма частей</v>
          </cell>
          <cell r="V1172" t="str">
            <v>Системы хранения</v>
          </cell>
          <cell r="W1172" t="str">
            <v>Конеро мешки для белья</v>
          </cell>
          <cell r="X1172" t="str">
            <v>660-720</v>
          </cell>
          <cell r="Z1172" t="str">
            <v>ШАМПАНЬ</v>
          </cell>
          <cell r="AC1172">
            <v>345</v>
          </cell>
          <cell r="AD1172">
            <v>4</v>
          </cell>
          <cell r="AE1172">
            <v>20</v>
          </cell>
          <cell r="AG1172" t="str">
            <v>Компл</v>
          </cell>
          <cell r="AJ1172" t="str">
            <v>Бежевый</v>
          </cell>
          <cell r="AK1172" t="str">
            <v xml:space="preserve">КОМПЛЕКТ Мешок для белья 320 мм, Конеро W 660-720 мм, D 345 мм; мешок узкий 2 шт; ШАМПАНЬ </v>
          </cell>
          <cell r="AM1172" t="str">
            <v>Системы хранения</v>
          </cell>
          <cell r="AS1172" t="str">
            <v>Конеро мешки для белья</v>
          </cell>
          <cell r="AT1172" t="str">
            <v>Хранение одежды; Интерьер</v>
          </cell>
          <cell r="AU1172" t="str">
            <v>Компл</v>
          </cell>
          <cell r="AV1172" t="str">
            <v>660</v>
          </cell>
          <cell r="AW1172" t="str">
            <v>720</v>
          </cell>
          <cell r="BB1172">
            <v>600</v>
          </cell>
          <cell r="BC1172">
            <v>2300</v>
          </cell>
          <cell r="BF1172">
            <v>0</v>
          </cell>
          <cell r="BG1172">
            <v>20</v>
          </cell>
          <cell r="BH1172" t="str">
            <v>Шампань</v>
          </cell>
        </row>
        <row r="1173">
          <cell r="D1173" t="str">
            <v>5397069853</v>
          </cell>
          <cell r="E1173" t="str">
            <v>КОМПЛЕКТ Мешок для белья 320 мм, Конеро W 710-770 мм, D 345 мм; мешок широкий 1 шт; мешок узкий 1 шт; цвет ШАМПАНЬ (5397069853)</v>
          </cell>
          <cell r="K1173" t="str">
            <v>сумма частей</v>
          </cell>
          <cell r="O1173" t="str">
            <v>сумма частей</v>
          </cell>
          <cell r="V1173" t="str">
            <v>Системы хранения</v>
          </cell>
          <cell r="W1173" t="str">
            <v>Конеро мешки для белья</v>
          </cell>
          <cell r="X1173" t="str">
            <v>710-770</v>
          </cell>
          <cell r="Z1173" t="str">
            <v>ШАМПАНЬ</v>
          </cell>
          <cell r="AC1173">
            <v>345</v>
          </cell>
          <cell r="AD1173">
            <v>4</v>
          </cell>
          <cell r="AE1173">
            <v>20</v>
          </cell>
          <cell r="AG1173" t="str">
            <v>Компл</v>
          </cell>
          <cell r="AJ1173" t="str">
            <v>Бежевый</v>
          </cell>
          <cell r="AK1173" t="str">
            <v xml:space="preserve">КОМПЛЕКТ Мешок для белья 320 мм, Конеро W 710-770 мм, D 345 мм; мешок широкий 1 шт; мешок узкий 1 шт; ШАМПАНЬ </v>
          </cell>
          <cell r="AM1173" t="str">
            <v>Системы хранения</v>
          </cell>
          <cell r="AS1173" t="str">
            <v>Конеро мешки для белья</v>
          </cell>
          <cell r="AT1173" t="str">
            <v>Хранение одежды; Интерьер</v>
          </cell>
          <cell r="AU1173" t="str">
            <v>Компл</v>
          </cell>
          <cell r="AV1173" t="str">
            <v>710</v>
          </cell>
          <cell r="AW1173" t="str">
            <v>770</v>
          </cell>
          <cell r="BB1173">
            <v>600</v>
          </cell>
          <cell r="BC1173">
            <v>2300</v>
          </cell>
          <cell r="BF1173">
            <v>0</v>
          </cell>
          <cell r="BG1173">
            <v>20</v>
          </cell>
          <cell r="BH1173" t="str">
            <v>Шампань</v>
          </cell>
        </row>
        <row r="1174">
          <cell r="D1174" t="str">
            <v>5397079853</v>
          </cell>
          <cell r="E1174" t="str">
            <v>КОМПЛЕКТ Мешок для белья 320 мм, Конеро W 760-820 мм, D 345 мм; мешок широкий 1 шт; мешок узкий 1 шт; цвет ШАМПАНЬ (5397079853)</v>
          </cell>
          <cell r="K1174" t="str">
            <v>сумма частей</v>
          </cell>
          <cell r="O1174" t="str">
            <v>сумма частей</v>
          </cell>
          <cell r="V1174" t="str">
            <v>Системы хранения</v>
          </cell>
          <cell r="W1174" t="str">
            <v>Конеро мешки для белья</v>
          </cell>
          <cell r="X1174" t="str">
            <v>760-820</v>
          </cell>
          <cell r="Z1174" t="str">
            <v>ШАМПАНЬ</v>
          </cell>
          <cell r="AC1174">
            <v>345</v>
          </cell>
          <cell r="AD1174">
            <v>4</v>
          </cell>
          <cell r="AE1174">
            <v>20</v>
          </cell>
          <cell r="AG1174" t="str">
            <v>Компл</v>
          </cell>
          <cell r="AJ1174" t="str">
            <v>Бежевый</v>
          </cell>
          <cell r="AK1174" t="str">
            <v xml:space="preserve">КОМПЛЕКТ Мешок для белья 320 мм, Конеро W 760-820 мм, D 345 мм; мешок широкий 1 шт; мешок узкий 1 шт; ШАМПАНЬ </v>
          </cell>
          <cell r="AM1174" t="str">
            <v>Системы хранения</v>
          </cell>
          <cell r="AS1174" t="str">
            <v>Конеро мешки для белья</v>
          </cell>
          <cell r="AT1174" t="str">
            <v>Хранение одежды; Интерьер</v>
          </cell>
          <cell r="AU1174" t="str">
            <v>Компл</v>
          </cell>
          <cell r="AV1174" t="str">
            <v>760</v>
          </cell>
          <cell r="AW1174" t="str">
            <v>820</v>
          </cell>
          <cell r="BB1174">
            <v>600</v>
          </cell>
          <cell r="BC1174">
            <v>2300</v>
          </cell>
          <cell r="BF1174">
            <v>0</v>
          </cell>
          <cell r="BG1174">
            <v>20</v>
          </cell>
          <cell r="BH1174" t="str">
            <v>Шампань</v>
          </cell>
        </row>
        <row r="1175">
          <cell r="D1175" t="str">
            <v>5397089853</v>
          </cell>
          <cell r="E1175" t="str">
            <v>КОМПЛЕКТ Мешок для белья 320 мм, Конеро W 810-870 мм, D 345 мм; мешок узкий 3 шт; цвет ШАМПАНЬ (5397089853)</v>
          </cell>
          <cell r="K1175" t="str">
            <v>сумма частей</v>
          </cell>
          <cell r="O1175" t="str">
            <v>сумма частей</v>
          </cell>
          <cell r="V1175" t="str">
            <v>Системы хранения</v>
          </cell>
          <cell r="W1175" t="str">
            <v>Конеро мешки для белья</v>
          </cell>
          <cell r="X1175" t="str">
            <v>810-870</v>
          </cell>
          <cell r="Z1175" t="str">
            <v>ШАМПАНЬ</v>
          </cell>
          <cell r="AC1175">
            <v>345</v>
          </cell>
          <cell r="AD1175">
            <v>5</v>
          </cell>
          <cell r="AE1175">
            <v>20</v>
          </cell>
          <cell r="AG1175" t="str">
            <v>Компл</v>
          </cell>
          <cell r="AJ1175" t="str">
            <v>Бежевый</v>
          </cell>
          <cell r="AK1175" t="str">
            <v xml:space="preserve">КОМПЛЕКТ Мешок для белья 320 мм, Конеро W 810-870 мм, D 345 мм; мешок узкий 3 шт; ШАМПАНЬ </v>
          </cell>
          <cell r="AM1175" t="str">
            <v>Системы хранения</v>
          </cell>
          <cell r="AS1175" t="str">
            <v>Конеро мешки для белья</v>
          </cell>
          <cell r="AT1175" t="str">
            <v>Хранение одежды; Интерьер</v>
          </cell>
          <cell r="AU1175" t="str">
            <v>Компл</v>
          </cell>
          <cell r="AV1175" t="str">
            <v>810</v>
          </cell>
          <cell r="AW1175" t="str">
            <v>870</v>
          </cell>
          <cell r="BB1175">
            <v>600</v>
          </cell>
          <cell r="BC1175">
            <v>2300</v>
          </cell>
          <cell r="BF1175">
            <v>0</v>
          </cell>
          <cell r="BG1175">
            <v>20</v>
          </cell>
          <cell r="BH1175" t="str">
            <v>Шампань</v>
          </cell>
        </row>
        <row r="1176">
          <cell r="D1176" t="str">
            <v>5397099853</v>
          </cell>
          <cell r="E1176" t="str">
            <v>КОМПЛЕКТ Мешок для белья 320 мм, Конеро W 860-920 мм, D 345 мм; мешок узкий 3 шт; цвет ШАМПАНЬ (5397099853)</v>
          </cell>
          <cell r="K1176" t="str">
            <v>сумма частей</v>
          </cell>
          <cell r="O1176" t="str">
            <v>сумма частей</v>
          </cell>
          <cell r="V1176" t="str">
            <v>Системы хранения</v>
          </cell>
          <cell r="W1176" t="str">
            <v>Конеро мешки для белья</v>
          </cell>
          <cell r="X1176" t="str">
            <v>860-920</v>
          </cell>
          <cell r="Z1176" t="str">
            <v>ШАМПАНЬ</v>
          </cell>
          <cell r="AC1176">
            <v>345</v>
          </cell>
          <cell r="AD1176">
            <v>5</v>
          </cell>
          <cell r="AE1176">
            <v>20</v>
          </cell>
          <cell r="AG1176" t="str">
            <v>Компл</v>
          </cell>
          <cell r="AJ1176" t="str">
            <v>Бежевый</v>
          </cell>
          <cell r="AK1176" t="str">
            <v xml:space="preserve">КОМПЛЕКТ Мешок для белья 320 мм, Конеро W 860-920 мм, D 345 мм; мешок узкий 3 шт; ШАМПАНЬ </v>
          </cell>
          <cell r="AM1176" t="str">
            <v>Системы хранения</v>
          </cell>
          <cell r="AS1176" t="str">
            <v>Конеро мешки для белья</v>
          </cell>
          <cell r="AT1176" t="str">
            <v>Хранение одежды; Интерьер</v>
          </cell>
          <cell r="AU1176" t="str">
            <v>Компл</v>
          </cell>
          <cell r="AV1176" t="str">
            <v>860</v>
          </cell>
          <cell r="AW1176" t="str">
            <v>920</v>
          </cell>
          <cell r="BB1176">
            <v>600</v>
          </cell>
          <cell r="BC1176">
            <v>2300</v>
          </cell>
          <cell r="BF1176">
            <v>0</v>
          </cell>
          <cell r="BG1176">
            <v>20</v>
          </cell>
          <cell r="BH1176" t="str">
            <v>Шампань</v>
          </cell>
        </row>
        <row r="1177">
          <cell r="D1177" t="str">
            <v>5397109853</v>
          </cell>
          <cell r="E1177" t="str">
            <v>КОМПЛЕКТ Мешок для белья 320 мм, Конеро W 910-970 мм, D 345 мм; мешок широкий 2 шт; цвет ШАМПАНЬ (5397109853)</v>
          </cell>
          <cell r="K1177" t="str">
            <v>сумма частей</v>
          </cell>
          <cell r="O1177" t="str">
            <v>сумма частей</v>
          </cell>
          <cell r="V1177" t="str">
            <v>Системы хранения</v>
          </cell>
          <cell r="W1177" t="str">
            <v>Конеро мешки для белья</v>
          </cell>
          <cell r="X1177" t="str">
            <v>910-970</v>
          </cell>
          <cell r="Z1177" t="str">
            <v>ШАМПАНЬ</v>
          </cell>
          <cell r="AC1177">
            <v>345</v>
          </cell>
          <cell r="AD1177">
            <v>4</v>
          </cell>
          <cell r="AE1177">
            <v>20</v>
          </cell>
          <cell r="AG1177" t="str">
            <v>Компл</v>
          </cell>
          <cell r="AJ1177" t="str">
            <v>Бежевый</v>
          </cell>
          <cell r="AK1177" t="str">
            <v xml:space="preserve">КОМПЛЕКТ Мешок для белья 320 мм, Конеро W 910-970 мм, D 345 мм; мешок широкий 2 шт; ШАМПАНЬ </v>
          </cell>
          <cell r="AM1177" t="str">
            <v>Системы хранения</v>
          </cell>
          <cell r="AS1177" t="str">
            <v>Конеро мешки для белья</v>
          </cell>
          <cell r="AT1177" t="str">
            <v>Хранение одежды; Интерьер</v>
          </cell>
          <cell r="AU1177" t="str">
            <v>Компл</v>
          </cell>
          <cell r="AV1177" t="str">
            <v>910</v>
          </cell>
          <cell r="AW1177" t="str">
            <v>970</v>
          </cell>
          <cell r="BB1177">
            <v>600</v>
          </cell>
          <cell r="BC1177">
            <v>2300</v>
          </cell>
          <cell r="BF1177">
            <v>0</v>
          </cell>
          <cell r="BG1177">
            <v>20</v>
          </cell>
          <cell r="BH1177" t="str">
            <v>Шампань</v>
          </cell>
        </row>
        <row r="1178">
          <cell r="D1178" t="str">
            <v>5397119853</v>
          </cell>
          <cell r="E1178" t="str">
            <v>КОМПЛЕКТ Мешок для белья 320 мм, Конеро W 960-1020 мм, D 345 мм; мешок широкий 1 шт; мешок узкий 2 шт; цвет ШАМПАНЬ (5397119853)</v>
          </cell>
          <cell r="K1178" t="str">
            <v>сумма частей</v>
          </cell>
          <cell r="O1178" t="str">
            <v>сумма частей</v>
          </cell>
          <cell r="V1178" t="str">
            <v>Системы хранения</v>
          </cell>
          <cell r="W1178" t="str">
            <v>Конеро мешки для белья</v>
          </cell>
          <cell r="X1178" t="str">
            <v>960-1020</v>
          </cell>
          <cell r="Z1178" t="str">
            <v>ШАМПАНЬ</v>
          </cell>
          <cell r="AC1178">
            <v>345</v>
          </cell>
          <cell r="AD1178">
            <v>5</v>
          </cell>
          <cell r="AE1178">
            <v>20</v>
          </cell>
          <cell r="AG1178" t="str">
            <v>Компл</v>
          </cell>
          <cell r="AJ1178" t="str">
            <v>Бежевый</v>
          </cell>
          <cell r="AK1178" t="str">
            <v xml:space="preserve">КОМПЛЕКТ Мешок для белья 320 мм, Конеро W 960-1020 мм, D 345 мм; мешок широкий 1 шт; мешок узкий 2 шт; ШАМПАНЬ </v>
          </cell>
          <cell r="AM1178" t="str">
            <v>Системы хранения</v>
          </cell>
          <cell r="AS1178" t="str">
            <v>Конеро мешки для белья</v>
          </cell>
          <cell r="AT1178" t="str">
            <v>Хранение одежды; Интерьер</v>
          </cell>
          <cell r="AU1178" t="str">
            <v>Компл</v>
          </cell>
          <cell r="AV1178" t="str">
            <v>960</v>
          </cell>
          <cell r="AW1178" t="str">
            <v>1020</v>
          </cell>
          <cell r="BB1178">
            <v>600</v>
          </cell>
          <cell r="BC1178">
            <v>2300</v>
          </cell>
          <cell r="BF1178">
            <v>0</v>
          </cell>
          <cell r="BG1178">
            <v>20</v>
          </cell>
          <cell r="BH1178" t="str">
            <v>Шампань</v>
          </cell>
        </row>
        <row r="1179">
          <cell r="D1179" t="str">
            <v>5496867021</v>
          </cell>
          <cell r="E1179" t="str">
            <v>КОМПЛЕКТ Мешок для белья 450 мм, Конеро W 410-470 мм, D 475 мм; мешок узкий 1 шт; цвет ЧЕРНЫЙ (5496867021)</v>
          </cell>
          <cell r="K1179" t="str">
            <v>сумма частей</v>
          </cell>
          <cell r="O1179" t="str">
            <v>сумма частей</v>
          </cell>
          <cell r="V1179" t="str">
            <v>Системы хранения</v>
          </cell>
          <cell r="W1179" t="str">
            <v>Конеро мешки для белья</v>
          </cell>
          <cell r="X1179" t="str">
            <v>410-470</v>
          </cell>
          <cell r="Z1179" t="str">
            <v>ЧЕРНЫЙ</v>
          </cell>
          <cell r="AC1179">
            <v>475</v>
          </cell>
          <cell r="AD1179">
            <v>3</v>
          </cell>
          <cell r="AE1179">
            <v>20</v>
          </cell>
          <cell r="AG1179" t="str">
            <v>Компл</v>
          </cell>
          <cell r="AJ1179" t="str">
            <v>Черный</v>
          </cell>
          <cell r="AK1179" t="str">
            <v>КОМПЛЕКТ Мешок для белья 450 мм, Конеро W 410-470 мм, D 475 мм; мешок узкий 1 шт; ЧЕРНЫЙ</v>
          </cell>
          <cell r="AM1179" t="str">
            <v>Системы хранения</v>
          </cell>
          <cell r="AS1179" t="str">
            <v>Конеро мешки для белья</v>
          </cell>
          <cell r="AT1179" t="str">
            <v>Хранение одежды; Интерьер</v>
          </cell>
          <cell r="AU1179" t="str">
            <v>Компл</v>
          </cell>
          <cell r="AV1179" t="str">
            <v>410</v>
          </cell>
          <cell r="AW1179" t="str">
            <v>470</v>
          </cell>
          <cell r="BB1179">
            <v>600</v>
          </cell>
          <cell r="BC1179">
            <v>2300</v>
          </cell>
          <cell r="BF1179">
            <v>0</v>
          </cell>
          <cell r="BG1179">
            <v>20</v>
          </cell>
          <cell r="BH1179" t="str">
            <v>Черный</v>
          </cell>
        </row>
        <row r="1180">
          <cell r="D1180" t="str">
            <v>5496877021</v>
          </cell>
          <cell r="E1180" t="str">
            <v>КОМПЛЕКТ Мешок для белья 450 мм, Конеро W 434-494 мм, D 475 мм; мешок узкий 1 шт; цвет ЧЕРНЫЙ (5496877021)</v>
          </cell>
          <cell r="K1180" t="str">
            <v>сумма частей</v>
          </cell>
          <cell r="O1180" t="str">
            <v>сумма частей</v>
          </cell>
          <cell r="V1180" t="str">
            <v>Системы хранения</v>
          </cell>
          <cell r="W1180" t="str">
            <v>Конеро мешки для белья</v>
          </cell>
          <cell r="X1180" t="str">
            <v>434-494</v>
          </cell>
          <cell r="Z1180" t="str">
            <v>ЧЕРНЫЙ</v>
          </cell>
          <cell r="AC1180">
            <v>475</v>
          </cell>
          <cell r="AD1180">
            <v>3</v>
          </cell>
          <cell r="AE1180">
            <v>20</v>
          </cell>
          <cell r="AG1180" t="str">
            <v>Компл</v>
          </cell>
          <cell r="AJ1180" t="str">
            <v>Черный</v>
          </cell>
          <cell r="AK1180" t="str">
            <v>КОМПЛЕКТ Мешок для белья 450 мм, Конеро W 434-494 мм, D 475 мм; мешок узкий 1 шт; ЧЕРНЫЙ</v>
          </cell>
          <cell r="AM1180" t="str">
            <v>Системы хранения</v>
          </cell>
          <cell r="AS1180" t="str">
            <v>Конеро мешки для белья</v>
          </cell>
          <cell r="AT1180" t="str">
            <v>Хранение одежды; Интерьер</v>
          </cell>
          <cell r="AU1180" t="str">
            <v>Компл</v>
          </cell>
          <cell r="AV1180" t="str">
            <v>434</v>
          </cell>
          <cell r="AW1180" t="str">
            <v>494</v>
          </cell>
          <cell r="BB1180">
            <v>600</v>
          </cell>
          <cell r="BC1180">
            <v>2300</v>
          </cell>
          <cell r="BF1180">
            <v>0</v>
          </cell>
          <cell r="BG1180">
            <v>20</v>
          </cell>
          <cell r="BH1180" t="str">
            <v>Черный</v>
          </cell>
        </row>
        <row r="1181">
          <cell r="D1181" t="str">
            <v>5496887021</v>
          </cell>
          <cell r="E1181" t="str">
            <v>КОМПЛЕКТ Мешок для белья 450 мм, Конеро W 484-544 мм, D 475 мм; мешок узкий 1 шт; цвет ЧЕРНЫЙ (5496887021)</v>
          </cell>
          <cell r="K1181" t="str">
            <v>сумма частей</v>
          </cell>
          <cell r="O1181" t="str">
            <v>сумма частей</v>
          </cell>
          <cell r="V1181" t="str">
            <v>Системы хранения</v>
          </cell>
          <cell r="W1181" t="str">
            <v>Конеро мешки для белья</v>
          </cell>
          <cell r="X1181" t="str">
            <v>484-544</v>
          </cell>
          <cell r="Z1181" t="str">
            <v>ЧЕРНЫЙ</v>
          </cell>
          <cell r="AC1181">
            <v>475</v>
          </cell>
          <cell r="AD1181">
            <v>3</v>
          </cell>
          <cell r="AE1181">
            <v>20</v>
          </cell>
          <cell r="AG1181" t="str">
            <v>Компл</v>
          </cell>
          <cell r="AJ1181" t="str">
            <v>Черный</v>
          </cell>
          <cell r="AK1181" t="str">
            <v>КОМПЛЕКТ Мешок для белья 450 мм, Конеро W 484-544 мм, D 475 мм; мешок узкий 1 шт; ЧЕРНЫЙ</v>
          </cell>
          <cell r="AM1181" t="str">
            <v>Системы хранения</v>
          </cell>
          <cell r="AS1181" t="str">
            <v>Конеро мешки для белья</v>
          </cell>
          <cell r="AT1181" t="str">
            <v>Хранение одежды; Интерьер</v>
          </cell>
          <cell r="AU1181" t="str">
            <v>Компл</v>
          </cell>
          <cell r="AV1181" t="str">
            <v>484</v>
          </cell>
          <cell r="AW1181" t="str">
            <v>544</v>
          </cell>
          <cell r="BB1181">
            <v>600</v>
          </cell>
          <cell r="BC1181">
            <v>2300</v>
          </cell>
          <cell r="BF1181">
            <v>0</v>
          </cell>
          <cell r="BG1181">
            <v>20</v>
          </cell>
          <cell r="BH1181" t="str">
            <v>Черный</v>
          </cell>
        </row>
        <row r="1182">
          <cell r="D1182" t="str">
            <v>5496897021</v>
          </cell>
          <cell r="E1182" t="str">
            <v>КОМПЛЕКТ Мешок для белья 450 мм, Конеро W 534-594 мм, D 475 мм; мешок широкий 1 шт; цвет ЧЕРНЫЙ (5496897021)</v>
          </cell>
          <cell r="K1182" t="str">
            <v>сумма частей</v>
          </cell>
          <cell r="O1182" t="str">
            <v>сумма частей</v>
          </cell>
          <cell r="V1182" t="str">
            <v>Системы хранения</v>
          </cell>
          <cell r="W1182" t="str">
            <v>Конеро мешки для белья</v>
          </cell>
          <cell r="X1182" t="str">
            <v>534-594</v>
          </cell>
          <cell r="Z1182" t="str">
            <v>ЧЕРНЫЙ</v>
          </cell>
          <cell r="AC1182">
            <v>475</v>
          </cell>
          <cell r="AD1182">
            <v>3</v>
          </cell>
          <cell r="AE1182">
            <v>20</v>
          </cell>
          <cell r="AG1182" t="str">
            <v>Компл</v>
          </cell>
          <cell r="AJ1182" t="str">
            <v>Черный</v>
          </cell>
          <cell r="AK1182" t="str">
            <v>КОМПЛЕКТ Мешок для белья 450 мм, Конеро W 534-594 мм, D 475 мм; мешок широкий 1 шт; ЧЕРНЫЙ</v>
          </cell>
          <cell r="AM1182" t="str">
            <v>Системы хранения</v>
          </cell>
          <cell r="AS1182" t="str">
            <v>Конеро мешки для белья</v>
          </cell>
          <cell r="AT1182" t="str">
            <v>Хранение одежды; Интерьер</v>
          </cell>
          <cell r="AU1182" t="str">
            <v>Компл</v>
          </cell>
          <cell r="AV1182" t="str">
            <v>534</v>
          </cell>
          <cell r="AW1182" t="str">
            <v>594</v>
          </cell>
          <cell r="BB1182">
            <v>600</v>
          </cell>
          <cell r="BC1182">
            <v>2300</v>
          </cell>
          <cell r="BF1182">
            <v>0</v>
          </cell>
          <cell r="BG1182">
            <v>20</v>
          </cell>
          <cell r="BH1182" t="str">
            <v>Черный</v>
          </cell>
        </row>
        <row r="1183">
          <cell r="D1183" t="str">
            <v>5496907021</v>
          </cell>
          <cell r="E1183" t="str">
            <v>КОМПЛЕКТ Мешок для белья 450 мм, Конеро W 552-612 мм, D 475 мм; мешок узкий 2 шт; цвет ЧЕРНЫЙ (5496907021)</v>
          </cell>
          <cell r="K1183" t="str">
            <v>сумма частей</v>
          </cell>
          <cell r="O1183" t="str">
            <v>сумма частей</v>
          </cell>
          <cell r="V1183" t="str">
            <v>Системы хранения</v>
          </cell>
          <cell r="W1183" t="str">
            <v>Конеро мешки для белья</v>
          </cell>
          <cell r="X1183" t="str">
            <v>552-612</v>
          </cell>
          <cell r="Z1183" t="str">
            <v>ЧЕРНЫЙ</v>
          </cell>
          <cell r="AC1183">
            <v>475</v>
          </cell>
          <cell r="AD1183">
            <v>4</v>
          </cell>
          <cell r="AE1183">
            <v>20</v>
          </cell>
          <cell r="AG1183" t="str">
            <v>Компл</v>
          </cell>
          <cell r="AJ1183" t="str">
            <v>Черный</v>
          </cell>
          <cell r="AK1183" t="str">
            <v>КОМПЛЕКТ Мешок для белья 450 мм, Конеро W 552-612 мм, D 475 мм; мешок узкий 2 шт; ЧЕРНЫЙ</v>
          </cell>
          <cell r="AM1183" t="str">
            <v>Системы хранения</v>
          </cell>
          <cell r="AS1183" t="str">
            <v>Конеро мешки для белья</v>
          </cell>
          <cell r="AT1183" t="str">
            <v>Хранение одежды; Интерьер</v>
          </cell>
          <cell r="AU1183" t="str">
            <v>Компл</v>
          </cell>
          <cell r="AV1183" t="str">
            <v>552</v>
          </cell>
          <cell r="AW1183" t="str">
            <v>612</v>
          </cell>
          <cell r="BB1183">
            <v>600</v>
          </cell>
          <cell r="BC1183">
            <v>2300</v>
          </cell>
          <cell r="BF1183">
            <v>0</v>
          </cell>
          <cell r="BG1183">
            <v>20</v>
          </cell>
          <cell r="BH1183" t="str">
            <v>Черный</v>
          </cell>
        </row>
        <row r="1184">
          <cell r="D1184" t="str">
            <v>5496917021</v>
          </cell>
          <cell r="E1184" t="str">
            <v>КОМПЛЕКТ Мешок для белья 450 мм, Конеро W 610-670 мм, D 475 мм; мешок узкий 2 шт; цвет ЧЕРНЫЙ (5496917021)</v>
          </cell>
          <cell r="K1184" t="str">
            <v>сумма частей</v>
          </cell>
          <cell r="O1184" t="str">
            <v>сумма частей</v>
          </cell>
          <cell r="V1184" t="str">
            <v>Системы хранения</v>
          </cell>
          <cell r="W1184" t="str">
            <v>Конеро мешки для белья</v>
          </cell>
          <cell r="X1184" t="str">
            <v>610-670</v>
          </cell>
          <cell r="Z1184" t="str">
            <v>ЧЕРНЫЙ</v>
          </cell>
          <cell r="AC1184">
            <v>475</v>
          </cell>
          <cell r="AD1184">
            <v>4</v>
          </cell>
          <cell r="AE1184">
            <v>20</v>
          </cell>
          <cell r="AG1184" t="str">
            <v>Компл</v>
          </cell>
          <cell r="AJ1184" t="str">
            <v>Черный</v>
          </cell>
          <cell r="AK1184" t="str">
            <v>КОМПЛЕКТ Мешок для белья 450 мм, Конеро W 610-670 мм, D 475 мм; мешок узкий 2 шт; ЧЕРНЫЙ</v>
          </cell>
          <cell r="AM1184" t="str">
            <v>Системы хранения</v>
          </cell>
          <cell r="AS1184" t="str">
            <v>Конеро мешки для белья</v>
          </cell>
          <cell r="AT1184" t="str">
            <v>Хранение одежды; Интерьер</v>
          </cell>
          <cell r="AU1184" t="str">
            <v>Компл</v>
          </cell>
          <cell r="AV1184" t="str">
            <v>610</v>
          </cell>
          <cell r="AW1184" t="str">
            <v>670</v>
          </cell>
          <cell r="BB1184">
            <v>600</v>
          </cell>
          <cell r="BC1184">
            <v>2300</v>
          </cell>
          <cell r="BF1184">
            <v>0</v>
          </cell>
          <cell r="BG1184">
            <v>20</v>
          </cell>
          <cell r="BH1184" t="str">
            <v>Черный</v>
          </cell>
        </row>
        <row r="1185">
          <cell r="D1185" t="str">
            <v>5497917021</v>
          </cell>
          <cell r="E1185" t="str">
            <v>КОМПЛЕКТ Мешок для белья 450 мм, Конеро W 610-670 мм, D 475 мм; мешок узкий 1 шт; вешалки 4 шт; цвет ЧЕРНЫЙ (5497917021)</v>
          </cell>
          <cell r="K1185" t="str">
            <v>сумма частей</v>
          </cell>
          <cell r="O1185" t="str">
            <v>сумма частей</v>
          </cell>
          <cell r="V1185" t="str">
            <v>Системы хранения</v>
          </cell>
          <cell r="W1185" t="str">
            <v>Конеро мешки для белья</v>
          </cell>
          <cell r="X1185" t="str">
            <v>610-670</v>
          </cell>
          <cell r="Z1185" t="str">
            <v>ЧЕРНЫЙ</v>
          </cell>
          <cell r="AC1185">
            <v>475</v>
          </cell>
          <cell r="AD1185">
            <v>4</v>
          </cell>
          <cell r="AE1185">
            <v>20</v>
          </cell>
          <cell r="AG1185" t="str">
            <v>Компл</v>
          </cell>
          <cell r="AJ1185" t="str">
            <v>Черный</v>
          </cell>
          <cell r="AK1185" t="str">
            <v>КОМПЛЕКТ Мешок для белья 450 мм, Конеро W 610-670 мм, D 475 мм; мешок узкий 1 шт; вешалки 4 шт; ЧЕРНЫЙ</v>
          </cell>
          <cell r="AM1185" t="str">
            <v>Системы хранения</v>
          </cell>
          <cell r="AS1185" t="str">
            <v>Конеро мешки для белья</v>
          </cell>
          <cell r="AT1185" t="str">
            <v>Хранение одежды; Интерьер</v>
          </cell>
          <cell r="AU1185" t="str">
            <v>Компл</v>
          </cell>
          <cell r="AV1185" t="str">
            <v>610</v>
          </cell>
          <cell r="AW1185" t="str">
            <v>670</v>
          </cell>
          <cell r="BB1185">
            <v>600</v>
          </cell>
          <cell r="BC1185">
            <v>2300</v>
          </cell>
          <cell r="BF1185">
            <v>0</v>
          </cell>
          <cell r="BG1185">
            <v>20</v>
          </cell>
          <cell r="BH1185" t="str">
            <v>Черный</v>
          </cell>
        </row>
        <row r="1186">
          <cell r="D1186" t="str">
            <v>5496927021</v>
          </cell>
          <cell r="E1186" t="str">
            <v>КОМПЛЕКТ Мешок для белья 450 мм, Конеро W 660-720 мм, D 475 мм; мешок узкий 2 шт; цвет ЧЕРНЫЙ (5496927021)</v>
          </cell>
          <cell r="K1186" t="str">
            <v>сумма частей</v>
          </cell>
          <cell r="O1186" t="str">
            <v>сумма частей</v>
          </cell>
          <cell r="V1186" t="str">
            <v>Системы хранения</v>
          </cell>
          <cell r="W1186" t="str">
            <v>Конеро мешки для белья</v>
          </cell>
          <cell r="X1186" t="str">
            <v>660-720</v>
          </cell>
          <cell r="Z1186" t="str">
            <v>ЧЕРНЫЙ</v>
          </cell>
          <cell r="AC1186">
            <v>475</v>
          </cell>
          <cell r="AD1186">
            <v>4</v>
          </cell>
          <cell r="AE1186">
            <v>20</v>
          </cell>
          <cell r="AG1186" t="str">
            <v>Компл</v>
          </cell>
          <cell r="AJ1186" t="str">
            <v>Черный</v>
          </cell>
          <cell r="AK1186" t="str">
            <v>КОМПЛЕКТ Мешок для белья 450 мм, Конеро W 660-720 мм, D 475 мм; мешок узкий 2 шт; ЧЕРНЫЙ</v>
          </cell>
          <cell r="AM1186" t="str">
            <v>Системы хранения</v>
          </cell>
          <cell r="AS1186" t="str">
            <v>Конеро мешки для белья</v>
          </cell>
          <cell r="AT1186" t="str">
            <v>Хранение одежды; Интерьер</v>
          </cell>
          <cell r="AU1186" t="str">
            <v>Компл</v>
          </cell>
          <cell r="AV1186" t="str">
            <v>660</v>
          </cell>
          <cell r="AW1186" t="str">
            <v>720</v>
          </cell>
          <cell r="BB1186">
            <v>600</v>
          </cell>
          <cell r="BC1186">
            <v>2300</v>
          </cell>
          <cell r="BF1186">
            <v>0</v>
          </cell>
          <cell r="BG1186">
            <v>20</v>
          </cell>
          <cell r="BH1186" t="str">
            <v>Черный</v>
          </cell>
        </row>
        <row r="1187">
          <cell r="D1187" t="str">
            <v>5497927021</v>
          </cell>
          <cell r="E1187" t="str">
            <v>КОМПЛЕКТ Мешок для белья 450 мм, Конеро W 660-720 мм, D 475 мм; мешок узкий 1 шт; вешалки 5 шт; цвет ЧЕРНЫЙ (5497927021)</v>
          </cell>
          <cell r="K1187" t="str">
            <v>сумма частей</v>
          </cell>
          <cell r="O1187" t="str">
            <v>сумма частей</v>
          </cell>
          <cell r="V1187" t="str">
            <v>Системы хранения</v>
          </cell>
          <cell r="W1187" t="str">
            <v>Конеро мешки для белья</v>
          </cell>
          <cell r="X1187" t="str">
            <v>660-720</v>
          </cell>
          <cell r="Z1187" t="str">
            <v>ЧЕРНЫЙ</v>
          </cell>
          <cell r="AC1187">
            <v>475</v>
          </cell>
          <cell r="AD1187">
            <v>4</v>
          </cell>
          <cell r="AE1187">
            <v>20</v>
          </cell>
          <cell r="AG1187" t="str">
            <v>Компл</v>
          </cell>
          <cell r="AJ1187" t="str">
            <v>Черный</v>
          </cell>
          <cell r="AK1187" t="str">
            <v>КОМПЛЕКТ Мешок для белья 450 мм, Конеро W 660-720 мм, D 475 мм; мешок узкий 1 шт; вешалки 5 шт; ЧЕРНЫЙ</v>
          </cell>
          <cell r="AM1187" t="str">
            <v>Системы хранения</v>
          </cell>
          <cell r="AS1187" t="str">
            <v>Конеро мешки для белья</v>
          </cell>
          <cell r="AT1187" t="str">
            <v>Хранение одежды; Интерьер</v>
          </cell>
          <cell r="AU1187" t="str">
            <v>Компл</v>
          </cell>
          <cell r="AV1187" t="str">
            <v>660</v>
          </cell>
          <cell r="AW1187" t="str">
            <v>720</v>
          </cell>
          <cell r="BB1187">
            <v>600</v>
          </cell>
          <cell r="BC1187">
            <v>2300</v>
          </cell>
          <cell r="BF1187">
            <v>0</v>
          </cell>
          <cell r="BG1187">
            <v>20</v>
          </cell>
          <cell r="BH1187" t="str">
            <v>Черный</v>
          </cell>
        </row>
        <row r="1188">
          <cell r="D1188" t="str">
            <v>5496937021</v>
          </cell>
          <cell r="E1188" t="str">
            <v>КОМПЛЕКТ Мешок для белья 450 мм, Конеро W 710-770 мм, D 475 мм; мешок широкий 1 шт; мешок узкий 1 шт; цвет ЧЕРНЫЙ (5496937021)</v>
          </cell>
          <cell r="K1188" t="str">
            <v>сумма частей</v>
          </cell>
          <cell r="O1188" t="str">
            <v>сумма частей</v>
          </cell>
          <cell r="V1188" t="str">
            <v>Системы хранения</v>
          </cell>
          <cell r="W1188" t="str">
            <v>Конеро мешки для белья</v>
          </cell>
          <cell r="X1188" t="str">
            <v>710-770</v>
          </cell>
          <cell r="Z1188" t="str">
            <v>ЧЕРНЫЙ</v>
          </cell>
          <cell r="AC1188">
            <v>475</v>
          </cell>
          <cell r="AD1188">
            <v>4</v>
          </cell>
          <cell r="AE1188">
            <v>20</v>
          </cell>
          <cell r="AG1188" t="str">
            <v>Компл</v>
          </cell>
          <cell r="AJ1188" t="str">
            <v>Черный</v>
          </cell>
          <cell r="AK1188" t="str">
            <v>КОМПЛЕКТ Мешок для белья 450 мм, Конеро W 710-770 мм, D 475 мм; мешок широкий 1 шт; мешок узкий 1 шт; ЧЕРНЫЙ</v>
          </cell>
          <cell r="AM1188" t="str">
            <v>Системы хранения</v>
          </cell>
          <cell r="AS1188" t="str">
            <v>Конеро мешки для белья</v>
          </cell>
          <cell r="AT1188" t="str">
            <v>Хранение одежды; Интерьер</v>
          </cell>
          <cell r="AU1188" t="str">
            <v>Компл</v>
          </cell>
          <cell r="AV1188" t="str">
            <v>710</v>
          </cell>
          <cell r="AW1188" t="str">
            <v>770</v>
          </cell>
          <cell r="BB1188">
            <v>600</v>
          </cell>
          <cell r="BC1188">
            <v>2300</v>
          </cell>
          <cell r="BF1188">
            <v>0</v>
          </cell>
          <cell r="BG1188">
            <v>20</v>
          </cell>
          <cell r="BH1188" t="str">
            <v>Черный</v>
          </cell>
        </row>
        <row r="1189">
          <cell r="D1189" t="str">
            <v>5497937021</v>
          </cell>
          <cell r="E1189" t="str">
            <v>КОМПЛЕКТ Мешок для белья 450 мм, Конеро W 710-770 мм, D 475 мм; мешок широкий 1 шт; вешалки 3 шт; цвет ЧЕРНЫЙ (5497937021)</v>
          </cell>
          <cell r="K1189" t="str">
            <v>сумма частей</v>
          </cell>
          <cell r="O1189" t="str">
            <v>сумма частей</v>
          </cell>
          <cell r="V1189" t="str">
            <v>Системы хранения</v>
          </cell>
          <cell r="W1189" t="str">
            <v>Конеро мешки для белья</v>
          </cell>
          <cell r="X1189" t="str">
            <v>710-770</v>
          </cell>
          <cell r="Z1189" t="str">
            <v>ЧЕРНЫЙ</v>
          </cell>
          <cell r="AC1189">
            <v>475</v>
          </cell>
          <cell r="AD1189">
            <v>4</v>
          </cell>
          <cell r="AE1189">
            <v>20</v>
          </cell>
          <cell r="AG1189" t="str">
            <v>Компл</v>
          </cell>
          <cell r="AJ1189" t="str">
            <v>Черный</v>
          </cell>
          <cell r="AK1189" t="str">
            <v>КОМПЛЕКТ Мешок для белья 450 мм, Конеро W 710-770 мм, D 475 мм; мешок широкий 1 шт; вешалки 3 шт; ЧЕРНЫЙ</v>
          </cell>
          <cell r="AM1189" t="str">
            <v>Системы хранения</v>
          </cell>
          <cell r="AS1189" t="str">
            <v>Конеро мешки для белья</v>
          </cell>
          <cell r="AT1189" t="str">
            <v>Хранение одежды; Интерьер</v>
          </cell>
          <cell r="AU1189" t="str">
            <v>Компл</v>
          </cell>
          <cell r="AV1189" t="str">
            <v>710</v>
          </cell>
          <cell r="AW1189" t="str">
            <v>770</v>
          </cell>
          <cell r="BB1189">
            <v>600</v>
          </cell>
          <cell r="BC1189">
            <v>2300</v>
          </cell>
          <cell r="BF1189">
            <v>0</v>
          </cell>
          <cell r="BG1189">
            <v>20</v>
          </cell>
          <cell r="BH1189" t="str">
            <v>Черный</v>
          </cell>
        </row>
        <row r="1190">
          <cell r="D1190" t="str">
            <v>5496947021</v>
          </cell>
          <cell r="E1190" t="str">
            <v>КОМПЛЕКТ Мешок для белья 450 мм, Конеро W 760-820 мм, D 475 мм; мешок широкий 1 шт; мешок узкий 1 шт; цвет ЧЕРНЫЙ (5496947021)</v>
          </cell>
          <cell r="K1190" t="str">
            <v>сумма частей</v>
          </cell>
          <cell r="O1190" t="str">
            <v>сумма частей</v>
          </cell>
          <cell r="V1190" t="str">
            <v>Системы хранения</v>
          </cell>
          <cell r="W1190" t="str">
            <v>Конеро мешки для белья</v>
          </cell>
          <cell r="X1190" t="str">
            <v>760-820</v>
          </cell>
          <cell r="Z1190" t="str">
            <v>ЧЕРНЫЙ</v>
          </cell>
          <cell r="AC1190">
            <v>475</v>
          </cell>
          <cell r="AD1190">
            <v>4</v>
          </cell>
          <cell r="AE1190">
            <v>20</v>
          </cell>
          <cell r="AG1190" t="str">
            <v>Компл</v>
          </cell>
          <cell r="AJ1190" t="str">
            <v>Черный</v>
          </cell>
          <cell r="AK1190" t="str">
            <v>КОМПЛЕКТ Мешок для белья 450 мм, Конеро W 760-820 мм, D 475 мм; мешок широкий 1 шт; мешок узкий 1 шт; ЧЕРНЫЙ</v>
          </cell>
          <cell r="AM1190" t="str">
            <v>Системы хранения</v>
          </cell>
          <cell r="AS1190" t="str">
            <v>Конеро мешки для белья</v>
          </cell>
          <cell r="AT1190" t="str">
            <v>Хранение одежды; Интерьер</v>
          </cell>
          <cell r="AU1190" t="str">
            <v>Компл</v>
          </cell>
          <cell r="AV1190" t="str">
            <v>760</v>
          </cell>
          <cell r="AW1190" t="str">
            <v>820</v>
          </cell>
          <cell r="BB1190">
            <v>600</v>
          </cell>
          <cell r="BC1190">
            <v>2300</v>
          </cell>
          <cell r="BF1190">
            <v>0</v>
          </cell>
          <cell r="BG1190">
            <v>20</v>
          </cell>
          <cell r="BH1190" t="str">
            <v>Черный</v>
          </cell>
        </row>
        <row r="1191">
          <cell r="D1191" t="str">
            <v>5497947021</v>
          </cell>
          <cell r="E1191" t="str">
            <v>КОМПЛЕКТ Мешок для белья 450 мм, Конеро W 760-820 мм, D 475 мм; мешок широкий 1 шт; вешалки 4 шт; цвет ЧЕРНЫЙ (5497947021)</v>
          </cell>
          <cell r="K1191" t="str">
            <v>сумма частей</v>
          </cell>
          <cell r="O1191" t="str">
            <v>сумма частей</v>
          </cell>
          <cell r="V1191" t="str">
            <v>Системы хранения</v>
          </cell>
          <cell r="W1191" t="str">
            <v>Конеро мешки для белья</v>
          </cell>
          <cell r="X1191" t="str">
            <v>760-820</v>
          </cell>
          <cell r="Z1191" t="str">
            <v>ЧЕРНЫЙ</v>
          </cell>
          <cell r="AC1191">
            <v>475</v>
          </cell>
          <cell r="AD1191">
            <v>4</v>
          </cell>
          <cell r="AE1191">
            <v>20</v>
          </cell>
          <cell r="AG1191" t="str">
            <v>Компл</v>
          </cell>
          <cell r="AJ1191" t="str">
            <v>Черный</v>
          </cell>
          <cell r="AK1191" t="str">
            <v>КОМПЛЕКТ Мешок для белья 450 мм, Конеро W 760-820 мм, D 475 мм; мешок широкий 1 шт; вешалки 4 шт; ЧЕРНЫЙ</v>
          </cell>
          <cell r="AM1191" t="str">
            <v>Системы хранения</v>
          </cell>
          <cell r="AS1191" t="str">
            <v>Конеро мешки для белья</v>
          </cell>
          <cell r="AT1191" t="str">
            <v>Хранение одежды; Интерьер</v>
          </cell>
          <cell r="AU1191" t="str">
            <v>Компл</v>
          </cell>
          <cell r="AV1191" t="str">
            <v>760</v>
          </cell>
          <cell r="AW1191" t="str">
            <v>820</v>
          </cell>
          <cell r="BB1191">
            <v>600</v>
          </cell>
          <cell r="BC1191">
            <v>2300</v>
          </cell>
          <cell r="BF1191">
            <v>0</v>
          </cell>
          <cell r="BG1191">
            <v>20</v>
          </cell>
          <cell r="BH1191" t="str">
            <v>Черный</v>
          </cell>
        </row>
        <row r="1192">
          <cell r="D1192" t="str">
            <v>5496957021</v>
          </cell>
          <cell r="E1192" t="str">
            <v>КОМПЛЕКТ Мешок для белья 450 мм, Конеро W 810-870 мм, D 475 мм; мешок узкий 3 шт; цвет ЧЕРНЫЙ (5496957021)</v>
          </cell>
          <cell r="K1192" t="str">
            <v>сумма частей</v>
          </cell>
          <cell r="O1192" t="str">
            <v>сумма частей</v>
          </cell>
          <cell r="V1192" t="str">
            <v>Системы хранения</v>
          </cell>
          <cell r="W1192" t="str">
            <v>Конеро мешки для белья</v>
          </cell>
          <cell r="X1192" t="str">
            <v>810-870</v>
          </cell>
          <cell r="Z1192" t="str">
            <v>ЧЕРНЫЙ</v>
          </cell>
          <cell r="AC1192">
            <v>475</v>
          </cell>
          <cell r="AD1192">
            <v>5</v>
          </cell>
          <cell r="AE1192">
            <v>20</v>
          </cell>
          <cell r="AG1192" t="str">
            <v>Компл</v>
          </cell>
          <cell r="AJ1192" t="str">
            <v>Черный</v>
          </cell>
          <cell r="AK1192" t="str">
            <v>КОМПЛЕКТ Мешок для белья 450 мм, Конеро W 810-870 мм, D 475 мм; мешок узкий 3 шт; ЧЕРНЫЙ</v>
          </cell>
          <cell r="AM1192" t="str">
            <v>Системы хранения</v>
          </cell>
          <cell r="AS1192" t="str">
            <v>Конеро мешки для белья</v>
          </cell>
          <cell r="AT1192" t="str">
            <v>Хранение одежды; Интерьер</v>
          </cell>
          <cell r="AU1192" t="str">
            <v>Компл</v>
          </cell>
          <cell r="AV1192" t="str">
            <v>810</v>
          </cell>
          <cell r="AW1192" t="str">
            <v>870</v>
          </cell>
          <cell r="BB1192">
            <v>600</v>
          </cell>
          <cell r="BC1192">
            <v>2300</v>
          </cell>
          <cell r="BF1192">
            <v>0</v>
          </cell>
          <cell r="BG1192">
            <v>20</v>
          </cell>
          <cell r="BH1192" t="str">
            <v>Черный</v>
          </cell>
        </row>
        <row r="1193">
          <cell r="D1193" t="str">
            <v>5497957021</v>
          </cell>
          <cell r="E1193" t="str">
            <v>КОМПЛЕКТ Мешок для белья 450 мм, Конеро W 810-870 мм, D 475 мм; мешок широкий 1 шт; вешалки 5 шт; цвет ЧЕРНЫЙ (5497957021)</v>
          </cell>
          <cell r="K1193" t="str">
            <v>сумма частей</v>
          </cell>
          <cell r="O1193" t="str">
            <v>сумма частей</v>
          </cell>
          <cell r="V1193" t="str">
            <v>Системы хранения</v>
          </cell>
          <cell r="W1193" t="str">
            <v>Конеро мешки для белья</v>
          </cell>
          <cell r="X1193" t="str">
            <v>810-870</v>
          </cell>
          <cell r="Z1193" t="str">
            <v>ЧЕРНЫЙ</v>
          </cell>
          <cell r="AC1193">
            <v>475</v>
          </cell>
          <cell r="AD1193">
            <v>4</v>
          </cell>
          <cell r="AE1193">
            <v>20</v>
          </cell>
          <cell r="AG1193" t="str">
            <v>Компл</v>
          </cell>
          <cell r="AJ1193" t="str">
            <v>Черный</v>
          </cell>
          <cell r="AK1193" t="str">
            <v>КОМПЛЕКТ Мешок для белья 450 мм, Конеро W 810-870 мм, D 475 мм; мешок широкий 1 шт; вешалки 5 шт; ЧЕРНЫЙ</v>
          </cell>
          <cell r="AM1193" t="str">
            <v>Системы хранения</v>
          </cell>
          <cell r="AS1193" t="str">
            <v>Конеро мешки для белья</v>
          </cell>
          <cell r="AT1193" t="str">
            <v>Хранение одежды; Интерьер</v>
          </cell>
          <cell r="AU1193" t="str">
            <v>Компл</v>
          </cell>
          <cell r="AV1193" t="str">
            <v>810</v>
          </cell>
          <cell r="AW1193" t="str">
            <v>870</v>
          </cell>
          <cell r="BB1193">
            <v>600</v>
          </cell>
          <cell r="BC1193">
            <v>2300</v>
          </cell>
          <cell r="BF1193">
            <v>0</v>
          </cell>
          <cell r="BG1193">
            <v>20</v>
          </cell>
          <cell r="BH1193" t="str">
            <v>Черный</v>
          </cell>
        </row>
        <row r="1194">
          <cell r="D1194" t="str">
            <v>5496967021</v>
          </cell>
          <cell r="E1194" t="str">
            <v>КОМПЛЕКТ Мешок для белья 450 мм, Конеро W 860-920 мм, D 475 мм; мешок узкий 3 шт; цвет ЧЕРНЫЙ (5496967021)</v>
          </cell>
          <cell r="K1194" t="str">
            <v>сумма частей</v>
          </cell>
          <cell r="O1194" t="str">
            <v>сумма частей</v>
          </cell>
          <cell r="V1194" t="str">
            <v>Системы хранения</v>
          </cell>
          <cell r="W1194" t="str">
            <v>Конеро мешки для белья</v>
          </cell>
          <cell r="X1194" t="str">
            <v>860-920</v>
          </cell>
          <cell r="Z1194" t="str">
            <v>ЧЕРНЫЙ</v>
          </cell>
          <cell r="AC1194">
            <v>475</v>
          </cell>
          <cell r="AD1194">
            <v>5</v>
          </cell>
          <cell r="AE1194">
            <v>20</v>
          </cell>
          <cell r="AG1194" t="str">
            <v>Компл</v>
          </cell>
          <cell r="AJ1194" t="str">
            <v>Черный</v>
          </cell>
          <cell r="AK1194" t="str">
            <v>КОМПЛЕКТ Мешок для белья 450 мм, Конеро W 860-920 мм, D 475 мм; мешок узкий 3 шт; ЧЕРНЫЙ</v>
          </cell>
          <cell r="AM1194" t="str">
            <v>Системы хранения</v>
          </cell>
          <cell r="AS1194" t="str">
            <v>Конеро мешки для белья</v>
          </cell>
          <cell r="AT1194" t="str">
            <v>Хранение одежды; Интерьер</v>
          </cell>
          <cell r="AU1194" t="str">
            <v>Компл</v>
          </cell>
          <cell r="AV1194" t="str">
            <v>860</v>
          </cell>
          <cell r="AW1194" t="str">
            <v>920</v>
          </cell>
          <cell r="BB1194">
            <v>600</v>
          </cell>
          <cell r="BC1194">
            <v>2300</v>
          </cell>
          <cell r="BF1194">
            <v>0</v>
          </cell>
          <cell r="BG1194">
            <v>20</v>
          </cell>
          <cell r="BH1194" t="str">
            <v>Черный</v>
          </cell>
        </row>
        <row r="1195">
          <cell r="D1195" t="str">
            <v>5497967021</v>
          </cell>
          <cell r="E1195" t="str">
            <v>КОМПЛЕКТ Мешок для белья 450 мм, Конеро W 860-920 мм, D 475 мм; мешок широкий 1 шт; вешалки 6 шт; цвет ЧЕРНЫЙ (5497967021)</v>
          </cell>
          <cell r="K1195" t="str">
            <v>сумма частей</v>
          </cell>
          <cell r="O1195" t="str">
            <v>сумма частей</v>
          </cell>
          <cell r="V1195" t="str">
            <v>Системы хранения</v>
          </cell>
          <cell r="W1195" t="str">
            <v>Конеро мешки для белья</v>
          </cell>
          <cell r="X1195" t="str">
            <v>860-920</v>
          </cell>
          <cell r="Z1195" t="str">
            <v>ЧЕРНЫЙ</v>
          </cell>
          <cell r="AC1195">
            <v>475</v>
          </cell>
          <cell r="AD1195">
            <v>4</v>
          </cell>
          <cell r="AE1195">
            <v>20</v>
          </cell>
          <cell r="AG1195" t="str">
            <v>Компл</v>
          </cell>
          <cell r="AJ1195" t="str">
            <v>Черный</v>
          </cell>
          <cell r="AK1195" t="str">
            <v>КОМПЛЕКТ Мешок для белья 450 мм, Конеро W 860-920 мм, D 475 мм; мешок широкий 1 шт; вешалки 6 шт; ЧЕРНЫЙ</v>
          </cell>
          <cell r="AM1195" t="str">
            <v>Системы хранения</v>
          </cell>
          <cell r="AS1195" t="str">
            <v>Конеро мешки для белья</v>
          </cell>
          <cell r="AT1195" t="str">
            <v>Хранение одежды; Интерьер</v>
          </cell>
          <cell r="AU1195" t="str">
            <v>Компл</v>
          </cell>
          <cell r="AV1195" t="str">
            <v>860</v>
          </cell>
          <cell r="AW1195" t="str">
            <v>920</v>
          </cell>
          <cell r="BB1195">
            <v>600</v>
          </cell>
          <cell r="BC1195">
            <v>2300</v>
          </cell>
          <cell r="BF1195">
            <v>0</v>
          </cell>
          <cell r="BG1195">
            <v>20</v>
          </cell>
          <cell r="BH1195" t="str">
            <v>Черный</v>
          </cell>
        </row>
        <row r="1196">
          <cell r="D1196" t="str">
            <v>5496977021</v>
          </cell>
          <cell r="E1196" t="str">
            <v>КОМПЛЕКТ Мешок для белья 450 мм, Конеро W 910-970 мм, D 475 мм; мешок широкий 2 шт; цвет ЧЕРНЫЙ (5496977021)</v>
          </cell>
          <cell r="K1196" t="str">
            <v>сумма частей</v>
          </cell>
          <cell r="O1196" t="str">
            <v>сумма частей</v>
          </cell>
          <cell r="V1196" t="str">
            <v>Системы хранения</v>
          </cell>
          <cell r="W1196" t="str">
            <v>Конеро мешки для белья</v>
          </cell>
          <cell r="X1196" t="str">
            <v>910-970</v>
          </cell>
          <cell r="Z1196" t="str">
            <v>ЧЕРНЫЙ</v>
          </cell>
          <cell r="AC1196">
            <v>475</v>
          </cell>
          <cell r="AD1196">
            <v>4</v>
          </cell>
          <cell r="AE1196">
            <v>20</v>
          </cell>
          <cell r="AG1196" t="str">
            <v>Компл</v>
          </cell>
          <cell r="AJ1196" t="str">
            <v>Черный</v>
          </cell>
          <cell r="AK1196" t="str">
            <v>КОМПЛЕКТ Мешок для белья 450 мм, Конеро W 910-970 мм, D 475 мм; мешок широкий 2 шт; ЧЕРНЫЙ</v>
          </cell>
          <cell r="AM1196" t="str">
            <v>Системы хранения</v>
          </cell>
          <cell r="AS1196" t="str">
            <v>Конеро мешки для белья</v>
          </cell>
          <cell r="AT1196" t="str">
            <v>Хранение одежды; Интерьер</v>
          </cell>
          <cell r="AU1196" t="str">
            <v>Компл</v>
          </cell>
          <cell r="AV1196" t="str">
            <v>910</v>
          </cell>
          <cell r="AW1196" t="str">
            <v>970</v>
          </cell>
          <cell r="BB1196">
            <v>600</v>
          </cell>
          <cell r="BC1196">
            <v>2300</v>
          </cell>
          <cell r="BF1196">
            <v>0</v>
          </cell>
          <cell r="BG1196">
            <v>20</v>
          </cell>
          <cell r="BH1196" t="str">
            <v>Черный</v>
          </cell>
        </row>
        <row r="1197">
          <cell r="D1197" t="str">
            <v>5497977021</v>
          </cell>
          <cell r="E1197" t="str">
            <v>КОМПЛЕКТ Мешок для белья 450 мм, Конеро W 910-970 мм, D 475 мм; мешок узкий 2 шт; вешалки 5 шт; цвет ЧЕРНЫЙ (5497977021)</v>
          </cell>
          <cell r="K1197" t="str">
            <v>сумма частей</v>
          </cell>
          <cell r="O1197" t="str">
            <v>сумма частей</v>
          </cell>
          <cell r="V1197" t="str">
            <v>Системы хранения</v>
          </cell>
          <cell r="W1197" t="str">
            <v>Конеро мешки для белья</v>
          </cell>
          <cell r="X1197" t="str">
            <v>910-970</v>
          </cell>
          <cell r="Z1197" t="str">
            <v>ЧЕРНЫЙ</v>
          </cell>
          <cell r="AC1197">
            <v>475</v>
          </cell>
          <cell r="AD1197">
            <v>5</v>
          </cell>
          <cell r="AE1197">
            <v>20</v>
          </cell>
          <cell r="AG1197" t="str">
            <v>Компл</v>
          </cell>
          <cell r="AJ1197" t="str">
            <v>Черный</v>
          </cell>
          <cell r="AK1197" t="str">
            <v>КОМПЛЕКТ Мешок для белья 450 мм, Конеро W 910-970 мм, D 475 мм; мешок узкий 2 шт; вешалки 5 шт; ЧЕРНЫЙ</v>
          </cell>
          <cell r="AM1197" t="str">
            <v>Системы хранения</v>
          </cell>
          <cell r="AS1197" t="str">
            <v>Конеро мешки для белья</v>
          </cell>
          <cell r="AT1197" t="str">
            <v>Хранение одежды; Интерьер</v>
          </cell>
          <cell r="AU1197" t="str">
            <v>Компл</v>
          </cell>
          <cell r="AV1197" t="str">
            <v>910</v>
          </cell>
          <cell r="AW1197" t="str">
            <v>970</v>
          </cell>
          <cell r="BB1197">
            <v>600</v>
          </cell>
          <cell r="BC1197">
            <v>2300</v>
          </cell>
          <cell r="BF1197">
            <v>0</v>
          </cell>
          <cell r="BG1197">
            <v>20</v>
          </cell>
          <cell r="BH1197" t="str">
            <v>Черный</v>
          </cell>
        </row>
        <row r="1198">
          <cell r="D1198" t="str">
            <v>5496987021</v>
          </cell>
          <cell r="E1198" t="str">
            <v>КОМПЛЕКТ Мешок для белья 450 мм, Конеро W 960-1020 мм, D 475 мм; мешок широкий 1 шт; мешок узкий 2 шт; цвет ЧЕРНЫЙ (5496987021)</v>
          </cell>
          <cell r="K1198" t="str">
            <v>сумма частей</v>
          </cell>
          <cell r="O1198" t="str">
            <v>сумма частей</v>
          </cell>
          <cell r="V1198" t="str">
            <v>Системы хранения</v>
          </cell>
          <cell r="W1198" t="str">
            <v>Конеро мешки для белья</v>
          </cell>
          <cell r="X1198" t="str">
            <v>960-1020</v>
          </cell>
          <cell r="Z1198" t="str">
            <v>ЧЕРНЫЙ</v>
          </cell>
          <cell r="AC1198">
            <v>475</v>
          </cell>
          <cell r="AD1198">
            <v>5</v>
          </cell>
          <cell r="AE1198">
            <v>20</v>
          </cell>
          <cell r="AG1198" t="str">
            <v>Компл</v>
          </cell>
          <cell r="AJ1198" t="str">
            <v>Черный</v>
          </cell>
          <cell r="AK1198" t="str">
            <v>КОМПЛЕКТ Мешок для белья 450 мм, Конеро W 960-1020 мм, D 475 мм; мешок широкий 1 шт; мешок узкий 2 шт; ЧЕРНЫЙ</v>
          </cell>
          <cell r="AM1198" t="str">
            <v>Системы хранения</v>
          </cell>
          <cell r="AS1198" t="str">
            <v>Конеро мешки для белья</v>
          </cell>
          <cell r="AT1198" t="str">
            <v>Хранение одежды; Интерьер</v>
          </cell>
          <cell r="AU1198" t="str">
            <v>Компл</v>
          </cell>
          <cell r="AV1198" t="str">
            <v>960</v>
          </cell>
          <cell r="AW1198" t="str">
            <v>1020</v>
          </cell>
          <cell r="BB1198">
            <v>600</v>
          </cell>
          <cell r="BC1198">
            <v>2300</v>
          </cell>
          <cell r="BF1198">
            <v>0</v>
          </cell>
          <cell r="BG1198">
            <v>20</v>
          </cell>
          <cell r="BH1198" t="str">
            <v>Черный</v>
          </cell>
        </row>
        <row r="1199">
          <cell r="D1199" t="str">
            <v>5497987021</v>
          </cell>
          <cell r="E1199" t="str">
            <v>КОМПЛЕКТ Мешок для белья 450 мм, Конеро W 960-1020 мм, D 475 мм; мешок узкий 2 шт; вешалки 6 шт; цвет ЧЕРНЫЙ (5497987021)</v>
          </cell>
          <cell r="K1199" t="str">
            <v>сумма частей</v>
          </cell>
          <cell r="O1199" t="str">
            <v>сумма частей</v>
          </cell>
          <cell r="V1199" t="str">
            <v>Системы хранения</v>
          </cell>
          <cell r="W1199" t="str">
            <v>Конеро мешки для белья</v>
          </cell>
          <cell r="X1199" t="str">
            <v>960-1020</v>
          </cell>
          <cell r="Z1199" t="str">
            <v>ЧЕРНЫЙ</v>
          </cell>
          <cell r="AC1199">
            <v>475</v>
          </cell>
          <cell r="AD1199">
            <v>5</v>
          </cell>
          <cell r="AE1199">
            <v>20</v>
          </cell>
          <cell r="AG1199" t="str">
            <v>Компл</v>
          </cell>
          <cell r="AJ1199" t="str">
            <v>Черный</v>
          </cell>
          <cell r="AK1199" t="str">
            <v>КОМПЛЕКТ Мешок для белья 450 мм, Конеро W 960-1020 мм, D 475 мм; мешок узкий 2 шт; вешалки 6 шт; ЧЕРНЫЙ</v>
          </cell>
          <cell r="AM1199" t="str">
            <v>Системы хранения</v>
          </cell>
          <cell r="AS1199" t="str">
            <v>Конеро мешки для белья</v>
          </cell>
          <cell r="AT1199" t="str">
            <v>Хранение одежды; Интерьер</v>
          </cell>
          <cell r="AU1199" t="str">
            <v>Компл</v>
          </cell>
          <cell r="AV1199" t="str">
            <v>960</v>
          </cell>
          <cell r="AW1199" t="str">
            <v>1020</v>
          </cell>
          <cell r="BB1199">
            <v>600</v>
          </cell>
          <cell r="BC1199">
            <v>2300</v>
          </cell>
          <cell r="BF1199">
            <v>0</v>
          </cell>
          <cell r="BG1199">
            <v>20</v>
          </cell>
          <cell r="BH1199" t="str">
            <v>Черный</v>
          </cell>
        </row>
        <row r="1200">
          <cell r="D1200" t="str">
            <v>5496869853</v>
          </cell>
          <cell r="E1200" t="str">
            <v>КОМПЛЕКТ Мешок для белья 450 мм, Конеро W 410-470 мм, D 475 мм; мешок узкий 1 шт; цвет ШАМПАНЬ (5496869853)</v>
          </cell>
          <cell r="K1200" t="str">
            <v>сумма частей</v>
          </cell>
          <cell r="O1200" t="str">
            <v>сумма частей</v>
          </cell>
          <cell r="V1200" t="str">
            <v>Системы хранения</v>
          </cell>
          <cell r="W1200" t="str">
            <v>Конеро мешки для белья</v>
          </cell>
          <cell r="X1200" t="str">
            <v>410-470</v>
          </cell>
          <cell r="Z1200" t="str">
            <v>ШАМПАНЬ</v>
          </cell>
          <cell r="AC1200">
            <v>475</v>
          </cell>
          <cell r="AD1200">
            <v>3</v>
          </cell>
          <cell r="AE1200">
            <v>20</v>
          </cell>
          <cell r="AG1200" t="str">
            <v>Компл</v>
          </cell>
          <cell r="AJ1200" t="str">
            <v>Бежевый</v>
          </cell>
          <cell r="AK1200" t="str">
            <v xml:space="preserve">КОМПЛЕКТ Мешок для белья 450 мм, Конеро W 410-470 мм, D 475 мм; мешок узкий 1 шт; ШАМПАНЬ </v>
          </cell>
          <cell r="AM1200" t="str">
            <v>Системы хранения</v>
          </cell>
          <cell r="AS1200" t="str">
            <v>Конеро мешки для белья</v>
          </cell>
          <cell r="AT1200" t="str">
            <v>Хранение одежды; Интерьер</v>
          </cell>
          <cell r="AU1200" t="str">
            <v>Компл</v>
          </cell>
          <cell r="AV1200" t="str">
            <v>410</v>
          </cell>
          <cell r="AW1200" t="str">
            <v>470</v>
          </cell>
          <cell r="BB1200">
            <v>600</v>
          </cell>
          <cell r="BC1200">
            <v>2300</v>
          </cell>
          <cell r="BF1200">
            <v>0</v>
          </cell>
          <cell r="BG1200">
            <v>20</v>
          </cell>
          <cell r="BH1200" t="str">
            <v>Шампань</v>
          </cell>
        </row>
        <row r="1201">
          <cell r="D1201" t="str">
            <v>5496879853</v>
          </cell>
          <cell r="E1201" t="str">
            <v>КОМПЛЕКТ Мешок для белья 450 мм, Конеро W 434-494 мм, D 475 мм; мешок узкий 1 шт; цвет ШАМПАНЬ (5496879853)</v>
          </cell>
          <cell r="K1201" t="str">
            <v>сумма частей</v>
          </cell>
          <cell r="O1201" t="str">
            <v>сумма частей</v>
          </cell>
          <cell r="V1201" t="str">
            <v>Системы хранения</v>
          </cell>
          <cell r="W1201" t="str">
            <v>Конеро мешки для белья</v>
          </cell>
          <cell r="X1201" t="str">
            <v>434-494</v>
          </cell>
          <cell r="Z1201" t="str">
            <v>ШАМПАНЬ</v>
          </cell>
          <cell r="AC1201">
            <v>475</v>
          </cell>
          <cell r="AD1201">
            <v>3</v>
          </cell>
          <cell r="AE1201">
            <v>20</v>
          </cell>
          <cell r="AG1201" t="str">
            <v>Компл</v>
          </cell>
          <cell r="AJ1201" t="str">
            <v>Бежевый</v>
          </cell>
          <cell r="AK1201" t="str">
            <v xml:space="preserve">КОМПЛЕКТ Мешок для белья 450 мм, Конеро W 434-494 мм, D 475 мм; мешок узкий 1 шт; ШАМПАНЬ </v>
          </cell>
          <cell r="AM1201" t="str">
            <v>Системы хранения</v>
          </cell>
          <cell r="AS1201" t="str">
            <v>Конеро мешки для белья</v>
          </cell>
          <cell r="AT1201" t="str">
            <v>Хранение одежды; Интерьер</v>
          </cell>
          <cell r="AU1201" t="str">
            <v>Компл</v>
          </cell>
          <cell r="AV1201" t="str">
            <v>434</v>
          </cell>
          <cell r="AW1201" t="str">
            <v>494</v>
          </cell>
          <cell r="BB1201">
            <v>600</v>
          </cell>
          <cell r="BC1201">
            <v>2300</v>
          </cell>
          <cell r="BF1201">
            <v>0</v>
          </cell>
          <cell r="BG1201">
            <v>20</v>
          </cell>
          <cell r="BH1201" t="str">
            <v>Шампань</v>
          </cell>
        </row>
        <row r="1202">
          <cell r="D1202" t="str">
            <v>5496889853</v>
          </cell>
          <cell r="E1202" t="str">
            <v>КОМПЛЕКТ Мешок для белья 450 мм, Конеро W 484-544 мм, D 475 мм; мешок узкий 1 шт; цвет ШАМПАНЬ (5496889853)</v>
          </cell>
          <cell r="K1202" t="str">
            <v>сумма частей</v>
          </cell>
          <cell r="O1202" t="str">
            <v>сумма частей</v>
          </cell>
          <cell r="V1202" t="str">
            <v>Системы хранения</v>
          </cell>
          <cell r="W1202" t="str">
            <v>Конеро мешки для белья</v>
          </cell>
          <cell r="X1202" t="str">
            <v>484-544</v>
          </cell>
          <cell r="Z1202" t="str">
            <v>ШАМПАНЬ</v>
          </cell>
          <cell r="AC1202">
            <v>475</v>
          </cell>
          <cell r="AD1202">
            <v>3</v>
          </cell>
          <cell r="AE1202">
            <v>20</v>
          </cell>
          <cell r="AG1202" t="str">
            <v>Компл</v>
          </cell>
          <cell r="AJ1202" t="str">
            <v>Бежевый</v>
          </cell>
          <cell r="AK1202" t="str">
            <v xml:space="preserve">КОМПЛЕКТ Мешок для белья 450 мм, Конеро W 484-544 мм, D 475 мм; мешок узкий 1 шт; ШАМПАНЬ </v>
          </cell>
          <cell r="AM1202" t="str">
            <v>Системы хранения</v>
          </cell>
          <cell r="AS1202" t="str">
            <v>Конеро мешки для белья</v>
          </cell>
          <cell r="AT1202" t="str">
            <v>Хранение одежды; Интерьер</v>
          </cell>
          <cell r="AU1202" t="str">
            <v>Компл</v>
          </cell>
          <cell r="AV1202" t="str">
            <v>484</v>
          </cell>
          <cell r="AW1202" t="str">
            <v>544</v>
          </cell>
          <cell r="BB1202">
            <v>600</v>
          </cell>
          <cell r="BC1202">
            <v>2300</v>
          </cell>
          <cell r="BF1202">
            <v>0</v>
          </cell>
          <cell r="BG1202">
            <v>20</v>
          </cell>
          <cell r="BH1202" t="str">
            <v>Шампань</v>
          </cell>
        </row>
        <row r="1203">
          <cell r="D1203" t="str">
            <v>5496899853</v>
          </cell>
          <cell r="E1203" t="str">
            <v>КОМПЛЕКТ Мешок для белья 450 мм, Конеро W 534-594 мм, D 475 мм; мешок широкий 1 шт; цвет ШАМПАНЬ (5496899853)</v>
          </cell>
          <cell r="K1203" t="str">
            <v>сумма частей</v>
          </cell>
          <cell r="O1203" t="str">
            <v>сумма частей</v>
          </cell>
          <cell r="V1203" t="str">
            <v>Системы хранения</v>
          </cell>
          <cell r="W1203" t="str">
            <v>Конеро мешки для белья</v>
          </cell>
          <cell r="X1203" t="str">
            <v>534-594</v>
          </cell>
          <cell r="Z1203" t="str">
            <v>ШАМПАНЬ</v>
          </cell>
          <cell r="AC1203">
            <v>475</v>
          </cell>
          <cell r="AD1203">
            <v>3</v>
          </cell>
          <cell r="AE1203">
            <v>20</v>
          </cell>
          <cell r="AG1203" t="str">
            <v>Компл</v>
          </cell>
          <cell r="AJ1203" t="str">
            <v>Бежевый</v>
          </cell>
          <cell r="AK1203" t="str">
            <v xml:space="preserve">КОМПЛЕКТ Мешок для белья 450 мм, Конеро W 534-594 мм, D 475 мм; мешок широкий 1 шт; ШАМПАНЬ </v>
          </cell>
          <cell r="AM1203" t="str">
            <v>Системы хранения</v>
          </cell>
          <cell r="AS1203" t="str">
            <v>Конеро мешки для белья</v>
          </cell>
          <cell r="AT1203" t="str">
            <v>Хранение одежды; Интерьер</v>
          </cell>
          <cell r="AU1203" t="str">
            <v>Компл</v>
          </cell>
          <cell r="AV1203" t="str">
            <v>534</v>
          </cell>
          <cell r="AW1203" t="str">
            <v>594</v>
          </cell>
          <cell r="BB1203">
            <v>600</v>
          </cell>
          <cell r="BC1203">
            <v>2300</v>
          </cell>
          <cell r="BF1203">
            <v>0</v>
          </cell>
          <cell r="BG1203">
            <v>20</v>
          </cell>
          <cell r="BH1203" t="str">
            <v>Шампань</v>
          </cell>
        </row>
        <row r="1204">
          <cell r="D1204" t="str">
            <v>5496909853</v>
          </cell>
          <cell r="E1204" t="str">
            <v>КОМПЛЕКТ Мешок для белья 450 мм, Конеро W 552-612 мм, D 475 мм; мешок узкий 2 шт; цвет ШАМПАНЬ (5496909853)</v>
          </cell>
          <cell r="K1204" t="str">
            <v>сумма частей</v>
          </cell>
          <cell r="O1204" t="str">
            <v>сумма частей</v>
          </cell>
          <cell r="V1204" t="str">
            <v>Системы хранения</v>
          </cell>
          <cell r="W1204" t="str">
            <v>Конеро мешки для белья</v>
          </cell>
          <cell r="X1204" t="str">
            <v>552-612</v>
          </cell>
          <cell r="Z1204" t="str">
            <v>ШАМПАНЬ</v>
          </cell>
          <cell r="AC1204">
            <v>475</v>
          </cell>
          <cell r="AD1204">
            <v>4</v>
          </cell>
          <cell r="AE1204">
            <v>20</v>
          </cell>
          <cell r="AG1204" t="str">
            <v>Компл</v>
          </cell>
          <cell r="AJ1204" t="str">
            <v>Бежевый</v>
          </cell>
          <cell r="AK1204" t="str">
            <v xml:space="preserve">КОМПЛЕКТ Мешок для белья 450 мм, Конеро W 552-612 мм, D 475 мм; мешок узкий 2 шт; ШАМПАНЬ </v>
          </cell>
          <cell r="AM1204" t="str">
            <v>Системы хранения</v>
          </cell>
          <cell r="AS1204" t="str">
            <v>Конеро мешки для белья</v>
          </cell>
          <cell r="AT1204" t="str">
            <v>Хранение одежды; Интерьер</v>
          </cell>
          <cell r="AU1204" t="str">
            <v>Компл</v>
          </cell>
          <cell r="AV1204" t="str">
            <v>552</v>
          </cell>
          <cell r="AW1204" t="str">
            <v>612</v>
          </cell>
          <cell r="BB1204">
            <v>600</v>
          </cell>
          <cell r="BC1204">
            <v>2300</v>
          </cell>
          <cell r="BF1204">
            <v>0</v>
          </cell>
          <cell r="BG1204">
            <v>20</v>
          </cell>
          <cell r="BH1204" t="str">
            <v>Шампань</v>
          </cell>
        </row>
        <row r="1205">
          <cell r="D1205" t="str">
            <v>5496919853</v>
          </cell>
          <cell r="E1205" t="str">
            <v>КОМПЛЕКТ Мешок для белья 450 мм, Конеро W 610-670 мм, D 475 мм; мешок узкий 2 шт; цвет ШАМПАНЬ (5496919853)</v>
          </cell>
          <cell r="K1205" t="str">
            <v>сумма частей</v>
          </cell>
          <cell r="O1205" t="str">
            <v>сумма частей</v>
          </cell>
          <cell r="V1205" t="str">
            <v>Системы хранения</v>
          </cell>
          <cell r="W1205" t="str">
            <v>Конеро мешки для белья</v>
          </cell>
          <cell r="X1205" t="str">
            <v>610-670</v>
          </cell>
          <cell r="Z1205" t="str">
            <v>ШАМПАНЬ</v>
          </cell>
          <cell r="AC1205">
            <v>475</v>
          </cell>
          <cell r="AD1205">
            <v>4</v>
          </cell>
          <cell r="AE1205">
            <v>20</v>
          </cell>
          <cell r="AG1205" t="str">
            <v>Компл</v>
          </cell>
          <cell r="AJ1205" t="str">
            <v>Бежевый</v>
          </cell>
          <cell r="AK1205" t="str">
            <v xml:space="preserve">КОМПЛЕКТ Мешок для белья 450 мм, Конеро W 610-670 мм, D 475 мм; мешок узкий 2 шт; ШАМПАНЬ </v>
          </cell>
          <cell r="AM1205" t="str">
            <v>Системы хранения</v>
          </cell>
          <cell r="AS1205" t="str">
            <v>Конеро мешки для белья</v>
          </cell>
          <cell r="AT1205" t="str">
            <v>Хранение одежды; Интерьер</v>
          </cell>
          <cell r="AU1205" t="str">
            <v>Компл</v>
          </cell>
          <cell r="AV1205" t="str">
            <v>610</v>
          </cell>
          <cell r="AW1205" t="str">
            <v>670</v>
          </cell>
          <cell r="BB1205">
            <v>600</v>
          </cell>
          <cell r="BC1205">
            <v>2300</v>
          </cell>
          <cell r="BF1205">
            <v>0</v>
          </cell>
          <cell r="BG1205">
            <v>20</v>
          </cell>
          <cell r="BH1205" t="str">
            <v>Шампань</v>
          </cell>
        </row>
        <row r="1206">
          <cell r="D1206" t="str">
            <v>5497919853</v>
          </cell>
          <cell r="E1206" t="str">
            <v>КОМПЛЕКТ Мешок для белья 450 мм, Конеро W 610-670 мм, D 475 мм; мешок узкий 1 шт; вешалки 4 шт; цвет ШАМПАНЬ (5497919853)</v>
          </cell>
          <cell r="K1206" t="str">
            <v>сумма частей</v>
          </cell>
          <cell r="O1206" t="str">
            <v>сумма частей</v>
          </cell>
          <cell r="V1206" t="str">
            <v>Системы хранения</v>
          </cell>
          <cell r="W1206" t="str">
            <v>Конеро мешки для белья</v>
          </cell>
          <cell r="X1206" t="str">
            <v>610-670</v>
          </cell>
          <cell r="Z1206" t="str">
            <v>ШАМПАНЬ</v>
          </cell>
          <cell r="AC1206">
            <v>475</v>
          </cell>
          <cell r="AD1206">
            <v>4</v>
          </cell>
          <cell r="AE1206">
            <v>20</v>
          </cell>
          <cell r="AG1206" t="str">
            <v>Компл</v>
          </cell>
          <cell r="AJ1206" t="str">
            <v>Бежевый</v>
          </cell>
          <cell r="AK1206" t="str">
            <v xml:space="preserve">КОМПЛЕКТ Мешок для белья 450 мм, Конеро W 610-670 мм, D 475 мм; мешок узкий 1 шт; вешалки 4 шт; ШАМПАНЬ </v>
          </cell>
          <cell r="AM1206" t="str">
            <v>Системы хранения</v>
          </cell>
          <cell r="AS1206" t="str">
            <v>Конеро мешки для белья</v>
          </cell>
          <cell r="AT1206" t="str">
            <v>Хранение одежды; Интерьер</v>
          </cell>
          <cell r="AU1206" t="str">
            <v>Компл</v>
          </cell>
          <cell r="AV1206" t="str">
            <v>610</v>
          </cell>
          <cell r="AW1206" t="str">
            <v>670</v>
          </cell>
          <cell r="BB1206">
            <v>600</v>
          </cell>
          <cell r="BC1206">
            <v>2300</v>
          </cell>
          <cell r="BF1206">
            <v>0</v>
          </cell>
          <cell r="BG1206">
            <v>20</v>
          </cell>
          <cell r="BH1206" t="str">
            <v>Шампань</v>
          </cell>
        </row>
        <row r="1207">
          <cell r="D1207" t="str">
            <v>5496929853</v>
          </cell>
          <cell r="E1207" t="str">
            <v>КОМПЛЕКТ Мешок для белья 450 мм, Конеро W 660-720 мм, D 475 мм; мешок узкий 2 шт; цвет ШАМПАНЬ (5496929853)</v>
          </cell>
          <cell r="K1207" t="str">
            <v>сумма частей</v>
          </cell>
          <cell r="O1207" t="str">
            <v>сумма частей</v>
          </cell>
          <cell r="V1207" t="str">
            <v>Системы хранения</v>
          </cell>
          <cell r="W1207" t="str">
            <v>Конеро мешки для белья</v>
          </cell>
          <cell r="X1207" t="str">
            <v>660-720</v>
          </cell>
          <cell r="Z1207" t="str">
            <v>ШАМПАНЬ</v>
          </cell>
          <cell r="AC1207">
            <v>475</v>
          </cell>
          <cell r="AD1207">
            <v>4</v>
          </cell>
          <cell r="AE1207">
            <v>20</v>
          </cell>
          <cell r="AG1207" t="str">
            <v>Компл</v>
          </cell>
          <cell r="AJ1207" t="str">
            <v>Бежевый</v>
          </cell>
          <cell r="AK1207" t="str">
            <v xml:space="preserve">КОМПЛЕКТ Мешок для белья 450 мм, Конеро W 660-720 мм, D 475 мм; мешок узкий 2 шт; ШАМПАНЬ </v>
          </cell>
          <cell r="AM1207" t="str">
            <v>Системы хранения</v>
          </cell>
          <cell r="AS1207" t="str">
            <v>Конеро мешки для белья</v>
          </cell>
          <cell r="AT1207" t="str">
            <v>Хранение одежды; Интерьер</v>
          </cell>
          <cell r="AU1207" t="str">
            <v>Компл</v>
          </cell>
          <cell r="AV1207" t="str">
            <v>660</v>
          </cell>
          <cell r="AW1207" t="str">
            <v>720</v>
          </cell>
          <cell r="BB1207">
            <v>600</v>
          </cell>
          <cell r="BC1207">
            <v>2300</v>
          </cell>
          <cell r="BF1207">
            <v>0</v>
          </cell>
          <cell r="BG1207">
            <v>20</v>
          </cell>
          <cell r="BH1207" t="str">
            <v>Шампань</v>
          </cell>
        </row>
        <row r="1208">
          <cell r="D1208" t="str">
            <v>5497929853</v>
          </cell>
          <cell r="E1208" t="str">
            <v>КОМПЛЕКТ Мешок для белья 450 мм, Конеро W 660-720 мм, D 475 мм; мешок узкий 1 шт; вешалки 5 шт; цвет ШАМПАНЬ (5497929853)</v>
          </cell>
          <cell r="K1208" t="str">
            <v>сумма частей</v>
          </cell>
          <cell r="O1208" t="str">
            <v>сумма частей</v>
          </cell>
          <cell r="V1208" t="str">
            <v>Системы хранения</v>
          </cell>
          <cell r="W1208" t="str">
            <v>Конеро мешки для белья</v>
          </cell>
          <cell r="X1208" t="str">
            <v>660-720</v>
          </cell>
          <cell r="Z1208" t="str">
            <v>ШАМПАНЬ</v>
          </cell>
          <cell r="AC1208">
            <v>475</v>
          </cell>
          <cell r="AD1208">
            <v>4</v>
          </cell>
          <cell r="AE1208">
            <v>20</v>
          </cell>
          <cell r="AG1208" t="str">
            <v>Компл</v>
          </cell>
          <cell r="AJ1208" t="str">
            <v>Бежевый</v>
          </cell>
          <cell r="AK1208" t="str">
            <v xml:space="preserve">КОМПЛЕКТ Мешок для белья 450 мм, Конеро W 660-720 мм, D 475 мм; мешок узкий 1 шт; вешалки 5 шт; ШАМПАНЬ </v>
          </cell>
          <cell r="AM1208" t="str">
            <v>Системы хранения</v>
          </cell>
          <cell r="AS1208" t="str">
            <v>Конеро мешки для белья</v>
          </cell>
          <cell r="AT1208" t="str">
            <v>Хранение одежды; Интерьер</v>
          </cell>
          <cell r="AU1208" t="str">
            <v>Компл</v>
          </cell>
          <cell r="AV1208" t="str">
            <v>660</v>
          </cell>
          <cell r="AW1208" t="str">
            <v>720</v>
          </cell>
          <cell r="BB1208">
            <v>600</v>
          </cell>
          <cell r="BC1208">
            <v>2300</v>
          </cell>
          <cell r="BF1208">
            <v>0</v>
          </cell>
          <cell r="BG1208">
            <v>20</v>
          </cell>
          <cell r="BH1208" t="str">
            <v>Шампань</v>
          </cell>
        </row>
        <row r="1209">
          <cell r="D1209" t="str">
            <v>5496939853</v>
          </cell>
          <cell r="E1209" t="str">
            <v>КОМПЛЕКТ Мешок для белья 450 мм, Конеро W 710-770 мм, D 475 мм; мешок широкий 1 шт; мешок узкий 1 шт; цвет ШАМПАНЬ (5496939853)</v>
          </cell>
          <cell r="K1209" t="str">
            <v>сумма частей</v>
          </cell>
          <cell r="O1209" t="str">
            <v>сумма частей</v>
          </cell>
          <cell r="V1209" t="str">
            <v>Системы хранения</v>
          </cell>
          <cell r="W1209" t="str">
            <v>Конеро мешки для белья</v>
          </cell>
          <cell r="X1209" t="str">
            <v>710-770</v>
          </cell>
          <cell r="Z1209" t="str">
            <v>ШАМПАНЬ</v>
          </cell>
          <cell r="AC1209">
            <v>475</v>
          </cell>
          <cell r="AD1209">
            <v>4</v>
          </cell>
          <cell r="AE1209">
            <v>20</v>
          </cell>
          <cell r="AG1209" t="str">
            <v>Компл</v>
          </cell>
          <cell r="AJ1209" t="str">
            <v>Бежевый</v>
          </cell>
          <cell r="AK1209" t="str">
            <v xml:space="preserve">КОМПЛЕКТ Мешок для белья 450 мм, Конеро W 710-770 мм, D 475 мм; мешок широкий 1 шт; мешок узкий 1 шт; ШАМПАНЬ </v>
          </cell>
          <cell r="AM1209" t="str">
            <v>Системы хранения</v>
          </cell>
          <cell r="AS1209" t="str">
            <v>Конеро мешки для белья</v>
          </cell>
          <cell r="AT1209" t="str">
            <v>Хранение одежды; Интерьер</v>
          </cell>
          <cell r="AU1209" t="str">
            <v>Компл</v>
          </cell>
          <cell r="AV1209" t="str">
            <v>710</v>
          </cell>
          <cell r="AW1209" t="str">
            <v>770</v>
          </cell>
          <cell r="BB1209">
            <v>600</v>
          </cell>
          <cell r="BC1209">
            <v>2300</v>
          </cell>
          <cell r="BF1209">
            <v>0</v>
          </cell>
          <cell r="BG1209">
            <v>20</v>
          </cell>
          <cell r="BH1209" t="str">
            <v>Шампань</v>
          </cell>
        </row>
        <row r="1210">
          <cell r="D1210" t="str">
            <v>5497939853</v>
          </cell>
          <cell r="E1210" t="str">
            <v>КОМПЛЕКТ Мешок для белья 450 мм, Конеро W 710-770 мм, D 475 мм; мешок широкий 1 шт; вешалки 3 шт; цвет ШАМПАНЬ (5497939853)</v>
          </cell>
          <cell r="K1210" t="str">
            <v>сумма частей</v>
          </cell>
          <cell r="O1210" t="str">
            <v>сумма частей</v>
          </cell>
          <cell r="V1210" t="str">
            <v>Системы хранения</v>
          </cell>
          <cell r="W1210" t="str">
            <v>Конеро мешки для белья</v>
          </cell>
          <cell r="X1210" t="str">
            <v>710-770</v>
          </cell>
          <cell r="Z1210" t="str">
            <v>ШАМПАНЬ</v>
          </cell>
          <cell r="AC1210">
            <v>475</v>
          </cell>
          <cell r="AD1210">
            <v>4</v>
          </cell>
          <cell r="AE1210">
            <v>20</v>
          </cell>
          <cell r="AG1210" t="str">
            <v>Компл</v>
          </cell>
          <cell r="AJ1210" t="str">
            <v>Бежевый</v>
          </cell>
          <cell r="AK1210" t="str">
            <v xml:space="preserve">КОМПЛЕКТ Мешок для белья 450 мм, Конеро W 710-770 мм, D 475 мм; мешок широкий 1 шт; вешалки 3 шт; ШАМПАНЬ </v>
          </cell>
          <cell r="AM1210" t="str">
            <v>Системы хранения</v>
          </cell>
          <cell r="AS1210" t="str">
            <v>Конеро мешки для белья</v>
          </cell>
          <cell r="AT1210" t="str">
            <v>Хранение одежды; Интерьер</v>
          </cell>
          <cell r="AU1210" t="str">
            <v>Компл</v>
          </cell>
          <cell r="AV1210" t="str">
            <v>710</v>
          </cell>
          <cell r="AW1210" t="str">
            <v>770</v>
          </cell>
          <cell r="BB1210">
            <v>600</v>
          </cell>
          <cell r="BC1210">
            <v>2300</v>
          </cell>
          <cell r="BF1210">
            <v>0</v>
          </cell>
          <cell r="BG1210">
            <v>20</v>
          </cell>
          <cell r="BH1210" t="str">
            <v>Шампань</v>
          </cell>
        </row>
        <row r="1211">
          <cell r="D1211" t="str">
            <v>5496949853</v>
          </cell>
          <cell r="E1211" t="str">
            <v>КОМПЛЕКТ Мешок для белья 450 мм, Конеро W 760-820 мм, D 475 мм; мешок широкий 1 шт; мешок узкий 1 шт; цвет ШАМПАНЬ (5496949853)</v>
          </cell>
          <cell r="K1211" t="str">
            <v>сумма частей</v>
          </cell>
          <cell r="O1211" t="str">
            <v>сумма частей</v>
          </cell>
          <cell r="V1211" t="str">
            <v>Системы хранения</v>
          </cell>
          <cell r="W1211" t="str">
            <v>Конеро мешки для белья</v>
          </cell>
          <cell r="X1211" t="str">
            <v>760-820</v>
          </cell>
          <cell r="Z1211" t="str">
            <v>ШАМПАНЬ</v>
          </cell>
          <cell r="AC1211">
            <v>475</v>
          </cell>
          <cell r="AD1211">
            <v>4</v>
          </cell>
          <cell r="AE1211">
            <v>20</v>
          </cell>
          <cell r="AG1211" t="str">
            <v>Компл</v>
          </cell>
          <cell r="AJ1211" t="str">
            <v>Бежевый</v>
          </cell>
          <cell r="AK1211" t="str">
            <v xml:space="preserve">КОМПЛЕКТ Мешок для белья 450 мм, Конеро W 760-820 мм, D 475 мм; мешок широкий 1 шт; мешок узкий 1 шт; ШАМПАНЬ </v>
          </cell>
          <cell r="AM1211" t="str">
            <v>Системы хранения</v>
          </cell>
          <cell r="AS1211" t="str">
            <v>Конеро мешки для белья</v>
          </cell>
          <cell r="AT1211" t="str">
            <v>Хранение одежды; Интерьер</v>
          </cell>
          <cell r="AU1211" t="str">
            <v>Компл</v>
          </cell>
          <cell r="AV1211" t="str">
            <v>760</v>
          </cell>
          <cell r="AW1211" t="str">
            <v>820</v>
          </cell>
          <cell r="BB1211">
            <v>600</v>
          </cell>
          <cell r="BC1211">
            <v>2300</v>
          </cell>
          <cell r="BF1211">
            <v>0</v>
          </cell>
          <cell r="BG1211">
            <v>20</v>
          </cell>
          <cell r="BH1211" t="str">
            <v>Шампань</v>
          </cell>
        </row>
        <row r="1212">
          <cell r="D1212" t="str">
            <v>5497949853</v>
          </cell>
          <cell r="E1212" t="str">
            <v>КОМПЛЕКТ Мешок для белья 450 мм, Конеро W 760-820 мм, D 475 мм; мешок широкий 1 шт; вешалки 4 шт; цвет ШАМПАНЬ (5497949853)</v>
          </cell>
          <cell r="K1212" t="str">
            <v>сумма частей</v>
          </cell>
          <cell r="O1212" t="str">
            <v>сумма частей</v>
          </cell>
          <cell r="V1212" t="str">
            <v>Системы хранения</v>
          </cell>
          <cell r="W1212" t="str">
            <v>Конеро мешки для белья</v>
          </cell>
          <cell r="X1212" t="str">
            <v>760-820</v>
          </cell>
          <cell r="Z1212" t="str">
            <v>ШАМПАНЬ</v>
          </cell>
          <cell r="AC1212">
            <v>475</v>
          </cell>
          <cell r="AD1212">
            <v>4</v>
          </cell>
          <cell r="AE1212">
            <v>20</v>
          </cell>
          <cell r="AG1212" t="str">
            <v>Компл</v>
          </cell>
          <cell r="AJ1212" t="str">
            <v>Бежевый</v>
          </cell>
          <cell r="AK1212" t="str">
            <v xml:space="preserve">КОМПЛЕКТ Мешок для белья 450 мм, Конеро W 760-820 мм, D 475 мм; мешок широкий 1 шт; вешалки 4 шт; ШАМПАНЬ </v>
          </cell>
          <cell r="AM1212" t="str">
            <v>Системы хранения</v>
          </cell>
          <cell r="AS1212" t="str">
            <v>Конеро мешки для белья</v>
          </cell>
          <cell r="AT1212" t="str">
            <v>Хранение одежды; Интерьер</v>
          </cell>
          <cell r="AU1212" t="str">
            <v>Компл</v>
          </cell>
          <cell r="AV1212" t="str">
            <v>760</v>
          </cell>
          <cell r="AW1212" t="str">
            <v>820</v>
          </cell>
          <cell r="BB1212">
            <v>600</v>
          </cell>
          <cell r="BC1212">
            <v>2300</v>
          </cell>
          <cell r="BF1212">
            <v>0</v>
          </cell>
          <cell r="BG1212">
            <v>20</v>
          </cell>
          <cell r="BH1212" t="str">
            <v>Шампань</v>
          </cell>
        </row>
        <row r="1213">
          <cell r="D1213" t="str">
            <v>5496959853</v>
          </cell>
          <cell r="E1213" t="str">
            <v>КОМПЛЕКТ Мешок для белья 450 мм, Конеро W 810-870 мм, D 475 мм; мешок узкий 3 шт; цвет ШАМПАНЬ (5496959853)</v>
          </cell>
          <cell r="K1213" t="str">
            <v>сумма частей</v>
          </cell>
          <cell r="O1213" t="str">
            <v>сумма частей</v>
          </cell>
          <cell r="V1213" t="str">
            <v>Системы хранения</v>
          </cell>
          <cell r="W1213" t="str">
            <v>Конеро мешки для белья</v>
          </cell>
          <cell r="X1213" t="str">
            <v>810-870</v>
          </cell>
          <cell r="Z1213" t="str">
            <v>ШАМПАНЬ</v>
          </cell>
          <cell r="AC1213">
            <v>475</v>
          </cell>
          <cell r="AD1213">
            <v>5</v>
          </cell>
          <cell r="AE1213">
            <v>20</v>
          </cell>
          <cell r="AG1213" t="str">
            <v>Компл</v>
          </cell>
          <cell r="AJ1213" t="str">
            <v>Бежевый</v>
          </cell>
          <cell r="AK1213" t="str">
            <v xml:space="preserve">КОМПЛЕКТ Мешок для белья 450 мм, Конеро W 810-870 мм, D 475 мм; мешок узкий 3 шт; ШАМПАНЬ </v>
          </cell>
          <cell r="AM1213" t="str">
            <v>Системы хранения</v>
          </cell>
          <cell r="AS1213" t="str">
            <v>Конеро мешки для белья</v>
          </cell>
          <cell r="AT1213" t="str">
            <v>Хранение одежды; Интерьер</v>
          </cell>
          <cell r="AU1213" t="str">
            <v>Компл</v>
          </cell>
          <cell r="AV1213" t="str">
            <v>810</v>
          </cell>
          <cell r="AW1213" t="str">
            <v>870</v>
          </cell>
          <cell r="BB1213">
            <v>600</v>
          </cell>
          <cell r="BC1213">
            <v>2300</v>
          </cell>
          <cell r="BF1213">
            <v>0</v>
          </cell>
          <cell r="BG1213">
            <v>20</v>
          </cell>
          <cell r="BH1213" t="str">
            <v>Шампань</v>
          </cell>
        </row>
        <row r="1214">
          <cell r="D1214" t="str">
            <v>5497959853</v>
          </cell>
          <cell r="E1214" t="str">
            <v>КОМПЛЕКТ Мешок для белья 450 мм, Конеро W 810-870 мм, D 475 мм; мешок широкий 1 шт; вешалки 5 шт; цвет ШАМПАНЬ (5497959853)</v>
          </cell>
          <cell r="K1214" t="str">
            <v>сумма частей</v>
          </cell>
          <cell r="O1214" t="str">
            <v>сумма частей</v>
          </cell>
          <cell r="V1214" t="str">
            <v>Системы хранения</v>
          </cell>
          <cell r="W1214" t="str">
            <v>Конеро мешки для белья</v>
          </cell>
          <cell r="X1214" t="str">
            <v>810-870</v>
          </cell>
          <cell r="Z1214" t="str">
            <v>ШАМПАНЬ</v>
          </cell>
          <cell r="AC1214">
            <v>475</v>
          </cell>
          <cell r="AD1214">
            <v>4</v>
          </cell>
          <cell r="AE1214">
            <v>20</v>
          </cell>
          <cell r="AG1214" t="str">
            <v>Компл</v>
          </cell>
          <cell r="AJ1214" t="str">
            <v>Бежевый</v>
          </cell>
          <cell r="AK1214" t="str">
            <v xml:space="preserve">КОМПЛЕКТ Мешок для белья 450 мм, Конеро W 810-870 мм, D 475 мм; мешок широкий 1 шт; вешалки 5 шт; ШАМПАНЬ </v>
          </cell>
          <cell r="AM1214" t="str">
            <v>Системы хранения</v>
          </cell>
          <cell r="AS1214" t="str">
            <v>Конеро мешки для белья</v>
          </cell>
          <cell r="AT1214" t="str">
            <v>Хранение одежды; Интерьер</v>
          </cell>
          <cell r="AU1214" t="str">
            <v>Компл</v>
          </cell>
          <cell r="AV1214" t="str">
            <v>810</v>
          </cell>
          <cell r="AW1214" t="str">
            <v>870</v>
          </cell>
          <cell r="BB1214">
            <v>600</v>
          </cell>
          <cell r="BC1214">
            <v>2300</v>
          </cell>
          <cell r="BF1214">
            <v>0</v>
          </cell>
          <cell r="BG1214">
            <v>20</v>
          </cell>
          <cell r="BH1214" t="str">
            <v>Шампань</v>
          </cell>
        </row>
        <row r="1215">
          <cell r="D1215" t="str">
            <v>5496969853</v>
          </cell>
          <cell r="E1215" t="str">
            <v>КОМПЛЕКТ Мешок для белья 450 мм, Конеро W 860-920 мм, D 475 мм; мешок узкий 3 шт; цвет ШАМПАНЬ (5496969853)</v>
          </cell>
          <cell r="K1215" t="str">
            <v>сумма частей</v>
          </cell>
          <cell r="O1215" t="str">
            <v>сумма частей</v>
          </cell>
          <cell r="V1215" t="str">
            <v>Системы хранения</v>
          </cell>
          <cell r="W1215" t="str">
            <v>Конеро мешки для белья</v>
          </cell>
          <cell r="X1215" t="str">
            <v>860-920</v>
          </cell>
          <cell r="Z1215" t="str">
            <v>ШАМПАНЬ</v>
          </cell>
          <cell r="AC1215">
            <v>475</v>
          </cell>
          <cell r="AD1215">
            <v>5</v>
          </cell>
          <cell r="AE1215">
            <v>20</v>
          </cell>
          <cell r="AG1215" t="str">
            <v>Компл</v>
          </cell>
          <cell r="AJ1215" t="str">
            <v>Бежевый</v>
          </cell>
          <cell r="AK1215" t="str">
            <v xml:space="preserve">КОМПЛЕКТ Мешок для белья 450 мм, Конеро W 860-920 мм, D 475 мм; мешок узкий 3 шт; ШАМПАНЬ </v>
          </cell>
          <cell r="AM1215" t="str">
            <v>Системы хранения</v>
          </cell>
          <cell r="AS1215" t="str">
            <v>Конеро мешки для белья</v>
          </cell>
          <cell r="AT1215" t="str">
            <v>Хранение одежды; Интерьер</v>
          </cell>
          <cell r="AU1215" t="str">
            <v>Компл</v>
          </cell>
          <cell r="AV1215" t="str">
            <v>860</v>
          </cell>
          <cell r="AW1215" t="str">
            <v>920</v>
          </cell>
          <cell r="BB1215">
            <v>600</v>
          </cell>
          <cell r="BC1215">
            <v>2300</v>
          </cell>
          <cell r="BF1215">
            <v>0</v>
          </cell>
          <cell r="BG1215">
            <v>20</v>
          </cell>
          <cell r="BH1215" t="str">
            <v>Шампань</v>
          </cell>
        </row>
        <row r="1216">
          <cell r="D1216" t="str">
            <v>5497969853</v>
          </cell>
          <cell r="E1216" t="str">
            <v>КОМПЛЕКТ Мешок для белья 450 мм, Конеро W 860-920 мм, D 475 мм; мешок широкий 1 шт; вешалки 6 шт; цвет ШАМПАНЬ (5497969853)</v>
          </cell>
          <cell r="K1216" t="str">
            <v>сумма частей</v>
          </cell>
          <cell r="O1216" t="str">
            <v>сумма частей</v>
          </cell>
          <cell r="V1216" t="str">
            <v>Системы хранения</v>
          </cell>
          <cell r="W1216" t="str">
            <v>Конеро мешки для белья</v>
          </cell>
          <cell r="X1216" t="str">
            <v>860-920</v>
          </cell>
          <cell r="Z1216" t="str">
            <v>ШАМПАНЬ</v>
          </cell>
          <cell r="AC1216">
            <v>475</v>
          </cell>
          <cell r="AD1216">
            <v>4</v>
          </cell>
          <cell r="AE1216">
            <v>20</v>
          </cell>
          <cell r="AG1216" t="str">
            <v>Компл</v>
          </cell>
          <cell r="AJ1216" t="str">
            <v>Бежевый</v>
          </cell>
          <cell r="AK1216" t="str">
            <v xml:space="preserve">КОМПЛЕКТ Мешок для белья 450 мм, Конеро W 860-920 мм, D 475 мм; мешок широкий 1 шт; вешалки 6 шт; ШАМПАНЬ </v>
          </cell>
          <cell r="AM1216" t="str">
            <v>Системы хранения</v>
          </cell>
          <cell r="AS1216" t="str">
            <v>Конеро мешки для белья</v>
          </cell>
          <cell r="AT1216" t="str">
            <v>Хранение одежды; Интерьер</v>
          </cell>
          <cell r="AU1216" t="str">
            <v>Компл</v>
          </cell>
          <cell r="AV1216" t="str">
            <v>860</v>
          </cell>
          <cell r="AW1216" t="str">
            <v>920</v>
          </cell>
          <cell r="BB1216">
            <v>600</v>
          </cell>
          <cell r="BC1216">
            <v>2300</v>
          </cell>
          <cell r="BF1216">
            <v>0</v>
          </cell>
          <cell r="BG1216">
            <v>20</v>
          </cell>
          <cell r="BH1216" t="str">
            <v>Шампань</v>
          </cell>
        </row>
        <row r="1217">
          <cell r="D1217" t="str">
            <v>5496979853</v>
          </cell>
          <cell r="E1217" t="str">
            <v>КОМПЛЕКТ Мешок для белья 450 мм, Конеро W 910-970 мм, D 475 мм; мешок широкий 2 шт; цвет ШАМПАНЬ (5496979853)</v>
          </cell>
          <cell r="K1217" t="str">
            <v>сумма частей</v>
          </cell>
          <cell r="O1217" t="str">
            <v>сумма частей</v>
          </cell>
          <cell r="V1217" t="str">
            <v>Системы хранения</v>
          </cell>
          <cell r="W1217" t="str">
            <v>Конеро мешки для белья</v>
          </cell>
          <cell r="X1217" t="str">
            <v>910-970</v>
          </cell>
          <cell r="Z1217" t="str">
            <v>ШАМПАНЬ</v>
          </cell>
          <cell r="AC1217">
            <v>475</v>
          </cell>
          <cell r="AD1217">
            <v>4</v>
          </cell>
          <cell r="AE1217">
            <v>20</v>
          </cell>
          <cell r="AG1217" t="str">
            <v>Компл</v>
          </cell>
          <cell r="AJ1217" t="str">
            <v>Бежевый</v>
          </cell>
          <cell r="AK1217" t="str">
            <v xml:space="preserve">КОМПЛЕКТ Мешок для белья 450 мм, Конеро W 910-970 мм, D 475 мм; мешок широкий 2 шт; ШАМПАНЬ </v>
          </cell>
          <cell r="AM1217" t="str">
            <v>Системы хранения</v>
          </cell>
          <cell r="AS1217" t="str">
            <v>Конеро мешки для белья</v>
          </cell>
          <cell r="AT1217" t="str">
            <v>Хранение одежды; Интерьер</v>
          </cell>
          <cell r="AU1217" t="str">
            <v>Компл</v>
          </cell>
          <cell r="AV1217" t="str">
            <v>910</v>
          </cell>
          <cell r="AW1217" t="str">
            <v>970</v>
          </cell>
          <cell r="BB1217">
            <v>600</v>
          </cell>
          <cell r="BC1217">
            <v>2300</v>
          </cell>
          <cell r="BF1217">
            <v>0</v>
          </cell>
          <cell r="BG1217">
            <v>20</v>
          </cell>
          <cell r="BH1217" t="str">
            <v>Шампань</v>
          </cell>
        </row>
        <row r="1218">
          <cell r="D1218" t="str">
            <v>5497979853</v>
          </cell>
          <cell r="E1218" t="str">
            <v>КОМПЛЕКТ Мешок для белья 450 мм, Конеро W 910-970 мм, D 475 мм; мешок узкий 2 шт; вешалки 5 шт; цвет ШАМПАНЬ (5497979853)</v>
          </cell>
          <cell r="K1218" t="str">
            <v>сумма частей</v>
          </cell>
          <cell r="O1218" t="str">
            <v>сумма частей</v>
          </cell>
          <cell r="V1218" t="str">
            <v>Системы хранения</v>
          </cell>
          <cell r="W1218" t="str">
            <v>Конеро мешки для белья</v>
          </cell>
          <cell r="X1218" t="str">
            <v>910-970</v>
          </cell>
          <cell r="Z1218" t="str">
            <v>ШАМПАНЬ</v>
          </cell>
          <cell r="AC1218">
            <v>475</v>
          </cell>
          <cell r="AD1218">
            <v>5</v>
          </cell>
          <cell r="AE1218">
            <v>20</v>
          </cell>
          <cell r="AG1218" t="str">
            <v>Компл</v>
          </cell>
          <cell r="AJ1218" t="str">
            <v>Бежевый</v>
          </cell>
          <cell r="AK1218" t="str">
            <v xml:space="preserve">КОМПЛЕКТ Мешок для белья 450 мм, Конеро W 910-970 мм, D 475 мм; мешок узкий 2 шт; вешалки 5 шт; ШАМПАНЬ </v>
          </cell>
          <cell r="AM1218" t="str">
            <v>Системы хранения</v>
          </cell>
          <cell r="AS1218" t="str">
            <v>Конеро мешки для белья</v>
          </cell>
          <cell r="AT1218" t="str">
            <v>Хранение одежды; Интерьер</v>
          </cell>
          <cell r="AU1218" t="str">
            <v>Компл</v>
          </cell>
          <cell r="AV1218" t="str">
            <v>910</v>
          </cell>
          <cell r="AW1218" t="str">
            <v>970</v>
          </cell>
          <cell r="BB1218">
            <v>600</v>
          </cell>
          <cell r="BC1218">
            <v>2300</v>
          </cell>
          <cell r="BF1218">
            <v>0</v>
          </cell>
          <cell r="BG1218">
            <v>20</v>
          </cell>
          <cell r="BH1218" t="str">
            <v>Шампань</v>
          </cell>
        </row>
        <row r="1219">
          <cell r="D1219" t="str">
            <v>5496989853</v>
          </cell>
          <cell r="E1219" t="str">
            <v>КОМПЛЕКТ Мешок для белья 450 мм, Конеро W 960-1020 мм, D 475 мм; мешок широкий 1 шт; мешок узкий 2 шт; цвет ШАМПАНЬ (5496989853)</v>
          </cell>
          <cell r="K1219" t="str">
            <v>сумма частей</v>
          </cell>
          <cell r="O1219" t="str">
            <v>сумма частей</v>
          </cell>
          <cell r="V1219" t="str">
            <v>Системы хранения</v>
          </cell>
          <cell r="W1219" t="str">
            <v>Конеро мешки для белья</v>
          </cell>
          <cell r="X1219" t="str">
            <v>960-1020</v>
          </cell>
          <cell r="Z1219" t="str">
            <v>ШАМПАНЬ</v>
          </cell>
          <cell r="AC1219">
            <v>475</v>
          </cell>
          <cell r="AD1219">
            <v>5</v>
          </cell>
          <cell r="AE1219">
            <v>20</v>
          </cell>
          <cell r="AG1219" t="str">
            <v>Компл</v>
          </cell>
          <cell r="AJ1219" t="str">
            <v>Бежевый</v>
          </cell>
          <cell r="AK1219" t="str">
            <v xml:space="preserve">КОМПЛЕКТ Мешок для белья 450 мм, Конеро W 960-1020 мм, D 475 мм; мешок широкий 1 шт; мешок узкий 2 шт; ШАМПАНЬ </v>
          </cell>
          <cell r="AM1219" t="str">
            <v>Системы хранения</v>
          </cell>
          <cell r="AS1219" t="str">
            <v>Конеро мешки для белья</v>
          </cell>
          <cell r="AT1219" t="str">
            <v>Хранение одежды; Интерьер</v>
          </cell>
          <cell r="AU1219" t="str">
            <v>Компл</v>
          </cell>
          <cell r="AV1219" t="str">
            <v>960</v>
          </cell>
          <cell r="AW1219" t="str">
            <v>1020</v>
          </cell>
          <cell r="BB1219">
            <v>600</v>
          </cell>
          <cell r="BC1219">
            <v>2300</v>
          </cell>
          <cell r="BF1219">
            <v>0</v>
          </cell>
          <cell r="BG1219">
            <v>20</v>
          </cell>
          <cell r="BH1219" t="str">
            <v>Шампань</v>
          </cell>
        </row>
        <row r="1220">
          <cell r="D1220" t="str">
            <v>5497989853</v>
          </cell>
          <cell r="E1220" t="str">
            <v>КОМПЛЕКТ Мешок для белья 450 мм, Конеро W 960-1020 мм, D 475 мм; мешок узкий 2 шт; вешалки 6 шт; цвет ШАМПАНЬ (5497989853)</v>
          </cell>
          <cell r="K1220" t="str">
            <v>сумма частей</v>
          </cell>
          <cell r="O1220" t="str">
            <v>сумма частей</v>
          </cell>
          <cell r="V1220" t="str">
            <v>Системы хранения</v>
          </cell>
          <cell r="W1220" t="str">
            <v>Конеро мешки для белья</v>
          </cell>
          <cell r="X1220" t="str">
            <v>960-1020</v>
          </cell>
          <cell r="Z1220" t="str">
            <v>ШАМПАНЬ</v>
          </cell>
          <cell r="AC1220">
            <v>475</v>
          </cell>
          <cell r="AD1220">
            <v>5</v>
          </cell>
          <cell r="AE1220">
            <v>20</v>
          </cell>
          <cell r="AG1220" t="str">
            <v>Компл</v>
          </cell>
          <cell r="AJ1220" t="str">
            <v>Бежевый</v>
          </cell>
          <cell r="AK1220" t="str">
            <v xml:space="preserve">КОМПЛЕКТ Мешок для белья 450 мм, Конеро W 960-1020 мм, D 475 мм; мешок узкий 2 шт; вешалки 6 шт; ШАМПАНЬ </v>
          </cell>
          <cell r="AM1220" t="str">
            <v>Системы хранения</v>
          </cell>
          <cell r="AS1220" t="str">
            <v>Конеро мешки для белья</v>
          </cell>
          <cell r="AT1220" t="str">
            <v>Хранение одежды; Интерьер</v>
          </cell>
          <cell r="AU1220" t="str">
            <v>Компл</v>
          </cell>
          <cell r="AV1220" t="str">
            <v>960</v>
          </cell>
          <cell r="AW1220" t="str">
            <v>1020</v>
          </cell>
          <cell r="BB1220">
            <v>600</v>
          </cell>
          <cell r="BC1220">
            <v>2300</v>
          </cell>
          <cell r="BF1220">
            <v>0</v>
          </cell>
          <cell r="BG1220">
            <v>20</v>
          </cell>
          <cell r="BH1220" t="str">
            <v>Шампань</v>
          </cell>
        </row>
        <row r="1221">
          <cell r="D1221" t="str">
            <v>7376877021</v>
          </cell>
          <cell r="E1221" t="str">
            <v>КОМПЛЕКТ Полка-столик выдвижной 320 мм, Конеро H 72 W 434-494 мм, без дна, ЧЕРНЫЙ (7376877021)</v>
          </cell>
          <cell r="K1221" t="str">
            <v>сумма частей</v>
          </cell>
          <cell r="O1221" t="str">
            <v>сумма частей</v>
          </cell>
          <cell r="V1221" t="str">
            <v>Системы хранения</v>
          </cell>
          <cell r="W1221" t="str">
            <v>Конеро столик выдвижной</v>
          </cell>
          <cell r="X1221" t="str">
            <v>434-494</v>
          </cell>
          <cell r="Y1221">
            <v>96</v>
          </cell>
          <cell r="Z1221" t="str">
            <v>ЧЕРНЫЙ</v>
          </cell>
          <cell r="AB1221">
            <v>1</v>
          </cell>
          <cell r="AC1221">
            <v>345</v>
          </cell>
          <cell r="AD1221">
            <v>3</v>
          </cell>
          <cell r="AE1221">
            <v>20</v>
          </cell>
          <cell r="AG1221" t="str">
            <v>Компл</v>
          </cell>
          <cell r="AJ1221" t="str">
            <v>Черный</v>
          </cell>
          <cell r="AK1221" t="str">
            <v>КОМПЛЕКТ Полка-столик выдвижной 320 мм, Конеро H 72 W 434-494 мм, без дна, ЧЕРНЫЙ</v>
          </cell>
          <cell r="AM1221" t="str">
            <v>Системы хранения</v>
          </cell>
          <cell r="AS1221" t="str">
            <v>Конеро столик выдвижной</v>
          </cell>
          <cell r="AT1221" t="str">
            <v>Хранение одежды; Интерьер</v>
          </cell>
          <cell r="AU1221" t="str">
            <v>Компл</v>
          </cell>
          <cell r="AV1221" t="str">
            <v>434</v>
          </cell>
          <cell r="AW1221" t="str">
            <v>494</v>
          </cell>
          <cell r="BB1221">
            <v>96</v>
          </cell>
          <cell r="BC1221">
            <v>2300</v>
          </cell>
          <cell r="BF1221">
            <v>0</v>
          </cell>
          <cell r="BG1221">
            <v>20</v>
          </cell>
          <cell r="BH1221" t="str">
            <v>Черный</v>
          </cell>
        </row>
        <row r="1222">
          <cell r="D1222" t="str">
            <v>7376887021</v>
          </cell>
          <cell r="E1222" t="str">
            <v>КОМПЛЕКТ Полка-столик выдвижной 320 мм, Конеро H 72 W 484-544 мм, без дна, ЧЕРНЫЙ (7376887021)</v>
          </cell>
          <cell r="K1222" t="str">
            <v>сумма частей</v>
          </cell>
          <cell r="O1222" t="str">
            <v>сумма частей</v>
          </cell>
          <cell r="V1222" t="str">
            <v>Системы хранения</v>
          </cell>
          <cell r="W1222" t="str">
            <v>Конеро столик выдвижной</v>
          </cell>
          <cell r="X1222" t="str">
            <v>484-544</v>
          </cell>
          <cell r="Y1222">
            <v>96</v>
          </cell>
          <cell r="Z1222" t="str">
            <v>ЧЕРНЫЙ</v>
          </cell>
          <cell r="AB1222">
            <v>1</v>
          </cell>
          <cell r="AC1222">
            <v>345</v>
          </cell>
          <cell r="AD1222">
            <v>3</v>
          </cell>
          <cell r="AE1222">
            <v>20</v>
          </cell>
          <cell r="AG1222" t="str">
            <v>Компл</v>
          </cell>
          <cell r="AJ1222" t="str">
            <v>Черный</v>
          </cell>
          <cell r="AK1222" t="str">
            <v>КОМПЛЕКТ Полка-столик выдвижной 320 мм, Конеро H 72 W 484-544 мм, без дна, ЧЕРНЫЙ</v>
          </cell>
          <cell r="AM1222" t="str">
            <v>Системы хранения</v>
          </cell>
          <cell r="AS1222" t="str">
            <v>Конеро столик выдвижной</v>
          </cell>
          <cell r="AT1222" t="str">
            <v>Хранение одежды; Интерьер</v>
          </cell>
          <cell r="AU1222" t="str">
            <v>Компл</v>
          </cell>
          <cell r="AV1222" t="str">
            <v>484</v>
          </cell>
          <cell r="AW1222" t="str">
            <v>544</v>
          </cell>
          <cell r="BB1222">
            <v>96</v>
          </cell>
          <cell r="BC1222">
            <v>2300</v>
          </cell>
          <cell r="BF1222">
            <v>0</v>
          </cell>
          <cell r="BG1222">
            <v>20</v>
          </cell>
          <cell r="BH1222" t="str">
            <v>Черный</v>
          </cell>
        </row>
        <row r="1223">
          <cell r="D1223" t="str">
            <v>7376897021</v>
          </cell>
          <cell r="E1223" t="str">
            <v>КОМПЛЕКТ Полка-столик выдвижной 320 мм, Конеро H 72 W 534-594 мм, без дна, ЧЕРНЫЙ (7376897021)</v>
          </cell>
          <cell r="K1223" t="str">
            <v>сумма частей</v>
          </cell>
          <cell r="O1223" t="str">
            <v>сумма частей</v>
          </cell>
          <cell r="V1223" t="str">
            <v>Системы хранения</v>
          </cell>
          <cell r="W1223" t="str">
            <v>Конеро столик выдвижной</v>
          </cell>
          <cell r="X1223" t="str">
            <v>534-594</v>
          </cell>
          <cell r="Y1223">
            <v>96</v>
          </cell>
          <cell r="Z1223" t="str">
            <v>ЧЕРНЫЙ</v>
          </cell>
          <cell r="AB1223">
            <v>1</v>
          </cell>
          <cell r="AC1223">
            <v>345</v>
          </cell>
          <cell r="AD1223">
            <v>3</v>
          </cell>
          <cell r="AE1223">
            <v>20</v>
          </cell>
          <cell r="AG1223" t="str">
            <v>Компл</v>
          </cell>
          <cell r="AJ1223" t="str">
            <v>Черный</v>
          </cell>
          <cell r="AK1223" t="str">
            <v>КОМПЛЕКТ Полка-столик выдвижной 320 мм, Конеро H 72 W 534-594 мм, без дна, ЧЕРНЫЙ</v>
          </cell>
          <cell r="AM1223" t="str">
            <v>Системы хранения</v>
          </cell>
          <cell r="AS1223" t="str">
            <v>Конеро столик выдвижной</v>
          </cell>
          <cell r="AT1223" t="str">
            <v>Хранение одежды; Интерьер</v>
          </cell>
          <cell r="AU1223" t="str">
            <v>Компл</v>
          </cell>
          <cell r="AV1223" t="str">
            <v>534</v>
          </cell>
          <cell r="AW1223" t="str">
            <v>594</v>
          </cell>
          <cell r="BB1223">
            <v>96</v>
          </cell>
          <cell r="BC1223">
            <v>2300</v>
          </cell>
          <cell r="BF1223">
            <v>0</v>
          </cell>
          <cell r="BG1223">
            <v>20</v>
          </cell>
          <cell r="BH1223" t="str">
            <v>Черный</v>
          </cell>
        </row>
        <row r="1224">
          <cell r="D1224" t="str">
            <v>7376907021</v>
          </cell>
          <cell r="E1224" t="str">
            <v>КОМПЛЕКТ Полка-столик выдвижной 320 мм, Конеро H 72 W 552-612 мм, без дна, ЧЕРНЫЙ (7376907021)</v>
          </cell>
          <cell r="K1224" t="str">
            <v>сумма частей</v>
          </cell>
          <cell r="O1224" t="str">
            <v>сумма частей</v>
          </cell>
          <cell r="V1224" t="str">
            <v>Системы хранения</v>
          </cell>
          <cell r="W1224" t="str">
            <v>Конеро столик выдвижной</v>
          </cell>
          <cell r="X1224" t="str">
            <v>552-612</v>
          </cell>
          <cell r="Y1224">
            <v>96</v>
          </cell>
          <cell r="Z1224" t="str">
            <v>ЧЕРНЫЙ</v>
          </cell>
          <cell r="AB1224">
            <v>1</v>
          </cell>
          <cell r="AC1224">
            <v>345</v>
          </cell>
          <cell r="AD1224">
            <v>3</v>
          </cell>
          <cell r="AE1224">
            <v>20</v>
          </cell>
          <cell r="AG1224" t="str">
            <v>Компл</v>
          </cell>
          <cell r="AJ1224" t="str">
            <v>Черный</v>
          </cell>
          <cell r="AK1224" t="str">
            <v>КОМПЛЕКТ Полка-столик выдвижной 320 мм, Конеро H 72 W 552-612 мм, без дна, ЧЕРНЫЙ</v>
          </cell>
          <cell r="AM1224" t="str">
            <v>Системы хранения</v>
          </cell>
          <cell r="AS1224" t="str">
            <v>Конеро столик выдвижной</v>
          </cell>
          <cell r="AT1224" t="str">
            <v>Хранение одежды; Интерьер</v>
          </cell>
          <cell r="AU1224" t="str">
            <v>Компл</v>
          </cell>
          <cell r="AV1224" t="str">
            <v>552</v>
          </cell>
          <cell r="AW1224" t="str">
            <v>612</v>
          </cell>
          <cell r="BB1224">
            <v>96</v>
          </cell>
          <cell r="BC1224">
            <v>2300</v>
          </cell>
          <cell r="BF1224">
            <v>0</v>
          </cell>
          <cell r="BG1224">
            <v>20</v>
          </cell>
          <cell r="BH1224" t="str">
            <v>Черный</v>
          </cell>
        </row>
        <row r="1225">
          <cell r="D1225" t="str">
            <v>7376917021</v>
          </cell>
          <cell r="E1225" t="str">
            <v>КОМПЛЕКТ Полка-столик выдвижной 320 мм, Конеро H 72 W 610-670 мм, без дна, ЧЕРНЫЙ (7376917021)</v>
          </cell>
          <cell r="K1225" t="str">
            <v>сумма частей</v>
          </cell>
          <cell r="O1225" t="str">
            <v>сумма частей</v>
          </cell>
          <cell r="V1225" t="str">
            <v>Системы хранения</v>
          </cell>
          <cell r="W1225" t="str">
            <v>Конеро столик выдвижной</v>
          </cell>
          <cell r="X1225" t="str">
            <v>610-670</v>
          </cell>
          <cell r="Y1225">
            <v>96</v>
          </cell>
          <cell r="Z1225" t="str">
            <v>ЧЕРНЫЙ</v>
          </cell>
          <cell r="AB1225">
            <v>1</v>
          </cell>
          <cell r="AC1225">
            <v>345</v>
          </cell>
          <cell r="AD1225">
            <v>3</v>
          </cell>
          <cell r="AE1225">
            <v>20</v>
          </cell>
          <cell r="AG1225" t="str">
            <v>Компл</v>
          </cell>
          <cell r="AJ1225" t="str">
            <v>Черный</v>
          </cell>
          <cell r="AK1225" t="str">
            <v>КОМПЛЕКТ Полка-столик выдвижной 320 мм, Конеро H 72 W 610-670 мм, без дна, ЧЕРНЫЙ</v>
          </cell>
          <cell r="AM1225" t="str">
            <v>Системы хранения</v>
          </cell>
          <cell r="AS1225" t="str">
            <v>Конеро столик выдвижной</v>
          </cell>
          <cell r="AT1225" t="str">
            <v>Хранение одежды; Интерьер</v>
          </cell>
          <cell r="AU1225" t="str">
            <v>Компл</v>
          </cell>
          <cell r="AV1225" t="str">
            <v>610</v>
          </cell>
          <cell r="AW1225" t="str">
            <v>670</v>
          </cell>
          <cell r="BB1225">
            <v>96</v>
          </cell>
          <cell r="BC1225">
            <v>2300</v>
          </cell>
          <cell r="BF1225">
            <v>0</v>
          </cell>
          <cell r="BG1225">
            <v>20</v>
          </cell>
          <cell r="BH1225" t="str">
            <v>Черный</v>
          </cell>
        </row>
        <row r="1226">
          <cell r="D1226" t="str">
            <v>7376927021</v>
          </cell>
          <cell r="E1226" t="str">
            <v>КОМПЛЕКТ Полка-столик выдвижной 320 мм, Конеро H 72 W 660-720 мм, без дна, ЧЕРНЫЙ (7376927021)</v>
          </cell>
          <cell r="K1226" t="str">
            <v>сумма частей</v>
          </cell>
          <cell r="O1226" t="str">
            <v>сумма частей</v>
          </cell>
          <cell r="V1226" t="str">
            <v>Системы хранения</v>
          </cell>
          <cell r="W1226" t="str">
            <v>Конеро столик выдвижной</v>
          </cell>
          <cell r="X1226" t="str">
            <v>660-720</v>
          </cell>
          <cell r="Y1226">
            <v>96</v>
          </cell>
          <cell r="Z1226" t="str">
            <v>ЧЕРНЫЙ</v>
          </cell>
          <cell r="AB1226">
            <v>1</v>
          </cell>
          <cell r="AC1226">
            <v>345</v>
          </cell>
          <cell r="AD1226">
            <v>3</v>
          </cell>
          <cell r="AE1226">
            <v>20</v>
          </cell>
          <cell r="AG1226" t="str">
            <v>Компл</v>
          </cell>
          <cell r="AJ1226" t="str">
            <v>Черный</v>
          </cell>
          <cell r="AK1226" t="str">
            <v>КОМПЛЕКТ Полка-столик выдвижной 320 мм, Конеро H 72 W 660-720 мм, без дна, ЧЕРНЫЙ</v>
          </cell>
          <cell r="AM1226" t="str">
            <v>Системы хранения</v>
          </cell>
          <cell r="AS1226" t="str">
            <v>Конеро столик выдвижной</v>
          </cell>
          <cell r="AT1226" t="str">
            <v>Хранение одежды; Интерьер</v>
          </cell>
          <cell r="AU1226" t="str">
            <v>Компл</v>
          </cell>
          <cell r="AV1226" t="str">
            <v>660</v>
          </cell>
          <cell r="AW1226" t="str">
            <v>720</v>
          </cell>
          <cell r="BB1226">
            <v>96</v>
          </cell>
          <cell r="BC1226">
            <v>2300</v>
          </cell>
          <cell r="BF1226">
            <v>0</v>
          </cell>
          <cell r="BG1226">
            <v>20</v>
          </cell>
          <cell r="BH1226" t="str">
            <v>Черный</v>
          </cell>
        </row>
        <row r="1227">
          <cell r="D1227" t="str">
            <v>7376937021</v>
          </cell>
          <cell r="E1227" t="str">
            <v>КОМПЛЕКТ Полка-столик выдвижной 320 мм, Конеро H 72 W 710-770 мм, без дна, ЧЕРНЫЙ (7376937021)</v>
          </cell>
          <cell r="K1227" t="str">
            <v>сумма частей</v>
          </cell>
          <cell r="O1227" t="str">
            <v>сумма частей</v>
          </cell>
          <cell r="V1227" t="str">
            <v>Системы хранения</v>
          </cell>
          <cell r="W1227" t="str">
            <v>Конеро столик выдвижной</v>
          </cell>
          <cell r="X1227" t="str">
            <v>710-770</v>
          </cell>
          <cell r="Y1227">
            <v>96</v>
          </cell>
          <cell r="Z1227" t="str">
            <v>ЧЕРНЫЙ</v>
          </cell>
          <cell r="AB1227">
            <v>1</v>
          </cell>
          <cell r="AC1227">
            <v>345</v>
          </cell>
          <cell r="AD1227">
            <v>3</v>
          </cell>
          <cell r="AE1227">
            <v>20</v>
          </cell>
          <cell r="AG1227" t="str">
            <v>Компл</v>
          </cell>
          <cell r="AJ1227" t="str">
            <v>Черный</v>
          </cell>
          <cell r="AK1227" t="str">
            <v>КОМПЛЕКТ Полка-столик выдвижной 320 мм, Конеро H 72 W 710-770 мм, без дна, ЧЕРНЫЙ</v>
          </cell>
          <cell r="AM1227" t="str">
            <v>Системы хранения</v>
          </cell>
          <cell r="AS1227" t="str">
            <v>Конеро столик выдвижной</v>
          </cell>
          <cell r="AT1227" t="str">
            <v>Хранение одежды; Интерьер</v>
          </cell>
          <cell r="AU1227" t="str">
            <v>Компл</v>
          </cell>
          <cell r="AV1227" t="str">
            <v>710</v>
          </cell>
          <cell r="AW1227" t="str">
            <v>770</v>
          </cell>
          <cell r="BB1227">
            <v>96</v>
          </cell>
          <cell r="BC1227">
            <v>2300</v>
          </cell>
          <cell r="BF1227">
            <v>0</v>
          </cell>
          <cell r="BG1227">
            <v>20</v>
          </cell>
          <cell r="BH1227" t="str">
            <v>Черный</v>
          </cell>
        </row>
        <row r="1228">
          <cell r="D1228" t="str">
            <v>7376947021</v>
          </cell>
          <cell r="E1228" t="str">
            <v>КОМПЛЕКТ Полка-столик выдвижной 320 мм, Конеро H 72 W 760-820 мм, без дна, ЧЕРНЫЙ (7376947021)</v>
          </cell>
          <cell r="K1228" t="str">
            <v>сумма частей</v>
          </cell>
          <cell r="O1228" t="str">
            <v>сумма частей</v>
          </cell>
          <cell r="V1228" t="str">
            <v>Системы хранения</v>
          </cell>
          <cell r="W1228" t="str">
            <v>Конеро столик выдвижной</v>
          </cell>
          <cell r="X1228" t="str">
            <v>760-820</v>
          </cell>
          <cell r="Y1228">
            <v>96</v>
          </cell>
          <cell r="Z1228" t="str">
            <v>ЧЕРНЫЙ</v>
          </cell>
          <cell r="AB1228">
            <v>1</v>
          </cell>
          <cell r="AC1228">
            <v>345</v>
          </cell>
          <cell r="AD1228">
            <v>3</v>
          </cell>
          <cell r="AE1228">
            <v>20</v>
          </cell>
          <cell r="AG1228" t="str">
            <v>Компл</v>
          </cell>
          <cell r="AJ1228" t="str">
            <v>Черный</v>
          </cell>
          <cell r="AK1228" t="str">
            <v>КОМПЛЕКТ Полка-столик выдвижной 320 мм, Конеро H 72 W 760-820 мм, без дна, ЧЕРНЫЙ</v>
          </cell>
          <cell r="AM1228" t="str">
            <v>Системы хранения</v>
          </cell>
          <cell r="AS1228" t="str">
            <v>Конеро столик выдвижной</v>
          </cell>
          <cell r="AT1228" t="str">
            <v>Хранение одежды; Интерьер</v>
          </cell>
          <cell r="AU1228" t="str">
            <v>Компл</v>
          </cell>
          <cell r="AV1228" t="str">
            <v>760</v>
          </cell>
          <cell r="AW1228" t="str">
            <v>820</v>
          </cell>
          <cell r="BB1228">
            <v>96</v>
          </cell>
          <cell r="BC1228">
            <v>2300</v>
          </cell>
          <cell r="BF1228">
            <v>0</v>
          </cell>
          <cell r="BG1228">
            <v>20</v>
          </cell>
          <cell r="BH1228" t="str">
            <v>Черный</v>
          </cell>
        </row>
        <row r="1229">
          <cell r="D1229" t="str">
            <v>7376957021</v>
          </cell>
          <cell r="E1229" t="str">
            <v>КОМПЛЕКТ Полка-столик выдвижной 320 мм, Конеро H 72 W 810-870 мм, без дна, ЧЕРНЫЙ (7376957021)</v>
          </cell>
          <cell r="K1229" t="str">
            <v>сумма частей</v>
          </cell>
          <cell r="O1229" t="str">
            <v>сумма частей</v>
          </cell>
          <cell r="V1229" t="str">
            <v>Системы хранения</v>
          </cell>
          <cell r="W1229" t="str">
            <v>Конеро столик выдвижной</v>
          </cell>
          <cell r="X1229" t="str">
            <v>810-870</v>
          </cell>
          <cell r="Y1229">
            <v>96</v>
          </cell>
          <cell r="Z1229" t="str">
            <v>ЧЕРНЫЙ</v>
          </cell>
          <cell r="AB1229">
            <v>1</v>
          </cell>
          <cell r="AC1229">
            <v>345</v>
          </cell>
          <cell r="AD1229">
            <v>3</v>
          </cell>
          <cell r="AE1229">
            <v>20</v>
          </cell>
          <cell r="AG1229" t="str">
            <v>Компл</v>
          </cell>
          <cell r="AJ1229" t="str">
            <v>Черный</v>
          </cell>
          <cell r="AK1229" t="str">
            <v>КОМПЛЕКТ Полка-столик выдвижной 320 мм, Конеро H 72 W 810-870 мм, без дна, ЧЕРНЫЙ</v>
          </cell>
          <cell r="AM1229" t="str">
            <v>Системы хранения</v>
          </cell>
          <cell r="AS1229" t="str">
            <v>Конеро столик выдвижной</v>
          </cell>
          <cell r="AT1229" t="str">
            <v>Хранение одежды; Интерьер</v>
          </cell>
          <cell r="AU1229" t="str">
            <v>Компл</v>
          </cell>
          <cell r="AV1229" t="str">
            <v>810</v>
          </cell>
          <cell r="AW1229" t="str">
            <v>870</v>
          </cell>
          <cell r="BB1229">
            <v>96</v>
          </cell>
          <cell r="BC1229">
            <v>2300</v>
          </cell>
          <cell r="BF1229">
            <v>0</v>
          </cell>
          <cell r="BG1229">
            <v>20</v>
          </cell>
          <cell r="BH1229" t="str">
            <v>Черный</v>
          </cell>
        </row>
        <row r="1230">
          <cell r="D1230" t="str">
            <v>7376967021</v>
          </cell>
          <cell r="E1230" t="str">
            <v>КОМПЛЕКТ Полка-столик выдвижной 320 мм, Конеро H 72 W 860-920 мм, без дна, ЧЕРНЫЙ (7376967021)</v>
          </cell>
          <cell r="K1230" t="str">
            <v>сумма частей</v>
          </cell>
          <cell r="O1230" t="str">
            <v>сумма частей</v>
          </cell>
          <cell r="V1230" t="str">
            <v>Системы хранения</v>
          </cell>
          <cell r="W1230" t="str">
            <v>Конеро столик выдвижной</v>
          </cell>
          <cell r="X1230" t="str">
            <v>860-920</v>
          </cell>
          <cell r="Y1230">
            <v>96</v>
          </cell>
          <cell r="Z1230" t="str">
            <v>ЧЕРНЫЙ</v>
          </cell>
          <cell r="AB1230">
            <v>1</v>
          </cell>
          <cell r="AC1230">
            <v>345</v>
          </cell>
          <cell r="AD1230">
            <v>3</v>
          </cell>
          <cell r="AE1230">
            <v>20</v>
          </cell>
          <cell r="AG1230" t="str">
            <v>Компл</v>
          </cell>
          <cell r="AJ1230" t="str">
            <v>Черный</v>
          </cell>
          <cell r="AK1230" t="str">
            <v>КОМПЛЕКТ Полка-столик выдвижной 320 мм, Конеро H 72 W 860-920 мм, без дна, ЧЕРНЫЙ</v>
          </cell>
          <cell r="AM1230" t="str">
            <v>Системы хранения</v>
          </cell>
          <cell r="AS1230" t="str">
            <v>Конеро столик выдвижной</v>
          </cell>
          <cell r="AT1230" t="str">
            <v>Хранение одежды; Интерьер</v>
          </cell>
          <cell r="AU1230" t="str">
            <v>Компл</v>
          </cell>
          <cell r="AV1230" t="str">
            <v>860</v>
          </cell>
          <cell r="AW1230" t="str">
            <v>920</v>
          </cell>
          <cell r="BB1230">
            <v>96</v>
          </cell>
          <cell r="BC1230">
            <v>2300</v>
          </cell>
          <cell r="BF1230">
            <v>0</v>
          </cell>
          <cell r="BG1230">
            <v>20</v>
          </cell>
          <cell r="BH1230" t="str">
            <v>Черный</v>
          </cell>
        </row>
        <row r="1231">
          <cell r="D1231" t="str">
            <v>7376977021</v>
          </cell>
          <cell r="E1231" t="str">
            <v>КОМПЛЕКТ Полка-столик выдвижной 320 мм, Конеро H 72 W 910-970 мм, без дна, ЧЕРНЫЙ (7376977021)</v>
          </cell>
          <cell r="K1231" t="str">
            <v>сумма частей</v>
          </cell>
          <cell r="O1231" t="str">
            <v>сумма частей</v>
          </cell>
          <cell r="V1231" t="str">
            <v>Системы хранения</v>
          </cell>
          <cell r="W1231" t="str">
            <v>Конеро столик выдвижной</v>
          </cell>
          <cell r="X1231" t="str">
            <v>910-970</v>
          </cell>
          <cell r="Y1231">
            <v>96</v>
          </cell>
          <cell r="Z1231" t="str">
            <v>ЧЕРНЫЙ</v>
          </cell>
          <cell r="AB1231">
            <v>1</v>
          </cell>
          <cell r="AC1231">
            <v>345</v>
          </cell>
          <cell r="AD1231">
            <v>3</v>
          </cell>
          <cell r="AE1231">
            <v>20</v>
          </cell>
          <cell r="AG1231" t="str">
            <v>Компл</v>
          </cell>
          <cell r="AJ1231" t="str">
            <v>Черный</v>
          </cell>
          <cell r="AK1231" t="str">
            <v>КОМПЛЕКТ Полка-столик выдвижной 320 мм, Конеро H 72 W 910-970 мм, без дна, ЧЕРНЫЙ</v>
          </cell>
          <cell r="AM1231" t="str">
            <v>Системы хранения</v>
          </cell>
          <cell r="AS1231" t="str">
            <v>Конеро столик выдвижной</v>
          </cell>
          <cell r="AT1231" t="str">
            <v>Хранение одежды; Интерьер</v>
          </cell>
          <cell r="AU1231" t="str">
            <v>Компл</v>
          </cell>
          <cell r="AV1231" t="str">
            <v>910</v>
          </cell>
          <cell r="AW1231" t="str">
            <v>970</v>
          </cell>
          <cell r="BB1231">
            <v>96</v>
          </cell>
          <cell r="BC1231">
            <v>2300</v>
          </cell>
          <cell r="BF1231">
            <v>0</v>
          </cell>
          <cell r="BG1231">
            <v>20</v>
          </cell>
          <cell r="BH1231" t="str">
            <v>Черный</v>
          </cell>
        </row>
        <row r="1232">
          <cell r="D1232" t="str">
            <v>7376987021</v>
          </cell>
          <cell r="E1232" t="str">
            <v>КОМПЛЕКТ Полка-столик выдвижной 320 мм, Конеро H 72 W 960-1020 мм, без дна, ЧЕРНЫЙ (7376987021)</v>
          </cell>
          <cell r="K1232" t="str">
            <v>сумма частей</v>
          </cell>
          <cell r="O1232" t="str">
            <v>сумма частей</v>
          </cell>
          <cell r="V1232" t="str">
            <v>Системы хранения</v>
          </cell>
          <cell r="W1232" t="str">
            <v>Конеро столик выдвижной</v>
          </cell>
          <cell r="X1232" t="str">
            <v>960-1020</v>
          </cell>
          <cell r="Y1232">
            <v>96</v>
          </cell>
          <cell r="Z1232" t="str">
            <v>ЧЕРНЫЙ</v>
          </cell>
          <cell r="AB1232">
            <v>1</v>
          </cell>
          <cell r="AC1232">
            <v>345</v>
          </cell>
          <cell r="AD1232">
            <v>3</v>
          </cell>
          <cell r="AE1232">
            <v>20</v>
          </cell>
          <cell r="AG1232" t="str">
            <v>Компл</v>
          </cell>
          <cell r="AJ1232" t="str">
            <v>Черный</v>
          </cell>
          <cell r="AK1232" t="str">
            <v>КОМПЛЕКТ Полка-столик выдвижной 320 мм, Конеро H 72 W 960-1020 мм, без дна, ЧЕРНЫЙ</v>
          </cell>
          <cell r="AM1232" t="str">
            <v>Системы хранения</v>
          </cell>
          <cell r="AS1232" t="str">
            <v>Конеро столик выдвижной</v>
          </cell>
          <cell r="AT1232" t="str">
            <v>Хранение одежды; Интерьер</v>
          </cell>
          <cell r="AU1232" t="str">
            <v>Компл</v>
          </cell>
          <cell r="AV1232" t="str">
            <v>960</v>
          </cell>
          <cell r="AW1232" t="str">
            <v>1020</v>
          </cell>
          <cell r="BB1232">
            <v>96</v>
          </cell>
          <cell r="BC1232">
            <v>2300</v>
          </cell>
          <cell r="BF1232">
            <v>0</v>
          </cell>
          <cell r="BG1232">
            <v>20</v>
          </cell>
          <cell r="BH1232" t="str">
            <v>Черный</v>
          </cell>
        </row>
        <row r="1233">
          <cell r="D1233" t="str">
            <v>7376879853</v>
          </cell>
          <cell r="E1233" t="str">
            <v>КОМПЛЕКТ Полка-столик выдвижной 320 мм, Конеро H 72 W 434-494 мм, без дна, ШАМПАНЬ (7376879853)</v>
          </cell>
          <cell r="K1233" t="str">
            <v>сумма частей</v>
          </cell>
          <cell r="O1233" t="str">
            <v>сумма частей</v>
          </cell>
          <cell r="V1233" t="str">
            <v>Системы хранения</v>
          </cell>
          <cell r="W1233" t="str">
            <v>Конеро столик выдвижной</v>
          </cell>
          <cell r="X1233" t="str">
            <v>434-494</v>
          </cell>
          <cell r="Y1233">
            <v>96</v>
          </cell>
          <cell r="Z1233" t="str">
            <v>ШАМПАНЬ</v>
          </cell>
          <cell r="AB1233">
            <v>1</v>
          </cell>
          <cell r="AC1233">
            <v>345</v>
          </cell>
          <cell r="AD1233">
            <v>3</v>
          </cell>
          <cell r="AE1233">
            <v>20</v>
          </cell>
          <cell r="AG1233" t="str">
            <v>Компл</v>
          </cell>
          <cell r="AJ1233" t="str">
            <v>Бежевый</v>
          </cell>
          <cell r="AK1233" t="str">
            <v>КОМПЛЕКТ Полка-столик выдвижной 320 мм, Конеро H 72 W 434-494 мм, без дна, ШАМПАНЬ</v>
          </cell>
          <cell r="AM1233" t="str">
            <v>Системы хранения</v>
          </cell>
          <cell r="AS1233" t="str">
            <v>Конеро столик выдвижной</v>
          </cell>
          <cell r="AT1233" t="str">
            <v>Хранение одежды; Интерьер</v>
          </cell>
          <cell r="AU1233" t="str">
            <v>Компл</v>
          </cell>
          <cell r="AV1233" t="str">
            <v>434</v>
          </cell>
          <cell r="AW1233" t="str">
            <v>494</v>
          </cell>
          <cell r="BB1233">
            <v>96</v>
          </cell>
          <cell r="BC1233">
            <v>2300</v>
          </cell>
          <cell r="BF1233">
            <v>0</v>
          </cell>
          <cell r="BG1233">
            <v>20</v>
          </cell>
          <cell r="BH1233" t="str">
            <v>Шампань</v>
          </cell>
        </row>
        <row r="1234">
          <cell r="D1234" t="str">
            <v>7376889853</v>
          </cell>
          <cell r="E1234" t="str">
            <v>КОМПЛЕКТ Полка-столик выдвижной 320 мм, Конеро H 72 W 484-544 мм, без дна, ШАМПАНЬ (7376889853)</v>
          </cell>
          <cell r="K1234" t="str">
            <v>сумма частей</v>
          </cell>
          <cell r="O1234" t="str">
            <v>сумма частей</v>
          </cell>
          <cell r="V1234" t="str">
            <v>Системы хранения</v>
          </cell>
          <cell r="W1234" t="str">
            <v>Конеро столик выдвижной</v>
          </cell>
          <cell r="X1234" t="str">
            <v>484-544</v>
          </cell>
          <cell r="Y1234">
            <v>96</v>
          </cell>
          <cell r="Z1234" t="str">
            <v>ШАМПАНЬ</v>
          </cell>
          <cell r="AB1234">
            <v>1</v>
          </cell>
          <cell r="AC1234">
            <v>345</v>
          </cell>
          <cell r="AD1234">
            <v>3</v>
          </cell>
          <cell r="AE1234">
            <v>20</v>
          </cell>
          <cell r="AG1234" t="str">
            <v>Компл</v>
          </cell>
          <cell r="AJ1234" t="str">
            <v>Бежевый</v>
          </cell>
          <cell r="AK1234" t="str">
            <v>КОМПЛЕКТ Полка-столик выдвижной 320 мм, Конеро H 72 W 484-544 мм, без дна, ШАМПАНЬ</v>
          </cell>
          <cell r="AM1234" t="str">
            <v>Системы хранения</v>
          </cell>
          <cell r="AS1234" t="str">
            <v>Конеро столик выдвижной</v>
          </cell>
          <cell r="AT1234" t="str">
            <v>Хранение одежды; Интерьер</v>
          </cell>
          <cell r="AU1234" t="str">
            <v>Компл</v>
          </cell>
          <cell r="AV1234" t="str">
            <v>484</v>
          </cell>
          <cell r="AW1234" t="str">
            <v>544</v>
          </cell>
          <cell r="BB1234">
            <v>96</v>
          </cell>
          <cell r="BC1234">
            <v>2300</v>
          </cell>
          <cell r="BF1234">
            <v>0</v>
          </cell>
          <cell r="BG1234">
            <v>20</v>
          </cell>
          <cell r="BH1234" t="str">
            <v>Шампань</v>
          </cell>
        </row>
        <row r="1235">
          <cell r="D1235" t="str">
            <v>7376899853</v>
          </cell>
          <cell r="E1235" t="str">
            <v>КОМПЛЕКТ Полка-столик выдвижной 320 мм, Конеро H 72 W 534-594 мм, без дна, ШАМПАНЬ (7376899853)</v>
          </cell>
          <cell r="K1235" t="str">
            <v>сумма частей</v>
          </cell>
          <cell r="O1235" t="str">
            <v>сумма частей</v>
          </cell>
          <cell r="V1235" t="str">
            <v>Системы хранения</v>
          </cell>
          <cell r="W1235" t="str">
            <v>Конеро столик выдвижной</v>
          </cell>
          <cell r="X1235" t="str">
            <v>534-594</v>
          </cell>
          <cell r="Y1235">
            <v>96</v>
          </cell>
          <cell r="Z1235" t="str">
            <v>ШАМПАНЬ</v>
          </cell>
          <cell r="AB1235">
            <v>1</v>
          </cell>
          <cell r="AC1235">
            <v>345</v>
          </cell>
          <cell r="AD1235">
            <v>3</v>
          </cell>
          <cell r="AE1235">
            <v>20</v>
          </cell>
          <cell r="AG1235" t="str">
            <v>Компл</v>
          </cell>
          <cell r="AJ1235" t="str">
            <v>Бежевый</v>
          </cell>
          <cell r="AK1235" t="str">
            <v>КОМПЛЕКТ Полка-столик выдвижной 320 мм, Конеро H 72 W 534-594 мм, без дна, ШАМПАНЬ</v>
          </cell>
          <cell r="AM1235" t="str">
            <v>Системы хранения</v>
          </cell>
          <cell r="AS1235" t="str">
            <v>Конеро столик выдвижной</v>
          </cell>
          <cell r="AT1235" t="str">
            <v>Хранение одежды; Интерьер</v>
          </cell>
          <cell r="AU1235" t="str">
            <v>Компл</v>
          </cell>
          <cell r="AV1235" t="str">
            <v>534</v>
          </cell>
          <cell r="AW1235" t="str">
            <v>594</v>
          </cell>
          <cell r="BB1235">
            <v>96</v>
          </cell>
          <cell r="BC1235">
            <v>2300</v>
          </cell>
          <cell r="BF1235">
            <v>0</v>
          </cell>
          <cell r="BG1235">
            <v>20</v>
          </cell>
          <cell r="BH1235" t="str">
            <v>Шампань</v>
          </cell>
        </row>
        <row r="1236">
          <cell r="D1236" t="str">
            <v>7376909853</v>
          </cell>
          <cell r="E1236" t="str">
            <v>КОМПЛЕКТ Полка-столик выдвижной 320 мм, Конеро H 72 W 552-612 мм, без дна, ШАМПАНЬ (7376909853)</v>
          </cell>
          <cell r="K1236" t="str">
            <v>сумма частей</v>
          </cell>
          <cell r="O1236" t="str">
            <v>сумма частей</v>
          </cell>
          <cell r="V1236" t="str">
            <v>Системы хранения</v>
          </cell>
          <cell r="W1236" t="str">
            <v>Конеро столик выдвижной</v>
          </cell>
          <cell r="X1236" t="str">
            <v>552-612</v>
          </cell>
          <cell r="Y1236">
            <v>96</v>
          </cell>
          <cell r="Z1236" t="str">
            <v>ШАМПАНЬ</v>
          </cell>
          <cell r="AB1236">
            <v>1</v>
          </cell>
          <cell r="AC1236">
            <v>345</v>
          </cell>
          <cell r="AD1236">
            <v>3</v>
          </cell>
          <cell r="AE1236">
            <v>20</v>
          </cell>
          <cell r="AG1236" t="str">
            <v>Компл</v>
          </cell>
          <cell r="AJ1236" t="str">
            <v>Бежевый</v>
          </cell>
          <cell r="AK1236" t="str">
            <v>КОМПЛЕКТ Полка-столик выдвижной 320 мм, Конеро H 72 W 552-612 мм, без дна, ШАМПАНЬ</v>
          </cell>
          <cell r="AM1236" t="str">
            <v>Системы хранения</v>
          </cell>
          <cell r="AS1236" t="str">
            <v>Конеро столик выдвижной</v>
          </cell>
          <cell r="AT1236" t="str">
            <v>Хранение одежды; Интерьер</v>
          </cell>
          <cell r="AU1236" t="str">
            <v>Компл</v>
          </cell>
          <cell r="AV1236" t="str">
            <v>552</v>
          </cell>
          <cell r="AW1236" t="str">
            <v>612</v>
          </cell>
          <cell r="BB1236">
            <v>96</v>
          </cell>
          <cell r="BC1236">
            <v>2300</v>
          </cell>
          <cell r="BF1236">
            <v>0</v>
          </cell>
          <cell r="BG1236">
            <v>20</v>
          </cell>
          <cell r="BH1236" t="str">
            <v>Шампань</v>
          </cell>
        </row>
        <row r="1237">
          <cell r="D1237" t="str">
            <v>7376919853</v>
          </cell>
          <cell r="E1237" t="str">
            <v>КОМПЛЕКТ Полка-столик выдвижной 320 мм, Конеро H 72 W 610-670 мм, без дна, ШАМПАНЬ (7376919853)</v>
          </cell>
          <cell r="K1237" t="str">
            <v>сумма частей</v>
          </cell>
          <cell r="O1237" t="str">
            <v>сумма частей</v>
          </cell>
          <cell r="V1237" t="str">
            <v>Системы хранения</v>
          </cell>
          <cell r="W1237" t="str">
            <v>Конеро столик выдвижной</v>
          </cell>
          <cell r="X1237" t="str">
            <v>610-670</v>
          </cell>
          <cell r="Y1237">
            <v>96</v>
          </cell>
          <cell r="Z1237" t="str">
            <v>ШАМПАНЬ</v>
          </cell>
          <cell r="AB1237">
            <v>1</v>
          </cell>
          <cell r="AC1237">
            <v>345</v>
          </cell>
          <cell r="AD1237">
            <v>3</v>
          </cell>
          <cell r="AE1237">
            <v>20</v>
          </cell>
          <cell r="AG1237" t="str">
            <v>Компл</v>
          </cell>
          <cell r="AJ1237" t="str">
            <v>Бежевый</v>
          </cell>
          <cell r="AK1237" t="str">
            <v>КОМПЛЕКТ Полка-столик выдвижной 320 мм, Конеро H 72 W 610-670 мм, без дна, ШАМПАНЬ</v>
          </cell>
          <cell r="AM1237" t="str">
            <v>Системы хранения</v>
          </cell>
          <cell r="AS1237" t="str">
            <v>Конеро столик выдвижной</v>
          </cell>
          <cell r="AT1237" t="str">
            <v>Хранение одежды; Интерьер</v>
          </cell>
          <cell r="AU1237" t="str">
            <v>Компл</v>
          </cell>
          <cell r="AV1237" t="str">
            <v>610</v>
          </cell>
          <cell r="AW1237" t="str">
            <v>670</v>
          </cell>
          <cell r="BB1237">
            <v>96</v>
          </cell>
          <cell r="BC1237">
            <v>2300</v>
          </cell>
          <cell r="BF1237">
            <v>0</v>
          </cell>
          <cell r="BG1237">
            <v>20</v>
          </cell>
          <cell r="BH1237" t="str">
            <v>Шампань</v>
          </cell>
        </row>
        <row r="1238">
          <cell r="D1238" t="str">
            <v>7376929853</v>
          </cell>
          <cell r="E1238" t="str">
            <v>КОМПЛЕКТ Полка-столик выдвижной 320 мм, Конеро H 72 W 660-720 мм, без дна, ШАМПАНЬ (7376929853)</v>
          </cell>
          <cell r="K1238" t="str">
            <v>сумма частей</v>
          </cell>
          <cell r="O1238" t="str">
            <v>сумма частей</v>
          </cell>
          <cell r="V1238" t="str">
            <v>Системы хранения</v>
          </cell>
          <cell r="W1238" t="str">
            <v>Конеро столик выдвижной</v>
          </cell>
          <cell r="X1238" t="str">
            <v>660-720</v>
          </cell>
          <cell r="Y1238">
            <v>96</v>
          </cell>
          <cell r="Z1238" t="str">
            <v>ШАМПАНЬ</v>
          </cell>
          <cell r="AB1238">
            <v>1</v>
          </cell>
          <cell r="AC1238">
            <v>345</v>
          </cell>
          <cell r="AD1238">
            <v>3</v>
          </cell>
          <cell r="AE1238">
            <v>20</v>
          </cell>
          <cell r="AG1238" t="str">
            <v>Компл</v>
          </cell>
          <cell r="AJ1238" t="str">
            <v>Бежевый</v>
          </cell>
          <cell r="AK1238" t="str">
            <v>КОМПЛЕКТ Полка-столик выдвижной 320 мм, Конеро H 72 W 660-720 мм, без дна, ШАМПАНЬ</v>
          </cell>
          <cell r="AM1238" t="str">
            <v>Системы хранения</v>
          </cell>
          <cell r="AS1238" t="str">
            <v>Конеро столик выдвижной</v>
          </cell>
          <cell r="AT1238" t="str">
            <v>Хранение одежды; Интерьер</v>
          </cell>
          <cell r="AU1238" t="str">
            <v>Компл</v>
          </cell>
          <cell r="AV1238" t="str">
            <v>660</v>
          </cell>
          <cell r="AW1238" t="str">
            <v>720</v>
          </cell>
          <cell r="BB1238">
            <v>96</v>
          </cell>
          <cell r="BC1238">
            <v>2300</v>
          </cell>
          <cell r="BF1238">
            <v>0</v>
          </cell>
          <cell r="BG1238">
            <v>20</v>
          </cell>
          <cell r="BH1238" t="str">
            <v>Шампань</v>
          </cell>
        </row>
        <row r="1239">
          <cell r="D1239" t="str">
            <v>7376939853</v>
          </cell>
          <cell r="E1239" t="str">
            <v>КОМПЛЕКТ Полка-столик выдвижной 320 мм, Конеро H 72 W 710-770 мм, без дна, ШАМПАНЬ (7376939853)</v>
          </cell>
          <cell r="K1239" t="str">
            <v>сумма частей</v>
          </cell>
          <cell r="O1239" t="str">
            <v>сумма частей</v>
          </cell>
          <cell r="V1239" t="str">
            <v>Системы хранения</v>
          </cell>
          <cell r="W1239" t="str">
            <v>Конеро столик выдвижной</v>
          </cell>
          <cell r="X1239" t="str">
            <v>710-770</v>
          </cell>
          <cell r="Y1239">
            <v>96</v>
          </cell>
          <cell r="Z1239" t="str">
            <v>ШАМПАНЬ</v>
          </cell>
          <cell r="AB1239">
            <v>1</v>
          </cell>
          <cell r="AC1239">
            <v>345</v>
          </cell>
          <cell r="AD1239">
            <v>3</v>
          </cell>
          <cell r="AE1239">
            <v>20</v>
          </cell>
          <cell r="AG1239" t="str">
            <v>Компл</v>
          </cell>
          <cell r="AJ1239" t="str">
            <v>Бежевый</v>
          </cell>
          <cell r="AK1239" t="str">
            <v>КОМПЛЕКТ Полка-столик выдвижной 320 мм, Конеро H 72 W 710-770 мм, без дна, ШАМПАНЬ</v>
          </cell>
          <cell r="AM1239" t="str">
            <v>Системы хранения</v>
          </cell>
          <cell r="AS1239" t="str">
            <v>Конеро столик выдвижной</v>
          </cell>
          <cell r="AT1239" t="str">
            <v>Хранение одежды; Интерьер</v>
          </cell>
          <cell r="AU1239" t="str">
            <v>Компл</v>
          </cell>
          <cell r="AV1239" t="str">
            <v>710</v>
          </cell>
          <cell r="AW1239" t="str">
            <v>770</v>
          </cell>
          <cell r="BB1239">
            <v>96</v>
          </cell>
          <cell r="BC1239">
            <v>2300</v>
          </cell>
          <cell r="BF1239">
            <v>0</v>
          </cell>
          <cell r="BG1239">
            <v>20</v>
          </cell>
          <cell r="BH1239" t="str">
            <v>Шампань</v>
          </cell>
        </row>
        <row r="1240">
          <cell r="D1240" t="str">
            <v>7376949853</v>
          </cell>
          <cell r="E1240" t="str">
            <v>КОМПЛЕКТ Полка-столик выдвижной 320 мм, Конеро H 72 W 760-820 мм, без дна, ШАМПАНЬ (7376949853)</v>
          </cell>
          <cell r="K1240" t="str">
            <v>сумма частей</v>
          </cell>
          <cell r="O1240" t="str">
            <v>сумма частей</v>
          </cell>
          <cell r="V1240" t="str">
            <v>Системы хранения</v>
          </cell>
          <cell r="W1240" t="str">
            <v>Конеро столик выдвижной</v>
          </cell>
          <cell r="X1240" t="str">
            <v>760-820</v>
          </cell>
          <cell r="Y1240">
            <v>96</v>
          </cell>
          <cell r="Z1240" t="str">
            <v>ШАМПАНЬ</v>
          </cell>
          <cell r="AB1240">
            <v>1</v>
          </cell>
          <cell r="AC1240">
            <v>345</v>
          </cell>
          <cell r="AD1240">
            <v>3</v>
          </cell>
          <cell r="AE1240">
            <v>20</v>
          </cell>
          <cell r="AG1240" t="str">
            <v>Компл</v>
          </cell>
          <cell r="AJ1240" t="str">
            <v>Бежевый</v>
          </cell>
          <cell r="AK1240" t="str">
            <v>КОМПЛЕКТ Полка-столик выдвижной 320 мм, Конеро H 72 W 760-820 мм, без дна, ШАМПАНЬ</v>
          </cell>
          <cell r="AM1240" t="str">
            <v>Системы хранения</v>
          </cell>
          <cell r="AS1240" t="str">
            <v>Конеро столик выдвижной</v>
          </cell>
          <cell r="AT1240" t="str">
            <v>Хранение одежды; Интерьер</v>
          </cell>
          <cell r="AU1240" t="str">
            <v>Компл</v>
          </cell>
          <cell r="AV1240" t="str">
            <v>760</v>
          </cell>
          <cell r="AW1240" t="str">
            <v>820</v>
          </cell>
          <cell r="BB1240">
            <v>96</v>
          </cell>
          <cell r="BC1240">
            <v>2300</v>
          </cell>
          <cell r="BF1240">
            <v>0</v>
          </cell>
          <cell r="BG1240">
            <v>20</v>
          </cell>
          <cell r="BH1240" t="str">
            <v>Шампань</v>
          </cell>
        </row>
        <row r="1241">
          <cell r="D1241" t="str">
            <v>7376959853</v>
          </cell>
          <cell r="E1241" t="str">
            <v>КОМПЛЕКТ Полка-столик выдвижной 320 мм, Конеро H 72 W 810-870 мм, без дна, ШАМПАНЬ (7376959853)</v>
          </cell>
          <cell r="K1241" t="str">
            <v>сумма частей</v>
          </cell>
          <cell r="O1241" t="str">
            <v>сумма частей</v>
          </cell>
          <cell r="V1241" t="str">
            <v>Системы хранения</v>
          </cell>
          <cell r="W1241" t="str">
            <v>Конеро столик выдвижной</v>
          </cell>
          <cell r="X1241" t="str">
            <v>810-870</v>
          </cell>
          <cell r="Y1241">
            <v>96</v>
          </cell>
          <cell r="Z1241" t="str">
            <v>ШАМПАНЬ</v>
          </cell>
          <cell r="AB1241">
            <v>1</v>
          </cell>
          <cell r="AC1241">
            <v>345</v>
          </cell>
          <cell r="AD1241">
            <v>3</v>
          </cell>
          <cell r="AE1241">
            <v>20</v>
          </cell>
          <cell r="AG1241" t="str">
            <v>Компл</v>
          </cell>
          <cell r="AJ1241" t="str">
            <v>Бежевый</v>
          </cell>
          <cell r="AK1241" t="str">
            <v>КОМПЛЕКТ Полка-столик выдвижной 320 мм, Конеро H 72 W 810-870 мм, без дна, ШАМПАНЬ</v>
          </cell>
          <cell r="AM1241" t="str">
            <v>Системы хранения</v>
          </cell>
          <cell r="AS1241" t="str">
            <v>Конеро столик выдвижной</v>
          </cell>
          <cell r="AT1241" t="str">
            <v>Хранение одежды; Интерьер</v>
          </cell>
          <cell r="AU1241" t="str">
            <v>Компл</v>
          </cell>
          <cell r="AV1241" t="str">
            <v>810</v>
          </cell>
          <cell r="AW1241" t="str">
            <v>870</v>
          </cell>
          <cell r="BB1241">
            <v>96</v>
          </cell>
          <cell r="BC1241">
            <v>2300</v>
          </cell>
          <cell r="BF1241">
            <v>0</v>
          </cell>
          <cell r="BG1241">
            <v>20</v>
          </cell>
          <cell r="BH1241" t="str">
            <v>Шампань</v>
          </cell>
        </row>
        <row r="1242">
          <cell r="D1242" t="str">
            <v>7376969853</v>
          </cell>
          <cell r="E1242" t="str">
            <v>КОМПЛЕКТ Полка-столик выдвижной 320 мм, Конеро H 72 W 860-920 мм, без дна, ШАМПАНЬ (7376969853)</v>
          </cell>
          <cell r="K1242" t="str">
            <v>сумма частей</v>
          </cell>
          <cell r="O1242" t="str">
            <v>сумма частей</v>
          </cell>
          <cell r="V1242" t="str">
            <v>Системы хранения</v>
          </cell>
          <cell r="W1242" t="str">
            <v>Конеро столик выдвижной</v>
          </cell>
          <cell r="X1242" t="str">
            <v>860-920</v>
          </cell>
          <cell r="Y1242">
            <v>96</v>
          </cell>
          <cell r="Z1242" t="str">
            <v>ШАМПАНЬ</v>
          </cell>
          <cell r="AB1242">
            <v>1</v>
          </cell>
          <cell r="AC1242">
            <v>345</v>
          </cell>
          <cell r="AD1242">
            <v>3</v>
          </cell>
          <cell r="AE1242">
            <v>20</v>
          </cell>
          <cell r="AG1242" t="str">
            <v>Компл</v>
          </cell>
          <cell r="AJ1242" t="str">
            <v>Бежевый</v>
          </cell>
          <cell r="AK1242" t="str">
            <v>КОМПЛЕКТ Полка-столик выдвижной 320 мм, Конеро H 72 W 860-920 мм, без дна, ШАМПАНЬ</v>
          </cell>
          <cell r="AM1242" t="str">
            <v>Системы хранения</v>
          </cell>
          <cell r="AS1242" t="str">
            <v>Конеро столик выдвижной</v>
          </cell>
          <cell r="AT1242" t="str">
            <v>Хранение одежды; Интерьер</v>
          </cell>
          <cell r="AU1242" t="str">
            <v>Компл</v>
          </cell>
          <cell r="AV1242" t="str">
            <v>860</v>
          </cell>
          <cell r="AW1242" t="str">
            <v>920</v>
          </cell>
          <cell r="BB1242">
            <v>96</v>
          </cell>
          <cell r="BC1242">
            <v>2300</v>
          </cell>
          <cell r="BF1242">
            <v>0</v>
          </cell>
          <cell r="BG1242">
            <v>20</v>
          </cell>
          <cell r="BH1242" t="str">
            <v>Шампань</v>
          </cell>
        </row>
        <row r="1243">
          <cell r="D1243" t="str">
            <v>7376979853</v>
          </cell>
          <cell r="E1243" t="str">
            <v>КОМПЛЕКТ Полка-столик выдвижной 320 мм, Конеро H 72 W 910-970 мм, без дна, ШАМПАНЬ (7376979853)</v>
          </cell>
          <cell r="K1243" t="str">
            <v>сумма частей</v>
          </cell>
          <cell r="O1243" t="str">
            <v>сумма частей</v>
          </cell>
          <cell r="V1243" t="str">
            <v>Системы хранения</v>
          </cell>
          <cell r="W1243" t="str">
            <v>Конеро столик выдвижной</v>
          </cell>
          <cell r="X1243" t="str">
            <v>910-970</v>
          </cell>
          <cell r="Y1243">
            <v>96</v>
          </cell>
          <cell r="Z1243" t="str">
            <v>ШАМПАНЬ</v>
          </cell>
          <cell r="AB1243">
            <v>1</v>
          </cell>
          <cell r="AC1243">
            <v>345</v>
          </cell>
          <cell r="AD1243">
            <v>3</v>
          </cell>
          <cell r="AE1243">
            <v>20</v>
          </cell>
          <cell r="AG1243" t="str">
            <v>Компл</v>
          </cell>
          <cell r="AJ1243" t="str">
            <v>Бежевый</v>
          </cell>
          <cell r="AK1243" t="str">
            <v>КОМПЛЕКТ Полка-столик выдвижной 320 мм, Конеро H 72 W 910-970 мм, без дна, ШАМПАНЬ</v>
          </cell>
          <cell r="AM1243" t="str">
            <v>Системы хранения</v>
          </cell>
          <cell r="AS1243" t="str">
            <v>Конеро столик выдвижной</v>
          </cell>
          <cell r="AT1243" t="str">
            <v>Хранение одежды; Интерьер</v>
          </cell>
          <cell r="AU1243" t="str">
            <v>Компл</v>
          </cell>
          <cell r="AV1243" t="str">
            <v>910</v>
          </cell>
          <cell r="AW1243" t="str">
            <v>970</v>
          </cell>
          <cell r="BB1243">
            <v>96</v>
          </cell>
          <cell r="BC1243">
            <v>2300</v>
          </cell>
          <cell r="BF1243">
            <v>0</v>
          </cell>
          <cell r="BG1243">
            <v>20</v>
          </cell>
          <cell r="BH1243" t="str">
            <v>Шампань</v>
          </cell>
        </row>
        <row r="1244">
          <cell r="D1244" t="str">
            <v>7376989853</v>
          </cell>
          <cell r="E1244" t="str">
            <v>КОМПЛЕКТ Полка-столик выдвижной 320 мм, Конеро H 72 W 960-1020 мм, без дна, ШАМПАНЬ (7376989853)</v>
          </cell>
          <cell r="K1244" t="str">
            <v>сумма частей</v>
          </cell>
          <cell r="O1244" t="str">
            <v>сумма частей</v>
          </cell>
          <cell r="V1244" t="str">
            <v>Системы хранения</v>
          </cell>
          <cell r="W1244" t="str">
            <v>Конеро столик выдвижной</v>
          </cell>
          <cell r="X1244" t="str">
            <v>960-1020</v>
          </cell>
          <cell r="Y1244">
            <v>96</v>
          </cell>
          <cell r="Z1244" t="str">
            <v>ШАМПАНЬ</v>
          </cell>
          <cell r="AB1244">
            <v>1</v>
          </cell>
          <cell r="AC1244">
            <v>345</v>
          </cell>
          <cell r="AD1244">
            <v>3</v>
          </cell>
          <cell r="AE1244">
            <v>20</v>
          </cell>
          <cell r="AG1244" t="str">
            <v>Компл</v>
          </cell>
          <cell r="AJ1244" t="str">
            <v>Бежевый</v>
          </cell>
          <cell r="AK1244" t="str">
            <v>КОМПЛЕКТ Полка-столик выдвижной 320 мм, Конеро H 72 W 960-1020 мм, без дна, ШАМПАНЬ</v>
          </cell>
          <cell r="AM1244" t="str">
            <v>Системы хранения</v>
          </cell>
          <cell r="AS1244" t="str">
            <v>Конеро столик выдвижной</v>
          </cell>
          <cell r="AT1244" t="str">
            <v>Хранение одежды; Интерьер</v>
          </cell>
          <cell r="AU1244" t="str">
            <v>Компл</v>
          </cell>
          <cell r="AV1244" t="str">
            <v>960</v>
          </cell>
          <cell r="AW1244" t="str">
            <v>1020</v>
          </cell>
          <cell r="BB1244">
            <v>96</v>
          </cell>
          <cell r="BC1244">
            <v>2300</v>
          </cell>
          <cell r="BF1244">
            <v>0</v>
          </cell>
          <cell r="BG1244">
            <v>20</v>
          </cell>
          <cell r="BH1244" t="str">
            <v>Шампань</v>
          </cell>
        </row>
        <row r="1245">
          <cell r="D1245" t="str">
            <v>7476877021</v>
          </cell>
          <cell r="E1245" t="str">
            <v>КОМПЛЕКТ Полка-столик выдвижной 450 мм, Конеро H 72 W 434-494 мм, без дна, ЧЕРНЫЙ (7476877021)</v>
          </cell>
          <cell r="K1245" t="str">
            <v>сумма частей</v>
          </cell>
          <cell r="O1245" t="str">
            <v>сумма частей</v>
          </cell>
          <cell r="V1245" t="str">
            <v>Системы хранения</v>
          </cell>
          <cell r="W1245" t="str">
            <v>Конеро столик выдвижной</v>
          </cell>
          <cell r="X1245" t="str">
            <v>434-494</v>
          </cell>
          <cell r="Y1245">
            <v>96</v>
          </cell>
          <cell r="Z1245" t="str">
            <v>ЧЕРНЫЙ</v>
          </cell>
          <cell r="AB1245">
            <v>1</v>
          </cell>
          <cell r="AC1245">
            <v>475</v>
          </cell>
          <cell r="AD1245">
            <v>3</v>
          </cell>
          <cell r="AE1245">
            <v>20</v>
          </cell>
          <cell r="AG1245" t="str">
            <v>Компл</v>
          </cell>
          <cell r="AJ1245" t="str">
            <v>Черный</v>
          </cell>
          <cell r="AK1245" t="str">
            <v>КОМПЛЕКТ Полка-столик выдвижной 450 мм, Конеро H 72 W 434-494 мм, без дна, ЧЕРНЫЙ</v>
          </cell>
          <cell r="AM1245" t="str">
            <v>Системы хранения</v>
          </cell>
          <cell r="AS1245" t="str">
            <v>Конеро столик выдвижной</v>
          </cell>
          <cell r="AT1245" t="str">
            <v>Хранение одежды; Интерьер</v>
          </cell>
          <cell r="AU1245" t="str">
            <v>Компл</v>
          </cell>
          <cell r="AV1245" t="str">
            <v>434</v>
          </cell>
          <cell r="AW1245" t="str">
            <v>494</v>
          </cell>
          <cell r="BB1245">
            <v>96</v>
          </cell>
          <cell r="BC1245">
            <v>2300</v>
          </cell>
          <cell r="BF1245">
            <v>0</v>
          </cell>
          <cell r="BG1245">
            <v>20</v>
          </cell>
          <cell r="BH1245" t="str">
            <v>Черный</v>
          </cell>
        </row>
        <row r="1246">
          <cell r="D1246" t="str">
            <v>7476887021</v>
          </cell>
          <cell r="E1246" t="str">
            <v>КОМПЛЕКТ Полка-столик выдвижной 450 мм, Конеро H 72 W 484-544 мм, без дна, ЧЕРНЫЙ (7476887021)</v>
          </cell>
          <cell r="K1246" t="str">
            <v>сумма частей</v>
          </cell>
          <cell r="O1246" t="str">
            <v>сумма частей</v>
          </cell>
          <cell r="V1246" t="str">
            <v>Системы хранения</v>
          </cell>
          <cell r="W1246" t="str">
            <v>Конеро столик выдвижной</v>
          </cell>
          <cell r="X1246" t="str">
            <v>484-544</v>
          </cell>
          <cell r="Y1246">
            <v>96</v>
          </cell>
          <cell r="Z1246" t="str">
            <v>ЧЕРНЫЙ</v>
          </cell>
          <cell r="AB1246">
            <v>1</v>
          </cell>
          <cell r="AC1246">
            <v>475</v>
          </cell>
          <cell r="AD1246">
            <v>3</v>
          </cell>
          <cell r="AE1246">
            <v>20</v>
          </cell>
          <cell r="AG1246" t="str">
            <v>Компл</v>
          </cell>
          <cell r="AJ1246" t="str">
            <v>Черный</v>
          </cell>
          <cell r="AK1246" t="str">
            <v>КОМПЛЕКТ Полка-столик выдвижной 450 мм, Конеро H 72 W 484-544 мм, без дна, ЧЕРНЫЙ</v>
          </cell>
          <cell r="AM1246" t="str">
            <v>Системы хранения</v>
          </cell>
          <cell r="AS1246" t="str">
            <v>Конеро столик выдвижной</v>
          </cell>
          <cell r="AT1246" t="str">
            <v>Хранение одежды; Интерьер</v>
          </cell>
          <cell r="AU1246" t="str">
            <v>Компл</v>
          </cell>
          <cell r="AV1246" t="str">
            <v>484</v>
          </cell>
          <cell r="AW1246" t="str">
            <v>544</v>
          </cell>
          <cell r="BB1246">
            <v>96</v>
          </cell>
          <cell r="BC1246">
            <v>2300</v>
          </cell>
          <cell r="BF1246">
            <v>0</v>
          </cell>
          <cell r="BG1246">
            <v>20</v>
          </cell>
          <cell r="BH1246" t="str">
            <v>Черный</v>
          </cell>
        </row>
        <row r="1247">
          <cell r="D1247" t="str">
            <v>7476897021</v>
          </cell>
          <cell r="E1247" t="str">
            <v>КОМПЛЕКТ Полка-столик выдвижной 450 мм, Конеро H 72 W 534-594 мм, без дна, ЧЕРНЫЙ (7476897021)</v>
          </cell>
          <cell r="K1247" t="str">
            <v>сумма частей</v>
          </cell>
          <cell r="O1247" t="str">
            <v>сумма частей</v>
          </cell>
          <cell r="V1247" t="str">
            <v>Системы хранения</v>
          </cell>
          <cell r="W1247" t="str">
            <v>Конеро столик выдвижной</v>
          </cell>
          <cell r="X1247" t="str">
            <v>534-594</v>
          </cell>
          <cell r="Y1247">
            <v>96</v>
          </cell>
          <cell r="Z1247" t="str">
            <v>ЧЕРНЫЙ</v>
          </cell>
          <cell r="AB1247">
            <v>1</v>
          </cell>
          <cell r="AC1247">
            <v>475</v>
          </cell>
          <cell r="AD1247">
            <v>3</v>
          </cell>
          <cell r="AE1247">
            <v>20</v>
          </cell>
          <cell r="AG1247" t="str">
            <v>Компл</v>
          </cell>
          <cell r="AJ1247" t="str">
            <v>Черный</v>
          </cell>
          <cell r="AK1247" t="str">
            <v>КОМПЛЕКТ Полка-столик выдвижной 450 мм, Конеро H 72 W 534-594 мм, без дна, ЧЕРНЫЙ</v>
          </cell>
          <cell r="AM1247" t="str">
            <v>Системы хранения</v>
          </cell>
          <cell r="AS1247" t="str">
            <v>Конеро столик выдвижной</v>
          </cell>
          <cell r="AT1247" t="str">
            <v>Хранение одежды; Интерьер</v>
          </cell>
          <cell r="AU1247" t="str">
            <v>Компл</v>
          </cell>
          <cell r="AV1247" t="str">
            <v>534</v>
          </cell>
          <cell r="AW1247" t="str">
            <v>594</v>
          </cell>
          <cell r="BB1247">
            <v>96</v>
          </cell>
          <cell r="BC1247">
            <v>2300</v>
          </cell>
          <cell r="BF1247">
            <v>0</v>
          </cell>
          <cell r="BG1247">
            <v>20</v>
          </cell>
          <cell r="BH1247" t="str">
            <v>Черный</v>
          </cell>
        </row>
        <row r="1248">
          <cell r="D1248" t="str">
            <v>7476907021</v>
          </cell>
          <cell r="E1248" t="str">
            <v>КОМПЛЕКТ Полка-столик выдвижной 450 мм, Конеро H 72 W 552-612 мм, без дна, ЧЕРНЫЙ (7476907021)</v>
          </cell>
          <cell r="K1248" t="str">
            <v>сумма частей</v>
          </cell>
          <cell r="O1248" t="str">
            <v>сумма частей</v>
          </cell>
          <cell r="V1248" t="str">
            <v>Системы хранения</v>
          </cell>
          <cell r="W1248" t="str">
            <v>Конеро столик выдвижной</v>
          </cell>
          <cell r="X1248" t="str">
            <v>552-612</v>
          </cell>
          <cell r="Y1248">
            <v>96</v>
          </cell>
          <cell r="Z1248" t="str">
            <v>ЧЕРНЫЙ</v>
          </cell>
          <cell r="AB1248">
            <v>1</v>
          </cell>
          <cell r="AC1248">
            <v>475</v>
          </cell>
          <cell r="AD1248">
            <v>3</v>
          </cell>
          <cell r="AE1248">
            <v>20</v>
          </cell>
          <cell r="AG1248" t="str">
            <v>Компл</v>
          </cell>
          <cell r="AJ1248" t="str">
            <v>Черный</v>
          </cell>
          <cell r="AK1248" t="str">
            <v>КОМПЛЕКТ Полка-столик выдвижной 450 мм, Конеро H 72 W 552-612 мм, без дна, ЧЕРНЫЙ</v>
          </cell>
          <cell r="AM1248" t="str">
            <v>Системы хранения</v>
          </cell>
          <cell r="AS1248" t="str">
            <v>Конеро столик выдвижной</v>
          </cell>
          <cell r="AT1248" t="str">
            <v>Хранение одежды; Интерьер</v>
          </cell>
          <cell r="AU1248" t="str">
            <v>Компл</v>
          </cell>
          <cell r="AV1248" t="str">
            <v>552</v>
          </cell>
          <cell r="AW1248" t="str">
            <v>612</v>
          </cell>
          <cell r="BB1248">
            <v>96</v>
          </cell>
          <cell r="BC1248">
            <v>2300</v>
          </cell>
          <cell r="BF1248">
            <v>0</v>
          </cell>
          <cell r="BG1248">
            <v>20</v>
          </cell>
          <cell r="BH1248" t="str">
            <v>Черный</v>
          </cell>
        </row>
        <row r="1249">
          <cell r="D1249" t="str">
            <v>7476917021</v>
          </cell>
          <cell r="E1249" t="str">
            <v>КОМПЛЕКТ Полка-столик выдвижной 450 мм, Конеро H 72 W 610-670 мм, без дна, ЧЕРНЫЙ (7476917021)</v>
          </cell>
          <cell r="K1249" t="str">
            <v>сумма частей</v>
          </cell>
          <cell r="O1249" t="str">
            <v>сумма частей</v>
          </cell>
          <cell r="V1249" t="str">
            <v>Системы хранения</v>
          </cell>
          <cell r="W1249" t="str">
            <v>Конеро столик выдвижной</v>
          </cell>
          <cell r="X1249" t="str">
            <v>610-670</v>
          </cell>
          <cell r="Y1249">
            <v>96</v>
          </cell>
          <cell r="Z1249" t="str">
            <v>ЧЕРНЫЙ</v>
          </cell>
          <cell r="AB1249">
            <v>1</v>
          </cell>
          <cell r="AC1249">
            <v>475</v>
          </cell>
          <cell r="AD1249">
            <v>3</v>
          </cell>
          <cell r="AE1249">
            <v>20</v>
          </cell>
          <cell r="AG1249" t="str">
            <v>Компл</v>
          </cell>
          <cell r="AJ1249" t="str">
            <v>Черный</v>
          </cell>
          <cell r="AK1249" t="str">
            <v>КОМПЛЕКТ Полка-столик выдвижной 450 мм, Конеро H 72 W 610-670 мм, без дна, ЧЕРНЫЙ</v>
          </cell>
          <cell r="AM1249" t="str">
            <v>Системы хранения</v>
          </cell>
          <cell r="AS1249" t="str">
            <v>Конеро столик выдвижной</v>
          </cell>
          <cell r="AT1249" t="str">
            <v>Хранение одежды; Интерьер</v>
          </cell>
          <cell r="AU1249" t="str">
            <v>Компл</v>
          </cell>
          <cell r="AV1249" t="str">
            <v>610</v>
          </cell>
          <cell r="AW1249" t="str">
            <v>670</v>
          </cell>
          <cell r="BB1249">
            <v>96</v>
          </cell>
          <cell r="BC1249">
            <v>2300</v>
          </cell>
          <cell r="BF1249">
            <v>0</v>
          </cell>
          <cell r="BG1249">
            <v>20</v>
          </cell>
          <cell r="BH1249" t="str">
            <v>Черный</v>
          </cell>
        </row>
        <row r="1250">
          <cell r="D1250" t="str">
            <v>7476927021</v>
          </cell>
          <cell r="E1250" t="str">
            <v>КОМПЛЕКТ Полка-столик выдвижной 450 мм, Конеро H 72 W 660-720 мм, без дна, ЧЕРНЫЙ (7476927021)</v>
          </cell>
          <cell r="K1250" t="str">
            <v>сумма частей</v>
          </cell>
          <cell r="O1250" t="str">
            <v>сумма частей</v>
          </cell>
          <cell r="V1250" t="str">
            <v>Системы хранения</v>
          </cell>
          <cell r="W1250" t="str">
            <v>Конеро столик выдвижной</v>
          </cell>
          <cell r="X1250" t="str">
            <v>660-720</v>
          </cell>
          <cell r="Y1250">
            <v>96</v>
          </cell>
          <cell r="Z1250" t="str">
            <v>ЧЕРНЫЙ</v>
          </cell>
          <cell r="AB1250">
            <v>1</v>
          </cell>
          <cell r="AC1250">
            <v>475</v>
          </cell>
          <cell r="AD1250">
            <v>3</v>
          </cell>
          <cell r="AE1250">
            <v>20</v>
          </cell>
          <cell r="AG1250" t="str">
            <v>Компл</v>
          </cell>
          <cell r="AJ1250" t="str">
            <v>Черный</v>
          </cell>
          <cell r="AK1250" t="str">
            <v>КОМПЛЕКТ Полка-столик выдвижной 450 мм, Конеро H 72 W 660-720 мм, без дна, ЧЕРНЫЙ</v>
          </cell>
          <cell r="AM1250" t="str">
            <v>Системы хранения</v>
          </cell>
          <cell r="AS1250" t="str">
            <v>Конеро столик выдвижной</v>
          </cell>
          <cell r="AT1250" t="str">
            <v>Хранение одежды; Интерьер</v>
          </cell>
          <cell r="AU1250" t="str">
            <v>Компл</v>
          </cell>
          <cell r="AV1250" t="str">
            <v>660</v>
          </cell>
          <cell r="AW1250" t="str">
            <v>720</v>
          </cell>
          <cell r="BB1250">
            <v>96</v>
          </cell>
          <cell r="BC1250">
            <v>2300</v>
          </cell>
          <cell r="BF1250">
            <v>0</v>
          </cell>
          <cell r="BG1250">
            <v>20</v>
          </cell>
          <cell r="BH1250" t="str">
            <v>Черный</v>
          </cell>
        </row>
        <row r="1251">
          <cell r="D1251" t="str">
            <v>7476937021</v>
          </cell>
          <cell r="E1251" t="str">
            <v>КОМПЛЕКТ Полка-столик выдвижной 450 мм, Конеро H 72 W 710-770 мм, без дна, ЧЕРНЫЙ (7476937021)</v>
          </cell>
          <cell r="K1251" t="str">
            <v>сумма частей</v>
          </cell>
          <cell r="O1251" t="str">
            <v>сумма частей</v>
          </cell>
          <cell r="V1251" t="str">
            <v>Системы хранения</v>
          </cell>
          <cell r="W1251" t="str">
            <v>Конеро столик выдвижной</v>
          </cell>
          <cell r="X1251" t="str">
            <v>710-770</v>
          </cell>
          <cell r="Y1251">
            <v>96</v>
          </cell>
          <cell r="Z1251" t="str">
            <v>ЧЕРНЫЙ</v>
          </cell>
          <cell r="AB1251">
            <v>1</v>
          </cell>
          <cell r="AC1251">
            <v>475</v>
          </cell>
          <cell r="AD1251">
            <v>3</v>
          </cell>
          <cell r="AE1251">
            <v>20</v>
          </cell>
          <cell r="AG1251" t="str">
            <v>Компл</v>
          </cell>
          <cell r="AJ1251" t="str">
            <v>Черный</v>
          </cell>
          <cell r="AK1251" t="str">
            <v>КОМПЛЕКТ Полка-столик выдвижной 450 мм, Конеро H 72 W 710-770 мм, без дна, ЧЕРНЫЙ</v>
          </cell>
          <cell r="AM1251" t="str">
            <v>Системы хранения</v>
          </cell>
          <cell r="AS1251" t="str">
            <v>Конеро столик выдвижной</v>
          </cell>
          <cell r="AT1251" t="str">
            <v>Хранение одежды; Интерьер</v>
          </cell>
          <cell r="AU1251" t="str">
            <v>Компл</v>
          </cell>
          <cell r="AV1251" t="str">
            <v>710</v>
          </cell>
          <cell r="AW1251" t="str">
            <v>770</v>
          </cell>
          <cell r="BB1251">
            <v>96</v>
          </cell>
          <cell r="BC1251">
            <v>2300</v>
          </cell>
          <cell r="BF1251">
            <v>0</v>
          </cell>
          <cell r="BG1251">
            <v>20</v>
          </cell>
          <cell r="BH1251" t="str">
            <v>Черный</v>
          </cell>
        </row>
        <row r="1252">
          <cell r="D1252" t="str">
            <v>7476947021</v>
          </cell>
          <cell r="E1252" t="str">
            <v>КОМПЛЕКТ Полка-столик выдвижной 450 мм, Конеро H 72 W 760-820 мм, без дна, ЧЕРНЫЙ (7476947021)</v>
          </cell>
          <cell r="K1252" t="str">
            <v>сумма частей</v>
          </cell>
          <cell r="O1252" t="str">
            <v>сумма частей</v>
          </cell>
          <cell r="V1252" t="str">
            <v>Системы хранения</v>
          </cell>
          <cell r="W1252" t="str">
            <v>Конеро столик выдвижной</v>
          </cell>
          <cell r="X1252" t="str">
            <v>760-820</v>
          </cell>
          <cell r="Y1252">
            <v>96</v>
          </cell>
          <cell r="Z1252" t="str">
            <v>ЧЕРНЫЙ</v>
          </cell>
          <cell r="AB1252">
            <v>1</v>
          </cell>
          <cell r="AC1252">
            <v>475</v>
          </cell>
          <cell r="AD1252">
            <v>3</v>
          </cell>
          <cell r="AE1252">
            <v>20</v>
          </cell>
          <cell r="AG1252" t="str">
            <v>Компл</v>
          </cell>
          <cell r="AJ1252" t="str">
            <v>Черный</v>
          </cell>
          <cell r="AK1252" t="str">
            <v>КОМПЛЕКТ Полка-столик выдвижной 450 мм, Конеро H 72 W 760-820 мм, без дна, ЧЕРНЫЙ</v>
          </cell>
          <cell r="AM1252" t="str">
            <v>Системы хранения</v>
          </cell>
          <cell r="AS1252" t="str">
            <v>Конеро столик выдвижной</v>
          </cell>
          <cell r="AT1252" t="str">
            <v>Хранение одежды; Интерьер</v>
          </cell>
          <cell r="AU1252" t="str">
            <v>Компл</v>
          </cell>
          <cell r="AV1252" t="str">
            <v>760</v>
          </cell>
          <cell r="AW1252" t="str">
            <v>820</v>
          </cell>
          <cell r="BB1252">
            <v>96</v>
          </cell>
          <cell r="BC1252">
            <v>2300</v>
          </cell>
          <cell r="BF1252">
            <v>0</v>
          </cell>
          <cell r="BG1252">
            <v>20</v>
          </cell>
          <cell r="BH1252" t="str">
            <v>Черный</v>
          </cell>
        </row>
        <row r="1253">
          <cell r="D1253" t="str">
            <v>7476957021</v>
          </cell>
          <cell r="E1253" t="str">
            <v>КОМПЛЕКТ Полка-столик выдвижной 450 мм, Конеро H 72 W 810-870 мм, без дна, ЧЕРНЫЙ (7476957021)</v>
          </cell>
          <cell r="K1253" t="str">
            <v>сумма частей</v>
          </cell>
          <cell r="O1253" t="str">
            <v>сумма частей</v>
          </cell>
          <cell r="V1253" t="str">
            <v>Системы хранения</v>
          </cell>
          <cell r="W1253" t="str">
            <v>Конеро столик выдвижной</v>
          </cell>
          <cell r="X1253" t="str">
            <v>810-870</v>
          </cell>
          <cell r="Y1253">
            <v>96</v>
          </cell>
          <cell r="Z1253" t="str">
            <v>ЧЕРНЫЙ</v>
          </cell>
          <cell r="AB1253">
            <v>1</v>
          </cell>
          <cell r="AC1253">
            <v>475</v>
          </cell>
          <cell r="AD1253">
            <v>3</v>
          </cell>
          <cell r="AE1253">
            <v>20</v>
          </cell>
          <cell r="AG1253" t="str">
            <v>Компл</v>
          </cell>
          <cell r="AJ1253" t="str">
            <v>Черный</v>
          </cell>
          <cell r="AK1253" t="str">
            <v>КОМПЛЕКТ Полка-столик выдвижной 450 мм, Конеро H 72 W 810-870 мм, без дна, ЧЕРНЫЙ</v>
          </cell>
          <cell r="AM1253" t="str">
            <v>Системы хранения</v>
          </cell>
          <cell r="AS1253" t="str">
            <v>Конеро столик выдвижной</v>
          </cell>
          <cell r="AT1253" t="str">
            <v>Хранение одежды; Интерьер</v>
          </cell>
          <cell r="AU1253" t="str">
            <v>Компл</v>
          </cell>
          <cell r="AV1253" t="str">
            <v>810</v>
          </cell>
          <cell r="AW1253" t="str">
            <v>870</v>
          </cell>
          <cell r="BB1253">
            <v>96</v>
          </cell>
          <cell r="BC1253">
            <v>2300</v>
          </cell>
          <cell r="BF1253">
            <v>0</v>
          </cell>
          <cell r="BG1253">
            <v>20</v>
          </cell>
          <cell r="BH1253" t="str">
            <v>Черный</v>
          </cell>
        </row>
        <row r="1254">
          <cell r="D1254" t="str">
            <v>7476967021</v>
          </cell>
          <cell r="E1254" t="str">
            <v>КОМПЛЕКТ Полка-столик выдвижной 450 мм, Конеро H 72 W 860-920 мм, без дна, ЧЕРНЫЙ (7476967021)</v>
          </cell>
          <cell r="K1254" t="str">
            <v>сумма частей</v>
          </cell>
          <cell r="O1254" t="str">
            <v>сумма частей</v>
          </cell>
          <cell r="V1254" t="str">
            <v>Системы хранения</v>
          </cell>
          <cell r="W1254" t="str">
            <v>Конеро столик выдвижной</v>
          </cell>
          <cell r="X1254" t="str">
            <v>860-920</v>
          </cell>
          <cell r="Y1254">
            <v>96</v>
          </cell>
          <cell r="Z1254" t="str">
            <v>ЧЕРНЫЙ</v>
          </cell>
          <cell r="AB1254">
            <v>1</v>
          </cell>
          <cell r="AC1254">
            <v>475</v>
          </cell>
          <cell r="AD1254">
            <v>3</v>
          </cell>
          <cell r="AE1254">
            <v>20</v>
          </cell>
          <cell r="AG1254" t="str">
            <v>Компл</v>
          </cell>
          <cell r="AJ1254" t="str">
            <v>Черный</v>
          </cell>
          <cell r="AK1254" t="str">
            <v>КОМПЛЕКТ Полка-столик выдвижной 450 мм, Конеро H 72 W 860-920 мм, без дна, ЧЕРНЫЙ</v>
          </cell>
          <cell r="AM1254" t="str">
            <v>Системы хранения</v>
          </cell>
          <cell r="AS1254" t="str">
            <v>Конеро столик выдвижной</v>
          </cell>
          <cell r="AT1254" t="str">
            <v>Хранение одежды; Интерьер</v>
          </cell>
          <cell r="AU1254" t="str">
            <v>Компл</v>
          </cell>
          <cell r="AV1254" t="str">
            <v>860</v>
          </cell>
          <cell r="AW1254" t="str">
            <v>920</v>
          </cell>
          <cell r="BB1254">
            <v>96</v>
          </cell>
          <cell r="BC1254">
            <v>2300</v>
          </cell>
          <cell r="BF1254">
            <v>0</v>
          </cell>
          <cell r="BG1254">
            <v>20</v>
          </cell>
          <cell r="BH1254" t="str">
            <v>Черный</v>
          </cell>
        </row>
        <row r="1255">
          <cell r="D1255" t="str">
            <v>7476977021</v>
          </cell>
          <cell r="E1255" t="str">
            <v>КОМПЛЕКТ Полка-столик выдвижной 450 мм, Конеро H 72 W 910-970 мм, без дна, ЧЕРНЫЙ (7476977021)</v>
          </cell>
          <cell r="K1255" t="str">
            <v>сумма частей</v>
          </cell>
          <cell r="O1255" t="str">
            <v>сумма частей</v>
          </cell>
          <cell r="V1255" t="str">
            <v>Системы хранения</v>
          </cell>
          <cell r="W1255" t="str">
            <v>Конеро столик выдвижной</v>
          </cell>
          <cell r="X1255" t="str">
            <v>910-970</v>
          </cell>
          <cell r="Y1255">
            <v>96</v>
          </cell>
          <cell r="Z1255" t="str">
            <v>ЧЕРНЫЙ</v>
          </cell>
          <cell r="AB1255">
            <v>1</v>
          </cell>
          <cell r="AC1255">
            <v>475</v>
          </cell>
          <cell r="AD1255">
            <v>3</v>
          </cell>
          <cell r="AE1255">
            <v>20</v>
          </cell>
          <cell r="AG1255" t="str">
            <v>Компл</v>
          </cell>
          <cell r="AJ1255" t="str">
            <v>Черный</v>
          </cell>
          <cell r="AK1255" t="str">
            <v>КОМПЛЕКТ Полка-столик выдвижной 450 мм, Конеро H 72 W 910-970 мм, без дна, ЧЕРНЫЙ</v>
          </cell>
          <cell r="AM1255" t="str">
            <v>Системы хранения</v>
          </cell>
          <cell r="AS1255" t="str">
            <v>Конеро столик выдвижной</v>
          </cell>
          <cell r="AT1255" t="str">
            <v>Хранение одежды; Интерьер</v>
          </cell>
          <cell r="AU1255" t="str">
            <v>Компл</v>
          </cell>
          <cell r="AV1255" t="str">
            <v>910</v>
          </cell>
          <cell r="AW1255" t="str">
            <v>970</v>
          </cell>
          <cell r="BB1255">
            <v>96</v>
          </cell>
          <cell r="BC1255">
            <v>2300</v>
          </cell>
          <cell r="BF1255">
            <v>0</v>
          </cell>
          <cell r="BG1255">
            <v>20</v>
          </cell>
          <cell r="BH1255" t="str">
            <v>Черный</v>
          </cell>
        </row>
        <row r="1256">
          <cell r="D1256" t="str">
            <v>7476987021</v>
          </cell>
          <cell r="E1256" t="str">
            <v>КОМПЛЕКТ Полка-столик выдвижной 450 мм, Конеро H 72 W 960-1020 мм, без дна, ЧЕРНЫЙ (7476987021)</v>
          </cell>
          <cell r="K1256" t="str">
            <v>сумма частей</v>
          </cell>
          <cell r="O1256" t="str">
            <v>сумма частей</v>
          </cell>
          <cell r="V1256" t="str">
            <v>Системы хранения</v>
          </cell>
          <cell r="W1256" t="str">
            <v>Конеро столик выдвижной</v>
          </cell>
          <cell r="X1256" t="str">
            <v>960-1020</v>
          </cell>
          <cell r="Y1256">
            <v>96</v>
          </cell>
          <cell r="Z1256" t="str">
            <v>ЧЕРНЫЙ</v>
          </cell>
          <cell r="AB1256">
            <v>1</v>
          </cell>
          <cell r="AC1256">
            <v>475</v>
          </cell>
          <cell r="AD1256">
            <v>3</v>
          </cell>
          <cell r="AE1256">
            <v>20</v>
          </cell>
          <cell r="AG1256" t="str">
            <v>Компл</v>
          </cell>
          <cell r="AJ1256" t="str">
            <v>Черный</v>
          </cell>
          <cell r="AK1256" t="str">
            <v>КОМПЛЕКТ Полка-столик выдвижной 450 мм, Конеро H 72 W 960-1020 мм, без дна, ЧЕРНЫЙ</v>
          </cell>
          <cell r="AM1256" t="str">
            <v>Системы хранения</v>
          </cell>
          <cell r="AS1256" t="str">
            <v>Конеро столик выдвижной</v>
          </cell>
          <cell r="AT1256" t="str">
            <v>Хранение одежды; Интерьер</v>
          </cell>
          <cell r="AU1256" t="str">
            <v>Компл</v>
          </cell>
          <cell r="AV1256" t="str">
            <v>960</v>
          </cell>
          <cell r="AW1256" t="str">
            <v>1020</v>
          </cell>
          <cell r="BB1256">
            <v>96</v>
          </cell>
          <cell r="BC1256">
            <v>2300</v>
          </cell>
          <cell r="BF1256">
            <v>0</v>
          </cell>
          <cell r="BG1256">
            <v>20</v>
          </cell>
          <cell r="BH1256" t="str">
            <v>Черный</v>
          </cell>
        </row>
        <row r="1257">
          <cell r="D1257" t="str">
            <v>7476879853</v>
          </cell>
          <cell r="E1257" t="str">
            <v>КОМПЛЕКТ Полка-столик выдвижной 450 мм, Конеро H 72 W 434-494 мм, без дна, ШАМПАНЬ (7476879853)</v>
          </cell>
          <cell r="K1257" t="str">
            <v>сумма частей</v>
          </cell>
          <cell r="O1257" t="str">
            <v>сумма частей</v>
          </cell>
          <cell r="V1257" t="str">
            <v>Системы хранения</v>
          </cell>
          <cell r="W1257" t="str">
            <v>Конеро столик выдвижной</v>
          </cell>
          <cell r="X1257" t="str">
            <v>434-494</v>
          </cell>
          <cell r="Y1257">
            <v>96</v>
          </cell>
          <cell r="Z1257" t="str">
            <v>ШАМПАНЬ</v>
          </cell>
          <cell r="AB1257">
            <v>1</v>
          </cell>
          <cell r="AC1257">
            <v>475</v>
          </cell>
          <cell r="AD1257">
            <v>3</v>
          </cell>
          <cell r="AE1257">
            <v>20</v>
          </cell>
          <cell r="AG1257" t="str">
            <v>Компл</v>
          </cell>
          <cell r="AJ1257" t="str">
            <v>Бежевый</v>
          </cell>
          <cell r="AK1257" t="str">
            <v>КОМПЛЕКТ Полка-столик выдвижной 450 мм, Конеро H 72 W 434-494 мм, без дна, ШАМПАНЬ</v>
          </cell>
          <cell r="AM1257" t="str">
            <v>Системы хранения</v>
          </cell>
          <cell r="AS1257" t="str">
            <v>Конеро столик выдвижной</v>
          </cell>
          <cell r="AT1257" t="str">
            <v>Хранение одежды; Интерьер</v>
          </cell>
          <cell r="AU1257" t="str">
            <v>Компл</v>
          </cell>
          <cell r="AV1257" t="str">
            <v>434</v>
          </cell>
          <cell r="AW1257" t="str">
            <v>494</v>
          </cell>
          <cell r="BB1257">
            <v>96</v>
          </cell>
          <cell r="BC1257">
            <v>2300</v>
          </cell>
          <cell r="BF1257">
            <v>0</v>
          </cell>
          <cell r="BG1257">
            <v>20</v>
          </cell>
          <cell r="BH1257" t="str">
            <v>Шампань</v>
          </cell>
        </row>
        <row r="1258">
          <cell r="D1258" t="str">
            <v>7476889853</v>
          </cell>
          <cell r="E1258" t="str">
            <v>КОМПЛЕКТ Полка-столик выдвижной 450 мм, Конеро H 72 W 484-544 мм, без дна, ШАМПАНЬ (7476889853)</v>
          </cell>
          <cell r="K1258" t="str">
            <v>сумма частей</v>
          </cell>
          <cell r="O1258" t="str">
            <v>сумма частей</v>
          </cell>
          <cell r="V1258" t="str">
            <v>Системы хранения</v>
          </cell>
          <cell r="W1258" t="str">
            <v>Конеро столик выдвижной</v>
          </cell>
          <cell r="X1258" t="str">
            <v>484-544</v>
          </cell>
          <cell r="Y1258">
            <v>96</v>
          </cell>
          <cell r="Z1258" t="str">
            <v>ШАМПАНЬ</v>
          </cell>
          <cell r="AB1258">
            <v>1</v>
          </cell>
          <cell r="AC1258">
            <v>475</v>
          </cell>
          <cell r="AD1258">
            <v>3</v>
          </cell>
          <cell r="AE1258">
            <v>20</v>
          </cell>
          <cell r="AG1258" t="str">
            <v>Компл</v>
          </cell>
          <cell r="AJ1258" t="str">
            <v>Бежевый</v>
          </cell>
          <cell r="AK1258" t="str">
            <v>КОМПЛЕКТ Полка-столик выдвижной 450 мм, Конеро H 72 W 484-544 мм, без дна, ШАМПАНЬ</v>
          </cell>
          <cell r="AM1258" t="str">
            <v>Системы хранения</v>
          </cell>
          <cell r="AS1258" t="str">
            <v>Конеро столик выдвижной</v>
          </cell>
          <cell r="AT1258" t="str">
            <v>Хранение одежды; Интерьер</v>
          </cell>
          <cell r="AU1258" t="str">
            <v>Компл</v>
          </cell>
          <cell r="AV1258" t="str">
            <v>484</v>
          </cell>
          <cell r="AW1258" t="str">
            <v>544</v>
          </cell>
          <cell r="BB1258">
            <v>96</v>
          </cell>
          <cell r="BC1258">
            <v>2300</v>
          </cell>
          <cell r="BF1258">
            <v>0</v>
          </cell>
          <cell r="BG1258">
            <v>20</v>
          </cell>
          <cell r="BH1258" t="str">
            <v>Шампань</v>
          </cell>
        </row>
        <row r="1259">
          <cell r="D1259" t="str">
            <v>7476899853</v>
          </cell>
          <cell r="E1259" t="str">
            <v>КОМПЛЕКТ Полка-столик выдвижной 450 мм, Конеро H 72 W 534-594 мм, без дна, ШАМПАНЬ (7476899853)</v>
          </cell>
          <cell r="K1259" t="str">
            <v>сумма частей</v>
          </cell>
          <cell r="O1259" t="str">
            <v>сумма частей</v>
          </cell>
          <cell r="V1259" t="str">
            <v>Системы хранения</v>
          </cell>
          <cell r="W1259" t="str">
            <v>Конеро столик выдвижной</v>
          </cell>
          <cell r="X1259" t="str">
            <v>534-594</v>
          </cell>
          <cell r="Y1259">
            <v>96</v>
          </cell>
          <cell r="Z1259" t="str">
            <v>ШАМПАНЬ</v>
          </cell>
          <cell r="AB1259">
            <v>1</v>
          </cell>
          <cell r="AC1259">
            <v>475</v>
          </cell>
          <cell r="AD1259">
            <v>3</v>
          </cell>
          <cell r="AE1259">
            <v>20</v>
          </cell>
          <cell r="AG1259" t="str">
            <v>Компл</v>
          </cell>
          <cell r="AJ1259" t="str">
            <v>Бежевый</v>
          </cell>
          <cell r="AK1259" t="str">
            <v>КОМПЛЕКТ Полка-столик выдвижной 450 мм, Конеро H 72 W 534-594 мм, без дна, ШАМПАНЬ</v>
          </cell>
          <cell r="AM1259" t="str">
            <v>Системы хранения</v>
          </cell>
          <cell r="AS1259" t="str">
            <v>Конеро столик выдвижной</v>
          </cell>
          <cell r="AT1259" t="str">
            <v>Хранение одежды; Интерьер</v>
          </cell>
          <cell r="AU1259" t="str">
            <v>Компл</v>
          </cell>
          <cell r="AV1259" t="str">
            <v>534</v>
          </cell>
          <cell r="AW1259" t="str">
            <v>594</v>
          </cell>
          <cell r="BB1259">
            <v>96</v>
          </cell>
          <cell r="BC1259">
            <v>2300</v>
          </cell>
          <cell r="BF1259">
            <v>0</v>
          </cell>
          <cell r="BG1259">
            <v>20</v>
          </cell>
          <cell r="BH1259" t="str">
            <v>Шампань</v>
          </cell>
        </row>
        <row r="1260">
          <cell r="D1260" t="str">
            <v>7476909853</v>
          </cell>
          <cell r="E1260" t="str">
            <v>КОМПЛЕКТ Полка-столик выдвижной 450 мм, Конеро H 72 W 552-612 мм, без дна, ШАМПАНЬ (7476909853)</v>
          </cell>
          <cell r="K1260" t="str">
            <v>сумма частей</v>
          </cell>
          <cell r="O1260" t="str">
            <v>сумма частей</v>
          </cell>
          <cell r="V1260" t="str">
            <v>Системы хранения</v>
          </cell>
          <cell r="W1260" t="str">
            <v>Конеро столик выдвижной</v>
          </cell>
          <cell r="X1260" t="str">
            <v>552-612</v>
          </cell>
          <cell r="Y1260">
            <v>96</v>
          </cell>
          <cell r="Z1260" t="str">
            <v>ШАМПАНЬ</v>
          </cell>
          <cell r="AB1260">
            <v>1</v>
          </cell>
          <cell r="AC1260">
            <v>475</v>
          </cell>
          <cell r="AD1260">
            <v>3</v>
          </cell>
          <cell r="AE1260">
            <v>20</v>
          </cell>
          <cell r="AG1260" t="str">
            <v>Компл</v>
          </cell>
          <cell r="AJ1260" t="str">
            <v>Бежевый</v>
          </cell>
          <cell r="AK1260" t="str">
            <v>КОМПЛЕКТ Полка-столик выдвижной 450 мм, Конеро H 72 W 552-612 мм, без дна, ШАМПАНЬ</v>
          </cell>
          <cell r="AM1260" t="str">
            <v>Системы хранения</v>
          </cell>
          <cell r="AS1260" t="str">
            <v>Конеро столик выдвижной</v>
          </cell>
          <cell r="AT1260" t="str">
            <v>Хранение одежды; Интерьер</v>
          </cell>
          <cell r="AU1260" t="str">
            <v>Компл</v>
          </cell>
          <cell r="AV1260" t="str">
            <v>552</v>
          </cell>
          <cell r="AW1260" t="str">
            <v>612</v>
          </cell>
          <cell r="BB1260">
            <v>96</v>
          </cell>
          <cell r="BC1260">
            <v>2300</v>
          </cell>
          <cell r="BF1260">
            <v>0</v>
          </cell>
          <cell r="BG1260">
            <v>20</v>
          </cell>
          <cell r="BH1260" t="str">
            <v>Шампань</v>
          </cell>
        </row>
        <row r="1261">
          <cell r="D1261" t="str">
            <v>7476919853</v>
          </cell>
          <cell r="E1261" t="str">
            <v>КОМПЛЕКТ Полка-столик выдвижной 450 мм, Конеро H 72 W 610-670 мм, без дна, ШАМПАНЬ (7476919853)</v>
          </cell>
          <cell r="K1261" t="str">
            <v>сумма частей</v>
          </cell>
          <cell r="O1261" t="str">
            <v>сумма частей</v>
          </cell>
          <cell r="V1261" t="str">
            <v>Системы хранения</v>
          </cell>
          <cell r="W1261" t="str">
            <v>Конеро столик выдвижной</v>
          </cell>
          <cell r="X1261" t="str">
            <v>610-670</v>
          </cell>
          <cell r="Y1261">
            <v>96</v>
          </cell>
          <cell r="Z1261" t="str">
            <v>ШАМПАНЬ</v>
          </cell>
          <cell r="AB1261">
            <v>1</v>
          </cell>
          <cell r="AC1261">
            <v>475</v>
          </cell>
          <cell r="AD1261">
            <v>3</v>
          </cell>
          <cell r="AE1261">
            <v>20</v>
          </cell>
          <cell r="AG1261" t="str">
            <v>Компл</v>
          </cell>
          <cell r="AJ1261" t="str">
            <v>Бежевый</v>
          </cell>
          <cell r="AK1261" t="str">
            <v>КОМПЛЕКТ Полка-столик выдвижной 450 мм, Конеро H 72 W 610-670 мм, без дна, ШАМПАНЬ</v>
          </cell>
          <cell r="AM1261" t="str">
            <v>Системы хранения</v>
          </cell>
          <cell r="AS1261" t="str">
            <v>Конеро столик выдвижной</v>
          </cell>
          <cell r="AT1261" t="str">
            <v>Хранение одежды; Интерьер</v>
          </cell>
          <cell r="AU1261" t="str">
            <v>Компл</v>
          </cell>
          <cell r="AV1261" t="str">
            <v>610</v>
          </cell>
          <cell r="AW1261" t="str">
            <v>670</v>
          </cell>
          <cell r="BB1261">
            <v>96</v>
          </cell>
          <cell r="BC1261">
            <v>2300</v>
          </cell>
          <cell r="BF1261">
            <v>0</v>
          </cell>
          <cell r="BG1261">
            <v>20</v>
          </cell>
          <cell r="BH1261" t="str">
            <v>Шампань</v>
          </cell>
        </row>
        <row r="1262">
          <cell r="D1262" t="str">
            <v>7476929853</v>
          </cell>
          <cell r="E1262" t="str">
            <v>КОМПЛЕКТ Полка-столик выдвижной 450 мм, Конеро H 72 W 660-720 мм, без дна, ШАМПАНЬ (7476929853)</v>
          </cell>
          <cell r="K1262" t="str">
            <v>сумма частей</v>
          </cell>
          <cell r="O1262" t="str">
            <v>сумма частей</v>
          </cell>
          <cell r="V1262" t="str">
            <v>Системы хранения</v>
          </cell>
          <cell r="W1262" t="str">
            <v>Конеро столик выдвижной</v>
          </cell>
          <cell r="X1262" t="str">
            <v>660-720</v>
          </cell>
          <cell r="Y1262">
            <v>96</v>
          </cell>
          <cell r="Z1262" t="str">
            <v>ШАМПАНЬ</v>
          </cell>
          <cell r="AB1262">
            <v>1</v>
          </cell>
          <cell r="AC1262">
            <v>475</v>
          </cell>
          <cell r="AD1262">
            <v>3</v>
          </cell>
          <cell r="AE1262">
            <v>20</v>
          </cell>
          <cell r="AG1262" t="str">
            <v>Компл</v>
          </cell>
          <cell r="AJ1262" t="str">
            <v>Бежевый</v>
          </cell>
          <cell r="AK1262" t="str">
            <v>КОМПЛЕКТ Полка-столик выдвижной 450 мм, Конеро H 72 W 660-720 мм, без дна, ШАМПАНЬ</v>
          </cell>
          <cell r="AM1262" t="str">
            <v>Системы хранения</v>
          </cell>
          <cell r="AS1262" t="str">
            <v>Конеро столик выдвижной</v>
          </cell>
          <cell r="AT1262" t="str">
            <v>Хранение одежды; Интерьер</v>
          </cell>
          <cell r="AU1262" t="str">
            <v>Компл</v>
          </cell>
          <cell r="AV1262" t="str">
            <v>660</v>
          </cell>
          <cell r="AW1262" t="str">
            <v>720</v>
          </cell>
          <cell r="BB1262">
            <v>96</v>
          </cell>
          <cell r="BC1262">
            <v>2300</v>
          </cell>
          <cell r="BF1262">
            <v>0</v>
          </cell>
          <cell r="BG1262">
            <v>20</v>
          </cell>
          <cell r="BH1262" t="str">
            <v>Шампань</v>
          </cell>
        </row>
        <row r="1263">
          <cell r="D1263" t="str">
            <v>7476939853</v>
          </cell>
          <cell r="E1263" t="str">
            <v>КОМПЛЕКТ Полка-столик выдвижной 450 мм, Конеро H 72 W 710-770 мм, без дна, ШАМПАНЬ (7476939853)</v>
          </cell>
          <cell r="K1263" t="str">
            <v>сумма частей</v>
          </cell>
          <cell r="O1263" t="str">
            <v>сумма частей</v>
          </cell>
          <cell r="V1263" t="str">
            <v>Системы хранения</v>
          </cell>
          <cell r="W1263" t="str">
            <v>Конеро столик выдвижной</v>
          </cell>
          <cell r="X1263" t="str">
            <v>710-770</v>
          </cell>
          <cell r="Y1263">
            <v>96</v>
          </cell>
          <cell r="Z1263" t="str">
            <v>ШАМПАНЬ</v>
          </cell>
          <cell r="AB1263">
            <v>1</v>
          </cell>
          <cell r="AC1263">
            <v>475</v>
          </cell>
          <cell r="AD1263">
            <v>3</v>
          </cell>
          <cell r="AE1263">
            <v>20</v>
          </cell>
          <cell r="AG1263" t="str">
            <v>Компл</v>
          </cell>
          <cell r="AJ1263" t="str">
            <v>Бежевый</v>
          </cell>
          <cell r="AK1263" t="str">
            <v>КОМПЛЕКТ Полка-столик выдвижной 450 мм, Конеро H 72 W 710-770 мм, без дна, ШАМПАНЬ</v>
          </cell>
          <cell r="AM1263" t="str">
            <v>Системы хранения</v>
          </cell>
          <cell r="AS1263" t="str">
            <v>Конеро столик выдвижной</v>
          </cell>
          <cell r="AT1263" t="str">
            <v>Хранение одежды; Интерьер</v>
          </cell>
          <cell r="AU1263" t="str">
            <v>Компл</v>
          </cell>
          <cell r="AV1263" t="str">
            <v>710</v>
          </cell>
          <cell r="AW1263" t="str">
            <v>770</v>
          </cell>
          <cell r="BB1263">
            <v>96</v>
          </cell>
          <cell r="BC1263">
            <v>2300</v>
          </cell>
          <cell r="BF1263">
            <v>0</v>
          </cell>
          <cell r="BG1263">
            <v>20</v>
          </cell>
          <cell r="BH1263" t="str">
            <v>Шампань</v>
          </cell>
        </row>
        <row r="1264">
          <cell r="D1264" t="str">
            <v>7476949853</v>
          </cell>
          <cell r="E1264" t="str">
            <v>КОМПЛЕКТ Полка-столик выдвижной 450 мм, Конеро H 72 W 760-820 мм, без дна, ШАМПАНЬ (7476949853)</v>
          </cell>
          <cell r="K1264" t="str">
            <v>сумма частей</v>
          </cell>
          <cell r="O1264" t="str">
            <v>сумма частей</v>
          </cell>
          <cell r="V1264" t="str">
            <v>Системы хранения</v>
          </cell>
          <cell r="W1264" t="str">
            <v>Конеро столик выдвижной</v>
          </cell>
          <cell r="X1264" t="str">
            <v>760-820</v>
          </cell>
          <cell r="Y1264">
            <v>96</v>
          </cell>
          <cell r="Z1264" t="str">
            <v>ШАМПАНЬ</v>
          </cell>
          <cell r="AB1264">
            <v>1</v>
          </cell>
          <cell r="AC1264">
            <v>475</v>
          </cell>
          <cell r="AD1264">
            <v>3</v>
          </cell>
          <cell r="AE1264">
            <v>20</v>
          </cell>
          <cell r="AG1264" t="str">
            <v>Компл</v>
          </cell>
          <cell r="AJ1264" t="str">
            <v>Бежевый</v>
          </cell>
          <cell r="AK1264" t="str">
            <v>КОМПЛЕКТ Полка-столик выдвижной 450 мм, Конеро H 72 W 760-820 мм, без дна, ШАМПАНЬ</v>
          </cell>
          <cell r="AM1264" t="str">
            <v>Системы хранения</v>
          </cell>
          <cell r="AS1264" t="str">
            <v>Конеро столик выдвижной</v>
          </cell>
          <cell r="AT1264" t="str">
            <v>Хранение одежды; Интерьер</v>
          </cell>
          <cell r="AU1264" t="str">
            <v>Компл</v>
          </cell>
          <cell r="AV1264" t="str">
            <v>760</v>
          </cell>
          <cell r="AW1264" t="str">
            <v>820</v>
          </cell>
          <cell r="BB1264">
            <v>96</v>
          </cell>
          <cell r="BC1264">
            <v>2300</v>
          </cell>
          <cell r="BF1264">
            <v>0</v>
          </cell>
          <cell r="BG1264">
            <v>20</v>
          </cell>
          <cell r="BH1264" t="str">
            <v>Шампань</v>
          </cell>
        </row>
        <row r="1265">
          <cell r="D1265" t="str">
            <v>7476959853</v>
          </cell>
          <cell r="E1265" t="str">
            <v>КОМПЛЕКТ Полка-столик выдвижной 450 мм, Конеро H 72 W 810-870 мм, без дна, ШАМПАНЬ (7476959853)</v>
          </cell>
          <cell r="K1265" t="str">
            <v>сумма частей</v>
          </cell>
          <cell r="O1265" t="str">
            <v>сумма частей</v>
          </cell>
          <cell r="V1265" t="str">
            <v>Системы хранения</v>
          </cell>
          <cell r="W1265" t="str">
            <v>Конеро столик выдвижной</v>
          </cell>
          <cell r="X1265" t="str">
            <v>810-870</v>
          </cell>
          <cell r="Y1265">
            <v>96</v>
          </cell>
          <cell r="Z1265" t="str">
            <v>ШАМПАНЬ</v>
          </cell>
          <cell r="AB1265">
            <v>1</v>
          </cell>
          <cell r="AC1265">
            <v>475</v>
          </cell>
          <cell r="AD1265">
            <v>3</v>
          </cell>
          <cell r="AE1265">
            <v>20</v>
          </cell>
          <cell r="AG1265" t="str">
            <v>Компл</v>
          </cell>
          <cell r="AJ1265" t="str">
            <v>Бежевый</v>
          </cell>
          <cell r="AK1265" t="str">
            <v>КОМПЛЕКТ Полка-столик выдвижной 450 мм, Конеро H 72 W 810-870 мм, без дна, ШАМПАНЬ</v>
          </cell>
          <cell r="AM1265" t="str">
            <v>Системы хранения</v>
          </cell>
          <cell r="AS1265" t="str">
            <v>Конеро столик выдвижной</v>
          </cell>
          <cell r="AT1265" t="str">
            <v>Хранение одежды; Интерьер</v>
          </cell>
          <cell r="AU1265" t="str">
            <v>Компл</v>
          </cell>
          <cell r="AV1265" t="str">
            <v>810</v>
          </cell>
          <cell r="AW1265" t="str">
            <v>870</v>
          </cell>
          <cell r="BB1265">
            <v>96</v>
          </cell>
          <cell r="BC1265">
            <v>2300</v>
          </cell>
          <cell r="BF1265">
            <v>0</v>
          </cell>
          <cell r="BG1265">
            <v>20</v>
          </cell>
          <cell r="BH1265" t="str">
            <v>Шампань</v>
          </cell>
        </row>
        <row r="1266">
          <cell r="D1266" t="str">
            <v>7476969853</v>
          </cell>
          <cell r="E1266" t="str">
            <v>КОМПЛЕКТ Полка-столик выдвижной 450 мм, Конеро H 72 W 860-920 мм, без дна, ШАМПАНЬ (7476969853)</v>
          </cell>
          <cell r="K1266" t="str">
            <v>сумма частей</v>
          </cell>
          <cell r="O1266" t="str">
            <v>сумма частей</v>
          </cell>
          <cell r="V1266" t="str">
            <v>Системы хранения</v>
          </cell>
          <cell r="W1266" t="str">
            <v>Конеро столик выдвижной</v>
          </cell>
          <cell r="X1266" t="str">
            <v>860-920</v>
          </cell>
          <cell r="Y1266">
            <v>96</v>
          </cell>
          <cell r="Z1266" t="str">
            <v>ШАМПАНЬ</v>
          </cell>
          <cell r="AB1266">
            <v>1</v>
          </cell>
          <cell r="AC1266">
            <v>475</v>
          </cell>
          <cell r="AD1266">
            <v>3</v>
          </cell>
          <cell r="AE1266">
            <v>20</v>
          </cell>
          <cell r="AG1266" t="str">
            <v>Компл</v>
          </cell>
          <cell r="AJ1266" t="str">
            <v>Бежевый</v>
          </cell>
          <cell r="AK1266" t="str">
            <v>КОМПЛЕКТ Полка-столик выдвижной 450 мм, Конеро H 72 W 860-920 мм, без дна, ШАМПАНЬ</v>
          </cell>
          <cell r="AM1266" t="str">
            <v>Системы хранения</v>
          </cell>
          <cell r="AS1266" t="str">
            <v>Конеро столик выдвижной</v>
          </cell>
          <cell r="AT1266" t="str">
            <v>Хранение одежды; Интерьер</v>
          </cell>
          <cell r="AU1266" t="str">
            <v>Компл</v>
          </cell>
          <cell r="AV1266" t="str">
            <v>860</v>
          </cell>
          <cell r="AW1266" t="str">
            <v>920</v>
          </cell>
          <cell r="BB1266">
            <v>96</v>
          </cell>
          <cell r="BC1266">
            <v>2300</v>
          </cell>
          <cell r="BF1266">
            <v>0</v>
          </cell>
          <cell r="BG1266">
            <v>20</v>
          </cell>
          <cell r="BH1266" t="str">
            <v>Шампань</v>
          </cell>
        </row>
        <row r="1267">
          <cell r="D1267" t="str">
            <v>7476979853</v>
          </cell>
          <cell r="E1267" t="str">
            <v>КОМПЛЕКТ Полка-столик выдвижной 450 мм, Конеро H 72 W 910-970 мм, без дна, ШАМПАНЬ (7476979853)</v>
          </cell>
          <cell r="K1267" t="str">
            <v>сумма частей</v>
          </cell>
          <cell r="O1267" t="str">
            <v>сумма частей</v>
          </cell>
          <cell r="V1267" t="str">
            <v>Системы хранения</v>
          </cell>
          <cell r="W1267" t="str">
            <v>Конеро столик выдвижной</v>
          </cell>
          <cell r="X1267" t="str">
            <v>910-970</v>
          </cell>
          <cell r="Y1267">
            <v>96</v>
          </cell>
          <cell r="Z1267" t="str">
            <v>ШАМПАНЬ</v>
          </cell>
          <cell r="AB1267">
            <v>1</v>
          </cell>
          <cell r="AC1267">
            <v>475</v>
          </cell>
          <cell r="AD1267">
            <v>3</v>
          </cell>
          <cell r="AE1267">
            <v>20</v>
          </cell>
          <cell r="AG1267" t="str">
            <v>Компл</v>
          </cell>
          <cell r="AJ1267" t="str">
            <v>Бежевый</v>
          </cell>
          <cell r="AK1267" t="str">
            <v>КОМПЛЕКТ Полка-столик выдвижной 450 мм, Конеро H 72 W 910-970 мм, без дна, ШАМПАНЬ</v>
          </cell>
          <cell r="AM1267" t="str">
            <v>Системы хранения</v>
          </cell>
          <cell r="AS1267" t="str">
            <v>Конеро столик выдвижной</v>
          </cell>
          <cell r="AT1267" t="str">
            <v>Хранение одежды; Интерьер</v>
          </cell>
          <cell r="AU1267" t="str">
            <v>Компл</v>
          </cell>
          <cell r="AV1267" t="str">
            <v>910</v>
          </cell>
          <cell r="AW1267" t="str">
            <v>970</v>
          </cell>
          <cell r="BB1267">
            <v>96</v>
          </cell>
          <cell r="BC1267">
            <v>2300</v>
          </cell>
          <cell r="BF1267">
            <v>0</v>
          </cell>
          <cell r="BG1267">
            <v>20</v>
          </cell>
          <cell r="BH1267" t="str">
            <v>Шампань</v>
          </cell>
        </row>
        <row r="1268">
          <cell r="D1268" t="str">
            <v>7476989853</v>
          </cell>
          <cell r="E1268" t="str">
            <v>КОМПЛЕКТ Полка-столик выдвижной 450 мм, Конеро H 72 W 960-1020 мм, без дна, ШАМПАНЬ (7476989853)</v>
          </cell>
          <cell r="K1268" t="str">
            <v>сумма частей</v>
          </cell>
          <cell r="O1268" t="str">
            <v>сумма частей</v>
          </cell>
          <cell r="V1268" t="str">
            <v>Системы хранения</v>
          </cell>
          <cell r="W1268" t="str">
            <v>Конеро столик выдвижной</v>
          </cell>
          <cell r="X1268" t="str">
            <v>960-1020</v>
          </cell>
          <cell r="Y1268">
            <v>96</v>
          </cell>
          <cell r="Z1268" t="str">
            <v>ШАМПАНЬ</v>
          </cell>
          <cell r="AB1268">
            <v>1</v>
          </cell>
          <cell r="AC1268">
            <v>475</v>
          </cell>
          <cell r="AD1268">
            <v>3</v>
          </cell>
          <cell r="AE1268">
            <v>20</v>
          </cell>
          <cell r="AG1268" t="str">
            <v>Компл</v>
          </cell>
          <cell r="AJ1268" t="str">
            <v>Бежевый</v>
          </cell>
          <cell r="AK1268" t="str">
            <v>КОМПЛЕКТ Полка-столик выдвижной 450 мм, Конеро H 72 W 960-1020 мм, без дна, ШАМПАНЬ</v>
          </cell>
          <cell r="AM1268" t="str">
            <v>Системы хранения</v>
          </cell>
          <cell r="AS1268" t="str">
            <v>Конеро столик выдвижной</v>
          </cell>
          <cell r="AT1268" t="str">
            <v>Хранение одежды; Интерьер</v>
          </cell>
          <cell r="AU1268" t="str">
            <v>Компл</v>
          </cell>
          <cell r="AV1268" t="str">
            <v>960</v>
          </cell>
          <cell r="AW1268" t="str">
            <v>1020</v>
          </cell>
          <cell r="BB1268">
            <v>96</v>
          </cell>
          <cell r="BC1268">
            <v>2300</v>
          </cell>
          <cell r="BF1268">
            <v>0</v>
          </cell>
          <cell r="BG1268">
            <v>20</v>
          </cell>
          <cell r="BH1268" t="str">
            <v>Шампань</v>
          </cell>
        </row>
        <row r="1269">
          <cell r="D1269" t="str">
            <v>2395239706</v>
          </cell>
          <cell r="E1269" t="str">
            <v>Сушка выдвижная Ф44, Дайнинг Агент 600 мм; рама; крепление к фасаду; направляющие; 2 модуля с решеткой большие, цвет ТИТАН, цвет дна Белый, (2395239706)</v>
          </cell>
          <cell r="H1269">
            <v>1</v>
          </cell>
          <cell r="I1269">
            <v>35</v>
          </cell>
          <cell r="K1269">
            <v>9</v>
          </cell>
          <cell r="O1269">
            <v>0.06</v>
          </cell>
          <cell r="Q1269" t="str">
            <v>9706</v>
          </cell>
          <cell r="R1269">
            <v>35</v>
          </cell>
          <cell r="S1269" t="str">
            <v>2395239706</v>
          </cell>
          <cell r="T1269">
            <v>9403990001</v>
          </cell>
          <cell r="V1269" t="str">
            <v>Нижние тумбы</v>
          </cell>
          <cell r="W1269" t="str">
            <v>Дайнинг Агент</v>
          </cell>
          <cell r="X1269">
            <v>600</v>
          </cell>
          <cell r="Z1269" t="str">
            <v>ТИТАН</v>
          </cell>
          <cell r="AB1269">
            <v>1</v>
          </cell>
          <cell r="AC1269">
            <v>480</v>
          </cell>
          <cell r="AD1269">
            <v>1</v>
          </cell>
          <cell r="AE1269">
            <v>8</v>
          </cell>
          <cell r="AG1269" t="str">
            <v>Компл</v>
          </cell>
          <cell r="AH1269" t="str">
            <v>Белый</v>
          </cell>
          <cell r="AI1269" t="str">
            <v>ПВ</v>
          </cell>
          <cell r="AJ1269" t="str">
            <v>Белый</v>
          </cell>
          <cell r="AK1269" t="str">
            <v>Сушка выдвижная Ф44 Дайнинг Агент, 600, ТИТАН/Белый</v>
          </cell>
          <cell r="AM1269" t="str">
            <v>Дайнинг Агент</v>
          </cell>
          <cell r="AO1269" t="str">
            <v>2395239706</v>
          </cell>
          <cell r="AS1269" t="str">
            <v>Дайнинг Агент</v>
          </cell>
          <cell r="AT1269" t="str">
            <v>Хранение посуды; Органайзер</v>
          </cell>
          <cell r="AU1269" t="str">
            <v>Компл</v>
          </cell>
          <cell r="AX1269">
            <v>600</v>
          </cell>
          <cell r="AY1269">
            <v>600</v>
          </cell>
          <cell r="BB1269">
            <v>580</v>
          </cell>
          <cell r="BC1269">
            <v>2300</v>
          </cell>
          <cell r="BF1269">
            <v>0</v>
          </cell>
          <cell r="BG1269">
            <v>12</v>
          </cell>
          <cell r="BH1269" t="str">
            <v>Титан;Белый</v>
          </cell>
        </row>
        <row r="1270">
          <cell r="D1270" t="str">
            <v>2395359706</v>
          </cell>
          <cell r="E1270" t="str">
            <v>Сушка выдвижная И44, Дайнинг Агент 600 мм; рама; передний бортик; направляющие; 2 модуля с решеткой большие, цвет ТИТАН, цвет дна Белый, (2395359706)</v>
          </cell>
          <cell r="H1270">
            <v>1</v>
          </cell>
          <cell r="I1270">
            <v>35</v>
          </cell>
          <cell r="K1270">
            <v>9</v>
          </cell>
          <cell r="O1270">
            <v>0.06</v>
          </cell>
          <cell r="Q1270" t="str">
            <v>9706</v>
          </cell>
          <cell r="R1270">
            <v>35</v>
          </cell>
          <cell r="S1270" t="str">
            <v>2395359706</v>
          </cell>
          <cell r="T1270">
            <v>9403990001</v>
          </cell>
          <cell r="V1270" t="str">
            <v>Нижние тумбы</v>
          </cell>
          <cell r="W1270" t="str">
            <v>Дайнинг Агент</v>
          </cell>
          <cell r="X1270">
            <v>600</v>
          </cell>
          <cell r="Z1270" t="str">
            <v>ТИТАН</v>
          </cell>
          <cell r="AB1270">
            <v>1</v>
          </cell>
          <cell r="AC1270">
            <v>480</v>
          </cell>
          <cell r="AD1270">
            <v>1</v>
          </cell>
          <cell r="AE1270">
            <v>8</v>
          </cell>
          <cell r="AG1270" t="str">
            <v>Компл</v>
          </cell>
          <cell r="AH1270" t="str">
            <v>Белый</v>
          </cell>
          <cell r="AI1270" t="str">
            <v>ПВ</v>
          </cell>
          <cell r="AJ1270" t="str">
            <v>Белый</v>
          </cell>
          <cell r="AK1270" t="str">
            <v>Сушка выдвижная И44 Дайнинг Агент, 600, ТИТАН/Белый</v>
          </cell>
          <cell r="AM1270" t="str">
            <v>Дайнинг Агент</v>
          </cell>
          <cell r="AO1270" t="str">
            <v>2395359706</v>
          </cell>
          <cell r="AS1270" t="str">
            <v>Дайнинг Агент</v>
          </cell>
          <cell r="AT1270" t="str">
            <v>Хранение посуды; Органайзер</v>
          </cell>
          <cell r="AU1270" t="str">
            <v>Компл</v>
          </cell>
          <cell r="AX1270">
            <v>600</v>
          </cell>
          <cell r="AY1270">
            <v>600</v>
          </cell>
          <cell r="BB1270">
            <v>580</v>
          </cell>
          <cell r="BC1270">
            <v>2300</v>
          </cell>
          <cell r="BF1270">
            <v>0</v>
          </cell>
          <cell r="BG1270">
            <v>12</v>
          </cell>
          <cell r="BH1270" t="str">
            <v>Титан;Белый</v>
          </cell>
        </row>
        <row r="1271">
          <cell r="D1271" t="str">
            <v>2395229706</v>
          </cell>
          <cell r="E1271" t="str">
            <v>Сушка выдвижная Ф135, Дайнинг Агент 600 мм; рама; крепление к фасаду; направляющие; модули: 1 для посуды большой, 1 для столовых приборов, 1 с решеткой малый, цвет ТИТАН, цвет дна Белый, (2395229706)</v>
          </cell>
          <cell r="H1271">
            <v>1</v>
          </cell>
          <cell r="I1271">
            <v>32</v>
          </cell>
          <cell r="K1271">
            <v>9</v>
          </cell>
          <cell r="O1271">
            <v>0.06</v>
          </cell>
          <cell r="Q1271" t="str">
            <v>9706</v>
          </cell>
          <cell r="R1271">
            <v>32</v>
          </cell>
          <cell r="S1271" t="str">
            <v>2395229706</v>
          </cell>
          <cell r="T1271">
            <v>9403990001</v>
          </cell>
          <cell r="V1271" t="str">
            <v>Нижние тумбы</v>
          </cell>
          <cell r="W1271" t="str">
            <v>Дайнинг Агент</v>
          </cell>
          <cell r="X1271">
            <v>600</v>
          </cell>
          <cell r="Z1271" t="str">
            <v>ТИТАН</v>
          </cell>
          <cell r="AB1271">
            <v>1</v>
          </cell>
          <cell r="AC1271">
            <v>480</v>
          </cell>
          <cell r="AD1271">
            <v>1</v>
          </cell>
          <cell r="AE1271">
            <v>8</v>
          </cell>
          <cell r="AG1271" t="str">
            <v>Компл</v>
          </cell>
          <cell r="AH1271" t="str">
            <v>Белый</v>
          </cell>
          <cell r="AI1271" t="str">
            <v>ПВ</v>
          </cell>
          <cell r="AJ1271" t="str">
            <v>Белый</v>
          </cell>
          <cell r="AK1271" t="str">
            <v>Сушка выдвижная Ф135 Дайнинг Агент, 600, ТИТАН/Белый</v>
          </cell>
          <cell r="AM1271" t="str">
            <v>Дайнинг Агент</v>
          </cell>
          <cell r="AN1271" t="str">
            <v>2395229706</v>
          </cell>
          <cell r="AO1271" t="str">
            <v>2395229706</v>
          </cell>
          <cell r="AS1271" t="str">
            <v>Дайнинг Агент</v>
          </cell>
          <cell r="AT1271" t="str">
            <v>Хранение посуды; Органайзер</v>
          </cell>
          <cell r="AU1271" t="str">
            <v>Компл</v>
          </cell>
          <cell r="AX1271">
            <v>600</v>
          </cell>
          <cell r="AY1271">
            <v>600</v>
          </cell>
          <cell r="BB1271">
            <v>580</v>
          </cell>
          <cell r="BC1271">
            <v>2300</v>
          </cell>
          <cell r="BF1271">
            <v>0</v>
          </cell>
          <cell r="BG1271">
            <v>12</v>
          </cell>
          <cell r="BH1271" t="str">
            <v>Титан;Белый</v>
          </cell>
        </row>
        <row r="1272">
          <cell r="D1272" t="str">
            <v>2395349706</v>
          </cell>
          <cell r="E1272" t="str">
            <v>Сушка выдвижная И135, Дайнинг Агент 600 мм; рама; передний бортик; направляющие; модули: 1 для посуды большой, 1 для столовых приборов, 1 с решеткой малый, цвет ТИТАН, цвет дна Белый, (2395349706)</v>
          </cell>
          <cell r="H1272">
            <v>1</v>
          </cell>
          <cell r="I1272">
            <v>32</v>
          </cell>
          <cell r="K1272">
            <v>9</v>
          </cell>
          <cell r="O1272">
            <v>0.06</v>
          </cell>
          <cell r="Q1272" t="str">
            <v>9706</v>
          </cell>
          <cell r="R1272">
            <v>32</v>
          </cell>
          <cell r="S1272" t="str">
            <v>2395349706</v>
          </cell>
          <cell r="T1272">
            <v>9403990001</v>
          </cell>
          <cell r="V1272" t="str">
            <v>Нижние тумбы</v>
          </cell>
          <cell r="W1272" t="str">
            <v>Дайнинг Агент</v>
          </cell>
          <cell r="X1272">
            <v>600</v>
          </cell>
          <cell r="Z1272" t="str">
            <v>ТИТАН</v>
          </cell>
          <cell r="AB1272">
            <v>1</v>
          </cell>
          <cell r="AC1272">
            <v>480</v>
          </cell>
          <cell r="AD1272">
            <v>1</v>
          </cell>
          <cell r="AE1272">
            <v>8</v>
          </cell>
          <cell r="AG1272" t="str">
            <v>Компл</v>
          </cell>
          <cell r="AH1272" t="str">
            <v>Белый</v>
          </cell>
          <cell r="AI1272" t="str">
            <v>ПВ</v>
          </cell>
          <cell r="AJ1272" t="str">
            <v>Белый</v>
          </cell>
          <cell r="AK1272" t="str">
            <v>Сушка выдвижная И135 Дайнинг Агент, 600, ТИТАН/Белый</v>
          </cell>
          <cell r="AM1272" t="str">
            <v>Дайнинг Агент</v>
          </cell>
          <cell r="AO1272" t="str">
            <v>2395349706</v>
          </cell>
          <cell r="AS1272" t="str">
            <v>Дайнинг Агент</v>
          </cell>
          <cell r="AT1272" t="str">
            <v>Хранение посуды; Органайзер</v>
          </cell>
          <cell r="AU1272" t="str">
            <v>Компл</v>
          </cell>
          <cell r="AX1272">
            <v>600</v>
          </cell>
          <cell r="AY1272">
            <v>600</v>
          </cell>
          <cell r="BB1272">
            <v>580</v>
          </cell>
          <cell r="BC1272">
            <v>2300</v>
          </cell>
          <cell r="BF1272">
            <v>0</v>
          </cell>
          <cell r="BG1272">
            <v>12</v>
          </cell>
          <cell r="BH1272" t="str">
            <v>Титан;Белый</v>
          </cell>
        </row>
        <row r="1273">
          <cell r="D1273" t="str">
            <v>2395589706</v>
          </cell>
          <cell r="E1273" t="str">
            <v>Сушка выдвижная Ф125, Дайнинг Агент 600 мм; рама; крепление к фасаду; направляющие; модули: 1 для посуды большой, 1 для посуды малый, 1 с решеткой малый, цвет ТИТАН, цвет дна Белый, (2395589706)</v>
          </cell>
          <cell r="H1273">
            <v>1</v>
          </cell>
          <cell r="I1273">
            <v>32</v>
          </cell>
          <cell r="K1273">
            <v>9</v>
          </cell>
          <cell r="O1273">
            <v>0.06</v>
          </cell>
          <cell r="Q1273" t="str">
            <v>9706</v>
          </cell>
          <cell r="R1273">
            <v>32</v>
          </cell>
          <cell r="S1273" t="str">
            <v>2395589706</v>
          </cell>
          <cell r="T1273">
            <v>9403990001</v>
          </cell>
          <cell r="V1273" t="str">
            <v>Нижние тумбы</v>
          </cell>
          <cell r="W1273" t="str">
            <v>Дайнинг Агент</v>
          </cell>
          <cell r="X1273">
            <v>600</v>
          </cell>
          <cell r="Z1273" t="str">
            <v>ТИТАН</v>
          </cell>
          <cell r="AB1273">
            <v>1</v>
          </cell>
          <cell r="AC1273">
            <v>480</v>
          </cell>
          <cell r="AD1273">
            <v>1</v>
          </cell>
          <cell r="AE1273">
            <v>8</v>
          </cell>
          <cell r="AG1273" t="str">
            <v>Компл</v>
          </cell>
          <cell r="AH1273" t="str">
            <v>Белый</v>
          </cell>
          <cell r="AI1273" t="str">
            <v>ПВ</v>
          </cell>
          <cell r="AJ1273" t="str">
            <v>Белый</v>
          </cell>
          <cell r="AK1273" t="str">
            <v>Сушка выдвижная Ф125 Дайнинг Агент, 600, ТИТАН/Белый</v>
          </cell>
          <cell r="AM1273" t="str">
            <v>Дайнинг Агент</v>
          </cell>
          <cell r="AO1273" t="str">
            <v>2395589706</v>
          </cell>
          <cell r="AS1273" t="str">
            <v>Дайнинг Агент</v>
          </cell>
          <cell r="AT1273" t="str">
            <v>Хранение посуды; Органайзер</v>
          </cell>
          <cell r="AU1273" t="str">
            <v>Компл</v>
          </cell>
          <cell r="AX1273">
            <v>600</v>
          </cell>
          <cell r="AY1273">
            <v>600</v>
          </cell>
          <cell r="BB1273">
            <v>580</v>
          </cell>
          <cell r="BC1273">
            <v>2300</v>
          </cell>
          <cell r="BF1273">
            <v>0</v>
          </cell>
          <cell r="BG1273">
            <v>12</v>
          </cell>
          <cell r="BH1273" t="str">
            <v>Титан;Белый</v>
          </cell>
        </row>
        <row r="1274">
          <cell r="D1274" t="str">
            <v>2395639706</v>
          </cell>
          <cell r="E1274" t="str">
            <v>Сушка выдвижная И125, Дайнинг Агент 600 мм; рама; передний бортик; направляющие; модули: 1 для посуды большой, 1 для посуды малый, 1 с решеткой малый, цвет ТИТАН, цвет дна Белый, (2395639706)</v>
          </cell>
          <cell r="H1274">
            <v>1</v>
          </cell>
          <cell r="I1274">
            <v>32</v>
          </cell>
          <cell r="K1274">
            <v>9</v>
          </cell>
          <cell r="O1274">
            <v>0.06</v>
          </cell>
          <cell r="Q1274" t="str">
            <v>9706</v>
          </cell>
          <cell r="R1274">
            <v>32</v>
          </cell>
          <cell r="S1274" t="str">
            <v>2395639706</v>
          </cell>
          <cell r="T1274">
            <v>9403990001</v>
          </cell>
          <cell r="V1274" t="str">
            <v>Нижние тумбы</v>
          </cell>
          <cell r="W1274" t="str">
            <v>Дайнинг Агент</v>
          </cell>
          <cell r="X1274">
            <v>600</v>
          </cell>
          <cell r="Z1274" t="str">
            <v>ТИТАН</v>
          </cell>
          <cell r="AB1274">
            <v>1</v>
          </cell>
          <cell r="AC1274">
            <v>480</v>
          </cell>
          <cell r="AD1274">
            <v>1</v>
          </cell>
          <cell r="AE1274">
            <v>8</v>
          </cell>
          <cell r="AG1274" t="str">
            <v>Компл</v>
          </cell>
          <cell r="AH1274" t="str">
            <v>Белый</v>
          </cell>
          <cell r="AI1274" t="str">
            <v>ПВ</v>
          </cell>
          <cell r="AJ1274" t="str">
            <v>Белый</v>
          </cell>
          <cell r="AK1274" t="str">
            <v>Сушка выдвижная И125 Дайнинг Агент, 600, ТИТАН/Белый</v>
          </cell>
          <cell r="AM1274" t="str">
            <v>Дайнинг Агент</v>
          </cell>
          <cell r="AO1274" t="str">
            <v>2395639706</v>
          </cell>
          <cell r="AS1274" t="str">
            <v>Дайнинг Агент</v>
          </cell>
          <cell r="AT1274" t="str">
            <v>Хранение посуды; Органайзер</v>
          </cell>
          <cell r="AU1274" t="str">
            <v>Компл</v>
          </cell>
          <cell r="AX1274">
            <v>600</v>
          </cell>
          <cell r="AY1274">
            <v>600</v>
          </cell>
          <cell r="BB1274">
            <v>580</v>
          </cell>
          <cell r="BC1274">
            <v>2300</v>
          </cell>
          <cell r="BF1274">
            <v>0</v>
          </cell>
          <cell r="BG1274">
            <v>12</v>
          </cell>
          <cell r="BH1274" t="str">
            <v>Титан;Белый</v>
          </cell>
        </row>
        <row r="1275">
          <cell r="D1275" t="str">
            <v>2395599706</v>
          </cell>
          <cell r="E1275" t="str">
            <v>Сушка выдвижная Ф14, Дайнинг Агент 600 мм; рама; крепление к фасаду; направляющие; модули: 1 для посуды большой, 1 с решеткой большой, цвет ТИТАН, цвет дна Белый, (2395599706)</v>
          </cell>
          <cell r="H1275">
            <v>1</v>
          </cell>
          <cell r="I1275">
            <v>32</v>
          </cell>
          <cell r="K1275">
            <v>9</v>
          </cell>
          <cell r="O1275">
            <v>0.06</v>
          </cell>
          <cell r="Q1275" t="str">
            <v>9706</v>
          </cell>
          <cell r="R1275">
            <v>32</v>
          </cell>
          <cell r="S1275" t="str">
            <v>2395599706</v>
          </cell>
          <cell r="T1275">
            <v>9403990001</v>
          </cell>
          <cell r="V1275" t="str">
            <v>Нижние тумбы</v>
          </cell>
          <cell r="W1275" t="str">
            <v>Дайнинг Агент</v>
          </cell>
          <cell r="X1275">
            <v>600</v>
          </cell>
          <cell r="Z1275" t="str">
            <v>ТИТАН</v>
          </cell>
          <cell r="AB1275">
            <v>1</v>
          </cell>
          <cell r="AC1275">
            <v>480</v>
          </cell>
          <cell r="AD1275">
            <v>1</v>
          </cell>
          <cell r="AE1275">
            <v>8</v>
          </cell>
          <cell r="AG1275" t="str">
            <v>Компл</v>
          </cell>
          <cell r="AH1275" t="str">
            <v>Белый</v>
          </cell>
          <cell r="AI1275" t="str">
            <v>ПВ</v>
          </cell>
          <cell r="AJ1275" t="str">
            <v>Белый</v>
          </cell>
          <cell r="AK1275" t="str">
            <v>Сушка выдвижная Ф14 Дайнинг Агент, 600, ТИТАН/Белый</v>
          </cell>
          <cell r="AM1275" t="str">
            <v>Дайнинг Агент</v>
          </cell>
          <cell r="AO1275" t="str">
            <v>2395599706</v>
          </cell>
          <cell r="AS1275" t="str">
            <v>Дайнинг Агент</v>
          </cell>
          <cell r="AT1275" t="str">
            <v>Хранение посуды; Органайзер</v>
          </cell>
          <cell r="AU1275" t="str">
            <v>Компл</v>
          </cell>
          <cell r="AX1275">
            <v>600</v>
          </cell>
          <cell r="AY1275">
            <v>600</v>
          </cell>
          <cell r="BB1275">
            <v>580</v>
          </cell>
          <cell r="BC1275">
            <v>2300</v>
          </cell>
          <cell r="BF1275">
            <v>0</v>
          </cell>
          <cell r="BG1275">
            <v>12</v>
          </cell>
          <cell r="BH1275" t="str">
            <v>Титан;Белый</v>
          </cell>
        </row>
        <row r="1276">
          <cell r="D1276" t="str">
            <v>2395649706</v>
          </cell>
          <cell r="E1276" t="str">
            <v>Сушка выдвижная И14, Дайнинг Агент 600 мм; рама; передний бортик; направляющие; 1 для посуды большой, 1 с решеткой большой, цвет ТИТАН, цвет дна Белый, (2395649706)</v>
          </cell>
          <cell r="H1276">
            <v>1</v>
          </cell>
          <cell r="I1276">
            <v>32</v>
          </cell>
          <cell r="K1276">
            <v>9</v>
          </cell>
          <cell r="O1276">
            <v>0.06</v>
          </cell>
          <cell r="Q1276" t="str">
            <v>9706</v>
          </cell>
          <cell r="R1276">
            <v>32</v>
          </cell>
          <cell r="S1276" t="str">
            <v>2395649706</v>
          </cell>
          <cell r="T1276">
            <v>9403990001</v>
          </cell>
          <cell r="V1276" t="str">
            <v>Нижние тумбы</v>
          </cell>
          <cell r="W1276" t="str">
            <v>Дайнинг Агент</v>
          </cell>
          <cell r="X1276">
            <v>600</v>
          </cell>
          <cell r="Z1276" t="str">
            <v>ТИТАН</v>
          </cell>
          <cell r="AB1276">
            <v>1</v>
          </cell>
          <cell r="AC1276">
            <v>480</v>
          </cell>
          <cell r="AD1276">
            <v>1</v>
          </cell>
          <cell r="AE1276">
            <v>8</v>
          </cell>
          <cell r="AG1276" t="str">
            <v>Компл</v>
          </cell>
          <cell r="AH1276" t="str">
            <v>Белый</v>
          </cell>
          <cell r="AI1276" t="str">
            <v>ПВ</v>
          </cell>
          <cell r="AJ1276" t="str">
            <v>Белый</v>
          </cell>
          <cell r="AK1276" t="str">
            <v>Сушка выдвижная И14 Дайнинг Агент, 600, ТИТАН/Белый</v>
          </cell>
          <cell r="AM1276" t="str">
            <v>Дайнинг Агент</v>
          </cell>
          <cell r="AO1276" t="str">
            <v>2395649706</v>
          </cell>
          <cell r="AS1276" t="str">
            <v>Дайнинг Агент</v>
          </cell>
          <cell r="AT1276" t="str">
            <v>Хранение посуды; Органайзер</v>
          </cell>
          <cell r="AU1276" t="str">
            <v>Компл</v>
          </cell>
          <cell r="AX1276">
            <v>600</v>
          </cell>
          <cell r="AY1276">
            <v>600</v>
          </cell>
          <cell r="BB1276">
            <v>580</v>
          </cell>
          <cell r="BC1276">
            <v>2300</v>
          </cell>
          <cell r="BF1276">
            <v>0</v>
          </cell>
          <cell r="BG1276">
            <v>12</v>
          </cell>
          <cell r="BH1276" t="str">
            <v>Титан;Белый</v>
          </cell>
        </row>
        <row r="1277">
          <cell r="D1277" t="str">
            <v>2395609706</v>
          </cell>
          <cell r="E1277" t="str">
            <v>Сушка выдвижная Ф11, Дайнинг Агент 600 мм; рама; крепление к фасаду; направляющие; 2 модуля для посуды большие, цвет ТИТАН, цвет дна Белый, (2395609706)</v>
          </cell>
          <cell r="H1277">
            <v>1</v>
          </cell>
          <cell r="I1277">
            <v>32</v>
          </cell>
          <cell r="K1277">
            <v>9</v>
          </cell>
          <cell r="O1277">
            <v>0.06</v>
          </cell>
          <cell r="Q1277" t="str">
            <v>9706</v>
          </cell>
          <cell r="R1277">
            <v>32</v>
          </cell>
          <cell r="S1277" t="str">
            <v>2395609706</v>
          </cell>
          <cell r="T1277">
            <v>9403990001</v>
          </cell>
          <cell r="V1277" t="str">
            <v>Нижние тумбы</v>
          </cell>
          <cell r="W1277" t="str">
            <v>Дайнинг Агент</v>
          </cell>
          <cell r="X1277">
            <v>600</v>
          </cell>
          <cell r="Z1277" t="str">
            <v>ТИТАН</v>
          </cell>
          <cell r="AB1277">
            <v>1</v>
          </cell>
          <cell r="AC1277">
            <v>480</v>
          </cell>
          <cell r="AD1277">
            <v>1</v>
          </cell>
          <cell r="AE1277">
            <v>8</v>
          </cell>
          <cell r="AG1277" t="str">
            <v>Компл</v>
          </cell>
          <cell r="AH1277" t="str">
            <v>Белый</v>
          </cell>
          <cell r="AI1277" t="str">
            <v>ПВ</v>
          </cell>
          <cell r="AJ1277" t="str">
            <v>Белый</v>
          </cell>
          <cell r="AK1277" t="str">
            <v>Сушка выдвижная Ф11 Дайнинг Агент, 600, ТИТАН/Белый</v>
          </cell>
          <cell r="AM1277" t="str">
            <v>Дайнинг Агент</v>
          </cell>
          <cell r="AO1277" t="str">
            <v>2395609706</v>
          </cell>
          <cell r="AS1277" t="str">
            <v>Дайнинг Агент</v>
          </cell>
          <cell r="AT1277" t="str">
            <v>Хранение посуды; Органайзер</v>
          </cell>
          <cell r="AU1277" t="str">
            <v>Компл</v>
          </cell>
          <cell r="AX1277">
            <v>600</v>
          </cell>
          <cell r="AY1277">
            <v>600</v>
          </cell>
          <cell r="BB1277">
            <v>580</v>
          </cell>
          <cell r="BC1277">
            <v>2300</v>
          </cell>
          <cell r="BF1277">
            <v>0</v>
          </cell>
          <cell r="BG1277">
            <v>12</v>
          </cell>
          <cell r="BH1277" t="str">
            <v>Титан;Белый</v>
          </cell>
        </row>
        <row r="1278">
          <cell r="D1278" t="str">
            <v>2395659706</v>
          </cell>
          <cell r="E1278" t="str">
            <v>Сушка выдвижная И11, Дайнинг Агент 600 мм; рама; передний бортик; направляющие; 2 модуля для посуды большие, цвет ТИТАН, цвет дна Белый, (2395659706)</v>
          </cell>
          <cell r="H1278">
            <v>1</v>
          </cell>
          <cell r="I1278">
            <v>32</v>
          </cell>
          <cell r="K1278">
            <v>9</v>
          </cell>
          <cell r="O1278">
            <v>0.06</v>
          </cell>
          <cell r="Q1278" t="str">
            <v>9706</v>
          </cell>
          <cell r="R1278">
            <v>32</v>
          </cell>
          <cell r="S1278" t="str">
            <v>2395659706</v>
          </cell>
          <cell r="T1278">
            <v>9403990001</v>
          </cell>
          <cell r="V1278" t="str">
            <v>Нижние тумбы</v>
          </cell>
          <cell r="W1278" t="str">
            <v>Дайнинг Агент</v>
          </cell>
          <cell r="X1278">
            <v>600</v>
          </cell>
          <cell r="Z1278" t="str">
            <v>ТИТАН</v>
          </cell>
          <cell r="AB1278">
            <v>1</v>
          </cell>
          <cell r="AC1278">
            <v>480</v>
          </cell>
          <cell r="AD1278">
            <v>1</v>
          </cell>
          <cell r="AE1278">
            <v>8</v>
          </cell>
          <cell r="AG1278" t="str">
            <v>Компл</v>
          </cell>
          <cell r="AH1278" t="str">
            <v>Белый</v>
          </cell>
          <cell r="AI1278" t="str">
            <v>ПВ</v>
          </cell>
          <cell r="AJ1278" t="str">
            <v>Белый</v>
          </cell>
          <cell r="AK1278" t="str">
            <v>Сушка выдвижная И11 Дайнинг Агент, 600, ТИТАН/Белый</v>
          </cell>
          <cell r="AM1278" t="str">
            <v>Дайнинг Агент</v>
          </cell>
          <cell r="AO1278" t="str">
            <v>2395659706</v>
          </cell>
          <cell r="AS1278" t="str">
            <v>Дайнинг Агент</v>
          </cell>
          <cell r="AT1278" t="str">
            <v>Хранение посуды; Органайзер</v>
          </cell>
          <cell r="AU1278" t="str">
            <v>Компл</v>
          </cell>
          <cell r="AX1278">
            <v>600</v>
          </cell>
          <cell r="AY1278">
            <v>600</v>
          </cell>
          <cell r="BB1278">
            <v>580</v>
          </cell>
          <cell r="BC1278">
            <v>2300</v>
          </cell>
          <cell r="BF1278">
            <v>0</v>
          </cell>
          <cell r="BG1278">
            <v>12</v>
          </cell>
          <cell r="BH1278" t="str">
            <v>Титан;Белый</v>
          </cell>
        </row>
        <row r="1279">
          <cell r="D1279" t="str">
            <v>2395259706</v>
          </cell>
          <cell r="E1279" t="str">
            <v>Сушка выдвижная Ф445, Дайнинг Агент 800 мм; рама; крепление к фасаду; направляющие; 2 модуля с решеткой большие; 1 модуль с решеткой малый, цвет ТИТАН, цвет дна Белый, (2395259706)</v>
          </cell>
          <cell r="H1279">
            <v>1</v>
          </cell>
          <cell r="I1279">
            <v>30</v>
          </cell>
          <cell r="K1279">
            <v>9</v>
          </cell>
          <cell r="O1279">
            <v>0.06</v>
          </cell>
          <cell r="Q1279" t="str">
            <v>9706</v>
          </cell>
          <cell r="R1279">
            <v>30</v>
          </cell>
          <cell r="S1279" t="str">
            <v>2395259706</v>
          </cell>
          <cell r="T1279">
            <v>9403990001</v>
          </cell>
          <cell r="V1279" t="str">
            <v>Нижние тумбы</v>
          </cell>
          <cell r="W1279" t="str">
            <v>Дайнинг Агент</v>
          </cell>
          <cell r="X1279">
            <v>800</v>
          </cell>
          <cell r="Z1279" t="str">
            <v>ТИТАН</v>
          </cell>
          <cell r="AB1279">
            <v>1</v>
          </cell>
          <cell r="AC1279">
            <v>480</v>
          </cell>
          <cell r="AD1279">
            <v>1</v>
          </cell>
          <cell r="AE1279">
            <v>12</v>
          </cell>
          <cell r="AG1279" t="str">
            <v>Компл</v>
          </cell>
          <cell r="AH1279" t="str">
            <v>Белый</v>
          </cell>
          <cell r="AI1279" t="str">
            <v>ПВ</v>
          </cell>
          <cell r="AJ1279" t="str">
            <v>Белый</v>
          </cell>
          <cell r="AK1279" t="str">
            <v>Сушка выдвижная Ф445 Дайнинг Агент, 800, ТИТАН/Белый</v>
          </cell>
          <cell r="AM1279" t="str">
            <v>Дайнинг Агент</v>
          </cell>
          <cell r="AO1279" t="str">
            <v>2395259706</v>
          </cell>
          <cell r="AS1279" t="str">
            <v>Дайнинг Агент</v>
          </cell>
          <cell r="AT1279" t="str">
            <v>Хранение посуды; Органайзер</v>
          </cell>
          <cell r="AU1279" t="str">
            <v>Компл</v>
          </cell>
          <cell r="AX1279">
            <v>800</v>
          </cell>
          <cell r="AY1279">
            <v>800</v>
          </cell>
          <cell r="BB1279">
            <v>580</v>
          </cell>
          <cell r="BC1279">
            <v>2300</v>
          </cell>
          <cell r="BF1279">
            <v>0</v>
          </cell>
          <cell r="BG1279">
            <v>12</v>
          </cell>
          <cell r="BH1279" t="str">
            <v>Титан;Белый</v>
          </cell>
        </row>
        <row r="1280">
          <cell r="D1280" t="str">
            <v>2395249706</v>
          </cell>
          <cell r="E1280" t="str">
            <v>Сушка выдвижная Ф134, Дайнинг Агент 800 мм; рама; крепление к фасаду; направляющие; модули: 1 для посуды большой, 1 для столовых приборов, 1 с решеткой большой, цвет ТИТАН, цвет дна Белый, (2395249706)</v>
          </cell>
          <cell r="H1280">
            <v>1</v>
          </cell>
          <cell r="I1280">
            <v>22</v>
          </cell>
          <cell r="K1280">
            <v>10</v>
          </cell>
          <cell r="O1280">
            <v>7.0000000000000007E-2</v>
          </cell>
          <cell r="Q1280" t="str">
            <v>9706</v>
          </cell>
          <cell r="R1280">
            <v>22</v>
          </cell>
          <cell r="S1280" t="str">
            <v>2395249706</v>
          </cell>
          <cell r="T1280">
            <v>9403990001</v>
          </cell>
          <cell r="V1280" t="str">
            <v>Нижние тумбы</v>
          </cell>
          <cell r="W1280" t="str">
            <v>Дайнинг Агент</v>
          </cell>
          <cell r="X1280">
            <v>800</v>
          </cell>
          <cell r="Z1280" t="str">
            <v>ТИТАН</v>
          </cell>
          <cell r="AB1280">
            <v>1</v>
          </cell>
          <cell r="AC1280">
            <v>480</v>
          </cell>
          <cell r="AD1280">
            <v>1</v>
          </cell>
          <cell r="AE1280">
            <v>12</v>
          </cell>
          <cell r="AG1280" t="str">
            <v>Компл</v>
          </cell>
          <cell r="AH1280" t="str">
            <v>Белый</v>
          </cell>
          <cell r="AI1280" t="str">
            <v>ПВ</v>
          </cell>
          <cell r="AJ1280" t="str">
            <v>Белый</v>
          </cell>
          <cell r="AK1280" t="str">
            <v>Сушка выдвижная Ф134 Дайнинг Агент, 800, ТИТАН/Белый</v>
          </cell>
          <cell r="AM1280" t="str">
            <v>Дайнинг Агент</v>
          </cell>
          <cell r="AO1280" t="str">
            <v>2395249706</v>
          </cell>
          <cell r="AS1280" t="str">
            <v>Дайнинг Агент</v>
          </cell>
          <cell r="AT1280" t="str">
            <v>Хранение посуды; Органайзер</v>
          </cell>
          <cell r="AU1280" t="str">
            <v>Компл</v>
          </cell>
          <cell r="AX1280">
            <v>800</v>
          </cell>
          <cell r="AY1280">
            <v>800</v>
          </cell>
          <cell r="BB1280">
            <v>580</v>
          </cell>
          <cell r="BC1280">
            <v>2300</v>
          </cell>
          <cell r="BF1280">
            <v>0</v>
          </cell>
          <cell r="BG1280">
            <v>12</v>
          </cell>
          <cell r="BH1280" t="str">
            <v>Титан;Белый</v>
          </cell>
        </row>
        <row r="1281">
          <cell r="D1281" t="str">
            <v>2395369706</v>
          </cell>
          <cell r="E1281" t="str">
            <v>Сушка выдвижная И134, Дайнинг Агент 800 мм; рама; передний бортик; направляющие; модули: 1 для посуды большой, 1 для столовых приборов, 1 с решеткой большой, цвет ТИТАН, цвет дна Белый, (2395369706)</v>
          </cell>
          <cell r="H1281">
            <v>1</v>
          </cell>
          <cell r="I1281">
            <v>22</v>
          </cell>
          <cell r="K1281">
            <v>10</v>
          </cell>
          <cell r="O1281">
            <v>7.0000000000000007E-2</v>
          </cell>
          <cell r="Q1281" t="str">
            <v>9706</v>
          </cell>
          <cell r="R1281">
            <v>22</v>
          </cell>
          <cell r="S1281" t="str">
            <v>2395369706</v>
          </cell>
          <cell r="T1281">
            <v>9403990001</v>
          </cell>
          <cell r="V1281" t="str">
            <v>Нижние тумбы</v>
          </cell>
          <cell r="W1281" t="str">
            <v>Дайнинг Агент</v>
          </cell>
          <cell r="X1281">
            <v>800</v>
          </cell>
          <cell r="Z1281" t="str">
            <v>ТИТАН</v>
          </cell>
          <cell r="AB1281">
            <v>1</v>
          </cell>
          <cell r="AC1281">
            <v>480</v>
          </cell>
          <cell r="AD1281">
            <v>1</v>
          </cell>
          <cell r="AE1281">
            <v>12</v>
          </cell>
          <cell r="AG1281" t="str">
            <v>Компл</v>
          </cell>
          <cell r="AH1281" t="str">
            <v>Белый</v>
          </cell>
          <cell r="AI1281" t="str">
            <v>ПВ</v>
          </cell>
          <cell r="AJ1281" t="str">
            <v>Белый</v>
          </cell>
          <cell r="AK1281" t="str">
            <v>Сушка выдвижная И134 Дайнинг Агент, 800, ТИТАН/Белый</v>
          </cell>
          <cell r="AM1281" t="str">
            <v>Дайнинг Агент</v>
          </cell>
          <cell r="AO1281" t="str">
            <v>2395369706</v>
          </cell>
          <cell r="AS1281" t="str">
            <v>Дайнинг Агент</v>
          </cell>
          <cell r="AT1281" t="str">
            <v>Хранение посуды; Органайзер</v>
          </cell>
          <cell r="AU1281" t="str">
            <v>Компл</v>
          </cell>
          <cell r="AX1281">
            <v>800</v>
          </cell>
          <cell r="AY1281">
            <v>800</v>
          </cell>
          <cell r="BB1281">
            <v>580</v>
          </cell>
          <cell r="BC1281">
            <v>2300</v>
          </cell>
          <cell r="BF1281">
            <v>0</v>
          </cell>
          <cell r="BG1281">
            <v>12</v>
          </cell>
          <cell r="BH1281" t="str">
            <v>Титан;Белый</v>
          </cell>
        </row>
        <row r="1282">
          <cell r="D1282" t="str">
            <v>2395619706</v>
          </cell>
          <cell r="E1282" t="str">
            <v>Сушка выдвижная Ф124, Дайнинг Агент 800 мм; рама; крепление к фасаду; направляющие; модули: 1 для посуды большой, 1 для посуды малый, 1 с решеткой большой, цвет ТИТАН, цвет дна Белый, (2395619706)</v>
          </cell>
          <cell r="H1282">
            <v>1</v>
          </cell>
          <cell r="I1282">
            <v>22</v>
          </cell>
          <cell r="K1282">
            <v>10</v>
          </cell>
          <cell r="O1282">
            <v>7.0000000000000007E-2</v>
          </cell>
          <cell r="Q1282" t="str">
            <v>9706</v>
          </cell>
          <cell r="R1282">
            <v>22</v>
          </cell>
          <cell r="S1282" t="str">
            <v>2395619706</v>
          </cell>
          <cell r="T1282">
            <v>9403990001</v>
          </cell>
          <cell r="V1282" t="str">
            <v>Нижние тумбы</v>
          </cell>
          <cell r="W1282" t="str">
            <v>Дайнинг Агент</v>
          </cell>
          <cell r="X1282">
            <v>800</v>
          </cell>
          <cell r="Z1282" t="str">
            <v>ТИТАН</v>
          </cell>
          <cell r="AB1282">
            <v>1</v>
          </cell>
          <cell r="AC1282">
            <v>480</v>
          </cell>
          <cell r="AD1282">
            <v>1</v>
          </cell>
          <cell r="AE1282">
            <v>12</v>
          </cell>
          <cell r="AG1282" t="str">
            <v>Компл</v>
          </cell>
          <cell r="AH1282" t="str">
            <v>Белый</v>
          </cell>
          <cell r="AI1282" t="str">
            <v>ПВ</v>
          </cell>
          <cell r="AJ1282" t="str">
            <v>Белый</v>
          </cell>
          <cell r="AK1282" t="str">
            <v>Сушка выдвижная Ф124 Дайнинг Агент, 800, ТИТАН/Белый</v>
          </cell>
          <cell r="AM1282" t="str">
            <v>Дайнинг Агент</v>
          </cell>
          <cell r="AO1282" t="str">
            <v>2395619706</v>
          </cell>
          <cell r="AS1282" t="str">
            <v>Дайнинг Агент</v>
          </cell>
          <cell r="AT1282" t="str">
            <v>Хранение посуды; Органайзер</v>
          </cell>
          <cell r="AU1282" t="str">
            <v>Компл</v>
          </cell>
          <cell r="AX1282">
            <v>800</v>
          </cell>
          <cell r="AY1282">
            <v>800</v>
          </cell>
          <cell r="BB1282">
            <v>580</v>
          </cell>
          <cell r="BC1282">
            <v>2300</v>
          </cell>
          <cell r="BF1282">
            <v>0</v>
          </cell>
          <cell r="BG1282">
            <v>12</v>
          </cell>
          <cell r="BH1282" t="str">
            <v>Титан;Белый</v>
          </cell>
        </row>
        <row r="1283">
          <cell r="D1283" t="str">
            <v>2395669706</v>
          </cell>
          <cell r="E1283" t="str">
            <v>Сушка выдвижная И124, Дайнинг Агент 800 мм; рама; передний бортик; направляющие; модули: 1 для посуды большой, 1 для посуды малый, 1 с решеткой большой, цвет ТИТАН, цвет дна Белый, (2395669706)</v>
          </cell>
          <cell r="H1283">
            <v>1</v>
          </cell>
          <cell r="I1283">
            <v>22</v>
          </cell>
          <cell r="K1283">
            <v>10</v>
          </cell>
          <cell r="O1283">
            <v>7.0000000000000007E-2</v>
          </cell>
          <cell r="Q1283" t="str">
            <v>9706</v>
          </cell>
          <cell r="R1283">
            <v>22</v>
          </cell>
          <cell r="S1283" t="str">
            <v>2395669706</v>
          </cell>
          <cell r="T1283">
            <v>9403990001</v>
          </cell>
          <cell r="V1283" t="str">
            <v>Нижние тумбы</v>
          </cell>
          <cell r="W1283" t="str">
            <v>Дайнинг Агент</v>
          </cell>
          <cell r="X1283">
            <v>800</v>
          </cell>
          <cell r="Z1283" t="str">
            <v>ТИТАН</v>
          </cell>
          <cell r="AB1283">
            <v>1</v>
          </cell>
          <cell r="AC1283">
            <v>480</v>
          </cell>
          <cell r="AD1283">
            <v>1</v>
          </cell>
          <cell r="AE1283">
            <v>12</v>
          </cell>
          <cell r="AG1283" t="str">
            <v>Компл</v>
          </cell>
          <cell r="AH1283" t="str">
            <v>Белый</v>
          </cell>
          <cell r="AI1283" t="str">
            <v>ПВ</v>
          </cell>
          <cell r="AJ1283" t="str">
            <v>Белый</v>
          </cell>
          <cell r="AK1283" t="str">
            <v>Сушка выдвижная И124 Дайнинг Агент, 800, ТИТАН/Белый</v>
          </cell>
          <cell r="AM1283" t="str">
            <v>Дайнинг Агент</v>
          </cell>
          <cell r="AO1283" t="str">
            <v>2395669706</v>
          </cell>
          <cell r="AS1283" t="str">
            <v>Дайнинг Агент</v>
          </cell>
          <cell r="AT1283" t="str">
            <v>Хранение посуды; Органайзер</v>
          </cell>
          <cell r="AU1283" t="str">
            <v>Компл</v>
          </cell>
          <cell r="AX1283">
            <v>800</v>
          </cell>
          <cell r="AY1283">
            <v>800</v>
          </cell>
          <cell r="BB1283">
            <v>580</v>
          </cell>
          <cell r="BC1283">
            <v>2300</v>
          </cell>
          <cell r="BF1283">
            <v>0</v>
          </cell>
          <cell r="BG1283">
            <v>12</v>
          </cell>
          <cell r="BH1283" t="str">
            <v>Титан;Белый</v>
          </cell>
        </row>
        <row r="1284">
          <cell r="D1284" t="str">
            <v>2395279706</v>
          </cell>
          <cell r="E1284" t="str">
            <v>Сушка выдвижная Ф444, Дайнинг Агент 900 мм; рама; крепление к фасаду; направляющие; 3 модуля с решеткой большие, цвет ТИТАН, цвет дна Белый, (2395279706)</v>
          </cell>
          <cell r="H1284">
            <v>1</v>
          </cell>
          <cell r="I1284">
            <v>30</v>
          </cell>
          <cell r="K1284">
            <v>9</v>
          </cell>
          <cell r="O1284">
            <v>0.06</v>
          </cell>
          <cell r="Q1284" t="str">
            <v>9706</v>
          </cell>
          <cell r="R1284">
            <v>30</v>
          </cell>
          <cell r="S1284" t="str">
            <v>2395279706</v>
          </cell>
          <cell r="T1284">
            <v>9403990001</v>
          </cell>
          <cell r="V1284" t="str">
            <v>Нижние тумбы</v>
          </cell>
          <cell r="W1284" t="str">
            <v>Дайнинг Агент</v>
          </cell>
          <cell r="X1284">
            <v>900</v>
          </cell>
          <cell r="Z1284" t="str">
            <v>ТИТАН</v>
          </cell>
          <cell r="AB1284">
            <v>1</v>
          </cell>
          <cell r="AC1284">
            <v>480</v>
          </cell>
          <cell r="AD1284">
            <v>1</v>
          </cell>
          <cell r="AE1284">
            <v>12</v>
          </cell>
          <cell r="AG1284" t="str">
            <v>Компл</v>
          </cell>
          <cell r="AH1284" t="str">
            <v>Белый</v>
          </cell>
          <cell r="AI1284" t="str">
            <v>ПВ</v>
          </cell>
          <cell r="AJ1284" t="str">
            <v>Белый</v>
          </cell>
          <cell r="AK1284" t="str">
            <v>Сушка выдвижная Ф444 Дайнинг Агент, 900, ТИТАН/Белый</v>
          </cell>
          <cell r="AM1284" t="str">
            <v>Дайнинг Агент</v>
          </cell>
          <cell r="AO1284" t="str">
            <v>2395279706</v>
          </cell>
          <cell r="AS1284" t="str">
            <v>Дайнинг Агент</v>
          </cell>
          <cell r="AT1284" t="str">
            <v>Хранение посуды; Органайзер</v>
          </cell>
          <cell r="AU1284" t="str">
            <v>Компл</v>
          </cell>
          <cell r="AX1284">
            <v>900</v>
          </cell>
          <cell r="AY1284">
            <v>900</v>
          </cell>
          <cell r="BB1284">
            <v>580</v>
          </cell>
          <cell r="BC1284">
            <v>2300</v>
          </cell>
          <cell r="BF1284">
            <v>0</v>
          </cell>
          <cell r="BG1284">
            <v>12</v>
          </cell>
          <cell r="BH1284" t="str">
            <v>Титан;Белый</v>
          </cell>
        </row>
        <row r="1285">
          <cell r="D1285" t="str">
            <v>2395269706</v>
          </cell>
          <cell r="E1285" t="str">
            <v>Сушка выдвижная Ф1234, Дайнинг Агент 900 мм; рама; крепление к фасаду; направляющие; модули: 1 для посуды большой, 1 для посуды малый, 1 для столовых приборов, 1 с решеткой большой, цвет ТИТАН, цвет дна Белый, (2395269706)</v>
          </cell>
          <cell r="H1285">
            <v>1</v>
          </cell>
          <cell r="I1285">
            <v>22</v>
          </cell>
          <cell r="K1285">
            <v>11</v>
          </cell>
          <cell r="O1285">
            <v>0.08</v>
          </cell>
          <cell r="Q1285" t="str">
            <v>9706</v>
          </cell>
          <cell r="R1285">
            <v>22</v>
          </cell>
          <cell r="S1285" t="str">
            <v>2395269706</v>
          </cell>
          <cell r="T1285">
            <v>9403990001</v>
          </cell>
          <cell r="V1285" t="str">
            <v>Нижние тумбы</v>
          </cell>
          <cell r="W1285" t="str">
            <v>Дайнинг Агент</v>
          </cell>
          <cell r="X1285">
            <v>900</v>
          </cell>
          <cell r="Z1285" t="str">
            <v>ТИТАН</v>
          </cell>
          <cell r="AB1285">
            <v>1</v>
          </cell>
          <cell r="AC1285">
            <v>480</v>
          </cell>
          <cell r="AD1285">
            <v>1</v>
          </cell>
          <cell r="AE1285">
            <v>12</v>
          </cell>
          <cell r="AG1285" t="str">
            <v>Компл</v>
          </cell>
          <cell r="AH1285" t="str">
            <v>Белый</v>
          </cell>
          <cell r="AI1285" t="str">
            <v>ПВ</v>
          </cell>
          <cell r="AJ1285" t="str">
            <v>Белый</v>
          </cell>
          <cell r="AK1285" t="str">
            <v>Сушка выдвижная Ф1234 Дайнинг Агент, 900, ТИТАН/Белый</v>
          </cell>
          <cell r="AM1285" t="str">
            <v>Дайнинг Агент</v>
          </cell>
          <cell r="AO1285" t="str">
            <v>2395269706</v>
          </cell>
          <cell r="AS1285" t="str">
            <v>Дайнинг Агент</v>
          </cell>
          <cell r="AT1285" t="str">
            <v>Хранение посуды; Органайзер</v>
          </cell>
          <cell r="AU1285" t="str">
            <v>Компл</v>
          </cell>
          <cell r="AX1285">
            <v>900</v>
          </cell>
          <cell r="AY1285">
            <v>900</v>
          </cell>
          <cell r="BB1285">
            <v>580</v>
          </cell>
          <cell r="BC1285">
            <v>2300</v>
          </cell>
          <cell r="BF1285">
            <v>0</v>
          </cell>
          <cell r="BG1285">
            <v>12</v>
          </cell>
          <cell r="BH1285" t="str">
            <v>Титан;Белый</v>
          </cell>
        </row>
        <row r="1286">
          <cell r="D1286" t="str">
            <v>2395389706</v>
          </cell>
          <cell r="E1286" t="str">
            <v>Сушка выдвижная И1234, Дайнинг Агент 900 мм; рама; передний бортик; направляющие; модули: 1 для посуды большой, 1 для посуды малый, 1 для столовых приборов, 1 с решеткой большой, цвет ТИТАН, цвет дна Белый, (2395389706)</v>
          </cell>
          <cell r="H1286">
            <v>1</v>
          </cell>
          <cell r="I1286">
            <v>22</v>
          </cell>
          <cell r="K1286">
            <v>11</v>
          </cell>
          <cell r="O1286">
            <v>0.08</v>
          </cell>
          <cell r="Q1286" t="str">
            <v>9706</v>
          </cell>
          <cell r="R1286">
            <v>22</v>
          </cell>
          <cell r="S1286" t="str">
            <v>2395389706</v>
          </cell>
          <cell r="T1286">
            <v>9403990001</v>
          </cell>
          <cell r="V1286" t="str">
            <v>Нижние тумбы</v>
          </cell>
          <cell r="W1286" t="str">
            <v>Дайнинг Агент</v>
          </cell>
          <cell r="X1286">
            <v>900</v>
          </cell>
          <cell r="Z1286" t="str">
            <v>ТИТАН</v>
          </cell>
          <cell r="AB1286">
            <v>1</v>
          </cell>
          <cell r="AC1286">
            <v>480</v>
          </cell>
          <cell r="AD1286">
            <v>1</v>
          </cell>
          <cell r="AE1286">
            <v>12</v>
          </cell>
          <cell r="AG1286" t="str">
            <v>Компл</v>
          </cell>
          <cell r="AH1286" t="str">
            <v>Белый</v>
          </cell>
          <cell r="AI1286" t="str">
            <v>ПВ</v>
          </cell>
          <cell r="AJ1286" t="str">
            <v>Белый</v>
          </cell>
          <cell r="AK1286" t="str">
            <v>Сушка выдвижная И1234 Дайнинг Агент, 900, ТИТАН/Белый</v>
          </cell>
          <cell r="AM1286" t="str">
            <v>Дайнинг Агент</v>
          </cell>
          <cell r="AO1286" t="str">
            <v>2395389706</v>
          </cell>
          <cell r="AS1286" t="str">
            <v>Дайнинг Агент</v>
          </cell>
          <cell r="AT1286" t="str">
            <v>Хранение посуды; Органайзер</v>
          </cell>
          <cell r="AU1286" t="str">
            <v>Компл</v>
          </cell>
          <cell r="AX1286">
            <v>900</v>
          </cell>
          <cell r="AY1286">
            <v>900</v>
          </cell>
          <cell r="BB1286">
            <v>580</v>
          </cell>
          <cell r="BC1286">
            <v>2300</v>
          </cell>
          <cell r="BF1286">
            <v>0</v>
          </cell>
          <cell r="BG1286">
            <v>12</v>
          </cell>
          <cell r="BH1286" t="str">
            <v>Титан;Белый</v>
          </cell>
        </row>
        <row r="1287">
          <cell r="D1287" t="str">
            <v>2395629706</v>
          </cell>
          <cell r="E1287" t="str">
            <v>Сушка выдвижная Ф111, Дайнинг Агент 900 мм; рама; крепление к фасаду; направляющие; 3 модуля для посуды большие, цвет ТИТАН, цвет дна Белый, (2395629706)</v>
          </cell>
          <cell r="H1287">
            <v>1</v>
          </cell>
          <cell r="I1287">
            <v>22</v>
          </cell>
          <cell r="K1287">
            <v>11</v>
          </cell>
          <cell r="O1287">
            <v>0.08</v>
          </cell>
          <cell r="Q1287" t="str">
            <v>9706</v>
          </cell>
          <cell r="R1287">
            <v>22</v>
          </cell>
          <cell r="S1287" t="str">
            <v>2395629706</v>
          </cell>
          <cell r="T1287">
            <v>9403990001</v>
          </cell>
          <cell r="V1287" t="str">
            <v>Нижние тумбы</v>
          </cell>
          <cell r="W1287" t="str">
            <v>Дайнинг Агент</v>
          </cell>
          <cell r="X1287">
            <v>900</v>
          </cell>
          <cell r="Z1287" t="str">
            <v>ТИТАН</v>
          </cell>
          <cell r="AB1287">
            <v>1</v>
          </cell>
          <cell r="AC1287">
            <v>480</v>
          </cell>
          <cell r="AD1287">
            <v>1</v>
          </cell>
          <cell r="AE1287">
            <v>12</v>
          </cell>
          <cell r="AG1287" t="str">
            <v>Компл</v>
          </cell>
          <cell r="AH1287" t="str">
            <v>Белый</v>
          </cell>
          <cell r="AI1287" t="str">
            <v>ПВ</v>
          </cell>
          <cell r="AJ1287" t="str">
            <v>Белый</v>
          </cell>
          <cell r="AK1287" t="str">
            <v>Сушка выдвижная Ф111 Дайнинг Агент, 900, ТИТАН/Белый</v>
          </cell>
          <cell r="AM1287" t="str">
            <v>Дайнинг Агент</v>
          </cell>
          <cell r="AO1287" t="str">
            <v>2395629706</v>
          </cell>
          <cell r="AS1287" t="str">
            <v>Дайнинг Агент</v>
          </cell>
          <cell r="AT1287" t="str">
            <v>Хранение посуды; Органайзер</v>
          </cell>
          <cell r="AU1287" t="str">
            <v>Компл</v>
          </cell>
          <cell r="AX1287">
            <v>900</v>
          </cell>
          <cell r="AY1287">
            <v>900</v>
          </cell>
          <cell r="BB1287">
            <v>580</v>
          </cell>
          <cell r="BC1287">
            <v>2300</v>
          </cell>
          <cell r="BF1287">
            <v>0</v>
          </cell>
          <cell r="BG1287">
            <v>12</v>
          </cell>
          <cell r="BH1287" t="str">
            <v>Титан;Белый</v>
          </cell>
        </row>
        <row r="1288">
          <cell r="D1288" t="str">
            <v>2395679706</v>
          </cell>
          <cell r="E1288" t="str">
            <v>Сушка выдвижная И111, Дайнинг Агент 900 мм; рама; передний бортик; направляющие; 3 модуля для посуды большие, цвет ТИТАН, цвет дна Белый, (2395679706)</v>
          </cell>
          <cell r="H1288">
            <v>1</v>
          </cell>
          <cell r="I1288">
            <v>22</v>
          </cell>
          <cell r="K1288">
            <v>11</v>
          </cell>
          <cell r="O1288">
            <v>0.08</v>
          </cell>
          <cell r="Q1288" t="str">
            <v>9706</v>
          </cell>
          <cell r="R1288">
            <v>22</v>
          </cell>
          <cell r="S1288" t="str">
            <v>2395679706</v>
          </cell>
          <cell r="T1288">
            <v>9403990001</v>
          </cell>
          <cell r="V1288" t="str">
            <v>Нижние тумбы</v>
          </cell>
          <cell r="W1288" t="str">
            <v>Дайнинг Агент</v>
          </cell>
          <cell r="X1288">
            <v>900</v>
          </cell>
          <cell r="Z1288" t="str">
            <v>ТИТАН</v>
          </cell>
          <cell r="AB1288">
            <v>1</v>
          </cell>
          <cell r="AC1288">
            <v>480</v>
          </cell>
          <cell r="AD1288">
            <v>1</v>
          </cell>
          <cell r="AE1288">
            <v>12</v>
          </cell>
          <cell r="AG1288" t="str">
            <v>Компл</v>
          </cell>
          <cell r="AH1288" t="str">
            <v>Белый</v>
          </cell>
          <cell r="AI1288" t="str">
            <v>ПВ</v>
          </cell>
          <cell r="AJ1288" t="str">
            <v>Белый</v>
          </cell>
          <cell r="AK1288" t="str">
            <v>Сушка выдвижная И111 Дайнинг Агент, 900, ТИТАН/Белый</v>
          </cell>
          <cell r="AM1288" t="str">
            <v>Дайнинг Агент</v>
          </cell>
          <cell r="AO1288" t="str">
            <v>2395679706</v>
          </cell>
          <cell r="AS1288" t="str">
            <v>Дайнинг Агент</v>
          </cell>
          <cell r="AT1288" t="str">
            <v>Хранение посуды; Органайзер</v>
          </cell>
          <cell r="AU1288" t="str">
            <v>Компл</v>
          </cell>
          <cell r="AX1288">
            <v>900</v>
          </cell>
          <cell r="AY1288">
            <v>900</v>
          </cell>
          <cell r="BB1288">
            <v>580</v>
          </cell>
          <cell r="BC1288">
            <v>2300</v>
          </cell>
          <cell r="BF1288">
            <v>0</v>
          </cell>
          <cell r="BG1288">
            <v>12</v>
          </cell>
          <cell r="BH1288" t="str">
            <v>Титан;Белый</v>
          </cell>
        </row>
        <row r="1289">
          <cell r="D1289" t="str">
            <v>2395299846</v>
          </cell>
          <cell r="E1289" t="str">
            <v>Сушка выдвижная Ф44, Дайнинг Агент 600 мм; рама; крепление к фасаду; направляющие; 2 модуля с решеткой большие, цвет АНТРАЦИТ, цвет дна Антрацит, (2395299846)</v>
          </cell>
          <cell r="H1289">
            <v>1</v>
          </cell>
          <cell r="I1289">
            <v>35</v>
          </cell>
          <cell r="K1289">
            <v>9</v>
          </cell>
          <cell r="O1289">
            <v>0.06</v>
          </cell>
          <cell r="Q1289" t="str">
            <v>9846</v>
          </cell>
          <cell r="R1289">
            <v>35</v>
          </cell>
          <cell r="S1289" t="str">
            <v>2395299846</v>
          </cell>
          <cell r="T1289">
            <v>9403990001</v>
          </cell>
          <cell r="V1289" t="str">
            <v>Нижние тумбы</v>
          </cell>
          <cell r="W1289" t="str">
            <v>Дайнинг Агент</v>
          </cell>
          <cell r="X1289">
            <v>600</v>
          </cell>
          <cell r="Z1289" t="str">
            <v>АНТРАЦИТ</v>
          </cell>
          <cell r="AB1289">
            <v>1</v>
          </cell>
          <cell r="AC1289">
            <v>480</v>
          </cell>
          <cell r="AD1289">
            <v>1</v>
          </cell>
          <cell r="AE1289">
            <v>8</v>
          </cell>
          <cell r="AG1289" t="str">
            <v>Компл</v>
          </cell>
          <cell r="AH1289" t="str">
            <v>Антрацит</v>
          </cell>
          <cell r="AI1289" t="str">
            <v>ПВ</v>
          </cell>
          <cell r="AJ1289" t="str">
            <v>Темно-серый</v>
          </cell>
          <cell r="AK1289" t="str">
            <v>Сушка выдвижная Ф44 Дайнинг Агент, 600, АНТРАЦИТ/Антрацит</v>
          </cell>
          <cell r="AM1289" t="str">
            <v>Дайнинг Агент</v>
          </cell>
          <cell r="AO1289" t="str">
            <v>2395299846</v>
          </cell>
          <cell r="AS1289" t="str">
            <v>Дайнинг Агент</v>
          </cell>
          <cell r="AT1289" t="str">
            <v>Хранение посуды; Органайзер</v>
          </cell>
          <cell r="AU1289" t="str">
            <v>Компл</v>
          </cell>
          <cell r="AX1289">
            <v>600</v>
          </cell>
          <cell r="AY1289">
            <v>600</v>
          </cell>
          <cell r="BB1289">
            <v>580</v>
          </cell>
          <cell r="BC1289">
            <v>2300</v>
          </cell>
          <cell r="BF1289">
            <v>0</v>
          </cell>
          <cell r="BG1289">
            <v>12</v>
          </cell>
          <cell r="BH1289" t="str">
            <v>Антрацит</v>
          </cell>
        </row>
        <row r="1290">
          <cell r="D1290" t="str">
            <v>2395419846</v>
          </cell>
          <cell r="E1290" t="str">
            <v>Сушка выдвижная И44, Дайнинг Агент 600 мм; рама; передний бортик; направляющие; 2 модуля с решеткой большие, цвет АНТРАЦИТ, цвет дна Антрацит, (2395419846)</v>
          </cell>
          <cell r="H1290">
            <v>1</v>
          </cell>
          <cell r="I1290">
            <v>35</v>
          </cell>
          <cell r="K1290">
            <v>9</v>
          </cell>
          <cell r="O1290">
            <v>0.06</v>
          </cell>
          <cell r="Q1290" t="str">
            <v>9846</v>
          </cell>
          <cell r="R1290">
            <v>35</v>
          </cell>
          <cell r="S1290" t="str">
            <v>2395419846</v>
          </cell>
          <cell r="T1290">
            <v>9403990001</v>
          </cell>
          <cell r="V1290" t="str">
            <v>Нижние тумбы</v>
          </cell>
          <cell r="W1290" t="str">
            <v>Дайнинг Агент</v>
          </cell>
          <cell r="X1290">
            <v>600</v>
          </cell>
          <cell r="Z1290" t="str">
            <v>АНТРАЦИТ</v>
          </cell>
          <cell r="AB1290">
            <v>1</v>
          </cell>
          <cell r="AC1290">
            <v>480</v>
          </cell>
          <cell r="AD1290">
            <v>1</v>
          </cell>
          <cell r="AE1290">
            <v>8</v>
          </cell>
          <cell r="AG1290" t="str">
            <v>Компл</v>
          </cell>
          <cell r="AH1290" t="str">
            <v>Антрацит</v>
          </cell>
          <cell r="AI1290" t="str">
            <v>ПВ</v>
          </cell>
          <cell r="AJ1290" t="str">
            <v>Темно-серый</v>
          </cell>
          <cell r="AK1290" t="str">
            <v>Сушка выдвижная И44 Дайнинг Агент, 600, АНТРАЦИТ/Антрацит</v>
          </cell>
          <cell r="AM1290" t="str">
            <v>Дайнинг Агент</v>
          </cell>
          <cell r="AO1290" t="str">
            <v>2395419846</v>
          </cell>
          <cell r="AS1290" t="str">
            <v>Дайнинг Агент</v>
          </cell>
          <cell r="AT1290" t="str">
            <v>Хранение посуды; Органайзер</v>
          </cell>
          <cell r="AU1290" t="str">
            <v>Компл</v>
          </cell>
          <cell r="AX1290">
            <v>600</v>
          </cell>
          <cell r="AY1290">
            <v>600</v>
          </cell>
          <cell r="BB1290">
            <v>580</v>
          </cell>
          <cell r="BC1290">
            <v>2300</v>
          </cell>
          <cell r="BF1290">
            <v>0</v>
          </cell>
          <cell r="BG1290">
            <v>12</v>
          </cell>
          <cell r="BH1290" t="str">
            <v>Антрацит</v>
          </cell>
        </row>
        <row r="1291">
          <cell r="D1291" t="str">
            <v>2395289846</v>
          </cell>
          <cell r="E1291" t="str">
            <v>Сушка выдвижная Ф135, Дайнинг Агент 600 мм; рама; крепление к фасаду; направляющие; модуль для посуды большой, модуль для столовых приборов, модуль с решеткой малый, цвет АНТРАЦИТ, цвет дна Антрацит, (2395289846)</v>
          </cell>
          <cell r="H1291">
            <v>1</v>
          </cell>
          <cell r="I1291">
            <v>32</v>
          </cell>
          <cell r="K1291">
            <v>9</v>
          </cell>
          <cell r="O1291">
            <v>0.06</v>
          </cell>
          <cell r="Q1291" t="str">
            <v>9846</v>
          </cell>
          <cell r="R1291">
            <v>32</v>
          </cell>
          <cell r="S1291" t="str">
            <v>2395289846</v>
          </cell>
          <cell r="T1291">
            <v>9403990001</v>
          </cell>
          <cell r="V1291" t="str">
            <v>Нижние тумбы</v>
          </cell>
          <cell r="W1291" t="str">
            <v>Дайнинг Агент</v>
          </cell>
          <cell r="X1291">
            <v>600</v>
          </cell>
          <cell r="Z1291" t="str">
            <v>АНТРАЦИТ</v>
          </cell>
          <cell r="AB1291">
            <v>1</v>
          </cell>
          <cell r="AC1291">
            <v>480</v>
          </cell>
          <cell r="AD1291">
            <v>1</v>
          </cell>
          <cell r="AE1291">
            <v>8</v>
          </cell>
          <cell r="AG1291" t="str">
            <v>Компл</v>
          </cell>
          <cell r="AH1291" t="str">
            <v>Антрацит</v>
          </cell>
          <cell r="AI1291" t="str">
            <v>ПВ</v>
          </cell>
          <cell r="AJ1291" t="str">
            <v>Темно-серый</v>
          </cell>
          <cell r="AK1291" t="str">
            <v>Сушка выдвижная Ф135 Дайнинг Агент, 600, АНТРАЦИТ/Антрацит</v>
          </cell>
          <cell r="AM1291" t="str">
            <v>Дайнинг Агент</v>
          </cell>
          <cell r="AO1291" t="str">
            <v>2395289846</v>
          </cell>
          <cell r="AS1291" t="str">
            <v>Дайнинг Агент</v>
          </cell>
          <cell r="AT1291" t="str">
            <v>Хранение посуды; Органайзер</v>
          </cell>
          <cell r="AU1291" t="str">
            <v>Компл</v>
          </cell>
          <cell r="AX1291">
            <v>600</v>
          </cell>
          <cell r="AY1291">
            <v>600</v>
          </cell>
          <cell r="BB1291">
            <v>580</v>
          </cell>
          <cell r="BC1291">
            <v>2300</v>
          </cell>
          <cell r="BF1291">
            <v>0</v>
          </cell>
          <cell r="BG1291">
            <v>12</v>
          </cell>
          <cell r="BH1291" t="str">
            <v>Антрацит</v>
          </cell>
        </row>
        <row r="1292">
          <cell r="D1292" t="str">
            <v>2395409846</v>
          </cell>
          <cell r="E1292" t="str">
            <v>Сушка выдвижная И135, Дайнинг Агент 600 мм; рама; передний бортик; направляющие; модуль для посуды большой, модуль для столовых приборов, модуль с решеткой малый, цвет АНТРАЦИТ, цвет дна Антрацит, (2395409846)</v>
          </cell>
          <cell r="H1292">
            <v>1</v>
          </cell>
          <cell r="I1292">
            <v>32</v>
          </cell>
          <cell r="K1292">
            <v>9</v>
          </cell>
          <cell r="O1292">
            <v>0.06</v>
          </cell>
          <cell r="Q1292" t="str">
            <v>9846</v>
          </cell>
          <cell r="R1292">
            <v>32</v>
          </cell>
          <cell r="S1292" t="str">
            <v>2395409846</v>
          </cell>
          <cell r="T1292">
            <v>9403990001</v>
          </cell>
          <cell r="V1292" t="str">
            <v>Нижние тумбы</v>
          </cell>
          <cell r="W1292" t="str">
            <v>Дайнинг Агент</v>
          </cell>
          <cell r="X1292">
            <v>600</v>
          </cell>
          <cell r="Z1292" t="str">
            <v>АНТРАЦИТ</v>
          </cell>
          <cell r="AB1292">
            <v>1</v>
          </cell>
          <cell r="AC1292">
            <v>480</v>
          </cell>
          <cell r="AD1292">
            <v>1</v>
          </cell>
          <cell r="AE1292">
            <v>8</v>
          </cell>
          <cell r="AG1292" t="str">
            <v>Компл</v>
          </cell>
          <cell r="AH1292" t="str">
            <v>Антрацит</v>
          </cell>
          <cell r="AI1292" t="str">
            <v>ПВ</v>
          </cell>
          <cell r="AJ1292" t="str">
            <v>Темно-серый</v>
          </cell>
          <cell r="AK1292" t="str">
            <v>Сушка выдвижная И135 Дайнинг Агент, 600, АНТРАЦИТ/Антрацит</v>
          </cell>
          <cell r="AM1292" t="str">
            <v>Дайнинг Агент</v>
          </cell>
          <cell r="AO1292" t="str">
            <v>2395409846</v>
          </cell>
          <cell r="AS1292" t="str">
            <v>Дайнинг Агент</v>
          </cell>
          <cell r="AT1292" t="str">
            <v>Хранение посуды; Органайзер</v>
          </cell>
          <cell r="AU1292" t="str">
            <v>Компл</v>
          </cell>
          <cell r="AX1292">
            <v>600</v>
          </cell>
          <cell r="AY1292">
            <v>600</v>
          </cell>
          <cell r="BB1292">
            <v>580</v>
          </cell>
          <cell r="BC1292">
            <v>2300</v>
          </cell>
          <cell r="BF1292">
            <v>0</v>
          </cell>
          <cell r="BG1292">
            <v>12</v>
          </cell>
          <cell r="BH1292" t="str">
            <v>Антрацит</v>
          </cell>
        </row>
        <row r="1293">
          <cell r="D1293" t="str">
            <v>2395689846</v>
          </cell>
          <cell r="E1293" t="str">
            <v>Сушка выдвижная Ф125, Дайнинг Агент 600 мм; рама; крепление к фасаду; направляющие; модули для посуды большой и малый, модуль с решеткой малый, цвет АНТРАЦИТ, цвет дна Антрацит, (2395689846)</v>
          </cell>
          <cell r="H1293">
            <v>1</v>
          </cell>
          <cell r="I1293">
            <v>32</v>
          </cell>
          <cell r="K1293">
            <v>9</v>
          </cell>
          <cell r="O1293">
            <v>0.06</v>
          </cell>
          <cell r="Q1293" t="str">
            <v>9846</v>
          </cell>
          <cell r="R1293">
            <v>32</v>
          </cell>
          <cell r="S1293" t="str">
            <v>2395689846</v>
          </cell>
          <cell r="T1293">
            <v>9403990001</v>
          </cell>
          <cell r="V1293" t="str">
            <v>Нижние тумбы</v>
          </cell>
          <cell r="W1293" t="str">
            <v>Дайнинг Агент</v>
          </cell>
          <cell r="X1293">
            <v>600</v>
          </cell>
          <cell r="Z1293" t="str">
            <v>АНТРАЦИТ</v>
          </cell>
          <cell r="AB1293">
            <v>1</v>
          </cell>
          <cell r="AC1293">
            <v>480</v>
          </cell>
          <cell r="AD1293">
            <v>1</v>
          </cell>
          <cell r="AE1293">
            <v>8</v>
          </cell>
          <cell r="AG1293" t="str">
            <v>Компл</v>
          </cell>
          <cell r="AH1293" t="str">
            <v>Антрацит</v>
          </cell>
          <cell r="AI1293" t="str">
            <v>ПВ</v>
          </cell>
          <cell r="AJ1293" t="str">
            <v>Темно-серый</v>
          </cell>
          <cell r="AK1293" t="str">
            <v>Сушка выдвижная Ф125 Дайнинг Агент, 600, АНТРАЦИТ/Антрацит</v>
          </cell>
          <cell r="AM1293" t="str">
            <v>Дайнинг Агент</v>
          </cell>
          <cell r="AO1293" t="str">
            <v>2395689846</v>
          </cell>
          <cell r="AS1293" t="str">
            <v>Дайнинг Агент</v>
          </cell>
          <cell r="AT1293" t="str">
            <v>Хранение посуды; Органайзер</v>
          </cell>
          <cell r="AU1293" t="str">
            <v>Компл</v>
          </cell>
          <cell r="AX1293">
            <v>600</v>
          </cell>
          <cell r="AY1293">
            <v>600</v>
          </cell>
          <cell r="BB1293">
            <v>580</v>
          </cell>
          <cell r="BC1293">
            <v>2300</v>
          </cell>
          <cell r="BF1293">
            <v>0</v>
          </cell>
          <cell r="BG1293">
            <v>12</v>
          </cell>
          <cell r="BH1293" t="str">
            <v>Антрацит</v>
          </cell>
        </row>
        <row r="1294">
          <cell r="D1294" t="str">
            <v>2395739846</v>
          </cell>
          <cell r="E1294" t="str">
            <v>Сушка выдвижная И125, Дайнинг Агент 600 мм; рама; передний бортик; направляющие; модули для посуды большой и малый, модуль с решеткой малый, цвет АНТРАЦИТ, цвет дна Антрацит, (2395739846)</v>
          </cell>
          <cell r="H1294">
            <v>1</v>
          </cell>
          <cell r="I1294">
            <v>32</v>
          </cell>
          <cell r="K1294">
            <v>9</v>
          </cell>
          <cell r="O1294">
            <v>0.06</v>
          </cell>
          <cell r="Q1294" t="str">
            <v>9846</v>
          </cell>
          <cell r="R1294">
            <v>32</v>
          </cell>
          <cell r="S1294" t="str">
            <v>2395739846</v>
          </cell>
          <cell r="T1294">
            <v>9403990001</v>
          </cell>
          <cell r="V1294" t="str">
            <v>Нижние тумбы</v>
          </cell>
          <cell r="W1294" t="str">
            <v>Дайнинг Агент</v>
          </cell>
          <cell r="X1294">
            <v>600</v>
          </cell>
          <cell r="Z1294" t="str">
            <v>АНТРАЦИТ</v>
          </cell>
          <cell r="AB1294">
            <v>1</v>
          </cell>
          <cell r="AC1294">
            <v>480</v>
          </cell>
          <cell r="AD1294">
            <v>1</v>
          </cell>
          <cell r="AE1294">
            <v>8</v>
          </cell>
          <cell r="AG1294" t="str">
            <v>Компл</v>
          </cell>
          <cell r="AH1294" t="str">
            <v>Антрацит</v>
          </cell>
          <cell r="AI1294" t="str">
            <v>ПВ</v>
          </cell>
          <cell r="AJ1294" t="str">
            <v>Темно-серый</v>
          </cell>
          <cell r="AK1294" t="str">
            <v>Сушка выдвижная И125 Дайнинг Агент, 600, АНТРАЦИТ/Антрацит</v>
          </cell>
          <cell r="AM1294" t="str">
            <v>Дайнинг Агент</v>
          </cell>
          <cell r="AO1294" t="str">
            <v>2395739846</v>
          </cell>
          <cell r="AS1294" t="str">
            <v>Дайнинг Агент</v>
          </cell>
          <cell r="AT1294" t="str">
            <v>Хранение посуды; Органайзер</v>
          </cell>
          <cell r="AU1294" t="str">
            <v>Компл</v>
          </cell>
          <cell r="AX1294">
            <v>600</v>
          </cell>
          <cell r="AY1294">
            <v>600</v>
          </cell>
          <cell r="BB1294">
            <v>580</v>
          </cell>
          <cell r="BC1294">
            <v>2300</v>
          </cell>
          <cell r="BF1294">
            <v>0</v>
          </cell>
          <cell r="BG1294">
            <v>12</v>
          </cell>
          <cell r="BH1294" t="str">
            <v>Антрацит</v>
          </cell>
        </row>
        <row r="1295">
          <cell r="D1295" t="str">
            <v>2395699846</v>
          </cell>
          <cell r="E1295" t="str">
            <v>Сушка выдвижная Ф14, Дайнинг Агент 600 мм; рама; крепление к фасаду; направляющие; модуль для посуды большой, модуль с решеткой большой, цвет АНТРАЦИТ, цвет дна Антрацит, (2395699846)</v>
          </cell>
          <cell r="H1295">
            <v>1</v>
          </cell>
          <cell r="I1295">
            <v>32</v>
          </cell>
          <cell r="K1295">
            <v>9</v>
          </cell>
          <cell r="O1295">
            <v>0.06</v>
          </cell>
          <cell r="Q1295" t="str">
            <v>9846</v>
          </cell>
          <cell r="R1295">
            <v>32</v>
          </cell>
          <cell r="S1295" t="str">
            <v>2395699846</v>
          </cell>
          <cell r="T1295">
            <v>9403990001</v>
          </cell>
          <cell r="V1295" t="str">
            <v>Нижние тумбы</v>
          </cell>
          <cell r="W1295" t="str">
            <v>Дайнинг Агент</v>
          </cell>
          <cell r="X1295">
            <v>600</v>
          </cell>
          <cell r="Z1295" t="str">
            <v>АНТРАЦИТ</v>
          </cell>
          <cell r="AB1295">
            <v>1</v>
          </cell>
          <cell r="AC1295">
            <v>480</v>
          </cell>
          <cell r="AD1295">
            <v>1</v>
          </cell>
          <cell r="AE1295">
            <v>8</v>
          </cell>
          <cell r="AG1295" t="str">
            <v>Компл</v>
          </cell>
          <cell r="AH1295" t="str">
            <v>Антрацит</v>
          </cell>
          <cell r="AI1295" t="str">
            <v>ПВ</v>
          </cell>
          <cell r="AJ1295" t="str">
            <v>Темно-серый</v>
          </cell>
          <cell r="AK1295" t="str">
            <v>Сушка выдвижная Ф14 Дайнинг Агент, 600, АНТРАЦИТ/Антрацит</v>
          </cell>
          <cell r="AM1295" t="str">
            <v>Дайнинг Агент</v>
          </cell>
          <cell r="AO1295" t="str">
            <v>2395699846</v>
          </cell>
          <cell r="AS1295" t="str">
            <v>Дайнинг Агент</v>
          </cell>
          <cell r="AT1295" t="str">
            <v>Хранение посуды; Органайзер</v>
          </cell>
          <cell r="AU1295" t="str">
            <v>Компл</v>
          </cell>
          <cell r="AX1295">
            <v>600</v>
          </cell>
          <cell r="AY1295">
            <v>600</v>
          </cell>
          <cell r="BB1295">
            <v>580</v>
          </cell>
          <cell r="BC1295">
            <v>2300</v>
          </cell>
          <cell r="BF1295">
            <v>0</v>
          </cell>
          <cell r="BG1295">
            <v>12</v>
          </cell>
          <cell r="BH1295" t="str">
            <v>Антрацит</v>
          </cell>
        </row>
        <row r="1296">
          <cell r="D1296" t="str">
            <v>2395749846</v>
          </cell>
          <cell r="E1296" t="str">
            <v>Сушка выдвижная И14, Дайнинг Агент 600 мм; рама; передний бортик; направляющие; модуль для посуды большой, модуль с решеткой большой, цвет АНТРАЦИТ, цвет дна Антрацит, (2395749846)</v>
          </cell>
          <cell r="H1296">
            <v>1</v>
          </cell>
          <cell r="I1296">
            <v>32</v>
          </cell>
          <cell r="K1296">
            <v>9</v>
          </cell>
          <cell r="O1296">
            <v>0.06</v>
          </cell>
          <cell r="Q1296" t="str">
            <v>9846</v>
          </cell>
          <cell r="R1296">
            <v>32</v>
          </cell>
          <cell r="S1296" t="str">
            <v>2395749846</v>
          </cell>
          <cell r="T1296">
            <v>9403990001</v>
          </cell>
          <cell r="V1296" t="str">
            <v>Нижние тумбы</v>
          </cell>
          <cell r="W1296" t="str">
            <v>Дайнинг Агент</v>
          </cell>
          <cell r="X1296">
            <v>600</v>
          </cell>
          <cell r="Z1296" t="str">
            <v>АНТРАЦИТ</v>
          </cell>
          <cell r="AB1296">
            <v>1</v>
          </cell>
          <cell r="AC1296">
            <v>480</v>
          </cell>
          <cell r="AD1296">
            <v>1</v>
          </cell>
          <cell r="AE1296">
            <v>8</v>
          </cell>
          <cell r="AG1296" t="str">
            <v>Компл</v>
          </cell>
          <cell r="AH1296" t="str">
            <v>Антрацит</v>
          </cell>
          <cell r="AI1296" t="str">
            <v>ПВ</v>
          </cell>
          <cell r="AJ1296" t="str">
            <v>Темно-серый</v>
          </cell>
          <cell r="AK1296" t="str">
            <v>Сушка выдвижная И14 Дайнинг Агент, 600, АНТРАЦИТ/Антрацит</v>
          </cell>
          <cell r="AM1296" t="str">
            <v>Дайнинг Агент</v>
          </cell>
          <cell r="AO1296" t="str">
            <v>2395749846</v>
          </cell>
          <cell r="AS1296" t="str">
            <v>Дайнинг Агент</v>
          </cell>
          <cell r="AT1296" t="str">
            <v>Хранение посуды; Органайзер</v>
          </cell>
          <cell r="AU1296" t="str">
            <v>Компл</v>
          </cell>
          <cell r="AX1296">
            <v>600</v>
          </cell>
          <cell r="AY1296">
            <v>600</v>
          </cell>
          <cell r="BB1296">
            <v>580</v>
          </cell>
          <cell r="BC1296">
            <v>2300</v>
          </cell>
          <cell r="BF1296">
            <v>0</v>
          </cell>
          <cell r="BG1296">
            <v>12</v>
          </cell>
          <cell r="BH1296" t="str">
            <v>Антрацит</v>
          </cell>
        </row>
        <row r="1297">
          <cell r="D1297" t="str">
            <v>2395709846</v>
          </cell>
          <cell r="E1297" t="str">
            <v>Сушка выдвижная Ф11, Дайнинг Агент 600 мм; рама; крепление к фасаду; направляющие; 2 модуля для посуды большие, цвет АНТРАЦИТ, цвет дна Антрацит, (2395709846)</v>
          </cell>
          <cell r="H1297">
            <v>1</v>
          </cell>
          <cell r="I1297">
            <v>32</v>
          </cell>
          <cell r="K1297">
            <v>9</v>
          </cell>
          <cell r="O1297">
            <v>0.06</v>
          </cell>
          <cell r="Q1297" t="str">
            <v>9846</v>
          </cell>
          <cell r="R1297">
            <v>32</v>
          </cell>
          <cell r="S1297" t="str">
            <v>2395709846</v>
          </cell>
          <cell r="T1297">
            <v>9403990001</v>
          </cell>
          <cell r="V1297" t="str">
            <v>Нижние тумбы</v>
          </cell>
          <cell r="W1297" t="str">
            <v>Дайнинг Агент</v>
          </cell>
          <cell r="X1297">
            <v>600</v>
          </cell>
          <cell r="Z1297" t="str">
            <v>АНТРАЦИТ</v>
          </cell>
          <cell r="AB1297">
            <v>1</v>
          </cell>
          <cell r="AC1297">
            <v>480</v>
          </cell>
          <cell r="AD1297">
            <v>1</v>
          </cell>
          <cell r="AE1297">
            <v>8</v>
          </cell>
          <cell r="AG1297" t="str">
            <v>Компл</v>
          </cell>
          <cell r="AH1297" t="str">
            <v>Антрацит</v>
          </cell>
          <cell r="AI1297" t="str">
            <v>ПВ</v>
          </cell>
          <cell r="AJ1297" t="str">
            <v>Темно-серый</v>
          </cell>
          <cell r="AK1297" t="str">
            <v>Сушка выдвижная Ф11 Дайнинг Агент, 600, АНТРАЦИТ/Антрацит</v>
          </cell>
          <cell r="AM1297" t="str">
            <v>Дайнинг Агент</v>
          </cell>
          <cell r="AO1297" t="str">
            <v>2395709846</v>
          </cell>
          <cell r="AS1297" t="str">
            <v>Дайнинг Агент</v>
          </cell>
          <cell r="AT1297" t="str">
            <v>Хранение посуды; Органайзер</v>
          </cell>
          <cell r="AU1297" t="str">
            <v>Компл</v>
          </cell>
          <cell r="AX1297">
            <v>600</v>
          </cell>
          <cell r="AY1297">
            <v>600</v>
          </cell>
          <cell r="BB1297">
            <v>580</v>
          </cell>
          <cell r="BC1297">
            <v>2300</v>
          </cell>
          <cell r="BF1297">
            <v>0</v>
          </cell>
          <cell r="BG1297">
            <v>12</v>
          </cell>
          <cell r="BH1297" t="str">
            <v>Антрацит</v>
          </cell>
        </row>
        <row r="1298">
          <cell r="D1298" t="str">
            <v>2395759846</v>
          </cell>
          <cell r="E1298" t="str">
            <v>Сушка выдвижная И11, Дайнинг Агент 600 мм; рама; передний бортик; направляющие; 2 модуля для посуды большие, цвет АНТРАЦИТ, цвет дна Антрацит, (2395759846)</v>
          </cell>
          <cell r="H1298">
            <v>1</v>
          </cell>
          <cell r="I1298">
            <v>32</v>
          </cell>
          <cell r="K1298">
            <v>9</v>
          </cell>
          <cell r="O1298">
            <v>0.06</v>
          </cell>
          <cell r="Q1298" t="str">
            <v>9846</v>
          </cell>
          <cell r="R1298">
            <v>32</v>
          </cell>
          <cell r="S1298" t="str">
            <v>2395759846</v>
          </cell>
          <cell r="T1298">
            <v>9403990001</v>
          </cell>
          <cell r="V1298" t="str">
            <v>Нижние тумбы</v>
          </cell>
          <cell r="W1298" t="str">
            <v>Дайнинг Агент</v>
          </cell>
          <cell r="X1298">
            <v>600</v>
          </cell>
          <cell r="Z1298" t="str">
            <v>АНТРАЦИТ</v>
          </cell>
          <cell r="AB1298">
            <v>1</v>
          </cell>
          <cell r="AC1298">
            <v>480</v>
          </cell>
          <cell r="AD1298">
            <v>1</v>
          </cell>
          <cell r="AE1298">
            <v>8</v>
          </cell>
          <cell r="AG1298" t="str">
            <v>Компл</v>
          </cell>
          <cell r="AH1298" t="str">
            <v>Антрацит</v>
          </cell>
          <cell r="AI1298" t="str">
            <v>ПВ</v>
          </cell>
          <cell r="AJ1298" t="str">
            <v>Темно-серый</v>
          </cell>
          <cell r="AK1298" t="str">
            <v>Сушка выдвижная И11 Дайнинг Агент, 600, АНТРАЦИТ/Антрацит</v>
          </cell>
          <cell r="AM1298" t="str">
            <v>Дайнинг Агент</v>
          </cell>
          <cell r="AO1298" t="str">
            <v>2395759846</v>
          </cell>
          <cell r="AS1298" t="str">
            <v>Дайнинг Агент</v>
          </cell>
          <cell r="AT1298" t="str">
            <v>Хранение посуды; Органайзер</v>
          </cell>
          <cell r="AU1298" t="str">
            <v>Компл</v>
          </cell>
          <cell r="AX1298">
            <v>600</v>
          </cell>
          <cell r="AY1298">
            <v>600</v>
          </cell>
          <cell r="BB1298">
            <v>580</v>
          </cell>
          <cell r="BC1298">
            <v>2300</v>
          </cell>
          <cell r="BF1298">
            <v>0</v>
          </cell>
          <cell r="BG1298">
            <v>12</v>
          </cell>
          <cell r="BH1298" t="str">
            <v>Антрацит</v>
          </cell>
        </row>
        <row r="1299">
          <cell r="D1299" t="str">
            <v>2395319846</v>
          </cell>
          <cell r="E1299" t="str">
            <v>Сушка выдвижная Ф445, Дайнинг Агент 800 мм; рама; крепление к фасаду; направляющие; 2 модуля с решеткой большие; модуль с решеткой малый, цвет АНТРАЦИТ, цвет дна Антрацит, (2395319846)</v>
          </cell>
          <cell r="H1299">
            <v>1</v>
          </cell>
          <cell r="I1299">
            <v>30</v>
          </cell>
          <cell r="K1299">
            <v>9</v>
          </cell>
          <cell r="O1299">
            <v>0.06</v>
          </cell>
          <cell r="Q1299" t="str">
            <v>9846</v>
          </cell>
          <cell r="R1299">
            <v>30</v>
          </cell>
          <cell r="S1299" t="str">
            <v>2395319846</v>
          </cell>
          <cell r="T1299">
            <v>9403990001</v>
          </cell>
          <cell r="V1299" t="str">
            <v>Нижние тумбы</v>
          </cell>
          <cell r="W1299" t="str">
            <v>Дайнинг Агент</v>
          </cell>
          <cell r="X1299">
            <v>800</v>
          </cell>
          <cell r="Z1299" t="str">
            <v>АНТРАЦИТ</v>
          </cell>
          <cell r="AB1299">
            <v>1</v>
          </cell>
          <cell r="AC1299">
            <v>480</v>
          </cell>
          <cell r="AD1299">
            <v>1</v>
          </cell>
          <cell r="AE1299">
            <v>12</v>
          </cell>
          <cell r="AG1299" t="str">
            <v>Компл</v>
          </cell>
          <cell r="AH1299" t="str">
            <v>Антрацит</v>
          </cell>
          <cell r="AI1299" t="str">
            <v>ПВ</v>
          </cell>
          <cell r="AJ1299" t="str">
            <v>Темно-серый</v>
          </cell>
          <cell r="AK1299" t="str">
            <v>Сушка выдвижная Ф445 Дайнинг Агент, 800, АНТРАЦИТ/Антрацит</v>
          </cell>
          <cell r="AM1299" t="str">
            <v>Дайнинг Агент</v>
          </cell>
          <cell r="AO1299" t="str">
            <v>2395319846</v>
          </cell>
          <cell r="AS1299" t="str">
            <v>Дайнинг Агент</v>
          </cell>
          <cell r="AT1299" t="str">
            <v>Хранение посуды; Органайзер</v>
          </cell>
          <cell r="AU1299" t="str">
            <v>Компл</v>
          </cell>
          <cell r="AX1299">
            <v>800</v>
          </cell>
          <cell r="AY1299">
            <v>800</v>
          </cell>
          <cell r="BB1299">
            <v>580</v>
          </cell>
          <cell r="BC1299">
            <v>2300</v>
          </cell>
          <cell r="BF1299">
            <v>0</v>
          </cell>
          <cell r="BG1299">
            <v>12</v>
          </cell>
          <cell r="BH1299" t="str">
            <v>Антрацит</v>
          </cell>
        </row>
        <row r="1300">
          <cell r="D1300" t="str">
            <v>2395309846</v>
          </cell>
          <cell r="E1300" t="str">
            <v>Сушка выдвижная Ф134, Дайнинг Агент 800 мм; рама; крепление к фасаду; направляющие; модуль для посуды большой; модуль для столовых приборов; модуль с решеткой большой, цвет АНТРАЦИТ, цвет дна Антрацит, (2395309846)</v>
          </cell>
          <cell r="H1300">
            <v>1</v>
          </cell>
          <cell r="I1300">
            <v>22</v>
          </cell>
          <cell r="K1300">
            <v>10</v>
          </cell>
          <cell r="O1300">
            <v>7.0000000000000007E-2</v>
          </cell>
          <cell r="Q1300" t="str">
            <v>9846</v>
          </cell>
          <cell r="R1300">
            <v>22</v>
          </cell>
          <cell r="S1300" t="str">
            <v>2395309846</v>
          </cell>
          <cell r="T1300">
            <v>9403990001</v>
          </cell>
          <cell r="V1300" t="str">
            <v>Нижние тумбы</v>
          </cell>
          <cell r="W1300" t="str">
            <v>Дайнинг Агент</v>
          </cell>
          <cell r="X1300">
            <v>800</v>
          </cell>
          <cell r="Z1300" t="str">
            <v>АНТРАЦИТ</v>
          </cell>
          <cell r="AB1300">
            <v>1</v>
          </cell>
          <cell r="AC1300">
            <v>480</v>
          </cell>
          <cell r="AD1300">
            <v>1</v>
          </cell>
          <cell r="AE1300">
            <v>12</v>
          </cell>
          <cell r="AG1300" t="str">
            <v>Компл</v>
          </cell>
          <cell r="AH1300" t="str">
            <v>Антрацит</v>
          </cell>
          <cell r="AI1300" t="str">
            <v>ПВ</v>
          </cell>
          <cell r="AJ1300" t="str">
            <v>Темно-серый</v>
          </cell>
          <cell r="AK1300" t="str">
            <v>Сушка выдвижная Ф134 Дайнинг Агент, 800, АНТРАЦИТ/Антрацит</v>
          </cell>
          <cell r="AM1300" t="str">
            <v>Дайнинг Агент</v>
          </cell>
          <cell r="AO1300" t="str">
            <v>2395309846</v>
          </cell>
          <cell r="AS1300" t="str">
            <v>Дайнинг Агент</v>
          </cell>
          <cell r="AT1300" t="str">
            <v>Хранение посуды; Органайзер</v>
          </cell>
          <cell r="AU1300" t="str">
            <v>Компл</v>
          </cell>
          <cell r="AX1300">
            <v>800</v>
          </cell>
          <cell r="AY1300">
            <v>800</v>
          </cell>
          <cell r="BB1300">
            <v>580</v>
          </cell>
          <cell r="BC1300">
            <v>2300</v>
          </cell>
          <cell r="BF1300">
            <v>0</v>
          </cell>
          <cell r="BG1300">
            <v>12</v>
          </cell>
          <cell r="BH1300" t="str">
            <v>Антрацит</v>
          </cell>
        </row>
        <row r="1301">
          <cell r="D1301" t="str">
            <v>2395429846</v>
          </cell>
          <cell r="E1301" t="str">
            <v>Сушка выдвижная И134, Дайнинг Агент 800 мм; рама; передний бортик; направляющие; модуль для посуды большой; модуль для столовых приборов; модуль с решеткой большой, цвет АНТРАЦИТ, цвет дна Антрацит, (2395429846)</v>
          </cell>
          <cell r="H1301">
            <v>1</v>
          </cell>
          <cell r="I1301">
            <v>22</v>
          </cell>
          <cell r="K1301">
            <v>10</v>
          </cell>
          <cell r="O1301">
            <v>7.0000000000000007E-2</v>
          </cell>
          <cell r="Q1301" t="str">
            <v>9846</v>
          </cell>
          <cell r="R1301">
            <v>22</v>
          </cell>
          <cell r="S1301" t="str">
            <v>2395429846</v>
          </cell>
          <cell r="T1301">
            <v>9403990001</v>
          </cell>
          <cell r="V1301" t="str">
            <v>Нижние тумбы</v>
          </cell>
          <cell r="W1301" t="str">
            <v>Дайнинг Агент</v>
          </cell>
          <cell r="X1301">
            <v>800</v>
          </cell>
          <cell r="Z1301" t="str">
            <v>АНТРАЦИТ</v>
          </cell>
          <cell r="AB1301">
            <v>1</v>
          </cell>
          <cell r="AC1301">
            <v>480</v>
          </cell>
          <cell r="AD1301">
            <v>1</v>
          </cell>
          <cell r="AE1301">
            <v>12</v>
          </cell>
          <cell r="AG1301" t="str">
            <v>Компл</v>
          </cell>
          <cell r="AH1301" t="str">
            <v>Антрацит</v>
          </cell>
          <cell r="AI1301" t="str">
            <v>ПВ</v>
          </cell>
          <cell r="AJ1301" t="str">
            <v>Темно-серый</v>
          </cell>
          <cell r="AK1301" t="str">
            <v>Сушка выдвижная И134 Дайнинг Агент, 800, АНТРАЦИТ/Антрацит</v>
          </cell>
          <cell r="AM1301" t="str">
            <v>Дайнинг Агент</v>
          </cell>
          <cell r="AO1301" t="str">
            <v>2395429846</v>
          </cell>
          <cell r="AS1301" t="str">
            <v>Дайнинг Агент</v>
          </cell>
          <cell r="AT1301" t="str">
            <v>Хранение посуды; Органайзер</v>
          </cell>
          <cell r="AU1301" t="str">
            <v>Компл</v>
          </cell>
          <cell r="AX1301">
            <v>800</v>
          </cell>
          <cell r="AY1301">
            <v>800</v>
          </cell>
          <cell r="BB1301">
            <v>580</v>
          </cell>
          <cell r="BC1301">
            <v>2300</v>
          </cell>
          <cell r="BF1301">
            <v>0</v>
          </cell>
          <cell r="BG1301">
            <v>12</v>
          </cell>
          <cell r="BH1301" t="str">
            <v>Антрацит</v>
          </cell>
        </row>
        <row r="1302">
          <cell r="D1302" t="str">
            <v>2395719846</v>
          </cell>
          <cell r="E1302" t="str">
            <v>Сушка выдвижная Ф124, Дайнинг Агент 800 мм; рама; крепление к фасаду; направляющие; модули для посуды большой и малый; модуль с решеткой большой, цвет АНТРАЦИТ, цвет дна Антрацит, (2395719846)</v>
          </cell>
          <cell r="H1302">
            <v>1</v>
          </cell>
          <cell r="I1302">
            <v>22</v>
          </cell>
          <cell r="K1302">
            <v>10</v>
          </cell>
          <cell r="O1302">
            <v>7.0000000000000007E-2</v>
          </cell>
          <cell r="Q1302" t="str">
            <v>9846</v>
          </cell>
          <cell r="R1302">
            <v>22</v>
          </cell>
          <cell r="S1302" t="str">
            <v>2395719846</v>
          </cell>
          <cell r="T1302">
            <v>9403990001</v>
          </cell>
          <cell r="V1302" t="str">
            <v>Нижние тумбы</v>
          </cell>
          <cell r="W1302" t="str">
            <v>Дайнинг Агент</v>
          </cell>
          <cell r="X1302">
            <v>800</v>
          </cell>
          <cell r="Z1302" t="str">
            <v>АНТРАЦИТ</v>
          </cell>
          <cell r="AB1302">
            <v>1</v>
          </cell>
          <cell r="AC1302">
            <v>480</v>
          </cell>
          <cell r="AD1302">
            <v>1</v>
          </cell>
          <cell r="AE1302">
            <v>12</v>
          </cell>
          <cell r="AG1302" t="str">
            <v>Компл</v>
          </cell>
          <cell r="AH1302" t="str">
            <v>Антрацит</v>
          </cell>
          <cell r="AI1302" t="str">
            <v>ПВ</v>
          </cell>
          <cell r="AJ1302" t="str">
            <v>Темно-серый</v>
          </cell>
          <cell r="AK1302" t="str">
            <v>Сушка выдвижная Ф124 Дайнинг Агент, 800, АНТРАЦИТ/Антрацит</v>
          </cell>
          <cell r="AM1302" t="str">
            <v>Дайнинг Агент</v>
          </cell>
          <cell r="AO1302" t="str">
            <v>2395719846</v>
          </cell>
          <cell r="AS1302" t="str">
            <v>Дайнинг Агент</v>
          </cell>
          <cell r="AT1302" t="str">
            <v>Хранение посуды; Органайзер</v>
          </cell>
          <cell r="AU1302" t="str">
            <v>Компл</v>
          </cell>
          <cell r="AX1302">
            <v>800</v>
          </cell>
          <cell r="AY1302">
            <v>800</v>
          </cell>
          <cell r="BB1302">
            <v>580</v>
          </cell>
          <cell r="BC1302">
            <v>2300</v>
          </cell>
          <cell r="BF1302">
            <v>0</v>
          </cell>
          <cell r="BG1302">
            <v>12</v>
          </cell>
          <cell r="BH1302" t="str">
            <v>Антрацит</v>
          </cell>
        </row>
        <row r="1303">
          <cell r="D1303" t="str">
            <v>2395769846</v>
          </cell>
          <cell r="E1303" t="str">
            <v>Сушка выдвижная И124, Дайнинг Агент 800 мм; рама; передний бортик; направляющие; модули для посуды большой и малый; модуль с решеткой большой, цвет АНТРАЦИТ, цвет дна Антрацит, (2395769846)</v>
          </cell>
          <cell r="H1303">
            <v>1</v>
          </cell>
          <cell r="I1303">
            <v>22</v>
          </cell>
          <cell r="K1303">
            <v>10</v>
          </cell>
          <cell r="O1303">
            <v>7.0000000000000007E-2</v>
          </cell>
          <cell r="Q1303" t="str">
            <v>9846</v>
          </cell>
          <cell r="R1303">
            <v>22</v>
          </cell>
          <cell r="S1303" t="str">
            <v>2395769846</v>
          </cell>
          <cell r="T1303">
            <v>9403990001</v>
          </cell>
          <cell r="V1303" t="str">
            <v>Нижние тумбы</v>
          </cell>
          <cell r="W1303" t="str">
            <v>Дайнинг Агент</v>
          </cell>
          <cell r="X1303">
            <v>800</v>
          </cell>
          <cell r="Z1303" t="str">
            <v>АНТРАЦИТ</v>
          </cell>
          <cell r="AB1303">
            <v>1</v>
          </cell>
          <cell r="AC1303">
            <v>480</v>
          </cell>
          <cell r="AD1303">
            <v>1</v>
          </cell>
          <cell r="AE1303">
            <v>12</v>
          </cell>
          <cell r="AG1303" t="str">
            <v>Компл</v>
          </cell>
          <cell r="AH1303" t="str">
            <v>Антрацит</v>
          </cell>
          <cell r="AI1303" t="str">
            <v>ПВ</v>
          </cell>
          <cell r="AJ1303" t="str">
            <v>Темно-серый</v>
          </cell>
          <cell r="AK1303" t="str">
            <v>Сушка выдвижная И124 Дайнинг Агент, 800, АНТРАЦИТ/Антрацит</v>
          </cell>
          <cell r="AM1303" t="str">
            <v>Дайнинг Агент</v>
          </cell>
          <cell r="AO1303" t="str">
            <v>2395769846</v>
          </cell>
          <cell r="AS1303" t="str">
            <v>Дайнинг Агент</v>
          </cell>
          <cell r="AT1303" t="str">
            <v>Хранение посуды; Органайзер</v>
          </cell>
          <cell r="AU1303" t="str">
            <v>Компл</v>
          </cell>
          <cell r="AX1303">
            <v>800</v>
          </cell>
          <cell r="AY1303">
            <v>800</v>
          </cell>
          <cell r="BB1303">
            <v>580</v>
          </cell>
          <cell r="BC1303">
            <v>2300</v>
          </cell>
          <cell r="BF1303">
            <v>0</v>
          </cell>
          <cell r="BG1303">
            <v>12</v>
          </cell>
          <cell r="BH1303" t="str">
            <v>Антрацит</v>
          </cell>
        </row>
        <row r="1304">
          <cell r="D1304" t="str">
            <v>2395339846</v>
          </cell>
          <cell r="E1304" t="str">
            <v>Сушка выдвижная Ф444, Дайнинг Агент 900 мм; рама; крепление к фасаду; направляющие; 3 модуля с решеткой большие, цвет АНТРАЦИТ, цвет дна Антрацит, (2395339846)</v>
          </cell>
          <cell r="H1304">
            <v>1</v>
          </cell>
          <cell r="I1304">
            <v>30</v>
          </cell>
          <cell r="K1304">
            <v>9</v>
          </cell>
          <cell r="O1304">
            <v>0.06</v>
          </cell>
          <cell r="Q1304" t="str">
            <v>9846</v>
          </cell>
          <cell r="R1304">
            <v>30</v>
          </cell>
          <cell r="S1304" t="str">
            <v>2395339846</v>
          </cell>
          <cell r="T1304">
            <v>9403990001</v>
          </cell>
          <cell r="V1304" t="str">
            <v>Нижние тумбы</v>
          </cell>
          <cell r="W1304" t="str">
            <v>Дайнинг Агент</v>
          </cell>
          <cell r="X1304">
            <v>900</v>
          </cell>
          <cell r="Z1304" t="str">
            <v>АНТРАЦИТ</v>
          </cell>
          <cell r="AB1304">
            <v>1</v>
          </cell>
          <cell r="AC1304">
            <v>480</v>
          </cell>
          <cell r="AD1304">
            <v>1</v>
          </cell>
          <cell r="AE1304">
            <v>12</v>
          </cell>
          <cell r="AG1304" t="str">
            <v>Компл</v>
          </cell>
          <cell r="AH1304" t="str">
            <v>Антрацит</v>
          </cell>
          <cell r="AI1304" t="str">
            <v>ПВ</v>
          </cell>
          <cell r="AJ1304" t="str">
            <v>Темно-серый</v>
          </cell>
          <cell r="AK1304" t="str">
            <v>Сушка выдвижная Ф444 Дайнинг Агент, 900, АНТРАЦИТ/Антрацит</v>
          </cell>
          <cell r="AM1304" t="str">
            <v>Дайнинг Агент</v>
          </cell>
          <cell r="AO1304" t="str">
            <v>2395339846</v>
          </cell>
          <cell r="AS1304" t="str">
            <v>Дайнинг Агент</v>
          </cell>
          <cell r="AT1304" t="str">
            <v>Хранение посуды; Органайзер</v>
          </cell>
          <cell r="AU1304" t="str">
            <v>Компл</v>
          </cell>
          <cell r="AX1304">
            <v>900</v>
          </cell>
          <cell r="AY1304">
            <v>900</v>
          </cell>
          <cell r="BB1304">
            <v>580</v>
          </cell>
          <cell r="BC1304">
            <v>2300</v>
          </cell>
          <cell r="BF1304">
            <v>0</v>
          </cell>
          <cell r="BG1304">
            <v>12</v>
          </cell>
          <cell r="BH1304" t="str">
            <v>Антрацит</v>
          </cell>
        </row>
        <row r="1305">
          <cell r="D1305" t="str">
            <v>2395329846</v>
          </cell>
          <cell r="E1305" t="str">
            <v>Сушка выдвижная Ф1234, Дайнинг Агент 900 мм; рама; крепление к фасаду; направляющие; модули для посуды большой и малый; модуль для столовых приборов; модуль с решеткой большой, цвет АНТРАЦИТ, цвет дна Антрацит, (2395329846)</v>
          </cell>
          <cell r="H1305">
            <v>1</v>
          </cell>
          <cell r="I1305">
            <v>22</v>
          </cell>
          <cell r="K1305">
            <v>11</v>
          </cell>
          <cell r="O1305">
            <v>0.08</v>
          </cell>
          <cell r="Q1305" t="str">
            <v>9846</v>
          </cell>
          <cell r="R1305">
            <v>22</v>
          </cell>
          <cell r="S1305" t="str">
            <v>2395329846</v>
          </cell>
          <cell r="T1305">
            <v>9403990001</v>
          </cell>
          <cell r="V1305" t="str">
            <v>Нижние тумбы</v>
          </cell>
          <cell r="W1305" t="str">
            <v>Дайнинг Агент</v>
          </cell>
          <cell r="X1305">
            <v>900</v>
          </cell>
          <cell r="Z1305" t="str">
            <v>АНТРАЦИТ</v>
          </cell>
          <cell r="AB1305">
            <v>1</v>
          </cell>
          <cell r="AC1305">
            <v>480</v>
          </cell>
          <cell r="AD1305">
            <v>1</v>
          </cell>
          <cell r="AE1305">
            <v>12</v>
          </cell>
          <cell r="AG1305" t="str">
            <v>Компл</v>
          </cell>
          <cell r="AH1305" t="str">
            <v>Антрацит</v>
          </cell>
          <cell r="AI1305" t="str">
            <v>ПВ</v>
          </cell>
          <cell r="AJ1305" t="str">
            <v>Темно-серый</v>
          </cell>
          <cell r="AK1305" t="str">
            <v>Сушка выдвижная Ф1234 Дайнинг Агент, 900, АНТРАЦИТ/Антрацит</v>
          </cell>
          <cell r="AM1305" t="str">
            <v>Дайнинг Агент</v>
          </cell>
          <cell r="AO1305" t="str">
            <v>2395329846</v>
          </cell>
          <cell r="AS1305" t="str">
            <v>Дайнинг Агент</v>
          </cell>
          <cell r="AT1305" t="str">
            <v>Хранение посуды; Органайзер</v>
          </cell>
          <cell r="AU1305" t="str">
            <v>Компл</v>
          </cell>
          <cell r="AX1305">
            <v>900</v>
          </cell>
          <cell r="AY1305">
            <v>900</v>
          </cell>
          <cell r="BB1305">
            <v>580</v>
          </cell>
          <cell r="BC1305">
            <v>2300</v>
          </cell>
          <cell r="BF1305">
            <v>0</v>
          </cell>
          <cell r="BG1305">
            <v>12</v>
          </cell>
          <cell r="BH1305" t="str">
            <v>Антрацит</v>
          </cell>
        </row>
        <row r="1306">
          <cell r="D1306" t="str">
            <v>2395449846</v>
          </cell>
          <cell r="E1306" t="str">
            <v>Сушка выдвижная И1234, Дайнинг Агент 900 мм; рама; передний бортик; направляющие; модули для посуды большой и малый; модуль для столовых приборов; модуль с решеткой большой, цвет АНТРАЦИТ, цвет дна Антрацит, (2395449846)</v>
          </cell>
          <cell r="H1306">
            <v>1</v>
          </cell>
          <cell r="I1306">
            <v>22</v>
          </cell>
          <cell r="K1306">
            <v>11</v>
          </cell>
          <cell r="O1306">
            <v>0.08</v>
          </cell>
          <cell r="Q1306" t="str">
            <v>9846</v>
          </cell>
          <cell r="R1306">
            <v>22</v>
          </cell>
          <cell r="S1306" t="str">
            <v>2395449846</v>
          </cell>
          <cell r="T1306">
            <v>9403990001</v>
          </cell>
          <cell r="V1306" t="str">
            <v>Нижние тумбы</v>
          </cell>
          <cell r="W1306" t="str">
            <v>Дайнинг Агент</v>
          </cell>
          <cell r="X1306">
            <v>900</v>
          </cell>
          <cell r="Z1306" t="str">
            <v>АНТРАЦИТ</v>
          </cell>
          <cell r="AB1306">
            <v>1</v>
          </cell>
          <cell r="AC1306">
            <v>480</v>
          </cell>
          <cell r="AD1306">
            <v>1</v>
          </cell>
          <cell r="AE1306">
            <v>12</v>
          </cell>
          <cell r="AG1306" t="str">
            <v>Компл</v>
          </cell>
          <cell r="AH1306" t="str">
            <v>Антрацит</v>
          </cell>
          <cell r="AI1306" t="str">
            <v>ПВ</v>
          </cell>
          <cell r="AJ1306" t="str">
            <v>Темно-серый</v>
          </cell>
          <cell r="AK1306" t="str">
            <v>Сушка выдвижная И1234 Дайнинг Агент, 900, АНТРАЦИТ/Антрацит</v>
          </cell>
          <cell r="AM1306" t="str">
            <v>Дайнинг Агент</v>
          </cell>
          <cell r="AO1306" t="str">
            <v>2395449846</v>
          </cell>
          <cell r="AS1306" t="str">
            <v>Дайнинг Агент</v>
          </cell>
          <cell r="AT1306" t="str">
            <v>Хранение посуды; Органайзер</v>
          </cell>
          <cell r="AU1306" t="str">
            <v>Компл</v>
          </cell>
          <cell r="AX1306">
            <v>900</v>
          </cell>
          <cell r="AY1306">
            <v>900</v>
          </cell>
          <cell r="BB1306">
            <v>580</v>
          </cell>
          <cell r="BC1306">
            <v>2300</v>
          </cell>
          <cell r="BF1306">
            <v>0</v>
          </cell>
          <cell r="BG1306">
            <v>12</v>
          </cell>
          <cell r="BH1306" t="str">
            <v>Антрацит</v>
          </cell>
        </row>
        <row r="1307">
          <cell r="D1307" t="str">
            <v>2395729846</v>
          </cell>
          <cell r="E1307" t="str">
            <v>Сушка выдвижная Ф111, Дайнинг Агент 900 мм; рама; крепление к фасаду; направляющие; 3 модуля для посуды большие, цвет АНТРАЦИТ, цвет дна Антрацит, (2395729846)</v>
          </cell>
          <cell r="H1307">
            <v>1</v>
          </cell>
          <cell r="I1307">
            <v>22</v>
          </cell>
          <cell r="K1307">
            <v>11</v>
          </cell>
          <cell r="O1307">
            <v>0.08</v>
          </cell>
          <cell r="Q1307" t="str">
            <v>9846</v>
          </cell>
          <cell r="R1307">
            <v>22</v>
          </cell>
          <cell r="S1307" t="str">
            <v>2395729846</v>
          </cell>
          <cell r="T1307">
            <v>9403990001</v>
          </cell>
          <cell r="V1307" t="str">
            <v>Нижние тумбы</v>
          </cell>
          <cell r="W1307" t="str">
            <v>Дайнинг Агент</v>
          </cell>
          <cell r="X1307">
            <v>900</v>
          </cell>
          <cell r="Z1307" t="str">
            <v>АНТРАЦИТ</v>
          </cell>
          <cell r="AB1307">
            <v>1</v>
          </cell>
          <cell r="AC1307">
            <v>480</v>
          </cell>
          <cell r="AD1307">
            <v>1</v>
          </cell>
          <cell r="AE1307">
            <v>12</v>
          </cell>
          <cell r="AG1307" t="str">
            <v>Компл</v>
          </cell>
          <cell r="AH1307" t="str">
            <v>Антрацит</v>
          </cell>
          <cell r="AI1307" t="str">
            <v>ПВ</v>
          </cell>
          <cell r="AJ1307" t="str">
            <v>Темно-серый</v>
          </cell>
          <cell r="AK1307" t="str">
            <v>Сушка выдвижная Ф111 Дайнинг Агент, 900, АНТРАЦИТ/Антрацит</v>
          </cell>
          <cell r="AM1307" t="str">
            <v>Дайнинг Агент</v>
          </cell>
          <cell r="AO1307" t="str">
            <v>2395729846</v>
          </cell>
          <cell r="AS1307" t="str">
            <v>Дайнинг Агент</v>
          </cell>
          <cell r="AT1307" t="str">
            <v>Хранение посуды; Органайзер</v>
          </cell>
          <cell r="AU1307" t="str">
            <v>Компл</v>
          </cell>
          <cell r="AX1307">
            <v>900</v>
          </cell>
          <cell r="AY1307">
            <v>900</v>
          </cell>
          <cell r="BB1307">
            <v>580</v>
          </cell>
          <cell r="BC1307">
            <v>2300</v>
          </cell>
          <cell r="BF1307">
            <v>0</v>
          </cell>
          <cell r="BG1307">
            <v>12</v>
          </cell>
          <cell r="BH1307" t="str">
            <v>Антрацит</v>
          </cell>
        </row>
        <row r="1308">
          <cell r="D1308" t="str">
            <v>2395779846</v>
          </cell>
          <cell r="E1308" t="str">
            <v>Сушка выдвижная И111, Дайнинг Агент 900 мм; рама; передний бортик; направляющие; 3 модуля для посуды большие, цвет АНТРАЦИТ, цвет дна Антрацит, (2395779846)</v>
          </cell>
          <cell r="H1308">
            <v>1</v>
          </cell>
          <cell r="I1308">
            <v>22</v>
          </cell>
          <cell r="K1308">
            <v>11</v>
          </cell>
          <cell r="O1308">
            <v>0.08</v>
          </cell>
          <cell r="Q1308" t="str">
            <v>9846</v>
          </cell>
          <cell r="R1308">
            <v>22</v>
          </cell>
          <cell r="S1308" t="str">
            <v>2395779846</v>
          </cell>
          <cell r="T1308">
            <v>9403990001</v>
          </cell>
          <cell r="V1308" t="str">
            <v>Нижние тумбы</v>
          </cell>
          <cell r="W1308" t="str">
            <v>Дайнинг Агент</v>
          </cell>
          <cell r="X1308">
            <v>900</v>
          </cell>
          <cell r="Z1308" t="str">
            <v>АНТРАЦИТ</v>
          </cell>
          <cell r="AB1308">
            <v>1</v>
          </cell>
          <cell r="AC1308">
            <v>480</v>
          </cell>
          <cell r="AD1308">
            <v>1</v>
          </cell>
          <cell r="AE1308">
            <v>12</v>
          </cell>
          <cell r="AG1308" t="str">
            <v>Компл</v>
          </cell>
          <cell r="AH1308" t="str">
            <v>Антрацит</v>
          </cell>
          <cell r="AI1308" t="str">
            <v>ПВ</v>
          </cell>
          <cell r="AJ1308" t="str">
            <v>Темно-серый</v>
          </cell>
          <cell r="AK1308" t="str">
            <v>Сушка выдвижная И111 Дайнинг Агент, 900, АНТРАЦИТ/Антрацит</v>
          </cell>
          <cell r="AM1308" t="str">
            <v>Дайнинг Агент</v>
          </cell>
          <cell r="AO1308" t="str">
            <v>2395779846</v>
          </cell>
          <cell r="AS1308" t="str">
            <v>Дайнинг Агент</v>
          </cell>
          <cell r="AT1308" t="str">
            <v>Хранение посуды; Органайзер</v>
          </cell>
          <cell r="AU1308" t="str">
            <v>Компл</v>
          </cell>
          <cell r="AX1308">
            <v>900</v>
          </cell>
          <cell r="AY1308">
            <v>900</v>
          </cell>
          <cell r="BB1308">
            <v>580</v>
          </cell>
          <cell r="BC1308">
            <v>2300</v>
          </cell>
          <cell r="BF1308">
            <v>0</v>
          </cell>
          <cell r="BG1308">
            <v>12</v>
          </cell>
          <cell r="BH1308" t="str">
            <v>Антрацит</v>
          </cell>
        </row>
        <row r="1309">
          <cell r="D1309" t="str">
            <v>4384780008</v>
          </cell>
          <cell r="E1309" t="str">
            <v>КОМПЛЕКТ Стекла закаленные 2 шт  для полки Конеро W 434-494, H 72, переднее стекло 363x6x61 мм, заднее стекло 313x6x61 мм, цвет ТЕМНЫЙ (4384780008)</v>
          </cell>
          <cell r="J1309" t="str">
            <v>RU</v>
          </cell>
          <cell r="K1309">
            <v>0.61799999999999999</v>
          </cell>
          <cell r="O1309">
            <v>6.0000000000000001E-3</v>
          </cell>
          <cell r="Q1309" t="str">
            <v>0008</v>
          </cell>
          <cell r="R1309">
            <v>0</v>
          </cell>
          <cell r="T1309">
            <v>7007198008</v>
          </cell>
          <cell r="V1309" t="str">
            <v>Системы хранения</v>
          </cell>
          <cell r="W1309" t="str">
            <v>Конеро полки</v>
          </cell>
          <cell r="X1309" t="str">
            <v>434-494</v>
          </cell>
          <cell r="Y1309">
            <v>72</v>
          </cell>
          <cell r="Z1309" t="str">
            <v>Темное стекло</v>
          </cell>
          <cell r="AG1309" t="str">
            <v>шт</v>
          </cell>
          <cell r="AJ1309" t="str">
            <v>Серый</v>
          </cell>
          <cell r="AK1309" t="str">
            <v>КОМПЛЕКТ Стекла закаленные 2 шт  для полки Конеро, W 434-494, H 72, ТЕМНЫЙ</v>
          </cell>
          <cell r="AM1309" t="str">
            <v>Системы хранения</v>
          </cell>
          <cell r="AS1309" t="str">
            <v>Конеро полки</v>
          </cell>
          <cell r="AT1309" t="str">
            <v>Хранение одежды; Органайзер</v>
          </cell>
          <cell r="AU1309" t="str">
            <v>Комплектующее</v>
          </cell>
          <cell r="AV1309" t="str">
            <v>434</v>
          </cell>
          <cell r="AW1309" t="str">
            <v>494</v>
          </cell>
          <cell r="BB1309">
            <v>96</v>
          </cell>
          <cell r="BC1309">
            <v>2300</v>
          </cell>
          <cell r="BH1309" t="str">
            <v>Темное стекло</v>
          </cell>
        </row>
        <row r="1310">
          <cell r="D1310" t="str">
            <v>4384790008</v>
          </cell>
          <cell r="E1310" t="str">
            <v>КОМПЛЕКТ Стекла закаленные 2 шт  для полки Конеро W 484-544, H 72, переднее стекло 413x6x61 мм, заднее стекло 363x6x61 мм, цвет ТЕМНЫЙ (4384790008)</v>
          </cell>
          <cell r="J1310" t="str">
            <v>RU</v>
          </cell>
          <cell r="K1310">
            <v>0.71</v>
          </cell>
          <cell r="O1310">
            <v>6.0000000000000001E-3</v>
          </cell>
          <cell r="Q1310" t="str">
            <v>0008</v>
          </cell>
          <cell r="R1310">
            <v>0</v>
          </cell>
          <cell r="T1310">
            <v>7007198008</v>
          </cell>
          <cell r="V1310" t="str">
            <v>Системы хранения</v>
          </cell>
          <cell r="W1310" t="str">
            <v>Конеро полки</v>
          </cell>
          <cell r="X1310" t="str">
            <v>484-544</v>
          </cell>
          <cell r="Y1310">
            <v>72</v>
          </cell>
          <cell r="Z1310" t="str">
            <v>Темное стекло</v>
          </cell>
          <cell r="AG1310" t="str">
            <v>шт</v>
          </cell>
          <cell r="AJ1310" t="str">
            <v>Серый</v>
          </cell>
          <cell r="AK1310" t="str">
            <v>КОМПЛЕКТ Стекла закаленные 2 шт  для полки Конеро, W 484-544, H 72, ТЕМНЫЙ</v>
          </cell>
          <cell r="AM1310" t="str">
            <v>Системы хранения</v>
          </cell>
          <cell r="AS1310" t="str">
            <v>Конеро полки</v>
          </cell>
          <cell r="AT1310" t="str">
            <v>Хранение одежды; Органайзер</v>
          </cell>
          <cell r="AU1310" t="str">
            <v>Комплектующее</v>
          </cell>
          <cell r="AV1310" t="str">
            <v>484</v>
          </cell>
          <cell r="AW1310" t="str">
            <v>544</v>
          </cell>
          <cell r="BB1310">
            <v>96</v>
          </cell>
          <cell r="BC1310">
            <v>2300</v>
          </cell>
          <cell r="BH1310" t="str">
            <v>Темное стекло</v>
          </cell>
        </row>
        <row r="1311">
          <cell r="D1311" t="str">
            <v>4384800008</v>
          </cell>
          <cell r="E1311" t="str">
            <v>КОМПЛЕКТ Стекла закаленные 2 шт  для полки Конеро W 534-594, H 72, переднее стекло 463x6x61 мм, заднее стекло 413x6x61 мм, цвет ТЕМНЫЙ (4384800008)</v>
          </cell>
          <cell r="J1311" t="str">
            <v>RU</v>
          </cell>
          <cell r="K1311">
            <v>0.77600000000000002</v>
          </cell>
          <cell r="O1311">
            <v>7.0000000000000001E-3</v>
          </cell>
          <cell r="Q1311" t="str">
            <v>0008</v>
          </cell>
          <cell r="R1311">
            <v>0</v>
          </cell>
          <cell r="T1311">
            <v>7007198008</v>
          </cell>
          <cell r="V1311" t="str">
            <v>Системы хранения</v>
          </cell>
          <cell r="W1311" t="str">
            <v>Конеро полки</v>
          </cell>
          <cell r="X1311" t="str">
            <v>534-594</v>
          </cell>
          <cell r="Y1311">
            <v>72</v>
          </cell>
          <cell r="Z1311" t="str">
            <v>Темное стекло</v>
          </cell>
          <cell r="AG1311" t="str">
            <v>шт</v>
          </cell>
          <cell r="AJ1311" t="str">
            <v>Серый</v>
          </cell>
          <cell r="AK1311" t="str">
            <v>КОМПЛЕКТ Стекла закаленные 2 шт  для полки Конеро, W 534-594, H 72, ТЕМНЫЙ</v>
          </cell>
          <cell r="AM1311" t="str">
            <v>Системы хранения</v>
          </cell>
          <cell r="AS1311" t="str">
            <v>Конеро полки</v>
          </cell>
          <cell r="AT1311" t="str">
            <v>Хранение одежды; Органайзер</v>
          </cell>
          <cell r="AU1311" t="str">
            <v>Комплектующее</v>
          </cell>
          <cell r="AV1311" t="str">
            <v>534</v>
          </cell>
          <cell r="AW1311" t="str">
            <v>594</v>
          </cell>
          <cell r="BB1311">
            <v>96</v>
          </cell>
          <cell r="BC1311">
            <v>2300</v>
          </cell>
          <cell r="BH1311" t="str">
            <v>Темное стекло</v>
          </cell>
        </row>
        <row r="1312">
          <cell r="D1312" t="str">
            <v>4384810008</v>
          </cell>
          <cell r="E1312" t="str">
            <v>КОМПЛЕКТ Стекла закаленные 2 шт  для полки Конеро W 552-612, H 72, переднее стекло 481x6x61 мм, заднее стекло 435x6x61 мм, цвет ТЕМНЫЙ (4384810008)</v>
          </cell>
          <cell r="J1312" t="str">
            <v>RU</v>
          </cell>
          <cell r="K1312">
            <v>0.83799999999999997</v>
          </cell>
          <cell r="O1312">
            <v>8.0000000000000002E-3</v>
          </cell>
          <cell r="Q1312" t="str">
            <v>0008</v>
          </cell>
          <cell r="R1312">
            <v>0</v>
          </cell>
          <cell r="T1312">
            <v>7007198008</v>
          </cell>
          <cell r="V1312" t="str">
            <v>Системы хранения</v>
          </cell>
          <cell r="W1312" t="str">
            <v>Конеро полки</v>
          </cell>
          <cell r="X1312" t="str">
            <v>552-612</v>
          </cell>
          <cell r="Y1312">
            <v>72</v>
          </cell>
          <cell r="Z1312" t="str">
            <v>Темное стекло</v>
          </cell>
          <cell r="AG1312" t="str">
            <v>шт</v>
          </cell>
          <cell r="AJ1312" t="str">
            <v>Серый</v>
          </cell>
          <cell r="AK1312" t="str">
            <v>КОМПЛЕКТ Стекла закаленные 2 шт  для полки Конеро, W 552-612, H 72, ТЕМНЫЙ</v>
          </cell>
          <cell r="AM1312" t="str">
            <v>Системы хранения</v>
          </cell>
          <cell r="AS1312" t="str">
            <v>Конеро полки</v>
          </cell>
          <cell r="AT1312" t="str">
            <v>Хранение одежды; Органайзер</v>
          </cell>
          <cell r="AU1312" t="str">
            <v>Комплектующее</v>
          </cell>
          <cell r="AV1312" t="str">
            <v>552</v>
          </cell>
          <cell r="AW1312" t="str">
            <v>612</v>
          </cell>
          <cell r="BB1312">
            <v>96</v>
          </cell>
          <cell r="BC1312">
            <v>2300</v>
          </cell>
          <cell r="BH1312" t="str">
            <v>Темное стекло</v>
          </cell>
        </row>
        <row r="1313">
          <cell r="D1313" t="str">
            <v>4384820008</v>
          </cell>
          <cell r="E1313" t="str">
            <v>КОМПЛЕКТ Стекла закаленные 2 шт  для полки Конеро W 610-670, H 72, переднее стекло 539x6x61 мм, заднее стекло 493x6x61 мм, цвет ТЕМНЫЙ (4384820008)</v>
          </cell>
          <cell r="J1313" t="str">
            <v>RU</v>
          </cell>
          <cell r="K1313">
            <v>0.94399999999999995</v>
          </cell>
          <cell r="O1313">
            <v>8.0000000000000002E-3</v>
          </cell>
          <cell r="Q1313" t="str">
            <v>0008</v>
          </cell>
          <cell r="R1313">
            <v>0</v>
          </cell>
          <cell r="T1313">
            <v>7007198008</v>
          </cell>
          <cell r="V1313" t="str">
            <v>Системы хранения</v>
          </cell>
          <cell r="W1313" t="str">
            <v>Конеро полки</v>
          </cell>
          <cell r="X1313" t="str">
            <v>610-670</v>
          </cell>
          <cell r="Y1313">
            <v>72</v>
          </cell>
          <cell r="Z1313" t="str">
            <v>Темное стекло</v>
          </cell>
          <cell r="AG1313" t="str">
            <v>шт</v>
          </cell>
          <cell r="AJ1313" t="str">
            <v>Серый</v>
          </cell>
          <cell r="AK1313" t="str">
            <v>КОМПЛЕКТ Стекла закаленные 2 шт  для полки Конеро, W 610-670, H 72, ТЕМНЫЙ</v>
          </cell>
          <cell r="AM1313" t="str">
            <v>Системы хранения</v>
          </cell>
          <cell r="AS1313" t="str">
            <v>Конеро полки</v>
          </cell>
          <cell r="AT1313" t="str">
            <v>Хранение одежды; Органайзер</v>
          </cell>
          <cell r="AU1313" t="str">
            <v>Комплектующее</v>
          </cell>
          <cell r="AV1313" t="str">
            <v>610</v>
          </cell>
          <cell r="AW1313" t="str">
            <v>670</v>
          </cell>
          <cell r="BB1313">
            <v>96</v>
          </cell>
          <cell r="BC1313">
            <v>2300</v>
          </cell>
          <cell r="BH1313" t="str">
            <v>Темное стекло</v>
          </cell>
        </row>
        <row r="1314">
          <cell r="D1314" t="str">
            <v>4384830008</v>
          </cell>
          <cell r="E1314" t="str">
            <v>КОМПЛЕКТ Стекла закаленные 2 шт  для полки Конеро W 660-720, H 72, переднее стекло 589x6x61 мм, заднее стекло 539x6x61 мм, цвет ТЕМНЫЙ (4384830008)</v>
          </cell>
          <cell r="J1314" t="str">
            <v>RU</v>
          </cell>
          <cell r="K1314">
            <v>1.032</v>
          </cell>
          <cell r="O1314">
            <v>8.0000000000000002E-3</v>
          </cell>
          <cell r="Q1314" t="str">
            <v>0008</v>
          </cell>
          <cell r="R1314">
            <v>0</v>
          </cell>
          <cell r="T1314">
            <v>7007198008</v>
          </cell>
          <cell r="V1314" t="str">
            <v>Системы хранения</v>
          </cell>
          <cell r="W1314" t="str">
            <v>Конеро полки</v>
          </cell>
          <cell r="X1314" t="str">
            <v>660-720</v>
          </cell>
          <cell r="Y1314">
            <v>72</v>
          </cell>
          <cell r="Z1314" t="str">
            <v>Темное стекло</v>
          </cell>
          <cell r="AG1314" t="str">
            <v>шт</v>
          </cell>
          <cell r="AJ1314" t="str">
            <v>Серый</v>
          </cell>
          <cell r="AK1314" t="str">
            <v>КОМПЛЕКТ Стекла закаленные 2 шт  для полки Конеро, W 660-720, H 72, ТЕМНЫЙ</v>
          </cell>
          <cell r="AM1314" t="str">
            <v>Системы хранения</v>
          </cell>
          <cell r="AS1314" t="str">
            <v>Конеро полки</v>
          </cell>
          <cell r="AT1314" t="str">
            <v>Хранение одежды; Органайзер</v>
          </cell>
          <cell r="AU1314" t="str">
            <v>Комплектующее</v>
          </cell>
          <cell r="AV1314" t="str">
            <v>660</v>
          </cell>
          <cell r="AW1314" t="str">
            <v>720</v>
          </cell>
          <cell r="BB1314">
            <v>96</v>
          </cell>
          <cell r="BC1314">
            <v>2300</v>
          </cell>
          <cell r="BH1314" t="str">
            <v>Темное стекло</v>
          </cell>
        </row>
        <row r="1315">
          <cell r="D1315" t="str">
            <v>4384840008</v>
          </cell>
          <cell r="E1315" t="str">
            <v>КОМПЛЕКТ Стекла закаленные 2 шт  для полки Конеро W 710-770, H 72, переднее стекло 639x6x61 мм, заднее стекло 589x6x61 мм, цвет ТЕМНЫЙ (4384840008)</v>
          </cell>
          <cell r="J1315" t="str">
            <v>RU</v>
          </cell>
          <cell r="K1315">
            <v>1.1240000000000001</v>
          </cell>
          <cell r="O1315">
            <v>9.0000000000000011E-3</v>
          </cell>
          <cell r="Q1315" t="str">
            <v>0008</v>
          </cell>
          <cell r="R1315">
            <v>0</v>
          </cell>
          <cell r="T1315">
            <v>7007198008</v>
          </cell>
          <cell r="V1315" t="str">
            <v>Системы хранения</v>
          </cell>
          <cell r="W1315" t="str">
            <v>Конеро полки</v>
          </cell>
          <cell r="X1315" t="str">
            <v>710-770</v>
          </cell>
          <cell r="Y1315">
            <v>72</v>
          </cell>
          <cell r="Z1315" t="str">
            <v>Темное стекло</v>
          </cell>
          <cell r="AG1315" t="str">
            <v>шт</v>
          </cell>
          <cell r="AJ1315" t="str">
            <v>Серый</v>
          </cell>
          <cell r="AK1315" t="str">
            <v>КОМПЛЕКТ Стекла закаленные 2 шт  для полки Конеро, W 710-770, H 72, ТЕМНЫЙ</v>
          </cell>
          <cell r="AM1315" t="str">
            <v>Системы хранения</v>
          </cell>
          <cell r="AS1315" t="str">
            <v>Конеро полки</v>
          </cell>
          <cell r="AT1315" t="str">
            <v>Хранение одежды; Органайзер</v>
          </cell>
          <cell r="AU1315" t="str">
            <v>Комплектующее</v>
          </cell>
          <cell r="AV1315" t="str">
            <v>710</v>
          </cell>
          <cell r="AW1315" t="str">
            <v>770</v>
          </cell>
          <cell r="BB1315">
            <v>96</v>
          </cell>
          <cell r="BC1315">
            <v>2300</v>
          </cell>
          <cell r="BH1315" t="str">
            <v>Темное стекло</v>
          </cell>
        </row>
        <row r="1316">
          <cell r="D1316" t="str">
            <v>4384850008</v>
          </cell>
          <cell r="E1316" t="str">
            <v>КОМПЛЕКТ Стекла закаленные 2 шт  для полки Конеро W 760-820, H 72, переднее стекло 689x6x61 мм, заднее стекло 639x6x61 мм, цвет ТЕМНЫЙ (4384850008)</v>
          </cell>
          <cell r="J1316" t="str">
            <v>RU</v>
          </cell>
          <cell r="K1316">
            <v>1.216</v>
          </cell>
          <cell r="O1316">
            <v>0.01</v>
          </cell>
          <cell r="Q1316" t="str">
            <v>0008</v>
          </cell>
          <cell r="R1316">
            <v>0</v>
          </cell>
          <cell r="T1316">
            <v>7007198008</v>
          </cell>
          <cell r="V1316" t="str">
            <v>Системы хранения</v>
          </cell>
          <cell r="W1316" t="str">
            <v>Конеро полки</v>
          </cell>
          <cell r="X1316" t="str">
            <v>760-820</v>
          </cell>
          <cell r="Y1316">
            <v>72</v>
          </cell>
          <cell r="Z1316" t="str">
            <v>Темное стекло</v>
          </cell>
          <cell r="AG1316" t="str">
            <v>шт</v>
          </cell>
          <cell r="AJ1316" t="str">
            <v>Серый</v>
          </cell>
          <cell r="AK1316" t="str">
            <v>КОМПЛЕКТ Стекла закаленные 2 шт  для полки Конеро, W 760-820, H 72, ТЕМНЫЙ</v>
          </cell>
          <cell r="AM1316" t="str">
            <v>Системы хранения</v>
          </cell>
          <cell r="AS1316" t="str">
            <v>Конеро полки</v>
          </cell>
          <cell r="AT1316" t="str">
            <v>Хранение одежды; Органайзер</v>
          </cell>
          <cell r="AU1316" t="str">
            <v>Комплектующее</v>
          </cell>
          <cell r="AV1316" t="str">
            <v>760</v>
          </cell>
          <cell r="AW1316" t="str">
            <v>820</v>
          </cell>
          <cell r="BB1316">
            <v>96</v>
          </cell>
          <cell r="BC1316">
            <v>2300</v>
          </cell>
          <cell r="BH1316" t="str">
            <v>Темное стекло</v>
          </cell>
        </row>
        <row r="1317">
          <cell r="D1317" t="str">
            <v>4384860008</v>
          </cell>
          <cell r="E1317" t="str">
            <v>КОМПЛЕКТ Стекла закаленные 2 шт  для полки Конеро W 810-870, H 72, переднее стекло 739x6x61 мм, заднее стекло 689x6x61 мм, цвет ТЕМНЫЙ (4384860008)</v>
          </cell>
          <cell r="J1317" t="str">
            <v>RU</v>
          </cell>
          <cell r="K1317">
            <v>1.306</v>
          </cell>
          <cell r="O1317">
            <v>0.01</v>
          </cell>
          <cell r="Q1317" t="str">
            <v>0008</v>
          </cell>
          <cell r="R1317">
            <v>0</v>
          </cell>
          <cell r="T1317">
            <v>7007198008</v>
          </cell>
          <cell r="V1317" t="str">
            <v>Системы хранения</v>
          </cell>
          <cell r="W1317" t="str">
            <v>Конеро полки</v>
          </cell>
          <cell r="X1317" t="str">
            <v>810-870</v>
          </cell>
          <cell r="Y1317">
            <v>72</v>
          </cell>
          <cell r="Z1317" t="str">
            <v>Темное стекло</v>
          </cell>
          <cell r="AG1317" t="str">
            <v>шт</v>
          </cell>
          <cell r="AJ1317" t="str">
            <v>Серый</v>
          </cell>
          <cell r="AK1317" t="str">
            <v>КОМПЛЕКТ Стекла закаленные 2 шт  для полки Конеро, W 810-870, H 72, ТЕМНЫЙ</v>
          </cell>
          <cell r="AM1317" t="str">
            <v>Системы хранения</v>
          </cell>
          <cell r="AS1317" t="str">
            <v>Конеро полки</v>
          </cell>
          <cell r="AT1317" t="str">
            <v>Хранение одежды; Органайзер</v>
          </cell>
          <cell r="AU1317" t="str">
            <v>Комплектующее</v>
          </cell>
          <cell r="AV1317" t="str">
            <v>810</v>
          </cell>
          <cell r="AW1317" t="str">
            <v>870</v>
          </cell>
          <cell r="BB1317">
            <v>96</v>
          </cell>
          <cell r="BC1317">
            <v>2300</v>
          </cell>
          <cell r="BH1317" t="str">
            <v>Темное стекло</v>
          </cell>
        </row>
        <row r="1318">
          <cell r="D1318" t="str">
            <v>4384870008</v>
          </cell>
          <cell r="E1318" t="str">
            <v>КОМПЛЕКТ Стекла закаленные 2 шт  для полки Конеро W 860-920, H 72, переднее стекло 789x6x61 мм, заднее стекло 739x6x61 мм, цвет ТЕМНЫЙ (4384870008)</v>
          </cell>
          <cell r="J1318" t="str">
            <v>RU</v>
          </cell>
          <cell r="K1318">
            <v>1.3979999999999999</v>
          </cell>
          <cell r="O1318">
            <v>1.0999999999999999E-2</v>
          </cell>
          <cell r="Q1318" t="str">
            <v>0008</v>
          </cell>
          <cell r="R1318">
            <v>0</v>
          </cell>
          <cell r="T1318">
            <v>7007198008</v>
          </cell>
          <cell r="V1318" t="str">
            <v>Системы хранения</v>
          </cell>
          <cell r="W1318" t="str">
            <v>Конеро полки</v>
          </cell>
          <cell r="X1318" t="str">
            <v>860-920</v>
          </cell>
          <cell r="Y1318">
            <v>72</v>
          </cell>
          <cell r="Z1318" t="str">
            <v>Темное стекло</v>
          </cell>
          <cell r="AG1318" t="str">
            <v>шт</v>
          </cell>
          <cell r="AJ1318" t="str">
            <v>Серый</v>
          </cell>
          <cell r="AK1318" t="str">
            <v>КОМПЛЕКТ Стекла закаленные 2 шт  для полки Конеро, W 860-920, H 72, ТЕМНЫЙ</v>
          </cell>
          <cell r="AM1318" t="str">
            <v>Системы хранения</v>
          </cell>
          <cell r="AS1318" t="str">
            <v>Конеро полки</v>
          </cell>
          <cell r="AT1318" t="str">
            <v>Хранение одежды; Органайзер</v>
          </cell>
          <cell r="AU1318" t="str">
            <v>Комплектующее</v>
          </cell>
          <cell r="AV1318" t="str">
            <v>860</v>
          </cell>
          <cell r="AW1318" t="str">
            <v>920</v>
          </cell>
          <cell r="BB1318">
            <v>96</v>
          </cell>
          <cell r="BC1318">
            <v>2300</v>
          </cell>
          <cell r="BH1318" t="str">
            <v>Темное стекло</v>
          </cell>
        </row>
        <row r="1319">
          <cell r="D1319" t="str">
            <v>4384880008</v>
          </cell>
          <cell r="E1319" t="str">
            <v>КОМПЛЕКТ Стекла закаленные 2 шт  для полки Конеро W 910-970, H 72, переднее стекло 839x6x61 мм, заднее стекло 789x6x61 мм, цвет ТЕМНЫЙ (4384880008)</v>
          </cell>
          <cell r="J1319" t="str">
            <v>RU</v>
          </cell>
          <cell r="K1319">
            <v>1.49</v>
          </cell>
          <cell r="O1319">
            <v>1.2E-2</v>
          </cell>
          <cell r="Q1319" t="str">
            <v>0008</v>
          </cell>
          <cell r="R1319">
            <v>0</v>
          </cell>
          <cell r="T1319">
            <v>7007198008</v>
          </cell>
          <cell r="V1319" t="str">
            <v>Системы хранения</v>
          </cell>
          <cell r="W1319" t="str">
            <v>Конеро полки</v>
          </cell>
          <cell r="X1319" t="str">
            <v>910-970</v>
          </cell>
          <cell r="Y1319">
            <v>72</v>
          </cell>
          <cell r="Z1319" t="str">
            <v>Темное стекло</v>
          </cell>
          <cell r="AG1319" t="str">
            <v>шт</v>
          </cell>
          <cell r="AJ1319" t="str">
            <v>Серый</v>
          </cell>
          <cell r="AK1319" t="str">
            <v>КОМПЛЕКТ Стекла закаленные 2 шт  для полки Конеро, W 910-970, H 72, ТЕМНЫЙ</v>
          </cell>
          <cell r="AM1319" t="str">
            <v>Системы хранения</v>
          </cell>
          <cell r="AS1319" t="str">
            <v>Конеро полки</v>
          </cell>
          <cell r="AT1319" t="str">
            <v>Хранение одежды; Органайзер</v>
          </cell>
          <cell r="AU1319" t="str">
            <v>Комплектующее</v>
          </cell>
          <cell r="AV1319" t="str">
            <v>910</v>
          </cell>
          <cell r="AW1319" t="str">
            <v>970</v>
          </cell>
          <cell r="BB1319">
            <v>96</v>
          </cell>
          <cell r="BC1319">
            <v>2300</v>
          </cell>
          <cell r="BH1319" t="str">
            <v>Темное стекло</v>
          </cell>
        </row>
        <row r="1320">
          <cell r="D1320" t="str">
            <v>4384890008</v>
          </cell>
          <cell r="E1320" t="str">
            <v>КОМПЛЕКТ Стекла закаленные 2 шт  для полки Конеро W 960-1020, H 72, переднее стекло 889x6x61 мм, заднее стекло 839x6x61 мм, цвет ТЕМНЫЙ (4384890008)</v>
          </cell>
          <cell r="J1320" t="str">
            <v>RU</v>
          </cell>
          <cell r="K1320">
            <v>1.5820000000000001</v>
          </cell>
          <cell r="O1320">
            <v>1.3000000000000001E-2</v>
          </cell>
          <cell r="Q1320" t="str">
            <v>0008</v>
          </cell>
          <cell r="R1320">
            <v>0</v>
          </cell>
          <cell r="T1320">
            <v>7007198008</v>
          </cell>
          <cell r="V1320" t="str">
            <v>Системы хранения</v>
          </cell>
          <cell r="W1320" t="str">
            <v>Конеро полки</v>
          </cell>
          <cell r="X1320" t="str">
            <v>960-1020</v>
          </cell>
          <cell r="Y1320">
            <v>72</v>
          </cell>
          <cell r="Z1320" t="str">
            <v>Темное стекло</v>
          </cell>
          <cell r="AG1320" t="str">
            <v>шт</v>
          </cell>
          <cell r="AJ1320" t="str">
            <v>Серый</v>
          </cell>
          <cell r="AK1320" t="str">
            <v>КОМПЛЕКТ Стекла закаленные 2 шт  для полки Конеро, W 960-1020, H 72, ТЕМНЫЙ</v>
          </cell>
          <cell r="AM1320" t="str">
            <v>Системы хранения</v>
          </cell>
          <cell r="AS1320" t="str">
            <v>Конеро полки</v>
          </cell>
          <cell r="AT1320" t="str">
            <v>Хранение одежды; Органайзер</v>
          </cell>
          <cell r="AU1320" t="str">
            <v>Комплектующее</v>
          </cell>
          <cell r="AV1320" t="str">
            <v>960</v>
          </cell>
          <cell r="AW1320" t="str">
            <v>1020</v>
          </cell>
          <cell r="BB1320">
            <v>96</v>
          </cell>
          <cell r="BC1320">
            <v>2300</v>
          </cell>
          <cell r="BH1320" t="str">
            <v>Темное стекло</v>
          </cell>
        </row>
        <row r="1321">
          <cell r="D1321" t="str">
            <v>4384930008</v>
          </cell>
          <cell r="E1321" t="str">
            <v>КОМПЛЕКТ Стекла закаленные 2 шт  для полки Конеро W 434-494, H 168, переднее стекло 363x6x157 мм, заднее стекло 313x6x157 мм, цвет ТЕМНЫЙ (4384930008)</v>
          </cell>
          <cell r="J1321" t="str">
            <v>RU</v>
          </cell>
          <cell r="K1321">
            <v>1.5920000000000001</v>
          </cell>
          <cell r="O1321">
            <v>1.6E-2</v>
          </cell>
          <cell r="Q1321" t="str">
            <v>0008</v>
          </cell>
          <cell r="R1321">
            <v>0</v>
          </cell>
          <cell r="T1321">
            <v>7007198008</v>
          </cell>
          <cell r="V1321" t="str">
            <v>Системы хранения</v>
          </cell>
          <cell r="W1321" t="str">
            <v>Конеро полки</v>
          </cell>
          <cell r="X1321" t="str">
            <v>434-494</v>
          </cell>
          <cell r="Y1321">
            <v>168</v>
          </cell>
          <cell r="Z1321" t="str">
            <v>Темное стекло</v>
          </cell>
          <cell r="AG1321" t="str">
            <v>шт</v>
          </cell>
          <cell r="AJ1321" t="str">
            <v>Серый</v>
          </cell>
          <cell r="AK1321" t="str">
            <v>КОМПЛЕКТ Стекла закаленные 2 шт  для полки Конеро, W 434-494, H 168, ТЕМНЫЙ</v>
          </cell>
          <cell r="AM1321" t="str">
            <v>Системы хранения</v>
          </cell>
          <cell r="AS1321" t="str">
            <v>Конеро полки</v>
          </cell>
          <cell r="AT1321" t="str">
            <v>Хранение одежды; Органайзер</v>
          </cell>
          <cell r="AU1321" t="str">
            <v>Комплектующее</v>
          </cell>
          <cell r="AV1321" t="str">
            <v>434</v>
          </cell>
          <cell r="AW1321" t="str">
            <v>494</v>
          </cell>
          <cell r="BB1321">
            <v>192</v>
          </cell>
          <cell r="BC1321">
            <v>2300</v>
          </cell>
          <cell r="BH1321" t="str">
            <v>Темное стекло</v>
          </cell>
        </row>
        <row r="1322">
          <cell r="D1322" t="str">
            <v>4384940008</v>
          </cell>
          <cell r="E1322" t="str">
            <v>КОМПЛЕКТ Стекла закаленные 2 шт  для полки Конеро W 484-544, H 168, переднее стекло 413x6x157 мм, заднее стекло 363x6x157 мм, цвет ТЕМНЫЙ (4384940008)</v>
          </cell>
          <cell r="J1322" t="str">
            <v>RU</v>
          </cell>
          <cell r="K1322">
            <v>1.8280000000000001</v>
          </cell>
          <cell r="O1322">
            <v>1.7000000000000001E-2</v>
          </cell>
          <cell r="Q1322" t="str">
            <v>0008</v>
          </cell>
          <cell r="R1322">
            <v>0</v>
          </cell>
          <cell r="T1322">
            <v>7007198008</v>
          </cell>
          <cell r="V1322" t="str">
            <v>Системы хранения</v>
          </cell>
          <cell r="W1322" t="str">
            <v>Конеро полки</v>
          </cell>
          <cell r="X1322" t="str">
            <v>484-544</v>
          </cell>
          <cell r="Y1322">
            <v>168</v>
          </cell>
          <cell r="Z1322" t="str">
            <v>Темное стекло</v>
          </cell>
          <cell r="AG1322" t="str">
            <v>шт</v>
          </cell>
          <cell r="AJ1322" t="str">
            <v>Серый</v>
          </cell>
          <cell r="AK1322" t="str">
            <v>КОМПЛЕКТ Стекла закаленные 2 шт  для полки Конеро, W 484-544, H 168, ТЕМНЫЙ</v>
          </cell>
          <cell r="AM1322" t="str">
            <v>Системы хранения</v>
          </cell>
          <cell r="AS1322" t="str">
            <v>Конеро полки</v>
          </cell>
          <cell r="AT1322" t="str">
            <v>Хранение одежды; Органайзер</v>
          </cell>
          <cell r="AU1322" t="str">
            <v>Комплектующее</v>
          </cell>
          <cell r="AV1322" t="str">
            <v>484</v>
          </cell>
          <cell r="AW1322" t="str">
            <v>544</v>
          </cell>
          <cell r="BB1322">
            <v>192</v>
          </cell>
          <cell r="BC1322">
            <v>2300</v>
          </cell>
          <cell r="BH1322" t="str">
            <v>Темное стекло</v>
          </cell>
        </row>
        <row r="1323">
          <cell r="D1323" t="str">
            <v>4384950008</v>
          </cell>
          <cell r="E1323" t="str">
            <v>КОМПЛЕКТ Стекла закаленные 2 шт  для полки Конеро W 534-594, H 168, переднее стекло 463x6x157 мм, заднее стекло 413x6x157 мм, цвет ТЕМНЫЙ (4384950008)</v>
          </cell>
          <cell r="J1323" t="str">
            <v>RU</v>
          </cell>
          <cell r="K1323">
            <v>2</v>
          </cell>
          <cell r="O1323">
            <v>1.7999999999999999E-2</v>
          </cell>
          <cell r="Q1323" t="str">
            <v>0008</v>
          </cell>
          <cell r="R1323">
            <v>0</v>
          </cell>
          <cell r="T1323">
            <v>7007198008</v>
          </cell>
          <cell r="V1323" t="str">
            <v>Системы хранения</v>
          </cell>
          <cell r="W1323" t="str">
            <v>Конеро полки</v>
          </cell>
          <cell r="X1323" t="str">
            <v>534-594</v>
          </cell>
          <cell r="Y1323">
            <v>168</v>
          </cell>
          <cell r="Z1323" t="str">
            <v>Темное стекло</v>
          </cell>
          <cell r="AG1323" t="str">
            <v>шт</v>
          </cell>
          <cell r="AJ1323" t="str">
            <v>Серый</v>
          </cell>
          <cell r="AK1323" t="str">
            <v>КОМПЛЕКТ Стекла закаленные 2 шт  для полки Конеро, W 534-594, H 168, ТЕМНЫЙ</v>
          </cell>
          <cell r="AM1323" t="str">
            <v>Системы хранения</v>
          </cell>
          <cell r="AS1323" t="str">
            <v>Конеро полки</v>
          </cell>
          <cell r="AT1323" t="str">
            <v>Хранение одежды; Органайзер</v>
          </cell>
          <cell r="AU1323" t="str">
            <v>Комплектующее</v>
          </cell>
          <cell r="AV1323" t="str">
            <v>534</v>
          </cell>
          <cell r="AW1323" t="str">
            <v>594</v>
          </cell>
          <cell r="BB1323">
            <v>192</v>
          </cell>
          <cell r="BC1323">
            <v>2300</v>
          </cell>
          <cell r="BH1323" t="str">
            <v>Темное стекло</v>
          </cell>
        </row>
        <row r="1324">
          <cell r="D1324" t="str">
            <v>4384960008</v>
          </cell>
          <cell r="E1324" t="str">
            <v>КОМПЛЕКТ Стекла закаленные 2 шт  для полки Конеро W 552-612, H 168, переднее стекло 481x6x157 мм, заднее стекло 435x6x157 мм, цвет ТЕМНЫЙ (4384960008)</v>
          </cell>
          <cell r="J1324" t="str">
            <v>RU</v>
          </cell>
          <cell r="K1324">
            <v>2.1579999999999999</v>
          </cell>
          <cell r="O1324">
            <v>1.7999999999999999E-2</v>
          </cell>
          <cell r="Q1324" t="str">
            <v>0008</v>
          </cell>
          <cell r="R1324">
            <v>0</v>
          </cell>
          <cell r="T1324">
            <v>7007198008</v>
          </cell>
          <cell r="V1324" t="str">
            <v>Системы хранения</v>
          </cell>
          <cell r="W1324" t="str">
            <v>Конеро полки</v>
          </cell>
          <cell r="X1324" t="str">
            <v>552-612</v>
          </cell>
          <cell r="Y1324">
            <v>168</v>
          </cell>
          <cell r="Z1324" t="str">
            <v>Темное стекло</v>
          </cell>
          <cell r="AG1324" t="str">
            <v>шт</v>
          </cell>
          <cell r="AJ1324" t="str">
            <v>Серый</v>
          </cell>
          <cell r="AK1324" t="str">
            <v>КОМПЛЕКТ Стекла закаленные 2 шт  для полки Конеро, W 552-612, H 168, ТЕМНЫЙ</v>
          </cell>
          <cell r="AM1324" t="str">
            <v>Системы хранения</v>
          </cell>
          <cell r="AS1324" t="str">
            <v>Конеро полки</v>
          </cell>
          <cell r="AT1324" t="str">
            <v>Хранение одежды; Органайзер</v>
          </cell>
          <cell r="AU1324" t="str">
            <v>Комплектующее</v>
          </cell>
          <cell r="AV1324" t="str">
            <v>552</v>
          </cell>
          <cell r="AW1324" t="str">
            <v>612</v>
          </cell>
          <cell r="BB1324">
            <v>192</v>
          </cell>
          <cell r="BC1324">
            <v>2300</v>
          </cell>
          <cell r="BH1324" t="str">
            <v>Темное стекло</v>
          </cell>
        </row>
        <row r="1325">
          <cell r="D1325" t="str">
            <v>4384970008</v>
          </cell>
          <cell r="E1325" t="str">
            <v>КОМПЛЕКТ Стекла закаленные 2 шт  для полки Конеро W 610-670, H 168, переднее стекло 539x6x157 мм, заднее стекло 493x6x157 мм, цвет ТЕМНЫЙ (4384970008)</v>
          </cell>
          <cell r="J1325" t="str">
            <v>RU</v>
          </cell>
          <cell r="K1325">
            <v>2.4300000000000002</v>
          </cell>
          <cell r="O1325">
            <v>1.9E-2</v>
          </cell>
          <cell r="Q1325" t="str">
            <v>0008</v>
          </cell>
          <cell r="R1325">
            <v>0</v>
          </cell>
          <cell r="T1325">
            <v>7007198008</v>
          </cell>
          <cell r="V1325" t="str">
            <v>Системы хранения</v>
          </cell>
          <cell r="W1325" t="str">
            <v>Конеро полки</v>
          </cell>
          <cell r="X1325" t="str">
            <v>610-670</v>
          </cell>
          <cell r="Y1325">
            <v>168</v>
          </cell>
          <cell r="Z1325" t="str">
            <v>Темное стекло</v>
          </cell>
          <cell r="AG1325" t="str">
            <v>шт</v>
          </cell>
          <cell r="AJ1325" t="str">
            <v>Серый</v>
          </cell>
          <cell r="AK1325" t="str">
            <v>КОМПЛЕКТ Стекла закаленные 2 шт  для полки Конеро, W 610-670, H 168, ТЕМНЫЙ</v>
          </cell>
          <cell r="AM1325" t="str">
            <v>Системы хранения</v>
          </cell>
          <cell r="AS1325" t="str">
            <v>Конеро полки</v>
          </cell>
          <cell r="AT1325" t="str">
            <v>Хранение одежды; Органайзер</v>
          </cell>
          <cell r="AU1325" t="str">
            <v>Комплектующее</v>
          </cell>
          <cell r="AV1325" t="str">
            <v>610</v>
          </cell>
          <cell r="AW1325" t="str">
            <v>670</v>
          </cell>
          <cell r="BB1325">
            <v>192</v>
          </cell>
          <cell r="BC1325">
            <v>2300</v>
          </cell>
          <cell r="BH1325" t="str">
            <v>Темное стекло</v>
          </cell>
        </row>
        <row r="1326">
          <cell r="D1326" t="str">
            <v>4384980008</v>
          </cell>
          <cell r="E1326" t="str">
            <v>КОМПЛЕКТ Стекла закаленные 2 шт  для полки Конеро W 660-720, H 168, переднее стекло 589x6x157 мм, заднее стекло 539x6x157 мм, цвет ТЕМНЫЙ (4384980008)</v>
          </cell>
          <cell r="J1326" t="str">
            <v>RU</v>
          </cell>
          <cell r="K1326">
            <v>2.6560000000000001</v>
          </cell>
          <cell r="O1326">
            <v>2.0999999999999998E-2</v>
          </cell>
          <cell r="Q1326" t="str">
            <v>0008</v>
          </cell>
          <cell r="R1326">
            <v>0</v>
          </cell>
          <cell r="T1326">
            <v>7007198008</v>
          </cell>
          <cell r="V1326" t="str">
            <v>Системы хранения</v>
          </cell>
          <cell r="W1326" t="str">
            <v>Конеро полки</v>
          </cell>
          <cell r="X1326" t="str">
            <v>660-720</v>
          </cell>
          <cell r="Y1326">
            <v>168</v>
          </cell>
          <cell r="Z1326" t="str">
            <v>Темное стекло</v>
          </cell>
          <cell r="AG1326" t="str">
            <v>шт</v>
          </cell>
          <cell r="AJ1326" t="str">
            <v>Серый</v>
          </cell>
          <cell r="AK1326" t="str">
            <v>КОМПЛЕКТ Стекла закаленные 2 шт  для полки Конеро, W 660-720, H 168, ТЕМНЫЙ</v>
          </cell>
          <cell r="AM1326" t="str">
            <v>Системы хранения</v>
          </cell>
          <cell r="AS1326" t="str">
            <v>Конеро полки</v>
          </cell>
          <cell r="AT1326" t="str">
            <v>Хранение одежды; Органайзер</v>
          </cell>
          <cell r="AU1326" t="str">
            <v>Комплектующее</v>
          </cell>
          <cell r="AV1326" t="str">
            <v>660</v>
          </cell>
          <cell r="AW1326" t="str">
            <v>720</v>
          </cell>
          <cell r="BB1326">
            <v>192</v>
          </cell>
          <cell r="BC1326">
            <v>2300</v>
          </cell>
          <cell r="BH1326" t="str">
            <v>Темное стекло</v>
          </cell>
        </row>
        <row r="1327">
          <cell r="D1327" t="str">
            <v>4384990008</v>
          </cell>
          <cell r="E1327" t="str">
            <v>КОМПЛЕКТ Стекла закаленные 2 шт  для полки Конеро W 710-770, H 168, переднее стекло 639x6x157 мм, заднее стекло 589x6x157 мм, цвет ТЕМНЫЙ (4384990008)</v>
          </cell>
          <cell r="J1327" t="str">
            <v>RU</v>
          </cell>
          <cell r="K1327">
            <v>2.8919999999999999</v>
          </cell>
          <cell r="O1327">
            <v>2.3E-2</v>
          </cell>
          <cell r="Q1327" t="str">
            <v>0008</v>
          </cell>
          <cell r="R1327">
            <v>0</v>
          </cell>
          <cell r="T1327">
            <v>7007198008</v>
          </cell>
          <cell r="V1327" t="str">
            <v>Системы хранения</v>
          </cell>
          <cell r="W1327" t="str">
            <v>Конеро полки</v>
          </cell>
          <cell r="X1327" t="str">
            <v>710-770</v>
          </cell>
          <cell r="Y1327">
            <v>168</v>
          </cell>
          <cell r="Z1327" t="str">
            <v>Темное стекло</v>
          </cell>
          <cell r="AG1327" t="str">
            <v>шт</v>
          </cell>
          <cell r="AJ1327" t="str">
            <v>Серый</v>
          </cell>
          <cell r="AK1327" t="str">
            <v>КОМПЛЕКТ Стекла закаленные 2 шт  для полки Конеро, W 710-770, H 168, ТЕМНЫЙ</v>
          </cell>
          <cell r="AM1327" t="str">
            <v>Системы хранения</v>
          </cell>
          <cell r="AS1327" t="str">
            <v>Конеро полки</v>
          </cell>
          <cell r="AT1327" t="str">
            <v>Хранение одежды; Органайзер</v>
          </cell>
          <cell r="AU1327" t="str">
            <v>Комплектующее</v>
          </cell>
          <cell r="AV1327" t="str">
            <v>710</v>
          </cell>
          <cell r="AW1327" t="str">
            <v>770</v>
          </cell>
          <cell r="BB1327">
            <v>192</v>
          </cell>
          <cell r="BC1327">
            <v>2300</v>
          </cell>
          <cell r="BH1327" t="str">
            <v>Темное стекло</v>
          </cell>
        </row>
        <row r="1328">
          <cell r="D1328" t="str">
            <v>4385000008</v>
          </cell>
          <cell r="E1328" t="str">
            <v>КОМПЛЕКТ Стекла закаленные 2 шт  для полки Конеро W 760-820, H 168, переднее стекло 689x6x157 мм, заднее стекло 639x6x157 мм, цвет ТЕМНЫЙ (4385000008)</v>
          </cell>
          <cell r="J1328" t="str">
            <v>RU</v>
          </cell>
          <cell r="K1328">
            <v>3.1280000000000001</v>
          </cell>
          <cell r="O1328">
            <v>2.5000000000000001E-2</v>
          </cell>
          <cell r="Q1328" t="str">
            <v>0008</v>
          </cell>
          <cell r="R1328">
            <v>0</v>
          </cell>
          <cell r="T1328">
            <v>7007198008</v>
          </cell>
          <cell r="V1328" t="str">
            <v>Системы хранения</v>
          </cell>
          <cell r="W1328" t="str">
            <v>Конеро полки</v>
          </cell>
          <cell r="X1328" t="str">
            <v>760-820</v>
          </cell>
          <cell r="Y1328">
            <v>168</v>
          </cell>
          <cell r="Z1328" t="str">
            <v>Темное стекло</v>
          </cell>
          <cell r="AG1328" t="str">
            <v>шт</v>
          </cell>
          <cell r="AJ1328" t="str">
            <v>Серый</v>
          </cell>
          <cell r="AK1328" t="str">
            <v>КОМПЛЕКТ Стекла закаленные 2 шт  для полки Конеро, W 760-820, H 168, ТЕМНЫЙ</v>
          </cell>
          <cell r="AM1328" t="str">
            <v>Системы хранения</v>
          </cell>
          <cell r="AS1328" t="str">
            <v>Конеро полки</v>
          </cell>
          <cell r="AT1328" t="str">
            <v>Хранение одежды; Органайзер</v>
          </cell>
          <cell r="AU1328" t="str">
            <v>Комплектующее</v>
          </cell>
          <cell r="AV1328" t="str">
            <v>760</v>
          </cell>
          <cell r="AW1328" t="str">
            <v>820</v>
          </cell>
          <cell r="BB1328">
            <v>192</v>
          </cell>
          <cell r="BC1328">
            <v>2300</v>
          </cell>
          <cell r="BH1328" t="str">
            <v>Темное стекло</v>
          </cell>
        </row>
        <row r="1329">
          <cell r="D1329" t="str">
            <v>4385010008</v>
          </cell>
          <cell r="E1329" t="str">
            <v>КОМПЛЕКТ Стекла закаленные 2 шт  для полки Конеро W 810-870, H 168, переднее стекло 739x6x157 мм, заднее стекло 689x6x157 мм, цвет ТЕМНЫЙ (4385010008)</v>
          </cell>
          <cell r="J1329" t="str">
            <v>RU</v>
          </cell>
          <cell r="K1329">
            <v>3.3620000000000001</v>
          </cell>
          <cell r="O1329">
            <v>2.7E-2</v>
          </cell>
          <cell r="Q1329" t="str">
            <v>0008</v>
          </cell>
          <cell r="R1329">
            <v>0</v>
          </cell>
          <cell r="T1329">
            <v>7007198008</v>
          </cell>
          <cell r="V1329" t="str">
            <v>Системы хранения</v>
          </cell>
          <cell r="W1329" t="str">
            <v>Конеро полки</v>
          </cell>
          <cell r="X1329" t="str">
            <v>810-870</v>
          </cell>
          <cell r="Y1329">
            <v>168</v>
          </cell>
          <cell r="Z1329" t="str">
            <v>Темное стекло</v>
          </cell>
          <cell r="AG1329" t="str">
            <v>шт</v>
          </cell>
          <cell r="AJ1329" t="str">
            <v>Серый</v>
          </cell>
          <cell r="AK1329" t="str">
            <v>КОМПЛЕКТ Стекла закаленные 2 шт  для полки Конеро, W 810-870, H 168, ТЕМНЫЙ</v>
          </cell>
          <cell r="AM1329" t="str">
            <v>Системы хранения</v>
          </cell>
          <cell r="AS1329" t="str">
            <v>Конеро полки</v>
          </cell>
          <cell r="AT1329" t="str">
            <v>Хранение одежды; Органайзер</v>
          </cell>
          <cell r="AU1329" t="str">
            <v>Комплектующее</v>
          </cell>
          <cell r="AV1329" t="str">
            <v>810</v>
          </cell>
          <cell r="AW1329" t="str">
            <v>870</v>
          </cell>
          <cell r="BB1329">
            <v>192</v>
          </cell>
          <cell r="BC1329">
            <v>2300</v>
          </cell>
          <cell r="BH1329" t="str">
            <v>Темное стекло</v>
          </cell>
        </row>
        <row r="1330">
          <cell r="D1330" t="str">
            <v>4385020008</v>
          </cell>
          <cell r="E1330" t="str">
            <v>КОМПЛЕКТ Стекла закаленные 2 шт  для полки Конеро W 860-920, H 168, переднее стекло 789x6x157 мм, заднее стекло 739x6x157 мм, цвет ТЕМНЫЙ (4385020008)</v>
          </cell>
          <cell r="J1330" t="str">
            <v>RU</v>
          </cell>
          <cell r="K1330">
            <v>3.6</v>
          </cell>
          <cell r="O1330">
            <v>2.8999999999999998E-2</v>
          </cell>
          <cell r="Q1330" t="str">
            <v>0008</v>
          </cell>
          <cell r="R1330">
            <v>0</v>
          </cell>
          <cell r="T1330">
            <v>7007198008</v>
          </cell>
          <cell r="V1330" t="str">
            <v>Системы хранения</v>
          </cell>
          <cell r="W1330" t="str">
            <v>Конеро полки</v>
          </cell>
          <cell r="X1330" t="str">
            <v>860-920</v>
          </cell>
          <cell r="Y1330">
            <v>168</v>
          </cell>
          <cell r="Z1330" t="str">
            <v>Темное стекло</v>
          </cell>
          <cell r="AG1330" t="str">
            <v>шт</v>
          </cell>
          <cell r="AJ1330" t="str">
            <v>Серый</v>
          </cell>
          <cell r="AK1330" t="str">
            <v>КОМПЛЕКТ Стекла закаленные 2 шт  для полки Конеро, W 860-920, H 168, ТЕМНЫЙ</v>
          </cell>
          <cell r="AM1330" t="str">
            <v>Системы хранения</v>
          </cell>
          <cell r="AS1330" t="str">
            <v>Конеро полки</v>
          </cell>
          <cell r="AT1330" t="str">
            <v>Хранение одежды; Органайзер</v>
          </cell>
          <cell r="AU1330" t="str">
            <v>Комплектующее</v>
          </cell>
          <cell r="AV1330" t="str">
            <v>860</v>
          </cell>
          <cell r="AW1330" t="str">
            <v>920</v>
          </cell>
          <cell r="BB1330">
            <v>192</v>
          </cell>
          <cell r="BC1330">
            <v>2300</v>
          </cell>
          <cell r="BH1330" t="str">
            <v>Темное стекло</v>
          </cell>
        </row>
        <row r="1331">
          <cell r="D1331" t="str">
            <v>4385030008</v>
          </cell>
          <cell r="E1331" t="str">
            <v>КОМПЛЕКТ Стекла закаленные 2 шт  для полки Конеро W 910-970, H 168, переднее стекло 839x6x157 мм, заднее стекло 789x6x157 мм, цвет ТЕМНЫЙ (4385030008)</v>
          </cell>
          <cell r="J1331" t="str">
            <v>RU</v>
          </cell>
          <cell r="K1331">
            <v>3.8340000000000001</v>
          </cell>
          <cell r="O1331">
            <v>3.1E-2</v>
          </cell>
          <cell r="Q1331" t="str">
            <v>0008</v>
          </cell>
          <cell r="R1331">
            <v>0</v>
          </cell>
          <cell r="T1331">
            <v>7007198008</v>
          </cell>
          <cell r="V1331" t="str">
            <v>Системы хранения</v>
          </cell>
          <cell r="W1331" t="str">
            <v>Конеро полки</v>
          </cell>
          <cell r="X1331" t="str">
            <v>910-970</v>
          </cell>
          <cell r="Y1331">
            <v>168</v>
          </cell>
          <cell r="Z1331" t="str">
            <v>Темное стекло</v>
          </cell>
          <cell r="AG1331" t="str">
            <v>шт</v>
          </cell>
          <cell r="AJ1331" t="str">
            <v>Серый</v>
          </cell>
          <cell r="AK1331" t="str">
            <v>КОМПЛЕКТ Стекла закаленные 2 шт  для полки Конеро, W 910-970, H 168, ТЕМНЫЙ</v>
          </cell>
          <cell r="AM1331" t="str">
            <v>Системы хранения</v>
          </cell>
          <cell r="AS1331" t="str">
            <v>Конеро полки</v>
          </cell>
          <cell r="AT1331" t="str">
            <v>Хранение одежды; Органайзер</v>
          </cell>
          <cell r="AU1331" t="str">
            <v>Комплектующее</v>
          </cell>
          <cell r="AV1331" t="str">
            <v>910</v>
          </cell>
          <cell r="AW1331" t="str">
            <v>970</v>
          </cell>
          <cell r="BB1331">
            <v>192</v>
          </cell>
          <cell r="BC1331">
            <v>2300</v>
          </cell>
          <cell r="BH1331" t="str">
            <v>Темное стекло</v>
          </cell>
        </row>
        <row r="1332">
          <cell r="D1332" t="str">
            <v>4385040008</v>
          </cell>
          <cell r="E1332" t="str">
            <v>КОМПЛЕКТ Стекла закаленные 2 шт  для полки Конеро W 960-1020, H 168, переднее стекло 889x6x157 мм, заднее стекло 839x6x157 мм, цвет ТЕМНЫЙ (4385040008)</v>
          </cell>
          <cell r="J1332" t="str">
            <v>RU</v>
          </cell>
          <cell r="K1332">
            <v>4.07</v>
          </cell>
          <cell r="O1332">
            <v>3.3000000000000002E-2</v>
          </cell>
          <cell r="Q1332" t="str">
            <v>0008</v>
          </cell>
          <cell r="R1332">
            <v>0</v>
          </cell>
          <cell r="T1332">
            <v>7007198008</v>
          </cell>
          <cell r="V1332" t="str">
            <v>Системы хранения</v>
          </cell>
          <cell r="W1332" t="str">
            <v>Конеро полки</v>
          </cell>
          <cell r="X1332" t="str">
            <v>960-1020</v>
          </cell>
          <cell r="Y1332">
            <v>168</v>
          </cell>
          <cell r="Z1332" t="str">
            <v>Темное стекло</v>
          </cell>
          <cell r="AG1332" t="str">
            <v>шт</v>
          </cell>
          <cell r="AJ1332" t="str">
            <v>Серый</v>
          </cell>
          <cell r="AK1332" t="str">
            <v>КОМПЛЕКТ Стекла закаленные 2 шт  для полки Конеро, W 960-1020, H 168, ТЕМНЫЙ</v>
          </cell>
          <cell r="AM1332" t="str">
            <v>Системы хранения</v>
          </cell>
          <cell r="AS1332" t="str">
            <v>Конеро полки</v>
          </cell>
          <cell r="AT1332" t="str">
            <v>Хранение одежды; Органайзер</v>
          </cell>
          <cell r="AU1332" t="str">
            <v>Комплектующее</v>
          </cell>
          <cell r="AV1332" t="str">
            <v>960</v>
          </cell>
          <cell r="AW1332" t="str">
            <v>1020</v>
          </cell>
          <cell r="BB1332">
            <v>192</v>
          </cell>
          <cell r="BC1332">
            <v>2300</v>
          </cell>
          <cell r="BH1332" t="str">
            <v>Темное стекло</v>
          </cell>
        </row>
        <row r="1333">
          <cell r="D1333" t="str">
            <v>0000061313</v>
          </cell>
          <cell r="E1333" t="str">
            <v>Стекло закаленное 1 шт для полки Конеро H 72, 313х6х61 мм, цвет ТЕМНЫЙ (0000061313)</v>
          </cell>
          <cell r="J1333" t="str">
            <v>RU</v>
          </cell>
          <cell r="K1333">
            <v>0.45</v>
          </cell>
          <cell r="O1333">
            <v>2E-3</v>
          </cell>
          <cell r="Q1333" t="str">
            <v>0008</v>
          </cell>
          <cell r="T1333">
            <v>7007198008</v>
          </cell>
          <cell r="V1333" t="str">
            <v>Системы хранения</v>
          </cell>
          <cell r="W1333" t="str">
            <v>Конеро полки</v>
          </cell>
          <cell r="Y1333">
            <v>72</v>
          </cell>
          <cell r="Z1333" t="str">
            <v>Темное стекло</v>
          </cell>
          <cell r="AG1333" t="str">
            <v>шт</v>
          </cell>
          <cell r="AJ1333" t="str">
            <v>Серый</v>
          </cell>
          <cell r="AK1333" t="str">
            <v>Стекло закаленное 1 шт для полки Конеро, 313х6х61 мм, цвет ТЕМНЫЙ</v>
          </cell>
          <cell r="AM1333" t="str">
            <v>Системы хранения</v>
          </cell>
          <cell r="AP1333">
            <v>136</v>
          </cell>
          <cell r="AS1333" t="str">
            <v>Конеро полки</v>
          </cell>
          <cell r="AT1333" t="str">
            <v>Хранение одежды; Органайзер</v>
          </cell>
          <cell r="AU1333" t="str">
            <v>Комплектующее</v>
          </cell>
        </row>
        <row r="1334">
          <cell r="D1334" t="str">
            <v>0000061363</v>
          </cell>
          <cell r="E1334" t="str">
            <v>Стекло закаленное 1 шт для полки Конеро H 72, 363х6х61 мм, цвет ТЕМНЫЙ (0000061363)</v>
          </cell>
          <cell r="J1334" t="str">
            <v>RU</v>
          </cell>
          <cell r="K1334">
            <v>0.47499999999999998</v>
          </cell>
          <cell r="O1334">
            <v>3.0000000000000001E-3</v>
          </cell>
          <cell r="Q1334" t="str">
            <v>0008</v>
          </cell>
          <cell r="T1334">
            <v>7007198008</v>
          </cell>
          <cell r="V1334" t="str">
            <v>Системы хранения</v>
          </cell>
          <cell r="W1334" t="str">
            <v>Конеро полки</v>
          </cell>
          <cell r="Y1334">
            <v>72</v>
          </cell>
          <cell r="Z1334" t="str">
            <v>Темное стекло</v>
          </cell>
          <cell r="AG1334" t="str">
            <v>шт</v>
          </cell>
          <cell r="AJ1334" t="str">
            <v>Серый</v>
          </cell>
          <cell r="AK1334" t="str">
            <v>Стекло закаленное 1 шт для полки Конеро, 363х6х61 мм, цвет ТЕМНЫЙ</v>
          </cell>
          <cell r="AM1334" t="str">
            <v>Системы хранения</v>
          </cell>
          <cell r="AP1334">
            <v>156</v>
          </cell>
          <cell r="AS1334" t="str">
            <v>Конеро полки</v>
          </cell>
          <cell r="AT1334" t="str">
            <v>Хранение одежды; Органайзер</v>
          </cell>
          <cell r="AU1334" t="str">
            <v>Комплектующее</v>
          </cell>
        </row>
        <row r="1335">
          <cell r="D1335" t="str">
            <v>0000061413</v>
          </cell>
          <cell r="E1335" t="str">
            <v>Стекло закаленное 1 шт для полки Конеро H 72, 413х6х61 мм, цвет ТЕМНЫЙ (0000061413)</v>
          </cell>
          <cell r="J1335" t="str">
            <v>RU</v>
          </cell>
          <cell r="K1335">
            <v>0.35</v>
          </cell>
          <cell r="O1335">
            <v>3.0000000000000001E-3</v>
          </cell>
          <cell r="Q1335" t="str">
            <v>0008</v>
          </cell>
          <cell r="T1335">
            <v>7007198008</v>
          </cell>
          <cell r="V1335" t="str">
            <v>Системы хранения</v>
          </cell>
          <cell r="W1335" t="str">
            <v>Конеро полки</v>
          </cell>
          <cell r="Y1335">
            <v>72</v>
          </cell>
          <cell r="Z1335" t="str">
            <v>Темное стекло</v>
          </cell>
          <cell r="AG1335" t="str">
            <v>шт</v>
          </cell>
          <cell r="AJ1335" t="str">
            <v>Серый</v>
          </cell>
          <cell r="AK1335" t="str">
            <v>Стекло закаленное 1 шт для полки Конеро, 413х6х61 мм, цвет ТЕМНЫЙ</v>
          </cell>
          <cell r="AM1335" t="str">
            <v>Системы хранения</v>
          </cell>
          <cell r="AP1335">
            <v>177</v>
          </cell>
          <cell r="AS1335" t="str">
            <v>Конеро полки</v>
          </cell>
          <cell r="AT1335" t="str">
            <v>Хранение одежды; Органайзер</v>
          </cell>
          <cell r="AU1335" t="str">
            <v>Комплектующее</v>
          </cell>
        </row>
        <row r="1336">
          <cell r="D1336" t="str">
            <v>0000061435</v>
          </cell>
          <cell r="E1336" t="str">
            <v>Стекло закаленное 1 шт для полки Конеро H 72, 435х6х61 мм, цвет ТЕМНЫЙ (0000061435)</v>
          </cell>
          <cell r="J1336" t="str">
            <v>RU</v>
          </cell>
          <cell r="K1336">
            <v>0.4</v>
          </cell>
          <cell r="O1336">
            <v>3.0000000000000001E-3</v>
          </cell>
          <cell r="Q1336" t="str">
            <v>0008</v>
          </cell>
          <cell r="T1336">
            <v>7007198008</v>
          </cell>
          <cell r="V1336" t="str">
            <v>Системы хранения</v>
          </cell>
          <cell r="W1336" t="str">
            <v>Конеро полки</v>
          </cell>
          <cell r="Y1336">
            <v>72</v>
          </cell>
          <cell r="Z1336" t="str">
            <v>Темное стекло</v>
          </cell>
          <cell r="AG1336" t="str">
            <v>шт</v>
          </cell>
          <cell r="AJ1336" t="str">
            <v>Серый</v>
          </cell>
          <cell r="AK1336" t="str">
            <v>Стекло закаленное 1 шт для полки Конеро, 435х6х61 мм, цвет ТЕМНЫЙ</v>
          </cell>
          <cell r="AM1336" t="str">
            <v>Системы хранения</v>
          </cell>
          <cell r="AP1336">
            <v>185</v>
          </cell>
          <cell r="AS1336" t="str">
            <v>Конеро полки</v>
          </cell>
          <cell r="AT1336" t="str">
            <v>Хранение одежды; Органайзер</v>
          </cell>
          <cell r="AU1336" t="str">
            <v>Комплектующее</v>
          </cell>
        </row>
        <row r="1337">
          <cell r="D1337" t="str">
            <v>0000061463</v>
          </cell>
          <cell r="E1337" t="str">
            <v>Стекло закаленное 1 шт для полки Конеро H 72, 463х6х61 мм, цвет ТЕМНЫЙ (0000061463)</v>
          </cell>
          <cell r="J1337" t="str">
            <v>RU</v>
          </cell>
          <cell r="K1337">
            <v>0.45</v>
          </cell>
          <cell r="O1337">
            <v>3.0000000000000001E-3</v>
          </cell>
          <cell r="Q1337" t="str">
            <v>0008</v>
          </cell>
          <cell r="T1337">
            <v>7007198008</v>
          </cell>
          <cell r="V1337" t="str">
            <v>Системы хранения</v>
          </cell>
          <cell r="W1337" t="str">
            <v>Конеро полки</v>
          </cell>
          <cell r="Y1337">
            <v>72</v>
          </cell>
          <cell r="Z1337" t="str">
            <v>Темное стекло</v>
          </cell>
          <cell r="AG1337" t="str">
            <v>шт</v>
          </cell>
          <cell r="AJ1337" t="str">
            <v>Серый</v>
          </cell>
          <cell r="AK1337" t="str">
            <v>Стекло закаленное 1 шт для полки Конеро, 463х6х61 мм, цвет ТЕМНЫЙ</v>
          </cell>
          <cell r="AM1337" t="str">
            <v>Системы хранения</v>
          </cell>
          <cell r="AP1337">
            <v>196</v>
          </cell>
          <cell r="AS1337" t="str">
            <v>Конеро полки</v>
          </cell>
          <cell r="AT1337" t="str">
            <v>Хранение одежды; Органайзер</v>
          </cell>
          <cell r="AU1337" t="str">
            <v>Комплектующее</v>
          </cell>
        </row>
        <row r="1338">
          <cell r="D1338" t="str">
            <v>0000061481</v>
          </cell>
          <cell r="E1338" t="str">
            <v>Стекло закаленное 1 шт для полки Конеро H 72, 481х6х61 мм, цвет ТЕМНЫЙ (0000061481)</v>
          </cell>
          <cell r="J1338" t="str">
            <v>RU</v>
          </cell>
          <cell r="K1338">
            <v>0.5</v>
          </cell>
          <cell r="O1338">
            <v>4.0000000000000001E-3</v>
          </cell>
          <cell r="Q1338" t="str">
            <v>0008</v>
          </cell>
          <cell r="T1338">
            <v>7007198008</v>
          </cell>
          <cell r="V1338" t="str">
            <v>Системы хранения</v>
          </cell>
          <cell r="W1338" t="str">
            <v>Конеро полки</v>
          </cell>
          <cell r="Y1338">
            <v>72</v>
          </cell>
          <cell r="Z1338" t="str">
            <v>Темное стекло</v>
          </cell>
          <cell r="AG1338" t="str">
            <v>шт</v>
          </cell>
          <cell r="AJ1338" t="str">
            <v>Серый</v>
          </cell>
          <cell r="AK1338" t="str">
            <v>Стекло закаленное 1 шт для полки Конеро, 481х6х61 мм, цвет ТЕМНЫЙ</v>
          </cell>
          <cell r="AM1338" t="str">
            <v>Системы хранения</v>
          </cell>
          <cell r="AP1338">
            <v>204</v>
          </cell>
          <cell r="AS1338" t="str">
            <v>Конеро полки</v>
          </cell>
          <cell r="AT1338" t="str">
            <v>Хранение одежды; Органайзер</v>
          </cell>
          <cell r="AU1338" t="str">
            <v>Комплектующее</v>
          </cell>
        </row>
        <row r="1339">
          <cell r="D1339" t="str">
            <v>0000061493</v>
          </cell>
          <cell r="E1339" t="str">
            <v>Стекло закаленное 1 шт для полки Конеро H 72, 493х6х61 мм, цвет ТЕМНЫЙ (0000061493)</v>
          </cell>
          <cell r="J1339" t="str">
            <v>RU</v>
          </cell>
          <cell r="K1339">
            <v>0.55000000000000004</v>
          </cell>
          <cell r="O1339">
            <v>4.0000000000000001E-3</v>
          </cell>
          <cell r="Q1339" t="str">
            <v>0008</v>
          </cell>
          <cell r="T1339">
            <v>7007198008</v>
          </cell>
          <cell r="V1339" t="str">
            <v>Системы хранения</v>
          </cell>
          <cell r="W1339" t="str">
            <v>Конеро полки</v>
          </cell>
          <cell r="Y1339">
            <v>72</v>
          </cell>
          <cell r="Z1339" t="str">
            <v>Темное стекло</v>
          </cell>
          <cell r="AG1339" t="str">
            <v>шт</v>
          </cell>
          <cell r="AJ1339" t="str">
            <v>Серый</v>
          </cell>
          <cell r="AK1339" t="str">
            <v>Стекло закаленное 1 шт для полки Конеро, 493х6х61 мм, цвет ТЕМНЫЙ</v>
          </cell>
          <cell r="AM1339" t="str">
            <v>Системы хранения</v>
          </cell>
          <cell r="AP1339">
            <v>208</v>
          </cell>
          <cell r="AS1339" t="str">
            <v>Конеро полки</v>
          </cell>
          <cell r="AT1339" t="str">
            <v>Хранение одежды; Органайзер</v>
          </cell>
          <cell r="AU1339" t="str">
            <v>Комплектующее</v>
          </cell>
        </row>
        <row r="1340">
          <cell r="D1340" t="str">
            <v>0000061539</v>
          </cell>
          <cell r="E1340" t="str">
            <v>Стекло закаленное 1 шт для полки Конеро H 72, 539х6х61 мм, цвет ТЕМНЫЙ (0000061539)</v>
          </cell>
          <cell r="J1340" t="str">
            <v>RU</v>
          </cell>
          <cell r="K1340">
            <v>0.6</v>
          </cell>
          <cell r="O1340">
            <v>4.0000000000000001E-3</v>
          </cell>
          <cell r="Q1340" t="str">
            <v>0008</v>
          </cell>
          <cell r="T1340">
            <v>7007198008</v>
          </cell>
          <cell r="V1340" t="str">
            <v>Системы хранения</v>
          </cell>
          <cell r="W1340" t="str">
            <v>Конеро полки</v>
          </cell>
          <cell r="Y1340">
            <v>72</v>
          </cell>
          <cell r="Z1340" t="str">
            <v>Темное стекло</v>
          </cell>
          <cell r="AG1340" t="str">
            <v>шт</v>
          </cell>
          <cell r="AJ1340" t="str">
            <v>Серый</v>
          </cell>
          <cell r="AK1340" t="str">
            <v>Стекло закаленное 1 шт для полки Конеро, 539х6х61 мм, цвет ТЕМНЫЙ</v>
          </cell>
          <cell r="AM1340" t="str">
            <v>Системы хранения</v>
          </cell>
          <cell r="AP1340">
            <v>227</v>
          </cell>
          <cell r="AS1340" t="str">
            <v>Конеро полки</v>
          </cell>
          <cell r="AT1340" t="str">
            <v>Хранение одежды; Органайзер</v>
          </cell>
          <cell r="AU1340" t="str">
            <v>Комплектующее</v>
          </cell>
        </row>
        <row r="1341">
          <cell r="D1341" t="str">
            <v>0000061589</v>
          </cell>
          <cell r="E1341" t="str">
            <v>Стекло закаленное 1 шт для полки Конеро H 72, 589х6х61 мм, цвет ТЕМНЫЙ (0000061589)</v>
          </cell>
          <cell r="J1341" t="str">
            <v>RU</v>
          </cell>
          <cell r="K1341">
            <v>0.65</v>
          </cell>
          <cell r="O1341">
            <v>4.0000000000000001E-3</v>
          </cell>
          <cell r="Q1341" t="str">
            <v>0008</v>
          </cell>
          <cell r="T1341">
            <v>7007198008</v>
          </cell>
          <cell r="V1341" t="str">
            <v>Системы хранения</v>
          </cell>
          <cell r="W1341" t="str">
            <v>Конеро полки</v>
          </cell>
          <cell r="Y1341">
            <v>72</v>
          </cell>
          <cell r="Z1341" t="str">
            <v>Темное стекло</v>
          </cell>
          <cell r="AG1341" t="str">
            <v>шт</v>
          </cell>
          <cell r="AJ1341" t="str">
            <v>Серый</v>
          </cell>
          <cell r="AK1341" t="str">
            <v>Стекло закаленное 1 шт для полки Конеро, 589х6х61 мм, цвет ТЕМНЫЙ</v>
          </cell>
          <cell r="AM1341" t="str">
            <v>Системы хранения</v>
          </cell>
          <cell r="AP1341">
            <v>247</v>
          </cell>
          <cell r="AS1341" t="str">
            <v>Конеро полки</v>
          </cell>
          <cell r="AT1341" t="str">
            <v>Хранение одежды; Органайзер</v>
          </cell>
          <cell r="AU1341" t="str">
            <v>Комплектующее</v>
          </cell>
        </row>
        <row r="1342">
          <cell r="D1342" t="str">
            <v>0000061639</v>
          </cell>
          <cell r="E1342" t="str">
            <v>Стекло закаленное 1 шт для полки Конеро H 72, 639х6х61 мм, цвет ТЕМНЫЙ (0000061639)</v>
          </cell>
          <cell r="J1342" t="str">
            <v>RU</v>
          </cell>
          <cell r="K1342">
            <v>0.7</v>
          </cell>
          <cell r="O1342">
            <v>5.0000000000000001E-3</v>
          </cell>
          <cell r="Q1342" t="str">
            <v>0008</v>
          </cell>
          <cell r="T1342">
            <v>7007198008</v>
          </cell>
          <cell r="V1342" t="str">
            <v>Системы хранения</v>
          </cell>
          <cell r="W1342" t="str">
            <v>Конеро полки</v>
          </cell>
          <cell r="Y1342">
            <v>72</v>
          </cell>
          <cell r="Z1342" t="str">
            <v>Темное стекло</v>
          </cell>
          <cell r="AG1342" t="str">
            <v>шт</v>
          </cell>
          <cell r="AJ1342" t="str">
            <v>Серый</v>
          </cell>
          <cell r="AK1342" t="str">
            <v>Стекло закаленное 1 шт для полки Конеро, 639х6х61 мм, цвет ТЕМНЫЙ</v>
          </cell>
          <cell r="AM1342" t="str">
            <v>Системы хранения</v>
          </cell>
          <cell r="AP1342">
            <v>267</v>
          </cell>
          <cell r="AS1342" t="str">
            <v>Конеро полки</v>
          </cell>
          <cell r="AT1342" t="str">
            <v>Хранение одежды; Органайзер</v>
          </cell>
          <cell r="AU1342" t="str">
            <v>Комплектующее</v>
          </cell>
        </row>
        <row r="1343">
          <cell r="D1343" t="str">
            <v>0000061689</v>
          </cell>
          <cell r="E1343" t="str">
            <v>Стекло закаленное 1 шт для полки Конеро H 72, 689х6х61 мм, цвет ТЕМНЫЙ (0000061689)</v>
          </cell>
          <cell r="J1343" t="str">
            <v>RU</v>
          </cell>
          <cell r="K1343">
            <v>0.75</v>
          </cell>
          <cell r="O1343">
            <v>5.0000000000000001E-3</v>
          </cell>
          <cell r="Q1343" t="str">
            <v>0008</v>
          </cell>
          <cell r="T1343">
            <v>7007198008</v>
          </cell>
          <cell r="V1343" t="str">
            <v>Системы хранения</v>
          </cell>
          <cell r="W1343" t="str">
            <v>Конеро полки</v>
          </cell>
          <cell r="Y1343">
            <v>72</v>
          </cell>
          <cell r="Z1343" t="str">
            <v>Темное стекло</v>
          </cell>
          <cell r="AG1343" t="str">
            <v>шт</v>
          </cell>
          <cell r="AJ1343" t="str">
            <v>Серый</v>
          </cell>
          <cell r="AK1343" t="str">
            <v>Стекло закаленное 1 шт для полки Конеро, 689х6х61 мм, цвет ТЕМНЫЙ</v>
          </cell>
          <cell r="AM1343" t="str">
            <v>Системы хранения</v>
          </cell>
          <cell r="AP1343">
            <v>288</v>
          </cell>
          <cell r="AS1343" t="str">
            <v>Конеро полки</v>
          </cell>
          <cell r="AT1343" t="str">
            <v>Хранение одежды; Органайзер</v>
          </cell>
          <cell r="AU1343" t="str">
            <v>Комплектующее</v>
          </cell>
        </row>
        <row r="1344">
          <cell r="D1344" t="str">
            <v>0000061739</v>
          </cell>
          <cell r="E1344" t="str">
            <v>Стекло закаленное 1 шт для полки Конеро H 72, 739х6х61 мм, цвет ТЕМНЫЙ (0000061739)</v>
          </cell>
          <cell r="J1344" t="str">
            <v>RU</v>
          </cell>
          <cell r="K1344">
            <v>0.8</v>
          </cell>
          <cell r="O1344">
            <v>5.0000000000000001E-3</v>
          </cell>
          <cell r="Q1344" t="str">
            <v>0008</v>
          </cell>
          <cell r="T1344">
            <v>7007198008</v>
          </cell>
          <cell r="V1344" t="str">
            <v>Системы хранения</v>
          </cell>
          <cell r="W1344" t="str">
            <v>Конеро полки</v>
          </cell>
          <cell r="Y1344">
            <v>72</v>
          </cell>
          <cell r="Z1344" t="str">
            <v>Темное стекло</v>
          </cell>
          <cell r="AG1344" t="str">
            <v>шт</v>
          </cell>
          <cell r="AJ1344" t="str">
            <v>Серый</v>
          </cell>
          <cell r="AK1344" t="str">
            <v>Стекло закаленное 1 шт для полки Конеро, 739х6х61 мм, цвет ТЕМНЫЙ</v>
          </cell>
          <cell r="AM1344" t="str">
            <v>Системы хранения</v>
          </cell>
          <cell r="AP1344">
            <v>308</v>
          </cell>
          <cell r="AS1344" t="str">
            <v>Конеро полки</v>
          </cell>
          <cell r="AT1344" t="str">
            <v>Хранение одежды; Органайзер</v>
          </cell>
          <cell r="AU1344" t="str">
            <v>Комплектующее</v>
          </cell>
        </row>
        <row r="1345">
          <cell r="D1345" t="str">
            <v>0000061789</v>
          </cell>
          <cell r="E1345" t="str">
            <v>Стекло закаленное 1 шт для полки Конеро H 72, 789х6х61 мм, цвет ТЕМНЫЙ (0000061789)</v>
          </cell>
          <cell r="J1345" t="str">
            <v>RU</v>
          </cell>
          <cell r="K1345">
            <v>0.85</v>
          </cell>
          <cell r="O1345">
            <v>6.0000000000000001E-3</v>
          </cell>
          <cell r="Q1345" t="str">
            <v>0008</v>
          </cell>
          <cell r="T1345">
            <v>7007198008</v>
          </cell>
          <cell r="V1345" t="str">
            <v>Системы хранения</v>
          </cell>
          <cell r="W1345" t="str">
            <v>Конеро полки</v>
          </cell>
          <cell r="Y1345">
            <v>72</v>
          </cell>
          <cell r="Z1345" t="str">
            <v>Темное стекло</v>
          </cell>
          <cell r="AG1345" t="str">
            <v>шт</v>
          </cell>
          <cell r="AJ1345" t="str">
            <v>Серый</v>
          </cell>
          <cell r="AK1345" t="str">
            <v>Стекло закаленное 1 шт для полки Конеро, 789х6х61 мм, цвет ТЕМНЫЙ</v>
          </cell>
          <cell r="AM1345" t="str">
            <v>Системы хранения</v>
          </cell>
          <cell r="AP1345">
            <v>328</v>
          </cell>
          <cell r="AS1345" t="str">
            <v>Конеро полки</v>
          </cell>
          <cell r="AT1345" t="str">
            <v>Хранение одежды; Органайзер</v>
          </cell>
          <cell r="AU1345" t="str">
            <v>Комплектующее</v>
          </cell>
        </row>
        <row r="1346">
          <cell r="D1346" t="str">
            <v>0000061839</v>
          </cell>
          <cell r="E1346" t="str">
            <v>Стекло закаленное 1 шт для полки Конеро H 72, 839х6х61 мм, цвет ТЕМНЫЙ (0000061839)</v>
          </cell>
          <cell r="J1346" t="str">
            <v>RU</v>
          </cell>
          <cell r="K1346">
            <v>0.9</v>
          </cell>
          <cell r="O1346">
            <v>6.0000000000000001E-3</v>
          </cell>
          <cell r="Q1346" t="str">
            <v>0008</v>
          </cell>
          <cell r="T1346">
            <v>7007198008</v>
          </cell>
          <cell r="V1346" t="str">
            <v>Системы хранения</v>
          </cell>
          <cell r="W1346" t="str">
            <v>Конеро полки</v>
          </cell>
          <cell r="Y1346">
            <v>72</v>
          </cell>
          <cell r="Z1346" t="str">
            <v>Темное стекло</v>
          </cell>
          <cell r="AG1346" t="str">
            <v>шт</v>
          </cell>
          <cell r="AJ1346" t="str">
            <v>Серый</v>
          </cell>
          <cell r="AK1346" t="str">
            <v>Стекло закаленное 1 шт для полки Конеро, 839х6х61 мм, цвет ТЕМНЫЙ</v>
          </cell>
          <cell r="AM1346" t="str">
            <v>Системы хранения</v>
          </cell>
          <cell r="AP1346">
            <v>348</v>
          </cell>
          <cell r="AS1346" t="str">
            <v>Конеро полки</v>
          </cell>
          <cell r="AT1346" t="str">
            <v>Хранение одежды; Органайзер</v>
          </cell>
          <cell r="AU1346" t="str">
            <v>Комплектующее</v>
          </cell>
        </row>
        <row r="1347">
          <cell r="D1347" t="str">
            <v>0000061889</v>
          </cell>
          <cell r="E1347" t="str">
            <v>Стекло закаленное 1 шт для полки Конеро H 72, 889х6х61 мм, цвет ТЕМНЫЙ (0000061889)</v>
          </cell>
          <cell r="J1347" t="str">
            <v>RU</v>
          </cell>
          <cell r="K1347">
            <v>0.95</v>
          </cell>
          <cell r="O1347">
            <v>7.0000000000000001E-3</v>
          </cell>
          <cell r="Q1347" t="str">
            <v>0008</v>
          </cell>
          <cell r="T1347">
            <v>7007198008</v>
          </cell>
          <cell r="V1347" t="str">
            <v>Системы хранения</v>
          </cell>
          <cell r="W1347" t="str">
            <v>Конеро полки</v>
          </cell>
          <cell r="Y1347">
            <v>72</v>
          </cell>
          <cell r="Z1347" t="str">
            <v>Темное стекло</v>
          </cell>
          <cell r="AG1347" t="str">
            <v>шт</v>
          </cell>
          <cell r="AJ1347" t="str">
            <v>Серый</v>
          </cell>
          <cell r="AK1347" t="str">
            <v>Стекло закаленное 1 шт для полки Конеро, 889х6х61 мм, цвет ТЕМНЫЙ</v>
          </cell>
          <cell r="AM1347" t="str">
            <v>Системы хранения</v>
          </cell>
          <cell r="AP1347">
            <v>368</v>
          </cell>
          <cell r="AS1347" t="str">
            <v>Конеро полки</v>
          </cell>
          <cell r="AT1347" t="str">
            <v>Хранение одежды; Органайзер</v>
          </cell>
          <cell r="AU1347" t="str">
            <v>Комплектующее</v>
          </cell>
        </row>
        <row r="1348">
          <cell r="D1348" t="str">
            <v>0000157313</v>
          </cell>
          <cell r="E1348" t="str">
            <v>Стекло закаленное 1 шт для полки Конеро H 168, 313х6х157 мм, цвет ТЕМНЫЙ (0000157313)</v>
          </cell>
          <cell r="J1348" t="str">
            <v>RU</v>
          </cell>
          <cell r="K1348">
            <v>0.7</v>
          </cell>
          <cell r="O1348">
            <v>6.0000000000000001E-3</v>
          </cell>
          <cell r="Q1348" t="str">
            <v>0008</v>
          </cell>
          <cell r="T1348">
            <v>7007198008</v>
          </cell>
          <cell r="V1348" t="str">
            <v>Системы хранения</v>
          </cell>
          <cell r="W1348" t="str">
            <v>Конеро полки</v>
          </cell>
          <cell r="Y1348">
            <v>168</v>
          </cell>
          <cell r="Z1348" t="str">
            <v>Темное стекло</v>
          </cell>
          <cell r="AG1348" t="str">
            <v>шт</v>
          </cell>
          <cell r="AJ1348" t="str">
            <v>Серый</v>
          </cell>
          <cell r="AK1348" t="str">
            <v>Стекло закаленное 1 шт для полки Конеро, 313х6х157 мм, цвет ТЕМНЫЙ</v>
          </cell>
          <cell r="AM1348" t="str">
            <v>Системы хранения</v>
          </cell>
          <cell r="AP1348">
            <v>334</v>
          </cell>
          <cell r="AS1348" t="str">
            <v>Конеро полки</v>
          </cell>
          <cell r="AT1348" t="str">
            <v>Хранение одежды; Органайзер</v>
          </cell>
          <cell r="AU1348" t="str">
            <v>Комплектующее</v>
          </cell>
        </row>
        <row r="1349">
          <cell r="D1349" t="str">
            <v>0000157363</v>
          </cell>
          <cell r="E1349" t="str">
            <v>Стекло закаленное 1 шт для полки Конеро H 168, 363х6х157 мм, цвет ТЕМНЫЙ (0000157363)</v>
          </cell>
          <cell r="J1349" t="str">
            <v>RU</v>
          </cell>
          <cell r="K1349">
            <v>0.8</v>
          </cell>
          <cell r="O1349">
            <v>7.0000000000000001E-3</v>
          </cell>
          <cell r="Q1349" t="str">
            <v>0008</v>
          </cell>
          <cell r="T1349">
            <v>7007198008</v>
          </cell>
          <cell r="V1349" t="str">
            <v>Системы хранения</v>
          </cell>
          <cell r="W1349" t="str">
            <v>Конеро полки</v>
          </cell>
          <cell r="Y1349">
            <v>168</v>
          </cell>
          <cell r="Z1349" t="str">
            <v>Темное стекло</v>
          </cell>
          <cell r="AG1349" t="str">
            <v>шт</v>
          </cell>
          <cell r="AJ1349" t="str">
            <v>Серый</v>
          </cell>
          <cell r="AK1349" t="str">
            <v>Стекло закаленное 1 шт для полки Конеро, 363х6х157 мм, цвет ТЕМНЫЙ</v>
          </cell>
          <cell r="AM1349" t="str">
            <v>Системы хранения</v>
          </cell>
          <cell r="AP1349">
            <v>386</v>
          </cell>
          <cell r="AS1349" t="str">
            <v>Конеро полки</v>
          </cell>
          <cell r="AT1349" t="str">
            <v>Хранение одежды; Органайзер</v>
          </cell>
          <cell r="AU1349" t="str">
            <v>Комплектующее</v>
          </cell>
        </row>
        <row r="1350">
          <cell r="D1350" t="str">
            <v>0000157413</v>
          </cell>
          <cell r="E1350" t="str">
            <v>Стекло закаленное 1 шт для полки Конеро H 168, 413х6х157 мм, цвет ТЕМНЫЙ (0000157413)</v>
          </cell>
          <cell r="J1350" t="str">
            <v>RU</v>
          </cell>
          <cell r="K1350">
            <v>0.9</v>
          </cell>
          <cell r="O1350">
            <v>8.0000000000000002E-3</v>
          </cell>
          <cell r="Q1350" t="str">
            <v>0008</v>
          </cell>
          <cell r="T1350">
            <v>7007198008</v>
          </cell>
          <cell r="V1350" t="str">
            <v>Системы хранения</v>
          </cell>
          <cell r="W1350" t="str">
            <v>Конеро полки</v>
          </cell>
          <cell r="Y1350">
            <v>168</v>
          </cell>
          <cell r="Z1350" t="str">
            <v>Темное стекло</v>
          </cell>
          <cell r="AG1350" t="str">
            <v>шт</v>
          </cell>
          <cell r="AJ1350" t="str">
            <v>Серый</v>
          </cell>
          <cell r="AK1350" t="str">
            <v>Стекло закаленное 1 шт для полки Конеро, 413х6х157 мм, цвет ТЕМНЫЙ</v>
          </cell>
          <cell r="AM1350" t="str">
            <v>Системы хранения</v>
          </cell>
          <cell r="AP1350">
            <v>438</v>
          </cell>
          <cell r="AS1350" t="str">
            <v>Конеро полки</v>
          </cell>
          <cell r="AT1350" t="str">
            <v>Хранение одежды; Органайзер</v>
          </cell>
          <cell r="AU1350" t="str">
            <v>Комплектующее</v>
          </cell>
        </row>
        <row r="1351">
          <cell r="D1351" t="str">
            <v>0000157435</v>
          </cell>
          <cell r="E1351" t="str">
            <v>Стекло закаленное 1 шт для полки Конеро H 168, 435х6х157 мм, цвет ТЕМНЫЙ (0000157435)</v>
          </cell>
          <cell r="J1351" t="str">
            <v>RU</v>
          </cell>
          <cell r="K1351">
            <v>1</v>
          </cell>
          <cell r="O1351">
            <v>8.0000000000000002E-3</v>
          </cell>
          <cell r="Q1351" t="str">
            <v>0008</v>
          </cell>
          <cell r="T1351">
            <v>7007198008</v>
          </cell>
          <cell r="V1351" t="str">
            <v>Системы хранения</v>
          </cell>
          <cell r="W1351" t="str">
            <v>Конеро полки</v>
          </cell>
          <cell r="Y1351">
            <v>168</v>
          </cell>
          <cell r="Z1351" t="str">
            <v>Темное стекло</v>
          </cell>
          <cell r="AG1351" t="str">
            <v>шт</v>
          </cell>
          <cell r="AJ1351" t="str">
            <v>Серый</v>
          </cell>
          <cell r="AK1351" t="str">
            <v>Стекло закаленное 1 шт для полки Конеро, 435х6х157 мм, цвет ТЕМНЫЙ</v>
          </cell>
          <cell r="AM1351" t="str">
            <v>Системы хранения</v>
          </cell>
          <cell r="AP1351">
            <v>461</v>
          </cell>
          <cell r="AS1351" t="str">
            <v>Конеро полки</v>
          </cell>
          <cell r="AT1351" t="str">
            <v>Хранение одежды; Органайзер</v>
          </cell>
          <cell r="AU1351" t="str">
            <v>Комплектующее</v>
          </cell>
        </row>
        <row r="1352">
          <cell r="D1352" t="str">
            <v>0000157463</v>
          </cell>
          <cell r="E1352" t="str">
            <v>Стекло закаленное 1 шт для полки Конеро H 168, 463х6х157 мм, цвет ТЕМНЫЙ (0000157463)</v>
          </cell>
          <cell r="J1352" t="str">
            <v>RU</v>
          </cell>
          <cell r="K1352">
            <v>1.1000000000000001</v>
          </cell>
          <cell r="O1352">
            <v>8.9999999999999993E-3</v>
          </cell>
          <cell r="Q1352" t="str">
            <v>0008</v>
          </cell>
          <cell r="T1352">
            <v>7007198008</v>
          </cell>
          <cell r="V1352" t="str">
            <v>Системы хранения</v>
          </cell>
          <cell r="W1352" t="str">
            <v>Конеро полки</v>
          </cell>
          <cell r="Y1352">
            <v>168</v>
          </cell>
          <cell r="Z1352" t="str">
            <v>Темное стекло</v>
          </cell>
          <cell r="AG1352" t="str">
            <v>шт</v>
          </cell>
          <cell r="AJ1352" t="str">
            <v>Серый</v>
          </cell>
          <cell r="AK1352" t="str">
            <v>Стекло закаленное 1 шт для полки Конеро, 463х6х157 мм, цвет ТЕМНЫЙ</v>
          </cell>
          <cell r="AM1352" t="str">
            <v>Системы хранения</v>
          </cell>
          <cell r="AP1352">
            <v>490</v>
          </cell>
          <cell r="AS1352" t="str">
            <v>Конеро полки</v>
          </cell>
          <cell r="AT1352" t="str">
            <v>Хранение одежды; Органайзер</v>
          </cell>
          <cell r="AU1352" t="str">
            <v>Комплектующее</v>
          </cell>
        </row>
        <row r="1353">
          <cell r="D1353" t="str">
            <v>0000157481</v>
          </cell>
          <cell r="E1353" t="str">
            <v>Стекло закаленное 1 шт для полки Конеро H 168, 481х6х157 мм, цвет ТЕМНЫЙ (0000157481)</v>
          </cell>
          <cell r="J1353" t="str">
            <v>RU</v>
          </cell>
          <cell r="K1353">
            <v>1.2</v>
          </cell>
          <cell r="O1353">
            <v>8.9999999999999993E-3</v>
          </cell>
          <cell r="Q1353" t="str">
            <v>0008</v>
          </cell>
          <cell r="T1353">
            <v>7007198008</v>
          </cell>
          <cell r="V1353" t="str">
            <v>Системы хранения</v>
          </cell>
          <cell r="W1353" t="str">
            <v>Конеро полки</v>
          </cell>
          <cell r="Y1353">
            <v>168</v>
          </cell>
          <cell r="Z1353" t="str">
            <v>Темное стекло</v>
          </cell>
          <cell r="AG1353" t="str">
            <v>шт</v>
          </cell>
          <cell r="AJ1353" t="str">
            <v>Серый</v>
          </cell>
          <cell r="AK1353" t="str">
            <v>Стекло закаленное 1 шт для полки Конеро, 481х6х157 мм, цвет ТЕМНЫЙ</v>
          </cell>
          <cell r="AM1353" t="str">
            <v>Системы хранения</v>
          </cell>
          <cell r="AP1353">
            <v>508</v>
          </cell>
          <cell r="AS1353" t="str">
            <v>Конеро полки</v>
          </cell>
          <cell r="AT1353" t="str">
            <v>Хранение одежды; Органайзер</v>
          </cell>
          <cell r="AU1353" t="str">
            <v>Комплектующее</v>
          </cell>
        </row>
        <row r="1354">
          <cell r="D1354" t="str">
            <v>0000157493</v>
          </cell>
          <cell r="E1354" t="str">
            <v>Стекло закаленное 1 шт для полки Конеро H 168, 493х6х157 мм, цвет ТЕМНЫЙ (0000157493)</v>
          </cell>
          <cell r="J1354" t="str">
            <v>RU</v>
          </cell>
          <cell r="K1354">
            <v>1.3</v>
          </cell>
          <cell r="O1354">
            <v>8.9999999999999993E-3</v>
          </cell>
          <cell r="Q1354" t="str">
            <v>0008</v>
          </cell>
          <cell r="T1354">
            <v>7007198008</v>
          </cell>
          <cell r="V1354" t="str">
            <v>Системы хранения</v>
          </cell>
          <cell r="W1354" t="str">
            <v>Конеро полки</v>
          </cell>
          <cell r="Y1354">
            <v>168</v>
          </cell>
          <cell r="Z1354" t="str">
            <v>Темное стекло</v>
          </cell>
          <cell r="AG1354" t="str">
            <v>шт</v>
          </cell>
          <cell r="AJ1354" t="str">
            <v>Серый</v>
          </cell>
          <cell r="AK1354" t="str">
            <v>Стекло закаленное 1 шт для полки Конеро, 493х6х157 мм, цвет ТЕМНЫЙ</v>
          </cell>
          <cell r="AM1354" t="str">
            <v>Системы хранения</v>
          </cell>
          <cell r="AP1354">
            <v>521</v>
          </cell>
          <cell r="AS1354" t="str">
            <v>Конеро полки</v>
          </cell>
          <cell r="AT1354" t="str">
            <v>Хранение одежды; Органайзер</v>
          </cell>
          <cell r="AU1354" t="str">
            <v>Комплектующее</v>
          </cell>
        </row>
        <row r="1355">
          <cell r="D1355" t="str">
            <v>0000157539</v>
          </cell>
          <cell r="E1355" t="str">
            <v>Стекло закаленное 1 шт для полки Конеро H 168, 539х6х157 мм, цвет ТЕМНЫЙ (0000157539)</v>
          </cell>
          <cell r="J1355" t="str">
            <v>RU</v>
          </cell>
          <cell r="K1355">
            <v>1.4</v>
          </cell>
          <cell r="O1355">
            <v>0.01</v>
          </cell>
          <cell r="Q1355" t="str">
            <v>0008</v>
          </cell>
          <cell r="T1355">
            <v>7007198008</v>
          </cell>
          <cell r="V1355" t="str">
            <v>Системы хранения</v>
          </cell>
          <cell r="W1355" t="str">
            <v>Конеро полки</v>
          </cell>
          <cell r="Y1355">
            <v>168</v>
          </cell>
          <cell r="Z1355" t="str">
            <v>Темное стекло</v>
          </cell>
          <cell r="AG1355" t="str">
            <v>шт</v>
          </cell>
          <cell r="AJ1355" t="str">
            <v>Серый</v>
          </cell>
          <cell r="AK1355" t="str">
            <v>Стекло закаленное 1 шт для полки Конеро, 539х6х157 мм, цвет ТЕМНЫЙ</v>
          </cell>
          <cell r="AM1355" t="str">
            <v>Системы хранения</v>
          </cell>
          <cell r="AP1355">
            <v>569</v>
          </cell>
          <cell r="AS1355" t="str">
            <v>Конеро полки</v>
          </cell>
          <cell r="AT1355" t="str">
            <v>Хранение одежды; Органайзер</v>
          </cell>
          <cell r="AU1355" t="str">
            <v>Комплектующее</v>
          </cell>
        </row>
        <row r="1356">
          <cell r="D1356" t="str">
            <v>0000157589</v>
          </cell>
          <cell r="E1356" t="str">
            <v>Стекло закаленное 1 шт для полки Конеро H 168, 589х6х157 мм, цвет ТЕМНЫЙ (0000157589)</v>
          </cell>
          <cell r="J1356" t="str">
            <v>RU</v>
          </cell>
          <cell r="K1356">
            <v>1.5</v>
          </cell>
          <cell r="O1356">
            <v>1.0999999999999999E-2</v>
          </cell>
          <cell r="Q1356" t="str">
            <v>0008</v>
          </cell>
          <cell r="T1356">
            <v>7007198008</v>
          </cell>
          <cell r="V1356" t="str">
            <v>Системы хранения</v>
          </cell>
          <cell r="W1356" t="str">
            <v>Конеро полки</v>
          </cell>
          <cell r="Y1356">
            <v>168</v>
          </cell>
          <cell r="Z1356" t="str">
            <v>Темное стекло</v>
          </cell>
          <cell r="AG1356" t="str">
            <v>шт</v>
          </cell>
          <cell r="AJ1356" t="str">
            <v>Серый</v>
          </cell>
          <cell r="AK1356" t="str">
            <v>Стекло закаленное 1 шт для полки Конеро, 589х6х157 мм, цвет ТЕМНЫЙ</v>
          </cell>
          <cell r="AM1356" t="str">
            <v>Системы хранения</v>
          </cell>
          <cell r="AP1356">
            <v>620</v>
          </cell>
          <cell r="AS1356" t="str">
            <v>Конеро полки</v>
          </cell>
          <cell r="AT1356" t="str">
            <v>Хранение одежды; Органайзер</v>
          </cell>
          <cell r="AU1356" t="str">
            <v>Комплектующее</v>
          </cell>
        </row>
        <row r="1357">
          <cell r="D1357" t="str">
            <v>0000157639</v>
          </cell>
          <cell r="E1357" t="str">
            <v>Стекло закаленное 1 шт для полки Конеро H 168, 639х6х157 мм, цвет ТЕМНЫЙ (0000157639)</v>
          </cell>
          <cell r="J1357" t="str">
            <v>RU</v>
          </cell>
          <cell r="K1357">
            <v>1.6</v>
          </cell>
          <cell r="O1357">
            <v>1.2E-2</v>
          </cell>
          <cell r="Q1357" t="str">
            <v>0008</v>
          </cell>
          <cell r="T1357">
            <v>7007198008</v>
          </cell>
          <cell r="V1357" t="str">
            <v>Системы хранения</v>
          </cell>
          <cell r="W1357" t="str">
            <v>Конеро полки</v>
          </cell>
          <cell r="Y1357">
            <v>168</v>
          </cell>
          <cell r="Z1357" t="str">
            <v>Темное стекло</v>
          </cell>
          <cell r="AG1357" t="str">
            <v>шт</v>
          </cell>
          <cell r="AJ1357" t="str">
            <v>Серый</v>
          </cell>
          <cell r="AK1357" t="str">
            <v>Стекло закаленное 1 шт для полки Конеро, 639х6х157 мм, цвет ТЕМНЫЙ</v>
          </cell>
          <cell r="AM1357" t="str">
            <v>Системы хранения</v>
          </cell>
          <cell r="AP1357">
            <v>672</v>
          </cell>
          <cell r="AS1357" t="str">
            <v>Конеро полки</v>
          </cell>
          <cell r="AT1357" t="str">
            <v>Хранение одежды; Органайзер</v>
          </cell>
          <cell r="AU1357" t="str">
            <v>Комплектующее</v>
          </cell>
        </row>
        <row r="1358">
          <cell r="D1358" t="str">
            <v>0000157689</v>
          </cell>
          <cell r="E1358" t="str">
            <v>Стекло закаленное 1 шт для полки Конеро H 168, 689х6х157 мм, цвет ТЕМНЫЙ (0000157689)</v>
          </cell>
          <cell r="J1358" t="str">
            <v>RU</v>
          </cell>
          <cell r="K1358">
            <v>1.7</v>
          </cell>
          <cell r="O1358">
            <v>1.2999999999999999E-2</v>
          </cell>
          <cell r="Q1358" t="str">
            <v>0008</v>
          </cell>
          <cell r="T1358">
            <v>7007198008</v>
          </cell>
          <cell r="V1358" t="str">
            <v>Системы хранения</v>
          </cell>
          <cell r="W1358" t="str">
            <v>Конеро полки</v>
          </cell>
          <cell r="Y1358">
            <v>168</v>
          </cell>
          <cell r="Z1358" t="str">
            <v>Темное стекло</v>
          </cell>
          <cell r="AG1358" t="str">
            <v>шт</v>
          </cell>
          <cell r="AJ1358" t="str">
            <v>Серый</v>
          </cell>
          <cell r="AK1358" t="str">
            <v>Стекло закаленное 1 шт для полки Конеро, 689х6х157 мм, цвет ТЕМНЫЙ</v>
          </cell>
          <cell r="AM1358" t="str">
            <v>Системы хранения</v>
          </cell>
          <cell r="AP1358">
            <v>724</v>
          </cell>
          <cell r="AS1358" t="str">
            <v>Конеро полки</v>
          </cell>
          <cell r="AT1358" t="str">
            <v>Хранение одежды; Органайзер</v>
          </cell>
          <cell r="AU1358" t="str">
            <v>Комплектующее</v>
          </cell>
        </row>
        <row r="1359">
          <cell r="D1359" t="str">
            <v>0000157739</v>
          </cell>
          <cell r="E1359" t="str">
            <v>Стекло закаленное 1 шт для полки Конеро H 168, 739х6х157 мм, цвет ТЕМНЫЙ (0000157739)</v>
          </cell>
          <cell r="J1359" t="str">
            <v>RU</v>
          </cell>
          <cell r="K1359">
            <v>1.8</v>
          </cell>
          <cell r="O1359">
            <v>1.4E-2</v>
          </cell>
          <cell r="Q1359" t="str">
            <v>0008</v>
          </cell>
          <cell r="T1359">
            <v>7007198008</v>
          </cell>
          <cell r="V1359" t="str">
            <v>Системы хранения</v>
          </cell>
          <cell r="W1359" t="str">
            <v>Конеро полки</v>
          </cell>
          <cell r="Y1359">
            <v>168</v>
          </cell>
          <cell r="Z1359" t="str">
            <v>Темное стекло</v>
          </cell>
          <cell r="AG1359" t="str">
            <v>шт</v>
          </cell>
          <cell r="AJ1359" t="str">
            <v>Серый</v>
          </cell>
          <cell r="AK1359" t="str">
            <v>Стекло закаленное 1 шт для полки Конеро, 739х6х157 мм, цвет ТЕМНЫЙ</v>
          </cell>
          <cell r="AM1359" t="str">
            <v>Системы хранения</v>
          </cell>
          <cell r="AP1359">
            <v>776</v>
          </cell>
          <cell r="AS1359" t="str">
            <v>Конеро полки</v>
          </cell>
          <cell r="AT1359" t="str">
            <v>Хранение одежды; Органайзер</v>
          </cell>
          <cell r="AU1359" t="str">
            <v>Комплектующее</v>
          </cell>
        </row>
        <row r="1360">
          <cell r="D1360" t="str">
            <v>0000157789</v>
          </cell>
          <cell r="E1360" t="str">
            <v>Стекло закаленное 1 шт для полки Конеро H 168, 789х6х157 мм, цвет ТЕМНЫЙ (0000157789)</v>
          </cell>
          <cell r="J1360" t="str">
            <v>RU</v>
          </cell>
          <cell r="K1360">
            <v>1.9</v>
          </cell>
          <cell r="O1360">
            <v>1.4999999999999999E-2</v>
          </cell>
          <cell r="Q1360" t="str">
            <v>0008</v>
          </cell>
          <cell r="T1360">
            <v>7007198008</v>
          </cell>
          <cell r="V1360" t="str">
            <v>Системы хранения</v>
          </cell>
          <cell r="W1360" t="str">
            <v>Конеро полки</v>
          </cell>
          <cell r="Y1360">
            <v>168</v>
          </cell>
          <cell r="Z1360" t="str">
            <v>Темное стекло</v>
          </cell>
          <cell r="AG1360" t="str">
            <v>шт</v>
          </cell>
          <cell r="AJ1360" t="str">
            <v>Серый</v>
          </cell>
          <cell r="AK1360" t="str">
            <v>Стекло закаленное 1 шт для полки Конеро, 789х6х157 мм, цвет ТЕМНЫЙ</v>
          </cell>
          <cell r="AM1360" t="str">
            <v>Системы хранения</v>
          </cell>
          <cell r="AP1360">
            <v>828</v>
          </cell>
          <cell r="AS1360" t="str">
            <v>Конеро полки</v>
          </cell>
          <cell r="AT1360" t="str">
            <v>Хранение одежды; Органайзер</v>
          </cell>
          <cell r="AU1360" t="str">
            <v>Комплектующее</v>
          </cell>
        </row>
        <row r="1361">
          <cell r="D1361" t="str">
            <v>0000157839</v>
          </cell>
          <cell r="E1361" t="str">
            <v>Стекло закаленное 1 шт для полки Конеро H 168, 839х6х157 мм, цвет ТЕМНЫЙ (0000157839)</v>
          </cell>
          <cell r="J1361" t="str">
            <v>RU</v>
          </cell>
          <cell r="K1361">
            <v>2</v>
          </cell>
          <cell r="O1361">
            <v>1.6E-2</v>
          </cell>
          <cell r="Q1361" t="str">
            <v>0008</v>
          </cell>
          <cell r="T1361">
            <v>7007198008</v>
          </cell>
          <cell r="V1361" t="str">
            <v>Системы хранения</v>
          </cell>
          <cell r="W1361" t="str">
            <v>Конеро полки</v>
          </cell>
          <cell r="Y1361">
            <v>168</v>
          </cell>
          <cell r="Z1361" t="str">
            <v>Темное стекло</v>
          </cell>
          <cell r="AG1361" t="str">
            <v>шт</v>
          </cell>
          <cell r="AJ1361" t="str">
            <v>Серый</v>
          </cell>
          <cell r="AK1361" t="str">
            <v>Стекло закаленное 1 шт для полки Конеро, 839х6х157 мм, цвет ТЕМНЫЙ</v>
          </cell>
          <cell r="AM1361" t="str">
            <v>Системы хранения</v>
          </cell>
          <cell r="AP1361">
            <v>880</v>
          </cell>
          <cell r="AS1361" t="str">
            <v>Конеро полки</v>
          </cell>
          <cell r="AT1361" t="str">
            <v>Хранение одежды; Органайзер</v>
          </cell>
          <cell r="AU1361" t="str">
            <v>Комплектующее</v>
          </cell>
        </row>
        <row r="1362">
          <cell r="D1362" t="str">
            <v>0000157889</v>
          </cell>
          <cell r="E1362" t="str">
            <v>Стекло закаленное 1 шт для полки Конеро H 168, 889х6х157 мм, цвет ТЕМНЫЙ (0000157889)</v>
          </cell>
          <cell r="J1362" t="str">
            <v>RU</v>
          </cell>
          <cell r="K1362">
            <v>2.2000000000000002</v>
          </cell>
          <cell r="O1362">
            <v>1.7000000000000001E-2</v>
          </cell>
          <cell r="Q1362" t="str">
            <v>0008</v>
          </cell>
          <cell r="T1362">
            <v>7007198008</v>
          </cell>
          <cell r="V1362" t="str">
            <v>Системы хранения</v>
          </cell>
          <cell r="W1362" t="str">
            <v>Конеро полки</v>
          </cell>
          <cell r="Y1362">
            <v>168</v>
          </cell>
          <cell r="Z1362" t="str">
            <v>Темное стекло</v>
          </cell>
          <cell r="AG1362" t="str">
            <v>шт</v>
          </cell>
          <cell r="AJ1362" t="str">
            <v>Серый</v>
          </cell>
          <cell r="AK1362" t="str">
            <v>Стекло закаленное 1 шт для полки Конеро, 889х6х157 мм, цвет ТЕМНЫЙ</v>
          </cell>
          <cell r="AM1362" t="str">
            <v>Системы хранения</v>
          </cell>
          <cell r="AP1362">
            <v>932</v>
          </cell>
          <cell r="AS1362" t="str">
            <v>Конеро полки</v>
          </cell>
          <cell r="AT1362" t="str">
            <v>Хранение одежды; Органайзер</v>
          </cell>
          <cell r="AU1362" t="str">
            <v>Комплектующее</v>
          </cell>
        </row>
        <row r="1365">
          <cell r="D1365" t="str">
            <v>2720577040</v>
          </cell>
          <cell r="E1365" t="str">
            <v>2720577040 Трафарет для установки подъемника ФриФолд, серый</v>
          </cell>
          <cell r="K1365">
            <v>0.254</v>
          </cell>
          <cell r="L1365">
            <v>0.28100000000000003</v>
          </cell>
          <cell r="M1365">
            <v>0.1</v>
          </cell>
          <cell r="N1365">
            <v>0.1</v>
          </cell>
          <cell r="O1365">
            <v>2.3042000000000001E-4</v>
          </cell>
          <cell r="S1365" t="str">
            <v>4027655137901</v>
          </cell>
        </row>
        <row r="1366">
          <cell r="D1366" t="str">
            <v>2720579016</v>
          </cell>
          <cell r="E1366" t="str">
            <v>2720577040 Трафарет для установки подъемника ФриФолд, белый</v>
          </cell>
          <cell r="K1366">
            <v>0.254</v>
          </cell>
          <cell r="L1366">
            <v>0.28100000000000003</v>
          </cell>
          <cell r="M1366">
            <v>0.1</v>
          </cell>
          <cell r="N1366">
            <v>0.1</v>
          </cell>
          <cell r="O1366">
            <v>2.3042000000000001E-4</v>
          </cell>
          <cell r="S1366" t="str">
            <v>4027655137918</v>
          </cell>
        </row>
        <row r="1367">
          <cell r="D1367" t="str">
            <v>2722540000</v>
          </cell>
          <cell r="E1367" t="str">
            <v>2722540000 Трафарет для установки подъемника ФриСпейс</v>
          </cell>
          <cell r="K1367">
            <v>8.4000000000000005E-2</v>
          </cell>
          <cell r="L1367">
            <v>0.20599999999999999</v>
          </cell>
          <cell r="M1367">
            <v>9.8000000000000004E-2</v>
          </cell>
          <cell r="N1367">
            <v>0.1</v>
          </cell>
          <cell r="O1367">
            <v>1.8169200000000001E-4</v>
          </cell>
          <cell r="S1367" t="str">
            <v>4027655040010</v>
          </cell>
        </row>
        <row r="1368">
          <cell r="D1368" t="str">
            <v>220006602</v>
          </cell>
          <cell r="E1368" t="str">
            <v>220006602 Тандем II 600 мм КОМПЛЕКТ, рама H1100, Арена Стиль, 4 полки, цвет ХРОМ, дно белое, антисли</v>
          </cell>
        </row>
        <row r="1369">
          <cell r="D1369" t="str">
            <v>2373710005</v>
          </cell>
          <cell r="E1369" t="str">
            <v>2373710005 Диспенса-YOU 300мм ПВ комплект,H1900-2300мм, 4 полки, Арена КЛАССИК, 2 Youboxx, цвет ХРО</v>
          </cell>
        </row>
        <row r="1370">
          <cell r="D1370" t="str">
            <v>2373729846</v>
          </cell>
          <cell r="E1370" t="str">
            <v>2373729846 Диспенса-YOU 300мм ПВ комплект,H1900-2300мм, 4 полки, Арена СТИЛЬ, 2 Youboxx, цвет АНТРА</v>
          </cell>
        </row>
        <row r="1371">
          <cell r="D1371" t="str">
            <v>2373730102</v>
          </cell>
          <cell r="E1371" t="str">
            <v>2373730102 Диспенса-YOU 300мм ПВ комплект,H1900-2300мм, 4 полки, Арена КЛАССИК, 2 Youboxx, цвет ТИТ</v>
          </cell>
        </row>
        <row r="1372">
          <cell r="D1372" t="str">
            <v>2699300102</v>
          </cell>
          <cell r="E1372" t="str">
            <v>2699300102 Диспенса - Юбокс 300 мм ЧВ КОМПЛЕКТ установочный, H1200 - 1600 мм, цвет ТИТАН, (26993001</v>
          </cell>
        </row>
        <row r="1373">
          <cell r="D1373" t="str">
            <v>2699309846</v>
          </cell>
          <cell r="E1373" t="str">
            <v>2699309846 Диспенса - Юбокс 300 мм ЧВ КОМПЛЕКТ установочный, H1200 - 1600 мм, цвет АНТРАЦИТ (269930</v>
          </cell>
        </row>
        <row r="1374">
          <cell r="D1374" t="str">
            <v>2699310102</v>
          </cell>
          <cell r="E1374" t="str">
            <v>2699310102 Диспенса - Юбокс 300 мм ПВ КОМПЛЕКТ установочный, H1200 - 1600 мм, цвет ТИТАН, (26993101</v>
          </cell>
        </row>
        <row r="1375">
          <cell r="D1375" t="str">
            <v>2699319846</v>
          </cell>
          <cell r="E1375" t="str">
            <v>2699319846 Диспенса - Юбокс 300 мм ПВ КОМПЛЕКТ установочный, H1200 - 1600 мм, цвет АНТРАЦИТ (269931</v>
          </cell>
        </row>
        <row r="1376">
          <cell r="D1376" t="str">
            <v>2699400102</v>
          </cell>
          <cell r="E1376" t="str">
            <v>2699400102 Диспенса - Юбокс 300 мм ЧВ КОМПЛЕКТ установочный, H1600 - 2000 мм, цвет ТИТАН (269940010</v>
          </cell>
        </row>
        <row r="1377">
          <cell r="D1377" t="str">
            <v>2699409846</v>
          </cell>
          <cell r="E1377" t="str">
            <v>2699409846 Диспенса - Юбокс 300 мм ЧВ КОМПЛЕКТ установочный, H1600 - 2000 мм,,  цвет АНТРАЦИТ (2699</v>
          </cell>
        </row>
        <row r="1378">
          <cell r="D1378" t="str">
            <v>2699410102</v>
          </cell>
          <cell r="E1378" t="str">
            <v>2699410102 Диспенса - Юбокс 300 мм ПВ КОМПЛЕКТ установочный, H1600 - 2000 мм, цвет ТИТАН, (26994101</v>
          </cell>
        </row>
        <row r="1379">
          <cell r="D1379" t="str">
            <v>2699419846</v>
          </cell>
          <cell r="E1379" t="str">
            <v>2699419846 Диспенса - Юбокс 300 мм ПВ КОМПЛЕКТ установочный, H1600 - 2000 мм, цвет АНТРАЦИТ (269941</v>
          </cell>
        </row>
        <row r="1380">
          <cell r="D1380" t="str">
            <v>2699600102</v>
          </cell>
          <cell r="E1380" t="str">
            <v>2699600102 Диспенса - Юбокс 300 мм ЧВ КОМПЛЕКТ установочный, H1900 - 2300 мм,  цвет ТИТАН, (2699600</v>
          </cell>
        </row>
        <row r="1381">
          <cell r="D1381" t="str">
            <v>2699609846</v>
          </cell>
          <cell r="E1381" t="str">
            <v>2699609846 Диспенса - Юбокс 300 мм ЧВ КОМПЛЕКТ установочный, H1900 - 2300 мм,  цвет АНТРАЦИТ (26996</v>
          </cell>
        </row>
        <row r="1382">
          <cell r="D1382" t="str">
            <v>2699610102</v>
          </cell>
          <cell r="E1382" t="str">
            <v>2699610102 Диспенса - Юбокс 300 мм ПВ КОМПЛЕКТ установочный, H1900 - 2300 мм, цвет ТИТАН, (26996101</v>
          </cell>
        </row>
        <row r="1383">
          <cell r="D1383" t="str">
            <v>2699619846</v>
          </cell>
          <cell r="E1383" t="str">
            <v>2699619846 Диспенса - Юбокс 300 мм ПВ КОМПЛЕКТ установочный, H1900 - 2300 мм,  цвет АНТРАЦИТ (26996</v>
          </cell>
        </row>
        <row r="1384">
          <cell r="D1384" t="str">
            <v>1444640000</v>
          </cell>
          <cell r="E1384" t="str">
            <v>Календарь 2022 четырехблочный, с логотипом Kesseboehmer (1444640000)</v>
          </cell>
        </row>
        <row r="1385">
          <cell r="D1385" t="str">
            <v>1466270000</v>
          </cell>
          <cell r="E1385" t="str">
            <v>1466270000  "Mondial 250", Measuring stick, white</v>
          </cell>
        </row>
        <row r="1386">
          <cell r="D1386" t="str">
            <v>1523590000</v>
          </cell>
          <cell r="E1386" t="str">
            <v>1523590000 Держатель для бумажных листов, пластиковый на алюминиевой подставке</v>
          </cell>
        </row>
        <row r="1387">
          <cell r="D1387" t="str">
            <v>1572550000</v>
          </cell>
          <cell r="E1387" t="str">
            <v>1572550000 Стикеры- закладки, клеящиеся, в упаковке с логотипом Kesseboehmer</v>
          </cell>
        </row>
        <row r="1388">
          <cell r="D1388" t="str">
            <v>1306570000</v>
          </cell>
          <cell r="E1388" t="str">
            <v>1306570000 note pad</v>
          </cell>
        </row>
        <row r="1389">
          <cell r="D1389" t="str">
            <v>1572640000</v>
          </cell>
          <cell r="E1389" t="str">
            <v>1572640000 notebook KB group, DIN A4</v>
          </cell>
        </row>
        <row r="1390">
          <cell r="D1390" t="str">
            <v>1588960000</v>
          </cell>
          <cell r="E1390" t="str">
            <v>1588960000 USB card</v>
          </cell>
        </row>
        <row r="1391">
          <cell r="D1391" t="str">
            <v>1603600000</v>
          </cell>
          <cell r="E1391" t="str">
            <v>Банка металлическая для сыпучих продуктов 265х190х85 мм ( 4л) (1603600000)</v>
          </cell>
        </row>
        <row r="1392">
          <cell r="D1392" t="str">
            <v>1613710000</v>
          </cell>
          <cell r="E1392" t="str">
            <v>Банка металлическая для сыпучих продуктов, 170х170х145 мм ( 4л) (1613710000)</v>
          </cell>
        </row>
        <row r="1393">
          <cell r="D1393" t="str">
            <v>1613730000</v>
          </cell>
          <cell r="E1393" t="str">
            <v>Банка керамическая для сыпучих продуктов, 105x105x100 (1л) (1613730000)</v>
          </cell>
        </row>
        <row r="1394">
          <cell r="D1394" t="str">
            <v>1613740000</v>
          </cell>
          <cell r="E1394" t="str">
            <v>Банка керамическая для сыпучих продуктов. 160х160х150 (3л) (1613740000)</v>
          </cell>
        </row>
        <row r="1395">
          <cell r="D1395" t="str">
            <v>1613750000</v>
          </cell>
          <cell r="E1395" t="str">
            <v>Банка керамическая для сыпучих продуктов. 110х110х225 (2л) (1613750000)</v>
          </cell>
        </row>
        <row r="1396">
          <cell r="D1396" t="str">
            <v>1645900000</v>
          </cell>
          <cell r="E1396" t="str">
            <v>Банка металлическая для сыпучих продуктов красная. H 12 см, D 6,5 см V= 0,33 л (1645900000)</v>
          </cell>
        </row>
        <row r="1397">
          <cell r="D1397" t="str">
            <v>1645910000</v>
          </cell>
          <cell r="E1397" t="str">
            <v>Банка металлическая для сыпучих продуктов зеленая. H 12 см, D 6,5 см V= 0,33 л (1645910000)</v>
          </cell>
        </row>
        <row r="1398">
          <cell r="D1398" t="str">
            <v>1645920000</v>
          </cell>
          <cell r="E1398" t="str">
            <v>Банка металлическая для сыпучих продуктов серая. H 12 см, D 6,5 см V= 0,33 л (1645920000)</v>
          </cell>
        </row>
        <row r="1399">
          <cell r="D1399" t="str">
            <v>1645930000</v>
          </cell>
          <cell r="E1399" t="str">
            <v>Банка металлическая для сыпучих продуктов голубая. H 12 см, D 6,5 см V= 0,33 л (1645930000)</v>
          </cell>
        </row>
        <row r="1400">
          <cell r="D1400" t="str">
            <v>1671370000</v>
          </cell>
          <cell r="E1400" t="str">
            <v>Ручка черная с логотипом Кессебемер</v>
          </cell>
        </row>
        <row r="1401">
          <cell r="D1401" t="str">
            <v>1795030000</v>
          </cell>
          <cell r="E1401" t="str">
            <v>1795030000 Рекламная брошюра с логотипом Kesseboehmer</v>
          </cell>
        </row>
        <row r="1402">
          <cell r="D1402" t="str">
            <v>0152580007</v>
          </cell>
          <cell r="E1402" t="str">
            <v>0152580007 Направляющие для Комфорта, левые</v>
          </cell>
        </row>
        <row r="1403">
          <cell r="D1403" t="str">
            <v>0152590007</v>
          </cell>
          <cell r="E1403" t="str">
            <v>0152590007 Направляющие для Комфорта, правые</v>
          </cell>
        </row>
        <row r="1404">
          <cell r="D1404" t="str">
            <v>1143010005</v>
          </cell>
          <cell r="E1404" t="str">
            <v>1143010005  Направляющие для бутылочниц, верхние</v>
          </cell>
        </row>
        <row r="1405">
          <cell r="D1405" t="str">
            <v>1143020005</v>
          </cell>
          <cell r="E1405" t="str">
            <v>1143020005  Направляющие для бутылочниц, нижние</v>
          </cell>
        </row>
        <row r="1406">
          <cell r="D1406" t="str">
            <v>2723500000</v>
          </cell>
          <cell r="E1406" t="str">
            <v>Демпфер синий</v>
          </cell>
        </row>
        <row r="1407">
          <cell r="D1407" t="str">
            <v>2723510000</v>
          </cell>
          <cell r="E1407" t="str">
            <v>Демпфер серый</v>
          </cell>
        </row>
        <row r="1408">
          <cell r="D1408" t="str">
            <v>2723520000</v>
          </cell>
          <cell r="E1408" t="str">
            <v>Демпфер зеленый</v>
          </cell>
        </row>
        <row r="1409">
          <cell r="D1409" t="str">
            <v>2723530000</v>
          </cell>
          <cell r="E1409" t="str">
            <v>Демпфер красный</v>
          </cell>
        </row>
        <row r="1410">
          <cell r="D1410" t="str">
            <v>1661379010</v>
          </cell>
          <cell r="E1410" t="str">
            <v>1661379010 Climber motor</v>
          </cell>
        </row>
        <row r="1411">
          <cell r="D1411" t="str">
            <v>2354650102</v>
          </cell>
          <cell r="E1411" t="str">
            <v>х2023 Кукинг Агент 300 мм, цвет ТИТАН / Белый</v>
          </cell>
          <cell r="G1411" t="str">
            <v>образцы Китай</v>
          </cell>
        </row>
        <row r="1412">
          <cell r="D1412" t="str">
            <v>2394519873</v>
          </cell>
          <cell r="E1412" t="str">
            <v>х2023 ТопСвинг без столешницы 600-800 мм, цвет ЧЕРНЫЙ</v>
          </cell>
          <cell r="G1412" t="str">
            <v>образцы Китай</v>
          </cell>
        </row>
        <row r="1413">
          <cell r="D1413" t="str">
            <v>2397599846</v>
          </cell>
          <cell r="E1413" t="str">
            <v>х2023 Кукинг Агент Урбан Стиль 300 мм, цвет АНТРАЦИТ</v>
          </cell>
          <cell r="G1413" t="str">
            <v>образцы Китай</v>
          </cell>
        </row>
        <row r="1414">
          <cell r="D1414" t="str">
            <v>2397619846</v>
          </cell>
          <cell r="E1414" t="str">
            <v>х2023 Кукинг Агент Урбан Стиль 400 мм, цвет АНТРАЦИТ</v>
          </cell>
          <cell r="G1414" t="str">
            <v>образцы Китай</v>
          </cell>
        </row>
        <row r="1415">
          <cell r="D1415" t="str">
            <v>2397939846</v>
          </cell>
          <cell r="E1415" t="str">
            <v>х2023 Сушка выдвижная Урбан Стиль с передним бортиком И0, Дайнинг Агент 900 мм; цвет АНТРАЦИТ</v>
          </cell>
          <cell r="G1415" t="str">
            <v>образцы Китай</v>
          </cell>
        </row>
        <row r="1416">
          <cell r="D1416" t="str">
            <v>2397959846</v>
          </cell>
          <cell r="E1416" t="str">
            <v>х2023 Комплект с 2 полками, Бутылочница Урбан Стиль 150 мм, цвет АНТРАЦИТ</v>
          </cell>
          <cell r="G1416" t="str">
            <v>образцы Китай</v>
          </cell>
        </row>
        <row r="1417">
          <cell r="D1417" t="str">
            <v>2397979846</v>
          </cell>
          <cell r="E1417" t="str">
            <v>х2023 Комплект с 2 полками, Бутылочница Урбан Стиль 200 мм, цвет АНТРАЦИТ</v>
          </cell>
          <cell r="G1417" t="str">
            <v>образцы Китай</v>
          </cell>
        </row>
        <row r="1418">
          <cell r="D1418" t="str">
            <v>238566970 6</v>
          </cell>
          <cell r="E1418" t="str">
            <v>х2023 Клининг Агент, цвет ТИТАН / Серый</v>
          </cell>
          <cell r="G1418" t="str">
            <v>образцы Китай</v>
          </cell>
        </row>
        <row r="1419">
          <cell r="D1419" t="str">
            <v>2397759846</v>
          </cell>
          <cell r="E1419" t="str">
            <v>х2023 Сушка выдвижная Урбан Стиль с передним бортиком И1234, Дайнинг Агент 900 мм; цвет АНТРАЦИТ</v>
          </cell>
          <cell r="G1419" t="str">
            <v>образцы Китай</v>
          </cell>
        </row>
        <row r="1420">
          <cell r="D1420" t="str">
            <v>0000000150</v>
          </cell>
          <cell r="E1420" t="str">
            <v>Каталог КЕССЕБЕМЕР с темной обложкой, сшитый</v>
          </cell>
          <cell r="H1420">
            <v>1</v>
          </cell>
          <cell r="J1420" t="str">
            <v>RU</v>
          </cell>
          <cell r="V1420" t="str">
            <v>Рекламные материалы</v>
          </cell>
          <cell r="AG1420" t="str">
            <v>шт</v>
          </cell>
          <cell r="AK1420" t="str">
            <v>Каталог КЕССЕБЕМЕР с темной обложкой, сшитый</v>
          </cell>
          <cell r="AL1420">
            <v>780</v>
          </cell>
          <cell r="AM1420">
            <v>936</v>
          </cell>
        </row>
        <row r="1421">
          <cell r="D1421" t="str">
            <v>0000000050</v>
          </cell>
          <cell r="E1421" t="str">
            <v>Каталог-брошюра А4 Кессебемер общий</v>
          </cell>
          <cell r="H1421">
            <v>1</v>
          </cell>
          <cell r="J1421" t="str">
            <v>RU</v>
          </cell>
          <cell r="V1421" t="str">
            <v>Рекламные материалы</v>
          </cell>
          <cell r="AG1421" t="str">
            <v>шт</v>
          </cell>
          <cell r="AK1421" t="str">
            <v>Каталог-брошюра А4 Кессебемер общий</v>
          </cell>
          <cell r="AL1421">
            <v>380</v>
          </cell>
          <cell r="AM1421">
            <v>456</v>
          </cell>
        </row>
        <row r="1422">
          <cell r="D1422" t="str">
            <v>0000000049</v>
          </cell>
          <cell r="E1422" t="str">
            <v>Блокнот А4 Кессебемер с темной обложкой на пружине, клетка</v>
          </cell>
          <cell r="H1422">
            <v>1</v>
          </cell>
          <cell r="J1422" t="str">
            <v>RU</v>
          </cell>
          <cell r="V1422" t="str">
            <v>Рекламные материалы</v>
          </cell>
          <cell r="AG1422" t="str">
            <v>шт</v>
          </cell>
          <cell r="AK1422" t="str">
            <v>Блокнот А4 Кессебемер с темной обложкой на пружине, клетка</v>
          </cell>
          <cell r="AL1422">
            <v>390</v>
          </cell>
          <cell r="AM1422">
            <v>468</v>
          </cell>
        </row>
        <row r="1423">
          <cell r="D1423" t="str">
            <v>0000010259</v>
          </cell>
          <cell r="E1423" t="str">
            <v>Ручка с логотипом, цвет Серебристый</v>
          </cell>
          <cell r="H1423">
            <v>1</v>
          </cell>
          <cell r="J1423" t="str">
            <v>RU</v>
          </cell>
          <cell r="V1423" t="str">
            <v>Рекламные материалы</v>
          </cell>
          <cell r="AG1423" t="str">
            <v>шт</v>
          </cell>
          <cell r="AK1423" t="str">
            <v>Ручка с логотипом, цвет Серебристый</v>
          </cell>
          <cell r="AL1423">
            <v>70</v>
          </cell>
          <cell r="AM1423">
            <v>84</v>
          </cell>
        </row>
        <row r="1424">
          <cell r="D1424" t="str">
            <v>0000000020</v>
          </cell>
          <cell r="E1424" t="str">
            <v>Планинг 12 мес с логотипом Кессебемер</v>
          </cell>
          <cell r="H1424">
            <v>1</v>
          </cell>
          <cell r="J1424" t="str">
            <v>RU</v>
          </cell>
          <cell r="V1424" t="str">
            <v>Рекламные материалы</v>
          </cell>
          <cell r="AG1424" t="str">
            <v>шт</v>
          </cell>
          <cell r="AK1424" t="str">
            <v>Планинг 12 мес с логотипом Кессебемер</v>
          </cell>
        </row>
        <row r="1425">
          <cell r="D1425" t="str">
            <v>0000013918</v>
          </cell>
          <cell r="E1425" t="str">
            <v>Карандаш с логотипом, цвет Черный</v>
          </cell>
          <cell r="H1425">
            <v>1</v>
          </cell>
          <cell r="J1425" t="str">
            <v>RU</v>
          </cell>
          <cell r="V1425" t="str">
            <v>Рекламные материалы</v>
          </cell>
          <cell r="AG1425" t="str">
            <v>шт</v>
          </cell>
          <cell r="AK1425" t="str">
            <v>Карандаш с логотипом, цвет Черный</v>
          </cell>
          <cell r="AL1425">
            <v>30</v>
          </cell>
          <cell r="AM1425">
            <v>36</v>
          </cell>
        </row>
        <row r="1426">
          <cell r="D1426" t="str">
            <v>0000000067</v>
          </cell>
          <cell r="E1426" t="str">
            <v xml:space="preserve">Пакет бумажный с логотипом </v>
          </cell>
          <cell r="H1426">
            <v>1</v>
          </cell>
          <cell r="J1426" t="str">
            <v>RU</v>
          </cell>
          <cell r="V1426" t="str">
            <v>Рекламные материалы</v>
          </cell>
          <cell r="AG1426" t="str">
            <v>шт</v>
          </cell>
          <cell r="AK1426" t="str">
            <v xml:space="preserve">Пакет бумажный с логотипом </v>
          </cell>
          <cell r="AL1426">
            <v>180</v>
          </cell>
          <cell r="AM1426">
            <v>216</v>
          </cell>
        </row>
        <row r="1427">
          <cell r="D1427" t="str">
            <v>0000000048</v>
          </cell>
          <cell r="E1427" t="str">
            <v>Шопер А3 "Форма следует за функцией"</v>
          </cell>
          <cell r="H1427">
            <v>1</v>
          </cell>
          <cell r="J1427" t="str">
            <v>RU</v>
          </cell>
          <cell r="V1427" t="str">
            <v>Рекламные материалы</v>
          </cell>
          <cell r="AG1427" t="str">
            <v>шт</v>
          </cell>
          <cell r="AK1427" t="str">
            <v>Шопер А3 "Форма следует за функцией"</v>
          </cell>
          <cell r="AL1427">
            <v>410</v>
          </cell>
          <cell r="AM1427">
            <v>492</v>
          </cell>
        </row>
        <row r="1428">
          <cell r="D1428" t="str">
            <v>0000000348</v>
          </cell>
          <cell r="E1428" t="str">
            <v>Футболка-поло "К" с логотипом, цвет Черный</v>
          </cell>
          <cell r="H1428">
            <v>1</v>
          </cell>
          <cell r="J1428" t="str">
            <v>RU</v>
          </cell>
          <cell r="V1428" t="str">
            <v>Рекламные материалы</v>
          </cell>
          <cell r="AG1428" t="str">
            <v>шт</v>
          </cell>
          <cell r="AK1428" t="str">
            <v>Футболка-поло "К" с логотипом, цвет Черный</v>
          </cell>
          <cell r="AL1428">
            <v>2590</v>
          </cell>
          <cell r="AM1428">
            <v>3108</v>
          </cell>
        </row>
        <row r="1429">
          <cell r="D1429" t="str">
            <v>0000000349</v>
          </cell>
          <cell r="E1429" t="str">
            <v>Футболка-поло "О  (ё)" с логотипом, цвет Черный</v>
          </cell>
          <cell r="H1429">
            <v>1</v>
          </cell>
          <cell r="J1429" t="str">
            <v>RU</v>
          </cell>
          <cell r="V1429" t="str">
            <v>Рекламные материалы</v>
          </cell>
          <cell r="AG1429" t="str">
            <v>шт</v>
          </cell>
          <cell r="AK1429" t="str">
            <v>Футболка-поло "О  (ё)" с логотипом, цвет Черный</v>
          </cell>
          <cell r="AL1429">
            <v>2590</v>
          </cell>
          <cell r="AM1429">
            <v>3108</v>
          </cell>
        </row>
        <row r="1430">
          <cell r="D1430" t="str">
            <v>0000000350</v>
          </cell>
          <cell r="E1430" t="str">
            <v>Футболка-поло "Н  не читается" с логотипом,  цвет Черный</v>
          </cell>
          <cell r="H1430">
            <v>1</v>
          </cell>
          <cell r="J1430" t="str">
            <v>RU</v>
          </cell>
          <cell r="V1430" t="str">
            <v>Рекламные материалы</v>
          </cell>
          <cell r="AG1430" t="str">
            <v>шт</v>
          </cell>
          <cell r="AK1430" t="str">
            <v>Футболка-поло "Н  не читается" с логотипом,  цвет Черный</v>
          </cell>
          <cell r="AL1430">
            <v>2590</v>
          </cell>
          <cell r="AM1430">
            <v>3108</v>
          </cell>
        </row>
        <row r="1431">
          <cell r="D1431" t="str">
            <v>0000000376</v>
          </cell>
          <cell r="E1431" t="str">
            <v xml:space="preserve">Носки черные с логотипом </v>
          </cell>
          <cell r="H1431">
            <v>1</v>
          </cell>
          <cell r="J1431" t="str">
            <v>RU</v>
          </cell>
          <cell r="V1431" t="str">
            <v>Рекламные материалы</v>
          </cell>
          <cell r="AG1431" t="str">
            <v>шт</v>
          </cell>
          <cell r="AK1431" t="str">
            <v xml:space="preserve">Носки черные с логотипом </v>
          </cell>
          <cell r="AL1431">
            <v>280</v>
          </cell>
          <cell r="AM1431">
            <v>336</v>
          </cell>
        </row>
        <row r="1432">
          <cell r="D1432" t="str">
            <v>0000000377</v>
          </cell>
          <cell r="E1432" t="str">
            <v xml:space="preserve">Носки белые с логотипом </v>
          </cell>
          <cell r="H1432">
            <v>1</v>
          </cell>
          <cell r="J1432" t="str">
            <v>RU</v>
          </cell>
          <cell r="V1432" t="str">
            <v>Рекламные материалы</v>
          </cell>
          <cell r="AG1432" t="str">
            <v>шт</v>
          </cell>
          <cell r="AK1432" t="str">
            <v xml:space="preserve">Носки белые с логотипом </v>
          </cell>
          <cell r="AL1432">
            <v>280</v>
          </cell>
          <cell r="AM1432">
            <v>336</v>
          </cell>
        </row>
        <row r="1433">
          <cell r="D1433" t="str">
            <v>0000600602</v>
          </cell>
          <cell r="E1433" t="str">
            <v>Кружка черная, покрытие софт-тач, с круговой гравировкой</v>
          </cell>
          <cell r="H1433">
            <v>1</v>
          </cell>
          <cell r="J1433" t="str">
            <v>RU</v>
          </cell>
          <cell r="V1433" t="str">
            <v>Рекламные материалы</v>
          </cell>
          <cell r="AG1433" t="str">
            <v>шт</v>
          </cell>
          <cell r="AK1433" t="str">
            <v>Кружка черная, покрытие софт-тач, с круговой гравировкой</v>
          </cell>
          <cell r="AL1433">
            <v>590</v>
          </cell>
          <cell r="AM1433">
            <v>708</v>
          </cell>
        </row>
        <row r="1434">
          <cell r="D1434" t="str">
            <v>0000827407</v>
          </cell>
          <cell r="E1434" t="str">
            <v>Кофер вакуумный черный, покрытие софт-тач, с круговой гравировкой</v>
          </cell>
          <cell r="H1434">
            <v>1</v>
          </cell>
          <cell r="J1434" t="str">
            <v>RU</v>
          </cell>
          <cell r="V1434" t="str">
            <v>Рекламные материалы</v>
          </cell>
          <cell r="AG1434" t="str">
            <v>шт</v>
          </cell>
          <cell r="AK1434" t="str">
            <v>Кофер вакуумный черный, покрытие софт-тач, с круговой гравировкой</v>
          </cell>
          <cell r="AL1434">
            <v>1090</v>
          </cell>
          <cell r="AM1434">
            <v>1308</v>
          </cell>
        </row>
        <row r="1435">
          <cell r="D1435" t="str">
            <v>0000019525</v>
          </cell>
          <cell r="E1435" t="str">
            <v>Рулетка с логотипом Р113.261, 5м, цвет Серебристый, Черный</v>
          </cell>
          <cell r="H1435">
            <v>1</v>
          </cell>
          <cell r="J1435" t="str">
            <v>RU</v>
          </cell>
          <cell r="V1435" t="str">
            <v>Рекламные материалы</v>
          </cell>
          <cell r="AG1435" t="str">
            <v>шт</v>
          </cell>
          <cell r="AK1435" t="str">
            <v>Рулетка с логотипом Р113.261, 5м, цвет Серебристый, Черный</v>
          </cell>
          <cell r="AL1435">
            <v>620</v>
          </cell>
          <cell r="AM1435">
            <v>744</v>
          </cell>
        </row>
        <row r="1436">
          <cell r="D1436" t="str">
            <v>0000008240</v>
          </cell>
          <cell r="E1436" t="str">
            <v>Картхолдер с надписью Be clever с логотипом</v>
          </cell>
          <cell r="H1436">
            <v>1</v>
          </cell>
          <cell r="J1436" t="str">
            <v>RU</v>
          </cell>
          <cell r="V1436" t="str">
            <v>Рекламные материалы</v>
          </cell>
          <cell r="AG1436" t="str">
            <v>шт</v>
          </cell>
          <cell r="AK1436" t="str">
            <v>Картхолдер с надписью Be clever с логотипом</v>
          </cell>
          <cell r="AL1436">
            <v>400</v>
          </cell>
          <cell r="AM1436">
            <v>480</v>
          </cell>
        </row>
        <row r="1437">
          <cell r="D1437" t="str">
            <v>0000006813</v>
          </cell>
          <cell r="E1437" t="str">
            <v>Брелок с карабином кожаный, 100*20,  с надписью Be clever с логотипом, цвет Темно-зеленый</v>
          </cell>
          <cell r="H1437">
            <v>1</v>
          </cell>
          <cell r="J1437" t="str">
            <v>RU</v>
          </cell>
          <cell r="V1437" t="str">
            <v>Рекламные материалы</v>
          </cell>
          <cell r="AG1437" t="str">
            <v>шт</v>
          </cell>
          <cell r="AK1437" t="str">
            <v>Брелок с карабином кожаный, 100*20,  с надписью Be clever с логотипом, цвет Темно-зеленый</v>
          </cell>
          <cell r="AL1437">
            <v>480</v>
          </cell>
          <cell r="AM1437">
            <v>576</v>
          </cell>
        </row>
        <row r="1438">
          <cell r="D1438" t="str">
            <v>0000000001</v>
          </cell>
          <cell r="E1438" t="str">
            <v>Табличка металлическая 100*50 мм</v>
          </cell>
          <cell r="H1438">
            <v>1</v>
          </cell>
          <cell r="J1438" t="str">
            <v>RU</v>
          </cell>
          <cell r="V1438" t="str">
            <v>Рекламные материалы</v>
          </cell>
          <cell r="AG1438" t="str">
            <v>шт</v>
          </cell>
          <cell r="AK1438" t="str">
            <v>Табличка металлическая 100*50 мм</v>
          </cell>
          <cell r="AL1438">
            <v>230</v>
          </cell>
          <cell r="AM1438">
            <v>276</v>
          </cell>
        </row>
        <row r="1440">
          <cell r="D1440" t="str">
            <v>2384750008</v>
          </cell>
          <cell r="E1440" t="str">
            <v>Стекла закаленные 2 шт  для полки Конеро W 334-394, H 72, переднее стекло 263x6x61 мм, заднее стекло 217x6x61 мм, цвет ТЕМНЫЙ (2384750008)</v>
          </cell>
          <cell r="H1440">
            <v>5</v>
          </cell>
          <cell r="I1440">
            <v>5</v>
          </cell>
          <cell r="J1440" t="str">
            <v>DE</v>
          </cell>
          <cell r="K1440">
            <v>0.44</v>
          </cell>
          <cell r="O1440">
            <v>6.0736000000000004E-4</v>
          </cell>
          <cell r="Q1440" t="str">
            <v>0008</v>
          </cell>
          <cell r="R1440">
            <v>0</v>
          </cell>
          <cell r="S1440" t="str">
            <v xml:space="preserve"> </v>
          </cell>
          <cell r="T1440">
            <v>7007198008</v>
          </cell>
          <cell r="V1440" t="str">
            <v>Системы хранения</v>
          </cell>
          <cell r="W1440" t="str">
            <v>Конеро полки</v>
          </cell>
          <cell r="X1440" t="str">
            <v>334-394</v>
          </cell>
          <cell r="Y1440">
            <v>72</v>
          </cell>
          <cell r="Z1440" t="str">
            <v>Темное стекло</v>
          </cell>
          <cell r="AG1440" t="str">
            <v>шт</v>
          </cell>
          <cell r="AJ1440" t="str">
            <v>Серый</v>
          </cell>
          <cell r="AK1440" t="str">
            <v>Стекла закаленные 2 шт  для полки Конеро, W 334-394, H 72, ТЕМНЫЙ</v>
          </cell>
          <cell r="AS1440" t="str">
            <v>Конеро полки</v>
          </cell>
          <cell r="AT1440" t="str">
            <v>Хранение одежды; Органайзер</v>
          </cell>
          <cell r="AU1440" t="str">
            <v>Комплектующее</v>
          </cell>
          <cell r="AV1440" t="str">
            <v>334</v>
          </cell>
          <cell r="AW1440" t="str">
            <v>394</v>
          </cell>
          <cell r="BB1440">
            <v>96</v>
          </cell>
          <cell r="BC1440">
            <v>2300</v>
          </cell>
          <cell r="BH1440" t="str">
            <v>Темное стекло</v>
          </cell>
        </row>
        <row r="1441">
          <cell r="D1441" t="str">
            <v>2384760008</v>
          </cell>
          <cell r="E1441" t="str">
            <v>Стекла закаленные 2 шт  для полки Конеро W 384-444, H 72, переднее стекло 313x6x61 мм, заднее стекло 263x6x61 мм, цвет ТЕМНЫЙ (2384760008)</v>
          </cell>
          <cell r="H1441">
            <v>5</v>
          </cell>
          <cell r="I1441">
            <v>5</v>
          </cell>
          <cell r="J1441" t="str">
            <v>DE</v>
          </cell>
          <cell r="K1441">
            <v>0.52800000000000002</v>
          </cell>
          <cell r="O1441">
            <v>7.1135999999999997E-4</v>
          </cell>
          <cell r="Q1441" t="str">
            <v>0008</v>
          </cell>
          <cell r="R1441">
            <v>0</v>
          </cell>
          <cell r="S1441" t="str">
            <v>4027655097434</v>
          </cell>
          <cell r="T1441">
            <v>7007198008</v>
          </cell>
          <cell r="V1441" t="str">
            <v>Системы хранения</v>
          </cell>
          <cell r="W1441" t="str">
            <v>Конеро полки</v>
          </cell>
          <cell r="X1441" t="str">
            <v>384-444</v>
          </cell>
          <cell r="Y1441">
            <v>72</v>
          </cell>
          <cell r="Z1441" t="str">
            <v>Темное стекло</v>
          </cell>
          <cell r="AG1441" t="str">
            <v>шт</v>
          </cell>
          <cell r="AJ1441" t="str">
            <v>Серый</v>
          </cell>
          <cell r="AK1441" t="str">
            <v>Стекла закаленные 2 шт  для полки Конеро, W 384-444, H 72, ТЕМНЫЙ</v>
          </cell>
          <cell r="AS1441" t="str">
            <v>Конеро полки</v>
          </cell>
          <cell r="AT1441" t="str">
            <v>Хранение одежды; Органайзер</v>
          </cell>
          <cell r="AU1441" t="str">
            <v>Комплектующее</v>
          </cell>
          <cell r="AV1441" t="str">
            <v>384</v>
          </cell>
          <cell r="AW1441" t="str">
            <v>444</v>
          </cell>
          <cell r="BB1441">
            <v>96</v>
          </cell>
          <cell r="BC1441">
            <v>2300</v>
          </cell>
          <cell r="BH1441" t="str">
            <v>Темное стекло</v>
          </cell>
        </row>
        <row r="1442">
          <cell r="D1442" t="str">
            <v>2384770008</v>
          </cell>
          <cell r="E1442" t="str">
            <v>Стекла закаленные 2 шт  для полки Конеро W 410-470, H 72, переднее стекло 339x6x61 мм, заднее стекло 293x6x61 мм, цвет ТЕМНЫЙ (2384770008)</v>
          </cell>
          <cell r="H1442">
            <v>5</v>
          </cell>
          <cell r="I1442">
            <v>5</v>
          </cell>
          <cell r="J1442" t="str">
            <v>DE</v>
          </cell>
          <cell r="K1442">
            <v>0.57799999999999996</v>
          </cell>
          <cell r="O1442">
            <v>7.6544000000000004E-4</v>
          </cell>
          <cell r="Q1442" t="str">
            <v>0008</v>
          </cell>
          <cell r="R1442">
            <v>0</v>
          </cell>
          <cell r="S1442" t="str">
            <v>4027655138960</v>
          </cell>
          <cell r="T1442">
            <v>7007198008</v>
          </cell>
          <cell r="V1442" t="str">
            <v>Системы хранения</v>
          </cell>
          <cell r="W1442" t="str">
            <v>Конеро полки</v>
          </cell>
          <cell r="X1442" t="str">
            <v>410-470</v>
          </cell>
          <cell r="Y1442">
            <v>72</v>
          </cell>
          <cell r="Z1442" t="str">
            <v>Темное стекло</v>
          </cell>
          <cell r="AG1442" t="str">
            <v>шт</v>
          </cell>
          <cell r="AJ1442" t="str">
            <v>Серый</v>
          </cell>
          <cell r="AK1442" t="str">
            <v>Стекла закаленные 2 шт  для полки Конеро, W 410-470, H 72, ТЕМНЫЙ</v>
          </cell>
          <cell r="AS1442" t="str">
            <v>Конеро полки</v>
          </cell>
          <cell r="AT1442" t="str">
            <v>Хранение одежды; Органайзер</v>
          </cell>
          <cell r="AU1442" t="str">
            <v>Комплектующее</v>
          </cell>
          <cell r="AV1442" t="str">
            <v>410</v>
          </cell>
          <cell r="AW1442" t="str">
            <v>470</v>
          </cell>
          <cell r="BB1442">
            <v>96</v>
          </cell>
          <cell r="BC1442">
            <v>2300</v>
          </cell>
          <cell r="BH1442" t="str">
            <v>Темное стекло</v>
          </cell>
        </row>
        <row r="1443">
          <cell r="D1443" t="str">
            <v>2384780008</v>
          </cell>
          <cell r="E1443" t="str">
            <v>Стекла закаленные 2 шт  для полки Конеро W 434-494, H 72, переднее стекло 363x6x61 мм, заднее стекло 313x6x61 мм, цвет ТЕМНЫЙ (2384780008)</v>
          </cell>
          <cell r="H1443">
            <v>5</v>
          </cell>
          <cell r="I1443">
            <v>5</v>
          </cell>
          <cell r="J1443" t="str">
            <v>DE</v>
          </cell>
          <cell r="K1443">
            <v>0.61799999999999999</v>
          </cell>
          <cell r="O1443">
            <v>8.1536E-4</v>
          </cell>
          <cell r="Q1443" t="str">
            <v>0008</v>
          </cell>
          <cell r="R1443">
            <v>0</v>
          </cell>
          <cell r="S1443" t="str">
            <v>4027655138953</v>
          </cell>
          <cell r="T1443">
            <v>7007198008</v>
          </cell>
          <cell r="V1443" t="str">
            <v>Системы хранения</v>
          </cell>
          <cell r="W1443" t="str">
            <v>Конеро полки</v>
          </cell>
          <cell r="X1443" t="str">
            <v>434-494</v>
          </cell>
          <cell r="Y1443">
            <v>72</v>
          </cell>
          <cell r="Z1443" t="str">
            <v>Темное стекло</v>
          </cell>
          <cell r="AG1443" t="str">
            <v>шт</v>
          </cell>
          <cell r="AJ1443" t="str">
            <v>Серый</v>
          </cell>
          <cell r="AK1443" t="str">
            <v>Стекла закаленные 2 шт  для полки Конеро, W 434-494, H 72, ТЕМНЫЙ</v>
          </cell>
          <cell r="AS1443" t="str">
            <v>Конеро полки</v>
          </cell>
          <cell r="AT1443" t="str">
            <v>Хранение одежды; Органайзер</v>
          </cell>
          <cell r="AU1443" t="str">
            <v>Комплектующее</v>
          </cell>
          <cell r="AV1443" t="str">
            <v>434</v>
          </cell>
          <cell r="AW1443" t="str">
            <v>494</v>
          </cell>
          <cell r="BB1443">
            <v>96</v>
          </cell>
          <cell r="BC1443">
            <v>2300</v>
          </cell>
          <cell r="BH1443" t="str">
            <v>Темное стекло</v>
          </cell>
        </row>
        <row r="1444">
          <cell r="D1444" t="str">
            <v>2384790008</v>
          </cell>
          <cell r="E1444" t="str">
            <v>Стекла закаленные 2 шт  для полки Конеро W 484-544, H 72, переднее стекло 413x6x61 мм, заднее стекло 363x6x61 мм, цвет ТЕМНЫЙ (2384790008)</v>
          </cell>
          <cell r="H1444">
            <v>5</v>
          </cell>
          <cell r="I1444">
            <v>5</v>
          </cell>
          <cell r="J1444" t="str">
            <v>DE</v>
          </cell>
          <cell r="K1444">
            <v>0.71</v>
          </cell>
          <cell r="O1444">
            <v>9.1936000000000003E-4</v>
          </cell>
          <cell r="Q1444" t="str">
            <v>0008</v>
          </cell>
          <cell r="R1444">
            <v>0</v>
          </cell>
          <cell r="S1444" t="str">
            <v>4027655138977</v>
          </cell>
          <cell r="T1444">
            <v>7007198008</v>
          </cell>
          <cell r="V1444" t="str">
            <v>Системы хранения</v>
          </cell>
          <cell r="W1444" t="str">
            <v>Конеро полки</v>
          </cell>
          <cell r="X1444" t="str">
            <v>484-544</v>
          </cell>
          <cell r="Y1444">
            <v>72</v>
          </cell>
          <cell r="Z1444" t="str">
            <v>Темное стекло</v>
          </cell>
          <cell r="AG1444" t="str">
            <v>шт</v>
          </cell>
          <cell r="AJ1444" t="str">
            <v>Серый</v>
          </cell>
          <cell r="AK1444" t="str">
            <v>Стекла закаленные 2 шт  для полки Конеро, W 484-544, H 72, ТЕМНЫЙ</v>
          </cell>
          <cell r="AS1444" t="str">
            <v>Конеро полки</v>
          </cell>
          <cell r="AT1444" t="str">
            <v>Хранение одежды; Органайзер</v>
          </cell>
          <cell r="AU1444" t="str">
            <v>Комплектующее</v>
          </cell>
          <cell r="AV1444" t="str">
            <v>484</v>
          </cell>
          <cell r="AW1444" t="str">
            <v>544</v>
          </cell>
          <cell r="BB1444">
            <v>96</v>
          </cell>
          <cell r="BC1444">
            <v>2300</v>
          </cell>
          <cell r="BH1444" t="str">
            <v>Темное стекло</v>
          </cell>
        </row>
        <row r="1445">
          <cell r="D1445" t="str">
            <v>2384800008</v>
          </cell>
          <cell r="E1445" t="str">
            <v>Стекла закаленные 2 шт  для полки Конеро W 534-594, H 72, переднее стекло 463x6x61 мм, заднее стекло 413x6x61 мм, цвет ТЕМНЫЙ (2384800008)</v>
          </cell>
          <cell r="H1445">
            <v>5</v>
          </cell>
          <cell r="I1445">
            <v>5</v>
          </cell>
          <cell r="J1445" t="str">
            <v>DE</v>
          </cell>
          <cell r="K1445">
            <v>0.77600000000000002</v>
          </cell>
          <cell r="O1445">
            <v>9.6511999999999998E-4</v>
          </cell>
          <cell r="Q1445" t="str">
            <v>0008</v>
          </cell>
          <cell r="R1445">
            <v>0</v>
          </cell>
          <cell r="S1445" t="str">
            <v>4027655138984</v>
          </cell>
          <cell r="T1445">
            <v>7007198008</v>
          </cell>
          <cell r="V1445" t="str">
            <v>Системы хранения</v>
          </cell>
          <cell r="W1445" t="str">
            <v>Конеро полки</v>
          </cell>
          <cell r="X1445" t="str">
            <v>534-594</v>
          </cell>
          <cell r="Y1445">
            <v>72</v>
          </cell>
          <cell r="Z1445" t="str">
            <v>Темное стекло</v>
          </cell>
          <cell r="AG1445" t="str">
            <v>шт</v>
          </cell>
          <cell r="AJ1445" t="str">
            <v>Серый</v>
          </cell>
          <cell r="AK1445" t="str">
            <v>Стекла закаленные 2 шт  для полки Конеро, W 534-594, H 72, ТЕМНЫЙ</v>
          </cell>
          <cell r="AS1445" t="str">
            <v>Конеро полки</v>
          </cell>
          <cell r="AT1445" t="str">
            <v>Хранение одежды; Органайзер</v>
          </cell>
          <cell r="AU1445" t="str">
            <v>Комплектующее</v>
          </cell>
          <cell r="AV1445" t="str">
            <v>534</v>
          </cell>
          <cell r="AW1445" t="str">
            <v>594</v>
          </cell>
          <cell r="BB1445">
            <v>96</v>
          </cell>
          <cell r="BC1445">
            <v>2300</v>
          </cell>
          <cell r="BH1445" t="str">
            <v>Темное стекло</v>
          </cell>
        </row>
        <row r="1446">
          <cell r="D1446" t="str">
            <v>2384810008</v>
          </cell>
          <cell r="E1446" t="str">
            <v>Стекла закаленные 2 шт  для полки Конеро W 552-612, H 72, переднее стекло 481x6x61 мм, заднее стекло 435x6x61 мм, цвет ТЕМНЫЙ (2384810008)</v>
          </cell>
          <cell r="H1446">
            <v>5</v>
          </cell>
          <cell r="I1446">
            <v>5</v>
          </cell>
          <cell r="J1446" t="str">
            <v>DE</v>
          </cell>
          <cell r="K1446">
            <v>0.83799999999999997</v>
          </cell>
          <cell r="O1446">
            <v>1.0608E-3</v>
          </cell>
          <cell r="Q1446" t="str">
            <v>0008</v>
          </cell>
          <cell r="R1446">
            <v>0</v>
          </cell>
          <cell r="S1446" t="str">
            <v>4027655138991</v>
          </cell>
          <cell r="T1446">
            <v>7007198008</v>
          </cell>
          <cell r="V1446" t="str">
            <v>Системы хранения</v>
          </cell>
          <cell r="W1446" t="str">
            <v>Конеро полки</v>
          </cell>
          <cell r="X1446" t="str">
            <v>552-612</v>
          </cell>
          <cell r="Y1446">
            <v>72</v>
          </cell>
          <cell r="Z1446" t="str">
            <v>Темное стекло</v>
          </cell>
          <cell r="AG1446" t="str">
            <v>шт</v>
          </cell>
          <cell r="AJ1446" t="str">
            <v>Серый</v>
          </cell>
          <cell r="AK1446" t="str">
            <v>Стекла закаленные 2 шт  для полки Конеро, W 552-612, H 72, ТЕМНЫЙ</v>
          </cell>
          <cell r="AS1446" t="str">
            <v>Конеро полки</v>
          </cell>
          <cell r="AT1446" t="str">
            <v>Хранение одежды; Органайзер</v>
          </cell>
          <cell r="AU1446" t="str">
            <v>Комплектующее</v>
          </cell>
          <cell r="AV1446" t="str">
            <v>552</v>
          </cell>
          <cell r="AW1446" t="str">
            <v>612</v>
          </cell>
          <cell r="BB1446">
            <v>96</v>
          </cell>
          <cell r="BC1446">
            <v>2300</v>
          </cell>
          <cell r="BH1446" t="str">
            <v>Темное стекло</v>
          </cell>
        </row>
        <row r="1447">
          <cell r="D1447" t="str">
            <v>2384820008</v>
          </cell>
          <cell r="E1447" t="str">
            <v>Стекла закаленные 2 шт  для полки Конеро W 610-670, H 72, переднее стекло 539x6x61 мм, заднее стекло 493x6x61 мм, цвет ТЕМНЫЙ (2384820008)</v>
          </cell>
          <cell r="H1447">
            <v>5</v>
          </cell>
          <cell r="I1447">
            <v>5</v>
          </cell>
          <cell r="J1447" t="str">
            <v>DE</v>
          </cell>
          <cell r="K1447">
            <v>0.94399999999999995</v>
          </cell>
          <cell r="O1447">
            <v>1.18144E-3</v>
          </cell>
          <cell r="Q1447" t="str">
            <v>0008</v>
          </cell>
          <cell r="R1447">
            <v>0</v>
          </cell>
          <cell r="S1447" t="str">
            <v>4027655139004</v>
          </cell>
          <cell r="T1447">
            <v>7007198008</v>
          </cell>
          <cell r="V1447" t="str">
            <v>Системы хранения</v>
          </cell>
          <cell r="W1447" t="str">
            <v>Конеро полки</v>
          </cell>
          <cell r="X1447" t="str">
            <v>610-670</v>
          </cell>
          <cell r="Y1447">
            <v>72</v>
          </cell>
          <cell r="Z1447" t="str">
            <v>Темное стекло</v>
          </cell>
          <cell r="AG1447" t="str">
            <v>шт</v>
          </cell>
          <cell r="AJ1447" t="str">
            <v>Серый</v>
          </cell>
          <cell r="AK1447" t="str">
            <v>Стекла закаленные 2 шт  для полки Конеро, W 610-670, H 72, ТЕМНЫЙ</v>
          </cell>
          <cell r="AS1447" t="str">
            <v>Конеро полки</v>
          </cell>
          <cell r="AT1447" t="str">
            <v>Хранение одежды; Органайзер</v>
          </cell>
          <cell r="AU1447" t="str">
            <v>Комплектующее</v>
          </cell>
          <cell r="AV1447" t="str">
            <v>610</v>
          </cell>
          <cell r="AW1447" t="str">
            <v>670</v>
          </cell>
          <cell r="BB1447">
            <v>96</v>
          </cell>
          <cell r="BC1447">
            <v>2300</v>
          </cell>
          <cell r="BH1447" t="str">
            <v>Темное стекло</v>
          </cell>
        </row>
        <row r="1448">
          <cell r="D1448" t="str">
            <v>2384830008</v>
          </cell>
          <cell r="E1448" t="str">
            <v>Стекла закаленные 2 шт  для полки Конеро W 660-720, H 72, переднее стекло 589x6x61 мм, заднее стекло 539x6x61 мм, цвет ТЕМНЫЙ (2384830008)</v>
          </cell>
          <cell r="H1448">
            <v>5</v>
          </cell>
          <cell r="I1448">
            <v>5</v>
          </cell>
          <cell r="J1448" t="str">
            <v>DE</v>
          </cell>
          <cell r="K1448">
            <v>1.032</v>
          </cell>
          <cell r="O1448">
            <v>1.2854400000000001E-3</v>
          </cell>
          <cell r="Q1448" t="str">
            <v>0008</v>
          </cell>
          <cell r="R1448">
            <v>0</v>
          </cell>
          <cell r="S1448" t="str">
            <v>4027655139011</v>
          </cell>
          <cell r="T1448">
            <v>7007198008</v>
          </cell>
          <cell r="V1448" t="str">
            <v>Системы хранения</v>
          </cell>
          <cell r="W1448" t="str">
            <v>Конеро полки</v>
          </cell>
          <cell r="X1448" t="str">
            <v>660-720</v>
          </cell>
          <cell r="Y1448">
            <v>72</v>
          </cell>
          <cell r="Z1448" t="str">
            <v>Темное стекло</v>
          </cell>
          <cell r="AG1448" t="str">
            <v>шт</v>
          </cell>
          <cell r="AJ1448" t="str">
            <v>Серый</v>
          </cell>
          <cell r="AK1448" t="str">
            <v>Стекла закаленные 2 шт  для полки Конеро, W 660-720, H 72, ТЕМНЫЙ</v>
          </cell>
          <cell r="AS1448" t="str">
            <v>Конеро полки</v>
          </cell>
          <cell r="AT1448" t="str">
            <v>Хранение одежды; Органайзер</v>
          </cell>
          <cell r="AU1448" t="str">
            <v>Комплектующее</v>
          </cell>
          <cell r="AV1448" t="str">
            <v>660</v>
          </cell>
          <cell r="AW1448" t="str">
            <v>720</v>
          </cell>
          <cell r="BB1448">
            <v>96</v>
          </cell>
          <cell r="BC1448">
            <v>2300</v>
          </cell>
          <cell r="BH1448" t="str">
            <v>Темное стекло</v>
          </cell>
        </row>
        <row r="1449">
          <cell r="D1449" t="str">
            <v>2384840008</v>
          </cell>
          <cell r="E1449" t="str">
            <v>Стекла закаленные 2 шт  для полки Конеро W 710-770, H 72, переднее стекло 639x6x61 мм, заднее стекло 589x6x61 мм, цвет ТЕМНЫЙ (2384840008)</v>
          </cell>
          <cell r="H1449">
            <v>5</v>
          </cell>
          <cell r="I1449">
            <v>5</v>
          </cell>
          <cell r="J1449" t="str">
            <v>DE</v>
          </cell>
          <cell r="K1449">
            <v>1.1240000000000001</v>
          </cell>
          <cell r="O1449">
            <v>1.38944E-3</v>
          </cell>
          <cell r="Q1449" t="str">
            <v>0008</v>
          </cell>
          <cell r="R1449">
            <v>0</v>
          </cell>
          <cell r="S1449" t="str">
            <v>4027655139028</v>
          </cell>
          <cell r="T1449">
            <v>7007198008</v>
          </cell>
          <cell r="V1449" t="str">
            <v>Системы хранения</v>
          </cell>
          <cell r="W1449" t="str">
            <v>Конеро полки</v>
          </cell>
          <cell r="X1449" t="str">
            <v>710-770</v>
          </cell>
          <cell r="Y1449">
            <v>72</v>
          </cell>
          <cell r="Z1449" t="str">
            <v>Темное стекло</v>
          </cell>
          <cell r="AG1449" t="str">
            <v>шт</v>
          </cell>
          <cell r="AJ1449" t="str">
            <v>Серый</v>
          </cell>
          <cell r="AK1449" t="str">
            <v>Стекла закаленные 2 шт  для полки Конеро, W 710-770, H 72, ТЕМНЫЙ</v>
          </cell>
          <cell r="AS1449" t="str">
            <v>Конеро полки</v>
          </cell>
          <cell r="AT1449" t="str">
            <v>Хранение одежды; Органайзер</v>
          </cell>
          <cell r="AU1449" t="str">
            <v>Комплектующее</v>
          </cell>
          <cell r="AV1449" t="str">
            <v>710</v>
          </cell>
          <cell r="AW1449" t="str">
            <v>770</v>
          </cell>
          <cell r="BB1449">
            <v>96</v>
          </cell>
          <cell r="BC1449">
            <v>2300</v>
          </cell>
          <cell r="BH1449" t="str">
            <v>Темное стекло</v>
          </cell>
        </row>
        <row r="1450">
          <cell r="D1450" t="str">
            <v>2384850008</v>
          </cell>
          <cell r="E1450" t="str">
            <v>Стекла закаленные 2 шт  для полки Конеро W 760-820, H 72, переднее стекло 689x6x61 мм, заднее стекло 639x6x61 мм, цвет ТЕМНЫЙ (2384850008)</v>
          </cell>
          <cell r="H1450">
            <v>5</v>
          </cell>
          <cell r="I1450">
            <v>5</v>
          </cell>
          <cell r="J1450" t="str">
            <v>DE</v>
          </cell>
          <cell r="K1450">
            <v>1.216</v>
          </cell>
          <cell r="O1450">
            <v>1.49344E-3</v>
          </cell>
          <cell r="Q1450" t="str">
            <v>0008</v>
          </cell>
          <cell r="R1450">
            <v>0</v>
          </cell>
          <cell r="S1450" t="str">
            <v>4027655139035</v>
          </cell>
          <cell r="T1450">
            <v>7007198008</v>
          </cell>
          <cell r="V1450" t="str">
            <v>Системы хранения</v>
          </cell>
          <cell r="W1450" t="str">
            <v>Конеро полки</v>
          </cell>
          <cell r="X1450" t="str">
            <v>760-820</v>
          </cell>
          <cell r="Y1450">
            <v>72</v>
          </cell>
          <cell r="Z1450" t="str">
            <v>Темное стекло</v>
          </cell>
          <cell r="AG1450" t="str">
            <v>шт</v>
          </cell>
          <cell r="AJ1450" t="str">
            <v>Серый</v>
          </cell>
          <cell r="AK1450" t="str">
            <v>Стекла закаленные 2 шт  для полки Конеро, W 760-820, H 72, ТЕМНЫЙ</v>
          </cell>
          <cell r="AS1450" t="str">
            <v>Конеро полки</v>
          </cell>
          <cell r="AT1450" t="str">
            <v>Хранение одежды; Органайзер</v>
          </cell>
          <cell r="AU1450" t="str">
            <v>Комплектующее</v>
          </cell>
          <cell r="AV1450" t="str">
            <v>760</v>
          </cell>
          <cell r="AW1450" t="str">
            <v>820</v>
          </cell>
          <cell r="BB1450">
            <v>96</v>
          </cell>
          <cell r="BC1450">
            <v>2300</v>
          </cell>
          <cell r="BH1450" t="str">
            <v>Темное стекло</v>
          </cell>
        </row>
        <row r="1451">
          <cell r="D1451" t="str">
            <v>2384860008</v>
          </cell>
          <cell r="E1451" t="str">
            <v>Стекла закаленные 2 шт  для полки Конеро W 810-870, H 72, переднее стекло 739x6x61 мм, заднее стекло 689x6x61 мм, цвет ТЕМНЫЙ (2384860008)</v>
          </cell>
          <cell r="H1451">
            <v>5</v>
          </cell>
          <cell r="I1451">
            <v>5</v>
          </cell>
          <cell r="J1451" t="str">
            <v>DE</v>
          </cell>
          <cell r="K1451">
            <v>1.306</v>
          </cell>
          <cell r="O1451">
            <v>1.5974400000000001E-3</v>
          </cell>
          <cell r="Q1451" t="str">
            <v>0008</v>
          </cell>
          <cell r="R1451">
            <v>0</v>
          </cell>
          <cell r="S1451" t="str">
            <v>4027655139042</v>
          </cell>
          <cell r="T1451">
            <v>7007198008</v>
          </cell>
          <cell r="V1451" t="str">
            <v>Системы хранения</v>
          </cell>
          <cell r="W1451" t="str">
            <v>Конеро полки</v>
          </cell>
          <cell r="X1451" t="str">
            <v>810-870</v>
          </cell>
          <cell r="Y1451">
            <v>72</v>
          </cell>
          <cell r="Z1451" t="str">
            <v>Темное стекло</v>
          </cell>
          <cell r="AG1451" t="str">
            <v>шт</v>
          </cell>
          <cell r="AJ1451" t="str">
            <v>Серый</v>
          </cell>
          <cell r="AK1451" t="str">
            <v>Стекла закаленные 2 шт  для полки Конеро, W 810-870, H 72, ТЕМНЫЙ</v>
          </cell>
          <cell r="AS1451" t="str">
            <v>Конеро полки</v>
          </cell>
          <cell r="AT1451" t="str">
            <v>Хранение одежды; Органайзер</v>
          </cell>
          <cell r="AU1451" t="str">
            <v>Комплектующее</v>
          </cell>
          <cell r="AV1451" t="str">
            <v>810</v>
          </cell>
          <cell r="AW1451" t="str">
            <v>870</v>
          </cell>
          <cell r="BB1451">
            <v>96</v>
          </cell>
          <cell r="BC1451">
            <v>2300</v>
          </cell>
          <cell r="BH1451" t="str">
            <v>Темное стекло</v>
          </cell>
        </row>
        <row r="1452">
          <cell r="D1452" t="str">
            <v>2384870008</v>
          </cell>
          <cell r="E1452" t="str">
            <v>Стекла закаленные 2 шт  для полки Конеро W 860-920, H 72, переднее стекло 789x6x61 мм, заднее стекло 739x6x61 мм, цвет ТЕМНЫЙ (2384870008)</v>
          </cell>
          <cell r="H1452">
            <v>5</v>
          </cell>
          <cell r="I1452">
            <v>5</v>
          </cell>
          <cell r="J1452" t="str">
            <v>DE</v>
          </cell>
          <cell r="K1452">
            <v>1.3979999999999999</v>
          </cell>
          <cell r="O1452">
            <v>1.70144E-3</v>
          </cell>
          <cell r="Q1452" t="str">
            <v>0008</v>
          </cell>
          <cell r="R1452">
            <v>0</v>
          </cell>
          <cell r="S1452" t="str">
            <v>4027655139059</v>
          </cell>
          <cell r="T1452">
            <v>7007198008</v>
          </cell>
          <cell r="V1452" t="str">
            <v>Системы хранения</v>
          </cell>
          <cell r="W1452" t="str">
            <v>Конеро полки</v>
          </cell>
          <cell r="X1452" t="str">
            <v>860-920</v>
          </cell>
          <cell r="Y1452">
            <v>72</v>
          </cell>
          <cell r="Z1452" t="str">
            <v>Темное стекло</v>
          </cell>
          <cell r="AG1452" t="str">
            <v>шт</v>
          </cell>
          <cell r="AJ1452" t="str">
            <v>Серый</v>
          </cell>
          <cell r="AK1452" t="str">
            <v>Стекла закаленные 2 шт  для полки Конеро, W 860-920, H 72, ТЕМНЫЙ</v>
          </cell>
          <cell r="AS1452" t="str">
            <v>Конеро полки</v>
          </cell>
          <cell r="AT1452" t="str">
            <v>Хранение одежды; Органайзер</v>
          </cell>
          <cell r="AU1452" t="str">
            <v>Комплектующее</v>
          </cell>
          <cell r="AV1452" t="str">
            <v>860</v>
          </cell>
          <cell r="AW1452" t="str">
            <v>920</v>
          </cell>
          <cell r="BB1452">
            <v>96</v>
          </cell>
          <cell r="BC1452">
            <v>2300</v>
          </cell>
          <cell r="BH1452" t="str">
            <v>Темное стекло</v>
          </cell>
        </row>
        <row r="1453">
          <cell r="D1453" t="str">
            <v>2384880008</v>
          </cell>
          <cell r="E1453" t="str">
            <v>Стекла закаленные 2 шт  для полки Конеро W 910-970, H 72, переднее стекло 839x6x61 мм, заднее стекло 789x6x61 мм, цвет ТЕМНЫЙ (2384880008)</v>
          </cell>
          <cell r="H1453">
            <v>5</v>
          </cell>
          <cell r="I1453">
            <v>5</v>
          </cell>
          <cell r="J1453" t="str">
            <v>DE</v>
          </cell>
          <cell r="K1453">
            <v>1.49</v>
          </cell>
          <cell r="O1453">
            <v>1.80544E-3</v>
          </cell>
          <cell r="Q1453" t="str">
            <v>0008</v>
          </cell>
          <cell r="R1453">
            <v>0</v>
          </cell>
          <cell r="S1453" t="str">
            <v>4027655139066</v>
          </cell>
          <cell r="T1453">
            <v>7007198008</v>
          </cell>
          <cell r="V1453" t="str">
            <v>Системы хранения</v>
          </cell>
          <cell r="W1453" t="str">
            <v>Конеро полки</v>
          </cell>
          <cell r="X1453" t="str">
            <v>910-970</v>
          </cell>
          <cell r="Y1453">
            <v>72</v>
          </cell>
          <cell r="Z1453" t="str">
            <v>Темное стекло</v>
          </cell>
          <cell r="AG1453" t="str">
            <v>шт</v>
          </cell>
          <cell r="AJ1453" t="str">
            <v>Серый</v>
          </cell>
          <cell r="AK1453" t="str">
            <v>Стекла закаленные 2 шт  для полки Конеро, W 910-970, H 72, ТЕМНЫЙ</v>
          </cell>
          <cell r="AS1453" t="str">
            <v>Конеро полки</v>
          </cell>
          <cell r="AT1453" t="str">
            <v>Хранение одежды; Органайзер</v>
          </cell>
          <cell r="AU1453" t="str">
            <v>Комплектующее</v>
          </cell>
          <cell r="AV1453" t="str">
            <v>910</v>
          </cell>
          <cell r="AW1453" t="str">
            <v>970</v>
          </cell>
          <cell r="BB1453">
            <v>96</v>
          </cell>
          <cell r="BC1453">
            <v>2300</v>
          </cell>
          <cell r="BH1453" t="str">
            <v>Темное стекло</v>
          </cell>
        </row>
        <row r="1454">
          <cell r="D1454" t="str">
            <v>2384890008</v>
          </cell>
          <cell r="E1454" t="str">
            <v>Стекла закаленные 2 шт  для полки Конеро W 960-1020, H 72, переднее стекло 889x6x61 мм, заднее стекло 839x6x61 мм, цвет ТЕМНЫЙ (2384890008)</v>
          </cell>
          <cell r="H1454">
            <v>5</v>
          </cell>
          <cell r="I1454">
            <v>5</v>
          </cell>
          <cell r="J1454" t="str">
            <v>DE</v>
          </cell>
          <cell r="K1454">
            <v>1.5820000000000001</v>
          </cell>
          <cell r="O1454">
            <v>1.9094400000000001E-3</v>
          </cell>
          <cell r="Q1454" t="str">
            <v>0008</v>
          </cell>
          <cell r="R1454">
            <v>0</v>
          </cell>
          <cell r="S1454" t="str">
            <v>4027655139134</v>
          </cell>
          <cell r="T1454">
            <v>7007198008</v>
          </cell>
          <cell r="V1454" t="str">
            <v>Системы хранения</v>
          </cell>
          <cell r="W1454" t="str">
            <v>Конеро полки</v>
          </cell>
          <cell r="X1454" t="str">
            <v>960-1020</v>
          </cell>
          <cell r="Y1454">
            <v>72</v>
          </cell>
          <cell r="Z1454" t="str">
            <v>Темное стекло</v>
          </cell>
          <cell r="AG1454" t="str">
            <v>шт</v>
          </cell>
          <cell r="AJ1454" t="str">
            <v>Серый</v>
          </cell>
          <cell r="AK1454" t="str">
            <v>Стекла закаленные 2 шт  для полки Конеро, W 960-1020, H 72, ТЕМНЫЙ</v>
          </cell>
          <cell r="AS1454" t="str">
            <v>Конеро полки</v>
          </cell>
          <cell r="AT1454" t="str">
            <v>Хранение одежды; Органайзер</v>
          </cell>
          <cell r="AU1454" t="str">
            <v>Комплектующее</v>
          </cell>
          <cell r="AV1454" t="str">
            <v>960</v>
          </cell>
          <cell r="AW1454" t="str">
            <v>1020</v>
          </cell>
          <cell r="BB1454">
            <v>96</v>
          </cell>
          <cell r="BC1454">
            <v>2300</v>
          </cell>
          <cell r="BH1454" t="str">
            <v>Темное стекло</v>
          </cell>
        </row>
        <row r="1455">
          <cell r="D1455" t="str">
            <v>2384900008</v>
          </cell>
          <cell r="E1455" t="str">
            <v>Стекла закаленные 2 шт  для полки Конеро W 334-394, H 168, переднее стекло 263x6x157 мм, заднее стекло 217x6x157 мм, цвет ТЕМНЫЙ (2384900008)</v>
          </cell>
          <cell r="H1455">
            <v>5</v>
          </cell>
          <cell r="I1455">
            <v>5</v>
          </cell>
          <cell r="J1455" t="str">
            <v>DE</v>
          </cell>
          <cell r="K1455">
            <v>1.1299999999999999</v>
          </cell>
          <cell r="O1455">
            <v>1.3286000000000001E-3</v>
          </cell>
          <cell r="Q1455" t="str">
            <v>0008</v>
          </cell>
          <cell r="R1455">
            <v>0</v>
          </cell>
          <cell r="S1455" t="str">
            <v>4027655139479</v>
          </cell>
          <cell r="T1455">
            <v>7007198008</v>
          </cell>
          <cell r="V1455" t="str">
            <v>Системы хранения</v>
          </cell>
          <cell r="W1455" t="str">
            <v>Конеро полки</v>
          </cell>
          <cell r="X1455" t="str">
            <v>334-394</v>
          </cell>
          <cell r="Y1455">
            <v>168</v>
          </cell>
          <cell r="Z1455" t="str">
            <v>Темное стекло</v>
          </cell>
          <cell r="AG1455" t="str">
            <v>шт</v>
          </cell>
          <cell r="AJ1455" t="str">
            <v>Серый</v>
          </cell>
          <cell r="AK1455" t="str">
            <v>Стекла закаленные 2 шт  для полки Конеро, W 334-394, H 168, ТЕМНЫЙ</v>
          </cell>
          <cell r="AS1455" t="str">
            <v>Конеро полки</v>
          </cell>
          <cell r="AT1455" t="str">
            <v>Хранение одежды; Органайзер</v>
          </cell>
          <cell r="AU1455" t="str">
            <v>Комплектующее</v>
          </cell>
          <cell r="AV1455" t="str">
            <v>334</v>
          </cell>
          <cell r="AW1455" t="str">
            <v>394</v>
          </cell>
          <cell r="BB1455">
            <v>192</v>
          </cell>
          <cell r="BC1455">
            <v>2300</v>
          </cell>
          <cell r="BH1455" t="str">
            <v>Темное стекло</v>
          </cell>
        </row>
        <row r="1456">
          <cell r="D1456" t="str">
            <v>2384910008</v>
          </cell>
          <cell r="E1456" t="str">
            <v>Стекла закаленные 2 шт  для полки Конеро W 384-444, H 168, переднее стекло 313x6x157 мм, заднее стекло 263x6x157 мм, цвет ТЕМНЫЙ (2384910008)</v>
          </cell>
          <cell r="H1456">
            <v>5</v>
          </cell>
          <cell r="I1456">
            <v>5</v>
          </cell>
          <cell r="J1456" t="str">
            <v>DE</v>
          </cell>
          <cell r="K1456">
            <v>1.3560000000000001</v>
          </cell>
          <cell r="O1456">
            <v>1.5560999999999999E-3</v>
          </cell>
          <cell r="Q1456" t="str">
            <v>0008</v>
          </cell>
          <cell r="R1456">
            <v>0</v>
          </cell>
          <cell r="S1456" t="str">
            <v>4027655139486</v>
          </cell>
          <cell r="T1456">
            <v>7007198008</v>
          </cell>
          <cell r="V1456" t="str">
            <v>Системы хранения</v>
          </cell>
          <cell r="W1456" t="str">
            <v>Конеро полки</v>
          </cell>
          <cell r="X1456" t="str">
            <v>384-444</v>
          </cell>
          <cell r="Y1456">
            <v>168</v>
          </cell>
          <cell r="Z1456" t="str">
            <v>Темное стекло</v>
          </cell>
          <cell r="AG1456" t="str">
            <v>шт</v>
          </cell>
          <cell r="AJ1456" t="str">
            <v>Серый</v>
          </cell>
          <cell r="AK1456" t="str">
            <v>Стекла закаленные 2 шт  для полки Конеро, W 384-444, H 168, ТЕМНЫЙ</v>
          </cell>
          <cell r="AS1456" t="str">
            <v>Конеро полки</v>
          </cell>
          <cell r="AT1456" t="str">
            <v>Хранение одежды; Органайзер</v>
          </cell>
          <cell r="AU1456" t="str">
            <v>Комплектующее</v>
          </cell>
          <cell r="AV1456" t="str">
            <v>384</v>
          </cell>
          <cell r="AW1456" t="str">
            <v>444</v>
          </cell>
          <cell r="BB1456">
            <v>192</v>
          </cell>
          <cell r="BC1456">
            <v>2300</v>
          </cell>
          <cell r="BH1456" t="str">
            <v>Темное стекло</v>
          </cell>
        </row>
        <row r="1457">
          <cell r="D1457" t="str">
            <v>2384920008</v>
          </cell>
          <cell r="E1457" t="str">
            <v>Стекла закаленные 2 шт  для полки Конеро W 410-470, H 168, переднее стекло 339x6x157 мм, заднее стекло 293x6x157 мм, цвет ТЕМНЫЙ (2384920008)</v>
          </cell>
          <cell r="H1457">
            <v>5</v>
          </cell>
          <cell r="I1457">
            <v>5</v>
          </cell>
          <cell r="J1457" t="str">
            <v>DE</v>
          </cell>
          <cell r="K1457">
            <v>1.488</v>
          </cell>
          <cell r="O1457">
            <v>1.6743999999999999E-3</v>
          </cell>
          <cell r="Q1457" t="str">
            <v>0008</v>
          </cell>
          <cell r="R1457">
            <v>0</v>
          </cell>
          <cell r="S1457" t="str">
            <v>4027655139493</v>
          </cell>
          <cell r="T1457">
            <v>7007198008</v>
          </cell>
          <cell r="V1457" t="str">
            <v>Системы хранения</v>
          </cell>
          <cell r="W1457" t="str">
            <v>Конеро полки</v>
          </cell>
          <cell r="X1457" t="str">
            <v>410-470</v>
          </cell>
          <cell r="Y1457">
            <v>168</v>
          </cell>
          <cell r="Z1457" t="str">
            <v>Темное стекло</v>
          </cell>
          <cell r="AG1457" t="str">
            <v>шт</v>
          </cell>
          <cell r="AJ1457" t="str">
            <v>Серый</v>
          </cell>
          <cell r="AK1457" t="str">
            <v>Стекла закаленные 2 шт  для полки Конеро, W 410-470, H 168, ТЕМНЫЙ</v>
          </cell>
          <cell r="AS1457" t="str">
            <v>Конеро полки</v>
          </cell>
          <cell r="AT1457" t="str">
            <v>Хранение одежды; Органайзер</v>
          </cell>
          <cell r="AU1457" t="str">
            <v>Комплектующее</v>
          </cell>
          <cell r="AV1457" t="str">
            <v>410</v>
          </cell>
          <cell r="AW1457" t="str">
            <v>470</v>
          </cell>
          <cell r="BB1457">
            <v>192</v>
          </cell>
          <cell r="BC1457">
            <v>2300</v>
          </cell>
          <cell r="BH1457" t="str">
            <v>Темное стекло</v>
          </cell>
        </row>
        <row r="1458">
          <cell r="D1458" t="str">
            <v>2384930008</v>
          </cell>
          <cell r="E1458" t="str">
            <v>Стекла закаленные 2 шт  для полки Конеро W 434-494, H 168, переднее стекло 363x6x157 мм, заднее стекло 313x6x157 мм, цвет ТЕМНЫЙ (2384930008)</v>
          </cell>
          <cell r="H1458">
            <v>5</v>
          </cell>
          <cell r="I1458">
            <v>5</v>
          </cell>
          <cell r="J1458" t="str">
            <v>DE</v>
          </cell>
          <cell r="K1458">
            <v>1.5920000000000001</v>
          </cell>
          <cell r="O1458">
            <v>1.7836E-3</v>
          </cell>
          <cell r="Q1458" t="str">
            <v>0008</v>
          </cell>
          <cell r="R1458">
            <v>0</v>
          </cell>
          <cell r="S1458" t="str">
            <v>4027655139509</v>
          </cell>
          <cell r="T1458">
            <v>7007198008</v>
          </cell>
          <cell r="V1458" t="str">
            <v>Системы хранения</v>
          </cell>
          <cell r="W1458" t="str">
            <v>Конеро полки</v>
          </cell>
          <cell r="X1458" t="str">
            <v>434-494</v>
          </cell>
          <cell r="Y1458">
            <v>168</v>
          </cell>
          <cell r="Z1458" t="str">
            <v>Темное стекло</v>
          </cell>
          <cell r="AG1458" t="str">
            <v>шт</v>
          </cell>
          <cell r="AJ1458" t="str">
            <v>Серый</v>
          </cell>
          <cell r="AK1458" t="str">
            <v>Стекла закаленные 2 шт  для полки Конеро, W 434-494, H 168, ТЕМНЫЙ</v>
          </cell>
          <cell r="AS1458" t="str">
            <v>Конеро полки</v>
          </cell>
          <cell r="AT1458" t="str">
            <v>Хранение одежды; Органайзер</v>
          </cell>
          <cell r="AU1458" t="str">
            <v>Комплектующее</v>
          </cell>
          <cell r="AV1458" t="str">
            <v>434</v>
          </cell>
          <cell r="AW1458" t="str">
            <v>494</v>
          </cell>
          <cell r="BB1458">
            <v>192</v>
          </cell>
          <cell r="BC1458">
            <v>2300</v>
          </cell>
          <cell r="BH1458" t="str">
            <v>Темное стекло</v>
          </cell>
        </row>
        <row r="1459">
          <cell r="D1459" t="str">
            <v>2384940008</v>
          </cell>
          <cell r="E1459" t="str">
            <v>Стекла закаленные 2 шт  для полки Конеро W 484-544, H 168, переднее стекло 413x6x157 мм, заднее стекло 363x6x157 мм, цвет ТЕМНЫЙ (2384940008)</v>
          </cell>
          <cell r="H1459">
            <v>5</v>
          </cell>
          <cell r="I1459">
            <v>5</v>
          </cell>
          <cell r="J1459" t="str">
            <v>DE</v>
          </cell>
          <cell r="K1459">
            <v>1.8280000000000001</v>
          </cell>
          <cell r="O1459">
            <v>2.0111E-3</v>
          </cell>
          <cell r="Q1459" t="str">
            <v>0008</v>
          </cell>
          <cell r="R1459">
            <v>0</v>
          </cell>
          <cell r="S1459" t="str">
            <v>4027655139516</v>
          </cell>
          <cell r="T1459">
            <v>7007198008</v>
          </cell>
          <cell r="V1459" t="str">
            <v>Системы хранения</v>
          </cell>
          <cell r="W1459" t="str">
            <v>Конеро полки</v>
          </cell>
          <cell r="X1459" t="str">
            <v>484-544</v>
          </cell>
          <cell r="Y1459">
            <v>168</v>
          </cell>
          <cell r="Z1459" t="str">
            <v>Темное стекло</v>
          </cell>
          <cell r="AG1459" t="str">
            <v>шт</v>
          </cell>
          <cell r="AJ1459" t="str">
            <v>Серый</v>
          </cell>
          <cell r="AK1459" t="str">
            <v>Стекла закаленные 2 шт  для полки Конеро, W 484-544, H 168, ТЕМНЫЙ</v>
          </cell>
          <cell r="AS1459" t="str">
            <v>Конеро полки</v>
          </cell>
          <cell r="AT1459" t="str">
            <v>Хранение одежды; Органайзер</v>
          </cell>
          <cell r="AU1459" t="str">
            <v>Комплектующее</v>
          </cell>
          <cell r="AV1459" t="str">
            <v>484</v>
          </cell>
          <cell r="AW1459" t="str">
            <v>544</v>
          </cell>
          <cell r="BB1459">
            <v>192</v>
          </cell>
          <cell r="BC1459">
            <v>2300</v>
          </cell>
          <cell r="BH1459" t="str">
            <v>Темное стекло</v>
          </cell>
        </row>
        <row r="1460">
          <cell r="D1460" t="str">
            <v>2384950008</v>
          </cell>
          <cell r="E1460" t="str">
            <v>Стекла закаленные 2 шт  для полки Конеро W 534-594, H 168, переднее стекло 463x6x157 мм, заднее стекло 413x6x157 мм, цвет ТЕМНЫЙ (2384950008)</v>
          </cell>
          <cell r="H1460">
            <v>5</v>
          </cell>
          <cell r="I1460">
            <v>5</v>
          </cell>
          <cell r="J1460" t="str">
            <v>DE</v>
          </cell>
          <cell r="K1460">
            <v>2</v>
          </cell>
          <cell r="O1460">
            <v>2.1112000000000001E-3</v>
          </cell>
          <cell r="Q1460" t="str">
            <v>0008</v>
          </cell>
          <cell r="R1460">
            <v>0</v>
          </cell>
          <cell r="S1460" t="str">
            <v>4027655139523</v>
          </cell>
          <cell r="T1460">
            <v>7007198008</v>
          </cell>
          <cell r="V1460" t="str">
            <v>Системы хранения</v>
          </cell>
          <cell r="W1460" t="str">
            <v>Конеро полки</v>
          </cell>
          <cell r="X1460" t="str">
            <v>534-594</v>
          </cell>
          <cell r="Y1460">
            <v>168</v>
          </cell>
          <cell r="Z1460" t="str">
            <v>Темное стекло</v>
          </cell>
          <cell r="AG1460" t="str">
            <v>шт</v>
          </cell>
          <cell r="AJ1460" t="str">
            <v>Серый</v>
          </cell>
          <cell r="AK1460" t="str">
            <v>Стекла закаленные 2 шт  для полки Конеро, W 534-594, H 168, ТЕМНЫЙ</v>
          </cell>
          <cell r="AS1460" t="str">
            <v>Конеро полки</v>
          </cell>
          <cell r="AT1460" t="str">
            <v>Хранение одежды; Органайзер</v>
          </cell>
          <cell r="AU1460" t="str">
            <v>Комплектующее</v>
          </cell>
          <cell r="AV1460" t="str">
            <v>534</v>
          </cell>
          <cell r="AW1460" t="str">
            <v>594</v>
          </cell>
          <cell r="BB1460">
            <v>192</v>
          </cell>
          <cell r="BC1460">
            <v>2300</v>
          </cell>
          <cell r="BH1460" t="str">
            <v>Темное стекло</v>
          </cell>
        </row>
        <row r="1461">
          <cell r="D1461" t="str">
            <v>2384960008</v>
          </cell>
          <cell r="E1461" t="str">
            <v>Стекла закаленные 2 шт  для полки Конеро W 552-612, H 168, переднее стекло 481x6x157 мм, заднее стекло 435x6x157 мм, цвет ТЕМНЫЙ (2384960008)</v>
          </cell>
          <cell r="H1461">
            <v>5</v>
          </cell>
          <cell r="I1461">
            <v>5</v>
          </cell>
          <cell r="J1461" t="str">
            <v>DE</v>
          </cell>
          <cell r="K1461">
            <v>2.1579999999999999</v>
          </cell>
          <cell r="O1461">
            <v>2.3205000000000001E-3</v>
          </cell>
          <cell r="Q1461" t="str">
            <v>0008</v>
          </cell>
          <cell r="R1461">
            <v>0</v>
          </cell>
          <cell r="S1461" t="str">
            <v>4027655139530</v>
          </cell>
          <cell r="T1461">
            <v>7007198008</v>
          </cell>
          <cell r="V1461" t="str">
            <v>Системы хранения</v>
          </cell>
          <cell r="W1461" t="str">
            <v>Конеро полки</v>
          </cell>
          <cell r="X1461" t="str">
            <v>552-612</v>
          </cell>
          <cell r="Y1461">
            <v>168</v>
          </cell>
          <cell r="Z1461" t="str">
            <v>Темное стекло</v>
          </cell>
          <cell r="AG1461" t="str">
            <v>шт</v>
          </cell>
          <cell r="AJ1461" t="str">
            <v>Серый</v>
          </cell>
          <cell r="AK1461" t="str">
            <v>Стекла закаленные 2 шт  для полки Конеро, W 552-612, H 168, ТЕМНЫЙ</v>
          </cell>
          <cell r="AS1461" t="str">
            <v>Конеро полки</v>
          </cell>
          <cell r="AT1461" t="str">
            <v>Хранение одежды; Органайзер</v>
          </cell>
          <cell r="AU1461" t="str">
            <v>Комплектующее</v>
          </cell>
          <cell r="AV1461" t="str">
            <v>552</v>
          </cell>
          <cell r="AW1461" t="str">
            <v>612</v>
          </cell>
          <cell r="BB1461">
            <v>192</v>
          </cell>
          <cell r="BC1461">
            <v>2300</v>
          </cell>
          <cell r="BH1461" t="str">
            <v>Темное стекло</v>
          </cell>
        </row>
        <row r="1462">
          <cell r="D1462" t="str">
            <v>2384970008</v>
          </cell>
          <cell r="E1462" t="str">
            <v>Стекла закаленные 2 шт  для полки Конеро W 610-670, H 168, переднее стекло 539x6x157 мм, заднее стекло 493x6x157 мм, цвет ТЕМНЫЙ (2384970008)</v>
          </cell>
          <cell r="H1462">
            <v>5</v>
          </cell>
          <cell r="I1462">
            <v>5</v>
          </cell>
          <cell r="J1462" t="str">
            <v>DE</v>
          </cell>
          <cell r="K1462">
            <v>2.4300000000000002</v>
          </cell>
          <cell r="O1462">
            <v>2.5844000000000002E-3</v>
          </cell>
          <cell r="Q1462" t="str">
            <v>0008</v>
          </cell>
          <cell r="R1462">
            <v>0</v>
          </cell>
          <cell r="S1462" t="str">
            <v>4027655139547</v>
          </cell>
          <cell r="T1462">
            <v>7007198008</v>
          </cell>
          <cell r="V1462" t="str">
            <v>Системы хранения</v>
          </cell>
          <cell r="W1462" t="str">
            <v>Конеро полки</v>
          </cell>
          <cell r="X1462" t="str">
            <v>610-670</v>
          </cell>
          <cell r="Y1462">
            <v>168</v>
          </cell>
          <cell r="Z1462" t="str">
            <v>Темное стекло</v>
          </cell>
          <cell r="AG1462" t="str">
            <v>шт</v>
          </cell>
          <cell r="AJ1462" t="str">
            <v>Серый</v>
          </cell>
          <cell r="AK1462" t="str">
            <v>Стекла закаленные 2 шт  для полки Конеро, W 610-670, H 168, ТЕМНЫЙ</v>
          </cell>
          <cell r="AS1462" t="str">
            <v>Конеро полки</v>
          </cell>
          <cell r="AT1462" t="str">
            <v>Хранение одежды; Органайзер</v>
          </cell>
          <cell r="AU1462" t="str">
            <v>Комплектующее</v>
          </cell>
          <cell r="AV1462" t="str">
            <v>610</v>
          </cell>
          <cell r="AW1462" t="str">
            <v>670</v>
          </cell>
          <cell r="BB1462">
            <v>192</v>
          </cell>
          <cell r="BC1462">
            <v>2300</v>
          </cell>
          <cell r="BH1462" t="str">
            <v>Темное стекло</v>
          </cell>
        </row>
        <row r="1463">
          <cell r="D1463" t="str">
            <v>2384980008</v>
          </cell>
          <cell r="E1463" t="str">
            <v>Стекла закаленные 2 шт  для полки Конеро W 660-720, H 168, переднее стекло 589x6x157 мм, заднее стекло 539x6x157 мм, цвет ТЕМНЫЙ (2384980008)</v>
          </cell>
          <cell r="H1463">
            <v>5</v>
          </cell>
          <cell r="I1463">
            <v>5</v>
          </cell>
          <cell r="J1463" t="str">
            <v>DE</v>
          </cell>
          <cell r="K1463">
            <v>2.6560000000000001</v>
          </cell>
          <cell r="O1463">
            <v>2.8119E-3</v>
          </cell>
          <cell r="Q1463" t="str">
            <v>0008</v>
          </cell>
          <cell r="R1463">
            <v>0</v>
          </cell>
          <cell r="S1463" t="str">
            <v>4027655139554</v>
          </cell>
          <cell r="T1463">
            <v>7007198008</v>
          </cell>
          <cell r="V1463" t="str">
            <v>Системы хранения</v>
          </cell>
          <cell r="W1463" t="str">
            <v>Конеро полки</v>
          </cell>
          <cell r="X1463" t="str">
            <v>660-720</v>
          </cell>
          <cell r="Y1463">
            <v>168</v>
          </cell>
          <cell r="Z1463" t="str">
            <v>Темное стекло</v>
          </cell>
          <cell r="AG1463" t="str">
            <v>шт</v>
          </cell>
          <cell r="AJ1463" t="str">
            <v>Серый</v>
          </cell>
          <cell r="AK1463" t="str">
            <v>Стекла закаленные 2 шт  для полки Конеро, W 660-720, H 168, ТЕМНЫЙ</v>
          </cell>
          <cell r="AS1463" t="str">
            <v>Конеро полки</v>
          </cell>
          <cell r="AT1463" t="str">
            <v>Хранение одежды; Органайзер</v>
          </cell>
          <cell r="AU1463" t="str">
            <v>Комплектующее</v>
          </cell>
          <cell r="AV1463" t="str">
            <v>660</v>
          </cell>
          <cell r="AW1463" t="str">
            <v>720</v>
          </cell>
          <cell r="BB1463">
            <v>192</v>
          </cell>
          <cell r="BC1463">
            <v>2300</v>
          </cell>
          <cell r="BH1463" t="str">
            <v>Темное стекло</v>
          </cell>
        </row>
        <row r="1464">
          <cell r="D1464" t="str">
            <v>2384990008</v>
          </cell>
          <cell r="E1464" t="str">
            <v>Стекла закаленные 2 шт  для полки Конеро W 710-770, H 168, переднее стекло 639x6x157 мм, заднее стекло 589x6x157 мм, цвет ТЕМНЫЙ (2384990008)</v>
          </cell>
          <cell r="H1464">
            <v>5</v>
          </cell>
          <cell r="I1464">
            <v>5</v>
          </cell>
          <cell r="J1464" t="str">
            <v>DE</v>
          </cell>
          <cell r="K1464">
            <v>2.8919999999999999</v>
          </cell>
          <cell r="O1464">
            <v>3.0393999999999998E-3</v>
          </cell>
          <cell r="Q1464" t="str">
            <v>0008</v>
          </cell>
          <cell r="R1464">
            <v>0</v>
          </cell>
          <cell r="S1464" t="str">
            <v>4027655139561</v>
          </cell>
          <cell r="T1464">
            <v>7007198008</v>
          </cell>
          <cell r="V1464" t="str">
            <v>Системы хранения</v>
          </cell>
          <cell r="W1464" t="str">
            <v>Конеро полки</v>
          </cell>
          <cell r="X1464" t="str">
            <v>710-770</v>
          </cell>
          <cell r="Y1464">
            <v>168</v>
          </cell>
          <cell r="Z1464" t="str">
            <v>Темное стекло</v>
          </cell>
          <cell r="AG1464" t="str">
            <v>шт</v>
          </cell>
          <cell r="AJ1464" t="str">
            <v>Серый</v>
          </cell>
          <cell r="AK1464" t="str">
            <v>Стекла закаленные 2 шт  для полки Конеро, W 710-770, H 168, ТЕМНЫЙ</v>
          </cell>
          <cell r="AS1464" t="str">
            <v>Конеро полки</v>
          </cell>
          <cell r="AT1464" t="str">
            <v>Хранение одежды; Органайзер</v>
          </cell>
          <cell r="AU1464" t="str">
            <v>Комплектующее</v>
          </cell>
          <cell r="AV1464" t="str">
            <v>710</v>
          </cell>
          <cell r="AW1464" t="str">
            <v>770</v>
          </cell>
          <cell r="BB1464">
            <v>192</v>
          </cell>
          <cell r="BC1464">
            <v>2300</v>
          </cell>
          <cell r="BH1464" t="str">
            <v>Темное стекло</v>
          </cell>
        </row>
        <row r="1465">
          <cell r="D1465" t="str">
            <v>2385000008</v>
          </cell>
          <cell r="E1465" t="str">
            <v>Стекла закаленные 2 шт  для полки Конеро W 760-820, H 168, переднее стекло 689x6x157 мм, заднее стекло 639x6x157 мм, цвет ТЕМНЫЙ (2385000008)</v>
          </cell>
          <cell r="H1465">
            <v>5</v>
          </cell>
          <cell r="I1465">
            <v>5</v>
          </cell>
          <cell r="J1465" t="str">
            <v>DE</v>
          </cell>
          <cell r="K1465">
            <v>3.1280000000000001</v>
          </cell>
          <cell r="O1465">
            <v>3.2669000000000001E-3</v>
          </cell>
          <cell r="Q1465" t="str">
            <v>0008</v>
          </cell>
          <cell r="R1465">
            <v>0</v>
          </cell>
          <cell r="S1465" t="str">
            <v>4027655139578</v>
          </cell>
          <cell r="T1465">
            <v>7007198008</v>
          </cell>
          <cell r="V1465" t="str">
            <v>Системы хранения</v>
          </cell>
          <cell r="W1465" t="str">
            <v>Конеро полки</v>
          </cell>
          <cell r="X1465" t="str">
            <v>760-820</v>
          </cell>
          <cell r="Y1465">
            <v>168</v>
          </cell>
          <cell r="Z1465" t="str">
            <v>Темное стекло</v>
          </cell>
          <cell r="AG1465" t="str">
            <v>шт</v>
          </cell>
          <cell r="AJ1465" t="str">
            <v>Серый</v>
          </cell>
          <cell r="AK1465" t="str">
            <v>Стекла закаленные 2 шт  для полки Конеро, W 760-820, H 168, ТЕМНЫЙ</v>
          </cell>
          <cell r="AS1465" t="str">
            <v>Конеро полки</v>
          </cell>
          <cell r="AT1465" t="str">
            <v>Хранение одежды; Органайзер</v>
          </cell>
          <cell r="AU1465" t="str">
            <v>Комплектующее</v>
          </cell>
          <cell r="AV1465" t="str">
            <v>760</v>
          </cell>
          <cell r="AW1465" t="str">
            <v>820</v>
          </cell>
          <cell r="BB1465">
            <v>192</v>
          </cell>
          <cell r="BC1465">
            <v>2300</v>
          </cell>
          <cell r="BH1465" t="str">
            <v>Темное стекло</v>
          </cell>
        </row>
        <row r="1466">
          <cell r="D1466" t="str">
            <v>2385010008</v>
          </cell>
          <cell r="E1466" t="str">
            <v>Стекла закаленные 2 шт  для полки Конеро W 810-870, H 168, переднее стекло 739x6x157 мм, заднее стекло 689x6x157 мм, цвет ТЕМНЫЙ (2385010008)</v>
          </cell>
          <cell r="H1466">
            <v>5</v>
          </cell>
          <cell r="I1466">
            <v>5</v>
          </cell>
          <cell r="J1466" t="str">
            <v>DE</v>
          </cell>
          <cell r="K1466">
            <v>3.3620000000000001</v>
          </cell>
          <cell r="O1466">
            <v>3.4943999999999999E-3</v>
          </cell>
          <cell r="Q1466" t="str">
            <v>0008</v>
          </cell>
          <cell r="R1466">
            <v>0</v>
          </cell>
          <cell r="S1466" t="str">
            <v>4027655139585</v>
          </cell>
          <cell r="T1466">
            <v>7007198008</v>
          </cell>
          <cell r="V1466" t="str">
            <v>Системы хранения</v>
          </cell>
          <cell r="W1466" t="str">
            <v>Конеро полки</v>
          </cell>
          <cell r="X1466" t="str">
            <v>810-870</v>
          </cell>
          <cell r="Y1466">
            <v>168</v>
          </cell>
          <cell r="Z1466" t="str">
            <v>Темное стекло</v>
          </cell>
          <cell r="AG1466" t="str">
            <v>шт</v>
          </cell>
          <cell r="AJ1466" t="str">
            <v>Серый</v>
          </cell>
          <cell r="AK1466" t="str">
            <v>Стекла закаленные 2 шт  для полки Конеро, W 810-870, H 168, ТЕМНЫЙ</v>
          </cell>
          <cell r="AS1466" t="str">
            <v>Конеро полки</v>
          </cell>
          <cell r="AT1466" t="str">
            <v>Хранение одежды; Органайзер</v>
          </cell>
          <cell r="AU1466" t="str">
            <v>Комплектующее</v>
          </cell>
          <cell r="AV1466" t="str">
            <v>810</v>
          </cell>
          <cell r="AW1466" t="str">
            <v>870</v>
          </cell>
          <cell r="BB1466">
            <v>192</v>
          </cell>
          <cell r="BC1466">
            <v>2300</v>
          </cell>
          <cell r="BH1466" t="str">
            <v>Темное стекло</v>
          </cell>
        </row>
        <row r="1467">
          <cell r="D1467" t="str">
            <v>2385020008</v>
          </cell>
          <cell r="E1467" t="str">
            <v>Стекла закаленные 2 шт  для полки Конеро W 860-920, H 168, переднее стекло 789x6x157 мм, заднее стекло 739x6x157 мм, цвет ТЕМНЫЙ (2385020008)</v>
          </cell>
          <cell r="H1467">
            <v>5</v>
          </cell>
          <cell r="I1467">
            <v>5</v>
          </cell>
          <cell r="J1467" t="str">
            <v>DE</v>
          </cell>
          <cell r="K1467">
            <v>3.6</v>
          </cell>
          <cell r="O1467">
            <v>3.7219000000000002E-3</v>
          </cell>
          <cell r="Q1467" t="str">
            <v>0008</v>
          </cell>
          <cell r="R1467">
            <v>0</v>
          </cell>
          <cell r="S1467" t="str">
            <v>4027655139592</v>
          </cell>
          <cell r="T1467">
            <v>7007198008</v>
          </cell>
          <cell r="V1467" t="str">
            <v>Системы хранения</v>
          </cell>
          <cell r="W1467" t="str">
            <v>Конеро полки</v>
          </cell>
          <cell r="X1467" t="str">
            <v>860-920</v>
          </cell>
          <cell r="Y1467">
            <v>168</v>
          </cell>
          <cell r="Z1467" t="str">
            <v>Темное стекло</v>
          </cell>
          <cell r="AG1467" t="str">
            <v>шт</v>
          </cell>
          <cell r="AJ1467" t="str">
            <v>Серый</v>
          </cell>
          <cell r="AK1467" t="str">
            <v>Стекла закаленные 2 шт  для полки Конеро, W 860-920, H 168, ТЕМНЫЙ</v>
          </cell>
          <cell r="AS1467" t="str">
            <v>Конеро полки</v>
          </cell>
          <cell r="AT1467" t="str">
            <v>Хранение одежды; Органайзер</v>
          </cell>
          <cell r="AU1467" t="str">
            <v>Комплектующее</v>
          </cell>
          <cell r="AV1467" t="str">
            <v>860</v>
          </cell>
          <cell r="AW1467" t="str">
            <v>920</v>
          </cell>
          <cell r="BB1467">
            <v>192</v>
          </cell>
          <cell r="BC1467">
            <v>2300</v>
          </cell>
          <cell r="BH1467" t="str">
            <v>Темное стекло</v>
          </cell>
        </row>
        <row r="1468">
          <cell r="D1468" t="str">
            <v>2385030008</v>
          </cell>
          <cell r="E1468" t="str">
            <v>Стекла закаленные 2 шт  для полки Конеро W 910-970, H 168, переднее стекло 839x6x157 мм, заднее стекло 789x6x157 мм, цвет ТЕМНЫЙ (2385030008)</v>
          </cell>
          <cell r="H1468">
            <v>5</v>
          </cell>
          <cell r="I1468">
            <v>5</v>
          </cell>
          <cell r="J1468" t="str">
            <v>DE</v>
          </cell>
          <cell r="K1468">
            <v>3.8340000000000001</v>
          </cell>
          <cell r="O1468">
            <v>3.9493999999999996E-3</v>
          </cell>
          <cell r="Q1468" t="str">
            <v>0008</v>
          </cell>
          <cell r="R1468">
            <v>0</v>
          </cell>
          <cell r="S1468" t="str">
            <v>4027655139608</v>
          </cell>
          <cell r="T1468">
            <v>7007198008</v>
          </cell>
          <cell r="V1468" t="str">
            <v>Системы хранения</v>
          </cell>
          <cell r="W1468" t="str">
            <v>Конеро полки</v>
          </cell>
          <cell r="X1468" t="str">
            <v>910-970</v>
          </cell>
          <cell r="Y1468">
            <v>168</v>
          </cell>
          <cell r="Z1468" t="str">
            <v>Темное стекло</v>
          </cell>
          <cell r="AG1468" t="str">
            <v>шт</v>
          </cell>
          <cell r="AJ1468" t="str">
            <v>Серый</v>
          </cell>
          <cell r="AK1468" t="str">
            <v>Стекла закаленные 2 шт  для полки Конеро, W 910-970, H 168, ТЕМНЫЙ</v>
          </cell>
          <cell r="AS1468" t="str">
            <v>Конеро полки</v>
          </cell>
          <cell r="AT1468" t="str">
            <v>Хранение одежды; Органайзер</v>
          </cell>
          <cell r="AU1468" t="str">
            <v>Комплектующее</v>
          </cell>
          <cell r="AV1468" t="str">
            <v>910</v>
          </cell>
          <cell r="AW1468" t="str">
            <v>970</v>
          </cell>
          <cell r="BB1468">
            <v>192</v>
          </cell>
          <cell r="BC1468">
            <v>2300</v>
          </cell>
          <cell r="BH1468" t="str">
            <v>Темное стекло</v>
          </cell>
        </row>
        <row r="1469">
          <cell r="D1469" t="str">
            <v>2385040008</v>
          </cell>
          <cell r="E1469" t="str">
            <v>Стекла закаленные 2 шт  для полки Конеро W 960-1020, H 168, переднее стекло 889x6x157 мм, заднее стекло 839x6x157 мм, цвет ТЕМНЫЙ (2385040008)</v>
          </cell>
          <cell r="H1469">
            <v>5</v>
          </cell>
          <cell r="I1469">
            <v>5</v>
          </cell>
          <cell r="J1469" t="str">
            <v>DE</v>
          </cell>
          <cell r="K1469">
            <v>4.07</v>
          </cell>
          <cell r="O1469">
            <v>4.1768999999999999E-3</v>
          </cell>
          <cell r="Q1469" t="str">
            <v>0008</v>
          </cell>
          <cell r="R1469">
            <v>0</v>
          </cell>
          <cell r="S1469" t="str">
            <v>4027655139615</v>
          </cell>
          <cell r="T1469">
            <v>7007198008</v>
          </cell>
          <cell r="V1469" t="str">
            <v>Системы хранения</v>
          </cell>
          <cell r="W1469" t="str">
            <v>Конеро полки</v>
          </cell>
          <cell r="X1469" t="str">
            <v>960-1020</v>
          </cell>
          <cell r="Y1469">
            <v>168</v>
          </cell>
          <cell r="Z1469" t="str">
            <v>Темное стекло</v>
          </cell>
          <cell r="AG1469" t="str">
            <v>шт</v>
          </cell>
          <cell r="AJ1469" t="str">
            <v>Серый</v>
          </cell>
          <cell r="AK1469" t="str">
            <v>Стекла закаленные 2 шт  для полки Конеро, W 960-1020, H 168, ТЕМНЫЙ</v>
          </cell>
          <cell r="AS1469" t="str">
            <v>Конеро полки</v>
          </cell>
          <cell r="AT1469" t="str">
            <v>Хранение одежды; Органайзер</v>
          </cell>
          <cell r="AU1469" t="str">
            <v>Комплектующее</v>
          </cell>
          <cell r="AV1469" t="str">
            <v>960</v>
          </cell>
          <cell r="AW1469" t="str">
            <v>1020</v>
          </cell>
          <cell r="BB1469">
            <v>192</v>
          </cell>
          <cell r="BC1469">
            <v>2300</v>
          </cell>
          <cell r="BH1469" t="str">
            <v>Темное стекло</v>
          </cell>
        </row>
        <row r="1471">
          <cell r="D1471" t="str">
            <v>2722399005</v>
          </cell>
          <cell r="E1471" t="str">
            <v>Подъемник тип G форте левый и правый, ФриСпейс, H 350-650, 2 шт + 2 крышки декоративные + 2 крепления к фасаду, цвет ЧЕРНЫЙ/Черный (2722399005)</v>
          </cell>
          <cell r="H1471">
            <v>1</v>
          </cell>
          <cell r="J1471" t="str">
            <v>HU</v>
          </cell>
          <cell r="Q1471" t="str">
            <v>9005</v>
          </cell>
          <cell r="T1471">
            <v>8302420000</v>
          </cell>
          <cell r="V1471" t="str">
            <v>Подъемники</v>
          </cell>
          <cell r="W1471" t="str">
            <v>ФриСпейс</v>
          </cell>
          <cell r="Y1471" t="str">
            <v>350-650</v>
          </cell>
          <cell r="Z1471" t="str">
            <v>ЧЕРНЫЙ/Черный</v>
          </cell>
          <cell r="AC1471">
            <v>72</v>
          </cell>
          <cell r="AD1471">
            <v>1</v>
          </cell>
          <cell r="AE1471" t="str">
            <v>6,3-18,9</v>
          </cell>
          <cell r="AG1471" t="str">
            <v>Компл</v>
          </cell>
          <cell r="AJ1471" t="str">
            <v>Черный</v>
          </cell>
          <cell r="AK1471" t="str">
            <v>Подъемник тип G форте левый и правый ФриСпейс, H 350-650, ЧЕРНЫЙ/Черный</v>
          </cell>
          <cell r="AM1471" t="str">
            <v>ФриСпейс, ФриФлап</v>
          </cell>
          <cell r="AO1471" t="str">
            <v>2722399005</v>
          </cell>
          <cell r="AS1471" t="str">
            <v>ФриСпейс</v>
          </cell>
          <cell r="AU1471" t="str">
            <v>Компл</v>
          </cell>
          <cell r="AX1471">
            <v>250</v>
          </cell>
          <cell r="AY1471">
            <v>1200</v>
          </cell>
          <cell r="AZ1471">
            <v>350</v>
          </cell>
          <cell r="BA1471">
            <v>650</v>
          </cell>
          <cell r="BD1471">
            <v>6.3</v>
          </cell>
          <cell r="BE1471">
            <v>18.899999999999999</v>
          </cell>
          <cell r="BF1471">
            <v>6.3</v>
          </cell>
          <cell r="BG1471">
            <v>18.899999999999999</v>
          </cell>
          <cell r="BH1471" t="str">
            <v>Черный</v>
          </cell>
        </row>
        <row r="1472">
          <cell r="D1472" t="str">
            <v>2722409005</v>
          </cell>
          <cell r="E1472" t="str">
            <v>Подъемник тип H форте левый и правый, ФриСпейс, H 350-650, 2 шт + 2 крышки декоративные + 2 крепления к фасаду, цвет ЧЕРНЫЙ/Черный (2722409005)</v>
          </cell>
          <cell r="H1472">
            <v>1</v>
          </cell>
          <cell r="J1472" t="str">
            <v>HU</v>
          </cell>
          <cell r="Q1472" t="str">
            <v>9005</v>
          </cell>
          <cell r="T1472">
            <v>8302420000</v>
          </cell>
          <cell r="V1472" t="str">
            <v>Подъемники</v>
          </cell>
          <cell r="W1472" t="str">
            <v>ФриСпейс</v>
          </cell>
          <cell r="Y1472" t="str">
            <v>350-650</v>
          </cell>
          <cell r="Z1472" t="str">
            <v>ЧЕРНЫЙ/Черный</v>
          </cell>
          <cell r="AC1472">
            <v>72</v>
          </cell>
          <cell r="AD1472">
            <v>1</v>
          </cell>
          <cell r="AE1472" t="str">
            <v>9,7-25,7</v>
          </cell>
          <cell r="AG1472" t="str">
            <v>Компл</v>
          </cell>
          <cell r="AJ1472" t="str">
            <v>Черный</v>
          </cell>
          <cell r="AK1472" t="str">
            <v>Подъемник тип H форте левый и правый ФриСпейс, H 350-650, ЧЕРНЫЙ/Черный</v>
          </cell>
          <cell r="AM1472" t="str">
            <v>ФриСпейс, ФриФлап</v>
          </cell>
          <cell r="AO1472" t="str">
            <v>2722409005</v>
          </cell>
          <cell r="AS1472" t="str">
            <v>ФриСпейс</v>
          </cell>
          <cell r="AU1472" t="str">
            <v>Компл</v>
          </cell>
          <cell r="AX1472">
            <v>300</v>
          </cell>
          <cell r="AY1472">
            <v>1200</v>
          </cell>
          <cell r="AZ1472">
            <v>350</v>
          </cell>
          <cell r="BA1472">
            <v>650</v>
          </cell>
          <cell r="BD1472">
            <v>9.6999999999999993</v>
          </cell>
          <cell r="BE1472">
            <v>25.7</v>
          </cell>
          <cell r="BF1472">
            <v>9.6999999999999993</v>
          </cell>
          <cell r="BG1472">
            <v>25.7</v>
          </cell>
          <cell r="BH1472" t="str">
            <v>Черный</v>
          </cell>
        </row>
        <row r="1473">
          <cell r="D1473" t="str">
            <v>2722479005</v>
          </cell>
          <cell r="E1473" t="str">
            <v>Подъемник тип F форте Pto левый и правый, ФриСпейс, H 350-650, 2 шт + 1 толкатель Pto + 2 крышки декоративные + 2 крепления к фасаду, цвет ЧЕРНЫЙ/Черный (2722479005)</v>
          </cell>
          <cell r="H1473">
            <v>1</v>
          </cell>
          <cell r="J1473" t="str">
            <v>HU</v>
          </cell>
          <cell r="Q1473" t="str">
            <v>9005</v>
          </cell>
          <cell r="T1473">
            <v>8302420000</v>
          </cell>
          <cell r="V1473" t="str">
            <v>Подъемники</v>
          </cell>
          <cell r="W1473" t="str">
            <v>ФриСпейс</v>
          </cell>
          <cell r="Y1473" t="str">
            <v>350-650</v>
          </cell>
          <cell r="Z1473" t="str">
            <v>ЧЕРНЫЙ/Черный</v>
          </cell>
          <cell r="AC1473">
            <v>72</v>
          </cell>
          <cell r="AD1473">
            <v>1</v>
          </cell>
          <cell r="AE1473" t="str">
            <v>4,7-12,3</v>
          </cell>
          <cell r="AG1473" t="str">
            <v>Компл</v>
          </cell>
          <cell r="AJ1473" t="str">
            <v>Черный</v>
          </cell>
          <cell r="AK1473" t="str">
            <v>Подъемник тип F форте Pto левый и правый ФриСпейс, H 350-650, ЧЕРНЫЙ/Черный</v>
          </cell>
          <cell r="AM1473" t="str">
            <v>ФриСпейс, ФриФлап</v>
          </cell>
          <cell r="AO1473" t="str">
            <v>2722479005</v>
          </cell>
          <cell r="AS1473" t="str">
            <v>ФриСпейс</v>
          </cell>
          <cell r="AU1473" t="str">
            <v>Компл</v>
          </cell>
          <cell r="AX1473">
            <v>250</v>
          </cell>
          <cell r="AY1473">
            <v>1200</v>
          </cell>
          <cell r="AZ1473">
            <v>350</v>
          </cell>
          <cell r="BA1473">
            <v>650</v>
          </cell>
          <cell r="BD1473">
            <v>4.7</v>
          </cell>
          <cell r="BE1473">
            <v>12.3</v>
          </cell>
          <cell r="BF1473">
            <v>4.7</v>
          </cell>
          <cell r="BG1473">
            <v>12.3</v>
          </cell>
          <cell r="BH1473" t="str">
            <v>Черный</v>
          </cell>
        </row>
        <row r="1474">
          <cell r="D1474" t="str">
            <v>2722489005</v>
          </cell>
          <cell r="E1474" t="str">
            <v>Подъемник тип G форте Pto левый и правый, ФриСпейс, H 350-650, 2 шт + 1 толкатель Pto + 2 крышки декоративные + 2 крепления к фасаду, цвет ЧЕРНЫЙ/Черный (2722489005)</v>
          </cell>
          <cell r="H1474">
            <v>1</v>
          </cell>
          <cell r="J1474" t="str">
            <v>HU</v>
          </cell>
          <cell r="Q1474" t="str">
            <v>9005</v>
          </cell>
          <cell r="T1474">
            <v>8302420000</v>
          </cell>
          <cell r="V1474" t="str">
            <v>Подъемники</v>
          </cell>
          <cell r="W1474" t="str">
            <v>ФриСпейс</v>
          </cell>
          <cell r="Y1474" t="str">
            <v>350-650</v>
          </cell>
          <cell r="Z1474" t="str">
            <v>ЧЕРНЫЙ/Черный</v>
          </cell>
          <cell r="AC1474">
            <v>72</v>
          </cell>
          <cell r="AD1474">
            <v>1</v>
          </cell>
          <cell r="AE1474" t="str">
            <v>6,3-18,9</v>
          </cell>
          <cell r="AG1474" t="str">
            <v>Компл</v>
          </cell>
          <cell r="AJ1474" t="str">
            <v>Черный</v>
          </cell>
          <cell r="AK1474" t="str">
            <v>Подъемник тип G форте Pto левый и правый ФриСпейс, H 350-650, ЧЕРНЫЙ/Черный</v>
          </cell>
          <cell r="AM1474" t="str">
            <v>ФриСпейс, ФриФлап</v>
          </cell>
          <cell r="AO1474" t="str">
            <v>2722489005</v>
          </cell>
          <cell r="AS1474" t="str">
            <v>ФриСпейс</v>
          </cell>
          <cell r="AU1474" t="str">
            <v>Компл</v>
          </cell>
          <cell r="AX1474">
            <v>250</v>
          </cell>
          <cell r="AY1474">
            <v>1200</v>
          </cell>
          <cell r="AZ1474">
            <v>350</v>
          </cell>
          <cell r="BA1474">
            <v>650</v>
          </cell>
          <cell r="BD1474">
            <v>6.3</v>
          </cell>
          <cell r="BE1474">
            <v>18.899999999999999</v>
          </cell>
          <cell r="BF1474">
            <v>6.3</v>
          </cell>
          <cell r="BG1474">
            <v>18.899999999999999</v>
          </cell>
          <cell r="BH1474" t="str">
            <v>Черный</v>
          </cell>
        </row>
        <row r="1475">
          <cell r="D1475" t="str">
            <v>2722499005</v>
          </cell>
          <cell r="E1475" t="str">
            <v>Подъемник тип H форте Pto левый и правый, ФриСпейс, H 350-650, 2 шт + 1 толкатель Pto + 2 крышки декоративные + 2 крепления к фасаду, цвет ЧЕРНЫЙ/Черный (2722499005)</v>
          </cell>
          <cell r="H1475">
            <v>1</v>
          </cell>
          <cell r="J1475" t="str">
            <v>HU</v>
          </cell>
          <cell r="Q1475" t="str">
            <v>9005</v>
          </cell>
          <cell r="T1475">
            <v>8302420000</v>
          </cell>
          <cell r="V1475" t="str">
            <v>Подъемники</v>
          </cell>
          <cell r="W1475" t="str">
            <v>ФриСпейс</v>
          </cell>
          <cell r="Y1475" t="str">
            <v>350-650</v>
          </cell>
          <cell r="Z1475" t="str">
            <v>ЧЕРНЫЙ/Черный</v>
          </cell>
          <cell r="AC1475">
            <v>72</v>
          </cell>
          <cell r="AD1475">
            <v>1</v>
          </cell>
          <cell r="AE1475" t="str">
            <v>9,7-25,7</v>
          </cell>
          <cell r="AG1475" t="str">
            <v>Компл</v>
          </cell>
          <cell r="AJ1475" t="str">
            <v>Черный</v>
          </cell>
          <cell r="AK1475" t="str">
            <v>Подъемник тип H форте Pto левый и правый ФриСпейс, H 350-650, ЧЕРНЫЙ/Черный</v>
          </cell>
          <cell r="AM1475" t="str">
            <v>ФриСпейс, ФриФлап</v>
          </cell>
          <cell r="AO1475" t="str">
            <v>2722499005</v>
          </cell>
          <cell r="AS1475" t="str">
            <v>ФриСпейс</v>
          </cell>
          <cell r="AU1475" t="str">
            <v>Компл</v>
          </cell>
          <cell r="AX1475">
            <v>300</v>
          </cell>
          <cell r="AY1475">
            <v>1200</v>
          </cell>
          <cell r="AZ1475">
            <v>350</v>
          </cell>
          <cell r="BA1475">
            <v>650</v>
          </cell>
          <cell r="BD1475">
            <v>9.6999999999999993</v>
          </cell>
          <cell r="BE1475">
            <v>25.7</v>
          </cell>
          <cell r="BF1475">
            <v>9.6999999999999993</v>
          </cell>
          <cell r="BG1475">
            <v>25.7</v>
          </cell>
          <cell r="BH1475" t="str">
            <v>Черный</v>
          </cell>
        </row>
        <row r="1477">
          <cell r="D1477" t="str">
            <v>0077067973</v>
          </cell>
          <cell r="E1477" t="str">
            <v>Подстолье с одной опорой для столешницы до 1200 мм, ЭргоАгент моно, цвет СЕРЫЙ металлик (0077067973)</v>
          </cell>
          <cell r="H1477">
            <v>1</v>
          </cell>
          <cell r="V1477" t="str">
            <v>Столы</v>
          </cell>
          <cell r="W1477" t="str">
            <v>ЭргоАгент</v>
          </cell>
          <cell r="X1477" t="str">
            <v>800-1200</v>
          </cell>
          <cell r="Y1477" t="str">
            <v>665-1115</v>
          </cell>
          <cell r="Z1477" t="str">
            <v>СЕРЫЙ металлик</v>
          </cell>
          <cell r="AC1477">
            <v>450</v>
          </cell>
          <cell r="AD1477">
            <v>1</v>
          </cell>
          <cell r="AE1477">
            <v>40</v>
          </cell>
          <cell r="AG1477" t="str">
            <v>Компл</v>
          </cell>
          <cell r="AJ1477" t="str">
            <v>Серый</v>
          </cell>
          <cell r="AK1477" t="str">
            <v>Подстолье с одной опорой для столешницы до 1200 мм, ЭргоАгент моно, СЕРЫЙ металлик</v>
          </cell>
          <cell r="AM1477" t="str">
            <v>Остальное: еТач, ТопФлекс, Газ.амортизатор,Твистер</v>
          </cell>
          <cell r="AO1477" t="str">
            <v>0077067973</v>
          </cell>
          <cell r="AS1477" t="str">
            <v>ЭргоАгент</v>
          </cell>
          <cell r="AU1477" t="str">
            <v>Компл</v>
          </cell>
          <cell r="AX1477">
            <v>800</v>
          </cell>
          <cell r="AY1477">
            <v>1200</v>
          </cell>
          <cell r="BB1477">
            <v>665</v>
          </cell>
          <cell r="BC1477">
            <v>1115</v>
          </cell>
          <cell r="BF1477">
            <v>0</v>
          </cell>
          <cell r="BG1477">
            <v>40</v>
          </cell>
          <cell r="BH1477" t="str">
            <v>Серый металлик</v>
          </cell>
        </row>
        <row r="1478">
          <cell r="D1478" t="str">
            <v>0077077973</v>
          </cell>
          <cell r="E1478" t="str">
            <v>Подстолье с двумя опорами для столешницы до 1800 мм, ЭргоАгент твин, цвет СЕРЫЙ металлик (0077077973)</v>
          </cell>
          <cell r="H1478">
            <v>1</v>
          </cell>
          <cell r="V1478" t="str">
            <v>Столы</v>
          </cell>
          <cell r="W1478" t="str">
            <v>ЭргоАгент</v>
          </cell>
          <cell r="X1478" t="str">
            <v>1300-1800</v>
          </cell>
          <cell r="Y1478" t="str">
            <v>665-1115</v>
          </cell>
          <cell r="Z1478" t="str">
            <v>СЕРЫЙ металлик</v>
          </cell>
          <cell r="AC1478">
            <v>500</v>
          </cell>
          <cell r="AD1478">
            <v>1</v>
          </cell>
          <cell r="AE1478">
            <v>100</v>
          </cell>
          <cell r="AG1478" t="str">
            <v>Компл</v>
          </cell>
          <cell r="AJ1478" t="str">
            <v>Серый</v>
          </cell>
          <cell r="AK1478" t="str">
            <v>Подстолье с двумя опорами для столешницы до 1800 мм, ЭргоАгент твин, СЕРЫЙ металлик</v>
          </cell>
          <cell r="AM1478" t="str">
            <v>Остальное: еТач, ТопФлекс, Газ.амортизатор,Твистер</v>
          </cell>
          <cell r="AO1478" t="str">
            <v>0077077973</v>
          </cell>
          <cell r="AS1478" t="str">
            <v>ЭргоАгент</v>
          </cell>
          <cell r="AU1478" t="str">
            <v>Компл</v>
          </cell>
          <cell r="AX1478">
            <v>1300</v>
          </cell>
          <cell r="AY1478">
            <v>1800</v>
          </cell>
          <cell r="BB1478">
            <v>665</v>
          </cell>
          <cell r="BC1478">
            <v>1115</v>
          </cell>
          <cell r="BF1478">
            <v>0</v>
          </cell>
          <cell r="BG1478">
            <v>100</v>
          </cell>
          <cell r="BH1478" t="str">
            <v>Серый металлик</v>
          </cell>
        </row>
        <row r="1480">
          <cell r="D1480" t="str">
            <v>2373339873</v>
          </cell>
          <cell r="E1480" t="str">
            <v>Ножка регулируемая по высоте 20x20х150 мм, Юкей, 1 шт, цвет ЧЕРНЫЙ (2373339873)</v>
          </cell>
          <cell r="H1480">
            <v>1</v>
          </cell>
          <cell r="I1480">
            <v>10</v>
          </cell>
          <cell r="J1480" t="str">
            <v>DE</v>
          </cell>
          <cell r="K1480">
            <v>9.5000000000000001E-2</v>
          </cell>
          <cell r="L1480">
            <v>0.39500000000000002</v>
          </cell>
          <cell r="M1480">
            <v>0.29499999999999998</v>
          </cell>
          <cell r="N1480">
            <v>0.28499999999999998</v>
          </cell>
          <cell r="O1480">
            <v>3.3209625E-2</v>
          </cell>
          <cell r="Q1480" t="str">
            <v>9873</v>
          </cell>
          <cell r="R1480">
            <v>54</v>
          </cell>
          <cell r="S1480" t="str">
            <v>4027655791776</v>
          </cell>
          <cell r="T1480">
            <v>9403990001</v>
          </cell>
          <cell r="V1480" t="str">
            <v>Системы хранения</v>
          </cell>
          <cell r="W1480" t="str">
            <v>Юкей</v>
          </cell>
          <cell r="Z1480" t="str">
            <v>ЧЕРНЫЙ</v>
          </cell>
          <cell r="AG1480" t="str">
            <v>шт</v>
          </cell>
          <cell r="AJ1480" t="str">
            <v>Черный</v>
          </cell>
          <cell r="AK1480" t="str">
            <v>Ножка регулируемая по высоте 20x20x150 мм Юкей, ЧЕРНЫЙ</v>
          </cell>
          <cell r="AM1480" t="str">
            <v>Системы хранения</v>
          </cell>
          <cell r="AS1480" t="str">
            <v>Юкей</v>
          </cell>
          <cell r="AU1480" t="str">
            <v>Комплектующее</v>
          </cell>
          <cell r="BH1480" t="str">
            <v>Черный</v>
          </cell>
        </row>
        <row r="1481">
          <cell r="D1481" t="str">
            <v>0085369873</v>
          </cell>
          <cell r="E1481" t="str">
            <v>Планка боковая с 3 крючками, Юкей, 200 мм, 1 шт, цвет ЧЕРНЫЙ  (0085369873)</v>
          </cell>
          <cell r="H1481">
            <v>1</v>
          </cell>
          <cell r="V1481" t="str">
            <v>Системы хранения</v>
          </cell>
          <cell r="W1481" t="str">
            <v>Юкей</v>
          </cell>
          <cell r="Z1481" t="str">
            <v>ЧЕРНЫЙ</v>
          </cell>
          <cell r="AC1481">
            <v>200</v>
          </cell>
          <cell r="AG1481" t="str">
            <v>шт</v>
          </cell>
          <cell r="AJ1481" t="str">
            <v>Черный</v>
          </cell>
          <cell r="AK1481" t="str">
            <v>Планка боковая с 3 крючками, Юкей, 200, ЧЕРНЫЙ</v>
          </cell>
          <cell r="AM1481" t="str">
            <v>Системы хранения</v>
          </cell>
          <cell r="AS1481" t="str">
            <v>Юкей</v>
          </cell>
          <cell r="AU1481" t="str">
            <v>Комплектующее</v>
          </cell>
          <cell r="BH1481" t="str">
            <v>Черный</v>
          </cell>
        </row>
        <row r="1482">
          <cell r="D1482" t="str">
            <v>0085389873</v>
          </cell>
          <cell r="E1482" t="str">
            <v>Планка внутренняя 450 мм с крючками, Юкей, 1 шт, цвет ЧЕРНЫЙ  (0085389873)</v>
          </cell>
          <cell r="H1482">
            <v>1</v>
          </cell>
          <cell r="V1482" t="str">
            <v>Системы хранения</v>
          </cell>
          <cell r="W1482" t="str">
            <v>Юкей</v>
          </cell>
          <cell r="X1482">
            <v>450</v>
          </cell>
          <cell r="Z1482" t="str">
            <v>ЧЕРНЫЙ</v>
          </cell>
          <cell r="AG1482" t="str">
            <v>шт</v>
          </cell>
          <cell r="AJ1482" t="str">
            <v>Черный</v>
          </cell>
          <cell r="AK1482" t="str">
            <v>Планка внутренняя 450 мм с крючками, Юкей, ЧЕРНЫЙ</v>
          </cell>
          <cell r="AM1482" t="str">
            <v>Системы хранения</v>
          </cell>
          <cell r="AS1482" t="str">
            <v>Юкей</v>
          </cell>
          <cell r="AU1482" t="str">
            <v>Комплектующее</v>
          </cell>
          <cell r="AV1482">
            <v>450</v>
          </cell>
          <cell r="AW1482">
            <v>450</v>
          </cell>
          <cell r="BH1482" t="str">
            <v>Черный</v>
          </cell>
        </row>
        <row r="1483">
          <cell r="D1483" t="str">
            <v>0085399873</v>
          </cell>
          <cell r="E1483" t="str">
            <v>Планка внутренняя 600 мм с крючками, Юкей, 1 шт, цвет ЧЕРНЫЙ (0085399873)</v>
          </cell>
          <cell r="H1483">
            <v>1</v>
          </cell>
          <cell r="V1483" t="str">
            <v>Системы хранения</v>
          </cell>
          <cell r="W1483" t="str">
            <v>Юкей</v>
          </cell>
          <cell r="X1483">
            <v>600</v>
          </cell>
          <cell r="Z1483" t="str">
            <v>ЧЕРНЫЙ</v>
          </cell>
          <cell r="AG1483" t="str">
            <v>шт</v>
          </cell>
          <cell r="AJ1483" t="str">
            <v>Черный</v>
          </cell>
          <cell r="AK1483" t="str">
            <v>Планка внутренняя 600 мм с крючками, Юкей, ЧЕРНЫЙ</v>
          </cell>
          <cell r="AM1483" t="str">
            <v>Системы хранения</v>
          </cell>
          <cell r="AS1483" t="str">
            <v>Юкей</v>
          </cell>
          <cell r="AU1483" t="str">
            <v>Комплектующее</v>
          </cell>
          <cell r="AV1483">
            <v>600</v>
          </cell>
          <cell r="AW1483">
            <v>600</v>
          </cell>
          <cell r="BH1483" t="str">
            <v>Черный</v>
          </cell>
        </row>
        <row r="1484">
          <cell r="D1484" t="str">
            <v>0085409873</v>
          </cell>
          <cell r="E1484" t="str">
            <v>Планка внутренняя 900 мм с крючками, Юкей, 1 шт, цвет ЧЕРНЫЙ (0085409873)</v>
          </cell>
          <cell r="H1484">
            <v>1</v>
          </cell>
          <cell r="V1484" t="str">
            <v>Системы хранения</v>
          </cell>
          <cell r="W1484" t="str">
            <v>Юкей</v>
          </cell>
          <cell r="X1484">
            <v>900</v>
          </cell>
          <cell r="Z1484" t="str">
            <v>ЧЕРНЫЙ</v>
          </cell>
          <cell r="AG1484" t="str">
            <v>шт</v>
          </cell>
          <cell r="AJ1484" t="str">
            <v>Черный</v>
          </cell>
          <cell r="AK1484" t="str">
            <v>Планка внутренняя 900 мм с крючками, Юкей, ЧЕРНЫЙ</v>
          </cell>
          <cell r="AM1484" t="str">
            <v>Системы хранения</v>
          </cell>
          <cell r="AS1484" t="str">
            <v>Юкей</v>
          </cell>
          <cell r="AU1484" t="str">
            <v>Комплектующее</v>
          </cell>
          <cell r="AV1484">
            <v>900</v>
          </cell>
          <cell r="AW1484">
            <v>900</v>
          </cell>
          <cell r="BH1484" t="str">
            <v>Черный</v>
          </cell>
        </row>
        <row r="1485">
          <cell r="D1485" t="str">
            <v>0085419873</v>
          </cell>
          <cell r="E1485" t="str">
            <v>Планка внутренняя 1200 мм с крючками, Юкей, 1 шт, цвет ЧЕРНЫЙ (0085419873)</v>
          </cell>
          <cell r="H1485">
            <v>1</v>
          </cell>
          <cell r="V1485" t="str">
            <v>Системы хранения</v>
          </cell>
          <cell r="W1485" t="str">
            <v>Юкей</v>
          </cell>
          <cell r="X1485">
            <v>1200</v>
          </cell>
          <cell r="Z1485" t="str">
            <v>ЧЕРНЫЙ</v>
          </cell>
          <cell r="AG1485" t="str">
            <v>шт</v>
          </cell>
          <cell r="AJ1485" t="str">
            <v>Черный</v>
          </cell>
          <cell r="AK1485" t="str">
            <v>Планка внутренняя 1200 мм с крючками, Юкей, ЧЕРНЫЙ</v>
          </cell>
          <cell r="AM1485" t="str">
            <v>Системы хранения</v>
          </cell>
          <cell r="AS1485" t="str">
            <v>Юкей</v>
          </cell>
          <cell r="AU1485" t="str">
            <v>Комплектующее</v>
          </cell>
          <cell r="AV1485">
            <v>1200</v>
          </cell>
          <cell r="AW1485">
            <v>1200</v>
          </cell>
          <cell r="BH1485" t="str">
            <v>Черный</v>
          </cell>
        </row>
        <row r="1486">
          <cell r="D1486" t="str">
            <v>0085429873</v>
          </cell>
          <cell r="E1486" t="str">
            <v>Полка боковая, Юкей, 200х110х160 мм, 1 шт, цвет ЧЕРНЫЙ (0085429873)</v>
          </cell>
          <cell r="H1486">
            <v>1</v>
          </cell>
          <cell r="V1486" t="str">
            <v>Системы хранения</v>
          </cell>
          <cell r="W1486" t="str">
            <v>Юкей</v>
          </cell>
          <cell r="Z1486" t="str">
            <v>ЧЕРНЫЙ</v>
          </cell>
          <cell r="AB1486">
            <v>1</v>
          </cell>
          <cell r="AC1486">
            <v>200</v>
          </cell>
          <cell r="AG1486" t="str">
            <v>шт</v>
          </cell>
          <cell r="AJ1486" t="str">
            <v>Черный</v>
          </cell>
          <cell r="AK1486" t="str">
            <v>Полка боковая, Юкей, 200, ЧЕРНЫЙ</v>
          </cell>
          <cell r="AM1486" t="str">
            <v>Системы хранения</v>
          </cell>
          <cell r="AS1486" t="str">
            <v>Юкей</v>
          </cell>
          <cell r="AU1486" t="str">
            <v>Комплектующее</v>
          </cell>
          <cell r="BH1486" t="str">
            <v>Черный</v>
          </cell>
        </row>
        <row r="1487">
          <cell r="D1487" t="str">
            <v>0085449873</v>
          </cell>
          <cell r="E1487" t="str">
            <v>Набор емкостей  №1 Юбокс, Юкей, 200 мм, 1 емкость 1,0л, 1 крышка, 1 держатель, цвет АНТРАЦИТ (0085449873)</v>
          </cell>
          <cell r="H1487">
            <v>1</v>
          </cell>
          <cell r="V1487" t="str">
            <v>Системы хранения</v>
          </cell>
          <cell r="W1487" t="str">
            <v>Юкей</v>
          </cell>
          <cell r="Z1487" t="str">
            <v>АНТРАЦИТ</v>
          </cell>
          <cell r="AC1487">
            <v>200</v>
          </cell>
          <cell r="AG1487" t="str">
            <v>шт</v>
          </cell>
          <cell r="AJ1487" t="str">
            <v>Темно-Серый</v>
          </cell>
          <cell r="AK1487" t="str">
            <v>Набор емкостей  №1 Юбокс, Юкей, 200, АНТРАЦИТ</v>
          </cell>
          <cell r="AM1487" t="str">
            <v>Системы хранения</v>
          </cell>
          <cell r="AS1487" t="str">
            <v>Юкей</v>
          </cell>
          <cell r="AU1487" t="str">
            <v>Комплектующее</v>
          </cell>
          <cell r="BH1487" t="str">
            <v>Антрацит</v>
          </cell>
        </row>
        <row r="1488">
          <cell r="D1488" t="str">
            <v>0085459873</v>
          </cell>
          <cell r="E1488" t="str">
            <v>Набор емкостей  №2 Юбокс, Юкей, 200 мм, 1 емкость 2,0л, 1 крышка, 1 держатель, цвет АНТРАЦИТ (0085459873)</v>
          </cell>
          <cell r="H1488">
            <v>1</v>
          </cell>
          <cell r="V1488" t="str">
            <v>Системы хранения</v>
          </cell>
          <cell r="W1488" t="str">
            <v>Юкей</v>
          </cell>
          <cell r="Z1488" t="str">
            <v>АНТРАЦИТ</v>
          </cell>
          <cell r="AC1488">
            <v>200</v>
          </cell>
          <cell r="AG1488" t="str">
            <v>шт</v>
          </cell>
          <cell r="AJ1488" t="str">
            <v>Темно-Серый</v>
          </cell>
          <cell r="AK1488" t="str">
            <v>Набор емкостей  №2 Юбокс, Юкей, 200, АНТРАЦИТ</v>
          </cell>
          <cell r="AM1488" t="str">
            <v>Системы хранения</v>
          </cell>
          <cell r="AS1488" t="str">
            <v>Юкей</v>
          </cell>
          <cell r="AU1488" t="str">
            <v>Комплектующее</v>
          </cell>
          <cell r="BH1488" t="str">
            <v>Антрацит</v>
          </cell>
        </row>
        <row r="1489">
          <cell r="D1489" t="str">
            <v>0085579873</v>
          </cell>
          <cell r="E1489" t="str">
            <v>Набор кронштейнов внешних для подвесной тумбы левый и правый, Юкей, 200 мм, 1 шт с комплектом креплений, цвет ЧЕРНЫЙ (0085579873)</v>
          </cell>
          <cell r="H1489">
            <v>1</v>
          </cell>
          <cell r="V1489" t="str">
            <v>Системы хранения</v>
          </cell>
          <cell r="W1489" t="str">
            <v>Юкей</v>
          </cell>
          <cell r="Z1489" t="str">
            <v>ЧЕРНЫЙ</v>
          </cell>
          <cell r="AC1489">
            <v>200</v>
          </cell>
          <cell r="AG1489" t="str">
            <v>шт</v>
          </cell>
          <cell r="AJ1489" t="str">
            <v>Черный</v>
          </cell>
          <cell r="AK1489" t="str">
            <v>Набор кронштейнов внешних для подвесной тумбы левый и правый, Юкей, 200, ЧЕРНЫЙ</v>
          </cell>
          <cell r="AM1489" t="str">
            <v>Системы хранения</v>
          </cell>
          <cell r="AS1489" t="str">
            <v>Юкей</v>
          </cell>
          <cell r="AU1489" t="str">
            <v>Комплектующее</v>
          </cell>
          <cell r="BH1489" t="str">
            <v>Черный</v>
          </cell>
        </row>
        <row r="1490">
          <cell r="D1490" t="str">
            <v>0085599873</v>
          </cell>
          <cell r="E1490" t="str">
            <v>Кронштейн дополнительный центральный для подвесной тумбы, Юкей, 200 мм, 1 шт с комплектом креплений, цвет ЧЕРНЫЙ (0085599873)</v>
          </cell>
          <cell r="H1490">
            <v>1</v>
          </cell>
          <cell r="V1490" t="str">
            <v>Системы хранения</v>
          </cell>
          <cell r="W1490" t="str">
            <v>Юкей</v>
          </cell>
          <cell r="Z1490" t="str">
            <v>ЧЕРНЫЙ</v>
          </cell>
          <cell r="AC1490">
            <v>200</v>
          </cell>
          <cell r="AG1490" t="str">
            <v>шт</v>
          </cell>
          <cell r="AJ1490" t="str">
            <v>Черный</v>
          </cell>
          <cell r="AK1490" t="str">
            <v>Кронштейн дополнительный центральный для подвесной тумбы, Юкей, 200, ЧЕРНЫЙ</v>
          </cell>
          <cell r="AM1490" t="str">
            <v>Системы хранения</v>
          </cell>
          <cell r="AS1490" t="str">
            <v>Юкей</v>
          </cell>
          <cell r="AU1490" t="str">
            <v>Комплектующее</v>
          </cell>
          <cell r="BH1490" t="str">
            <v>Черный</v>
          </cell>
        </row>
        <row r="1491">
          <cell r="D1491" t="str">
            <v>0085309873</v>
          </cell>
          <cell r="E1491" t="str">
            <v>Штанга для одежды 600 мм, Юкей, с 2 боковыми держателями, 1 шт, цвет ЧЕРНЫЙ (0085309873)</v>
          </cell>
          <cell r="H1491">
            <v>1</v>
          </cell>
          <cell r="V1491" t="str">
            <v>Системы хранения</v>
          </cell>
          <cell r="W1491" t="str">
            <v>Юкей</v>
          </cell>
          <cell r="X1491">
            <v>600</v>
          </cell>
          <cell r="Z1491" t="str">
            <v>ЧЕРНЫЙ</v>
          </cell>
          <cell r="AG1491" t="str">
            <v>шт</v>
          </cell>
          <cell r="AJ1491" t="str">
            <v>Черный</v>
          </cell>
          <cell r="AK1491" t="str">
            <v>Штанга для одежды 600 мм, Юкей, с 2 держателями, ЧЕРНЫЙ</v>
          </cell>
          <cell r="AM1491" t="str">
            <v>Системы хранения</v>
          </cell>
          <cell r="AS1491" t="str">
            <v>Юкей</v>
          </cell>
          <cell r="AU1491" t="str">
            <v>Комплектующее</v>
          </cell>
          <cell r="AV1491">
            <v>600</v>
          </cell>
          <cell r="AW1491">
            <v>600</v>
          </cell>
          <cell r="BH1491" t="str">
            <v>Черный</v>
          </cell>
        </row>
        <row r="1492">
          <cell r="D1492" t="str">
            <v>0085319873</v>
          </cell>
          <cell r="E1492" t="str">
            <v>Штанга для одежды 900 мм, Юкей, с 2 боковыми держателями, 1 шт, цвет ЧЕРНЫЙ (0085319873)</v>
          </cell>
          <cell r="H1492">
            <v>1</v>
          </cell>
          <cell r="V1492" t="str">
            <v>Системы хранения</v>
          </cell>
          <cell r="W1492" t="str">
            <v>Юкей</v>
          </cell>
          <cell r="X1492">
            <v>900</v>
          </cell>
          <cell r="Z1492" t="str">
            <v>ЧЕРНЫЙ</v>
          </cell>
          <cell r="AG1492" t="str">
            <v>шт</v>
          </cell>
          <cell r="AJ1492" t="str">
            <v>Черный</v>
          </cell>
          <cell r="AK1492" t="str">
            <v>Штанга для одежды 900 мм, Юкей, с 2 держателями, ЧЕРНЫЙ</v>
          </cell>
          <cell r="AM1492" t="str">
            <v>Системы хранения</v>
          </cell>
          <cell r="AS1492" t="str">
            <v>Юкей</v>
          </cell>
          <cell r="AU1492" t="str">
            <v>Комплектующее</v>
          </cell>
          <cell r="AV1492">
            <v>900</v>
          </cell>
          <cell r="AW1492">
            <v>900</v>
          </cell>
          <cell r="BH1492" t="str">
            <v>Черный</v>
          </cell>
        </row>
        <row r="1493">
          <cell r="D1493" t="str">
            <v>0085329873</v>
          </cell>
          <cell r="E1493" t="str">
            <v>Штанга для одежды 1200 мм, Юкей, с 2 боковыми держателями, 1 шт, цвет ЧЕРНЫЙ (0085329873)</v>
          </cell>
          <cell r="H1493">
            <v>1</v>
          </cell>
          <cell r="V1493" t="str">
            <v>Системы хранения</v>
          </cell>
          <cell r="W1493" t="str">
            <v>Юкей</v>
          </cell>
          <cell r="X1493">
            <v>1200</v>
          </cell>
          <cell r="Z1493" t="str">
            <v>ЧЕРНЫЙ</v>
          </cell>
          <cell r="AG1493" t="str">
            <v>шт</v>
          </cell>
          <cell r="AJ1493" t="str">
            <v>Черный</v>
          </cell>
          <cell r="AK1493" t="str">
            <v>Штанга для одежды 1200 мм, Юкей, с 2 держателями, ЧЕРНЫЙ</v>
          </cell>
          <cell r="AM1493" t="str">
            <v>Системы хранения</v>
          </cell>
          <cell r="AS1493" t="str">
            <v>Юкей</v>
          </cell>
          <cell r="AU1493" t="str">
            <v>Комплектующее</v>
          </cell>
          <cell r="AV1493">
            <v>1200</v>
          </cell>
          <cell r="AW1493">
            <v>1200</v>
          </cell>
          <cell r="BH1493" t="str">
            <v>Черный</v>
          </cell>
        </row>
        <row r="1494">
          <cell r="D1494" t="str">
            <v>0085339873</v>
          </cell>
          <cell r="E1494" t="str">
            <v>Штанга дополнительная для одежды 600 мм, Юкей, с центральным держателем, 1 шт, цвет ЧЕРНЫЙ (0085339873)</v>
          </cell>
          <cell r="H1494">
            <v>1</v>
          </cell>
          <cell r="V1494" t="str">
            <v>Системы хранения</v>
          </cell>
          <cell r="W1494" t="str">
            <v>Юкей</v>
          </cell>
          <cell r="X1494">
            <v>600</v>
          </cell>
          <cell r="Z1494" t="str">
            <v>ЧЕРНЫЙ</v>
          </cell>
          <cell r="AG1494" t="str">
            <v>шт</v>
          </cell>
          <cell r="AJ1494" t="str">
            <v>Черный</v>
          </cell>
          <cell r="AK1494" t="str">
            <v>Штанга дополнительная для одежды 600 мм, Юкей, ЧЕРНЫЙ</v>
          </cell>
          <cell r="AM1494" t="str">
            <v>Системы хранения</v>
          </cell>
          <cell r="AS1494" t="str">
            <v>Юкей</v>
          </cell>
          <cell r="AU1494" t="str">
            <v>Комплектующее</v>
          </cell>
          <cell r="AV1494">
            <v>600</v>
          </cell>
          <cell r="AW1494">
            <v>600</v>
          </cell>
          <cell r="BH1494" t="str">
            <v>Черный</v>
          </cell>
        </row>
        <row r="1495">
          <cell r="D1495" t="str">
            <v>0085349873</v>
          </cell>
          <cell r="E1495" t="str">
            <v>Штанга дополнительная для одежды 900 мм, Юкей, с центральным держателем, 1 шт, цвет ЧЕРНЫЙ (0085349873)</v>
          </cell>
          <cell r="H1495">
            <v>1</v>
          </cell>
          <cell r="V1495" t="str">
            <v>Системы хранения</v>
          </cell>
          <cell r="W1495" t="str">
            <v>Юкей</v>
          </cell>
          <cell r="X1495">
            <v>900</v>
          </cell>
          <cell r="Z1495" t="str">
            <v>ЧЕРНЫЙ</v>
          </cell>
          <cell r="AG1495" t="str">
            <v>шт</v>
          </cell>
          <cell r="AJ1495" t="str">
            <v>Черный</v>
          </cell>
          <cell r="AK1495" t="str">
            <v>Штанга дополнительная для одежды 900 мм, Юкей, ЧЕРНЫЙ</v>
          </cell>
          <cell r="AM1495" t="str">
            <v>Системы хранения</v>
          </cell>
          <cell r="AS1495" t="str">
            <v>Юкей</v>
          </cell>
          <cell r="AU1495" t="str">
            <v>Комплектующее</v>
          </cell>
          <cell r="AV1495">
            <v>900</v>
          </cell>
          <cell r="AW1495">
            <v>900</v>
          </cell>
          <cell r="BH1495" t="str">
            <v>Черный</v>
          </cell>
        </row>
        <row r="1496">
          <cell r="D1496" t="str">
            <v>0085359873</v>
          </cell>
          <cell r="E1496" t="str">
            <v>Штанга дополнительная для одежды 1200 мм, Юкей, с центральным держателем, 1 шт, цвет ЧЕРНЫЙ (0085359873)</v>
          </cell>
          <cell r="H1496">
            <v>1</v>
          </cell>
          <cell r="V1496" t="str">
            <v>Системы хранения</v>
          </cell>
          <cell r="W1496" t="str">
            <v>Юкей</v>
          </cell>
          <cell r="X1496">
            <v>1200</v>
          </cell>
          <cell r="Z1496" t="str">
            <v>ЧЕРНЫЙ</v>
          </cell>
          <cell r="AG1496" t="str">
            <v>шт</v>
          </cell>
          <cell r="AJ1496" t="str">
            <v>Черный</v>
          </cell>
          <cell r="AK1496" t="str">
            <v>Штанга дополнительная для одежды 1200 мм, Юкей, ЧЕРНЫЙ</v>
          </cell>
          <cell r="AM1496" t="str">
            <v>Системы хранения</v>
          </cell>
          <cell r="AS1496" t="str">
            <v>Юкей</v>
          </cell>
          <cell r="AU1496" t="str">
            <v>Комплектующее</v>
          </cell>
          <cell r="AV1496">
            <v>1200</v>
          </cell>
          <cell r="AW1496">
            <v>1200</v>
          </cell>
          <cell r="BH1496" t="str">
            <v>Черный</v>
          </cell>
        </row>
        <row r="1497">
          <cell r="D1497" t="str">
            <v>0085379873</v>
          </cell>
          <cell r="E1497" t="str">
            <v>Планка боковая с 5 крючками, Юкей, 320 мм, 1 шт, цвет ЧЕРНЫЙ (0085379873)</v>
          </cell>
          <cell r="H1497">
            <v>1</v>
          </cell>
          <cell r="V1497" t="str">
            <v>Системы хранения</v>
          </cell>
          <cell r="W1497" t="str">
            <v>Юкей</v>
          </cell>
          <cell r="Z1497" t="str">
            <v>ЧЕРНЫЙ</v>
          </cell>
          <cell r="AC1497">
            <v>320</v>
          </cell>
          <cell r="AG1497" t="str">
            <v>шт</v>
          </cell>
          <cell r="AJ1497" t="str">
            <v>Черный</v>
          </cell>
          <cell r="AK1497" t="str">
            <v>Планка боковая с 5 крючками, Юкей, 320, ЧЕРНЫЙ</v>
          </cell>
          <cell r="AM1497" t="str">
            <v>Системы хранения</v>
          </cell>
          <cell r="AS1497" t="str">
            <v>Юкей</v>
          </cell>
          <cell r="AU1497" t="str">
            <v>Комплектующее</v>
          </cell>
          <cell r="BH1497" t="str">
            <v>Черный</v>
          </cell>
        </row>
        <row r="1498">
          <cell r="D1498" t="str">
            <v>0085439873</v>
          </cell>
          <cell r="E1498" t="str">
            <v>Полка боковая, Юкей, 320х110х160 мм, 1 шт, цвет ЧЕРНЫЙ (0085439873)</v>
          </cell>
          <cell r="H1498">
            <v>1</v>
          </cell>
          <cell r="V1498" t="str">
            <v>Системы хранения</v>
          </cell>
          <cell r="W1498" t="str">
            <v>Юкей</v>
          </cell>
          <cell r="Z1498" t="str">
            <v>ЧЕРНЫЙ</v>
          </cell>
          <cell r="AB1498">
            <v>1</v>
          </cell>
          <cell r="AC1498">
            <v>320</v>
          </cell>
          <cell r="AG1498" t="str">
            <v>шт</v>
          </cell>
          <cell r="AJ1498" t="str">
            <v>Черный</v>
          </cell>
          <cell r="AK1498" t="str">
            <v>Полка боковая, Юкей, 320, ЧЕРНЫЙ</v>
          </cell>
          <cell r="AM1498" t="str">
            <v>Системы хранения</v>
          </cell>
          <cell r="AS1498" t="str">
            <v>Юкей</v>
          </cell>
          <cell r="AU1498" t="str">
            <v>Комплектующее</v>
          </cell>
          <cell r="BH1498" t="str">
            <v>Черный</v>
          </cell>
        </row>
        <row r="1499">
          <cell r="D1499" t="str">
            <v>0085469873</v>
          </cell>
          <cell r="E1499" t="str">
            <v>Набор емкостей  №3 Юбокс, Юкей, 320 мм, 1 емкость 2,1л, 2 крышки, 1 разделитель, 1 держатель, цвет АНТРАЦИТ (0085469873)</v>
          </cell>
          <cell r="H1499">
            <v>1</v>
          </cell>
          <cell r="V1499" t="str">
            <v>Системы хранения</v>
          </cell>
          <cell r="W1499" t="str">
            <v>Юкей</v>
          </cell>
          <cell r="Z1499" t="str">
            <v>АНТРАЦИТ</v>
          </cell>
          <cell r="AC1499">
            <v>320</v>
          </cell>
          <cell r="AG1499" t="str">
            <v>шт</v>
          </cell>
          <cell r="AJ1499" t="str">
            <v>Темно-Серый</v>
          </cell>
          <cell r="AK1499" t="str">
            <v>Набор емкостей  №3 Юбокс, Юкей, 320, АНТРАЦИТ</v>
          </cell>
          <cell r="AM1499" t="str">
            <v>Системы хранения</v>
          </cell>
          <cell r="AS1499" t="str">
            <v>Юкей</v>
          </cell>
          <cell r="AU1499" t="str">
            <v>Комплектующее</v>
          </cell>
          <cell r="BH1499" t="str">
            <v>Антрацит</v>
          </cell>
        </row>
        <row r="1500">
          <cell r="D1500" t="str">
            <v>0085479873</v>
          </cell>
          <cell r="E1500" t="str">
            <v>Набор емкостей  №4 Юбокс, Юкей, 320 мм, 2 емкости 1,0л, 2 крышки, 1 держатель, цвет АНТРАЦИТ (0085479873)</v>
          </cell>
          <cell r="H1500">
            <v>1</v>
          </cell>
          <cell r="V1500" t="str">
            <v>Системы хранения</v>
          </cell>
          <cell r="W1500" t="str">
            <v>Юкей</v>
          </cell>
          <cell r="Z1500" t="str">
            <v>АНТРАЦИТ</v>
          </cell>
          <cell r="AC1500">
            <v>320</v>
          </cell>
          <cell r="AG1500" t="str">
            <v>шт</v>
          </cell>
          <cell r="AJ1500" t="str">
            <v>Темно-Серый</v>
          </cell>
          <cell r="AK1500" t="str">
            <v>Набор емкостей  №4 Юбокс, Юкей, 320, АНТРАЦИТ</v>
          </cell>
          <cell r="AM1500" t="str">
            <v>Системы хранения</v>
          </cell>
          <cell r="AS1500" t="str">
            <v>Юкей</v>
          </cell>
          <cell r="AU1500" t="str">
            <v>Комплектующее</v>
          </cell>
          <cell r="BH1500" t="str">
            <v>Антрацит</v>
          </cell>
        </row>
        <row r="1501">
          <cell r="D1501" t="str">
            <v>0085489873</v>
          </cell>
          <cell r="E1501" t="str">
            <v>Набор емкостей  №5 Юбокс, Юкей, 320 мм,  1 емкость 2,0л,  1 емкость 1,0л,  2 крышки, 1 держатель, цвет АНТРАЦИТ (0085489873)</v>
          </cell>
          <cell r="H1501">
            <v>1</v>
          </cell>
          <cell r="V1501" t="str">
            <v>Системы хранения</v>
          </cell>
          <cell r="W1501" t="str">
            <v>Юкей</v>
          </cell>
          <cell r="Z1501" t="str">
            <v>АНТРАЦИТ</v>
          </cell>
          <cell r="AC1501">
            <v>320</v>
          </cell>
          <cell r="AG1501" t="str">
            <v>шт</v>
          </cell>
          <cell r="AJ1501" t="str">
            <v>Темно-Серый</v>
          </cell>
          <cell r="AK1501" t="str">
            <v>Набор емкостей  №5 Юбокс, Юкей, 320, АНТРАЦИТ</v>
          </cell>
          <cell r="AM1501" t="str">
            <v>Системы хранения</v>
          </cell>
          <cell r="AS1501" t="str">
            <v>Юкей</v>
          </cell>
          <cell r="AU1501" t="str">
            <v>Комплектующее</v>
          </cell>
          <cell r="BH1501" t="str">
            <v>Антрацит</v>
          </cell>
        </row>
        <row r="1502">
          <cell r="D1502" t="str">
            <v>0085589873</v>
          </cell>
          <cell r="E1502" t="str">
            <v>Набор кронштейнов внешних для подвесной тумбы левый и правый, Юкей 320 мм, 1 шт с комплектом креплений, цвет ЧЕРНЫЙ (0085589873)</v>
          </cell>
          <cell r="H1502">
            <v>1</v>
          </cell>
          <cell r="V1502" t="str">
            <v>Системы хранения</v>
          </cell>
          <cell r="W1502" t="str">
            <v>Юкей</v>
          </cell>
          <cell r="Z1502" t="str">
            <v>ЧЕРНЫЙ</v>
          </cell>
          <cell r="AC1502">
            <v>320</v>
          </cell>
          <cell r="AG1502" t="str">
            <v>шт</v>
          </cell>
          <cell r="AJ1502" t="str">
            <v>Черный</v>
          </cell>
          <cell r="AK1502" t="str">
            <v>Набор кронштейнов внешних для подвесной тумбы левый и правый, Юкей, 320, ЧЕРНЫЙ</v>
          </cell>
          <cell r="AM1502" t="str">
            <v>Системы хранения</v>
          </cell>
          <cell r="AS1502" t="str">
            <v>Юкей</v>
          </cell>
          <cell r="AU1502" t="str">
            <v>Комплектующее</v>
          </cell>
          <cell r="BH1502" t="str">
            <v>Черный</v>
          </cell>
        </row>
        <row r="1503">
          <cell r="D1503" t="str">
            <v>0085609873</v>
          </cell>
          <cell r="E1503" t="str">
            <v>Кронштейн центральный для подвесной тумбы, Юкей, 320 мм, 1 шт с комплектом креплений, цвет ЧЕРНЫЙ (0085609873)</v>
          </cell>
          <cell r="H1503">
            <v>1</v>
          </cell>
          <cell r="V1503" t="str">
            <v>Системы хранения</v>
          </cell>
          <cell r="W1503" t="str">
            <v>Юкей</v>
          </cell>
          <cell r="Z1503" t="str">
            <v>ЧЕРНЫЙ</v>
          </cell>
          <cell r="AC1503">
            <v>320</v>
          </cell>
          <cell r="AG1503" t="str">
            <v>шт</v>
          </cell>
          <cell r="AJ1503" t="str">
            <v>Черный</v>
          </cell>
          <cell r="AK1503" t="str">
            <v>Кронштейн центральный для подвесной тумбы, Юкей, 320, ЧЕРНЫЙ</v>
          </cell>
          <cell r="AM1503" t="str">
            <v>Системы хранения</v>
          </cell>
          <cell r="AS1503" t="str">
            <v>Юкей</v>
          </cell>
          <cell r="AU1503" t="str">
            <v>Комплектующее</v>
          </cell>
          <cell r="BH1503" t="str">
            <v>Черный</v>
          </cell>
        </row>
        <row r="1504">
          <cell r="D1504" t="str">
            <v>0085619873</v>
          </cell>
          <cell r="E1504" t="str">
            <v>Полка подвесная 450х289 мм, Юкей, 1 шт, цвет ЧЕРНЫЙ (0085619873)</v>
          </cell>
          <cell r="H1504">
            <v>1</v>
          </cell>
          <cell r="V1504" t="str">
            <v>Системы хранения</v>
          </cell>
          <cell r="W1504" t="str">
            <v>Юкей</v>
          </cell>
          <cell r="X1504">
            <v>450</v>
          </cell>
          <cell r="Z1504" t="str">
            <v>ЧЕРНЫЙ</v>
          </cell>
          <cell r="AB1504">
            <v>1</v>
          </cell>
          <cell r="AC1504">
            <v>320</v>
          </cell>
          <cell r="AG1504" t="str">
            <v>шт</v>
          </cell>
          <cell r="AJ1504" t="str">
            <v>Черный</v>
          </cell>
          <cell r="AK1504" t="str">
            <v>Полка подвесная 450х289 мм, Юкей, ЧЕРНЫЙ</v>
          </cell>
          <cell r="AM1504" t="str">
            <v>Системы хранения</v>
          </cell>
          <cell r="AS1504" t="str">
            <v>Юкей</v>
          </cell>
          <cell r="AU1504" t="str">
            <v>Комплектующее</v>
          </cell>
          <cell r="AV1504">
            <v>450</v>
          </cell>
          <cell r="AW1504">
            <v>450</v>
          </cell>
          <cell r="BH1504" t="str">
            <v>Черный</v>
          </cell>
        </row>
        <row r="1505">
          <cell r="D1505" t="str">
            <v>0085629873</v>
          </cell>
          <cell r="E1505" t="str">
            <v>Полка подвесная 600х289 мм, Юкей, 1 шт, цвет ЧЕРНЫЙ (0085629873)</v>
          </cell>
          <cell r="H1505">
            <v>1</v>
          </cell>
          <cell r="V1505" t="str">
            <v>Системы хранения</v>
          </cell>
          <cell r="W1505" t="str">
            <v>Юкей</v>
          </cell>
          <cell r="X1505">
            <v>600</v>
          </cell>
          <cell r="Z1505" t="str">
            <v>ЧЕРНЫЙ</v>
          </cell>
          <cell r="AB1505">
            <v>1</v>
          </cell>
          <cell r="AC1505">
            <v>320</v>
          </cell>
          <cell r="AG1505" t="str">
            <v>шт</v>
          </cell>
          <cell r="AJ1505" t="str">
            <v>Черный</v>
          </cell>
          <cell r="AK1505" t="str">
            <v>Полка подвесная 600х289 мм, Юкей, ЧЕРНЫЙ</v>
          </cell>
          <cell r="AM1505" t="str">
            <v>Системы хранения</v>
          </cell>
          <cell r="AS1505" t="str">
            <v>Юкей</v>
          </cell>
          <cell r="AU1505" t="str">
            <v>Комплектующее</v>
          </cell>
          <cell r="AV1505">
            <v>600</v>
          </cell>
          <cell r="AW1505">
            <v>600</v>
          </cell>
          <cell r="BH1505" t="str">
            <v>Черный</v>
          </cell>
        </row>
        <row r="1506">
          <cell r="D1506" t="str">
            <v>0085639873</v>
          </cell>
          <cell r="E1506" t="str">
            <v>Полка подвесная 900х289 мм, Юкей, 1 шт, цвет ЧЕРНЫЙ (0085639873)</v>
          </cell>
          <cell r="H1506">
            <v>1</v>
          </cell>
          <cell r="V1506" t="str">
            <v>Системы хранения</v>
          </cell>
          <cell r="W1506" t="str">
            <v>Юкей</v>
          </cell>
          <cell r="X1506">
            <v>900</v>
          </cell>
          <cell r="Z1506" t="str">
            <v>ЧЕРНЫЙ</v>
          </cell>
          <cell r="AB1506">
            <v>1</v>
          </cell>
          <cell r="AC1506">
            <v>320</v>
          </cell>
          <cell r="AG1506" t="str">
            <v>шт</v>
          </cell>
          <cell r="AJ1506" t="str">
            <v>Черный</v>
          </cell>
          <cell r="AK1506" t="str">
            <v>Полка подвесная 900х289 мм, Юкей, ЧЕРНЫЙ</v>
          </cell>
          <cell r="AM1506" t="str">
            <v>Системы хранения</v>
          </cell>
          <cell r="AS1506" t="str">
            <v>Юкей</v>
          </cell>
          <cell r="AU1506" t="str">
            <v>Комплектующее</v>
          </cell>
          <cell r="AV1506">
            <v>900</v>
          </cell>
          <cell r="AW1506">
            <v>900</v>
          </cell>
          <cell r="BH1506" t="str">
            <v>Черный</v>
          </cell>
        </row>
        <row r="1507">
          <cell r="D1507" t="str">
            <v>0085649873</v>
          </cell>
          <cell r="E1507" t="str">
            <v>Полка подвесная 1200х289 мм, Юкей, 1 шт, цвет ЧЕРНЫЙ (0085649873)</v>
          </cell>
          <cell r="H1507">
            <v>1</v>
          </cell>
          <cell r="V1507" t="str">
            <v>Системы хранения</v>
          </cell>
          <cell r="W1507" t="str">
            <v>Юкей</v>
          </cell>
          <cell r="X1507">
            <v>1200</v>
          </cell>
          <cell r="Z1507" t="str">
            <v>ЧЕРНЫЙ</v>
          </cell>
          <cell r="AB1507">
            <v>1</v>
          </cell>
          <cell r="AC1507">
            <v>320</v>
          </cell>
          <cell r="AG1507" t="str">
            <v>шт</v>
          </cell>
          <cell r="AJ1507" t="str">
            <v>Черный</v>
          </cell>
          <cell r="AK1507" t="str">
            <v>Полка подвесная 1200х289 мм, Юкей, ЧЕРНЫЙ</v>
          </cell>
          <cell r="AM1507" t="str">
            <v>Системы хранения</v>
          </cell>
          <cell r="AS1507" t="str">
            <v>Юкей</v>
          </cell>
          <cell r="AU1507" t="str">
            <v>Комплектующее</v>
          </cell>
          <cell r="AV1507">
            <v>1200</v>
          </cell>
          <cell r="AW1507">
            <v>1200</v>
          </cell>
          <cell r="BH1507" t="str">
            <v>Черный</v>
          </cell>
        </row>
        <row r="1508">
          <cell r="D1508" t="str">
            <v>0085539873</v>
          </cell>
          <cell r="E1508" t="str">
            <v>Полка для обуви 450 мм, Юкей, для 2 пар обуви, 1 шт, цвет ЧЕРНЫЙ (0085539873)</v>
          </cell>
          <cell r="H1508">
            <v>1</v>
          </cell>
          <cell r="V1508" t="str">
            <v>Системы хранения</v>
          </cell>
          <cell r="W1508" t="str">
            <v>Юкей</v>
          </cell>
          <cell r="X1508">
            <v>450</v>
          </cell>
          <cell r="Z1508" t="str">
            <v>ЧЕРНЫЙ</v>
          </cell>
          <cell r="AB1508">
            <v>1</v>
          </cell>
          <cell r="AG1508" t="str">
            <v>шт</v>
          </cell>
          <cell r="AJ1508" t="str">
            <v>Черный</v>
          </cell>
          <cell r="AK1508" t="str">
            <v>Полка для обуви 450 мм, Юкей, ЧЕРНЫЙ</v>
          </cell>
          <cell r="AM1508" t="str">
            <v>Системы хранения</v>
          </cell>
          <cell r="AS1508" t="str">
            <v>Юкей</v>
          </cell>
          <cell r="AU1508" t="str">
            <v>Комплектующее</v>
          </cell>
          <cell r="AV1508">
            <v>450</v>
          </cell>
          <cell r="AW1508">
            <v>450</v>
          </cell>
          <cell r="BH1508" t="str">
            <v>Черный</v>
          </cell>
        </row>
        <row r="1509">
          <cell r="D1509" t="str">
            <v>0085549873</v>
          </cell>
          <cell r="E1509" t="str">
            <v>Полка для обуви 600 мм, Юкей, для 3 пар обуви, 1 шт, цвет ЧЕРНЫЙ (0085549873)</v>
          </cell>
          <cell r="H1509">
            <v>1</v>
          </cell>
          <cell r="V1509" t="str">
            <v>Системы хранения</v>
          </cell>
          <cell r="W1509" t="str">
            <v>Юкей</v>
          </cell>
          <cell r="X1509">
            <v>600</v>
          </cell>
          <cell r="Z1509" t="str">
            <v>ЧЕРНЫЙ</v>
          </cell>
          <cell r="AB1509">
            <v>1</v>
          </cell>
          <cell r="AG1509" t="str">
            <v>шт</v>
          </cell>
          <cell r="AJ1509" t="str">
            <v>Черный</v>
          </cell>
          <cell r="AK1509" t="str">
            <v>Полка для обуви 600 мм, Юкей, ЧЕРНЫЙ</v>
          </cell>
          <cell r="AM1509" t="str">
            <v>Системы хранения</v>
          </cell>
          <cell r="AS1509" t="str">
            <v>Юкей</v>
          </cell>
          <cell r="AU1509" t="str">
            <v>Комплектующее</v>
          </cell>
          <cell r="AV1509">
            <v>600</v>
          </cell>
          <cell r="AW1509">
            <v>600</v>
          </cell>
          <cell r="BH1509" t="str">
            <v>Черный</v>
          </cell>
        </row>
        <row r="1510">
          <cell r="D1510" t="str">
            <v>0085559873</v>
          </cell>
          <cell r="E1510" t="str">
            <v>Полка для обуви 900 мм, Юкей, для 4 пар обуви, 1 шт, цвет ЧЕРНЫЙ (0085559873)</v>
          </cell>
          <cell r="H1510">
            <v>1</v>
          </cell>
          <cell r="V1510" t="str">
            <v>Системы хранения</v>
          </cell>
          <cell r="W1510" t="str">
            <v>Юкей</v>
          </cell>
          <cell r="X1510">
            <v>900</v>
          </cell>
          <cell r="Z1510" t="str">
            <v>ЧЕРНЫЙ</v>
          </cell>
          <cell r="AB1510">
            <v>1</v>
          </cell>
          <cell r="AG1510" t="str">
            <v>шт</v>
          </cell>
          <cell r="AJ1510" t="str">
            <v>Черный</v>
          </cell>
          <cell r="AK1510" t="str">
            <v>Полка для обуви 900 мм, Юкей, ЧЕРНЫЙ</v>
          </cell>
          <cell r="AM1510" t="str">
            <v>Системы хранения</v>
          </cell>
          <cell r="AS1510" t="str">
            <v>Юкей</v>
          </cell>
          <cell r="AU1510" t="str">
            <v>Комплектующее</v>
          </cell>
          <cell r="AV1510">
            <v>900</v>
          </cell>
          <cell r="AW1510">
            <v>900</v>
          </cell>
          <cell r="BH1510" t="str">
            <v>Черный</v>
          </cell>
        </row>
        <row r="1511">
          <cell r="D1511" t="str">
            <v>0085569873</v>
          </cell>
          <cell r="E1511" t="str">
            <v>Полка для обуви 1200 мм, Юкей, для 5 пар обуви, 1 шт, цвет ЧЕРНЫЙ (0085569873)</v>
          </cell>
          <cell r="H1511">
            <v>1</v>
          </cell>
          <cell r="V1511" t="str">
            <v>Системы хранения</v>
          </cell>
          <cell r="W1511" t="str">
            <v>Юкей</v>
          </cell>
          <cell r="X1511">
            <v>1200</v>
          </cell>
          <cell r="Z1511" t="str">
            <v>ЧЕРНЫЙ</v>
          </cell>
          <cell r="AB1511">
            <v>1</v>
          </cell>
          <cell r="AG1511" t="str">
            <v>шт</v>
          </cell>
          <cell r="AJ1511" t="str">
            <v>Черный</v>
          </cell>
          <cell r="AK1511" t="str">
            <v>Полка для обуви 1200 мм, Юкей, ЧЕРНЫЙ</v>
          </cell>
          <cell r="AM1511" t="str">
            <v>Системы хранения</v>
          </cell>
          <cell r="AS1511" t="str">
            <v>Юкей</v>
          </cell>
          <cell r="AU1511" t="str">
            <v>Комплектующее</v>
          </cell>
          <cell r="AV1511">
            <v>1200</v>
          </cell>
          <cell r="AW1511">
            <v>1200</v>
          </cell>
          <cell r="BH1511" t="str">
            <v>Черный</v>
          </cell>
        </row>
        <row r="1512">
          <cell r="D1512" t="str">
            <v>0085659873</v>
          </cell>
          <cell r="E1512" t="str">
            <v>Подставка для зонтов, Юкей 320 мм, верхний держатель, нижний поддон, 1 шт, цвет ЧЕРНЫЙ (0085659873)</v>
          </cell>
          <cell r="H1512">
            <v>1</v>
          </cell>
          <cell r="V1512" t="str">
            <v>Системы хранения</v>
          </cell>
          <cell r="W1512" t="str">
            <v>Юкей</v>
          </cell>
          <cell r="Z1512" t="str">
            <v>ЧЕРНЫЙ</v>
          </cell>
          <cell r="AC1512">
            <v>320</v>
          </cell>
          <cell r="AG1512" t="str">
            <v>шт</v>
          </cell>
          <cell r="AJ1512" t="str">
            <v>Черный</v>
          </cell>
          <cell r="AK1512" t="str">
            <v>Подставка для зонтов, Юкей, 320, ЧЕРНЫЙ</v>
          </cell>
          <cell r="AM1512" t="str">
            <v>Системы хранения</v>
          </cell>
          <cell r="AS1512" t="str">
            <v>Юкей</v>
          </cell>
          <cell r="AU1512" t="str">
            <v>Комплектующее</v>
          </cell>
          <cell r="AV1512">
            <v>200</v>
          </cell>
          <cell r="AW1512">
            <v>2000</v>
          </cell>
          <cell r="BH1512" t="str">
            <v>Черный</v>
          </cell>
        </row>
        <row r="1513">
          <cell r="D1513" t="str">
            <v>0085519873</v>
          </cell>
          <cell r="E1513" t="str">
            <v>Набор для рабочей поверхности, Юкей 320 мм, 2 держателя, 2 опоры, 2 ограничителя, цвет ЧЕРНЫЙ (0085519873)</v>
          </cell>
          <cell r="H1513">
            <v>1</v>
          </cell>
          <cell r="V1513" t="str">
            <v>Системы хранения</v>
          </cell>
          <cell r="W1513" t="str">
            <v>Юкей</v>
          </cell>
          <cell r="Z1513" t="str">
            <v>ЧЕРНЫЙ</v>
          </cell>
          <cell r="AC1513">
            <v>320</v>
          </cell>
          <cell r="AG1513" t="str">
            <v>шт</v>
          </cell>
          <cell r="AJ1513" t="str">
            <v>Черный</v>
          </cell>
          <cell r="AK1513" t="str">
            <v>Набор для рабочей поверхности, Юкей, 320, ЧЕРНЫЙ</v>
          </cell>
          <cell r="AM1513" t="str">
            <v>Системы хранения</v>
          </cell>
          <cell r="AS1513" t="str">
            <v>Юкей</v>
          </cell>
          <cell r="AU1513" t="str">
            <v>Комплектующее</v>
          </cell>
          <cell r="AV1513">
            <v>200</v>
          </cell>
          <cell r="AW1513">
            <v>2000</v>
          </cell>
          <cell r="BH1513" t="str">
            <v>Черный</v>
          </cell>
        </row>
        <row r="1514">
          <cell r="E1514" t="str">
            <v>К-ЛАЙН</v>
          </cell>
          <cell r="H1514">
            <v>1</v>
          </cell>
          <cell r="Q1514" t="str">
            <v/>
          </cell>
        </row>
        <row r="1515">
          <cell r="D1515" t="str">
            <v>0021410102</v>
          </cell>
          <cell r="E1515" t="str">
            <v>Комплект, К-Лайн Бейз 200 мм, 2 полки + направляющие, цвет ТИТАН, противоскользящий коврик (0021410102)</v>
          </cell>
          <cell r="H1515">
            <v>1</v>
          </cell>
          <cell r="M1515">
            <v>46.31</v>
          </cell>
          <cell r="Q1515" t="str">
            <v>0102</v>
          </cell>
          <cell r="V1515" t="str">
            <v>Нижние тумбы</v>
          </cell>
          <cell r="W1515" t="str">
            <v>К-Лайн Бейз</v>
          </cell>
          <cell r="X1515">
            <v>200</v>
          </cell>
          <cell r="Y1515">
            <v>523</v>
          </cell>
          <cell r="Z1515" t="str">
            <v>ТИТАН</v>
          </cell>
          <cell r="AA1515" t="str">
            <v>К-ЛАЙН</v>
          </cell>
          <cell r="AB1515">
            <v>2</v>
          </cell>
          <cell r="AD1515">
            <v>1</v>
          </cell>
          <cell r="AE1515">
            <v>28</v>
          </cell>
          <cell r="AG1515" t="str">
            <v>Компл</v>
          </cell>
          <cell r="AJ1515" t="str">
            <v>Серый</v>
          </cell>
          <cell r="AK1515" t="str">
            <v>Комплект    К-Лайн Бейз, 200, ТИТАН</v>
          </cell>
          <cell r="AS1515" t="str">
            <v>К-Лайн Бейз</v>
          </cell>
          <cell r="AU1515" t="str">
            <v>Компл</v>
          </cell>
          <cell r="AX1515">
            <v>200</v>
          </cell>
          <cell r="AY1515">
            <v>200</v>
          </cell>
          <cell r="BB1515">
            <v>523</v>
          </cell>
          <cell r="BC1515">
            <v>2000</v>
          </cell>
          <cell r="BF1515">
            <v>0</v>
          </cell>
          <cell r="BG1515">
            <v>28</v>
          </cell>
          <cell r="BH1515" t="str">
            <v>Титан</v>
          </cell>
        </row>
        <row r="1516">
          <cell r="D1516" t="str">
            <v>0021419846</v>
          </cell>
          <cell r="E1516" t="str">
            <v>Комплект, К-Лайн Бейз 200 мм, 2 полки + направляющие, цвет АНТРАЦИТ, противоскользящий коврик (0021419846)</v>
          </cell>
          <cell r="H1516">
            <v>1</v>
          </cell>
          <cell r="M1516">
            <v>46.31</v>
          </cell>
          <cell r="Q1516" t="str">
            <v>9846</v>
          </cell>
          <cell r="V1516" t="str">
            <v>Нижние тумбы</v>
          </cell>
          <cell r="W1516" t="str">
            <v>К-Лайн Бейз</v>
          </cell>
          <cell r="X1516">
            <v>200</v>
          </cell>
          <cell r="Y1516">
            <v>523</v>
          </cell>
          <cell r="Z1516" t="str">
            <v>АНТРАЦИТ</v>
          </cell>
          <cell r="AA1516" t="str">
            <v>К-ЛАЙН</v>
          </cell>
          <cell r="AB1516">
            <v>2</v>
          </cell>
          <cell r="AD1516">
            <v>1</v>
          </cell>
          <cell r="AE1516">
            <v>28</v>
          </cell>
          <cell r="AG1516" t="str">
            <v>Компл</v>
          </cell>
          <cell r="AJ1516" t="str">
            <v>Темно-серый</v>
          </cell>
          <cell r="AK1516" t="str">
            <v>Комплект    К-Лайн Бейз, 200, АНТРАЦИТ</v>
          </cell>
          <cell r="AS1516" t="str">
            <v>К-Лайн Бейз</v>
          </cell>
          <cell r="AU1516" t="str">
            <v>Компл</v>
          </cell>
          <cell r="AX1516">
            <v>200</v>
          </cell>
          <cell r="AY1516">
            <v>200</v>
          </cell>
          <cell r="BB1516">
            <v>523</v>
          </cell>
          <cell r="BC1516">
            <v>2000</v>
          </cell>
          <cell r="BF1516">
            <v>0</v>
          </cell>
          <cell r="BG1516">
            <v>28</v>
          </cell>
          <cell r="BH1516" t="str">
            <v>Антрацит</v>
          </cell>
        </row>
        <row r="1517">
          <cell r="D1517" t="str">
            <v>0021420102</v>
          </cell>
          <cell r="E1517" t="str">
            <v>Комплект, К-Лайн Бейз 300 мм, 2 полки + направляющие, цвет ТИТАН, противоскользящий коврик (0021420102)</v>
          </cell>
          <cell r="H1517">
            <v>1</v>
          </cell>
          <cell r="M1517">
            <v>50.62</v>
          </cell>
          <cell r="Q1517" t="str">
            <v>0102</v>
          </cell>
          <cell r="V1517" t="str">
            <v>Нижние тумбы</v>
          </cell>
          <cell r="W1517" t="str">
            <v>К-Лайн Бейз</v>
          </cell>
          <cell r="X1517">
            <v>300</v>
          </cell>
          <cell r="Y1517">
            <v>523</v>
          </cell>
          <cell r="Z1517" t="str">
            <v>ТИТАН</v>
          </cell>
          <cell r="AA1517" t="str">
            <v>К-ЛАЙН</v>
          </cell>
          <cell r="AB1517">
            <v>2</v>
          </cell>
          <cell r="AD1517">
            <v>1</v>
          </cell>
          <cell r="AE1517">
            <v>28</v>
          </cell>
          <cell r="AG1517" t="str">
            <v>Компл</v>
          </cell>
          <cell r="AJ1517" t="str">
            <v>Серый</v>
          </cell>
          <cell r="AK1517" t="str">
            <v>Комплект    К-Лайн Бейз, 300, ТИТАН</v>
          </cell>
          <cell r="AS1517" t="str">
            <v>К-Лайн Бейз</v>
          </cell>
          <cell r="AU1517" t="str">
            <v>Компл</v>
          </cell>
          <cell r="AX1517">
            <v>300</v>
          </cell>
          <cell r="AY1517">
            <v>300</v>
          </cell>
          <cell r="BB1517">
            <v>523</v>
          </cell>
          <cell r="BC1517">
            <v>2000</v>
          </cell>
          <cell r="BF1517">
            <v>0</v>
          </cell>
          <cell r="BG1517">
            <v>28</v>
          </cell>
          <cell r="BH1517" t="str">
            <v>Титан</v>
          </cell>
        </row>
        <row r="1518">
          <cell r="D1518" t="str">
            <v>0021429846</v>
          </cell>
          <cell r="E1518" t="str">
            <v>Комплект, К-Лайн Бейз 300 мм, 2 полки + направляющие, цвет АНТРАЦИТ, противоскользящий коврик (0021429846)</v>
          </cell>
          <cell r="H1518">
            <v>1</v>
          </cell>
          <cell r="M1518">
            <v>50.62</v>
          </cell>
          <cell r="Q1518" t="str">
            <v>9846</v>
          </cell>
          <cell r="V1518" t="str">
            <v>Нижние тумбы</v>
          </cell>
          <cell r="W1518" t="str">
            <v>К-Лайн Бейз</v>
          </cell>
          <cell r="X1518">
            <v>300</v>
          </cell>
          <cell r="Y1518">
            <v>523</v>
          </cell>
          <cell r="Z1518" t="str">
            <v>АНТРАЦИТ</v>
          </cell>
          <cell r="AA1518" t="str">
            <v>К-ЛАЙН</v>
          </cell>
          <cell r="AB1518">
            <v>2</v>
          </cell>
          <cell r="AD1518">
            <v>1</v>
          </cell>
          <cell r="AE1518">
            <v>28</v>
          </cell>
          <cell r="AG1518" t="str">
            <v>Компл</v>
          </cell>
          <cell r="AJ1518" t="str">
            <v>Темно-серый</v>
          </cell>
          <cell r="AK1518" t="str">
            <v>Комплект    К-Лайн Бейз, 300, АНТРАЦИТ</v>
          </cell>
          <cell r="AS1518" t="str">
            <v>К-Лайн Бейз</v>
          </cell>
          <cell r="AU1518" t="str">
            <v>Компл</v>
          </cell>
          <cell r="AX1518">
            <v>300</v>
          </cell>
          <cell r="AY1518">
            <v>300</v>
          </cell>
          <cell r="BB1518">
            <v>523</v>
          </cell>
          <cell r="BC1518">
            <v>2000</v>
          </cell>
          <cell r="BF1518">
            <v>0</v>
          </cell>
          <cell r="BG1518">
            <v>28</v>
          </cell>
          <cell r="BH1518" t="str">
            <v>Антрацит</v>
          </cell>
        </row>
        <row r="1519">
          <cell r="D1519" t="str">
            <v>0021430102</v>
          </cell>
          <cell r="E1519" t="str">
            <v>Комплект, К-Лайн Бейз 400 мм, 2 полки + направляющие, цвет ТИТАН, противоскользящий коврик (0021430102)</v>
          </cell>
          <cell r="H1519">
            <v>1</v>
          </cell>
          <cell r="M1519">
            <v>55.29</v>
          </cell>
          <cell r="Q1519" t="str">
            <v>0102</v>
          </cell>
          <cell r="V1519" t="str">
            <v>Нижние тумбы</v>
          </cell>
          <cell r="W1519" t="str">
            <v>К-Лайн Бейз</v>
          </cell>
          <cell r="X1519">
            <v>400</v>
          </cell>
          <cell r="Y1519">
            <v>523</v>
          </cell>
          <cell r="Z1519" t="str">
            <v>ТИТАН</v>
          </cell>
          <cell r="AA1519" t="str">
            <v>К-ЛАЙН</v>
          </cell>
          <cell r="AB1519">
            <v>2</v>
          </cell>
          <cell r="AD1519">
            <v>1</v>
          </cell>
          <cell r="AE1519">
            <v>28</v>
          </cell>
          <cell r="AG1519" t="str">
            <v>Компл</v>
          </cell>
          <cell r="AJ1519" t="str">
            <v>Серый</v>
          </cell>
          <cell r="AK1519" t="str">
            <v>Комплект    К-Лайн Бейз, 400, ТИТАН</v>
          </cell>
          <cell r="AS1519" t="str">
            <v>К-Лайн Бейз</v>
          </cell>
          <cell r="AU1519" t="str">
            <v>Компл</v>
          </cell>
          <cell r="AX1519">
            <v>400</v>
          </cell>
          <cell r="AY1519">
            <v>400</v>
          </cell>
          <cell r="BB1519">
            <v>523</v>
          </cell>
          <cell r="BC1519">
            <v>2000</v>
          </cell>
          <cell r="BF1519">
            <v>0</v>
          </cell>
          <cell r="BG1519">
            <v>28</v>
          </cell>
          <cell r="BH1519" t="str">
            <v>Титан</v>
          </cell>
        </row>
        <row r="1520">
          <cell r="D1520" t="str">
            <v>0021439846</v>
          </cell>
          <cell r="E1520" t="str">
            <v>Комплект, К-Лайн Бейз 400 мм, 2 полки + направляющие, цвет АНТРАЦИТ, противоскользящий коврик (0021439846)</v>
          </cell>
          <cell r="H1520">
            <v>1</v>
          </cell>
          <cell r="M1520">
            <v>55.29</v>
          </cell>
          <cell r="Q1520" t="str">
            <v>9846</v>
          </cell>
          <cell r="V1520" t="str">
            <v>Нижние тумбы</v>
          </cell>
          <cell r="W1520" t="str">
            <v>К-Лайн Бейз</v>
          </cell>
          <cell r="X1520">
            <v>400</v>
          </cell>
          <cell r="Y1520">
            <v>523</v>
          </cell>
          <cell r="Z1520" t="str">
            <v>АНТРАЦИТ</v>
          </cell>
          <cell r="AA1520" t="str">
            <v>К-ЛАЙН</v>
          </cell>
          <cell r="AB1520">
            <v>2</v>
          </cell>
          <cell r="AD1520">
            <v>1</v>
          </cell>
          <cell r="AE1520">
            <v>28</v>
          </cell>
          <cell r="AG1520" t="str">
            <v>Компл</v>
          </cell>
          <cell r="AJ1520" t="str">
            <v>Темно-серый</v>
          </cell>
          <cell r="AK1520" t="str">
            <v>Комплект    К-Лайн Бейз, 400, АНТРАЦИТ</v>
          </cell>
          <cell r="AS1520" t="str">
            <v>К-Лайн Бейз</v>
          </cell>
          <cell r="AU1520" t="str">
            <v>Компл</v>
          </cell>
          <cell r="AX1520">
            <v>400</v>
          </cell>
          <cell r="AY1520">
            <v>400</v>
          </cell>
          <cell r="BB1520">
            <v>523</v>
          </cell>
          <cell r="BC1520">
            <v>2000</v>
          </cell>
          <cell r="BF1520">
            <v>0</v>
          </cell>
          <cell r="BG1520">
            <v>28</v>
          </cell>
          <cell r="BH1520" t="str">
            <v>Антрацит</v>
          </cell>
        </row>
        <row r="1521">
          <cell r="D1521" t="str">
            <v>0021700102</v>
          </cell>
          <cell r="E1521" t="str">
            <v>Полка дополнительная, К-Лайн Бейз 200-400 мм, 1 шт, цвет ТИТАН, противоскользящий коврик (0021700102)</v>
          </cell>
          <cell r="H1521">
            <v>1</v>
          </cell>
          <cell r="Q1521" t="str">
            <v>0102</v>
          </cell>
          <cell r="V1521" t="str">
            <v>Нижние тумбы</v>
          </cell>
          <cell r="W1521" t="str">
            <v>К-Лайн Бейз</v>
          </cell>
          <cell r="X1521" t="str">
            <v>200-400</v>
          </cell>
          <cell r="Y1521">
            <v>715</v>
          </cell>
          <cell r="Z1521" t="str">
            <v>ТИТАН</v>
          </cell>
          <cell r="AB1521">
            <v>1</v>
          </cell>
          <cell r="AG1521" t="str">
            <v>шт</v>
          </cell>
          <cell r="AJ1521" t="str">
            <v>Серый</v>
          </cell>
          <cell r="AK1521" t="str">
            <v>Полка дополнительная   К-Лайн Бейз, 200-400, ТИТАН</v>
          </cell>
          <cell r="AS1521" t="str">
            <v>К-Лайн Бейз</v>
          </cell>
          <cell r="AU1521" t="str">
            <v>Комплектующее</v>
          </cell>
          <cell r="AX1521">
            <v>200</v>
          </cell>
          <cell r="AY1521">
            <v>400</v>
          </cell>
          <cell r="BB1521">
            <v>715</v>
          </cell>
          <cell r="BC1521">
            <v>2000</v>
          </cell>
          <cell r="BH1521" t="str">
            <v>Титан</v>
          </cell>
        </row>
        <row r="1522">
          <cell r="D1522" t="str">
            <v>0021709846</v>
          </cell>
          <cell r="E1522" t="str">
            <v>Полка дополнительная, К-Лайн Бейз 200-400 мм, 1 шт, цвет АНТРАЦИТ, противоскользящий коврик (0021709846)</v>
          </cell>
          <cell r="H1522">
            <v>1</v>
          </cell>
          <cell r="Q1522" t="str">
            <v>9846</v>
          </cell>
          <cell r="V1522" t="str">
            <v>Нижние тумбы</v>
          </cell>
          <cell r="W1522" t="str">
            <v>К-Лайн Бейз</v>
          </cell>
          <cell r="X1522" t="str">
            <v>200-400</v>
          </cell>
          <cell r="Y1522">
            <v>715</v>
          </cell>
          <cell r="Z1522" t="str">
            <v>АНТРАЦИТ</v>
          </cell>
          <cell r="AB1522">
            <v>1</v>
          </cell>
          <cell r="AG1522" t="str">
            <v>шт</v>
          </cell>
          <cell r="AJ1522" t="str">
            <v>Темно-серый</v>
          </cell>
          <cell r="AK1522" t="str">
            <v>Полка дополнительная   К-Лайн Бейз, 200-400, АНТРАЦИТ</v>
          </cell>
          <cell r="AS1522" t="str">
            <v>К-Лайн Бейз</v>
          </cell>
          <cell r="AU1522" t="str">
            <v>Комплектующее</v>
          </cell>
          <cell r="AX1522">
            <v>200</v>
          </cell>
          <cell r="AY1522">
            <v>400</v>
          </cell>
          <cell r="BB1522">
            <v>715</v>
          </cell>
          <cell r="BC1522">
            <v>2000</v>
          </cell>
          <cell r="BH1522" t="str">
            <v>Антрацит</v>
          </cell>
        </row>
        <row r="1523">
          <cell r="D1523" t="str">
            <v>0021657500</v>
          </cell>
          <cell r="E1523" t="str">
            <v>Делитель, К-Лайн 150 мм, 1 шт, цвет АНТРАЦИТ (0021657500)</v>
          </cell>
          <cell r="H1523">
            <v>1</v>
          </cell>
          <cell r="M1523">
            <v>0.25</v>
          </cell>
          <cell r="Q1523" t="str">
            <v>7500</v>
          </cell>
          <cell r="V1523" t="str">
            <v>Нижние тумбы</v>
          </cell>
          <cell r="W1523" t="str">
            <v>К-Лайн Бейз</v>
          </cell>
          <cell r="X1523">
            <v>150</v>
          </cell>
          <cell r="Z1523" t="str">
            <v>АНТРАЦИТ</v>
          </cell>
          <cell r="AG1523" t="str">
            <v>шт</v>
          </cell>
          <cell r="AJ1523" t="str">
            <v>Темно-серый</v>
          </cell>
          <cell r="AK1523" t="str">
            <v>Делитель    К-Лайн, 150, АНТРАЦИТ</v>
          </cell>
          <cell r="AS1523" t="str">
            <v>К-Лайн Бейз</v>
          </cell>
          <cell r="AU1523" t="str">
            <v>Комплектующее</v>
          </cell>
          <cell r="AX1523">
            <v>150</v>
          </cell>
          <cell r="AY1523">
            <v>400</v>
          </cell>
          <cell r="BH1523" t="str">
            <v>Антрацит</v>
          </cell>
        </row>
        <row r="1524">
          <cell r="D1524" t="str">
            <v>0021409846</v>
          </cell>
          <cell r="E1524" t="str">
            <v>Комплект с 2 полками, Бутылочница №15 К-Лайн 150 мм, H 525, цвет АНТРАЦИТ, противоскользящий коврик (0021409846)</v>
          </cell>
          <cell r="H1524">
            <v>1</v>
          </cell>
          <cell r="M1524">
            <v>38.58</v>
          </cell>
          <cell r="Q1524" t="str">
            <v>9846</v>
          </cell>
          <cell r="V1524" t="str">
            <v>Нижние тумбы</v>
          </cell>
          <cell r="W1524" t="str">
            <v>Бутылочница №15 К-Лайн</v>
          </cell>
          <cell r="X1524">
            <v>150</v>
          </cell>
          <cell r="Y1524">
            <v>525</v>
          </cell>
          <cell r="Z1524" t="str">
            <v>АНТРАЦИТ</v>
          </cell>
          <cell r="AA1524" t="str">
            <v>К-ЛАЙН</v>
          </cell>
          <cell r="AB1524">
            <v>2</v>
          </cell>
          <cell r="AC1524">
            <v>489</v>
          </cell>
          <cell r="AD1524">
            <v>1</v>
          </cell>
          <cell r="AE1524">
            <v>12</v>
          </cell>
          <cell r="AG1524" t="str">
            <v>Компл</v>
          </cell>
          <cell r="AH1524" t="str">
            <v>Антрацит</v>
          </cell>
          <cell r="AJ1524" t="str">
            <v>Темно-серый</v>
          </cell>
          <cell r="AK1524" t="str">
            <v>Комплект с 2 полками   Бутылочница №15 К-Лайн, 150, H 525, АНТРАЦИТ</v>
          </cell>
          <cell r="AS1524" t="str">
            <v>Бутылочница №15 К-Лайн</v>
          </cell>
          <cell r="AU1524" t="str">
            <v>Компл</v>
          </cell>
          <cell r="AX1524">
            <v>150</v>
          </cell>
          <cell r="AY1524">
            <v>150</v>
          </cell>
          <cell r="BB1524">
            <v>525</v>
          </cell>
          <cell r="BC1524">
            <v>800</v>
          </cell>
          <cell r="BF1524">
            <v>0</v>
          </cell>
          <cell r="BG1524">
            <v>12</v>
          </cell>
          <cell r="BH1524" t="str">
            <v>Антрацит</v>
          </cell>
        </row>
        <row r="1525">
          <cell r="D1525" t="str">
            <v>0021400102</v>
          </cell>
          <cell r="E1525" t="str">
            <v>Комплект с 2 полками, Бутылочница №15 К-Лайн 150 мм, H 525, цвет АНТРАЦИТ, противоскользящий коврик (0021400102)</v>
          </cell>
          <cell r="H1525">
            <v>1</v>
          </cell>
          <cell r="M1525">
            <v>38.58</v>
          </cell>
          <cell r="Q1525" t="str">
            <v>0102</v>
          </cell>
          <cell r="V1525" t="str">
            <v>Нижние тумбы</v>
          </cell>
          <cell r="W1525" t="str">
            <v>Бутылочница №15 К-Лайн</v>
          </cell>
          <cell r="X1525">
            <v>150</v>
          </cell>
          <cell r="Y1525">
            <v>525</v>
          </cell>
          <cell r="Z1525" t="str">
            <v>АНТРАЦИТ</v>
          </cell>
          <cell r="AA1525" t="str">
            <v>К-ЛАЙН</v>
          </cell>
          <cell r="AB1525">
            <v>2</v>
          </cell>
          <cell r="AC1525">
            <v>489</v>
          </cell>
          <cell r="AD1525">
            <v>1</v>
          </cell>
          <cell r="AE1525">
            <v>12</v>
          </cell>
          <cell r="AG1525" t="str">
            <v>Компл</v>
          </cell>
          <cell r="AH1525" t="str">
            <v>Антрацит</v>
          </cell>
          <cell r="AJ1525" t="str">
            <v>Темно-серый</v>
          </cell>
          <cell r="AK1525" t="str">
            <v>Комплект с 2 полками   Бутылочница №15 К-Лайн, 150, H 525, АНТРАЦИТ</v>
          </cell>
          <cell r="AS1525" t="str">
            <v>Бутылочница №15 К-Лайн</v>
          </cell>
          <cell r="AU1525" t="str">
            <v>Компл</v>
          </cell>
          <cell r="AX1525">
            <v>150</v>
          </cell>
          <cell r="AY1525">
            <v>150</v>
          </cell>
          <cell r="BB1525">
            <v>525</v>
          </cell>
          <cell r="BC1525">
            <v>800</v>
          </cell>
          <cell r="BF1525">
            <v>0</v>
          </cell>
          <cell r="BG1525">
            <v>12</v>
          </cell>
          <cell r="BH1525" t="str">
            <v>Антрацит</v>
          </cell>
        </row>
        <row r="1526">
          <cell r="D1526" t="str">
            <v>0021630102</v>
          </cell>
          <cell r="E1526" t="str">
            <v>Полка 1 шт К-ЛАЙН, Диспенса / Диспенса Джуниор 300 мм, К-ЛАЙН, цвет ТИТАН, цвет дна Титан, противоскользящий коврик, PU:2 (0021630102)</v>
          </cell>
          <cell r="H1526">
            <v>1</v>
          </cell>
          <cell r="M1526">
            <v>12.55</v>
          </cell>
          <cell r="Q1526" t="str">
            <v>0102</v>
          </cell>
          <cell r="V1526" t="str">
            <v>Высокие шкафы</v>
          </cell>
          <cell r="W1526" t="str">
            <v>Диспенса / Диспенса Джуниор</v>
          </cell>
          <cell r="X1526">
            <v>300</v>
          </cell>
          <cell r="Z1526" t="str">
            <v>ТИТАН</v>
          </cell>
          <cell r="AA1526" t="str">
            <v>К-ЛАЙН</v>
          </cell>
          <cell r="AB1526">
            <v>1</v>
          </cell>
          <cell r="AE1526">
            <v>12</v>
          </cell>
          <cell r="AG1526" t="str">
            <v>шт</v>
          </cell>
          <cell r="AH1526" t="str">
            <v>Титан</v>
          </cell>
          <cell r="AJ1526" t="str">
            <v>Серый</v>
          </cell>
          <cell r="AK1526" t="str">
            <v>Полка 1 шт К-ЛАЙН  Диспенса / Диспенса Джуниор, 300, К-ЛАЙН, ТИТАН</v>
          </cell>
          <cell r="AS1526" t="str">
            <v>Диспенса 90°;Диспенса Джуниор Слим</v>
          </cell>
          <cell r="AU1526" t="str">
            <v>Комплектующее</v>
          </cell>
          <cell r="AX1526">
            <v>300</v>
          </cell>
          <cell r="AY1526">
            <v>300</v>
          </cell>
          <cell r="BF1526">
            <v>0</v>
          </cell>
          <cell r="BG1526">
            <v>12</v>
          </cell>
          <cell r="BH1526" t="str">
            <v>Титан</v>
          </cell>
        </row>
        <row r="1527">
          <cell r="D1527" t="str">
            <v>0021639846</v>
          </cell>
          <cell r="E1527" t="str">
            <v>Полка 1 шт К-ЛАЙН, Диспенса / Диспенса Джуниор 300 мм, К-ЛАЙН, цвет АНТРАЦИТ, цвет дна Антрацит, противоскользящий коврик, PU:2 (0021639846)</v>
          </cell>
          <cell r="H1527">
            <v>1</v>
          </cell>
          <cell r="M1527">
            <v>12.55</v>
          </cell>
          <cell r="Q1527" t="str">
            <v>9846</v>
          </cell>
          <cell r="V1527" t="str">
            <v>Высокие шкафы</v>
          </cell>
          <cell r="W1527" t="str">
            <v>Диспенса / Диспенса Джуниор</v>
          </cell>
          <cell r="X1527">
            <v>300</v>
          </cell>
          <cell r="Z1527" t="str">
            <v>АНТРАЦИТ</v>
          </cell>
          <cell r="AA1527" t="str">
            <v>К-ЛАЙН</v>
          </cell>
          <cell r="AB1527">
            <v>1</v>
          </cell>
          <cell r="AE1527">
            <v>12</v>
          </cell>
          <cell r="AG1527" t="str">
            <v>шт</v>
          </cell>
          <cell r="AH1527" t="str">
            <v>Антрацит</v>
          </cell>
          <cell r="AJ1527" t="str">
            <v>Темно-серый</v>
          </cell>
          <cell r="AK1527" t="str">
            <v>Полка 1 шт К-ЛАЙН  Диспенса / Диспенса Джуниор, 300, К-ЛАЙН, АНТРАЦИТ</v>
          </cell>
          <cell r="AS1527" t="str">
            <v>Диспенса 90°;Диспенса Джуниор Слим</v>
          </cell>
          <cell r="AU1527" t="str">
            <v>Комплектующее</v>
          </cell>
          <cell r="AX1527">
            <v>300</v>
          </cell>
          <cell r="AY1527">
            <v>300</v>
          </cell>
          <cell r="BF1527">
            <v>0</v>
          </cell>
          <cell r="BG1527">
            <v>12</v>
          </cell>
          <cell r="BH1527" t="str">
            <v>Антрацит</v>
          </cell>
        </row>
        <row r="1528">
          <cell r="D1528" t="str">
            <v>0021680102</v>
          </cell>
          <cell r="E1528" t="str">
            <v>Полка 1 шт К-ЛАЙН, Диспенса / Диспенса Джуниор 400 мм, К-ЛАЙН, цвет ТИТАН, цвет дна Титан, противоскользящий коврик, PU:2 (0021680102)</v>
          </cell>
          <cell r="H1528">
            <v>1</v>
          </cell>
          <cell r="M1528">
            <v>16.16</v>
          </cell>
          <cell r="Q1528" t="str">
            <v>0102</v>
          </cell>
          <cell r="V1528" t="str">
            <v>Высокие шкафы</v>
          </cell>
          <cell r="W1528" t="str">
            <v>Диспенса / Диспенса Джуниор</v>
          </cell>
          <cell r="X1528">
            <v>400</v>
          </cell>
          <cell r="Z1528" t="str">
            <v>ТИТАН</v>
          </cell>
          <cell r="AA1528" t="str">
            <v>К-ЛАЙН</v>
          </cell>
          <cell r="AB1528">
            <v>1</v>
          </cell>
          <cell r="AE1528">
            <v>12</v>
          </cell>
          <cell r="AG1528" t="str">
            <v>шт</v>
          </cell>
          <cell r="AH1528" t="str">
            <v>Титан</v>
          </cell>
          <cell r="AJ1528" t="str">
            <v>Серый</v>
          </cell>
          <cell r="AK1528" t="str">
            <v>Полка 1 шт К-ЛАЙН  Диспенса / Диспенса Джуниор, 400, К-ЛАЙН, ТИТАН</v>
          </cell>
          <cell r="AS1528" t="str">
            <v>Диспенса 90°;Диспенса Джуниор Слим</v>
          </cell>
          <cell r="AU1528" t="str">
            <v>Комплектующее</v>
          </cell>
          <cell r="AX1528">
            <v>400</v>
          </cell>
          <cell r="AY1528">
            <v>400</v>
          </cell>
          <cell r="BF1528">
            <v>0</v>
          </cell>
          <cell r="BG1528">
            <v>12</v>
          </cell>
          <cell r="BH1528" t="str">
            <v>Титан</v>
          </cell>
        </row>
        <row r="1529">
          <cell r="D1529" t="str">
            <v>0021689846</v>
          </cell>
          <cell r="E1529" t="str">
            <v>Полка 1 шт К-ЛАЙН, Диспенса / Диспенса Джуниор 400 мм, К-ЛАЙН, цвет АНТРАЦИТ, цвет дна Антрацит, противоскользящий коврик, PU:2 (0021689846)</v>
          </cell>
          <cell r="H1529">
            <v>1</v>
          </cell>
          <cell r="M1529">
            <v>16.16</v>
          </cell>
          <cell r="Q1529" t="str">
            <v>9846</v>
          </cell>
          <cell r="V1529" t="str">
            <v>Высокие шкафы</v>
          </cell>
          <cell r="W1529" t="str">
            <v>Диспенса / Диспенса Джуниор</v>
          </cell>
          <cell r="X1529">
            <v>400</v>
          </cell>
          <cell r="Z1529" t="str">
            <v>АНТРАЦИТ</v>
          </cell>
          <cell r="AA1529" t="str">
            <v>К-ЛАЙН</v>
          </cell>
          <cell r="AB1529">
            <v>1</v>
          </cell>
          <cell r="AE1529">
            <v>12</v>
          </cell>
          <cell r="AG1529" t="str">
            <v>шт</v>
          </cell>
          <cell r="AH1529" t="str">
            <v>Антрацит</v>
          </cell>
          <cell r="AJ1529" t="str">
            <v>Темно-серый</v>
          </cell>
          <cell r="AK1529" t="str">
            <v>Полка 1 шт К-ЛАЙН  Диспенса / Диспенса Джуниор, 400, К-ЛАЙН, АНТРАЦИТ</v>
          </cell>
          <cell r="AS1529" t="str">
            <v>Диспенса 90°;Диспенса Джуниор Слим</v>
          </cell>
          <cell r="AU1529" t="str">
            <v>Комплектующее</v>
          </cell>
          <cell r="AX1529">
            <v>400</v>
          </cell>
          <cell r="AY1529">
            <v>400</v>
          </cell>
          <cell r="BF1529">
            <v>0</v>
          </cell>
          <cell r="BG1529">
            <v>12</v>
          </cell>
          <cell r="BH1529" t="str">
            <v>Антрацит</v>
          </cell>
        </row>
        <row r="1530">
          <cell r="E1530" t="str">
            <v>КОМПЛЕКТ  ЧВ, Диспенса 90° 300 мм, H 1200-1600, К-ЛАЙН, 4 полки, цвет АНТРАЦИТ (2911619846)</v>
          </cell>
          <cell r="H1530">
            <v>1</v>
          </cell>
          <cell r="Q1530" t="str">
            <v/>
          </cell>
          <cell r="V1530" t="str">
            <v>Высокие шкафы</v>
          </cell>
          <cell r="W1530" t="str">
            <v>Диспенса 90°</v>
          </cell>
          <cell r="X1530">
            <v>300</v>
          </cell>
          <cell r="Y1530" t="str">
            <v>1200-1600</v>
          </cell>
          <cell r="Z1530" t="str">
            <v>АНТРАЦИТ</v>
          </cell>
          <cell r="AA1530" t="str">
            <v>К-ЛАЙН</v>
          </cell>
          <cell r="AB1530">
            <v>4</v>
          </cell>
          <cell r="AC1530">
            <v>500</v>
          </cell>
          <cell r="AD1530">
            <v>6</v>
          </cell>
          <cell r="AE1530">
            <v>80</v>
          </cell>
          <cell r="AG1530" t="str">
            <v>Компл</v>
          </cell>
          <cell r="AH1530" t="str">
            <v>Антрацит</v>
          </cell>
          <cell r="AI1530" t="str">
            <v>ЧВ</v>
          </cell>
          <cell r="AJ1530" t="str">
            <v>Темно-серый</v>
          </cell>
          <cell r="AK1530" t="str">
            <v>КОМПЛЕКТ  ЧВ  Диспенса 90°, 300, H 1200-1600, К-ЛАЙН, АНТРАЦИТ</v>
          </cell>
          <cell r="AS1530" t="str">
            <v>Диспенса 90°</v>
          </cell>
          <cell r="AU1530" t="str">
            <v>Компл</v>
          </cell>
          <cell r="AX1530">
            <v>300</v>
          </cell>
          <cell r="AY1530">
            <v>300</v>
          </cell>
          <cell r="BB1530" t="str">
            <v>1200</v>
          </cell>
          <cell r="BC1530" t="str">
            <v>1600</v>
          </cell>
          <cell r="BF1530">
            <v>0</v>
          </cell>
          <cell r="BG1530">
            <v>80</v>
          </cell>
          <cell r="BH1530" t="str">
            <v>Антрацит</v>
          </cell>
        </row>
        <row r="1531">
          <cell r="E1531" t="str">
            <v>КОМПЛЕКТ  ЧВ, Диспенса 90° 300 мм, H 1600-2000, К-ЛАЙН, 5 полок, цвет АНТРАЦИТ (2911659846)</v>
          </cell>
          <cell r="H1531">
            <v>1</v>
          </cell>
          <cell r="Q1531" t="str">
            <v/>
          </cell>
          <cell r="V1531" t="str">
            <v>Высокие шкафы</v>
          </cell>
          <cell r="W1531" t="str">
            <v>Диспенса 90°</v>
          </cell>
          <cell r="X1531">
            <v>300</v>
          </cell>
          <cell r="Y1531" t="str">
            <v>1600-2000</v>
          </cell>
          <cell r="Z1531" t="str">
            <v>АНТРАЦИТ</v>
          </cell>
          <cell r="AA1531" t="str">
            <v>К-ЛАЙН</v>
          </cell>
          <cell r="AB1531">
            <v>5</v>
          </cell>
          <cell r="AC1531">
            <v>500</v>
          </cell>
          <cell r="AD1531">
            <v>7</v>
          </cell>
          <cell r="AE1531">
            <v>80</v>
          </cell>
          <cell r="AG1531" t="str">
            <v>Компл</v>
          </cell>
          <cell r="AH1531" t="str">
            <v>Антрацит</v>
          </cell>
          <cell r="AI1531" t="str">
            <v>ЧВ</v>
          </cell>
          <cell r="AJ1531" t="str">
            <v>Темно-серый</v>
          </cell>
          <cell r="AK1531" t="str">
            <v>КОМПЛЕКТ  ЧВ  Диспенса 90°, 300, H 1600-2000, К-ЛАЙН, АНТРАЦИТ</v>
          </cell>
          <cell r="AS1531" t="str">
            <v>Диспенса 90°</v>
          </cell>
          <cell r="AU1531" t="str">
            <v>Компл</v>
          </cell>
          <cell r="AX1531">
            <v>300</v>
          </cell>
          <cell r="AY1531">
            <v>300</v>
          </cell>
          <cell r="BB1531" t="str">
            <v>1600</v>
          </cell>
          <cell r="BC1531" t="str">
            <v>2000</v>
          </cell>
          <cell r="BF1531">
            <v>0</v>
          </cell>
          <cell r="BG1531">
            <v>80</v>
          </cell>
          <cell r="BH1531" t="str">
            <v>Антрацит</v>
          </cell>
        </row>
        <row r="1532">
          <cell r="E1532" t="str">
            <v>КОМПЛЕКТ  ЧВ, Диспенса 90° 300 мм, H 1900-2300, К-ЛАЙН, 6 полок, цвет АНТРАЦИТ (2911699846)</v>
          </cell>
          <cell r="H1532">
            <v>1</v>
          </cell>
          <cell r="Q1532" t="str">
            <v/>
          </cell>
          <cell r="V1532" t="str">
            <v>Высокие шкафы</v>
          </cell>
          <cell r="W1532" t="str">
            <v>Диспенса 90°</v>
          </cell>
          <cell r="X1532">
            <v>300</v>
          </cell>
          <cell r="Y1532" t="str">
            <v>1900-2300</v>
          </cell>
          <cell r="Z1532" t="str">
            <v>АНТРАЦИТ</v>
          </cell>
          <cell r="AA1532" t="str">
            <v>К-ЛАЙН</v>
          </cell>
          <cell r="AB1532">
            <v>6</v>
          </cell>
          <cell r="AC1532">
            <v>500</v>
          </cell>
          <cell r="AD1532">
            <v>7</v>
          </cell>
          <cell r="AE1532">
            <v>80</v>
          </cell>
          <cell r="AG1532" t="str">
            <v>Компл</v>
          </cell>
          <cell r="AH1532" t="str">
            <v>Антрацит</v>
          </cell>
          <cell r="AI1532" t="str">
            <v>ЧВ</v>
          </cell>
          <cell r="AJ1532" t="str">
            <v>Темно-серый</v>
          </cell>
          <cell r="AK1532" t="str">
            <v>КОМПЛЕКТ  ЧВ  Диспенса 90°, 300, H 1900-2300, К-ЛАЙН, АНТРАЦИТ</v>
          </cell>
          <cell r="AS1532" t="str">
            <v>Диспенса 90°</v>
          </cell>
          <cell r="AU1532" t="str">
            <v>Компл</v>
          </cell>
          <cell r="AX1532">
            <v>300</v>
          </cell>
          <cell r="AY1532">
            <v>300</v>
          </cell>
          <cell r="BB1532" t="str">
            <v>1900</v>
          </cell>
          <cell r="BC1532" t="str">
            <v>2300</v>
          </cell>
          <cell r="BF1532">
            <v>0</v>
          </cell>
          <cell r="BG1532">
            <v>80</v>
          </cell>
          <cell r="BH1532" t="str">
            <v>Антрацит</v>
          </cell>
        </row>
        <row r="1533">
          <cell r="E1533" t="str">
            <v>КОМПЛЕКТ  ЧВ, Диспенса 90° 400 мм, H 1200-1600, К-ЛАЙН, 4 полки, цвет АНТРАЦИТ (2911629846)</v>
          </cell>
          <cell r="H1533">
            <v>1</v>
          </cell>
          <cell r="Q1533" t="str">
            <v/>
          </cell>
          <cell r="V1533" t="str">
            <v>Высокие шкафы</v>
          </cell>
          <cell r="W1533" t="str">
            <v>Диспенса 90°</v>
          </cell>
          <cell r="X1533">
            <v>400</v>
          </cell>
          <cell r="Y1533" t="str">
            <v>1200-1600</v>
          </cell>
          <cell r="Z1533" t="str">
            <v>АНТРАЦИТ</v>
          </cell>
          <cell r="AA1533" t="str">
            <v>К-ЛАЙН</v>
          </cell>
          <cell r="AB1533">
            <v>4</v>
          </cell>
          <cell r="AC1533">
            <v>500</v>
          </cell>
          <cell r="AD1533">
            <v>6</v>
          </cell>
          <cell r="AE1533">
            <v>80</v>
          </cell>
          <cell r="AG1533" t="str">
            <v>Компл</v>
          </cell>
          <cell r="AH1533" t="str">
            <v>Антрацит</v>
          </cell>
          <cell r="AI1533" t="str">
            <v>ЧВ</v>
          </cell>
          <cell r="AJ1533" t="str">
            <v>Темно-серый</v>
          </cell>
          <cell r="AK1533" t="str">
            <v>КОМПЛЕКТ  ЧВ  Диспенса 90°, 400, H 1200-1600, К-ЛАЙН, АНТРАЦИТ</v>
          </cell>
          <cell r="AS1533" t="str">
            <v>Диспенса 90°</v>
          </cell>
          <cell r="AU1533" t="str">
            <v>Компл</v>
          </cell>
          <cell r="AX1533">
            <v>400</v>
          </cell>
          <cell r="AY1533">
            <v>400</v>
          </cell>
          <cell r="BB1533" t="str">
            <v>1200</v>
          </cell>
          <cell r="BC1533" t="str">
            <v>1600</v>
          </cell>
          <cell r="BF1533">
            <v>0</v>
          </cell>
          <cell r="BG1533">
            <v>80</v>
          </cell>
          <cell r="BH1533" t="str">
            <v>Антрацит</v>
          </cell>
        </row>
        <row r="1534">
          <cell r="E1534" t="str">
            <v>КОМПЛЕКТ  ЧВ, Диспенса 90° 400 мм, H 1600-2000, К-ЛАЙН, 5 полок, цвет АНТРАЦИТ (2911669846)</v>
          </cell>
          <cell r="H1534">
            <v>1</v>
          </cell>
          <cell r="Q1534" t="str">
            <v/>
          </cell>
          <cell r="V1534" t="str">
            <v>Высокие шкафы</v>
          </cell>
          <cell r="W1534" t="str">
            <v>Диспенса 90°</v>
          </cell>
          <cell r="X1534">
            <v>400</v>
          </cell>
          <cell r="Y1534" t="str">
            <v>1600-2000</v>
          </cell>
          <cell r="Z1534" t="str">
            <v>АНТРАЦИТ</v>
          </cell>
          <cell r="AA1534" t="str">
            <v>К-ЛАЙН</v>
          </cell>
          <cell r="AB1534">
            <v>5</v>
          </cell>
          <cell r="AC1534">
            <v>500</v>
          </cell>
          <cell r="AD1534">
            <v>7</v>
          </cell>
          <cell r="AE1534">
            <v>80</v>
          </cell>
          <cell r="AG1534" t="str">
            <v>Компл</v>
          </cell>
          <cell r="AH1534" t="str">
            <v>Антрацит</v>
          </cell>
          <cell r="AI1534" t="str">
            <v>ЧВ</v>
          </cell>
          <cell r="AJ1534" t="str">
            <v>Темно-серый</v>
          </cell>
          <cell r="AK1534" t="str">
            <v>КОМПЛЕКТ  ЧВ  Диспенса 90°, 400, H 1600-2000, К-ЛАЙН, АНТРАЦИТ</v>
          </cell>
          <cell r="AS1534" t="str">
            <v>Диспенса 90°</v>
          </cell>
          <cell r="AU1534" t="str">
            <v>Компл</v>
          </cell>
          <cell r="AX1534">
            <v>400</v>
          </cell>
          <cell r="AY1534">
            <v>400</v>
          </cell>
          <cell r="BB1534" t="str">
            <v>1600</v>
          </cell>
          <cell r="BC1534" t="str">
            <v>2000</v>
          </cell>
          <cell r="BF1534">
            <v>0</v>
          </cell>
          <cell r="BG1534">
            <v>80</v>
          </cell>
          <cell r="BH1534" t="str">
            <v>Антрацит</v>
          </cell>
        </row>
        <row r="1535">
          <cell r="E1535" t="str">
            <v>КОМПЛЕКТ  ЧВ, Диспенса 90° 400 мм, H 1900-2300, К-ЛАЙН, 6 полок, цвет АНТРАЦИТ (2911709846)</v>
          </cell>
          <cell r="H1535">
            <v>1</v>
          </cell>
          <cell r="Q1535" t="str">
            <v/>
          </cell>
          <cell r="V1535" t="str">
            <v>Высокие шкафы</v>
          </cell>
          <cell r="W1535" t="str">
            <v>Диспенса 90°</v>
          </cell>
          <cell r="X1535">
            <v>400</v>
          </cell>
          <cell r="Y1535" t="str">
            <v>1900-2300</v>
          </cell>
          <cell r="Z1535" t="str">
            <v>АНТРАЦИТ</v>
          </cell>
          <cell r="AA1535" t="str">
            <v>К-ЛАЙН</v>
          </cell>
          <cell r="AB1535">
            <v>6</v>
          </cell>
          <cell r="AC1535">
            <v>500</v>
          </cell>
          <cell r="AD1535">
            <v>7</v>
          </cell>
          <cell r="AE1535">
            <v>80</v>
          </cell>
          <cell r="AG1535" t="str">
            <v>Компл</v>
          </cell>
          <cell r="AH1535" t="str">
            <v>Антрацит</v>
          </cell>
          <cell r="AI1535" t="str">
            <v>ЧВ</v>
          </cell>
          <cell r="AJ1535" t="str">
            <v>Темно-серый</v>
          </cell>
          <cell r="AK1535" t="str">
            <v>КОМПЛЕКТ  ЧВ  Диспенса 90°, 400, H 1900-2300, К-ЛАЙН, АНТРАЦИТ</v>
          </cell>
          <cell r="AS1535" t="str">
            <v>Диспенса 90°</v>
          </cell>
          <cell r="AU1535" t="str">
            <v>Компл</v>
          </cell>
          <cell r="AX1535">
            <v>400</v>
          </cell>
          <cell r="AY1535">
            <v>400</v>
          </cell>
          <cell r="BB1535" t="str">
            <v>1900</v>
          </cell>
          <cell r="BC1535" t="str">
            <v>2300</v>
          </cell>
          <cell r="BF1535">
            <v>0</v>
          </cell>
          <cell r="BG1535">
            <v>80</v>
          </cell>
          <cell r="BH1535" t="str">
            <v>Антрацит</v>
          </cell>
        </row>
        <row r="1536">
          <cell r="E1536" t="str">
            <v>КОМПЛЕКТ  ПВ, Диспенса 90° 300 мм, H 1200-1600, К-ЛАЙН, 4 полки, цвет АНТРАЦИТ (2900799846)</v>
          </cell>
          <cell r="H1536">
            <v>1</v>
          </cell>
          <cell r="Q1536" t="str">
            <v/>
          </cell>
          <cell r="V1536" t="str">
            <v>Высокие шкафы</v>
          </cell>
          <cell r="W1536" t="str">
            <v>Диспенса 90°</v>
          </cell>
          <cell r="X1536">
            <v>300</v>
          </cell>
          <cell r="Y1536" t="str">
            <v>1200-1600</v>
          </cell>
          <cell r="Z1536" t="str">
            <v>АНТРАЦИТ</v>
          </cell>
          <cell r="AA1536" t="str">
            <v>К-ЛАЙН</v>
          </cell>
          <cell r="AB1536">
            <v>4</v>
          </cell>
          <cell r="AC1536">
            <v>500</v>
          </cell>
          <cell r="AD1536">
            <v>5</v>
          </cell>
          <cell r="AE1536">
            <v>100</v>
          </cell>
          <cell r="AG1536" t="str">
            <v>Компл</v>
          </cell>
          <cell r="AH1536" t="str">
            <v>Антрацит</v>
          </cell>
          <cell r="AI1536" t="str">
            <v>ПВ</v>
          </cell>
          <cell r="AJ1536" t="str">
            <v>Темно-серый</v>
          </cell>
          <cell r="AK1536" t="str">
            <v>КОМПЛЕКТ  ПВ  Диспенса 90°, 300, H 1200-1600, К-ЛАЙН, АНТРАЦИТ</v>
          </cell>
          <cell r="AS1536" t="str">
            <v>Диспенса 90°</v>
          </cell>
          <cell r="AU1536" t="str">
            <v>Компл</v>
          </cell>
          <cell r="AX1536">
            <v>300</v>
          </cell>
          <cell r="AY1536">
            <v>300</v>
          </cell>
          <cell r="BB1536" t="str">
            <v>1200</v>
          </cell>
          <cell r="BC1536" t="str">
            <v>1600</v>
          </cell>
          <cell r="BF1536">
            <v>0</v>
          </cell>
          <cell r="BG1536">
            <v>100</v>
          </cell>
          <cell r="BH1536" t="str">
            <v>Антрацит</v>
          </cell>
        </row>
        <row r="1537">
          <cell r="E1537" t="str">
            <v>КОМПЛЕКТ  ПВ, Диспенса 90° 300 мм, H 1600-2000, К-ЛАЙН, 5 полок, цвет АНТРАЦИТ (2900829846)</v>
          </cell>
          <cell r="H1537">
            <v>1</v>
          </cell>
          <cell r="Q1537" t="str">
            <v/>
          </cell>
          <cell r="V1537" t="str">
            <v>Высокие шкафы</v>
          </cell>
          <cell r="W1537" t="str">
            <v>Диспенса 90°</v>
          </cell>
          <cell r="X1537">
            <v>300</v>
          </cell>
          <cell r="Y1537" t="str">
            <v>1600-2000</v>
          </cell>
          <cell r="Z1537" t="str">
            <v>АНТРАЦИТ</v>
          </cell>
          <cell r="AA1537" t="str">
            <v>К-ЛАЙН</v>
          </cell>
          <cell r="AB1537">
            <v>5</v>
          </cell>
          <cell r="AC1537">
            <v>500</v>
          </cell>
          <cell r="AD1537">
            <v>6</v>
          </cell>
          <cell r="AE1537">
            <v>100</v>
          </cell>
          <cell r="AG1537" t="str">
            <v>Компл</v>
          </cell>
          <cell r="AH1537" t="str">
            <v>Антрацит</v>
          </cell>
          <cell r="AI1537" t="str">
            <v>ПВ</v>
          </cell>
          <cell r="AJ1537" t="str">
            <v>Темно-серый</v>
          </cell>
          <cell r="AK1537" t="str">
            <v>КОМПЛЕКТ  ПВ  Диспенса 90°, 300, H 1600-2000, К-ЛАЙН, АНТРАЦИТ</v>
          </cell>
          <cell r="AS1537" t="str">
            <v>Диспенса 90°</v>
          </cell>
          <cell r="AU1537" t="str">
            <v>Компл</v>
          </cell>
          <cell r="AX1537">
            <v>300</v>
          </cell>
          <cell r="AY1537">
            <v>300</v>
          </cell>
          <cell r="BB1537" t="str">
            <v>1600</v>
          </cell>
          <cell r="BC1537" t="str">
            <v>2000</v>
          </cell>
          <cell r="BF1537">
            <v>0</v>
          </cell>
          <cell r="BG1537">
            <v>100</v>
          </cell>
          <cell r="BH1537" t="str">
            <v>Антрацит</v>
          </cell>
        </row>
        <row r="1538">
          <cell r="E1538" t="str">
            <v>КОМПЛЕКТ  ПВ, Диспенса 90° 300 мм, H 1900-2300, К-ЛАЙН, 6 полок, цвет АНТРАЦИТ (2900859846)</v>
          </cell>
          <cell r="H1538">
            <v>1</v>
          </cell>
          <cell r="Q1538" t="str">
            <v/>
          </cell>
          <cell r="V1538" t="str">
            <v>Высокие шкафы</v>
          </cell>
          <cell r="W1538" t="str">
            <v>Диспенса 90°</v>
          </cell>
          <cell r="X1538">
            <v>300</v>
          </cell>
          <cell r="Y1538" t="str">
            <v>1900-2300</v>
          </cell>
          <cell r="Z1538" t="str">
            <v>АНТРАЦИТ</v>
          </cell>
          <cell r="AA1538" t="str">
            <v>К-ЛАЙН</v>
          </cell>
          <cell r="AB1538">
            <v>6</v>
          </cell>
          <cell r="AC1538">
            <v>500</v>
          </cell>
          <cell r="AD1538">
            <v>6</v>
          </cell>
          <cell r="AE1538">
            <v>100</v>
          </cell>
          <cell r="AG1538" t="str">
            <v>Компл</v>
          </cell>
          <cell r="AH1538" t="str">
            <v>Антрацит</v>
          </cell>
          <cell r="AI1538" t="str">
            <v>ПВ</v>
          </cell>
          <cell r="AJ1538" t="str">
            <v>Темно-серый</v>
          </cell>
          <cell r="AK1538" t="str">
            <v>КОМПЛЕКТ  ПВ  Диспенса 90°, 300, H 1900-2300, К-ЛАЙН, АНТРАЦИТ</v>
          </cell>
          <cell r="AS1538" t="str">
            <v>Диспенса 90°</v>
          </cell>
          <cell r="AU1538" t="str">
            <v>Компл</v>
          </cell>
          <cell r="AX1538">
            <v>300</v>
          </cell>
          <cell r="AY1538">
            <v>300</v>
          </cell>
          <cell r="BB1538" t="str">
            <v>1900</v>
          </cell>
          <cell r="BC1538" t="str">
            <v>2300</v>
          </cell>
          <cell r="BF1538">
            <v>0</v>
          </cell>
          <cell r="BG1538">
            <v>100</v>
          </cell>
          <cell r="BH1538" t="str">
            <v>Антрацит</v>
          </cell>
        </row>
        <row r="1539">
          <cell r="E1539" t="str">
            <v>КОМПЛЕКТ  ПВ, Диспенса 90° 400 мм, H 1200-1600, К-ЛАЙН, 4 полки, цвет АНТРАЦИТ (2900809846)</v>
          </cell>
          <cell r="H1539">
            <v>1</v>
          </cell>
          <cell r="Q1539" t="str">
            <v/>
          </cell>
          <cell r="V1539" t="str">
            <v>Высокие шкафы</v>
          </cell>
          <cell r="W1539" t="str">
            <v>Диспенса 90°</v>
          </cell>
          <cell r="X1539">
            <v>400</v>
          </cell>
          <cell r="Y1539" t="str">
            <v>1200-1600</v>
          </cell>
          <cell r="Z1539" t="str">
            <v>АНТРАЦИТ</v>
          </cell>
          <cell r="AA1539" t="str">
            <v>К-ЛАЙН</v>
          </cell>
          <cell r="AB1539">
            <v>4</v>
          </cell>
          <cell r="AC1539">
            <v>500</v>
          </cell>
          <cell r="AD1539">
            <v>5</v>
          </cell>
          <cell r="AE1539">
            <v>100</v>
          </cell>
          <cell r="AG1539" t="str">
            <v>Компл</v>
          </cell>
          <cell r="AH1539" t="str">
            <v>Антрацит</v>
          </cell>
          <cell r="AI1539" t="str">
            <v>ПВ</v>
          </cell>
          <cell r="AJ1539" t="str">
            <v>Темно-серый</v>
          </cell>
          <cell r="AK1539" t="str">
            <v>КОМПЛЕКТ  ПВ  Диспенса 90°, 400, H 1200-1600, К-ЛАЙН, АНТРАЦИТ</v>
          </cell>
          <cell r="AS1539" t="str">
            <v>Диспенса 90°</v>
          </cell>
          <cell r="AU1539" t="str">
            <v>Компл</v>
          </cell>
          <cell r="AX1539">
            <v>400</v>
          </cell>
          <cell r="AY1539">
            <v>400</v>
          </cell>
          <cell r="BB1539" t="str">
            <v>1200</v>
          </cell>
          <cell r="BC1539" t="str">
            <v>1600</v>
          </cell>
          <cell r="BF1539">
            <v>0</v>
          </cell>
          <cell r="BG1539">
            <v>100</v>
          </cell>
          <cell r="BH1539" t="str">
            <v>Антрацит</v>
          </cell>
        </row>
        <row r="1540">
          <cell r="E1540" t="str">
            <v>КОМПЛЕКТ  ПВ, Диспенса 90° 400 мм, H 1600-2000, К-ЛАЙН, 5 полок, цвет АНТРАЦИТ (2900839846)</v>
          </cell>
          <cell r="H1540">
            <v>1</v>
          </cell>
          <cell r="Q1540" t="str">
            <v/>
          </cell>
          <cell r="V1540" t="str">
            <v>Высокие шкафы</v>
          </cell>
          <cell r="W1540" t="str">
            <v>Диспенса 90°</v>
          </cell>
          <cell r="X1540">
            <v>400</v>
          </cell>
          <cell r="Y1540" t="str">
            <v>1600-2000</v>
          </cell>
          <cell r="Z1540" t="str">
            <v>АНТРАЦИТ</v>
          </cell>
          <cell r="AA1540" t="str">
            <v>К-ЛАЙН</v>
          </cell>
          <cell r="AB1540">
            <v>5</v>
          </cell>
          <cell r="AC1540">
            <v>500</v>
          </cell>
          <cell r="AD1540">
            <v>6</v>
          </cell>
          <cell r="AE1540">
            <v>100</v>
          </cell>
          <cell r="AG1540" t="str">
            <v>Компл</v>
          </cell>
          <cell r="AH1540" t="str">
            <v>Антрацит</v>
          </cell>
          <cell r="AI1540" t="str">
            <v>ПВ</v>
          </cell>
          <cell r="AJ1540" t="str">
            <v>Темно-серый</v>
          </cell>
          <cell r="AK1540" t="str">
            <v>КОМПЛЕКТ  ПВ  Диспенса 90°, 400, H 1600-2000, К-ЛАЙН, АНТРАЦИТ</v>
          </cell>
          <cell r="AS1540" t="str">
            <v>Диспенса 90°</v>
          </cell>
          <cell r="AU1540" t="str">
            <v>Компл</v>
          </cell>
          <cell r="AX1540">
            <v>400</v>
          </cell>
          <cell r="AY1540">
            <v>400</v>
          </cell>
          <cell r="BB1540" t="str">
            <v>1600</v>
          </cell>
          <cell r="BC1540" t="str">
            <v>2000</v>
          </cell>
          <cell r="BF1540">
            <v>0</v>
          </cell>
          <cell r="BG1540">
            <v>100</v>
          </cell>
          <cell r="BH1540" t="str">
            <v>Антрацит</v>
          </cell>
        </row>
        <row r="1541">
          <cell r="E1541" t="str">
            <v>КОМПЛЕКТ  ПВ, Диспенса 90° 400 мм, H 1900-2300, К-ЛАЙН, 6 полок, цвет АНТРАЦИТ (2900869846)</v>
          </cell>
          <cell r="H1541">
            <v>1</v>
          </cell>
          <cell r="Q1541" t="str">
            <v/>
          </cell>
          <cell r="V1541" t="str">
            <v>Высокие шкафы</v>
          </cell>
          <cell r="W1541" t="str">
            <v>Диспенса 90°</v>
          </cell>
          <cell r="X1541">
            <v>400</v>
          </cell>
          <cell r="Y1541" t="str">
            <v>1900-2300</v>
          </cell>
          <cell r="Z1541" t="str">
            <v>АНТРАЦИТ</v>
          </cell>
          <cell r="AA1541" t="str">
            <v>К-ЛАЙН</v>
          </cell>
          <cell r="AB1541">
            <v>6</v>
          </cell>
          <cell r="AC1541">
            <v>500</v>
          </cell>
          <cell r="AD1541">
            <v>6</v>
          </cell>
          <cell r="AE1541">
            <v>100</v>
          </cell>
          <cell r="AG1541" t="str">
            <v>Компл</v>
          </cell>
          <cell r="AH1541" t="str">
            <v>Антрацит</v>
          </cell>
          <cell r="AI1541" t="str">
            <v>ПВ</v>
          </cell>
          <cell r="AJ1541" t="str">
            <v>Темно-серый</v>
          </cell>
          <cell r="AK1541" t="str">
            <v>КОМПЛЕКТ  ПВ  Диспенса 90°, 400, H 1900-2300, К-ЛАЙН, АНТРАЦИТ</v>
          </cell>
          <cell r="AS1541" t="str">
            <v>Диспенса 90°</v>
          </cell>
          <cell r="AU1541" t="str">
            <v>Компл</v>
          </cell>
          <cell r="AX1541">
            <v>400</v>
          </cell>
          <cell r="AY1541">
            <v>400</v>
          </cell>
          <cell r="BB1541" t="str">
            <v>1900</v>
          </cell>
          <cell r="BC1541" t="str">
            <v>2300</v>
          </cell>
          <cell r="BF1541">
            <v>0</v>
          </cell>
          <cell r="BG1541">
            <v>100</v>
          </cell>
          <cell r="BH1541" t="str">
            <v>Антрацит</v>
          </cell>
        </row>
        <row r="1542">
          <cell r="E1542" t="str">
            <v>КОМПЛЕКТ, Диспенса Джуниор Слим 300 мм, H 640-728, К-ЛАЙН, 2 полки, цвет АНТРАЦИТ (2906349846)</v>
          </cell>
          <cell r="H1542">
            <v>1</v>
          </cell>
          <cell r="Q1542" t="str">
            <v/>
          </cell>
          <cell r="V1542" t="str">
            <v>Нижние тумбы</v>
          </cell>
          <cell r="W1542" t="str">
            <v>Диспенса Джуниор Слим</v>
          </cell>
          <cell r="X1542">
            <v>300</v>
          </cell>
          <cell r="Y1542" t="str">
            <v>640-728</v>
          </cell>
          <cell r="Z1542" t="str">
            <v>АНТРАЦИТ</v>
          </cell>
          <cell r="AA1542" t="str">
            <v>К-ЛАЙН</v>
          </cell>
          <cell r="AB1542">
            <v>2</v>
          </cell>
          <cell r="AC1542">
            <v>480</v>
          </cell>
          <cell r="AD1542">
            <v>2</v>
          </cell>
          <cell r="AE1542">
            <v>28</v>
          </cell>
          <cell r="AG1542" t="str">
            <v>Компл</v>
          </cell>
          <cell r="AH1542" t="str">
            <v>Антрацит</v>
          </cell>
          <cell r="AJ1542" t="str">
            <v>Темно-серый</v>
          </cell>
          <cell r="AK1542" t="str">
            <v>КОМПЛЕКТ    Диспенса Джуниор Слим, 300, H 640-728, К-ЛАЙН, АНТРАЦИТ</v>
          </cell>
          <cell r="AS1542" t="str">
            <v>Диспенса Джуниор Слим</v>
          </cell>
          <cell r="AU1542" t="str">
            <v>Компл</v>
          </cell>
          <cell r="AX1542">
            <v>300</v>
          </cell>
          <cell r="AY1542">
            <v>300</v>
          </cell>
          <cell r="BB1542" t="str">
            <v>640</v>
          </cell>
          <cell r="BC1542" t="str">
            <v>728</v>
          </cell>
          <cell r="BF1542">
            <v>0</v>
          </cell>
          <cell r="BG1542">
            <v>28</v>
          </cell>
          <cell r="BH1542" t="str">
            <v>Антрацит</v>
          </cell>
        </row>
        <row r="1543">
          <cell r="E1543" t="str">
            <v>КОМПЛЕКТ, Диспенса Джуниор Слим 400 мм, H 640-728, К-ЛАЙН, 2 полки, цвет АНТРАЦИТ (2906359846)</v>
          </cell>
          <cell r="H1543">
            <v>1</v>
          </cell>
          <cell r="Q1543" t="str">
            <v/>
          </cell>
          <cell r="V1543" t="str">
            <v>Нижние тумбы</v>
          </cell>
          <cell r="W1543" t="str">
            <v>Диспенса Джуниор Слим</v>
          </cell>
          <cell r="X1543">
            <v>400</v>
          </cell>
          <cell r="Y1543" t="str">
            <v>640-728</v>
          </cell>
          <cell r="Z1543" t="str">
            <v>АНТРАЦИТ</v>
          </cell>
          <cell r="AA1543" t="str">
            <v>К-ЛАЙН</v>
          </cell>
          <cell r="AB1543">
            <v>2</v>
          </cell>
          <cell r="AC1543">
            <v>480</v>
          </cell>
          <cell r="AD1543">
            <v>2</v>
          </cell>
          <cell r="AE1543">
            <v>28</v>
          </cell>
          <cell r="AG1543" t="str">
            <v>Компл</v>
          </cell>
          <cell r="AH1543" t="str">
            <v>Антрацит</v>
          </cell>
          <cell r="AJ1543" t="str">
            <v>Темно-серый</v>
          </cell>
          <cell r="AK1543" t="str">
            <v>КОМПЛЕКТ    Диспенса Джуниор Слим, 400, H 640-728, К-ЛАЙН, АНТРАЦИТ</v>
          </cell>
          <cell r="AS1543" t="str">
            <v>Диспенса Джуниор Слим</v>
          </cell>
          <cell r="AU1543" t="str">
            <v>Компл</v>
          </cell>
          <cell r="AX1543">
            <v>400</v>
          </cell>
          <cell r="AY1543">
            <v>400</v>
          </cell>
          <cell r="BB1543" t="str">
            <v>640</v>
          </cell>
          <cell r="BC1543" t="str">
            <v>728</v>
          </cell>
          <cell r="BF1543">
            <v>0</v>
          </cell>
          <cell r="BG1543">
            <v>28</v>
          </cell>
          <cell r="BH1543" t="str">
            <v>Антрацит</v>
          </cell>
        </row>
        <row r="1544">
          <cell r="D1544" t="str">
            <v>0021469846</v>
          </cell>
          <cell r="E1544" t="str">
            <v>Комплект для навески 512 мм, К-Лайн Сайд, 2 рейки, 4 заглушки, цвет АНТРАЦИТ (0021469846)</v>
          </cell>
          <cell r="H1544">
            <v>1</v>
          </cell>
          <cell r="M1544">
            <v>10.71</v>
          </cell>
          <cell r="Q1544" t="str">
            <v>9846</v>
          </cell>
          <cell r="V1544" t="str">
            <v>Системы хранения</v>
          </cell>
          <cell r="W1544" t="str">
            <v>К-Лайн Сайд</v>
          </cell>
          <cell r="Z1544" t="str">
            <v>АНТРАЦИТ</v>
          </cell>
          <cell r="AD1544">
            <v>1</v>
          </cell>
          <cell r="AE1544">
            <v>20</v>
          </cell>
          <cell r="AG1544" t="str">
            <v>Компл</v>
          </cell>
          <cell r="AJ1544" t="str">
            <v>Темно-серый</v>
          </cell>
          <cell r="AK1544" t="str">
            <v>Комплект для навески 512 мм, К-Лайн Сайд, АНТРАЦИТ</v>
          </cell>
          <cell r="AS1544" t="str">
            <v>К-Лайн Сайд</v>
          </cell>
          <cell r="AU1544" t="str">
            <v>Компл</v>
          </cell>
          <cell r="BF1544">
            <v>0</v>
          </cell>
          <cell r="BG1544">
            <v>20</v>
          </cell>
          <cell r="BH1544" t="str">
            <v>Антрацит</v>
          </cell>
        </row>
        <row r="1545">
          <cell r="D1545" t="str">
            <v>0021449846</v>
          </cell>
          <cell r="E1545" t="str">
            <v>Комплект для навески 1024 мм, К-Лайн Сайд, 2 рейки, 4 заглушки, цвет АНТРАЦИТ (0021449846)</v>
          </cell>
          <cell r="H1545">
            <v>1</v>
          </cell>
          <cell r="M1545">
            <v>12.57</v>
          </cell>
          <cell r="Q1545" t="str">
            <v>9846</v>
          </cell>
          <cell r="V1545" t="str">
            <v>Системы хранения</v>
          </cell>
          <cell r="W1545" t="str">
            <v>К-Лайн Сайд</v>
          </cell>
          <cell r="Z1545" t="str">
            <v>АНТРАЦИТ</v>
          </cell>
          <cell r="AD1545">
            <v>1</v>
          </cell>
          <cell r="AE1545">
            <v>20</v>
          </cell>
          <cell r="AG1545" t="str">
            <v>Компл</v>
          </cell>
          <cell r="AJ1545" t="str">
            <v>Темно-серый</v>
          </cell>
          <cell r="AK1545" t="str">
            <v>Комплект для навески 1024 мм, К-Лайн Сайд, АНТРАЦИТ</v>
          </cell>
          <cell r="AS1545" t="str">
            <v>К-Лайн Сайд</v>
          </cell>
          <cell r="AU1545" t="str">
            <v>Компл</v>
          </cell>
          <cell r="BF1545">
            <v>0</v>
          </cell>
          <cell r="BG1545">
            <v>20</v>
          </cell>
          <cell r="BH1545" t="str">
            <v>Антрацит</v>
          </cell>
        </row>
        <row r="1546">
          <cell r="D1546" t="str">
            <v>0021489846</v>
          </cell>
          <cell r="E1546" t="str">
            <v>Полка навесная, К-Лайн Сайд, 350x110x65 мм, 1 шт, цвет АНТРАЦИТ (0021489846)</v>
          </cell>
          <cell r="H1546">
            <v>1</v>
          </cell>
          <cell r="M1546">
            <v>11.11</v>
          </cell>
          <cell r="Q1546" t="str">
            <v>9846</v>
          </cell>
          <cell r="V1546" t="str">
            <v>Системы хранения</v>
          </cell>
          <cell r="W1546" t="str">
            <v>К-Лайн Сайд</v>
          </cell>
          <cell r="Z1546" t="str">
            <v>АНТРАЦИТ</v>
          </cell>
          <cell r="AB1546">
            <v>1</v>
          </cell>
          <cell r="AE1546">
            <v>5</v>
          </cell>
          <cell r="AG1546" t="str">
            <v>шт</v>
          </cell>
          <cell r="AJ1546" t="str">
            <v>Темно-серый</v>
          </cell>
          <cell r="AK1546" t="str">
            <v>Полка навесная, К-Лайн Сайд, АНТРАЦИТ</v>
          </cell>
          <cell r="AS1546" t="str">
            <v>К-Лайн Сайд</v>
          </cell>
          <cell r="AU1546" t="str">
            <v>Комплектующее</v>
          </cell>
          <cell r="BF1546">
            <v>0</v>
          </cell>
          <cell r="BG1546">
            <v>5</v>
          </cell>
          <cell r="BH1546" t="str">
            <v>Антрацит</v>
          </cell>
        </row>
        <row r="1547">
          <cell r="D1547" t="str">
            <v>0021499846</v>
          </cell>
          <cell r="E1547" t="str">
            <v>Полка навесная с барьером, К-Лайн Сайд, 350x110x65 мм, 350x110x20 мм, 1 шт, цвет АНТРАЦИТ (0021499846)</v>
          </cell>
          <cell r="H1547">
            <v>1</v>
          </cell>
          <cell r="M1547">
            <v>15.35</v>
          </cell>
          <cell r="Q1547" t="str">
            <v>9846</v>
          </cell>
          <cell r="V1547" t="str">
            <v>Системы хранения</v>
          </cell>
          <cell r="W1547" t="str">
            <v>К-Лайн Сайд</v>
          </cell>
          <cell r="Z1547" t="str">
            <v>АНТРАЦИТ</v>
          </cell>
          <cell r="AB1547">
            <v>1</v>
          </cell>
          <cell r="AE1547">
            <v>5</v>
          </cell>
          <cell r="AG1547" t="str">
            <v>шт</v>
          </cell>
          <cell r="AJ1547" t="str">
            <v>Темно-серый</v>
          </cell>
          <cell r="AK1547" t="str">
            <v>Полка навесная с барьером, К-Лайн Сайд, АНТРАЦИТ</v>
          </cell>
          <cell r="AS1547" t="str">
            <v>К-Лайн Сайд</v>
          </cell>
          <cell r="AU1547" t="str">
            <v>Комплектующее</v>
          </cell>
          <cell r="BF1547">
            <v>0</v>
          </cell>
          <cell r="BG1547">
            <v>5</v>
          </cell>
          <cell r="BH1547" t="str">
            <v>Антрацит</v>
          </cell>
        </row>
        <row r="1548">
          <cell r="D1548" t="str">
            <v>0021509846</v>
          </cell>
          <cell r="E1548" t="str">
            <v>Полка навесная с 4 съемными крючками, К-Лайн Сайд, 350x45x60 мм, 1 шт, цвет АНТРАЦИТ (0021509846)</v>
          </cell>
          <cell r="H1548">
            <v>1</v>
          </cell>
          <cell r="M1548">
            <v>12.06</v>
          </cell>
          <cell r="Q1548" t="str">
            <v>9846</v>
          </cell>
          <cell r="V1548" t="str">
            <v>Системы хранения</v>
          </cell>
          <cell r="W1548" t="str">
            <v>К-Лайн Сайд</v>
          </cell>
          <cell r="Z1548" t="str">
            <v>АНТРАЦИТ</v>
          </cell>
          <cell r="AB1548">
            <v>1</v>
          </cell>
          <cell r="AE1548">
            <v>5</v>
          </cell>
          <cell r="AG1548" t="str">
            <v>шт</v>
          </cell>
          <cell r="AJ1548" t="str">
            <v>Темно-серый</v>
          </cell>
          <cell r="AK1548" t="str">
            <v>Полка навесная с 4 съемными крючками, К-Лайн Сайд, АНТРАЦИТ</v>
          </cell>
          <cell r="AS1548" t="str">
            <v>К-Лайн Сайд</v>
          </cell>
          <cell r="AU1548" t="str">
            <v>Комплектующее</v>
          </cell>
          <cell r="BF1548">
            <v>0</v>
          </cell>
          <cell r="BG1548">
            <v>5</v>
          </cell>
          <cell r="BH1548" t="str">
            <v>Антрацит</v>
          </cell>
        </row>
        <row r="1549">
          <cell r="D1549" t="str">
            <v>0021569846</v>
          </cell>
          <cell r="E1549" t="str">
            <v>Рейка навесная с 5 крючками, К-Лайн Сайд, 350x20x50 мм, 1 шт, цвет АНТРАЦИТ (0021569846)</v>
          </cell>
          <cell r="H1549">
            <v>1</v>
          </cell>
          <cell r="M1549">
            <v>8.8800000000000008</v>
          </cell>
          <cell r="Q1549" t="str">
            <v>9846</v>
          </cell>
          <cell r="V1549" t="str">
            <v>Системы хранения</v>
          </cell>
          <cell r="W1549" t="str">
            <v>К-Лайн Сайд</v>
          </cell>
          <cell r="Z1549" t="str">
            <v>АНТРАЦИТ</v>
          </cell>
          <cell r="AE1549">
            <v>5</v>
          </cell>
          <cell r="AG1549" t="str">
            <v>шт</v>
          </cell>
          <cell r="AJ1549" t="str">
            <v>Темно-серый</v>
          </cell>
          <cell r="AK1549" t="str">
            <v>Рейка навесная с 5 крючками, К-Лайн Сайд, АНТРАЦИТ</v>
          </cell>
          <cell r="AS1549" t="str">
            <v>К-Лайн Сайд</v>
          </cell>
          <cell r="AU1549" t="str">
            <v>Комплектующее</v>
          </cell>
          <cell r="BF1549">
            <v>0</v>
          </cell>
          <cell r="BG1549">
            <v>5</v>
          </cell>
          <cell r="BH1549" t="str">
            <v>Антрацит</v>
          </cell>
        </row>
        <row r="1550">
          <cell r="D1550" t="str">
            <v>0021549846</v>
          </cell>
          <cell r="E1550" t="str">
            <v>Полка навесная для бумажных полотенец, К-Лайн Сайд, 350x120x65 мм, 1 шт, цвет АНТРАЦИТ (0021549846)</v>
          </cell>
          <cell r="H1550">
            <v>1</v>
          </cell>
          <cell r="M1550">
            <v>12.38</v>
          </cell>
          <cell r="Q1550" t="str">
            <v>9846</v>
          </cell>
          <cell r="V1550" t="str">
            <v>Системы хранения</v>
          </cell>
          <cell r="W1550" t="str">
            <v>К-Лайн Сайд</v>
          </cell>
          <cell r="Z1550" t="str">
            <v>АНТРАЦИТ</v>
          </cell>
          <cell r="AB1550">
            <v>1</v>
          </cell>
          <cell r="AE1550">
            <v>5</v>
          </cell>
          <cell r="AG1550" t="str">
            <v>шт</v>
          </cell>
          <cell r="AJ1550" t="str">
            <v>Темно-серый</v>
          </cell>
          <cell r="AK1550" t="str">
            <v>Полка навесная для бумажных полотенец, К-Лайн Сайд, АНТРАЦИТ</v>
          </cell>
          <cell r="AS1550" t="str">
            <v>К-Лайн Сайд</v>
          </cell>
          <cell r="AU1550" t="str">
            <v>Комплектующее</v>
          </cell>
          <cell r="BF1550">
            <v>0</v>
          </cell>
          <cell r="BG1550">
            <v>5</v>
          </cell>
          <cell r="BH1550" t="str">
            <v>Антрацит</v>
          </cell>
        </row>
        <row r="1551">
          <cell r="D1551" t="str">
            <v>0021559846</v>
          </cell>
          <cell r="E1551" t="str">
            <v>Полка навесная для бумажных полотенец с отрывным краем, К-Лайн Сайд, 350x145x70 мм, 1 шт, цвет АНТРАЦИТ (0021559846)</v>
          </cell>
          <cell r="H1551">
            <v>1</v>
          </cell>
          <cell r="M1551">
            <v>23.81</v>
          </cell>
          <cell r="Q1551" t="str">
            <v>9846</v>
          </cell>
          <cell r="V1551" t="str">
            <v>Системы хранения</v>
          </cell>
          <cell r="W1551" t="str">
            <v>К-Лайн Сайд</v>
          </cell>
          <cell r="Z1551" t="str">
            <v>АНТРАЦИТ</v>
          </cell>
          <cell r="AB1551">
            <v>1</v>
          </cell>
          <cell r="AE1551">
            <v>5</v>
          </cell>
          <cell r="AG1551" t="str">
            <v>шт</v>
          </cell>
          <cell r="AJ1551" t="str">
            <v>Темно-серый</v>
          </cell>
          <cell r="AK1551" t="str">
            <v>Полка навесная для бумажных полотенец с отрывным краем, К-Лайн Сайд, АНТРАЦИТ</v>
          </cell>
          <cell r="AS1551" t="str">
            <v>К-Лайн Сайд</v>
          </cell>
          <cell r="AU1551" t="str">
            <v>Комплектующее</v>
          </cell>
          <cell r="BF1551">
            <v>0</v>
          </cell>
          <cell r="BG1551">
            <v>5</v>
          </cell>
          <cell r="BH1551" t="str">
            <v>Антрацит</v>
          </cell>
        </row>
        <row r="1552">
          <cell r="D1552" t="str">
            <v>0021519846</v>
          </cell>
          <cell r="E1552" t="str">
            <v>Контейнер для хозпринадлежностей навесной съемный, с ручкой для переноса, К-Лайн Сайд, 442x160x315 мм, 1 шт, цвет АНТРАЦИТ (0021519846)</v>
          </cell>
          <cell r="H1552">
            <v>1</v>
          </cell>
          <cell r="M1552">
            <v>23.33</v>
          </cell>
          <cell r="Q1552" t="str">
            <v>9846</v>
          </cell>
          <cell r="V1552" t="str">
            <v>Системы хранения</v>
          </cell>
          <cell r="W1552" t="str">
            <v>К-Лайн Сайд</v>
          </cell>
          <cell r="Z1552" t="str">
            <v>АНТРАЦИТ</v>
          </cell>
          <cell r="AE1552">
            <v>5</v>
          </cell>
          <cell r="AG1552" t="str">
            <v>шт</v>
          </cell>
          <cell r="AJ1552" t="str">
            <v>Темно-серый</v>
          </cell>
          <cell r="AK1552" t="str">
            <v>Контейнер для хозпринадлежностей навесной съемный, с ручкой для переноса, К-Лайн Сайд, АНТРАЦИТ</v>
          </cell>
          <cell r="AS1552" t="str">
            <v>К-Лайн Сайд</v>
          </cell>
          <cell r="AU1552" t="str">
            <v>Комплектующее</v>
          </cell>
          <cell r="BF1552">
            <v>0</v>
          </cell>
          <cell r="BG1552">
            <v>5</v>
          </cell>
          <cell r="BH1552" t="str">
            <v>Антрацит</v>
          </cell>
        </row>
        <row r="1553">
          <cell r="D1553" t="str">
            <v>0021529846</v>
          </cell>
          <cell r="E1553" t="str">
            <v>Планка навесная с 1 емкостью 294 мм, К-Лайн Сайд, 350x138x95 мм, 1 шт, цвет АНТРАЦИТ (0021529846)</v>
          </cell>
          <cell r="H1553">
            <v>1</v>
          </cell>
          <cell r="M1553">
            <v>13.23</v>
          </cell>
          <cell r="Q1553" t="str">
            <v>9846</v>
          </cell>
          <cell r="V1553" t="str">
            <v>Системы хранения</v>
          </cell>
          <cell r="W1553" t="str">
            <v>К-Лайн Сайд</v>
          </cell>
          <cell r="Z1553" t="str">
            <v>АНТРАЦИТ</v>
          </cell>
          <cell r="AE1553">
            <v>5</v>
          </cell>
          <cell r="AG1553" t="str">
            <v>шт</v>
          </cell>
          <cell r="AJ1553" t="str">
            <v>Темно-серый</v>
          </cell>
          <cell r="AK1553" t="str">
            <v>Планка навесная с 1 емкостью 294 мм, К-Лайн Сайд, АНТРАЦИТ</v>
          </cell>
          <cell r="AS1553" t="str">
            <v>К-Лайн Сайд</v>
          </cell>
          <cell r="AU1553" t="str">
            <v>Комплектующее</v>
          </cell>
          <cell r="BF1553">
            <v>0</v>
          </cell>
          <cell r="BG1553">
            <v>5</v>
          </cell>
          <cell r="BH1553" t="str">
            <v>Антрацит</v>
          </cell>
        </row>
        <row r="1554">
          <cell r="D1554" t="str">
            <v>0021539846</v>
          </cell>
          <cell r="E1554" t="str">
            <v>Планка навесная с 2 емкостями 2х147 мм, К-Лайн Сайд, 440x116x95 мм, 1 шт, цвет АНТРАЦИТ (0021539846)</v>
          </cell>
          <cell r="H1554">
            <v>1</v>
          </cell>
          <cell r="M1554">
            <v>15.94</v>
          </cell>
          <cell r="Q1554" t="str">
            <v>9846</v>
          </cell>
          <cell r="V1554" t="str">
            <v>Системы хранения</v>
          </cell>
          <cell r="W1554" t="str">
            <v>К-Лайн Сайд</v>
          </cell>
          <cell r="Z1554" t="str">
            <v>АНТРАЦИТ</v>
          </cell>
          <cell r="AE1554">
            <v>5</v>
          </cell>
          <cell r="AG1554" t="str">
            <v>шт</v>
          </cell>
          <cell r="AJ1554" t="str">
            <v>Темно-серый</v>
          </cell>
          <cell r="AK1554" t="str">
            <v>Планка навесная с 2 емкостями 2х147 мм, К-Лайн Сайд, АНТРАЦИТ</v>
          </cell>
          <cell r="AS1554" t="str">
            <v>К-Лайн Сайд</v>
          </cell>
          <cell r="AU1554" t="str">
            <v>Комплектующее</v>
          </cell>
          <cell r="BF1554">
            <v>0</v>
          </cell>
          <cell r="BG1554">
            <v>5</v>
          </cell>
          <cell r="BH1554" t="str">
            <v>Антрацит</v>
          </cell>
        </row>
        <row r="1555">
          <cell r="D1555" t="str">
            <v>0021599846</v>
          </cell>
          <cell r="E1555" t="str">
            <v>Держатель для шланга пылесоса или мешка для мусора, К-Лайн Сайд, 150х70х63 мм, 1 шт, цвет АНТРАЦИТ (0021599846)</v>
          </cell>
          <cell r="H1555">
            <v>1</v>
          </cell>
          <cell r="M1555">
            <v>8.81</v>
          </cell>
          <cell r="Q1555" t="str">
            <v>9846</v>
          </cell>
          <cell r="V1555" t="str">
            <v>Системы хранения</v>
          </cell>
          <cell r="W1555" t="str">
            <v>К-Лайн Сайд</v>
          </cell>
          <cell r="Z1555" t="str">
            <v>АНТРАЦИТ</v>
          </cell>
          <cell r="AG1555" t="str">
            <v>шт</v>
          </cell>
          <cell r="AJ1555" t="str">
            <v>Темно-серый</v>
          </cell>
          <cell r="AK1555" t="str">
            <v>Держатель для шланга пылесоса или мешка для мусора, К-Лайн Сайд, АНТРАЦИТ</v>
          </cell>
          <cell r="AS1555" t="str">
            <v>К-Лайн Сайд</v>
          </cell>
          <cell r="AU1555" t="str">
            <v>Комплектующее</v>
          </cell>
          <cell r="BH1555" t="str">
            <v>Антрацит</v>
          </cell>
        </row>
        <row r="1556">
          <cell r="D1556" t="str">
            <v>0021579846</v>
          </cell>
          <cell r="E1556" t="str">
            <v>Рейка боковая с 5 крючками 350 мм, К-Лайн Сайд, 1 шт, цвет АНТРАЦИТ (0021579846)</v>
          </cell>
          <cell r="H1556">
            <v>1</v>
          </cell>
          <cell r="M1556">
            <v>8.74</v>
          </cell>
          <cell r="Q1556" t="str">
            <v>9846</v>
          </cell>
          <cell r="V1556" t="str">
            <v>Системы хранения</v>
          </cell>
          <cell r="W1556" t="str">
            <v>К-Лайн Сайд</v>
          </cell>
          <cell r="Z1556" t="str">
            <v>АНТРАЦИТ</v>
          </cell>
          <cell r="AE1556">
            <v>5</v>
          </cell>
          <cell r="AG1556" t="str">
            <v>шт</v>
          </cell>
          <cell r="AJ1556" t="str">
            <v>Темно-серый</v>
          </cell>
          <cell r="AK1556" t="str">
            <v>Рейка боковая с 5 крючками 350 мм, К-Лайн Сайд, АНТРАЦИТ</v>
          </cell>
          <cell r="AS1556" t="str">
            <v>К-Лайн Сайд</v>
          </cell>
          <cell r="AU1556" t="str">
            <v>Комплектующее</v>
          </cell>
          <cell r="BF1556">
            <v>0</v>
          </cell>
          <cell r="BG1556">
            <v>5</v>
          </cell>
          <cell r="BH1556" t="str">
            <v>Антрацит</v>
          </cell>
        </row>
        <row r="1557">
          <cell r="D1557" t="str">
            <v>0021589846</v>
          </cell>
          <cell r="E1557" t="str">
            <v>Рейка верхняя с 5 крючками 350 мм, К-Лайн Сайд, 1 шт, цвет АНТРАЦИТ (0021589846)</v>
          </cell>
          <cell r="H1557">
            <v>1</v>
          </cell>
          <cell r="M1557">
            <v>9.2200000000000006</v>
          </cell>
          <cell r="Q1557" t="str">
            <v>9846</v>
          </cell>
          <cell r="V1557" t="str">
            <v>Системы хранения</v>
          </cell>
          <cell r="W1557" t="str">
            <v>К-Лайн Сайд</v>
          </cell>
          <cell r="Z1557" t="str">
            <v>АНТРАЦИТ</v>
          </cell>
          <cell r="AE1557">
            <v>5</v>
          </cell>
          <cell r="AG1557" t="str">
            <v>шт</v>
          </cell>
          <cell r="AJ1557" t="str">
            <v>Темно-серый</v>
          </cell>
          <cell r="AK1557" t="str">
            <v>Рейка верхняя с 5 крючками 350 мм, К-Лайн Сайд, АНТРАЦИТ</v>
          </cell>
          <cell r="AS1557" t="str">
            <v>К-Лайн Сайд</v>
          </cell>
          <cell r="AU1557" t="str">
            <v>Комплектующее</v>
          </cell>
          <cell r="BF1557">
            <v>0</v>
          </cell>
          <cell r="BG1557">
            <v>5</v>
          </cell>
          <cell r="BH1557" t="str">
            <v>Антрацит</v>
          </cell>
        </row>
        <row r="1558">
          <cell r="D1558" t="str">
            <v>0021609846</v>
          </cell>
          <cell r="E1558" t="str">
            <v>Корзина для хозпринадлежностей, К-Лайн Сайд, 255x140x300 мм, 1 шт, цвет АНТРАЦИТ (0021609846)</v>
          </cell>
          <cell r="H1558">
            <v>1</v>
          </cell>
          <cell r="M1558">
            <v>20.88</v>
          </cell>
          <cell r="Q1558" t="str">
            <v>9846</v>
          </cell>
          <cell r="V1558" t="str">
            <v>Системы хранения</v>
          </cell>
          <cell r="W1558" t="str">
            <v>К-Лайн Сайд</v>
          </cell>
          <cell r="Z1558" t="str">
            <v>АНТРАЦИТ</v>
          </cell>
          <cell r="AE1558">
            <v>5</v>
          </cell>
          <cell r="AG1558" t="str">
            <v>шт</v>
          </cell>
          <cell r="AJ1558" t="str">
            <v>Темно-серый</v>
          </cell>
          <cell r="AK1558" t="str">
            <v>Корзина для хозпринадлежностей, К-Лайн Сайд, АНТРАЦИТ</v>
          </cell>
          <cell r="AS1558" t="str">
            <v>К-Лайн Сайд</v>
          </cell>
          <cell r="AU1558" t="str">
            <v>Комплектующее</v>
          </cell>
          <cell r="BF1558">
            <v>0</v>
          </cell>
          <cell r="BG1558">
            <v>5</v>
          </cell>
          <cell r="BH1558" t="str">
            <v>Антрацит</v>
          </cell>
        </row>
        <row r="1559">
          <cell r="D1559" t="str">
            <v>2383629846</v>
          </cell>
          <cell r="E1559" t="str">
            <v>Подставка для корзины в ящик, К-Лайн Сайд, 2 профиля 470х85 мм с крепежом, цвет АНТРАЦИТ (2383629846)</v>
          </cell>
          <cell r="H1559">
            <v>1</v>
          </cell>
          <cell r="M1559">
            <v>16.079999999999998</v>
          </cell>
          <cell r="Q1559" t="str">
            <v>9846</v>
          </cell>
          <cell r="V1559" t="str">
            <v>Системы хранения</v>
          </cell>
          <cell r="W1559" t="str">
            <v>К-Лайн Сайд</v>
          </cell>
          <cell r="Z1559" t="str">
            <v>АНТРАЦИТ</v>
          </cell>
          <cell r="AC1559">
            <v>500</v>
          </cell>
          <cell r="AG1559" t="str">
            <v>шт</v>
          </cell>
          <cell r="AJ1559" t="str">
            <v>Темно-серый</v>
          </cell>
          <cell r="AK1559" t="str">
            <v>Подставка для корзины в ящик, К-Лайн Сайд, АНТРАЦИТ</v>
          </cell>
          <cell r="AS1559" t="str">
            <v>К-Лайн Сайд</v>
          </cell>
          <cell r="AU1559" t="str">
            <v>Комплектующее</v>
          </cell>
          <cell r="BH1559" t="str">
            <v>Антрацит</v>
          </cell>
        </row>
        <row r="1560">
          <cell r="D1560" t="str">
            <v>2383639846</v>
          </cell>
          <cell r="E1560" t="str">
            <v>Держатель для гладильной доски или стремянки, К-Лайн Сайд, 135x315x20 мм, 1 шт, цвет АНТРАЦИТ (2383639846)</v>
          </cell>
          <cell r="H1560">
            <v>1</v>
          </cell>
          <cell r="M1560">
            <v>4.7699999999999996</v>
          </cell>
          <cell r="Q1560" t="str">
            <v>9846</v>
          </cell>
          <cell r="V1560" t="str">
            <v>Системы хранения</v>
          </cell>
          <cell r="W1560" t="str">
            <v>К-Лайн Сайд</v>
          </cell>
          <cell r="Z1560" t="str">
            <v>АНТРАЦИТ</v>
          </cell>
          <cell r="AG1560" t="str">
            <v>шт</v>
          </cell>
          <cell r="AJ1560" t="str">
            <v>Темно-серый</v>
          </cell>
          <cell r="AK1560" t="str">
            <v>Держатель для гладильной доски или стремянки, К-Лайн Сайд, АНТРАЦИТ</v>
          </cell>
          <cell r="AS1560" t="str">
            <v>К-Лайн Сайд</v>
          </cell>
          <cell r="AU1560" t="str">
            <v>Комплектующее</v>
          </cell>
          <cell r="BH1560" t="str">
            <v>Антрацит</v>
          </cell>
        </row>
        <row r="1561">
          <cell r="D1561" t="str">
            <v>2383619846</v>
          </cell>
          <cell r="E1561" t="str">
            <v>Полка наклонная, К-Лайн Сайд для фасада 600 мм, 557x355x95 мм, 1 шт, цвет АНТРАЦИТ (2383619846)</v>
          </cell>
          <cell r="H1561">
            <v>1</v>
          </cell>
          <cell r="M1561">
            <v>21.37</v>
          </cell>
          <cell r="Q1561" t="str">
            <v>9846</v>
          </cell>
          <cell r="V1561" t="str">
            <v>Системы хранения</v>
          </cell>
          <cell r="W1561" t="str">
            <v>К-Лайн Сайд</v>
          </cell>
          <cell r="X1561">
            <v>600</v>
          </cell>
          <cell r="Z1561" t="str">
            <v>АНТРАЦИТ</v>
          </cell>
          <cell r="AB1561">
            <v>1</v>
          </cell>
          <cell r="AE1561" t="str">
            <v>25-40</v>
          </cell>
          <cell r="AG1561" t="str">
            <v>шт</v>
          </cell>
          <cell r="AJ1561" t="str">
            <v>Темно-серый</v>
          </cell>
          <cell r="AK1561" t="str">
            <v>Полка наклонная, К-Лайн Сайд, для фасада 600, АНТРАЦИТ</v>
          </cell>
          <cell r="AS1561" t="str">
            <v>К-Лайн Сайд</v>
          </cell>
          <cell r="AU1561" t="str">
            <v>Комплектующее</v>
          </cell>
          <cell r="BF1561">
            <v>0</v>
          </cell>
          <cell r="BG1561">
            <v>40</v>
          </cell>
          <cell r="BH1561" t="str">
            <v>Антрацит</v>
          </cell>
        </row>
        <row r="1563">
          <cell r="E1563" t="str">
            <v>Арена Пьюр</v>
          </cell>
          <cell r="Q1563" t="str">
            <v/>
          </cell>
        </row>
        <row r="1564">
          <cell r="D1564" t="str">
            <v>2911609846</v>
          </cell>
          <cell r="E1564" t="str">
            <v>КОМПЛЕКТ ЧВ, Диспенса 90° 150 мм, H 1200-1600, Арена ПЬЮР, 4 полки, цвет АНТРАЦИТ, цвет дна Антрацит (2911609846)</v>
          </cell>
          <cell r="K1564" t="str">
            <v>сумма частей</v>
          </cell>
          <cell r="O1564" t="str">
            <v>сумма частей</v>
          </cell>
          <cell r="Q1564" t="str">
            <v>9846</v>
          </cell>
          <cell r="V1564" t="str">
            <v>Высокие шкафы</v>
          </cell>
          <cell r="W1564" t="str">
            <v>Диспенса 90°</v>
          </cell>
          <cell r="X1564">
            <v>150</v>
          </cell>
          <cell r="Y1564" t="str">
            <v>1200-1600</v>
          </cell>
          <cell r="Z1564" t="str">
            <v>АНТРАЦИТ</v>
          </cell>
          <cell r="AA1564" t="str">
            <v>Арена ПЬЮР</v>
          </cell>
          <cell r="AB1564">
            <v>4</v>
          </cell>
          <cell r="AC1564">
            <v>500</v>
          </cell>
          <cell r="AD1564">
            <v>6</v>
          </cell>
          <cell r="AE1564">
            <v>80</v>
          </cell>
          <cell r="AG1564" t="str">
            <v>Компл</v>
          </cell>
          <cell r="AH1564" t="str">
            <v>Антрацит</v>
          </cell>
          <cell r="AI1564" t="str">
            <v>ЧВ</v>
          </cell>
          <cell r="AJ1564" t="str">
            <v>Темно-серый</v>
          </cell>
          <cell r="AK1564" t="str">
            <v>КОМПЛЕКТ ЧВ Диспенса 90°, 150, H 1200-1600, Арена ПЬЮР, АНТРАЦИТ</v>
          </cell>
          <cell r="AL1564">
            <v>440.79</v>
          </cell>
          <cell r="AM1564" t="str">
            <v>Диспенса 90°</v>
          </cell>
          <cell r="AS1564" t="str">
            <v>Диспенса 90°</v>
          </cell>
          <cell r="AU1564" t="str">
            <v>Компл</v>
          </cell>
          <cell r="AX1564">
            <v>150</v>
          </cell>
          <cell r="AY1564">
            <v>150</v>
          </cell>
          <cell r="BB1564">
            <v>1200</v>
          </cell>
          <cell r="BC1564">
            <v>1600</v>
          </cell>
          <cell r="BF1564">
            <v>0</v>
          </cell>
          <cell r="BG1564">
            <v>80</v>
          </cell>
          <cell r="BH1564" t="str">
            <v>Антрацит</v>
          </cell>
        </row>
        <row r="1565">
          <cell r="D1565" t="str">
            <v>2911649846</v>
          </cell>
          <cell r="E1565" t="str">
            <v>КОМПЛЕКТ ЧВ, Диспенса 90° 150 мм, H 1600-2000, Арена ПЬЮР, 5 полок, цвет АНТРАЦИТ, цвет дна Антрацит (2911649846)</v>
          </cell>
          <cell r="K1565" t="str">
            <v>сумма частей</v>
          </cell>
          <cell r="O1565" t="str">
            <v>сумма частей</v>
          </cell>
          <cell r="Q1565" t="str">
            <v>9846</v>
          </cell>
          <cell r="V1565" t="str">
            <v>Высокие шкафы</v>
          </cell>
          <cell r="W1565" t="str">
            <v>Диспенса 90°</v>
          </cell>
          <cell r="X1565">
            <v>150</v>
          </cell>
          <cell r="Y1565" t="str">
            <v>1600-2000</v>
          </cell>
          <cell r="Z1565" t="str">
            <v>АНТРАЦИТ</v>
          </cell>
          <cell r="AA1565" t="str">
            <v>Арена ПЬЮР</v>
          </cell>
          <cell r="AB1565">
            <v>5</v>
          </cell>
          <cell r="AC1565">
            <v>500</v>
          </cell>
          <cell r="AD1565">
            <v>7</v>
          </cell>
          <cell r="AE1565">
            <v>80</v>
          </cell>
          <cell r="AG1565" t="str">
            <v>Компл</v>
          </cell>
          <cell r="AH1565" t="str">
            <v>Антрацит</v>
          </cell>
          <cell r="AI1565" t="str">
            <v>ЧВ</v>
          </cell>
          <cell r="AJ1565" t="str">
            <v>Темно-серый</v>
          </cell>
          <cell r="AK1565" t="str">
            <v>КОМПЛЕКТ ЧВ Диспенса 90°, 150, H 1600-2000, Арена ПЬЮР, АНТРАЦИТ</v>
          </cell>
          <cell r="AL1565">
            <v>499.99</v>
          </cell>
          <cell r="AM1565" t="str">
            <v>Диспенса 90°</v>
          </cell>
          <cell r="AS1565" t="str">
            <v>Диспенса 90°</v>
          </cell>
          <cell r="AU1565" t="str">
            <v>Компл</v>
          </cell>
          <cell r="AX1565">
            <v>150</v>
          </cell>
          <cell r="AY1565">
            <v>150</v>
          </cell>
          <cell r="BB1565">
            <v>1600</v>
          </cell>
          <cell r="BC1565">
            <v>2000</v>
          </cell>
          <cell r="BF1565">
            <v>0</v>
          </cell>
          <cell r="BG1565">
            <v>80</v>
          </cell>
          <cell r="BH1565" t="str">
            <v>Антрацит</v>
          </cell>
        </row>
        <row r="1566">
          <cell r="D1566" t="str">
            <v>2911689846</v>
          </cell>
          <cell r="E1566" t="str">
            <v>КОМПЛЕКТ ЧВ, Диспенса 90° 150 мм, H 1900-2300, Арена ПЬЮР, 6 полок, цвет АНТРАЦИТ, цвет дна Антрацит (2911689846)</v>
          </cell>
          <cell r="K1566" t="str">
            <v>сумма частей</v>
          </cell>
          <cell r="O1566" t="str">
            <v>сумма частей</v>
          </cell>
          <cell r="Q1566" t="str">
            <v>9846</v>
          </cell>
          <cell r="V1566" t="str">
            <v>Высокие шкафы</v>
          </cell>
          <cell r="W1566" t="str">
            <v>Диспенса 90°</v>
          </cell>
          <cell r="X1566">
            <v>150</v>
          </cell>
          <cell r="Y1566" t="str">
            <v>1900-2300</v>
          </cell>
          <cell r="Z1566" t="str">
            <v>АНТРАЦИТ</v>
          </cell>
          <cell r="AA1566" t="str">
            <v>Арена ПЬЮР</v>
          </cell>
          <cell r="AB1566">
            <v>6</v>
          </cell>
          <cell r="AC1566">
            <v>500</v>
          </cell>
          <cell r="AD1566">
            <v>7</v>
          </cell>
          <cell r="AE1566">
            <v>80</v>
          </cell>
          <cell r="AG1566" t="str">
            <v>Компл</v>
          </cell>
          <cell r="AH1566" t="str">
            <v>Антрацит</v>
          </cell>
          <cell r="AI1566" t="str">
            <v>ЧВ</v>
          </cell>
          <cell r="AJ1566" t="str">
            <v>Темно-серый</v>
          </cell>
          <cell r="AK1566" t="str">
            <v>КОМПЛЕКТ ЧВ Диспенса 90°, 150, H 1900-2300, Арена ПЬЮР, АНТРАЦИТ</v>
          </cell>
          <cell r="AL1566">
            <v>554.46</v>
          </cell>
          <cell r="AM1566" t="str">
            <v>Диспенса 90°</v>
          </cell>
          <cell r="AS1566" t="str">
            <v>Диспенса 90°</v>
          </cell>
          <cell r="AU1566" t="str">
            <v>Компл</v>
          </cell>
          <cell r="AX1566">
            <v>150</v>
          </cell>
          <cell r="AY1566">
            <v>150</v>
          </cell>
          <cell r="BB1566">
            <v>1900</v>
          </cell>
          <cell r="BC1566">
            <v>2300</v>
          </cell>
          <cell r="BF1566">
            <v>0</v>
          </cell>
          <cell r="BG1566">
            <v>80</v>
          </cell>
          <cell r="BH1566" t="str">
            <v>Антрацит</v>
          </cell>
        </row>
        <row r="1567">
          <cell r="D1567" t="str">
            <v>2980979846</v>
          </cell>
          <cell r="E1567" t="str">
            <v>КОМПЛЕКТ ЧВ, Диспенса 90° 250 мм, H 1200-1600, Арена ПЬЮР, 4 полки, цвет АНТРАЦИТ, цвет дна Антрацит (2980979846)</v>
          </cell>
          <cell r="K1567" t="str">
            <v>сумма частей</v>
          </cell>
          <cell r="O1567" t="str">
            <v>сумма частей</v>
          </cell>
          <cell r="Q1567" t="str">
            <v>9846</v>
          </cell>
          <cell r="V1567" t="str">
            <v>Высокие шкафы</v>
          </cell>
          <cell r="W1567" t="str">
            <v>Диспенса 90°</v>
          </cell>
          <cell r="X1567">
            <v>250</v>
          </cell>
          <cell r="Y1567" t="str">
            <v>1200-1600</v>
          </cell>
          <cell r="Z1567" t="str">
            <v>АНТРАЦИТ</v>
          </cell>
          <cell r="AA1567" t="str">
            <v>Арена ПЬЮР</v>
          </cell>
          <cell r="AB1567">
            <v>4</v>
          </cell>
          <cell r="AC1567">
            <v>500</v>
          </cell>
          <cell r="AD1567">
            <v>6</v>
          </cell>
          <cell r="AE1567">
            <v>80</v>
          </cell>
          <cell r="AG1567" t="str">
            <v>Компл</v>
          </cell>
          <cell r="AH1567" t="str">
            <v>Антрацит</v>
          </cell>
          <cell r="AI1567" t="str">
            <v>ЧВ</v>
          </cell>
          <cell r="AJ1567" t="str">
            <v>Темно-серый</v>
          </cell>
          <cell r="AK1567" t="str">
            <v>КОМПЛЕКТ ЧВ Диспенса 90°, 250, H 1200-1600, Арена ПЬЮР, АНТРАЦИТ</v>
          </cell>
          <cell r="AL1567">
            <v>469.52</v>
          </cell>
          <cell r="AM1567" t="str">
            <v>Диспенса 90°</v>
          </cell>
          <cell r="AS1567" t="str">
            <v>Диспенса 90°</v>
          </cell>
          <cell r="AU1567" t="str">
            <v>Компл</v>
          </cell>
          <cell r="AX1567">
            <v>250</v>
          </cell>
          <cell r="AY1567">
            <v>250</v>
          </cell>
          <cell r="BB1567">
            <v>1200</v>
          </cell>
          <cell r="BC1567">
            <v>1600</v>
          </cell>
          <cell r="BF1567">
            <v>0</v>
          </cell>
          <cell r="BG1567">
            <v>80</v>
          </cell>
          <cell r="BH1567" t="str">
            <v>Антрацит</v>
          </cell>
        </row>
        <row r="1568">
          <cell r="D1568" t="str">
            <v>2980989846</v>
          </cell>
          <cell r="E1568" t="str">
            <v>КОМПЛЕКТ ЧВ, Диспенса 90° 250 мм, H 1600-2000, Арена ПЬЮР, 5 полок, цвет АНТРАЦИТ, цвет дна Антрацит (2980989846)</v>
          </cell>
          <cell r="K1568" t="str">
            <v>сумма частей</v>
          </cell>
          <cell r="O1568" t="str">
            <v>сумма частей</v>
          </cell>
          <cell r="Q1568" t="str">
            <v>9846</v>
          </cell>
          <cell r="V1568" t="str">
            <v>Высокие шкафы</v>
          </cell>
          <cell r="W1568" t="str">
            <v>Диспенса 90°</v>
          </cell>
          <cell r="X1568">
            <v>250</v>
          </cell>
          <cell r="Y1568" t="str">
            <v>1600-2000</v>
          </cell>
          <cell r="Z1568" t="str">
            <v>АНТРАЦИТ</v>
          </cell>
          <cell r="AA1568" t="str">
            <v>Арена ПЬЮР</v>
          </cell>
          <cell r="AB1568">
            <v>5</v>
          </cell>
          <cell r="AC1568">
            <v>500</v>
          </cell>
          <cell r="AD1568">
            <v>7</v>
          </cell>
          <cell r="AE1568">
            <v>80</v>
          </cell>
          <cell r="AG1568" t="str">
            <v>Компл</v>
          </cell>
          <cell r="AH1568" t="str">
            <v>Антрацит</v>
          </cell>
          <cell r="AI1568" t="str">
            <v>ЧВ</v>
          </cell>
          <cell r="AJ1568" t="str">
            <v>Темно-серый</v>
          </cell>
          <cell r="AK1568" t="str">
            <v>КОМПЛЕКТ ЧВ Диспенса 90°, 250, H 1600-2000, Арена ПЬЮР, АНТРАЦИТ</v>
          </cell>
          <cell r="AL1568">
            <v>537.66</v>
          </cell>
          <cell r="AM1568" t="str">
            <v>Диспенса 90°</v>
          </cell>
          <cell r="AS1568" t="str">
            <v>Диспенса 90°</v>
          </cell>
          <cell r="AU1568" t="str">
            <v>Компл</v>
          </cell>
          <cell r="AX1568">
            <v>250</v>
          </cell>
          <cell r="AY1568">
            <v>250</v>
          </cell>
          <cell r="BB1568">
            <v>1600</v>
          </cell>
          <cell r="BC1568">
            <v>2000</v>
          </cell>
          <cell r="BF1568">
            <v>0</v>
          </cell>
          <cell r="BG1568">
            <v>80</v>
          </cell>
          <cell r="BH1568" t="str">
            <v>Антрацит</v>
          </cell>
        </row>
        <row r="1569">
          <cell r="D1569" t="str">
            <v>2980999846</v>
          </cell>
          <cell r="E1569" t="str">
            <v>КОМПЛЕКТ ЧВ, Диспенса 90° 250 мм, H 1900-2300, Арена ПЬЮР, 6 полок, цвет АНТРАЦИТ, цвет дна Антрацит (2980999846)</v>
          </cell>
          <cell r="K1569" t="str">
            <v>сумма частей</v>
          </cell>
          <cell r="O1569" t="str">
            <v>сумма частей</v>
          </cell>
          <cell r="Q1569" t="str">
            <v>9846</v>
          </cell>
          <cell r="V1569" t="str">
            <v>Высокие шкафы</v>
          </cell>
          <cell r="W1569" t="str">
            <v>Диспенса 90°</v>
          </cell>
          <cell r="X1569">
            <v>250</v>
          </cell>
          <cell r="Y1569" t="str">
            <v>1900-2300</v>
          </cell>
          <cell r="Z1569" t="str">
            <v>АНТРАЦИТ</v>
          </cell>
          <cell r="AA1569" t="str">
            <v>Арена ПЬЮР</v>
          </cell>
          <cell r="AB1569">
            <v>6</v>
          </cell>
          <cell r="AC1569">
            <v>500</v>
          </cell>
          <cell r="AD1569">
            <v>7</v>
          </cell>
          <cell r="AE1569">
            <v>80</v>
          </cell>
          <cell r="AG1569" t="str">
            <v>Компл</v>
          </cell>
          <cell r="AH1569" t="str">
            <v>Антрацит</v>
          </cell>
          <cell r="AI1569" t="str">
            <v>ЧВ</v>
          </cell>
          <cell r="AJ1569" t="str">
            <v>Темно-серый</v>
          </cell>
          <cell r="AK1569" t="str">
            <v>КОМПЛЕКТ ЧВ Диспенса 90°, 250, H 1900-2300, Арена ПЬЮР, АНТРАЦИТ</v>
          </cell>
          <cell r="AL1569">
            <v>601.07000000000005</v>
          </cell>
          <cell r="AM1569" t="str">
            <v>Диспенса 90°</v>
          </cell>
          <cell r="AS1569" t="str">
            <v>Диспенса 90°</v>
          </cell>
          <cell r="AU1569" t="str">
            <v>Компл</v>
          </cell>
          <cell r="AX1569">
            <v>250</v>
          </cell>
          <cell r="AY1569">
            <v>250</v>
          </cell>
          <cell r="BB1569">
            <v>1900</v>
          </cell>
          <cell r="BC1569">
            <v>2300</v>
          </cell>
          <cell r="BF1569">
            <v>0</v>
          </cell>
          <cell r="BG1569">
            <v>80</v>
          </cell>
          <cell r="BH1569" t="str">
            <v>Антрацит</v>
          </cell>
        </row>
        <row r="1570">
          <cell r="D1570" t="str">
            <v>2911619846</v>
          </cell>
          <cell r="E1570" t="str">
            <v>КОМПЛЕКТ ЧВ, Диспенса 90° 300 мм, H 1200-1600, Арена ПЬЮР, 4 полки, цвет АНТРАЦИТ, цвет дна Антрацит (2911619846)</v>
          </cell>
          <cell r="K1570" t="str">
            <v>сумма частей</v>
          </cell>
          <cell r="O1570" t="str">
            <v>сумма частей</v>
          </cell>
          <cell r="Q1570" t="str">
            <v>9846</v>
          </cell>
          <cell r="V1570" t="str">
            <v>Высокие шкафы</v>
          </cell>
          <cell r="W1570" t="str">
            <v>Диспенса 90°</v>
          </cell>
          <cell r="X1570">
            <v>300</v>
          </cell>
          <cell r="Y1570" t="str">
            <v>1200-1600</v>
          </cell>
          <cell r="Z1570" t="str">
            <v>АНТРАЦИТ</v>
          </cell>
          <cell r="AA1570" t="str">
            <v>Арена ПЬЮР</v>
          </cell>
          <cell r="AB1570">
            <v>4</v>
          </cell>
          <cell r="AC1570">
            <v>500</v>
          </cell>
          <cell r="AD1570">
            <v>6</v>
          </cell>
          <cell r="AE1570">
            <v>80</v>
          </cell>
          <cell r="AG1570" t="str">
            <v>Компл</v>
          </cell>
          <cell r="AH1570" t="str">
            <v>Антрацит</v>
          </cell>
          <cell r="AI1570" t="str">
            <v>ЧВ</v>
          </cell>
          <cell r="AJ1570" t="str">
            <v>Темно-серый</v>
          </cell>
          <cell r="AK1570" t="str">
            <v>КОМПЛЕКТ ЧВ Диспенса 90°, 300, H 1200-1600, Арена ПЬЮР, АНТРАЦИТ</v>
          </cell>
          <cell r="AL1570">
            <v>431.21</v>
          </cell>
          <cell r="AM1570" t="str">
            <v>Диспенса 90°</v>
          </cell>
          <cell r="AS1570" t="str">
            <v>Диспенса 90°</v>
          </cell>
          <cell r="AU1570" t="str">
            <v>Компл</v>
          </cell>
          <cell r="AX1570">
            <v>300</v>
          </cell>
          <cell r="AY1570">
            <v>300</v>
          </cell>
          <cell r="BB1570">
            <v>1200</v>
          </cell>
          <cell r="BC1570">
            <v>1600</v>
          </cell>
          <cell r="BF1570">
            <v>0</v>
          </cell>
          <cell r="BG1570">
            <v>80</v>
          </cell>
          <cell r="BH1570" t="str">
            <v>Антрацит</v>
          </cell>
        </row>
        <row r="1571">
          <cell r="D1571" t="str">
            <v>2911659846</v>
          </cell>
          <cell r="E1571" t="str">
            <v>КОМПЛЕКТ ЧВ, Диспенса 90° 300 мм, H 1600-2000, Арена ПЬЮР, 5 полок, цвет АНТРАЦИТ, цвет дна Антрацит (2911659846)</v>
          </cell>
          <cell r="K1571" t="str">
            <v>сумма частей</v>
          </cell>
          <cell r="O1571" t="str">
            <v>сумма частей</v>
          </cell>
          <cell r="Q1571" t="str">
            <v>9846</v>
          </cell>
          <cell r="V1571" t="str">
            <v>Высокие шкафы</v>
          </cell>
          <cell r="W1571" t="str">
            <v>Диспенса 90°</v>
          </cell>
          <cell r="X1571">
            <v>300</v>
          </cell>
          <cell r="Y1571" t="str">
            <v>1600-2000</v>
          </cell>
          <cell r="Z1571" t="str">
            <v>АНТРАЦИТ</v>
          </cell>
          <cell r="AA1571" t="str">
            <v>Арена ПЬЮР</v>
          </cell>
          <cell r="AB1571">
            <v>5</v>
          </cell>
          <cell r="AC1571">
            <v>500</v>
          </cell>
          <cell r="AD1571">
            <v>7</v>
          </cell>
          <cell r="AE1571">
            <v>80</v>
          </cell>
          <cell r="AG1571" t="str">
            <v>Компл</v>
          </cell>
          <cell r="AH1571" t="str">
            <v>Антрацит</v>
          </cell>
          <cell r="AI1571" t="str">
            <v>ЧВ</v>
          </cell>
          <cell r="AJ1571" t="str">
            <v>Темно-серый</v>
          </cell>
          <cell r="AK1571" t="str">
            <v>КОМПЛЕКТ ЧВ Диспенса 90°, 300, H 1600-2000, Арена ПЬЮР, АНТРАЦИТ</v>
          </cell>
          <cell r="AL1571">
            <v>489.64</v>
          </cell>
          <cell r="AM1571" t="str">
            <v>Диспенса 90°</v>
          </cell>
          <cell r="AS1571" t="str">
            <v>Диспенса 90°</v>
          </cell>
          <cell r="AU1571" t="str">
            <v>Компл</v>
          </cell>
          <cell r="AX1571">
            <v>300</v>
          </cell>
          <cell r="AY1571">
            <v>300</v>
          </cell>
          <cell r="BB1571">
            <v>1600</v>
          </cell>
          <cell r="BC1571">
            <v>2000</v>
          </cell>
          <cell r="BF1571">
            <v>0</v>
          </cell>
          <cell r="BG1571">
            <v>80</v>
          </cell>
          <cell r="BH1571" t="str">
            <v>Антрацит</v>
          </cell>
        </row>
        <row r="1572">
          <cell r="D1572" t="str">
            <v>2911699846</v>
          </cell>
          <cell r="E1572" t="str">
            <v>КОМПЛЕКТ ЧВ, Диспенса 90° 300 мм, H 1900-2300, Арена ПЬЮР, 6 полок, цвет АНТРАЦИТ, цвет дна Антрацит (2911699846)</v>
          </cell>
          <cell r="K1572" t="str">
            <v>сумма частей</v>
          </cell>
          <cell r="O1572" t="str">
            <v>сумма частей</v>
          </cell>
          <cell r="Q1572" t="str">
            <v>9846</v>
          </cell>
          <cell r="V1572" t="str">
            <v>Высокие шкафы</v>
          </cell>
          <cell r="W1572" t="str">
            <v>Диспенса 90°</v>
          </cell>
          <cell r="X1572">
            <v>300</v>
          </cell>
          <cell r="Y1572" t="str">
            <v>1900-2300</v>
          </cell>
          <cell r="Z1572" t="str">
            <v>АНТРАЦИТ</v>
          </cell>
          <cell r="AA1572" t="str">
            <v>Арена ПЬЮР</v>
          </cell>
          <cell r="AB1572">
            <v>6</v>
          </cell>
          <cell r="AC1572">
            <v>500</v>
          </cell>
          <cell r="AD1572">
            <v>7</v>
          </cell>
          <cell r="AE1572">
            <v>80</v>
          </cell>
          <cell r="AG1572" t="str">
            <v>Компл</v>
          </cell>
          <cell r="AH1572" t="str">
            <v>Антрацит</v>
          </cell>
          <cell r="AI1572" t="str">
            <v>ЧВ</v>
          </cell>
          <cell r="AJ1572" t="str">
            <v>Темно-серый</v>
          </cell>
          <cell r="AK1572" t="str">
            <v>КОМПЛЕКТ ЧВ Диспенса 90°, 300, H 1900-2300, Арена ПЬЮР, АНТРАЦИТ</v>
          </cell>
          <cell r="AL1572">
            <v>543.34</v>
          </cell>
          <cell r="AM1572" t="str">
            <v>Диспенса 90°</v>
          </cell>
          <cell r="AS1572" t="str">
            <v>Диспенса 90°</v>
          </cell>
          <cell r="AU1572" t="str">
            <v>Компл</v>
          </cell>
          <cell r="AX1572">
            <v>300</v>
          </cell>
          <cell r="AY1572">
            <v>300</v>
          </cell>
          <cell r="BB1572">
            <v>1900</v>
          </cell>
          <cell r="BC1572">
            <v>2300</v>
          </cell>
          <cell r="BF1572">
            <v>0</v>
          </cell>
          <cell r="BG1572">
            <v>80</v>
          </cell>
          <cell r="BH1572" t="str">
            <v>Антрацит</v>
          </cell>
        </row>
        <row r="1573">
          <cell r="D1573" t="str">
            <v>2911629846</v>
          </cell>
          <cell r="E1573" t="str">
            <v>КОМПЛЕКТ ЧВ, Диспенса 90° 400 мм, H 1200-1600, Арена ПЬЮР, 4 полки, цвет АНТРАЦИТ, цвет дна Антрацит (2911629846)</v>
          </cell>
          <cell r="K1573" t="str">
            <v>сумма частей</v>
          </cell>
          <cell r="O1573" t="str">
            <v>сумма частей</v>
          </cell>
          <cell r="Q1573" t="str">
            <v>9846</v>
          </cell>
          <cell r="V1573" t="str">
            <v>Высокие шкафы</v>
          </cell>
          <cell r="W1573" t="str">
            <v>Диспенса 90°</v>
          </cell>
          <cell r="X1573">
            <v>400</v>
          </cell>
          <cell r="Y1573" t="str">
            <v>1200-1600</v>
          </cell>
          <cell r="Z1573" t="str">
            <v>АНТРАЦИТ</v>
          </cell>
          <cell r="AA1573" t="str">
            <v>Арена ПЬЮР</v>
          </cell>
          <cell r="AB1573">
            <v>4</v>
          </cell>
          <cell r="AC1573">
            <v>500</v>
          </cell>
          <cell r="AD1573">
            <v>6</v>
          </cell>
          <cell r="AE1573">
            <v>80</v>
          </cell>
          <cell r="AG1573" t="str">
            <v>Компл</v>
          </cell>
          <cell r="AH1573" t="str">
            <v>Антрацит</v>
          </cell>
          <cell r="AI1573" t="str">
            <v>ЧВ</v>
          </cell>
          <cell r="AJ1573" t="str">
            <v>Темно-серый</v>
          </cell>
          <cell r="AK1573" t="str">
            <v>КОМПЛЕКТ ЧВ Диспенса 90°, 400, H 1200-1600, Арена ПЬЮР, АНТРАЦИТ</v>
          </cell>
          <cell r="AL1573">
            <v>471.67</v>
          </cell>
          <cell r="AM1573" t="str">
            <v>Диспенса 90°</v>
          </cell>
          <cell r="AS1573" t="str">
            <v>Диспенса 90°</v>
          </cell>
          <cell r="AU1573" t="str">
            <v>Компл</v>
          </cell>
          <cell r="AX1573">
            <v>400</v>
          </cell>
          <cell r="AY1573">
            <v>400</v>
          </cell>
          <cell r="BB1573">
            <v>1200</v>
          </cell>
          <cell r="BC1573">
            <v>1600</v>
          </cell>
          <cell r="BF1573">
            <v>0</v>
          </cell>
          <cell r="BG1573">
            <v>80</v>
          </cell>
          <cell r="BH1573" t="str">
            <v>Антрацит</v>
          </cell>
        </row>
        <row r="1574">
          <cell r="D1574" t="str">
            <v>2911669846</v>
          </cell>
          <cell r="E1574" t="str">
            <v>КОМПЛЕКТ ЧВ, Диспенса 90° 400 мм, H 1600-2000, Арена ПЬЮР, 5 полок, цвет АНТРАЦИТ, цвет дна Антрацит (2911669846)</v>
          </cell>
          <cell r="K1574" t="str">
            <v>сумма частей</v>
          </cell>
          <cell r="O1574" t="str">
            <v>сумма частей</v>
          </cell>
          <cell r="Q1574" t="str">
            <v>9846</v>
          </cell>
          <cell r="V1574" t="str">
            <v>Высокие шкафы</v>
          </cell>
          <cell r="W1574" t="str">
            <v>Диспенса 90°</v>
          </cell>
          <cell r="X1574">
            <v>400</v>
          </cell>
          <cell r="Y1574" t="str">
            <v>1600-2000</v>
          </cell>
          <cell r="Z1574" t="str">
            <v>АНТРАЦИТ</v>
          </cell>
          <cell r="AA1574" t="str">
            <v>Арена ПЬЮР</v>
          </cell>
          <cell r="AB1574">
            <v>5</v>
          </cell>
          <cell r="AC1574">
            <v>500</v>
          </cell>
          <cell r="AD1574">
            <v>7</v>
          </cell>
          <cell r="AE1574">
            <v>80</v>
          </cell>
          <cell r="AG1574" t="str">
            <v>Компл</v>
          </cell>
          <cell r="AH1574" t="str">
            <v>Антрацит</v>
          </cell>
          <cell r="AI1574" t="str">
            <v>ЧВ</v>
          </cell>
          <cell r="AJ1574" t="str">
            <v>Темно-серый</v>
          </cell>
          <cell r="AK1574" t="str">
            <v>КОМПЛЕКТ ЧВ Диспенса 90°, 400, H 1600-2000, Арена ПЬЮР, АНТРАЦИТ</v>
          </cell>
          <cell r="AL1574">
            <v>539.98</v>
          </cell>
          <cell r="AM1574" t="str">
            <v>Диспенса 90°</v>
          </cell>
          <cell r="AS1574" t="str">
            <v>Диспенса 90°</v>
          </cell>
          <cell r="AU1574" t="str">
            <v>Компл</v>
          </cell>
          <cell r="AX1574">
            <v>400</v>
          </cell>
          <cell r="AY1574">
            <v>400</v>
          </cell>
          <cell r="BB1574">
            <v>1600</v>
          </cell>
          <cell r="BC1574">
            <v>2000</v>
          </cell>
          <cell r="BF1574">
            <v>0</v>
          </cell>
          <cell r="BG1574">
            <v>80</v>
          </cell>
          <cell r="BH1574" t="str">
            <v>Антрацит</v>
          </cell>
        </row>
        <row r="1575">
          <cell r="D1575" t="str">
            <v>2911709846</v>
          </cell>
          <cell r="E1575" t="str">
            <v>КОМПЛЕКТ ЧВ, Диспенса 90° 400 мм, H 1900-2300, Арена ПЬЮР, 6 полок, цвет АНТРАЦИТ, цвет дна Антрацит (2911709846)</v>
          </cell>
          <cell r="K1575" t="str">
            <v>сумма частей</v>
          </cell>
          <cell r="O1575" t="str">
            <v>сумма частей</v>
          </cell>
          <cell r="Q1575" t="str">
            <v>9846</v>
          </cell>
          <cell r="V1575" t="str">
            <v>Высокие шкафы</v>
          </cell>
          <cell r="W1575" t="str">
            <v>Диспенса 90°</v>
          </cell>
          <cell r="X1575">
            <v>400</v>
          </cell>
          <cell r="Y1575" t="str">
            <v>1900-2300</v>
          </cell>
          <cell r="Z1575" t="str">
            <v>АНТРАЦИТ</v>
          </cell>
          <cell r="AA1575" t="str">
            <v>Арена ПЬЮР</v>
          </cell>
          <cell r="AB1575">
            <v>6</v>
          </cell>
          <cell r="AC1575">
            <v>500</v>
          </cell>
          <cell r="AD1575">
            <v>7</v>
          </cell>
          <cell r="AE1575">
            <v>80</v>
          </cell>
          <cell r="AG1575" t="str">
            <v>Компл</v>
          </cell>
          <cell r="AH1575" t="str">
            <v>Антрацит</v>
          </cell>
          <cell r="AI1575" t="str">
            <v>ЧВ</v>
          </cell>
          <cell r="AJ1575" t="str">
            <v>Темно-серый</v>
          </cell>
          <cell r="AK1575" t="str">
            <v>КОМПЛЕКТ ЧВ Диспенса 90°, 400, H 1900-2300, Арена ПЬЮР, АНТРАЦИТ</v>
          </cell>
          <cell r="AL1575">
            <v>603.55999999999995</v>
          </cell>
          <cell r="AM1575" t="str">
            <v>Диспенса 90°</v>
          </cell>
          <cell r="AS1575" t="str">
            <v>Диспенса 90°</v>
          </cell>
          <cell r="AU1575" t="str">
            <v>Компл</v>
          </cell>
          <cell r="AX1575">
            <v>400</v>
          </cell>
          <cell r="AY1575">
            <v>400</v>
          </cell>
          <cell r="BB1575">
            <v>1900</v>
          </cell>
          <cell r="BC1575">
            <v>2300</v>
          </cell>
          <cell r="BF1575">
            <v>0</v>
          </cell>
          <cell r="BG1575">
            <v>80</v>
          </cell>
          <cell r="BH1575" t="str">
            <v>Антрацит</v>
          </cell>
        </row>
        <row r="1576">
          <cell r="D1576" t="str">
            <v>2911639846</v>
          </cell>
          <cell r="E1576" t="str">
            <v>КОМПЛЕКТ ЧВ, Диспенса 90° 450 мм, H 1200-1600, Арена ПЬЮР, 4 полки, цвет АНТРАЦИТ, цвет дна Антрацит (2911639846)</v>
          </cell>
          <cell r="K1576" t="str">
            <v>сумма частей</v>
          </cell>
          <cell r="O1576" t="str">
            <v>сумма частей</v>
          </cell>
          <cell r="Q1576" t="str">
            <v>9846</v>
          </cell>
          <cell r="V1576" t="str">
            <v>Высокие шкафы</v>
          </cell>
          <cell r="W1576" t="str">
            <v>Диспенса 90°</v>
          </cell>
          <cell r="X1576">
            <v>450</v>
          </cell>
          <cell r="Y1576" t="str">
            <v>1200-1600</v>
          </cell>
          <cell r="Z1576" t="str">
            <v>АНТРАЦИТ</v>
          </cell>
          <cell r="AA1576" t="str">
            <v>Арена ПЬЮР</v>
          </cell>
          <cell r="AB1576">
            <v>4</v>
          </cell>
          <cell r="AC1576">
            <v>500</v>
          </cell>
          <cell r="AD1576">
            <v>6</v>
          </cell>
          <cell r="AE1576">
            <v>80</v>
          </cell>
          <cell r="AG1576" t="str">
            <v>Компл</v>
          </cell>
          <cell r="AH1576" t="str">
            <v>Антрацит</v>
          </cell>
          <cell r="AI1576" t="str">
            <v>ЧВ</v>
          </cell>
          <cell r="AJ1576" t="str">
            <v>Темно-серый</v>
          </cell>
          <cell r="AK1576" t="str">
            <v>КОМПЛЕКТ ЧВ Диспенса 90°, 450, H 1200-1600, Арена ПЬЮР, АНТРАЦИТ</v>
          </cell>
          <cell r="AL1576">
            <v>501.68</v>
          </cell>
          <cell r="AM1576" t="str">
            <v>Диспенса 90°</v>
          </cell>
          <cell r="AS1576" t="str">
            <v>Диспенса 90°</v>
          </cell>
          <cell r="AU1576" t="str">
            <v>Компл</v>
          </cell>
          <cell r="AX1576">
            <v>450</v>
          </cell>
          <cell r="AY1576">
            <v>450</v>
          </cell>
          <cell r="BB1576">
            <v>1200</v>
          </cell>
          <cell r="BC1576">
            <v>1600</v>
          </cell>
          <cell r="BF1576">
            <v>0</v>
          </cell>
          <cell r="BG1576">
            <v>80</v>
          </cell>
          <cell r="BH1576" t="str">
            <v>Антрацит</v>
          </cell>
        </row>
        <row r="1577">
          <cell r="D1577" t="str">
            <v>2911679846</v>
          </cell>
          <cell r="E1577" t="str">
            <v>КОМПЛЕКТ ЧВ, Диспенса 90° 450 мм, H 1600-2000, Арена ПЬЮР, 5 полок, цвет АНТРАЦИТ, цвет дна Антрацит (2911679846)</v>
          </cell>
          <cell r="K1577" t="str">
            <v>сумма частей</v>
          </cell>
          <cell r="O1577" t="str">
            <v>сумма частей</v>
          </cell>
          <cell r="Q1577" t="str">
            <v>9846</v>
          </cell>
          <cell r="V1577" t="str">
            <v>Высокие шкафы</v>
          </cell>
          <cell r="W1577" t="str">
            <v>Диспенса 90°</v>
          </cell>
          <cell r="X1577">
            <v>450</v>
          </cell>
          <cell r="Y1577" t="str">
            <v>1600-2000</v>
          </cell>
          <cell r="Z1577" t="str">
            <v>АНТРАЦИТ</v>
          </cell>
          <cell r="AA1577" t="str">
            <v>Арена ПЬЮР</v>
          </cell>
          <cell r="AB1577">
            <v>5</v>
          </cell>
          <cell r="AC1577">
            <v>500</v>
          </cell>
          <cell r="AD1577">
            <v>7</v>
          </cell>
          <cell r="AE1577">
            <v>80</v>
          </cell>
          <cell r="AG1577" t="str">
            <v>Компл</v>
          </cell>
          <cell r="AH1577" t="str">
            <v>Антрацит</v>
          </cell>
          <cell r="AI1577" t="str">
            <v>ЧВ</v>
          </cell>
          <cell r="AJ1577" t="str">
            <v>Темно-серый</v>
          </cell>
          <cell r="AK1577" t="str">
            <v>КОМПЛЕКТ ЧВ Диспенса 90°, 450, H 1600-2000, Арена ПЬЮР, АНТРАЦИТ</v>
          </cell>
          <cell r="AL1577">
            <v>576.55999999999995</v>
          </cell>
          <cell r="AM1577" t="str">
            <v>Диспенса 90°</v>
          </cell>
          <cell r="AS1577" t="str">
            <v>Диспенса 90°</v>
          </cell>
          <cell r="AU1577" t="str">
            <v>Компл</v>
          </cell>
          <cell r="AX1577">
            <v>450</v>
          </cell>
          <cell r="AY1577">
            <v>450</v>
          </cell>
          <cell r="BB1577">
            <v>1600</v>
          </cell>
          <cell r="BC1577">
            <v>2000</v>
          </cell>
          <cell r="BF1577">
            <v>0</v>
          </cell>
          <cell r="BG1577">
            <v>80</v>
          </cell>
          <cell r="BH1577" t="str">
            <v>Антрацит</v>
          </cell>
        </row>
        <row r="1578">
          <cell r="D1578" t="str">
            <v>2911719846</v>
          </cell>
          <cell r="E1578" t="str">
            <v>КОМПЛЕКТ ЧВ, Диспенса 90° 450 мм, H 1900-2300, Арена ПЬЮР, 6 полок, цвет АНТРАЦИТ, цвет дна Антрацит (2911719846)</v>
          </cell>
          <cell r="K1578" t="str">
            <v>сумма частей</v>
          </cell>
          <cell r="O1578" t="str">
            <v>сумма частей</v>
          </cell>
          <cell r="Q1578" t="str">
            <v>9846</v>
          </cell>
          <cell r="V1578" t="str">
            <v>Высокие шкафы</v>
          </cell>
          <cell r="W1578" t="str">
            <v>Диспенса 90°</v>
          </cell>
          <cell r="X1578">
            <v>450</v>
          </cell>
          <cell r="Y1578" t="str">
            <v>1900-2300</v>
          </cell>
          <cell r="Z1578" t="str">
            <v>АНТРАЦИТ</v>
          </cell>
          <cell r="AA1578" t="str">
            <v>Арена ПЬЮР</v>
          </cell>
          <cell r="AB1578">
            <v>6</v>
          </cell>
          <cell r="AC1578">
            <v>500</v>
          </cell>
          <cell r="AD1578">
            <v>7</v>
          </cell>
          <cell r="AE1578">
            <v>80</v>
          </cell>
          <cell r="AG1578" t="str">
            <v>Компл</v>
          </cell>
          <cell r="AH1578" t="str">
            <v>Антрацит</v>
          </cell>
          <cell r="AI1578" t="str">
            <v>ЧВ</v>
          </cell>
          <cell r="AJ1578" t="str">
            <v>Темно-серый</v>
          </cell>
          <cell r="AK1578" t="str">
            <v>КОМПЛЕКТ ЧВ Диспенса 90°, 450, H 1900-2300, Арена ПЬЮР, АНТРАЦИТ</v>
          </cell>
          <cell r="AL1578">
            <v>646.71</v>
          </cell>
          <cell r="AM1578" t="str">
            <v>Диспенса 90°</v>
          </cell>
          <cell r="AS1578" t="str">
            <v>Диспенса 90°</v>
          </cell>
          <cell r="AU1578" t="str">
            <v>Компл</v>
          </cell>
          <cell r="AV1578">
            <v>600</v>
          </cell>
          <cell r="AW1578">
            <v>600</v>
          </cell>
          <cell r="AX1578">
            <v>450</v>
          </cell>
          <cell r="AY1578">
            <v>450</v>
          </cell>
          <cell r="BB1578">
            <v>1900</v>
          </cell>
          <cell r="BC1578">
            <v>2300</v>
          </cell>
          <cell r="BF1578">
            <v>0</v>
          </cell>
          <cell r="BG1578">
            <v>80</v>
          </cell>
          <cell r="BH1578" t="str">
            <v>Антрацит</v>
          </cell>
        </row>
        <row r="1579">
          <cell r="D1579" t="str">
            <v>2980919846</v>
          </cell>
          <cell r="E1579" t="str">
            <v>КОМПЛЕКТ ПВ, Диспенса 90° 250 мм, H 1200-1600, Арена ПЬЮР, 4 полки, цвет АНТРАЦИТ, цвет дна Антрацит (2980919846)</v>
          </cell>
          <cell r="K1579" t="str">
            <v>сумма частей</v>
          </cell>
          <cell r="O1579" t="str">
            <v>сумма частей</v>
          </cell>
          <cell r="Q1579" t="str">
            <v>9846</v>
          </cell>
          <cell r="V1579" t="str">
            <v>Высокие шкафы</v>
          </cell>
          <cell r="W1579" t="str">
            <v>Диспенса 90°</v>
          </cell>
          <cell r="X1579">
            <v>250</v>
          </cell>
          <cell r="Y1579" t="str">
            <v>1200-1600</v>
          </cell>
          <cell r="Z1579" t="str">
            <v>АНТРАЦИТ</v>
          </cell>
          <cell r="AA1579" t="str">
            <v>Арена ПЬЮР</v>
          </cell>
          <cell r="AB1579">
            <v>4</v>
          </cell>
          <cell r="AC1579">
            <v>500</v>
          </cell>
          <cell r="AD1579">
            <v>5</v>
          </cell>
          <cell r="AE1579">
            <v>100</v>
          </cell>
          <cell r="AG1579" t="str">
            <v>Компл</v>
          </cell>
          <cell r="AH1579" t="str">
            <v>Антрацит</v>
          </cell>
          <cell r="AI1579" t="str">
            <v>ПВ</v>
          </cell>
          <cell r="AJ1579" t="str">
            <v>Темно-серый</v>
          </cell>
          <cell r="AK1579" t="str">
            <v>КОМПЛЕКТ ПВ Диспенса 90°, 250, H 1200-1600, Арена ПЬЮР, АНТРАЦИТ</v>
          </cell>
          <cell r="AL1579">
            <v>517.25</v>
          </cell>
          <cell r="AM1579" t="str">
            <v>Диспенса 90°</v>
          </cell>
          <cell r="AS1579" t="str">
            <v>Диспенса 90°</v>
          </cell>
          <cell r="AU1579" t="str">
            <v>Компл</v>
          </cell>
          <cell r="AX1579">
            <v>250</v>
          </cell>
          <cell r="AY1579">
            <v>250</v>
          </cell>
          <cell r="BB1579">
            <v>1200</v>
          </cell>
          <cell r="BC1579">
            <v>1600</v>
          </cell>
          <cell r="BF1579">
            <v>0</v>
          </cell>
          <cell r="BG1579">
            <v>100</v>
          </cell>
          <cell r="BH1579" t="str">
            <v>Антрацит</v>
          </cell>
        </row>
        <row r="1580">
          <cell r="D1580" t="str">
            <v>2980929846</v>
          </cell>
          <cell r="E1580" t="str">
            <v>КОМПЛЕКТ ПВ, Диспенса 90° 250 мм, H 1600-2000, Арена ПЬЮР, 5 полок, цвет АНТРАЦИТ, цвет дна Антрацит (2980929846)</v>
          </cell>
          <cell r="K1580" t="str">
            <v>сумма частей</v>
          </cell>
          <cell r="O1580" t="str">
            <v>сумма частей</v>
          </cell>
          <cell r="Q1580" t="str">
            <v>9846</v>
          </cell>
          <cell r="V1580" t="str">
            <v>Высокие шкафы</v>
          </cell>
          <cell r="W1580" t="str">
            <v>Диспенса 90°</v>
          </cell>
          <cell r="X1580">
            <v>250</v>
          </cell>
          <cell r="Y1580" t="str">
            <v>1600-2000</v>
          </cell>
          <cell r="Z1580" t="str">
            <v>АНТРАЦИТ</v>
          </cell>
          <cell r="AA1580" t="str">
            <v>Арена ПЬЮР</v>
          </cell>
          <cell r="AB1580">
            <v>5</v>
          </cell>
          <cell r="AC1580">
            <v>500</v>
          </cell>
          <cell r="AD1580">
            <v>6</v>
          </cell>
          <cell r="AE1580">
            <v>100</v>
          </cell>
          <cell r="AG1580" t="str">
            <v>Компл</v>
          </cell>
          <cell r="AH1580" t="str">
            <v>Антрацит</v>
          </cell>
          <cell r="AI1580" t="str">
            <v>ПВ</v>
          </cell>
          <cell r="AJ1580" t="str">
            <v>Темно-серый</v>
          </cell>
          <cell r="AK1580" t="str">
            <v>КОМПЛЕКТ ПВ Диспенса 90°, 250, H 1600-2000, Арена ПЬЮР, АНТРАЦИТ</v>
          </cell>
          <cell r="AL1580">
            <v>585.39</v>
          </cell>
          <cell r="AM1580" t="str">
            <v>Диспенса 90°</v>
          </cell>
          <cell r="AS1580" t="str">
            <v>Диспенса 90°</v>
          </cell>
          <cell r="AU1580" t="str">
            <v>Компл</v>
          </cell>
          <cell r="AX1580">
            <v>250</v>
          </cell>
          <cell r="AY1580">
            <v>250</v>
          </cell>
          <cell r="BB1580">
            <v>1600</v>
          </cell>
          <cell r="BC1580">
            <v>2000</v>
          </cell>
          <cell r="BF1580">
            <v>0</v>
          </cell>
          <cell r="BG1580">
            <v>100</v>
          </cell>
          <cell r="BH1580" t="str">
            <v>Антрацит</v>
          </cell>
        </row>
        <row r="1581">
          <cell r="D1581" t="str">
            <v>2980939846</v>
          </cell>
          <cell r="E1581" t="str">
            <v>КОМПЛЕКТ ПВ, Диспенса 90° 250 мм, H 1900-2300, Арена ПЬЮР, 6 полок, цвет АНТРАЦИТ, цвет дна Антрацит (2980939846)</v>
          </cell>
          <cell r="K1581" t="str">
            <v>сумма частей</v>
          </cell>
          <cell r="O1581" t="str">
            <v>сумма частей</v>
          </cell>
          <cell r="Q1581" t="str">
            <v>9846</v>
          </cell>
          <cell r="V1581" t="str">
            <v>Высокие шкафы</v>
          </cell>
          <cell r="W1581" t="str">
            <v>Диспенса 90°</v>
          </cell>
          <cell r="X1581">
            <v>250</v>
          </cell>
          <cell r="Y1581" t="str">
            <v>1900-2300</v>
          </cell>
          <cell r="Z1581" t="str">
            <v>АНТРАЦИТ</v>
          </cell>
          <cell r="AA1581" t="str">
            <v>Арена ПЬЮР</v>
          </cell>
          <cell r="AB1581">
            <v>6</v>
          </cell>
          <cell r="AC1581">
            <v>500</v>
          </cell>
          <cell r="AD1581">
            <v>6</v>
          </cell>
          <cell r="AE1581">
            <v>100</v>
          </cell>
          <cell r="AG1581" t="str">
            <v>Компл</v>
          </cell>
          <cell r="AH1581" t="str">
            <v>Антрацит</v>
          </cell>
          <cell r="AI1581" t="str">
            <v>ПВ</v>
          </cell>
          <cell r="AJ1581" t="str">
            <v>Темно-серый</v>
          </cell>
          <cell r="AK1581" t="str">
            <v>КОМПЛЕКТ ПВ Диспенса 90°, 250, H 1900-2300, Арена ПЬЮР, АНТРАЦИТ</v>
          </cell>
          <cell r="AL1581">
            <v>648.79999999999995</v>
          </cell>
          <cell r="AM1581" t="str">
            <v>Диспенса 90°</v>
          </cell>
          <cell r="AS1581" t="str">
            <v>Диспенса 90°</v>
          </cell>
          <cell r="AU1581" t="str">
            <v>Компл</v>
          </cell>
          <cell r="AX1581">
            <v>250</v>
          </cell>
          <cell r="AY1581">
            <v>250</v>
          </cell>
          <cell r="BB1581">
            <v>1900</v>
          </cell>
          <cell r="BC1581">
            <v>2300</v>
          </cell>
          <cell r="BF1581">
            <v>0</v>
          </cell>
          <cell r="BG1581">
            <v>100</v>
          </cell>
          <cell r="BH1581" t="str">
            <v>Антрацит</v>
          </cell>
        </row>
        <row r="1582">
          <cell r="D1582" t="str">
            <v>2900799846</v>
          </cell>
          <cell r="E1582" t="str">
            <v>КОМПЛЕКТ ПВ, Диспенса 90° 300 мм, H 1200-1600, Арена ПЬЮР, 4 полки, цвет АНТРАЦИТ, цвет дна Антрацит (2900799846)</v>
          </cell>
          <cell r="K1582" t="str">
            <v>сумма частей</v>
          </cell>
          <cell r="O1582" t="str">
            <v>сумма частей</v>
          </cell>
          <cell r="Q1582" t="str">
            <v>9846</v>
          </cell>
          <cell r="V1582" t="str">
            <v>Высокие шкафы</v>
          </cell>
          <cell r="W1582" t="str">
            <v>Диспенса 90°</v>
          </cell>
          <cell r="X1582">
            <v>300</v>
          </cell>
          <cell r="Y1582" t="str">
            <v>1200-1600</v>
          </cell>
          <cell r="Z1582" t="str">
            <v>АНТРАЦИТ</v>
          </cell>
          <cell r="AA1582" t="str">
            <v>Арена ПЬЮР</v>
          </cell>
          <cell r="AB1582">
            <v>4</v>
          </cell>
          <cell r="AC1582">
            <v>500</v>
          </cell>
          <cell r="AD1582">
            <v>5</v>
          </cell>
          <cell r="AE1582">
            <v>100</v>
          </cell>
          <cell r="AG1582" t="str">
            <v>Компл</v>
          </cell>
          <cell r="AH1582" t="str">
            <v>Антрацит</v>
          </cell>
          <cell r="AI1582" t="str">
            <v>ПВ</v>
          </cell>
          <cell r="AJ1582" t="str">
            <v>Темно-серый</v>
          </cell>
          <cell r="AK1582" t="str">
            <v>КОМПЛЕКТ ПВ Диспенса 90°, 300, H 1200-1600, Арена ПЬЮР, АНТРАЦИТ</v>
          </cell>
          <cell r="AL1582">
            <v>478.94</v>
          </cell>
          <cell r="AM1582" t="str">
            <v>Диспенса 90°</v>
          </cell>
          <cell r="AS1582" t="str">
            <v>Диспенса 90°</v>
          </cell>
          <cell r="AU1582" t="str">
            <v>Компл</v>
          </cell>
          <cell r="AX1582">
            <v>300</v>
          </cell>
          <cell r="AY1582">
            <v>300</v>
          </cell>
          <cell r="BB1582">
            <v>1200</v>
          </cell>
          <cell r="BC1582">
            <v>1600</v>
          </cell>
          <cell r="BF1582">
            <v>0</v>
          </cell>
          <cell r="BG1582">
            <v>100</v>
          </cell>
          <cell r="BH1582" t="str">
            <v>Антрацит</v>
          </cell>
        </row>
        <row r="1583">
          <cell r="D1583" t="str">
            <v>2900829846</v>
          </cell>
          <cell r="E1583" t="str">
            <v>КОМПЛЕКТ ПВ, Диспенса 90° 300 мм, H 1600-2000, Арена ПЬЮР, 5 полок, цвет АНТРАЦИТ, цвет дна Антрацит (2900829846)</v>
          </cell>
          <cell r="K1583" t="str">
            <v>сумма частей</v>
          </cell>
          <cell r="O1583" t="str">
            <v>сумма частей</v>
          </cell>
          <cell r="Q1583" t="str">
            <v>9846</v>
          </cell>
          <cell r="V1583" t="str">
            <v>Высокие шкафы</v>
          </cell>
          <cell r="W1583" t="str">
            <v>Диспенса 90°</v>
          </cell>
          <cell r="X1583">
            <v>300</v>
          </cell>
          <cell r="Y1583" t="str">
            <v>1600-2000</v>
          </cell>
          <cell r="Z1583" t="str">
            <v>АНТРАЦИТ</v>
          </cell>
          <cell r="AA1583" t="str">
            <v>Арена ПЬЮР</v>
          </cell>
          <cell r="AB1583">
            <v>5</v>
          </cell>
          <cell r="AC1583">
            <v>500</v>
          </cell>
          <cell r="AD1583">
            <v>6</v>
          </cell>
          <cell r="AE1583">
            <v>100</v>
          </cell>
          <cell r="AG1583" t="str">
            <v>Компл</v>
          </cell>
          <cell r="AH1583" t="str">
            <v>Антрацит</v>
          </cell>
          <cell r="AI1583" t="str">
            <v>ПВ</v>
          </cell>
          <cell r="AJ1583" t="str">
            <v>Темно-серый</v>
          </cell>
          <cell r="AK1583" t="str">
            <v>КОМПЛЕКТ ПВ Диспенса 90°, 300, H 1600-2000, Арена ПЬЮР, АНТРАЦИТ</v>
          </cell>
          <cell r="AL1583">
            <v>537.37</v>
          </cell>
          <cell r="AM1583" t="str">
            <v>Диспенса 90°</v>
          </cell>
          <cell r="AS1583" t="str">
            <v>Диспенса 90°</v>
          </cell>
          <cell r="AU1583" t="str">
            <v>Компл</v>
          </cell>
          <cell r="AX1583">
            <v>300</v>
          </cell>
          <cell r="AY1583">
            <v>300</v>
          </cell>
          <cell r="BB1583">
            <v>1600</v>
          </cell>
          <cell r="BC1583">
            <v>2000</v>
          </cell>
          <cell r="BF1583">
            <v>0</v>
          </cell>
          <cell r="BG1583">
            <v>100</v>
          </cell>
          <cell r="BH1583" t="str">
            <v>Антрацит</v>
          </cell>
        </row>
        <row r="1584">
          <cell r="D1584" t="str">
            <v>2900859846</v>
          </cell>
          <cell r="E1584" t="str">
            <v>КОМПЛЕКТ ПВ, Диспенса 90° 300 мм, H 1900-2300, Арена ПЬЮР, 6 полок, цвет АНТРАЦИТ, цвет дна Антрацит (2900859846)</v>
          </cell>
          <cell r="K1584" t="str">
            <v>сумма частей</v>
          </cell>
          <cell r="O1584" t="str">
            <v>сумма частей</v>
          </cell>
          <cell r="Q1584" t="str">
            <v>9846</v>
          </cell>
          <cell r="V1584" t="str">
            <v>Высокие шкафы</v>
          </cell>
          <cell r="W1584" t="str">
            <v>Диспенса 90°</v>
          </cell>
          <cell r="X1584">
            <v>300</v>
          </cell>
          <cell r="Y1584" t="str">
            <v>1900-2300</v>
          </cell>
          <cell r="Z1584" t="str">
            <v>АНТРАЦИТ</v>
          </cell>
          <cell r="AA1584" t="str">
            <v>Арена ПЬЮР</v>
          </cell>
          <cell r="AB1584">
            <v>6</v>
          </cell>
          <cell r="AC1584">
            <v>500</v>
          </cell>
          <cell r="AD1584">
            <v>6</v>
          </cell>
          <cell r="AE1584">
            <v>100</v>
          </cell>
          <cell r="AG1584" t="str">
            <v>Компл</v>
          </cell>
          <cell r="AH1584" t="str">
            <v>Антрацит</v>
          </cell>
          <cell r="AI1584" t="str">
            <v>ПВ</v>
          </cell>
          <cell r="AJ1584" t="str">
            <v>Темно-серый</v>
          </cell>
          <cell r="AK1584" t="str">
            <v>КОМПЛЕКТ ПВ Диспенса 90°, 300, H 1900-2300, Арена ПЬЮР, АНТРАЦИТ</v>
          </cell>
          <cell r="AL1584">
            <v>591.07000000000005</v>
          </cell>
          <cell r="AM1584" t="str">
            <v>Диспенса 90°</v>
          </cell>
          <cell r="AS1584" t="str">
            <v>Диспенса 90°</v>
          </cell>
          <cell r="AU1584" t="str">
            <v>Компл</v>
          </cell>
          <cell r="AX1584">
            <v>300</v>
          </cell>
          <cell r="AY1584">
            <v>300</v>
          </cell>
          <cell r="BB1584">
            <v>1900</v>
          </cell>
          <cell r="BC1584">
            <v>2300</v>
          </cell>
          <cell r="BF1584">
            <v>0</v>
          </cell>
          <cell r="BG1584">
            <v>100</v>
          </cell>
          <cell r="BH1584" t="str">
            <v>Антрацит</v>
          </cell>
        </row>
        <row r="1585">
          <cell r="D1585" t="str">
            <v>2900809846</v>
          </cell>
          <cell r="E1585" t="str">
            <v>КОМПЛЕКТ ПВ, Диспенса 90° 400 мм, H 1200-1600, Арена ПЬЮР, 4 полки, цвет АНТРАЦИТ, цвет дна Антрацит (2900809846)</v>
          </cell>
          <cell r="K1585" t="str">
            <v>сумма частей</v>
          </cell>
          <cell r="O1585" t="str">
            <v>сумма частей</v>
          </cell>
          <cell r="Q1585" t="str">
            <v>9846</v>
          </cell>
          <cell r="V1585" t="str">
            <v>Высокие шкафы</v>
          </cell>
          <cell r="W1585" t="str">
            <v>Диспенса 90°</v>
          </cell>
          <cell r="X1585">
            <v>400</v>
          </cell>
          <cell r="Y1585" t="str">
            <v>1200-1600</v>
          </cell>
          <cell r="Z1585" t="str">
            <v>АНТРАЦИТ</v>
          </cell>
          <cell r="AA1585" t="str">
            <v>Арена ПЬЮР</v>
          </cell>
          <cell r="AB1585">
            <v>4</v>
          </cell>
          <cell r="AC1585">
            <v>500</v>
          </cell>
          <cell r="AD1585">
            <v>5</v>
          </cell>
          <cell r="AE1585">
            <v>100</v>
          </cell>
          <cell r="AG1585" t="str">
            <v>Компл</v>
          </cell>
          <cell r="AH1585" t="str">
            <v>Антрацит</v>
          </cell>
          <cell r="AI1585" t="str">
            <v>ПВ</v>
          </cell>
          <cell r="AJ1585" t="str">
            <v>Темно-серый</v>
          </cell>
          <cell r="AK1585" t="str">
            <v>КОМПЛЕКТ ПВ Диспенса 90°, 400, H 1200-1600, Арена ПЬЮР, АНТРАЦИТ</v>
          </cell>
          <cell r="AL1585">
            <v>519.4</v>
          </cell>
          <cell r="AM1585" t="str">
            <v>Диспенса 90°</v>
          </cell>
          <cell r="AS1585" t="str">
            <v>Диспенса 90°</v>
          </cell>
          <cell r="AU1585" t="str">
            <v>Компл</v>
          </cell>
          <cell r="AX1585">
            <v>400</v>
          </cell>
          <cell r="AY1585">
            <v>400</v>
          </cell>
          <cell r="BB1585">
            <v>1200</v>
          </cell>
          <cell r="BC1585">
            <v>1600</v>
          </cell>
          <cell r="BF1585">
            <v>0</v>
          </cell>
          <cell r="BG1585">
            <v>100</v>
          </cell>
          <cell r="BH1585" t="str">
            <v>Антрацит</v>
          </cell>
        </row>
        <row r="1586">
          <cell r="D1586" t="str">
            <v>2900839846</v>
          </cell>
          <cell r="E1586" t="str">
            <v>КОМПЛЕКТ ПВ, Диспенса 90° 400 мм, H 1600-2000, Арена ПЬЮР, 5 полок, цвет АНТРАЦИТ, цвет дна Антрацит (2900839846)</v>
          </cell>
          <cell r="K1586" t="str">
            <v>сумма частей</v>
          </cell>
          <cell r="O1586" t="str">
            <v>сумма частей</v>
          </cell>
          <cell r="Q1586" t="str">
            <v>9846</v>
          </cell>
          <cell r="V1586" t="str">
            <v>Высокие шкафы</v>
          </cell>
          <cell r="W1586" t="str">
            <v>Диспенса 90°</v>
          </cell>
          <cell r="X1586">
            <v>400</v>
          </cell>
          <cell r="Y1586" t="str">
            <v>1600-2000</v>
          </cell>
          <cell r="Z1586" t="str">
            <v>АНТРАЦИТ</v>
          </cell>
          <cell r="AA1586" t="str">
            <v>Арена ПЬЮР</v>
          </cell>
          <cell r="AB1586">
            <v>5</v>
          </cell>
          <cell r="AC1586">
            <v>500</v>
          </cell>
          <cell r="AD1586">
            <v>6</v>
          </cell>
          <cell r="AE1586">
            <v>100</v>
          </cell>
          <cell r="AG1586" t="str">
            <v>Компл</v>
          </cell>
          <cell r="AH1586" t="str">
            <v>Антрацит</v>
          </cell>
          <cell r="AI1586" t="str">
            <v>ПВ</v>
          </cell>
          <cell r="AJ1586" t="str">
            <v>Темно-серый</v>
          </cell>
          <cell r="AK1586" t="str">
            <v>КОМПЛЕКТ ПВ Диспенса 90°, 400, H 1600-2000, Арена ПЬЮР, АНТРАЦИТ</v>
          </cell>
          <cell r="AL1586">
            <v>587.71</v>
          </cell>
          <cell r="AM1586" t="str">
            <v>Диспенса 90°</v>
          </cell>
          <cell r="AS1586" t="str">
            <v>Диспенса 90°</v>
          </cell>
          <cell r="AU1586" t="str">
            <v>Компл</v>
          </cell>
          <cell r="AX1586">
            <v>400</v>
          </cell>
          <cell r="AY1586">
            <v>400</v>
          </cell>
          <cell r="BB1586">
            <v>1600</v>
          </cell>
          <cell r="BC1586">
            <v>2000</v>
          </cell>
          <cell r="BF1586">
            <v>0</v>
          </cell>
          <cell r="BG1586">
            <v>100</v>
          </cell>
          <cell r="BH1586" t="str">
            <v>Антрацит</v>
          </cell>
        </row>
        <row r="1587">
          <cell r="D1587" t="str">
            <v>2900869846</v>
          </cell>
          <cell r="E1587" t="str">
            <v>КОМПЛЕКТ ПВ, Диспенса 90° 400 мм, H 1900-2300, Арена ПЬЮР, 6 полок, цвет АНТРАЦИТ, цвет дна Антрацит (2900869846)</v>
          </cell>
          <cell r="K1587" t="str">
            <v>сумма частей</v>
          </cell>
          <cell r="O1587" t="str">
            <v>сумма частей</v>
          </cell>
          <cell r="Q1587" t="str">
            <v>9846</v>
          </cell>
          <cell r="V1587" t="str">
            <v>Высокие шкафы</v>
          </cell>
          <cell r="W1587" t="str">
            <v>Диспенса 90°</v>
          </cell>
          <cell r="X1587">
            <v>400</v>
          </cell>
          <cell r="Y1587" t="str">
            <v>1900-2300</v>
          </cell>
          <cell r="Z1587" t="str">
            <v>АНТРАЦИТ</v>
          </cell>
          <cell r="AA1587" t="str">
            <v>Арена ПЬЮР</v>
          </cell>
          <cell r="AB1587">
            <v>6</v>
          </cell>
          <cell r="AC1587">
            <v>500</v>
          </cell>
          <cell r="AD1587">
            <v>6</v>
          </cell>
          <cell r="AE1587">
            <v>100</v>
          </cell>
          <cell r="AG1587" t="str">
            <v>Компл</v>
          </cell>
          <cell r="AH1587" t="str">
            <v>Антрацит</v>
          </cell>
          <cell r="AI1587" t="str">
            <v>ПВ</v>
          </cell>
          <cell r="AJ1587" t="str">
            <v>Темно-серый</v>
          </cell>
          <cell r="AK1587" t="str">
            <v>КОМПЛЕКТ ПВ Диспенса 90°, 400, H 1900-2300, Арена ПЬЮР, АНТРАЦИТ</v>
          </cell>
          <cell r="AL1587">
            <v>651.29</v>
          </cell>
          <cell r="AM1587" t="str">
            <v>Диспенса 90°</v>
          </cell>
          <cell r="AS1587" t="str">
            <v>Диспенса 90°</v>
          </cell>
          <cell r="AU1587" t="str">
            <v>Компл</v>
          </cell>
          <cell r="AX1587">
            <v>400</v>
          </cell>
          <cell r="AY1587">
            <v>400</v>
          </cell>
          <cell r="BB1587">
            <v>1900</v>
          </cell>
          <cell r="BC1587">
            <v>2300</v>
          </cell>
          <cell r="BF1587">
            <v>0</v>
          </cell>
          <cell r="BG1587">
            <v>100</v>
          </cell>
          <cell r="BH1587" t="str">
            <v>Антрацит</v>
          </cell>
        </row>
        <row r="1588">
          <cell r="D1588" t="str">
            <v>2900819846</v>
          </cell>
          <cell r="E1588" t="str">
            <v>КОМПЛЕКТ ПВ, Диспенса 90° 450 мм, H 1200-1600, Арена ПЬЮР, 4 полки, цвет АНТРАЦИТ, цвет дна Антрацит (2900819846)</v>
          </cell>
          <cell r="K1588" t="str">
            <v>сумма частей</v>
          </cell>
          <cell r="O1588" t="str">
            <v>сумма частей</v>
          </cell>
          <cell r="Q1588" t="str">
            <v>9846</v>
          </cell>
          <cell r="V1588" t="str">
            <v>Высокие шкафы</v>
          </cell>
          <cell r="W1588" t="str">
            <v>Диспенса 90°</v>
          </cell>
          <cell r="X1588">
            <v>450</v>
          </cell>
          <cell r="Y1588" t="str">
            <v>1200-1600</v>
          </cell>
          <cell r="Z1588" t="str">
            <v>АНТРАЦИТ</v>
          </cell>
          <cell r="AA1588" t="str">
            <v>Арена ПЬЮР</v>
          </cell>
          <cell r="AB1588">
            <v>4</v>
          </cell>
          <cell r="AC1588">
            <v>500</v>
          </cell>
          <cell r="AD1588">
            <v>5</v>
          </cell>
          <cell r="AE1588">
            <v>100</v>
          </cell>
          <cell r="AG1588" t="str">
            <v>Компл</v>
          </cell>
          <cell r="AH1588" t="str">
            <v>Антрацит</v>
          </cell>
          <cell r="AI1588" t="str">
            <v>ПВ</v>
          </cell>
          <cell r="AJ1588" t="str">
            <v>Темно-серый</v>
          </cell>
          <cell r="AK1588" t="str">
            <v>КОМПЛЕКТ ПВ Диспенса 90°, 450, H 1200-1600, Арена ПЬЮР, АНТРАЦИТ</v>
          </cell>
          <cell r="AL1588">
            <v>549.41</v>
          </cell>
          <cell r="AM1588" t="str">
            <v>Диспенса 90°</v>
          </cell>
          <cell r="AS1588" t="str">
            <v>Диспенса 90°</v>
          </cell>
          <cell r="AU1588" t="str">
            <v>Компл</v>
          </cell>
          <cell r="AX1588">
            <v>450</v>
          </cell>
          <cell r="AY1588">
            <v>450</v>
          </cell>
          <cell r="BB1588">
            <v>1200</v>
          </cell>
          <cell r="BC1588">
            <v>1600</v>
          </cell>
          <cell r="BF1588">
            <v>0</v>
          </cell>
          <cell r="BG1588">
            <v>100</v>
          </cell>
          <cell r="BH1588" t="str">
            <v>Антрацит</v>
          </cell>
        </row>
        <row r="1589">
          <cell r="D1589" t="str">
            <v>2900849846</v>
          </cell>
          <cell r="E1589" t="str">
            <v>КОМПЛЕКТ ПВ, Диспенса 90° 450 мм, H 1600-2000, Арена ПЬЮР, 5 полок, цвет АНТРАЦИТ, цвет дна Антрацит (2900849846)</v>
          </cell>
          <cell r="K1589" t="str">
            <v>сумма частей</v>
          </cell>
          <cell r="O1589" t="str">
            <v>сумма частей</v>
          </cell>
          <cell r="Q1589" t="str">
            <v>9846</v>
          </cell>
          <cell r="V1589" t="str">
            <v>Высокие шкафы</v>
          </cell>
          <cell r="W1589" t="str">
            <v>Диспенса 90°</v>
          </cell>
          <cell r="X1589">
            <v>450</v>
          </cell>
          <cell r="Y1589" t="str">
            <v>1600-2000</v>
          </cell>
          <cell r="Z1589" t="str">
            <v>АНТРАЦИТ</v>
          </cell>
          <cell r="AA1589" t="str">
            <v>Арена ПЬЮР</v>
          </cell>
          <cell r="AB1589">
            <v>5</v>
          </cell>
          <cell r="AC1589">
            <v>500</v>
          </cell>
          <cell r="AD1589">
            <v>6</v>
          </cell>
          <cell r="AE1589">
            <v>100</v>
          </cell>
          <cell r="AG1589" t="str">
            <v>Компл</v>
          </cell>
          <cell r="AH1589" t="str">
            <v>Антрацит</v>
          </cell>
          <cell r="AI1589" t="str">
            <v>ПВ</v>
          </cell>
          <cell r="AJ1589" t="str">
            <v>Темно-серый</v>
          </cell>
          <cell r="AK1589" t="str">
            <v>КОМПЛЕКТ ПВ Диспенса 90°, 450, H 1600-2000, Арена ПЬЮР, АНТРАЦИТ</v>
          </cell>
          <cell r="AL1589">
            <v>624.29</v>
          </cell>
          <cell r="AM1589" t="str">
            <v>Диспенса 90°</v>
          </cell>
          <cell r="AS1589" t="str">
            <v>Диспенса 90°</v>
          </cell>
          <cell r="AU1589" t="str">
            <v>Компл</v>
          </cell>
          <cell r="AX1589">
            <v>450</v>
          </cell>
          <cell r="AY1589">
            <v>450</v>
          </cell>
          <cell r="BB1589">
            <v>1600</v>
          </cell>
          <cell r="BC1589">
            <v>2000</v>
          </cell>
          <cell r="BF1589">
            <v>0</v>
          </cell>
          <cell r="BG1589">
            <v>100</v>
          </cell>
          <cell r="BH1589" t="str">
            <v>Антрацит</v>
          </cell>
        </row>
        <row r="1590">
          <cell r="D1590" t="str">
            <v>2900879846</v>
          </cell>
          <cell r="E1590" t="str">
            <v>КОМПЛЕКТ ПВ, Диспенса 90° 450 мм, H 1900-2300, Арена ПЬЮР, 6 полок, цвет АНТРАЦИТ, цвет дна Антрацит (2900879846)</v>
          </cell>
          <cell r="K1590" t="str">
            <v>сумма частей</v>
          </cell>
          <cell r="O1590" t="str">
            <v>сумма частей</v>
          </cell>
          <cell r="Q1590" t="str">
            <v>9846</v>
          </cell>
          <cell r="V1590" t="str">
            <v>Высокие шкафы</v>
          </cell>
          <cell r="W1590" t="str">
            <v>Диспенса 90°</v>
          </cell>
          <cell r="X1590">
            <v>450</v>
          </cell>
          <cell r="Y1590" t="str">
            <v>1900-2300</v>
          </cell>
          <cell r="Z1590" t="str">
            <v>АНТРАЦИТ</v>
          </cell>
          <cell r="AA1590" t="str">
            <v>Арена ПЬЮР</v>
          </cell>
          <cell r="AB1590">
            <v>6</v>
          </cell>
          <cell r="AC1590">
            <v>500</v>
          </cell>
          <cell r="AD1590">
            <v>6</v>
          </cell>
          <cell r="AE1590">
            <v>100</v>
          </cell>
          <cell r="AG1590" t="str">
            <v>Компл</v>
          </cell>
          <cell r="AH1590" t="str">
            <v>Антрацит</v>
          </cell>
          <cell r="AI1590" t="str">
            <v>ПВ</v>
          </cell>
          <cell r="AJ1590" t="str">
            <v>Темно-серый</v>
          </cell>
          <cell r="AK1590" t="str">
            <v>КОМПЛЕКТ ПВ Диспенса 90°, 450, H 1900-2300, Арена ПЬЮР, АНТРАЦИТ</v>
          </cell>
          <cell r="AL1590">
            <v>694.44</v>
          </cell>
          <cell r="AM1590" t="str">
            <v>Диспенса 90°</v>
          </cell>
          <cell r="AS1590" t="str">
            <v>Диспенса 90°</v>
          </cell>
          <cell r="AU1590" t="str">
            <v>Компл</v>
          </cell>
          <cell r="AX1590">
            <v>450</v>
          </cell>
          <cell r="AY1590">
            <v>450</v>
          </cell>
          <cell r="BB1590">
            <v>1900</v>
          </cell>
          <cell r="BC1590">
            <v>2300</v>
          </cell>
          <cell r="BF1590">
            <v>0</v>
          </cell>
          <cell r="BG1590">
            <v>100</v>
          </cell>
          <cell r="BH1590" t="str">
            <v>Антрацит</v>
          </cell>
        </row>
        <row r="1591">
          <cell r="D1591" t="str">
            <v>2981429846</v>
          </cell>
          <cell r="E1591" t="str">
            <v>КОМПЛЕКТ ПВ Юбокс, Диспенса 90° 300 мм, H 1200-1600, Арена ПЬЮР, 3 полки + 1 Юбокс, цвет АНТРАЦИТ, цвет дна Антрацит (2981429846)</v>
          </cell>
          <cell r="K1591" t="str">
            <v>сумма частей</v>
          </cell>
          <cell r="O1591" t="str">
            <v>сумма частей</v>
          </cell>
          <cell r="Q1591" t="str">
            <v>9846</v>
          </cell>
          <cell r="V1591" t="str">
            <v>Высокие шкафы</v>
          </cell>
          <cell r="W1591" t="str">
            <v>Диспенса 90°</v>
          </cell>
          <cell r="X1591">
            <v>300</v>
          </cell>
          <cell r="Y1591" t="str">
            <v>1200-1600</v>
          </cell>
          <cell r="Z1591" t="str">
            <v>АНТРАЦИТ</v>
          </cell>
          <cell r="AA1591" t="str">
            <v>Арена ПЬЮР</v>
          </cell>
          <cell r="AB1591">
            <v>4</v>
          </cell>
          <cell r="AC1591">
            <v>500</v>
          </cell>
          <cell r="AD1591">
            <v>6</v>
          </cell>
          <cell r="AE1591">
            <v>100</v>
          </cell>
          <cell r="AG1591" t="str">
            <v>Компл</v>
          </cell>
          <cell r="AH1591" t="str">
            <v>Антрацит</v>
          </cell>
          <cell r="AI1591" t="str">
            <v>ПВ</v>
          </cell>
          <cell r="AJ1591" t="str">
            <v>Темно-серый</v>
          </cell>
          <cell r="AK1591" t="str">
            <v>КОМПЛЕКТ ПВ Юбокс Диспенса 90°, 300, H 1200-1600, Арена ПЬЮР, АНТРАЦИТ</v>
          </cell>
          <cell r="AL1591">
            <v>496.65</v>
          </cell>
          <cell r="AM1591" t="str">
            <v>Диспенса 90°</v>
          </cell>
          <cell r="AS1591" t="str">
            <v>Диспенса 90°</v>
          </cell>
          <cell r="AU1591" t="str">
            <v>Компл</v>
          </cell>
          <cell r="AX1591">
            <v>300</v>
          </cell>
          <cell r="AY1591">
            <v>300</v>
          </cell>
          <cell r="BB1591">
            <v>1200</v>
          </cell>
          <cell r="BC1591">
            <v>1600</v>
          </cell>
          <cell r="BF1591">
            <v>0</v>
          </cell>
          <cell r="BG1591">
            <v>100</v>
          </cell>
          <cell r="BH1591" t="str">
            <v>Антрацит</v>
          </cell>
        </row>
        <row r="1592">
          <cell r="D1592" t="str">
            <v>2981449846</v>
          </cell>
          <cell r="E1592" t="str">
            <v>КОМПЛЕКТ ПВ Юбокс, Диспенса 90° 300 мм, H 1600-2000, Арена ПЬЮР, 4 полки + 1 Юбокс, цвет АНТРАЦИТ, цвет дна Антрацит (2981449846)</v>
          </cell>
          <cell r="K1592" t="str">
            <v>сумма частей</v>
          </cell>
          <cell r="O1592" t="str">
            <v>сумма частей</v>
          </cell>
          <cell r="Q1592" t="str">
            <v>9846</v>
          </cell>
          <cell r="V1592" t="str">
            <v>Высокие шкафы</v>
          </cell>
          <cell r="W1592" t="str">
            <v>Диспенса 90°</v>
          </cell>
          <cell r="X1592">
            <v>300</v>
          </cell>
          <cell r="Y1592" t="str">
            <v>1600-2000</v>
          </cell>
          <cell r="Z1592" t="str">
            <v>АНТРАЦИТ</v>
          </cell>
          <cell r="AA1592" t="str">
            <v>Арена ПЬЮР</v>
          </cell>
          <cell r="AB1592">
            <v>5</v>
          </cell>
          <cell r="AC1592">
            <v>500</v>
          </cell>
          <cell r="AD1592">
            <v>6</v>
          </cell>
          <cell r="AE1592">
            <v>100</v>
          </cell>
          <cell r="AG1592" t="str">
            <v>Компл</v>
          </cell>
          <cell r="AH1592" t="str">
            <v>Антрацит</v>
          </cell>
          <cell r="AI1592" t="str">
            <v>ПВ</v>
          </cell>
          <cell r="AJ1592" t="str">
            <v>Темно-серый</v>
          </cell>
          <cell r="AK1592" t="str">
            <v>КОМПЛЕКТ ПВ Юбокс Диспенса 90°, 300, H 1600-2000, Арена ПЬЮР, АНТРАЦИТ</v>
          </cell>
          <cell r="AL1592">
            <v>555.08000000000004</v>
          </cell>
          <cell r="AM1592" t="str">
            <v>Диспенса 90°</v>
          </cell>
          <cell r="AS1592" t="str">
            <v>Диспенса 90°</v>
          </cell>
          <cell r="AU1592" t="str">
            <v>Компл</v>
          </cell>
          <cell r="AX1592">
            <v>300</v>
          </cell>
          <cell r="AY1592">
            <v>300</v>
          </cell>
          <cell r="BB1592">
            <v>1600</v>
          </cell>
          <cell r="BC1592">
            <v>2000</v>
          </cell>
          <cell r="BF1592">
            <v>0</v>
          </cell>
          <cell r="BG1592">
            <v>100</v>
          </cell>
          <cell r="BH1592" t="str">
            <v>Антрацит</v>
          </cell>
        </row>
        <row r="1593">
          <cell r="D1593" t="str">
            <v>2981469846</v>
          </cell>
          <cell r="E1593" t="str">
            <v>КОМПЛЕКТ ПВ Юбокс, Диспенса 90° 300 мм, H 1900-2300, Арена ПЬЮР, 4 полки + 2 Юбокс, цвет АНТРАЦИТ, цвет дна Антрацит (2981469846)</v>
          </cell>
          <cell r="K1593" t="str">
            <v>сумма частей</v>
          </cell>
          <cell r="O1593" t="str">
            <v>сумма частей</v>
          </cell>
          <cell r="Q1593" t="str">
            <v>9846</v>
          </cell>
          <cell r="V1593" t="str">
            <v>Высокие шкафы</v>
          </cell>
          <cell r="W1593" t="str">
            <v>Диспенса 90°</v>
          </cell>
          <cell r="X1593">
            <v>300</v>
          </cell>
          <cell r="Y1593" t="str">
            <v>1900-2300</v>
          </cell>
          <cell r="Z1593" t="str">
            <v>АНТРАЦИТ</v>
          </cell>
          <cell r="AA1593" t="str">
            <v>Арена ПЬЮР</v>
          </cell>
          <cell r="AB1593">
            <v>6</v>
          </cell>
          <cell r="AC1593">
            <v>500</v>
          </cell>
          <cell r="AD1593">
            <v>7</v>
          </cell>
          <cell r="AE1593">
            <v>100</v>
          </cell>
          <cell r="AG1593" t="str">
            <v>Компл</v>
          </cell>
          <cell r="AH1593" t="str">
            <v>Антрацит</v>
          </cell>
          <cell r="AI1593" t="str">
            <v>ПВ</v>
          </cell>
          <cell r="AJ1593" t="str">
            <v>Темно-серый</v>
          </cell>
          <cell r="AK1593" t="str">
            <v>КОМПЛЕКТ ПВ Юбокс Диспенса 90°, 300, H 1900-2300, Арена ПЬЮР, АНТРАЦИТ</v>
          </cell>
          <cell r="AL1593">
            <v>645.94000000000005</v>
          </cell>
          <cell r="AM1593" t="str">
            <v>Диспенса 90°</v>
          </cell>
          <cell r="AS1593" t="str">
            <v>Диспенса 90°</v>
          </cell>
          <cell r="AU1593" t="str">
            <v>Компл</v>
          </cell>
          <cell r="AX1593">
            <v>300</v>
          </cell>
          <cell r="AY1593">
            <v>300</v>
          </cell>
          <cell r="BB1593">
            <v>1900</v>
          </cell>
          <cell r="BC1593">
            <v>2300</v>
          </cell>
          <cell r="BF1593">
            <v>0</v>
          </cell>
          <cell r="BG1593">
            <v>100</v>
          </cell>
          <cell r="BH1593" t="str">
            <v>Антрацит</v>
          </cell>
        </row>
        <row r="1594">
          <cell r="D1594" t="str">
            <v>2366199846</v>
          </cell>
          <cell r="E1594" t="str">
            <v>Полка 1 шт, Диспенса / Диспенса Джуниор 150 мм, Арена ПЬЮР, цвет АНТРАЦИТ, цвет дна Антрацит, антислип, PU:2 (2366199846)</v>
          </cell>
          <cell r="H1594">
            <v>2</v>
          </cell>
          <cell r="I1594">
            <v>30</v>
          </cell>
          <cell r="J1594" t="str">
            <v>DE</v>
          </cell>
          <cell r="K1594">
            <v>0.84</v>
          </cell>
          <cell r="L1594">
            <v>0.52500000000000002</v>
          </cell>
          <cell r="M1594">
            <v>0.13</v>
          </cell>
          <cell r="N1594">
            <v>0.13</v>
          </cell>
          <cell r="O1594">
            <v>4.4362500000000001E-3</v>
          </cell>
          <cell r="Q1594" t="str">
            <v>9846</v>
          </cell>
          <cell r="R1594">
            <v>48</v>
          </cell>
          <cell r="T1594">
            <v>9403990001</v>
          </cell>
          <cell r="V1594" t="str">
            <v>Высокие шкафы</v>
          </cell>
          <cell r="W1594" t="str">
            <v>Диспенса / Диспенса Джуниор</v>
          </cell>
          <cell r="X1594">
            <v>150</v>
          </cell>
          <cell r="Z1594" t="str">
            <v>АНТРАЦИТ</v>
          </cell>
          <cell r="AA1594" t="str">
            <v>Арена ПЬЮР</v>
          </cell>
          <cell r="AB1594">
            <v>1</v>
          </cell>
          <cell r="AC1594">
            <v>500</v>
          </cell>
          <cell r="AE1594">
            <v>18</v>
          </cell>
          <cell r="AG1594" t="str">
            <v>шт</v>
          </cell>
          <cell r="AH1594" t="str">
            <v>Антрацит</v>
          </cell>
          <cell r="AJ1594" t="str">
            <v>Темно-серый</v>
          </cell>
          <cell r="AK1594" t="str">
            <v>Полка 1 шт Диспенса / Диспенса Джуниор, 150, Арена ПЬЮР, АНТРАЦИТ</v>
          </cell>
          <cell r="AL1594">
            <v>46.16</v>
          </cell>
          <cell r="AM1594" t="str">
            <v>Диспенса 90°</v>
          </cell>
          <cell r="AS1594" t="str">
            <v>Диспенса 90°;Диспенса Джуниор Слим</v>
          </cell>
          <cell r="AU1594" t="str">
            <v>Комплектующее</v>
          </cell>
          <cell r="AX1594">
            <v>150</v>
          </cell>
          <cell r="AY1594">
            <v>150</v>
          </cell>
          <cell r="BF1594">
            <v>0</v>
          </cell>
          <cell r="BG1594">
            <v>18</v>
          </cell>
          <cell r="BH1594" t="str">
            <v>Антрацит</v>
          </cell>
        </row>
        <row r="1595">
          <cell r="D1595" t="str">
            <v>нет артикула</v>
          </cell>
          <cell r="E1595" t="str">
            <v>Полка 1 шт, Диспенса / Диспенса Джуниор 200 мм, Арена ПЬЮР, цвет АНТРАЦИТ, цвет дна Антрацит, антислип, PU:2 (2601949846)</v>
          </cell>
          <cell r="H1595">
            <v>2</v>
          </cell>
          <cell r="I1595">
            <v>30</v>
          </cell>
          <cell r="J1595" t="str">
            <v>DE</v>
          </cell>
          <cell r="K1595">
            <v>1.04</v>
          </cell>
          <cell r="L1595">
            <v>0.52500000000000002</v>
          </cell>
          <cell r="M1595">
            <v>0.13</v>
          </cell>
          <cell r="N1595">
            <v>0.505</v>
          </cell>
          <cell r="O1595">
            <v>1.7233124999999998E-2</v>
          </cell>
          <cell r="Q1595" t="str">
            <v>9846</v>
          </cell>
          <cell r="R1595">
            <v>48</v>
          </cell>
          <cell r="T1595">
            <v>9403990001</v>
          </cell>
          <cell r="V1595" t="str">
            <v>Высокие шкафы</v>
          </cell>
          <cell r="W1595" t="str">
            <v>Диспенса / Диспенса Джуниор</v>
          </cell>
          <cell r="X1595">
            <v>200</v>
          </cell>
          <cell r="Z1595" t="str">
            <v>АНТРАЦИТ</v>
          </cell>
          <cell r="AA1595" t="str">
            <v>Арена ПЬЮР</v>
          </cell>
          <cell r="AB1595">
            <v>1</v>
          </cell>
          <cell r="AC1595">
            <v>480</v>
          </cell>
          <cell r="AE1595">
            <v>12</v>
          </cell>
          <cell r="AG1595" t="str">
            <v>шт</v>
          </cell>
          <cell r="AH1595" t="str">
            <v>Антрацит</v>
          </cell>
          <cell r="AJ1595" t="str">
            <v>Темно-серый</v>
          </cell>
          <cell r="AK1595" t="str">
            <v>Полка 1 шт Диспенса / Диспенса Джуниор, 200, Арена ПЬЮР, АНТРАЦИТ</v>
          </cell>
          <cell r="AL1595">
            <v>45.18</v>
          </cell>
          <cell r="AM1595" t="str">
            <v>Диспенса Джуниор Слим</v>
          </cell>
          <cell r="AS1595" t="str">
            <v>Диспенса 90°;Диспенса Джуниор Слим</v>
          </cell>
          <cell r="AU1595" t="str">
            <v>Комплектующее</v>
          </cell>
          <cell r="AX1595">
            <v>200</v>
          </cell>
          <cell r="AY1595">
            <v>200</v>
          </cell>
          <cell r="BF1595">
            <v>0</v>
          </cell>
          <cell r="BG1595">
            <v>12</v>
          </cell>
          <cell r="BH1595" t="str">
            <v>Антрацит</v>
          </cell>
        </row>
        <row r="1596">
          <cell r="D1596" t="str">
            <v>нет артикула</v>
          </cell>
          <cell r="E1596" t="str">
            <v>Полка 1 шт, Диспенса / Диспенса Джуниор 250 мм, Арена ПЬЮР, цвет АНТРАЦИТ, цвет дна Антрацит, антислип, PU:2 (2366989846)</v>
          </cell>
          <cell r="H1596">
            <v>2</v>
          </cell>
          <cell r="I1596">
            <v>40</v>
          </cell>
          <cell r="J1596" t="str">
            <v>DE</v>
          </cell>
          <cell r="K1596">
            <v>1.179</v>
          </cell>
          <cell r="O1596">
            <v>8.0193750000000005E-3</v>
          </cell>
          <cell r="Q1596" t="str">
            <v>9846</v>
          </cell>
          <cell r="T1596">
            <v>9403990001</v>
          </cell>
          <cell r="V1596" t="str">
            <v>Высокие шкафы</v>
          </cell>
          <cell r="W1596" t="str">
            <v>Диспенса / Диспенса Джуниор</v>
          </cell>
          <cell r="X1596">
            <v>250</v>
          </cell>
          <cell r="Z1596" t="str">
            <v>АНТРАЦИТ</v>
          </cell>
          <cell r="AA1596" t="str">
            <v>Арена ПЬЮР</v>
          </cell>
          <cell r="AB1596">
            <v>1</v>
          </cell>
          <cell r="AC1596">
            <v>500</v>
          </cell>
          <cell r="AE1596">
            <v>18</v>
          </cell>
          <cell r="AG1596" t="str">
            <v>шт</v>
          </cell>
          <cell r="AH1596" t="str">
            <v>Антрацит</v>
          </cell>
          <cell r="AJ1596" t="str">
            <v>Темно-серый</v>
          </cell>
          <cell r="AK1596" t="str">
            <v>Полка 1 шт Диспенса / Диспенса Джуниор, 250, Арена ПЬЮР, АНТРАЦИТ</v>
          </cell>
          <cell r="AL1596">
            <v>55.1</v>
          </cell>
          <cell r="AM1596" t="str">
            <v>Диспенса 90°</v>
          </cell>
          <cell r="AS1596" t="str">
            <v>Диспенса 90°;Диспенса Джуниор Слим</v>
          </cell>
          <cell r="AU1596" t="str">
            <v>Комплектующее</v>
          </cell>
          <cell r="AX1596">
            <v>250</v>
          </cell>
          <cell r="AY1596">
            <v>250</v>
          </cell>
          <cell r="BF1596">
            <v>0</v>
          </cell>
          <cell r="BG1596">
            <v>18</v>
          </cell>
          <cell r="BH1596" t="str">
            <v>Антрацит</v>
          </cell>
        </row>
        <row r="1597">
          <cell r="D1597" t="str">
            <v>2364649846</v>
          </cell>
          <cell r="E1597" t="str">
            <v>Полка 1 шт, Диспенса / Диспенса Джуниор 300 мм, Арена ПЬЮР, цвет АНТРАЦИТ, цвет дна Антрацит, антислип, PU:2 (2364649846)</v>
          </cell>
          <cell r="H1597">
            <v>2</v>
          </cell>
          <cell r="I1597">
            <v>30</v>
          </cell>
          <cell r="J1597" t="str">
            <v>DE</v>
          </cell>
          <cell r="K1597">
            <v>1.36</v>
          </cell>
          <cell r="L1597">
            <v>0.52</v>
          </cell>
          <cell r="M1597">
            <v>0.125</v>
          </cell>
          <cell r="N1597">
            <v>0.28000000000000003</v>
          </cell>
          <cell r="O1597">
            <v>9.1000000000000004E-3</v>
          </cell>
          <cell r="Q1597" t="str">
            <v>9846</v>
          </cell>
          <cell r="R1597">
            <v>48</v>
          </cell>
          <cell r="T1597">
            <v>9403990001</v>
          </cell>
          <cell r="V1597" t="str">
            <v>Высокие шкафы</v>
          </cell>
          <cell r="W1597" t="str">
            <v>Диспенса / Диспенса Джуниор</v>
          </cell>
          <cell r="X1597">
            <v>300</v>
          </cell>
          <cell r="Z1597" t="str">
            <v>АНТРАЦИТ</v>
          </cell>
          <cell r="AA1597" t="str">
            <v>Арена ПЬЮР</v>
          </cell>
          <cell r="AB1597">
            <v>1</v>
          </cell>
          <cell r="AC1597">
            <v>500</v>
          </cell>
          <cell r="AE1597">
            <v>18</v>
          </cell>
          <cell r="AG1597" t="str">
            <v>шт</v>
          </cell>
          <cell r="AH1597" t="str">
            <v>Антрацит</v>
          </cell>
          <cell r="AJ1597" t="str">
            <v>Темно-серый</v>
          </cell>
          <cell r="AK1597" t="str">
            <v>Полка 1 шт Диспенса / Диспенса Джуниор, 300, Арена ПЬЮР, АНТРАЦИТ</v>
          </cell>
          <cell r="AL1597">
            <v>45.39</v>
          </cell>
          <cell r="AM1597" t="str">
            <v>Диспенса 90°</v>
          </cell>
          <cell r="AS1597" t="str">
            <v>Диспенса 90°;Диспенса Джуниор Слим</v>
          </cell>
          <cell r="AU1597" t="str">
            <v>Комплектующее</v>
          </cell>
          <cell r="AX1597">
            <v>300</v>
          </cell>
          <cell r="AY1597">
            <v>300</v>
          </cell>
          <cell r="BF1597">
            <v>0</v>
          </cell>
          <cell r="BG1597">
            <v>18</v>
          </cell>
          <cell r="BH1597" t="str">
            <v>Антрацит</v>
          </cell>
        </row>
        <row r="1598">
          <cell r="D1598" t="str">
            <v>2364679846</v>
          </cell>
          <cell r="E1598" t="str">
            <v>Полка 1 шт, Диспенса / Диспенса Джуниор 400 мм, Арена ПЬЮР, цвет АНТРАЦИТ, цвет дна Антрацит, антислип, PU:2 (2364679846)</v>
          </cell>
          <cell r="H1598">
            <v>2</v>
          </cell>
          <cell r="I1598">
            <v>30</v>
          </cell>
          <cell r="J1598" t="str">
            <v>DE</v>
          </cell>
          <cell r="K1598">
            <v>1.748</v>
          </cell>
          <cell r="L1598">
            <v>0.52</v>
          </cell>
          <cell r="M1598">
            <v>0.125</v>
          </cell>
          <cell r="N1598">
            <v>0.38</v>
          </cell>
          <cell r="O1598">
            <v>1.235E-2</v>
          </cell>
          <cell r="Q1598" t="str">
            <v>9846</v>
          </cell>
          <cell r="R1598">
            <v>32</v>
          </cell>
          <cell r="T1598">
            <v>9403990001</v>
          </cell>
          <cell r="V1598" t="str">
            <v>Высокие шкафы</v>
          </cell>
          <cell r="W1598" t="str">
            <v>Диспенса / Диспенса Джуниор</v>
          </cell>
          <cell r="X1598">
            <v>400</v>
          </cell>
          <cell r="Z1598" t="str">
            <v>АНТРАЦИТ</v>
          </cell>
          <cell r="AA1598" t="str">
            <v>Арена ПЬЮР</v>
          </cell>
          <cell r="AB1598">
            <v>1</v>
          </cell>
          <cell r="AC1598">
            <v>500</v>
          </cell>
          <cell r="AE1598">
            <v>18</v>
          </cell>
          <cell r="AG1598" t="str">
            <v>шт</v>
          </cell>
          <cell r="AH1598" t="str">
            <v>Антрацит</v>
          </cell>
          <cell r="AJ1598" t="str">
            <v>Темно-серый</v>
          </cell>
          <cell r="AK1598" t="str">
            <v>Полка 1 шт Диспенса / Диспенса Джуниор, 400, Арена ПЬЮР, АНТРАЦИТ</v>
          </cell>
          <cell r="AL1598">
            <v>55.27</v>
          </cell>
          <cell r="AM1598" t="str">
            <v>Диспенса 90°</v>
          </cell>
          <cell r="AS1598" t="str">
            <v>Диспенса 90°;Диспенса Джуниор Слим</v>
          </cell>
          <cell r="AU1598" t="str">
            <v>Комплектующее</v>
          </cell>
          <cell r="AX1598">
            <v>400</v>
          </cell>
          <cell r="AY1598">
            <v>400</v>
          </cell>
          <cell r="BF1598">
            <v>0</v>
          </cell>
          <cell r="BG1598">
            <v>18</v>
          </cell>
          <cell r="BH1598" t="str">
            <v>Антрацит</v>
          </cell>
        </row>
        <row r="1599">
          <cell r="D1599" t="str">
            <v>2364709846</v>
          </cell>
          <cell r="E1599" t="str">
            <v>Полка 1 шт, Диспенса / Диспенса Джуниор 450 мм, Арена ПЬЮР, цвет АНТРАЦИТ, цвет дна Антрацит, антислип, PU:2 (2364709846)</v>
          </cell>
          <cell r="H1599">
            <v>2</v>
          </cell>
          <cell r="I1599">
            <v>30</v>
          </cell>
          <cell r="J1599" t="str">
            <v>DE</v>
          </cell>
          <cell r="K1599">
            <v>1.96</v>
          </cell>
          <cell r="L1599">
            <v>0.52</v>
          </cell>
          <cell r="M1599">
            <v>0.125</v>
          </cell>
          <cell r="N1599">
            <v>0.43</v>
          </cell>
          <cell r="O1599">
            <v>1.3975E-2</v>
          </cell>
          <cell r="Q1599" t="str">
            <v>9846</v>
          </cell>
          <cell r="R1599">
            <v>32</v>
          </cell>
          <cell r="T1599">
            <v>9403990001</v>
          </cell>
          <cell r="V1599" t="str">
            <v>Высокие шкафы</v>
          </cell>
          <cell r="W1599" t="str">
            <v>Диспенса / Диспенса Джуниор</v>
          </cell>
          <cell r="X1599">
            <v>450</v>
          </cell>
          <cell r="Z1599" t="str">
            <v>АНТРАЦИТ</v>
          </cell>
          <cell r="AA1599" t="str">
            <v>Арена ПЬЮР</v>
          </cell>
          <cell r="AB1599">
            <v>1</v>
          </cell>
          <cell r="AC1599">
            <v>500</v>
          </cell>
          <cell r="AE1599">
            <v>18</v>
          </cell>
          <cell r="AG1599" t="str">
            <v>шт</v>
          </cell>
          <cell r="AH1599" t="str">
            <v>Антрацит</v>
          </cell>
          <cell r="AJ1599" t="str">
            <v>Темно-серый</v>
          </cell>
          <cell r="AK1599" t="str">
            <v>Полка 1 шт Диспенса / Диспенса Джуниор, 450, Арена ПЬЮР, АНТРАЦИТ</v>
          </cell>
          <cell r="AL1599">
            <v>61.84</v>
          </cell>
          <cell r="AM1599" t="str">
            <v>Диспенса 90°</v>
          </cell>
          <cell r="AS1599" t="str">
            <v>Диспенса 90°;Диспенса Джуниор Слим</v>
          </cell>
          <cell r="AU1599" t="str">
            <v>Комплектующее</v>
          </cell>
          <cell r="AX1599">
            <v>450</v>
          </cell>
          <cell r="AY1599">
            <v>450</v>
          </cell>
          <cell r="BF1599">
            <v>0</v>
          </cell>
          <cell r="BG1599">
            <v>18</v>
          </cell>
          <cell r="BH1599" t="str">
            <v>Антрацит</v>
          </cell>
        </row>
        <row r="1600">
          <cell r="D1600" t="str">
            <v>2906339846</v>
          </cell>
          <cell r="E1600" t="str">
            <v>КОМПЛЕКТ Диспенса Джуниор Слим 200 мм, H 640-728, Арена ПЬЮР, 2 полки, цвет АНТРАЦИТ, цвет дна Антрацит (2906339846)</v>
          </cell>
          <cell r="K1600" t="str">
            <v>сумма частей</v>
          </cell>
          <cell r="O1600" t="str">
            <v>сумма частей</v>
          </cell>
          <cell r="Q1600" t="str">
            <v>9846</v>
          </cell>
          <cell r="V1600" t="str">
            <v>Нижние тумбы</v>
          </cell>
          <cell r="W1600" t="str">
            <v>Диспенса Джуниор Слим</v>
          </cell>
          <cell r="X1600">
            <v>200</v>
          </cell>
          <cell r="Y1600" t="str">
            <v>640-728</v>
          </cell>
          <cell r="Z1600" t="str">
            <v>АНТРАЦИТ</v>
          </cell>
          <cell r="AA1600" t="str">
            <v>Арена ПЬЮР</v>
          </cell>
          <cell r="AB1600">
            <v>2</v>
          </cell>
          <cell r="AC1600">
            <v>480</v>
          </cell>
          <cell r="AD1600">
            <v>2</v>
          </cell>
          <cell r="AE1600">
            <v>28</v>
          </cell>
          <cell r="AG1600" t="str">
            <v>Компл</v>
          </cell>
          <cell r="AH1600" t="str">
            <v>Антрацит</v>
          </cell>
          <cell r="AJ1600" t="str">
            <v>Темно-серый</v>
          </cell>
          <cell r="AK1600" t="str">
            <v>КОМПЛЕКТ Диспенса Джуниор Слим, 200, H 640-728, Арена ПЬЮР, АНТРАЦИТ</v>
          </cell>
          <cell r="AL1600">
            <v>208.32</v>
          </cell>
          <cell r="AM1600" t="str">
            <v>Диспенса Джуниор Слим</v>
          </cell>
          <cell r="AS1600" t="str">
            <v>Диспенса Джуниор Слим</v>
          </cell>
          <cell r="AU1600" t="str">
            <v>Компл</v>
          </cell>
          <cell r="AX1600">
            <v>200</v>
          </cell>
          <cell r="AY1600">
            <v>200</v>
          </cell>
          <cell r="BB1600">
            <v>640</v>
          </cell>
          <cell r="BC1600">
            <v>728</v>
          </cell>
          <cell r="BF1600">
            <v>0</v>
          </cell>
          <cell r="BG1600">
            <v>28</v>
          </cell>
          <cell r="BH1600" t="str">
            <v>Антрацит</v>
          </cell>
        </row>
        <row r="1601">
          <cell r="D1601" t="str">
            <v>2906349846</v>
          </cell>
          <cell r="E1601" t="str">
            <v>КОМПЛЕКТ Диспенса Джуниор Слим 300 мм, H 640-728, Арена ПЬЮР, 2 полки, цвет АНТРАЦИТ, цвет дна Антрацит (2906349846)</v>
          </cell>
          <cell r="K1601" t="str">
            <v>сумма частей</v>
          </cell>
          <cell r="O1601" t="str">
            <v>сумма частей</v>
          </cell>
          <cell r="Q1601" t="str">
            <v>9846</v>
          </cell>
          <cell r="V1601" t="str">
            <v>Нижние тумбы</v>
          </cell>
          <cell r="W1601" t="str">
            <v>Диспенса Джуниор Слим</v>
          </cell>
          <cell r="X1601">
            <v>300</v>
          </cell>
          <cell r="Y1601" t="str">
            <v>640-728</v>
          </cell>
          <cell r="Z1601" t="str">
            <v>АНТРАЦИТ</v>
          </cell>
          <cell r="AA1601" t="str">
            <v>Арена ПЬЮР</v>
          </cell>
          <cell r="AB1601">
            <v>2</v>
          </cell>
          <cell r="AC1601">
            <v>480</v>
          </cell>
          <cell r="AD1601">
            <v>2</v>
          </cell>
          <cell r="AE1601">
            <v>28</v>
          </cell>
          <cell r="AG1601" t="str">
            <v>Компл</v>
          </cell>
          <cell r="AH1601" t="str">
            <v>Антрацит</v>
          </cell>
          <cell r="AJ1601" t="str">
            <v>Темно-серый</v>
          </cell>
          <cell r="AK1601" t="str">
            <v>КОМПЛЕКТ Диспенса Джуниор Слим, 300, H 640-728, Арена ПЬЮР, АНТРАЦИТ</v>
          </cell>
          <cell r="AL1601">
            <v>208.74</v>
          </cell>
          <cell r="AM1601" t="str">
            <v>Диспенса Джуниор Слим</v>
          </cell>
          <cell r="AS1601" t="str">
            <v>Диспенса Джуниор Слим</v>
          </cell>
          <cell r="AU1601" t="str">
            <v>Компл</v>
          </cell>
          <cell r="AX1601">
            <v>300</v>
          </cell>
          <cell r="AY1601">
            <v>300</v>
          </cell>
          <cell r="BB1601">
            <v>640</v>
          </cell>
          <cell r="BC1601">
            <v>728</v>
          </cell>
          <cell r="BF1601">
            <v>0</v>
          </cell>
          <cell r="BG1601">
            <v>28</v>
          </cell>
          <cell r="BH1601" t="str">
            <v>Антрацит</v>
          </cell>
        </row>
        <row r="1602">
          <cell r="D1602" t="str">
            <v>2906359846</v>
          </cell>
          <cell r="E1602" t="str">
            <v>КОМПЛЕКТ Диспенса Джуниор Слим 400 мм, H 640-728, Арена ПЬЮР, 2 полки, цвет АНТРАЦИТ, цвет дна Антрацит (2906359846)</v>
          </cell>
          <cell r="K1602" t="str">
            <v>сумма частей</v>
          </cell>
          <cell r="O1602" t="str">
            <v>сумма частей</v>
          </cell>
          <cell r="Q1602" t="str">
            <v>9846</v>
          </cell>
          <cell r="V1602" t="str">
            <v>Нижние тумбы</v>
          </cell>
          <cell r="W1602" t="str">
            <v>Диспенса Джуниор Слим</v>
          </cell>
          <cell r="X1602">
            <v>400</v>
          </cell>
          <cell r="Y1602" t="str">
            <v>640-728</v>
          </cell>
          <cell r="Z1602" t="str">
            <v>АНТРАЦИТ</v>
          </cell>
          <cell r="AA1602" t="str">
            <v>Арена ПЬЮР</v>
          </cell>
          <cell r="AB1602">
            <v>2</v>
          </cell>
          <cell r="AC1602">
            <v>480</v>
          </cell>
          <cell r="AD1602">
            <v>2</v>
          </cell>
          <cell r="AE1602">
            <v>28</v>
          </cell>
          <cell r="AG1602" t="str">
            <v>Компл</v>
          </cell>
          <cell r="AH1602" t="str">
            <v>Антрацит</v>
          </cell>
          <cell r="AJ1602" t="str">
            <v>Темно-серый</v>
          </cell>
          <cell r="AK1602" t="str">
            <v>КОМПЛЕКТ Диспенса Джуниор Слим, 400, H 640-728, Арена ПЬЮР, АНТРАЦИТ</v>
          </cell>
          <cell r="AL1602">
            <v>228.5</v>
          </cell>
          <cell r="AM1602" t="str">
            <v>Диспенса Джуниор Слим</v>
          </cell>
          <cell r="AS1602" t="str">
            <v>Диспенса Джуниор Слим</v>
          </cell>
          <cell r="AU1602" t="str">
            <v>Компл</v>
          </cell>
          <cell r="AX1602">
            <v>400</v>
          </cell>
          <cell r="AY1602">
            <v>400</v>
          </cell>
          <cell r="BB1602">
            <v>640</v>
          </cell>
          <cell r="BC1602">
            <v>728</v>
          </cell>
          <cell r="BF1602">
            <v>0</v>
          </cell>
          <cell r="BG1602">
            <v>28</v>
          </cell>
          <cell r="BH1602" t="str">
            <v>Антрацит</v>
          </cell>
        </row>
        <row r="1603">
          <cell r="D1603" t="str">
            <v>2907019846</v>
          </cell>
          <cell r="E1603" t="str">
            <v>КОМПЛЕКТ №1 Юбокс, Диспенса Джуниор Слим 300 мм, H 640-728, Арена ПЬЮР, 1 полка + 1 Юбокс, цвет АНТРАЦИТ, цвет дна Антрацит (2907019846)</v>
          </cell>
          <cell r="K1603" t="str">
            <v>сумма частей</v>
          </cell>
          <cell r="O1603" t="str">
            <v>сумма частей</v>
          </cell>
          <cell r="Q1603" t="str">
            <v>9846</v>
          </cell>
          <cell r="V1603" t="str">
            <v>Нижние тумбы</v>
          </cell>
          <cell r="W1603" t="str">
            <v>Диспенса Джуниор Слим</v>
          </cell>
          <cell r="X1603">
            <v>300</v>
          </cell>
          <cell r="Y1603" t="str">
            <v>640-728</v>
          </cell>
          <cell r="Z1603" t="str">
            <v>АНТРАЦИТ</v>
          </cell>
          <cell r="AA1603" t="str">
            <v>Арена ПЬЮР</v>
          </cell>
          <cell r="AB1603">
            <v>2</v>
          </cell>
          <cell r="AC1603">
            <v>480</v>
          </cell>
          <cell r="AD1603">
            <v>3</v>
          </cell>
          <cell r="AE1603">
            <v>28</v>
          </cell>
          <cell r="AG1603" t="str">
            <v>Компл</v>
          </cell>
          <cell r="AH1603" t="str">
            <v>Антрацит</v>
          </cell>
          <cell r="AJ1603" t="str">
            <v>Темно-серый</v>
          </cell>
          <cell r="AK1603" t="str">
            <v>КОМПЛЕКТ №1 Юбокс Диспенса Джуниор Слим, 300, H 640-728, Арена ПЬЮР, АНТРАЦИТ</v>
          </cell>
          <cell r="AL1603">
            <v>245.9</v>
          </cell>
          <cell r="AM1603" t="str">
            <v>Диспенса Джуниор Слим</v>
          </cell>
          <cell r="AS1603" t="str">
            <v>Диспенса Джуниор Слим</v>
          </cell>
          <cell r="AU1603" t="str">
            <v>Компл</v>
          </cell>
          <cell r="AX1603">
            <v>300</v>
          </cell>
          <cell r="AY1603">
            <v>300</v>
          </cell>
          <cell r="BB1603">
            <v>640</v>
          </cell>
          <cell r="BC1603">
            <v>728</v>
          </cell>
          <cell r="BF1603">
            <v>0</v>
          </cell>
          <cell r="BG1603">
            <v>28</v>
          </cell>
          <cell r="BH1603" t="str">
            <v>Антрацит</v>
          </cell>
        </row>
        <row r="1604">
          <cell r="D1604" t="str">
            <v>2906429846</v>
          </cell>
          <cell r="E1604" t="str">
            <v>КОМПЛЕКТ №3 Юбокс, Диспенса Джуниор Слим 300 мм, H 640-728, Арена ПЬЮР, 1 полка + 1 Юбокс, цвет АНТРАЦИТ, цвет дна Антрацит (2906429846)</v>
          </cell>
          <cell r="K1604" t="str">
            <v>сумма частей</v>
          </cell>
          <cell r="O1604" t="str">
            <v>сумма частей</v>
          </cell>
          <cell r="Q1604" t="str">
            <v>9846</v>
          </cell>
          <cell r="V1604" t="str">
            <v>Нижние тумбы</v>
          </cell>
          <cell r="W1604" t="str">
            <v>Диспенса Джуниор Слим</v>
          </cell>
          <cell r="X1604">
            <v>300</v>
          </cell>
          <cell r="Y1604" t="str">
            <v>640-728</v>
          </cell>
          <cell r="Z1604" t="str">
            <v>АНТРАЦИТ</v>
          </cell>
          <cell r="AA1604" t="str">
            <v>Арена ПЬЮР</v>
          </cell>
          <cell r="AB1604">
            <v>2</v>
          </cell>
          <cell r="AC1604">
            <v>480</v>
          </cell>
          <cell r="AD1604">
            <v>3</v>
          </cell>
          <cell r="AE1604">
            <v>28</v>
          </cell>
          <cell r="AG1604" t="str">
            <v>Компл</v>
          </cell>
          <cell r="AH1604" t="str">
            <v>Антрацит</v>
          </cell>
          <cell r="AJ1604" t="str">
            <v>Темно-серый</v>
          </cell>
          <cell r="AK1604" t="str">
            <v>КОМПЛЕКТ №3 Юбокс Диспенса Джуниор Слим, 300, H 640-728, Арена ПЬЮР, АНТРАЦИТ</v>
          </cell>
          <cell r="AL1604">
            <v>226.45</v>
          </cell>
          <cell r="AM1604" t="str">
            <v>Диспенса Джуниор Слим</v>
          </cell>
          <cell r="AS1604" t="str">
            <v>Диспенса Джуниор Слим</v>
          </cell>
          <cell r="AU1604" t="str">
            <v>Компл</v>
          </cell>
          <cell r="AX1604">
            <v>300</v>
          </cell>
          <cell r="AY1604">
            <v>300</v>
          </cell>
          <cell r="BB1604">
            <v>640</v>
          </cell>
          <cell r="BC1604">
            <v>728</v>
          </cell>
          <cell r="BF1604">
            <v>0</v>
          </cell>
          <cell r="BG1604">
            <v>28</v>
          </cell>
          <cell r="BH1604" t="str">
            <v>Антрацит</v>
          </cell>
        </row>
        <row r="1605">
          <cell r="D1605" t="str">
            <v>2906419846</v>
          </cell>
          <cell r="E1605" t="str">
            <v>КОМПЛЕКТ №5 Юбокс, Диспенса Джуниор Слим 300 мм, H 640-728, Арена ПЬЮР, 1 полка + 1 Юбокс, цвет АНТРАЦИТ, цвет дна Антрацит (2906419846)</v>
          </cell>
          <cell r="K1605" t="str">
            <v>сумма частей</v>
          </cell>
          <cell r="O1605" t="str">
            <v>сумма частей</v>
          </cell>
          <cell r="Q1605" t="str">
            <v>9846</v>
          </cell>
          <cell r="V1605" t="str">
            <v>Нижние тумбы</v>
          </cell>
          <cell r="W1605" t="str">
            <v>Диспенса Джуниор Слим</v>
          </cell>
          <cell r="X1605">
            <v>300</v>
          </cell>
          <cell r="Y1605" t="str">
            <v>640-728</v>
          </cell>
          <cell r="Z1605" t="str">
            <v>АНТРАЦИТ</v>
          </cell>
          <cell r="AA1605" t="str">
            <v>Арена ПЬЮР</v>
          </cell>
          <cell r="AB1605">
            <v>2</v>
          </cell>
          <cell r="AC1605">
            <v>480</v>
          </cell>
          <cell r="AD1605">
            <v>3</v>
          </cell>
          <cell r="AE1605">
            <v>28</v>
          </cell>
          <cell r="AG1605" t="str">
            <v>Компл</v>
          </cell>
          <cell r="AH1605" t="str">
            <v>Антрацит</v>
          </cell>
          <cell r="AJ1605" t="str">
            <v>Темно-серый</v>
          </cell>
          <cell r="AK1605" t="str">
            <v>КОМПЛЕКТ №5 Юбокс Диспенса Джуниор Слим, 300, H 640-728, Арена ПЬЮР, АНТРАЦИТ</v>
          </cell>
          <cell r="AL1605">
            <v>255.45</v>
          </cell>
          <cell r="AM1605" t="str">
            <v>Диспенса Джуниор Слим</v>
          </cell>
          <cell r="AS1605" t="str">
            <v>Диспенса Джуниор Слим</v>
          </cell>
          <cell r="AU1605" t="str">
            <v>Компл</v>
          </cell>
          <cell r="AX1605">
            <v>300</v>
          </cell>
          <cell r="AY1605">
            <v>300</v>
          </cell>
          <cell r="BB1605">
            <v>640</v>
          </cell>
          <cell r="BC1605">
            <v>728</v>
          </cell>
          <cell r="BF1605">
            <v>0</v>
          </cell>
          <cell r="BG1605">
            <v>28</v>
          </cell>
          <cell r="BH1605" t="str">
            <v>Антрацит</v>
          </cell>
        </row>
        <row r="1606">
          <cell r="D1606" t="str">
            <v>2999409846</v>
          </cell>
          <cell r="E1606" t="str">
            <v>КОМПЛЕКТ Тандем Соло 600 мм, H 1300, Арена ПЬЮР, 4 полки, цвет АНТРАЦИТ, цвет дна Антрацит, антислип (2999409846)</v>
          </cell>
          <cell r="K1606" t="str">
            <v>сумма частей</v>
          </cell>
          <cell r="O1606" t="str">
            <v>сумма частей</v>
          </cell>
          <cell r="Q1606" t="str">
            <v>9846</v>
          </cell>
          <cell r="V1606" t="str">
            <v>Высокие шкафы</v>
          </cell>
          <cell r="W1606" t="str">
            <v>Тандем Соло</v>
          </cell>
          <cell r="X1606">
            <v>600</v>
          </cell>
          <cell r="Y1606">
            <v>1300</v>
          </cell>
          <cell r="Z1606" t="str">
            <v>АНТРАЦИТ</v>
          </cell>
          <cell r="AA1606" t="str">
            <v>Арена ПЬЮР</v>
          </cell>
          <cell r="AB1606">
            <v>4</v>
          </cell>
          <cell r="AC1606">
            <v>500</v>
          </cell>
          <cell r="AD1606">
            <v>3</v>
          </cell>
          <cell r="AE1606">
            <v>100</v>
          </cell>
          <cell r="AG1606" t="str">
            <v>Компл</v>
          </cell>
          <cell r="AH1606" t="str">
            <v>Антрацит</v>
          </cell>
          <cell r="AJ1606" t="str">
            <v>Темно-серый</v>
          </cell>
          <cell r="AK1606" t="str">
            <v>КОМПЛЕКТ Тандем Соло, 600, H 1300, Арена ПЬЮР, АНТРАЦИТ</v>
          </cell>
          <cell r="AL1606">
            <v>577.52</v>
          </cell>
          <cell r="AM1606" t="str">
            <v>Тандем Соло</v>
          </cell>
          <cell r="AS1606" t="str">
            <v>Тандем Соло</v>
          </cell>
          <cell r="AU1606" t="str">
            <v>Компл</v>
          </cell>
          <cell r="AX1606">
            <v>600</v>
          </cell>
          <cell r="AY1606">
            <v>600</v>
          </cell>
          <cell r="BB1606">
            <v>1300</v>
          </cell>
          <cell r="BC1606">
            <v>2300</v>
          </cell>
          <cell r="BF1606">
            <v>0</v>
          </cell>
          <cell r="BG1606">
            <v>100</v>
          </cell>
          <cell r="BH1606" t="str">
            <v>Антрацит</v>
          </cell>
        </row>
        <row r="1607">
          <cell r="D1607" t="str">
            <v>2999609846</v>
          </cell>
          <cell r="E1607" t="str">
            <v>КОМПЛЕКТ Тандем Соло 600 мм, H 1800, Арена ПЬЮР, 6 полок, цвет АНТРАЦИТ, цвет дна Антрацит, антислип (2999609846)</v>
          </cell>
          <cell r="K1607" t="str">
            <v>сумма частей</v>
          </cell>
          <cell r="O1607" t="str">
            <v>сумма частей</v>
          </cell>
          <cell r="Q1607" t="str">
            <v>9846</v>
          </cell>
          <cell r="V1607" t="str">
            <v>Высокие шкафы</v>
          </cell>
          <cell r="W1607" t="str">
            <v>Тандем Соло</v>
          </cell>
          <cell r="X1607">
            <v>600</v>
          </cell>
          <cell r="Y1607">
            <v>1800</v>
          </cell>
          <cell r="Z1607" t="str">
            <v>АНТРАЦИТ</v>
          </cell>
          <cell r="AA1607" t="str">
            <v>Арена ПЬЮР</v>
          </cell>
          <cell r="AB1607">
            <v>6</v>
          </cell>
          <cell r="AC1607">
            <v>500</v>
          </cell>
          <cell r="AD1607">
            <v>4</v>
          </cell>
          <cell r="AE1607">
            <v>100</v>
          </cell>
          <cell r="AG1607" t="str">
            <v>Компл</v>
          </cell>
          <cell r="AH1607" t="str">
            <v>Антрацит</v>
          </cell>
          <cell r="AJ1607" t="str">
            <v>Темно-серый</v>
          </cell>
          <cell r="AK1607" t="str">
            <v>КОМПЛЕКТ Тандем Соло, 600, H 1800, Арена ПЬЮР, АНТРАЦИТ</v>
          </cell>
          <cell r="AL1607">
            <v>731.26</v>
          </cell>
          <cell r="AM1607" t="str">
            <v>Тандем Соло</v>
          </cell>
          <cell r="AS1607" t="str">
            <v>Тандем Соло</v>
          </cell>
          <cell r="AU1607" t="str">
            <v>Компл</v>
          </cell>
          <cell r="AX1607">
            <v>600</v>
          </cell>
          <cell r="AY1607">
            <v>600</v>
          </cell>
          <cell r="BB1607">
            <v>1800</v>
          </cell>
          <cell r="BC1607">
            <v>2300</v>
          </cell>
          <cell r="BF1607">
            <v>0</v>
          </cell>
          <cell r="BG1607">
            <v>100</v>
          </cell>
          <cell r="BH1607" t="str">
            <v>Антрацит</v>
          </cell>
        </row>
        <row r="1608">
          <cell r="D1608" t="str">
            <v>2363599846</v>
          </cell>
          <cell r="E1608" t="str">
            <v>Полка 1 шт, Тандем Соло 600 мм, Арена ПЬЮР, цвет АНТРАЦИТ, цвет дна Антрацит, антислип, PU:2 (2363599846)</v>
          </cell>
          <cell r="H1608">
            <v>2</v>
          </cell>
          <cell r="I1608">
            <v>18</v>
          </cell>
          <cell r="J1608" t="str">
            <v>DE</v>
          </cell>
          <cell r="K1608">
            <v>2.36</v>
          </cell>
          <cell r="L1608">
            <v>0.44</v>
          </cell>
          <cell r="M1608">
            <v>0.19500000000000001</v>
          </cell>
          <cell r="N1608">
            <v>0.495</v>
          </cell>
          <cell r="O1608">
            <v>2.1235500000000001E-2</v>
          </cell>
          <cell r="Q1608" t="str">
            <v>9846</v>
          </cell>
          <cell r="T1608">
            <v>9403990001</v>
          </cell>
          <cell r="V1608" t="str">
            <v>Высокие шкафы</v>
          </cell>
          <cell r="W1608" t="str">
            <v>Тандем Соло</v>
          </cell>
          <cell r="X1608">
            <v>600</v>
          </cell>
          <cell r="Z1608" t="str">
            <v>АНТРАЦИТ</v>
          </cell>
          <cell r="AA1608" t="str">
            <v>Арена ПЬЮР</v>
          </cell>
          <cell r="AB1608">
            <v>1</v>
          </cell>
          <cell r="AC1608">
            <v>500</v>
          </cell>
          <cell r="AE1608">
            <v>16</v>
          </cell>
          <cell r="AG1608" t="str">
            <v>шт</v>
          </cell>
          <cell r="AH1608" t="str">
            <v>Антрацит</v>
          </cell>
          <cell r="AJ1608" t="str">
            <v>Темно-серый</v>
          </cell>
          <cell r="AK1608" t="str">
            <v>Полка 1 шт Тандем Соло, 600, Арена ПЬЮР, АНТРАЦИТ</v>
          </cell>
          <cell r="AL1608">
            <v>66.16</v>
          </cell>
          <cell r="AM1608" t="str">
            <v>Тандем Соло</v>
          </cell>
          <cell r="AS1608" t="str">
            <v>Тандем Соло</v>
          </cell>
          <cell r="AU1608" t="str">
            <v>Комплектующее</v>
          </cell>
          <cell r="AX1608">
            <v>600</v>
          </cell>
          <cell r="AY1608">
            <v>600</v>
          </cell>
          <cell r="BF1608">
            <v>0</v>
          </cell>
          <cell r="BG1608">
            <v>16</v>
          </cell>
          <cell r="BH1608" t="str">
            <v>Антрацит</v>
          </cell>
        </row>
        <row r="1609">
          <cell r="D1609" t="str">
            <v>0036009846</v>
          </cell>
          <cell r="E1609" t="str">
            <v>Комплект Тандем Сайд 450 мм, H 600, Арена ПЬЮР, Рама + 2 полки, цвет АНТРАЦИТ, цвет дна Антрацит, антислип (0036009846)</v>
          </cell>
          <cell r="H1609">
            <v>1</v>
          </cell>
          <cell r="I1609">
            <v>6</v>
          </cell>
          <cell r="J1609" t="str">
            <v>DE</v>
          </cell>
          <cell r="K1609">
            <v>3.9</v>
          </cell>
          <cell r="L1609">
            <v>0.625</v>
          </cell>
          <cell r="M1609">
            <v>0.45</v>
          </cell>
          <cell r="N1609">
            <v>0.14499999999999999</v>
          </cell>
          <cell r="O1609">
            <v>4.0781249999999998E-2</v>
          </cell>
          <cell r="Q1609" t="str">
            <v>9846</v>
          </cell>
          <cell r="R1609">
            <v>6</v>
          </cell>
          <cell r="T1609">
            <v>9403990001</v>
          </cell>
          <cell r="V1609" t="str">
            <v>Высокие шкафы</v>
          </cell>
          <cell r="W1609" t="str">
            <v>Тандем Сайд</v>
          </cell>
          <cell r="X1609">
            <v>450</v>
          </cell>
          <cell r="Y1609">
            <v>600</v>
          </cell>
          <cell r="Z1609" t="str">
            <v>АНТРАЦИТ</v>
          </cell>
          <cell r="AA1609" t="str">
            <v>Арена ПЬЮР</v>
          </cell>
          <cell r="AB1609">
            <v>2</v>
          </cell>
          <cell r="AC1609">
            <v>175</v>
          </cell>
          <cell r="AD1609">
            <v>1</v>
          </cell>
          <cell r="AE1609">
            <v>25</v>
          </cell>
          <cell r="AG1609" t="str">
            <v>Компл</v>
          </cell>
          <cell r="AH1609" t="str">
            <v>Антрацит</v>
          </cell>
          <cell r="AJ1609" t="str">
            <v>Темно-серый</v>
          </cell>
          <cell r="AK1609" t="str">
            <v>Комплект Тандем Сайд, 450, H 600, Арена ПЬЮР, АНТРАЦИТ</v>
          </cell>
          <cell r="AL1609">
            <v>194.08</v>
          </cell>
          <cell r="AM1609" t="str">
            <v>Тандем Сайд</v>
          </cell>
          <cell r="AO1609" t="str">
            <v>0036009846</v>
          </cell>
          <cell r="AS1609" t="str">
            <v>Тандем Сайд</v>
          </cell>
          <cell r="AU1609" t="str">
            <v>Компл</v>
          </cell>
          <cell r="AX1609">
            <v>450</v>
          </cell>
          <cell r="AY1609">
            <v>450</v>
          </cell>
          <cell r="BB1609">
            <v>600</v>
          </cell>
          <cell r="BC1609">
            <v>800</v>
          </cell>
          <cell r="BF1609">
            <v>0</v>
          </cell>
          <cell r="BG1609">
            <v>25</v>
          </cell>
          <cell r="BH1609" t="str">
            <v>Антрацит</v>
          </cell>
        </row>
        <row r="1610">
          <cell r="D1610" t="str">
            <v>0036049846</v>
          </cell>
          <cell r="E1610" t="str">
            <v>Комплект Тандем Сайд 500 мм, H 600, Арена ПЬЮР, Рама + 2 полки, цвет АНТРАЦИТ, цвет дна Антрацит, антислип (0036049846)</v>
          </cell>
          <cell r="H1610">
            <v>1</v>
          </cell>
          <cell r="I1610">
            <v>6</v>
          </cell>
          <cell r="J1610" t="str">
            <v>DE</v>
          </cell>
          <cell r="K1610">
            <v>4.6900000000000004</v>
          </cell>
          <cell r="L1610">
            <v>0.625</v>
          </cell>
          <cell r="M1610">
            <v>0.5</v>
          </cell>
          <cell r="N1610">
            <v>0.14499999999999999</v>
          </cell>
          <cell r="O1610">
            <v>4.5312499999999999E-2</v>
          </cell>
          <cell r="Q1610" t="str">
            <v>9846</v>
          </cell>
          <cell r="R1610">
            <v>6</v>
          </cell>
          <cell r="T1610">
            <v>9403990001</v>
          </cell>
          <cell r="V1610" t="str">
            <v>Высокие шкафы</v>
          </cell>
          <cell r="W1610" t="str">
            <v>Тандем Сайд</v>
          </cell>
          <cell r="X1610">
            <v>500</v>
          </cell>
          <cell r="Y1610">
            <v>600</v>
          </cell>
          <cell r="Z1610" t="str">
            <v>АНТРАЦИТ</v>
          </cell>
          <cell r="AA1610" t="str">
            <v>Арена ПЬЮР</v>
          </cell>
          <cell r="AB1610">
            <v>2</v>
          </cell>
          <cell r="AC1610">
            <v>175</v>
          </cell>
          <cell r="AD1610">
            <v>1</v>
          </cell>
          <cell r="AE1610">
            <v>25</v>
          </cell>
          <cell r="AG1610" t="str">
            <v>Компл</v>
          </cell>
          <cell r="AH1610" t="str">
            <v>Антрацит</v>
          </cell>
          <cell r="AJ1610" t="str">
            <v>Темно-серый</v>
          </cell>
          <cell r="AK1610" t="str">
            <v>Комплект Тандем Сайд, 500, H 600, Арена ПЬЮР, АНТРАЦИТ</v>
          </cell>
          <cell r="AL1610">
            <v>196.46</v>
          </cell>
          <cell r="AM1610" t="str">
            <v>Тандем Сайд</v>
          </cell>
          <cell r="AO1610" t="str">
            <v>0036049846</v>
          </cell>
          <cell r="AS1610" t="str">
            <v>Тандем Сайд</v>
          </cell>
          <cell r="AU1610" t="str">
            <v>Компл</v>
          </cell>
          <cell r="AX1610">
            <v>500</v>
          </cell>
          <cell r="AY1610">
            <v>500</v>
          </cell>
          <cell r="BB1610">
            <v>600</v>
          </cell>
          <cell r="BC1610">
            <v>800</v>
          </cell>
          <cell r="BF1610">
            <v>0</v>
          </cell>
          <cell r="BG1610">
            <v>25</v>
          </cell>
          <cell r="BH1610" t="str">
            <v>Антрацит</v>
          </cell>
        </row>
        <row r="1611">
          <cell r="D1611" t="str">
            <v>0036089846</v>
          </cell>
          <cell r="E1611" t="str">
            <v>Комплект Тандем Сайд 600 мм, H 600, Арена ПЬЮР, Рама + 2 полки, цвет АНТРАЦИТ, цвет дна Антрацит, антислип (0036089846)</v>
          </cell>
          <cell r="H1611">
            <v>1</v>
          </cell>
          <cell r="I1611">
            <v>6</v>
          </cell>
          <cell r="J1611" t="str">
            <v>DE</v>
          </cell>
          <cell r="K1611">
            <v>5.7</v>
          </cell>
          <cell r="L1611">
            <v>0.625</v>
          </cell>
          <cell r="M1611">
            <v>0.6</v>
          </cell>
          <cell r="N1611">
            <v>0.14499999999999999</v>
          </cell>
          <cell r="O1611">
            <v>5.4375E-2</v>
          </cell>
          <cell r="Q1611" t="str">
            <v>9846</v>
          </cell>
          <cell r="R1611">
            <v>6</v>
          </cell>
          <cell r="T1611">
            <v>9403990001</v>
          </cell>
          <cell r="V1611" t="str">
            <v>Высокие шкафы</v>
          </cell>
          <cell r="W1611" t="str">
            <v>Тандем Сайд</v>
          </cell>
          <cell r="X1611">
            <v>600</v>
          </cell>
          <cell r="Y1611">
            <v>600</v>
          </cell>
          <cell r="Z1611" t="str">
            <v>АНТРАЦИТ</v>
          </cell>
          <cell r="AA1611" t="str">
            <v>Арена ПЬЮР</v>
          </cell>
          <cell r="AB1611">
            <v>2</v>
          </cell>
          <cell r="AC1611">
            <v>175</v>
          </cell>
          <cell r="AD1611">
            <v>1</v>
          </cell>
          <cell r="AE1611">
            <v>25</v>
          </cell>
          <cell r="AG1611" t="str">
            <v>Компл</v>
          </cell>
          <cell r="AH1611" t="str">
            <v>Антрацит</v>
          </cell>
          <cell r="AJ1611" t="str">
            <v>Темно-серый</v>
          </cell>
          <cell r="AK1611" t="str">
            <v>Комплект Тандем Сайд, 600, H 600, Арена ПЬЮР, АНТРАЦИТ</v>
          </cell>
          <cell r="AL1611">
            <v>199.83</v>
          </cell>
          <cell r="AM1611" t="str">
            <v>Тандем Сайд</v>
          </cell>
          <cell r="AO1611" t="str">
            <v>0036089846</v>
          </cell>
          <cell r="AS1611" t="str">
            <v>Тандем Сайд</v>
          </cell>
          <cell r="AU1611" t="str">
            <v>Компл</v>
          </cell>
          <cell r="AX1611">
            <v>600</v>
          </cell>
          <cell r="AY1611">
            <v>600</v>
          </cell>
          <cell r="BB1611">
            <v>600</v>
          </cell>
          <cell r="BC1611">
            <v>800</v>
          </cell>
          <cell r="BF1611">
            <v>0</v>
          </cell>
          <cell r="BG1611">
            <v>25</v>
          </cell>
          <cell r="BH1611" t="str">
            <v>Антрацит</v>
          </cell>
        </row>
        <row r="1612">
          <cell r="D1612" t="str">
            <v>0036029846</v>
          </cell>
          <cell r="E1612" t="str">
            <v>Комплект Тандем Сайд 450 мм, H 1100, Арена ПЬЮР, Рама + 4 полки, цвет АНТРАЦИТ, цвет дна Антрацит, антислип (0036029846)</v>
          </cell>
          <cell r="H1612">
            <v>1</v>
          </cell>
          <cell r="I1612">
            <v>6</v>
          </cell>
          <cell r="J1612" t="str">
            <v>DE</v>
          </cell>
          <cell r="K1612">
            <v>3.62</v>
          </cell>
          <cell r="L1612">
            <v>1.125</v>
          </cell>
          <cell r="M1612">
            <v>0.45</v>
          </cell>
          <cell r="N1612">
            <v>0.14499999999999999</v>
          </cell>
          <cell r="O1612">
            <v>7.3406250000000006E-2</v>
          </cell>
          <cell r="Q1612" t="str">
            <v>9846</v>
          </cell>
          <cell r="R1612">
            <v>6</v>
          </cell>
          <cell r="T1612">
            <v>9403990001</v>
          </cell>
          <cell r="V1612" t="str">
            <v>Высокие шкафы</v>
          </cell>
          <cell r="W1612" t="str">
            <v>Тандем Сайд</v>
          </cell>
          <cell r="X1612">
            <v>450</v>
          </cell>
          <cell r="Y1612">
            <v>1100</v>
          </cell>
          <cell r="Z1612" t="str">
            <v>АНТРАЦИТ</v>
          </cell>
          <cell r="AA1612" t="str">
            <v>Арена ПЬЮР</v>
          </cell>
          <cell r="AB1612">
            <v>4</v>
          </cell>
          <cell r="AC1612">
            <v>175</v>
          </cell>
          <cell r="AD1612">
            <v>1</v>
          </cell>
          <cell r="AE1612">
            <v>25</v>
          </cell>
          <cell r="AG1612" t="str">
            <v>Компл</v>
          </cell>
          <cell r="AH1612" t="str">
            <v>Антрацит</v>
          </cell>
          <cell r="AJ1612" t="str">
            <v>Темно-серый</v>
          </cell>
          <cell r="AK1612" t="str">
            <v>Комплект Тандем Сайд, 450, H 1100, Арена ПЬЮР, АНТРАЦИТ</v>
          </cell>
          <cell r="AL1612">
            <v>317.45</v>
          </cell>
          <cell r="AM1612" t="str">
            <v>Тандем Сайд</v>
          </cell>
          <cell r="AO1612" t="str">
            <v>0036029846</v>
          </cell>
          <cell r="AS1612" t="str">
            <v>Тандем Сайд</v>
          </cell>
          <cell r="AU1612" t="str">
            <v>Компл</v>
          </cell>
          <cell r="AX1612">
            <v>450</v>
          </cell>
          <cell r="AY1612">
            <v>450</v>
          </cell>
          <cell r="BB1612">
            <v>1100</v>
          </cell>
          <cell r="BC1612">
            <v>1700</v>
          </cell>
          <cell r="BF1612">
            <v>0</v>
          </cell>
          <cell r="BG1612">
            <v>25</v>
          </cell>
          <cell r="BH1612" t="str">
            <v>Антрацит</v>
          </cell>
        </row>
        <row r="1613">
          <cell r="D1613" t="str">
            <v>0036039846</v>
          </cell>
          <cell r="E1613" t="str">
            <v>Комплект Тандем Сайд 450 мм, H 1700, Арена ПЬЮР, Рама + 5 полок, цвет АНТРАЦИТ, цвет дна Антрацит, антислип (0036039846)</v>
          </cell>
          <cell r="H1613">
            <v>1</v>
          </cell>
          <cell r="I1613">
            <v>6</v>
          </cell>
          <cell r="J1613" t="str">
            <v>DE</v>
          </cell>
          <cell r="K1613">
            <v>8.5</v>
          </cell>
          <cell r="L1613">
            <v>1.7250000000000001</v>
          </cell>
          <cell r="M1613">
            <v>0.45</v>
          </cell>
          <cell r="N1613">
            <v>0.14499999999999999</v>
          </cell>
          <cell r="O1613">
            <v>0.11255625</v>
          </cell>
          <cell r="Q1613" t="str">
            <v>9846</v>
          </cell>
          <cell r="R1613">
            <v>6</v>
          </cell>
          <cell r="T1613">
            <v>9403990001</v>
          </cell>
          <cell r="V1613" t="str">
            <v>Высокие шкафы</v>
          </cell>
          <cell r="W1613" t="str">
            <v>Тандем Сайд</v>
          </cell>
          <cell r="X1613">
            <v>450</v>
          </cell>
          <cell r="Y1613">
            <v>1700</v>
          </cell>
          <cell r="Z1613" t="str">
            <v>АНТРАЦИТ</v>
          </cell>
          <cell r="AA1613" t="str">
            <v>Арена ПЬЮР</v>
          </cell>
          <cell r="AB1613">
            <v>5</v>
          </cell>
          <cell r="AC1613">
            <v>175</v>
          </cell>
          <cell r="AD1613">
            <v>1</v>
          </cell>
          <cell r="AE1613">
            <v>25</v>
          </cell>
          <cell r="AG1613" t="str">
            <v>Компл</v>
          </cell>
          <cell r="AH1613" t="str">
            <v>Антрацит</v>
          </cell>
          <cell r="AJ1613" t="str">
            <v>Темно-серый</v>
          </cell>
          <cell r="AK1613" t="str">
            <v>Комплект Тандем Сайд, 450, H 1700, Арена ПЬЮР, АНТРАЦИТ</v>
          </cell>
          <cell r="AL1613">
            <v>379.85</v>
          </cell>
          <cell r="AM1613" t="str">
            <v>Тандем Сайд</v>
          </cell>
          <cell r="AO1613" t="str">
            <v>0036039846</v>
          </cell>
          <cell r="AS1613" t="str">
            <v>Тандем Сайд</v>
          </cell>
          <cell r="AU1613" t="str">
            <v>Компл</v>
          </cell>
          <cell r="AX1613">
            <v>450</v>
          </cell>
          <cell r="AY1613">
            <v>450</v>
          </cell>
          <cell r="BB1613">
            <v>1700</v>
          </cell>
          <cell r="BC1613">
            <v>2300</v>
          </cell>
          <cell r="BF1613">
            <v>0</v>
          </cell>
          <cell r="BG1613">
            <v>25</v>
          </cell>
          <cell r="BH1613" t="str">
            <v>Антрацит</v>
          </cell>
        </row>
        <row r="1614">
          <cell r="D1614" t="str">
            <v>0036069846</v>
          </cell>
          <cell r="E1614" t="str">
            <v>Комплект Тандем Сайд 500 мм, H 1100, Арена ПЬЮР, Рама + 4 полки, цвет АНТРАЦИТ, цвет дна Антрацит, антислип (0036069846)</v>
          </cell>
          <cell r="H1614">
            <v>1</v>
          </cell>
          <cell r="I1614">
            <v>6</v>
          </cell>
          <cell r="J1614" t="str">
            <v>DE</v>
          </cell>
          <cell r="K1614">
            <v>5.6</v>
          </cell>
          <cell r="L1614">
            <v>1.125</v>
          </cell>
          <cell r="M1614">
            <v>0.5</v>
          </cell>
          <cell r="N1614">
            <v>0.14499999999999999</v>
          </cell>
          <cell r="O1614">
            <v>8.1562499999999996E-2</v>
          </cell>
          <cell r="Q1614" t="str">
            <v>9846</v>
          </cell>
          <cell r="R1614">
            <v>6</v>
          </cell>
          <cell r="T1614">
            <v>9403990001</v>
          </cell>
          <cell r="V1614" t="str">
            <v>Высокие шкафы</v>
          </cell>
          <cell r="W1614" t="str">
            <v>Тандем Сайд</v>
          </cell>
          <cell r="X1614">
            <v>500</v>
          </cell>
          <cell r="Y1614">
            <v>1100</v>
          </cell>
          <cell r="Z1614" t="str">
            <v>АНТРАЦИТ</v>
          </cell>
          <cell r="AA1614" t="str">
            <v>Арена ПЬЮР</v>
          </cell>
          <cell r="AB1614">
            <v>4</v>
          </cell>
          <cell r="AC1614">
            <v>175</v>
          </cell>
          <cell r="AD1614">
            <v>1</v>
          </cell>
          <cell r="AE1614">
            <v>25</v>
          </cell>
          <cell r="AG1614" t="str">
            <v>Компл</v>
          </cell>
          <cell r="AH1614" t="str">
            <v>Антрацит</v>
          </cell>
          <cell r="AJ1614" t="str">
            <v>Темно-серый</v>
          </cell>
          <cell r="AK1614" t="str">
            <v>Комплект Тандем Сайд, 500, H 1100, Арена ПЬЮР, АНТРАЦИТ</v>
          </cell>
          <cell r="AL1614">
            <v>322.11</v>
          </cell>
          <cell r="AM1614" t="str">
            <v>Тандем Сайд</v>
          </cell>
          <cell r="AO1614" t="str">
            <v>0036069846</v>
          </cell>
          <cell r="AS1614" t="str">
            <v>Тандем Сайд</v>
          </cell>
          <cell r="AU1614" t="str">
            <v>Компл</v>
          </cell>
          <cell r="AX1614">
            <v>500</v>
          </cell>
          <cell r="AY1614">
            <v>500</v>
          </cell>
          <cell r="BB1614">
            <v>1100</v>
          </cell>
          <cell r="BC1614">
            <v>2300</v>
          </cell>
          <cell r="BF1614">
            <v>0</v>
          </cell>
          <cell r="BG1614">
            <v>25</v>
          </cell>
          <cell r="BH1614" t="str">
            <v>Антрацит</v>
          </cell>
        </row>
        <row r="1615">
          <cell r="D1615" t="str">
            <v>0036079846</v>
          </cell>
          <cell r="E1615" t="str">
            <v>Комплект Тандем Сайд 500 мм, H 1700, Арена ПЬЮР, Рама + 5 полок, цвет АНТРАЦИТ, цвет дна Антрацит, антислип (0036079846)</v>
          </cell>
          <cell r="H1615">
            <v>1</v>
          </cell>
          <cell r="I1615">
            <v>6</v>
          </cell>
          <cell r="J1615" t="str">
            <v>DE</v>
          </cell>
          <cell r="K1615">
            <v>9.3699999999999992</v>
          </cell>
          <cell r="L1615">
            <v>1.7250000000000001</v>
          </cell>
          <cell r="M1615">
            <v>0.5</v>
          </cell>
          <cell r="N1615">
            <v>0.14499999999999999</v>
          </cell>
          <cell r="O1615">
            <v>0.12506249999999999</v>
          </cell>
          <cell r="Q1615" t="str">
            <v>9846</v>
          </cell>
          <cell r="R1615">
            <v>6</v>
          </cell>
          <cell r="T1615">
            <v>9403990001</v>
          </cell>
          <cell r="V1615" t="str">
            <v>Высокие шкафы</v>
          </cell>
          <cell r="W1615" t="str">
            <v>Тандем Сайд</v>
          </cell>
          <cell r="X1615">
            <v>500</v>
          </cell>
          <cell r="Y1615">
            <v>1700</v>
          </cell>
          <cell r="Z1615" t="str">
            <v>АНТРАЦИТ</v>
          </cell>
          <cell r="AA1615" t="str">
            <v>Арена ПЬЮР</v>
          </cell>
          <cell r="AB1615">
            <v>5</v>
          </cell>
          <cell r="AC1615">
            <v>175</v>
          </cell>
          <cell r="AD1615">
            <v>1</v>
          </cell>
          <cell r="AE1615">
            <v>25</v>
          </cell>
          <cell r="AG1615" t="str">
            <v>Компл</v>
          </cell>
          <cell r="AH1615" t="str">
            <v>Антрацит</v>
          </cell>
          <cell r="AJ1615" t="str">
            <v>Темно-серый</v>
          </cell>
          <cell r="AK1615" t="str">
            <v>Комплект Тандем Сайд, 500, H 1700, Арена ПЬЮР, АНТРАЦИТ</v>
          </cell>
          <cell r="AL1615">
            <v>385.1</v>
          </cell>
          <cell r="AM1615" t="str">
            <v>Тандем Сайд</v>
          </cell>
          <cell r="AO1615" t="str">
            <v>0036079846</v>
          </cell>
          <cell r="AS1615" t="str">
            <v>Тандем Сайд</v>
          </cell>
          <cell r="AU1615" t="str">
            <v>Компл</v>
          </cell>
          <cell r="AX1615">
            <v>500</v>
          </cell>
          <cell r="AY1615">
            <v>500</v>
          </cell>
          <cell r="BB1615">
            <v>1700</v>
          </cell>
          <cell r="BC1615">
            <v>2300</v>
          </cell>
          <cell r="BF1615">
            <v>0</v>
          </cell>
          <cell r="BG1615">
            <v>25</v>
          </cell>
          <cell r="BH1615" t="str">
            <v>Антрацит</v>
          </cell>
        </row>
        <row r="1616">
          <cell r="D1616" t="str">
            <v>0036099846</v>
          </cell>
          <cell r="E1616" t="str">
            <v>Комплект Тандем Сайд 600 мм, H 800, Арена ПЬЮР, Рама + 3 полки, цвет АНТРАЦИТ, цвет дна Антрацит, антислип (0036099846)</v>
          </cell>
          <cell r="H1616">
            <v>1</v>
          </cell>
          <cell r="I1616">
            <v>6</v>
          </cell>
          <cell r="J1616" t="str">
            <v>DE</v>
          </cell>
          <cell r="K1616">
            <v>6</v>
          </cell>
          <cell r="L1616">
            <v>0.82499999999999996</v>
          </cell>
          <cell r="M1616">
            <v>0.6</v>
          </cell>
          <cell r="N1616">
            <v>0.14499999999999999</v>
          </cell>
          <cell r="O1616">
            <v>7.1775000000000005E-2</v>
          </cell>
          <cell r="Q1616" t="str">
            <v>9846</v>
          </cell>
          <cell r="R1616">
            <v>6</v>
          </cell>
          <cell r="T1616">
            <v>9403990001</v>
          </cell>
          <cell r="V1616" t="str">
            <v>Высокие шкафы</v>
          </cell>
          <cell r="W1616" t="str">
            <v>Тандем Сайд</v>
          </cell>
          <cell r="X1616">
            <v>600</v>
          </cell>
          <cell r="Y1616">
            <v>800</v>
          </cell>
          <cell r="Z1616" t="str">
            <v>АНТРАЦИТ</v>
          </cell>
          <cell r="AA1616" t="str">
            <v>Арена ПЬЮР</v>
          </cell>
          <cell r="AB1616">
            <v>3</v>
          </cell>
          <cell r="AC1616">
            <v>175</v>
          </cell>
          <cell r="AD1616">
            <v>1</v>
          </cell>
          <cell r="AE1616">
            <v>25</v>
          </cell>
          <cell r="AG1616" t="str">
            <v>Компл</v>
          </cell>
          <cell r="AH1616" t="str">
            <v>Антрацит</v>
          </cell>
          <cell r="AJ1616" t="str">
            <v>Темно-серый</v>
          </cell>
          <cell r="AK1616" t="str">
            <v>Комплект Тандем Сайд, 600, H 800, Арена ПЬЮР, АНТРАЦИТ</v>
          </cell>
          <cell r="AL1616">
            <v>303.23</v>
          </cell>
          <cell r="AM1616" t="str">
            <v>Тандем Сайд</v>
          </cell>
          <cell r="AO1616" t="str">
            <v>0036099846</v>
          </cell>
          <cell r="AS1616" t="str">
            <v>Тандем Сайд</v>
          </cell>
          <cell r="AU1616" t="str">
            <v>Компл</v>
          </cell>
          <cell r="AX1616">
            <v>600</v>
          </cell>
          <cell r="AY1616">
            <v>600</v>
          </cell>
          <cell r="BB1616">
            <v>800</v>
          </cell>
          <cell r="BC1616">
            <v>1100</v>
          </cell>
          <cell r="BF1616">
            <v>0</v>
          </cell>
          <cell r="BG1616">
            <v>25</v>
          </cell>
          <cell r="BH1616" t="str">
            <v>Антрацит</v>
          </cell>
        </row>
        <row r="1617">
          <cell r="D1617" t="str">
            <v>0036109846</v>
          </cell>
          <cell r="E1617" t="str">
            <v>Комплект Тандем Сайд 600 мм, H 1100, Арена ПЬЮР, Рама + 4 полки, цвет АНТРАЦИТ, цвет дна Антрацит, антислип (0036109846)</v>
          </cell>
          <cell r="H1617">
            <v>1</v>
          </cell>
          <cell r="I1617">
            <v>6</v>
          </cell>
          <cell r="J1617" t="str">
            <v>DE</v>
          </cell>
          <cell r="K1617">
            <v>7.81</v>
          </cell>
          <cell r="L1617">
            <v>1.125</v>
          </cell>
          <cell r="M1617">
            <v>0.6</v>
          </cell>
          <cell r="N1617">
            <v>0.14499999999999999</v>
          </cell>
          <cell r="O1617">
            <v>9.7875000000000004E-2</v>
          </cell>
          <cell r="Q1617" t="str">
            <v>9846</v>
          </cell>
          <cell r="R1617">
            <v>6</v>
          </cell>
          <cell r="T1617">
            <v>9403990001</v>
          </cell>
          <cell r="V1617" t="str">
            <v>Высокие шкафы</v>
          </cell>
          <cell r="W1617" t="str">
            <v>Тандем Сайд</v>
          </cell>
          <cell r="X1617">
            <v>600</v>
          </cell>
          <cell r="Y1617">
            <v>1100</v>
          </cell>
          <cell r="Z1617" t="str">
            <v>АНТРАЦИТ</v>
          </cell>
          <cell r="AA1617" t="str">
            <v>Арена ПЬЮР</v>
          </cell>
          <cell r="AB1617">
            <v>4</v>
          </cell>
          <cell r="AC1617">
            <v>175</v>
          </cell>
          <cell r="AD1617">
            <v>1</v>
          </cell>
          <cell r="AE1617">
            <v>25</v>
          </cell>
          <cell r="AG1617" t="str">
            <v>Компл</v>
          </cell>
          <cell r="AH1617" t="str">
            <v>Антрацит</v>
          </cell>
          <cell r="AJ1617" t="str">
            <v>Темно-серый</v>
          </cell>
          <cell r="AK1617" t="str">
            <v>Комплект Тандем Сайд, 600, H 1100, Арена ПЬЮР, АНТРАЦИТ</v>
          </cell>
          <cell r="AL1617">
            <v>327.58</v>
          </cell>
          <cell r="AM1617" t="str">
            <v>Тандем Сайд</v>
          </cell>
          <cell r="AO1617" t="str">
            <v>0036109846</v>
          </cell>
          <cell r="AS1617" t="str">
            <v>Тандем Сайд</v>
          </cell>
          <cell r="AU1617" t="str">
            <v>Компл</v>
          </cell>
          <cell r="AX1617">
            <v>600</v>
          </cell>
          <cell r="AY1617">
            <v>600</v>
          </cell>
          <cell r="BB1617">
            <v>1100</v>
          </cell>
          <cell r="BC1617">
            <v>1700</v>
          </cell>
          <cell r="BF1617">
            <v>0</v>
          </cell>
          <cell r="BG1617">
            <v>25</v>
          </cell>
          <cell r="BH1617" t="str">
            <v>Антрацит</v>
          </cell>
        </row>
        <row r="1618">
          <cell r="D1618" t="str">
            <v>0036119846</v>
          </cell>
          <cell r="E1618" t="str">
            <v>Комплект Тандем Сайд 600 мм, H 1700, Арена ПЬЮР, Рама + 5 полок, цвет АНТРАЦИТ, цвет дна Антрацит, антислип (0036119846)</v>
          </cell>
          <cell r="H1618">
            <v>1</v>
          </cell>
          <cell r="I1618">
            <v>6</v>
          </cell>
          <cell r="J1618" t="str">
            <v>DE</v>
          </cell>
          <cell r="K1618">
            <v>9.5</v>
          </cell>
          <cell r="L1618">
            <v>1.7250000000000001</v>
          </cell>
          <cell r="M1618">
            <v>0.6</v>
          </cell>
          <cell r="N1618">
            <v>0.14499999999999999</v>
          </cell>
          <cell r="O1618">
            <v>0.15007499999999999</v>
          </cell>
          <cell r="Q1618" t="str">
            <v>9846</v>
          </cell>
          <cell r="R1618">
            <v>6</v>
          </cell>
          <cell r="T1618">
            <v>9403990001</v>
          </cell>
          <cell r="V1618" t="str">
            <v>Высокие шкафы</v>
          </cell>
          <cell r="W1618" t="str">
            <v>Тандем Сайд</v>
          </cell>
          <cell r="X1618">
            <v>600</v>
          </cell>
          <cell r="Y1618">
            <v>1700</v>
          </cell>
          <cell r="Z1618" t="str">
            <v>АНТРАЦИТ</v>
          </cell>
          <cell r="AA1618" t="str">
            <v>Арена ПЬЮР</v>
          </cell>
          <cell r="AB1618">
            <v>5</v>
          </cell>
          <cell r="AC1618">
            <v>175</v>
          </cell>
          <cell r="AD1618">
            <v>1</v>
          </cell>
          <cell r="AE1618">
            <v>25</v>
          </cell>
          <cell r="AG1618" t="str">
            <v>Компл</v>
          </cell>
          <cell r="AH1618" t="str">
            <v>Антрацит</v>
          </cell>
          <cell r="AJ1618" t="str">
            <v>Темно-серый</v>
          </cell>
          <cell r="AK1618" t="str">
            <v>Комплект Тандем Сайд, 600, H 1700, Арена ПЬЮР, АНТРАЦИТ</v>
          </cell>
          <cell r="AL1618">
            <v>390.13</v>
          </cell>
          <cell r="AM1618" t="str">
            <v>Тандем Сайд</v>
          </cell>
          <cell r="AO1618" t="str">
            <v>0036119846</v>
          </cell>
          <cell r="AS1618" t="str">
            <v>Тандем Сайд</v>
          </cell>
          <cell r="AU1618" t="str">
            <v>Компл</v>
          </cell>
          <cell r="AX1618">
            <v>600</v>
          </cell>
          <cell r="AY1618">
            <v>600</v>
          </cell>
          <cell r="BB1618">
            <v>1700</v>
          </cell>
          <cell r="BC1618">
            <v>2300</v>
          </cell>
          <cell r="BF1618">
            <v>0</v>
          </cell>
          <cell r="BG1618">
            <v>25</v>
          </cell>
          <cell r="BH1618" t="str">
            <v>Антрацит</v>
          </cell>
        </row>
        <row r="1619">
          <cell r="D1619" t="str">
            <v>2370709846</v>
          </cell>
          <cell r="E1619" t="str">
            <v>Полка фасадная, Тандем Сайд 450 мм, Арена ПЬЮР, 1 шт, цвет АНТРАЦИТ, цвет дна Антрацит, антислип (2370709846)</v>
          </cell>
          <cell r="H1619">
            <v>1</v>
          </cell>
          <cell r="I1619">
            <v>10</v>
          </cell>
          <cell r="J1619" t="str">
            <v>DE</v>
          </cell>
          <cell r="K1619">
            <v>0.8</v>
          </cell>
          <cell r="O1619">
            <v>6.3214500000000002E-3</v>
          </cell>
          <cell r="Q1619" t="str">
            <v>9846</v>
          </cell>
          <cell r="R1619">
            <v>6</v>
          </cell>
          <cell r="T1619">
            <v>9403990001</v>
          </cell>
          <cell r="V1619" t="str">
            <v>Высокие шкафы</v>
          </cell>
          <cell r="W1619" t="str">
            <v>Тандем Сайд</v>
          </cell>
          <cell r="X1619">
            <v>450</v>
          </cell>
          <cell r="Z1619" t="str">
            <v>АНТРАЦИТ</v>
          </cell>
          <cell r="AA1619" t="str">
            <v>Арена ПЬЮР</v>
          </cell>
          <cell r="AB1619">
            <v>1</v>
          </cell>
          <cell r="AE1619">
            <v>4</v>
          </cell>
          <cell r="AG1619" t="str">
            <v>шт</v>
          </cell>
          <cell r="AH1619" t="str">
            <v>Антрацит</v>
          </cell>
          <cell r="AJ1619" t="str">
            <v>Темно-серый</v>
          </cell>
          <cell r="AK1619" t="str">
            <v>Полка фасадная Тандем Сайд, 450, Арена ПЬЮР, АНТРАЦИТ</v>
          </cell>
          <cell r="AL1619">
            <v>42.57</v>
          </cell>
          <cell r="AM1619" t="str">
            <v>Тандем Сайд</v>
          </cell>
          <cell r="AS1619" t="str">
            <v>Тандем Сайд</v>
          </cell>
          <cell r="AU1619" t="str">
            <v>Комплектующее</v>
          </cell>
          <cell r="AX1619">
            <v>450</v>
          </cell>
          <cell r="AY1619">
            <v>450</v>
          </cell>
          <cell r="BB1619">
            <v>600</v>
          </cell>
          <cell r="BC1619">
            <v>2300</v>
          </cell>
          <cell r="BF1619">
            <v>0</v>
          </cell>
          <cell r="BG1619">
            <v>4</v>
          </cell>
          <cell r="BH1619" t="str">
            <v>Антрацит</v>
          </cell>
        </row>
        <row r="1620">
          <cell r="D1620" t="str">
            <v>2370719846</v>
          </cell>
          <cell r="E1620" t="str">
            <v>Полка фасадная, Тандем Сайд 500 мм, Арена ПЬЮР, 1 шт, цвет АНТРАЦИТ, цвет дна Антрацит, антислип (2370719846)</v>
          </cell>
          <cell r="H1620">
            <v>1</v>
          </cell>
          <cell r="I1620">
            <v>10</v>
          </cell>
          <cell r="J1620" t="str">
            <v>DE</v>
          </cell>
          <cell r="K1620">
            <v>1.006</v>
          </cell>
          <cell r="O1620">
            <v>7.2649500000000001E-3</v>
          </cell>
          <cell r="Q1620" t="str">
            <v>9846</v>
          </cell>
          <cell r="R1620">
            <v>6</v>
          </cell>
          <cell r="T1620">
            <v>9403990001</v>
          </cell>
          <cell r="V1620" t="str">
            <v>Высокие шкафы</v>
          </cell>
          <cell r="W1620" t="str">
            <v>Тандем Сайд</v>
          </cell>
          <cell r="X1620">
            <v>500</v>
          </cell>
          <cell r="Z1620" t="str">
            <v>АНТРАЦИТ</v>
          </cell>
          <cell r="AA1620" t="str">
            <v>Арена ПЬЮР</v>
          </cell>
          <cell r="AB1620">
            <v>1</v>
          </cell>
          <cell r="AE1620">
            <v>4</v>
          </cell>
          <cell r="AG1620" t="str">
            <v>шт</v>
          </cell>
          <cell r="AH1620" t="str">
            <v>Антрацит</v>
          </cell>
          <cell r="AJ1620" t="str">
            <v>Темно-серый</v>
          </cell>
          <cell r="AK1620" t="str">
            <v>Полка фасадная Тандем Сайд, 500, Арена ПЬЮР, АНТРАЦИТ</v>
          </cell>
          <cell r="AL1620">
            <v>43.91</v>
          </cell>
          <cell r="AM1620" t="str">
            <v>Тандем Сайд</v>
          </cell>
          <cell r="AS1620" t="str">
            <v>Тандем Сайд</v>
          </cell>
          <cell r="AU1620" t="str">
            <v>Комплектующее</v>
          </cell>
          <cell r="AX1620">
            <v>500</v>
          </cell>
          <cell r="AY1620">
            <v>500</v>
          </cell>
          <cell r="BB1620">
            <v>600</v>
          </cell>
          <cell r="BC1620">
            <v>2300</v>
          </cell>
          <cell r="BF1620">
            <v>0</v>
          </cell>
          <cell r="BG1620">
            <v>4</v>
          </cell>
          <cell r="BH1620" t="str">
            <v>Антрацит</v>
          </cell>
        </row>
        <row r="1621">
          <cell r="D1621" t="str">
            <v>2370729846</v>
          </cell>
          <cell r="E1621" t="str">
            <v>Полка фасадная, Тандем Сайд 600 мм, Арена ПЬЮР, 1 шт, цвет АНТРАЦИТ, цвет дна Антрацит, антислип (2370729846)</v>
          </cell>
          <cell r="H1621">
            <v>1</v>
          </cell>
          <cell r="I1621">
            <v>10</v>
          </cell>
          <cell r="J1621" t="str">
            <v>DE</v>
          </cell>
          <cell r="K1621">
            <v>1.1000000000000001</v>
          </cell>
          <cell r="O1621">
            <v>9.1519500000000007E-3</v>
          </cell>
          <cell r="Q1621" t="str">
            <v>9846</v>
          </cell>
          <cell r="R1621">
            <v>6</v>
          </cell>
          <cell r="T1621">
            <v>9403990001</v>
          </cell>
          <cell r="V1621" t="str">
            <v>Высокие шкафы</v>
          </cell>
          <cell r="W1621" t="str">
            <v>Тандем Сайд</v>
          </cell>
          <cell r="X1621">
            <v>600</v>
          </cell>
          <cell r="Z1621" t="str">
            <v>АНТРАЦИТ</v>
          </cell>
          <cell r="AA1621" t="str">
            <v>Арена ПЬЮР</v>
          </cell>
          <cell r="AB1621">
            <v>1</v>
          </cell>
          <cell r="AE1621">
            <v>4</v>
          </cell>
          <cell r="AG1621" t="str">
            <v>шт</v>
          </cell>
          <cell r="AH1621" t="str">
            <v>Антрацит</v>
          </cell>
          <cell r="AJ1621" t="str">
            <v>Темно-серый</v>
          </cell>
          <cell r="AK1621" t="str">
            <v>Полка фасадная Тандем Сайд, 600, Арена ПЬЮР, АНТРАЦИТ</v>
          </cell>
          <cell r="AL1621">
            <v>45.25</v>
          </cell>
          <cell r="AM1621" t="str">
            <v>Тандем Сайд</v>
          </cell>
          <cell r="AS1621" t="str">
            <v>Тандем Сайд</v>
          </cell>
          <cell r="AU1621" t="str">
            <v>Комплектующее</v>
          </cell>
          <cell r="AX1621">
            <v>600</v>
          </cell>
          <cell r="AY1621">
            <v>600</v>
          </cell>
          <cell r="BB1621">
            <v>600</v>
          </cell>
          <cell r="BC1621">
            <v>2300</v>
          </cell>
          <cell r="BF1621">
            <v>0</v>
          </cell>
          <cell r="BG1621">
            <v>4</v>
          </cell>
          <cell r="BH1621" t="str">
            <v>Антрацит</v>
          </cell>
        </row>
        <row r="1622">
          <cell r="D1622" t="str">
            <v>2977119846</v>
          </cell>
          <cell r="E1622" t="str">
            <v>КОМПЛЕКТ №3 Юбокс, Тандем Сайд 600 мм, H 1700, Арена ПЬЮР, 5 полок + 1 Юбокс, цвет АНТРАЦИТ, цвет дна Антрацит (2977119846)</v>
          </cell>
          <cell r="K1622" t="str">
            <v>сумма частей</v>
          </cell>
          <cell r="O1622" t="str">
            <v>сумма частей</v>
          </cell>
          <cell r="Q1622" t="str">
            <v>9846</v>
          </cell>
          <cell r="V1622" t="str">
            <v>Высокие шкафы</v>
          </cell>
          <cell r="W1622" t="str">
            <v>Тандем Сайд</v>
          </cell>
          <cell r="X1622">
            <v>600</v>
          </cell>
          <cell r="Y1622">
            <v>1700</v>
          </cell>
          <cell r="Z1622" t="str">
            <v>АНТРАЦИТ</v>
          </cell>
          <cell r="AA1622" t="str">
            <v>Арена ПЬЮР</v>
          </cell>
          <cell r="AB1622">
            <v>5</v>
          </cell>
          <cell r="AC1622">
            <v>175</v>
          </cell>
          <cell r="AD1622">
            <v>2</v>
          </cell>
          <cell r="AE1622">
            <v>20</v>
          </cell>
          <cell r="AG1622" t="str">
            <v>Компл</v>
          </cell>
          <cell r="AH1622" t="str">
            <v>Антрацит</v>
          </cell>
          <cell r="AJ1622" t="str">
            <v>Темно-серый</v>
          </cell>
          <cell r="AK1622" t="str">
            <v>КОМПЛЕКТ №3 Юбокс Тандем Сайд, 600, H 1700, Арена ПЬЮР, АНТРАЦИТ</v>
          </cell>
          <cell r="AL1622">
            <v>427.37</v>
          </cell>
          <cell r="AM1622" t="str">
            <v>Тандем Сайд</v>
          </cell>
          <cell r="AS1622" t="str">
            <v>Тандем Сайд</v>
          </cell>
          <cell r="AU1622" t="str">
            <v>Компл</v>
          </cell>
          <cell r="AX1622">
            <v>600</v>
          </cell>
          <cell r="AY1622">
            <v>600</v>
          </cell>
          <cell r="BB1622">
            <v>1700</v>
          </cell>
          <cell r="BC1622">
            <v>2300</v>
          </cell>
          <cell r="BF1622">
            <v>0</v>
          </cell>
          <cell r="BG1622">
            <v>20</v>
          </cell>
          <cell r="BH1622" t="str">
            <v>Антрацит</v>
          </cell>
        </row>
        <row r="1623">
          <cell r="D1623" t="str">
            <v>0035209846</v>
          </cell>
          <cell r="E1623" t="str">
            <v>Комплект внутренний, Тандем II 450 мм, H 1100, Арена ПЬЮР, Рама + 4 полки, цвет АНТРАЦИТ, цвет дна Антрацит, антислип (0035209846)</v>
          </cell>
          <cell r="H1623">
            <v>1</v>
          </cell>
          <cell r="I1623">
            <v>6</v>
          </cell>
          <cell r="J1623" t="str">
            <v>DE</v>
          </cell>
          <cell r="K1623">
            <v>11.78</v>
          </cell>
          <cell r="L1623">
            <v>1.345</v>
          </cell>
          <cell r="M1623">
            <v>0.51</v>
          </cell>
          <cell r="N1623">
            <v>0.21</v>
          </cell>
          <cell r="O1623">
            <v>0.1440495</v>
          </cell>
          <cell r="Q1623" t="str">
            <v>9846</v>
          </cell>
          <cell r="R1623">
            <v>6</v>
          </cell>
          <cell r="T1623">
            <v>9403990001</v>
          </cell>
          <cell r="V1623" t="str">
            <v>Высокие шкафы</v>
          </cell>
          <cell r="W1623" t="str">
            <v>Тандем II</v>
          </cell>
          <cell r="X1623">
            <v>450</v>
          </cell>
          <cell r="Y1623">
            <v>1100</v>
          </cell>
          <cell r="Z1623" t="str">
            <v>АНТРАЦИТ</v>
          </cell>
          <cell r="AA1623" t="str">
            <v>Арена ПЬЮР</v>
          </cell>
          <cell r="AB1623">
            <v>4</v>
          </cell>
          <cell r="AC1623">
            <v>500</v>
          </cell>
          <cell r="AE1623">
            <v>60</v>
          </cell>
          <cell r="AG1623" t="str">
            <v>шт</v>
          </cell>
          <cell r="AH1623" t="str">
            <v>Антрацит</v>
          </cell>
          <cell r="AJ1623" t="str">
            <v>Темно-серый</v>
          </cell>
          <cell r="AK1623" t="str">
            <v>Комплект внутренний Тандем II, 450, H 1100, Арена ПЬЮР, АНТРАЦИТ</v>
          </cell>
          <cell r="AL1623">
            <v>432.2</v>
          </cell>
          <cell r="AM1623" t="str">
            <v>Тандем II</v>
          </cell>
          <cell r="AO1623" t="str">
            <v>0035209846</v>
          </cell>
          <cell r="AS1623" t="str">
            <v>Тандем II</v>
          </cell>
          <cell r="AU1623" t="str">
            <v>Комплектующее</v>
          </cell>
          <cell r="AX1623">
            <v>450</v>
          </cell>
          <cell r="AY1623">
            <v>450</v>
          </cell>
          <cell r="BB1623">
            <v>1100</v>
          </cell>
          <cell r="BC1623">
            <v>1700</v>
          </cell>
          <cell r="BF1623">
            <v>0</v>
          </cell>
          <cell r="BG1623">
            <v>60</v>
          </cell>
          <cell r="BH1623" t="str">
            <v>Антрацит</v>
          </cell>
        </row>
        <row r="1624">
          <cell r="D1624" t="str">
            <v>0035219846</v>
          </cell>
          <cell r="E1624" t="str">
            <v>Комплект внутренний, Тандем II 450 мм, H 1700, Арена ПЬЮР, Рама + 5 полок, цвет АНТРАЦИТ, цвет дна Антрацит, антислип (0035219846)</v>
          </cell>
          <cell r="H1624">
            <v>1</v>
          </cell>
          <cell r="I1624">
            <v>6</v>
          </cell>
          <cell r="J1624" t="str">
            <v>DE</v>
          </cell>
          <cell r="K1624">
            <v>15.2</v>
          </cell>
          <cell r="L1624">
            <v>1.7450000000000001</v>
          </cell>
          <cell r="M1624">
            <v>0.46</v>
          </cell>
          <cell r="N1624">
            <v>0.21</v>
          </cell>
          <cell r="O1624">
            <v>0.16856699999999999</v>
          </cell>
          <cell r="Q1624" t="str">
            <v>9846</v>
          </cell>
          <cell r="R1624">
            <v>6</v>
          </cell>
          <cell r="T1624">
            <v>9403990001</v>
          </cell>
          <cell r="V1624" t="str">
            <v>Высокие шкафы</v>
          </cell>
          <cell r="W1624" t="str">
            <v>Тандем II</v>
          </cell>
          <cell r="X1624">
            <v>450</v>
          </cell>
          <cell r="Y1624">
            <v>1700</v>
          </cell>
          <cell r="Z1624" t="str">
            <v>АНТРАЦИТ</v>
          </cell>
          <cell r="AA1624" t="str">
            <v>Арена ПЬЮР</v>
          </cell>
          <cell r="AB1624">
            <v>5</v>
          </cell>
          <cell r="AC1624">
            <v>500</v>
          </cell>
          <cell r="AE1624">
            <v>60</v>
          </cell>
          <cell r="AG1624" t="str">
            <v>шт</v>
          </cell>
          <cell r="AH1624" t="str">
            <v>Антрацит</v>
          </cell>
          <cell r="AJ1624" t="str">
            <v>Темно-серый</v>
          </cell>
          <cell r="AK1624" t="str">
            <v>Комплект внутренний Тандем II, 450, H 1700, Арена ПЬЮР, АНТРАЦИТ</v>
          </cell>
          <cell r="AL1624">
            <v>485.97</v>
          </cell>
          <cell r="AM1624" t="str">
            <v>Тандем II</v>
          </cell>
          <cell r="AO1624" t="str">
            <v>0035219846</v>
          </cell>
          <cell r="AS1624" t="str">
            <v>Тандем II</v>
          </cell>
          <cell r="AU1624" t="str">
            <v>Комплектующее</v>
          </cell>
          <cell r="AX1624">
            <v>450</v>
          </cell>
          <cell r="AY1624">
            <v>450</v>
          </cell>
          <cell r="BB1624">
            <v>1700</v>
          </cell>
          <cell r="BC1624">
            <v>2300</v>
          </cell>
          <cell r="BF1624">
            <v>0</v>
          </cell>
          <cell r="BG1624">
            <v>60</v>
          </cell>
          <cell r="BH1624" t="str">
            <v>Антрацит</v>
          </cell>
        </row>
        <row r="1625">
          <cell r="D1625" t="str">
            <v>0035229846</v>
          </cell>
          <cell r="E1625" t="str">
            <v>Комплект внутренний, Тандем II 500 мм, H 1100, Арена ПЬЮР, Рама + 4 полки, цвет АНТРАЦИТ, цвет дна Антрацит, антислип (0035229846)</v>
          </cell>
          <cell r="H1625">
            <v>1</v>
          </cell>
          <cell r="I1625">
            <v>6</v>
          </cell>
          <cell r="J1625" t="str">
            <v>DE</v>
          </cell>
          <cell r="K1625">
            <v>12</v>
          </cell>
          <cell r="L1625">
            <v>1.345</v>
          </cell>
          <cell r="M1625">
            <v>0.51</v>
          </cell>
          <cell r="N1625">
            <v>0.21</v>
          </cell>
          <cell r="O1625">
            <v>0.1440495</v>
          </cell>
          <cell r="Q1625" t="str">
            <v>9846</v>
          </cell>
          <cell r="R1625">
            <v>6</v>
          </cell>
          <cell r="T1625">
            <v>9403990001</v>
          </cell>
          <cell r="V1625" t="str">
            <v>Высокие шкафы</v>
          </cell>
          <cell r="W1625" t="str">
            <v>Тандем II</v>
          </cell>
          <cell r="X1625">
            <v>500</v>
          </cell>
          <cell r="Y1625">
            <v>1100</v>
          </cell>
          <cell r="Z1625" t="str">
            <v>АНТРАЦИТ</v>
          </cell>
          <cell r="AA1625" t="str">
            <v>Арена ПЬЮР</v>
          </cell>
          <cell r="AB1625">
            <v>4</v>
          </cell>
          <cell r="AC1625">
            <v>500</v>
          </cell>
          <cell r="AE1625">
            <v>60</v>
          </cell>
          <cell r="AG1625" t="str">
            <v>шт</v>
          </cell>
          <cell r="AH1625" t="str">
            <v>Антрацит</v>
          </cell>
          <cell r="AJ1625" t="str">
            <v>Темно-серый</v>
          </cell>
          <cell r="AK1625" t="str">
            <v>Комплект внутренний Тандем II, 500, H 1100, Арена ПЬЮР, АНТРАЦИТ</v>
          </cell>
          <cell r="AL1625">
            <v>447.07</v>
          </cell>
          <cell r="AM1625" t="str">
            <v>Тандем II</v>
          </cell>
          <cell r="AO1625" t="str">
            <v>0035229846</v>
          </cell>
          <cell r="AS1625" t="str">
            <v>Тандем II</v>
          </cell>
          <cell r="AU1625" t="str">
            <v>Комплектующее</v>
          </cell>
          <cell r="AX1625">
            <v>500</v>
          </cell>
          <cell r="AY1625">
            <v>500</v>
          </cell>
          <cell r="BB1625">
            <v>1100</v>
          </cell>
          <cell r="BC1625">
            <v>1700</v>
          </cell>
          <cell r="BF1625">
            <v>0</v>
          </cell>
          <cell r="BG1625">
            <v>60</v>
          </cell>
          <cell r="BH1625" t="str">
            <v>Антрацит</v>
          </cell>
        </row>
        <row r="1626">
          <cell r="D1626" t="str">
            <v>0035239846</v>
          </cell>
          <cell r="E1626" t="str">
            <v>Комплект внутренний, Тандем II 500 мм, H 1700, Арена ПЬЮР, Рама + 5 полок, цвет АНТРАЦИТ, цвет дна Антрацит, антислип (0035239846)</v>
          </cell>
          <cell r="H1626">
            <v>1</v>
          </cell>
          <cell r="I1626">
            <v>6</v>
          </cell>
          <cell r="J1626" t="str">
            <v>DE</v>
          </cell>
          <cell r="K1626">
            <v>15.57</v>
          </cell>
          <cell r="L1626">
            <v>1.7450000000000001</v>
          </cell>
          <cell r="M1626">
            <v>0.51</v>
          </cell>
          <cell r="N1626">
            <v>0.21</v>
          </cell>
          <cell r="O1626">
            <v>0.18688949999999999</v>
          </cell>
          <cell r="Q1626" t="str">
            <v>9846</v>
          </cell>
          <cell r="R1626">
            <v>6</v>
          </cell>
          <cell r="T1626">
            <v>9403990001</v>
          </cell>
          <cell r="V1626" t="str">
            <v>Высокие шкафы</v>
          </cell>
          <cell r="W1626" t="str">
            <v>Тандем II</v>
          </cell>
          <cell r="X1626">
            <v>500</v>
          </cell>
          <cell r="Y1626">
            <v>1700</v>
          </cell>
          <cell r="Z1626" t="str">
            <v>АНТРАЦИТ</v>
          </cell>
          <cell r="AA1626" t="str">
            <v>Арена ПЬЮР</v>
          </cell>
          <cell r="AB1626">
            <v>5</v>
          </cell>
          <cell r="AC1626">
            <v>500</v>
          </cell>
          <cell r="AE1626">
            <v>60</v>
          </cell>
          <cell r="AG1626" t="str">
            <v>шт</v>
          </cell>
          <cell r="AH1626" t="str">
            <v>Антрацит</v>
          </cell>
          <cell r="AJ1626" t="str">
            <v>Темно-серый</v>
          </cell>
          <cell r="AK1626" t="str">
            <v>Комплект внутренний Тандем II, 500, H 1700, Арена ПЬЮР, АНТРАЦИТ</v>
          </cell>
          <cell r="AL1626">
            <v>503.09</v>
          </cell>
          <cell r="AM1626" t="str">
            <v>Тандем II</v>
          </cell>
          <cell r="AO1626" t="str">
            <v>0035239846</v>
          </cell>
          <cell r="AS1626" t="str">
            <v>Тандем II</v>
          </cell>
          <cell r="AU1626" t="str">
            <v>Комплектующее</v>
          </cell>
          <cell r="AX1626">
            <v>500</v>
          </cell>
          <cell r="AY1626">
            <v>500</v>
          </cell>
          <cell r="BB1626">
            <v>1700</v>
          </cell>
          <cell r="BC1626">
            <v>2300</v>
          </cell>
          <cell r="BF1626">
            <v>0</v>
          </cell>
          <cell r="BG1626">
            <v>60</v>
          </cell>
          <cell r="BH1626" t="str">
            <v>Антрацит</v>
          </cell>
        </row>
        <row r="1627">
          <cell r="D1627" t="str">
            <v>0035249846</v>
          </cell>
          <cell r="E1627" t="str">
            <v>Комплект внутренний, Тандем II 600 мм, H 800, Арена ПЬЮР, Рама + 3 полки, цвет АНТРАЦИТ, цвет дна Антрацит, антислип (0035249846)</v>
          </cell>
          <cell r="H1627">
            <v>1</v>
          </cell>
          <cell r="I1627">
            <v>6</v>
          </cell>
          <cell r="J1627" t="str">
            <v>DE</v>
          </cell>
          <cell r="K1627">
            <v>8.1999999999999993</v>
          </cell>
          <cell r="L1627">
            <v>1.0449999999999999</v>
          </cell>
          <cell r="M1627">
            <v>0.61</v>
          </cell>
          <cell r="N1627">
            <v>0.21</v>
          </cell>
          <cell r="O1627">
            <v>0.1338645</v>
          </cell>
          <cell r="Q1627" t="str">
            <v>9846</v>
          </cell>
          <cell r="R1627">
            <v>6</v>
          </cell>
          <cell r="T1627">
            <v>9403990001</v>
          </cell>
          <cell r="V1627" t="str">
            <v>Высокие шкафы</v>
          </cell>
          <cell r="W1627" t="str">
            <v>Тандем II</v>
          </cell>
          <cell r="X1627">
            <v>600</v>
          </cell>
          <cell r="Y1627">
            <v>800</v>
          </cell>
          <cell r="Z1627" t="str">
            <v>АНТРАЦИТ</v>
          </cell>
          <cell r="AA1627" t="str">
            <v>Арена ПЬЮР</v>
          </cell>
          <cell r="AB1627">
            <v>3</v>
          </cell>
          <cell r="AC1627">
            <v>500</v>
          </cell>
          <cell r="AE1627">
            <v>60</v>
          </cell>
          <cell r="AG1627" t="str">
            <v>шт</v>
          </cell>
          <cell r="AH1627" t="str">
            <v>Антрацит</v>
          </cell>
          <cell r="AJ1627" t="str">
            <v>Темно-серый</v>
          </cell>
          <cell r="AK1627" t="str">
            <v>Комплект внутренний Тандем II, 600, H 800, Арена ПЬЮР, АНТРАЦИТ</v>
          </cell>
          <cell r="AL1627">
            <v>395.12</v>
          </cell>
          <cell r="AM1627" t="str">
            <v>Тандем II</v>
          </cell>
          <cell r="AO1627" t="str">
            <v>0035249846</v>
          </cell>
          <cell r="AS1627" t="str">
            <v>Тандем II</v>
          </cell>
          <cell r="AU1627" t="str">
            <v>Комплектующее</v>
          </cell>
          <cell r="AX1627">
            <v>600</v>
          </cell>
          <cell r="AY1627">
            <v>600</v>
          </cell>
          <cell r="BB1627">
            <v>800</v>
          </cell>
          <cell r="BC1627">
            <v>1100</v>
          </cell>
          <cell r="BF1627">
            <v>0</v>
          </cell>
          <cell r="BG1627">
            <v>60</v>
          </cell>
          <cell r="BH1627" t="str">
            <v>Антрацит</v>
          </cell>
        </row>
        <row r="1628">
          <cell r="D1628" t="str">
            <v>0035259846</v>
          </cell>
          <cell r="E1628" t="str">
            <v>Комплект внутренний, Тандем II 600 мм, H 1100, Арена ПЬЮР, Рама + 4 полки, цвет АНТРАЦИТ, цвет дна Антрацит, антислип (0035259846)</v>
          </cell>
          <cell r="H1628">
            <v>1</v>
          </cell>
          <cell r="I1628">
            <v>6</v>
          </cell>
          <cell r="J1628" t="str">
            <v>DE</v>
          </cell>
          <cell r="K1628">
            <v>14.06</v>
          </cell>
          <cell r="L1628">
            <v>1.145</v>
          </cell>
          <cell r="M1628">
            <v>0.61</v>
          </cell>
          <cell r="N1628">
            <v>0.21</v>
          </cell>
          <cell r="O1628">
            <v>0.14667450000000001</v>
          </cell>
          <cell r="Q1628" t="str">
            <v>9846</v>
          </cell>
          <cell r="R1628">
            <v>6</v>
          </cell>
          <cell r="T1628">
            <v>9403990001</v>
          </cell>
          <cell r="V1628" t="str">
            <v>Высокие шкафы</v>
          </cell>
          <cell r="W1628" t="str">
            <v>Тандем II</v>
          </cell>
          <cell r="X1628">
            <v>600</v>
          </cell>
          <cell r="Y1628">
            <v>1100</v>
          </cell>
          <cell r="Z1628" t="str">
            <v>АНТРАЦИТ</v>
          </cell>
          <cell r="AA1628" t="str">
            <v>Арена ПЬЮР</v>
          </cell>
          <cell r="AB1628">
            <v>4</v>
          </cell>
          <cell r="AC1628">
            <v>500</v>
          </cell>
          <cell r="AE1628">
            <v>60</v>
          </cell>
          <cell r="AG1628" t="str">
            <v>шт</v>
          </cell>
          <cell r="AH1628" t="str">
            <v>Антрацит</v>
          </cell>
          <cell r="AJ1628" t="str">
            <v>Темно-серый</v>
          </cell>
          <cell r="AK1628" t="str">
            <v>Комплект внутренний Тандем II, 600, H 1100, Арена ПЬЮР, АНТРАЦИТ</v>
          </cell>
          <cell r="AL1628">
            <v>459.43</v>
          </cell>
          <cell r="AM1628" t="str">
            <v>Тандем II</v>
          </cell>
          <cell r="AO1628" t="str">
            <v>0035259846</v>
          </cell>
          <cell r="AS1628" t="str">
            <v>Тандем II</v>
          </cell>
          <cell r="AU1628" t="str">
            <v>Комплектующее</v>
          </cell>
          <cell r="AX1628">
            <v>600</v>
          </cell>
          <cell r="AY1628">
            <v>600</v>
          </cell>
          <cell r="BB1628">
            <v>1100</v>
          </cell>
          <cell r="BC1628">
            <v>1700</v>
          </cell>
          <cell r="BF1628">
            <v>0</v>
          </cell>
          <cell r="BG1628">
            <v>60</v>
          </cell>
          <cell r="BH1628" t="str">
            <v>Антрацит</v>
          </cell>
        </row>
        <row r="1629">
          <cell r="D1629" t="str">
            <v>0035269846</v>
          </cell>
          <cell r="E1629" t="str">
            <v>Комплект внутренний, Тандем II 600 мм, H 1700, Арена ПЬЮР, Рама + 5 полок, цвет АНТРАЦИТ, цвет дна Антрацит, антислип (0035269846)</v>
          </cell>
          <cell r="H1629">
            <v>1</v>
          </cell>
          <cell r="I1629">
            <v>6</v>
          </cell>
          <cell r="J1629" t="str">
            <v>DE</v>
          </cell>
          <cell r="K1629">
            <v>22</v>
          </cell>
          <cell r="L1629">
            <v>1.7450000000000001</v>
          </cell>
          <cell r="M1629">
            <v>0.61</v>
          </cell>
          <cell r="N1629">
            <v>0.21</v>
          </cell>
          <cell r="O1629">
            <v>0.2235345</v>
          </cell>
          <cell r="Q1629" t="str">
            <v>9846</v>
          </cell>
          <cell r="R1629">
            <v>6</v>
          </cell>
          <cell r="T1629">
            <v>9403990001</v>
          </cell>
          <cell r="V1629" t="str">
            <v>Высокие шкафы</v>
          </cell>
          <cell r="W1629" t="str">
            <v>Тандем II</v>
          </cell>
          <cell r="X1629">
            <v>600</v>
          </cell>
          <cell r="Y1629">
            <v>1700</v>
          </cell>
          <cell r="Z1629" t="str">
            <v>АНТРАЦИТ</v>
          </cell>
          <cell r="AA1629" t="str">
            <v>Арена ПЬЮР</v>
          </cell>
          <cell r="AB1629">
            <v>5</v>
          </cell>
          <cell r="AC1629">
            <v>500</v>
          </cell>
          <cell r="AE1629">
            <v>60</v>
          </cell>
          <cell r="AG1629" t="str">
            <v>шт</v>
          </cell>
          <cell r="AH1629" t="str">
            <v>Антрацит</v>
          </cell>
          <cell r="AJ1629" t="str">
            <v>Темно-серый</v>
          </cell>
          <cell r="AK1629" t="str">
            <v>Комплект внутренний Тандем II, 600, H 1700, Арена ПЬЮР, АНТРАЦИТ</v>
          </cell>
          <cell r="AL1629">
            <v>517.53</v>
          </cell>
          <cell r="AM1629" t="str">
            <v>Тандем II</v>
          </cell>
          <cell r="AO1629" t="str">
            <v>0035269846</v>
          </cell>
          <cell r="AS1629" t="str">
            <v>Тандем II</v>
          </cell>
          <cell r="AU1629" t="str">
            <v>Комплектующее</v>
          </cell>
          <cell r="AX1629">
            <v>600</v>
          </cell>
          <cell r="AY1629">
            <v>600</v>
          </cell>
          <cell r="BB1629">
            <v>1700</v>
          </cell>
          <cell r="BC1629">
            <v>2300</v>
          </cell>
          <cell r="BF1629">
            <v>0</v>
          </cell>
          <cell r="BG1629">
            <v>60</v>
          </cell>
          <cell r="BH1629" t="str">
            <v>Антрацит</v>
          </cell>
        </row>
        <row r="1630">
          <cell r="D1630" t="str">
            <v>2976569846</v>
          </cell>
          <cell r="E1630" t="str">
            <v>КОМПЛЕКТ Тандем II 450 мм, H 1100, Арена ПЬЮР, 4 полки, цвет АНТРАЦИТ, цвет дна Антрацит (2976569846)</v>
          </cell>
          <cell r="K1630" t="str">
            <v>сумма частей</v>
          </cell>
          <cell r="O1630" t="str">
            <v>сумма частей</v>
          </cell>
          <cell r="Q1630" t="str">
            <v>9846</v>
          </cell>
          <cell r="V1630" t="str">
            <v>Высокие шкафы</v>
          </cell>
          <cell r="W1630" t="str">
            <v>Тандем II</v>
          </cell>
          <cell r="X1630">
            <v>450</v>
          </cell>
          <cell r="Y1630">
            <v>1100</v>
          </cell>
          <cell r="Z1630" t="str">
            <v>АНТРАЦИТ</v>
          </cell>
          <cell r="AA1630" t="str">
            <v>Арена ПЬЮР</v>
          </cell>
          <cell r="AB1630">
            <v>4</v>
          </cell>
          <cell r="AC1630">
            <v>500</v>
          </cell>
          <cell r="AD1630">
            <v>2</v>
          </cell>
          <cell r="AE1630">
            <v>56</v>
          </cell>
          <cell r="AG1630" t="str">
            <v>Компл</v>
          </cell>
          <cell r="AH1630" t="str">
            <v>Антрацит</v>
          </cell>
          <cell r="AJ1630" t="str">
            <v>Темно-серый</v>
          </cell>
          <cell r="AK1630" t="str">
            <v>КОМПЛЕКТ Тандем II, 450, H 1100, Арена ПЬЮР, АНТРАЦИТ</v>
          </cell>
          <cell r="AL1630">
            <v>749.65</v>
          </cell>
          <cell r="AM1630" t="str">
            <v>Тандем II</v>
          </cell>
          <cell r="AS1630" t="str">
            <v>Тандем II</v>
          </cell>
          <cell r="AU1630" t="str">
            <v>Компл</v>
          </cell>
          <cell r="AX1630">
            <v>450</v>
          </cell>
          <cell r="AY1630">
            <v>450</v>
          </cell>
          <cell r="BB1630">
            <v>1100</v>
          </cell>
          <cell r="BC1630">
            <v>1700</v>
          </cell>
          <cell r="BF1630">
            <v>0</v>
          </cell>
          <cell r="BG1630">
            <v>56</v>
          </cell>
          <cell r="BH1630" t="str">
            <v>Антрацит</v>
          </cell>
        </row>
        <row r="1631">
          <cell r="D1631" t="str">
            <v>2976599846</v>
          </cell>
          <cell r="E1631" t="str">
            <v>КОМПЛЕКТ Тандем II 450 мм, H 1700, Арена ПЬЮР, 5 полок, цвет АНТРАЦИТ, цвет дна Антрацит (2976599846)</v>
          </cell>
          <cell r="K1631" t="str">
            <v>сумма частей</v>
          </cell>
          <cell r="O1631" t="str">
            <v>сумма частей</v>
          </cell>
          <cell r="Q1631" t="str">
            <v>9846</v>
          </cell>
          <cell r="V1631" t="str">
            <v>Высокие шкафы</v>
          </cell>
          <cell r="W1631" t="str">
            <v>Тандем II</v>
          </cell>
          <cell r="X1631">
            <v>450</v>
          </cell>
          <cell r="Y1631">
            <v>1700</v>
          </cell>
          <cell r="Z1631" t="str">
            <v>АНТРАЦИТ</v>
          </cell>
          <cell r="AA1631" t="str">
            <v>Арена ПЬЮР</v>
          </cell>
          <cell r="AB1631">
            <v>5</v>
          </cell>
          <cell r="AC1631">
            <v>500</v>
          </cell>
          <cell r="AD1631">
            <v>2</v>
          </cell>
          <cell r="AE1631">
            <v>70</v>
          </cell>
          <cell r="AG1631" t="str">
            <v>Компл</v>
          </cell>
          <cell r="AH1631" t="str">
            <v>Антрацит</v>
          </cell>
          <cell r="AJ1631" t="str">
            <v>Темно-серый</v>
          </cell>
          <cell r="AK1631" t="str">
            <v>КОМПЛЕКТ Тандем II, 450, H 1700, Арена ПЬЮР, АНТРАЦИТ</v>
          </cell>
          <cell r="AL1631">
            <v>865.82</v>
          </cell>
          <cell r="AM1631" t="str">
            <v>Тандем II</v>
          </cell>
          <cell r="AS1631" t="str">
            <v>Тандем II</v>
          </cell>
          <cell r="AU1631" t="str">
            <v>Компл</v>
          </cell>
          <cell r="AX1631">
            <v>450</v>
          </cell>
          <cell r="AY1631">
            <v>450</v>
          </cell>
          <cell r="BB1631">
            <v>1700</v>
          </cell>
          <cell r="BC1631">
            <v>2300</v>
          </cell>
          <cell r="BF1631">
            <v>0</v>
          </cell>
          <cell r="BG1631">
            <v>70</v>
          </cell>
          <cell r="BH1631" t="str">
            <v>Антрацит</v>
          </cell>
        </row>
        <row r="1632">
          <cell r="D1632" t="str">
            <v>2976579846</v>
          </cell>
          <cell r="E1632" t="str">
            <v>КОМПЛЕКТ Тандем II 500 мм, H 1100, Арена ПЬЮР, 4 полки, цвет АНТРАЦИТ, цвет дна Антрацит (2976579846)</v>
          </cell>
          <cell r="K1632" t="str">
            <v>сумма частей</v>
          </cell>
          <cell r="O1632" t="str">
            <v>сумма частей</v>
          </cell>
          <cell r="Q1632" t="str">
            <v>9846</v>
          </cell>
          <cell r="V1632" t="str">
            <v>Высокие шкафы</v>
          </cell>
          <cell r="W1632" t="str">
            <v>Тандем II</v>
          </cell>
          <cell r="X1632">
            <v>500</v>
          </cell>
          <cell r="Y1632">
            <v>1100</v>
          </cell>
          <cell r="Z1632" t="str">
            <v>АНТРАЦИТ</v>
          </cell>
          <cell r="AA1632" t="str">
            <v>Арена ПЬЮР</v>
          </cell>
          <cell r="AB1632">
            <v>4</v>
          </cell>
          <cell r="AC1632">
            <v>500</v>
          </cell>
          <cell r="AD1632">
            <v>2</v>
          </cell>
          <cell r="AE1632">
            <v>56</v>
          </cell>
          <cell r="AG1632" t="str">
            <v>Компл</v>
          </cell>
          <cell r="AH1632" t="str">
            <v>Антрацит</v>
          </cell>
          <cell r="AJ1632" t="str">
            <v>Темно-серый</v>
          </cell>
          <cell r="AK1632" t="str">
            <v>КОМПЛЕКТ Тандем II, 500, H 1100, Арена ПЬЮР, АНТРАЦИТ</v>
          </cell>
          <cell r="AL1632">
            <v>769.18</v>
          </cell>
          <cell r="AM1632" t="str">
            <v>Тандем II</v>
          </cell>
          <cell r="AS1632" t="str">
            <v>Тандем II</v>
          </cell>
          <cell r="AU1632" t="str">
            <v>Компл</v>
          </cell>
          <cell r="AX1632">
            <v>500</v>
          </cell>
          <cell r="AY1632">
            <v>500</v>
          </cell>
          <cell r="BB1632">
            <v>1100</v>
          </cell>
          <cell r="BC1632">
            <v>1700</v>
          </cell>
          <cell r="BF1632">
            <v>0</v>
          </cell>
          <cell r="BG1632">
            <v>56</v>
          </cell>
          <cell r="BH1632" t="str">
            <v>Антрацит</v>
          </cell>
        </row>
        <row r="1633">
          <cell r="D1633" t="str">
            <v>2976609846</v>
          </cell>
          <cell r="E1633" t="str">
            <v>КОМПЛЕКТ Тандем II 500 мм, H 1700, Арена ПЬЮР, 5 полок, цвет АНТРАЦИТ, цвет дна Антрацит (2976609846)</v>
          </cell>
          <cell r="K1633" t="str">
            <v>сумма частей</v>
          </cell>
          <cell r="O1633" t="str">
            <v>сумма частей</v>
          </cell>
          <cell r="Q1633" t="str">
            <v>9846</v>
          </cell>
          <cell r="V1633" t="str">
            <v>Высокие шкафы</v>
          </cell>
          <cell r="W1633" t="str">
            <v>Тандем II</v>
          </cell>
          <cell r="X1633">
            <v>500</v>
          </cell>
          <cell r="Y1633">
            <v>1700</v>
          </cell>
          <cell r="Z1633" t="str">
            <v>АНТРАЦИТ</v>
          </cell>
          <cell r="AA1633" t="str">
            <v>Арена ПЬЮР</v>
          </cell>
          <cell r="AB1633">
            <v>5</v>
          </cell>
          <cell r="AC1633">
            <v>500</v>
          </cell>
          <cell r="AD1633">
            <v>2</v>
          </cell>
          <cell r="AE1633">
            <v>70</v>
          </cell>
          <cell r="AG1633" t="str">
            <v>Компл</v>
          </cell>
          <cell r="AH1633" t="str">
            <v>Антрацит</v>
          </cell>
          <cell r="AJ1633" t="str">
            <v>Темно-серый</v>
          </cell>
          <cell r="AK1633" t="str">
            <v>КОМПЛЕКТ Тандем II, 500, H 1700, Арена ПЬЮР, АНТРАЦИТ</v>
          </cell>
          <cell r="AL1633">
            <v>888.19</v>
          </cell>
          <cell r="AM1633" t="str">
            <v>Тандем II</v>
          </cell>
          <cell r="AS1633" t="str">
            <v>Тандем II</v>
          </cell>
          <cell r="AU1633" t="str">
            <v>Компл</v>
          </cell>
          <cell r="AX1633">
            <v>500</v>
          </cell>
          <cell r="AY1633">
            <v>500</v>
          </cell>
          <cell r="BB1633">
            <v>1700</v>
          </cell>
          <cell r="BC1633">
            <v>2300</v>
          </cell>
          <cell r="BF1633">
            <v>0</v>
          </cell>
          <cell r="BG1633">
            <v>70</v>
          </cell>
          <cell r="BH1633" t="str">
            <v>Антрацит</v>
          </cell>
        </row>
        <row r="1634">
          <cell r="D1634" t="str">
            <v>2976559846</v>
          </cell>
          <cell r="E1634" t="str">
            <v>КОМПЛЕКТ Тандем II 600 мм, H 800, Арена ПЬЮР, 3 полки, цвет АНТРАЦИТ, цвет дна Антрацит (2976559846)</v>
          </cell>
          <cell r="K1634" t="str">
            <v>сумма частей</v>
          </cell>
          <cell r="O1634" t="str">
            <v>сумма частей</v>
          </cell>
          <cell r="Q1634" t="str">
            <v>9846</v>
          </cell>
          <cell r="V1634" t="str">
            <v>Высокие шкафы</v>
          </cell>
          <cell r="W1634" t="str">
            <v>Тандем II</v>
          </cell>
          <cell r="X1634">
            <v>600</v>
          </cell>
          <cell r="Y1634">
            <v>800</v>
          </cell>
          <cell r="Z1634" t="str">
            <v>АНТРАЦИТ</v>
          </cell>
          <cell r="AA1634" t="str">
            <v>Арена ПЬЮР</v>
          </cell>
          <cell r="AB1634">
            <v>3</v>
          </cell>
          <cell r="AC1634">
            <v>500</v>
          </cell>
          <cell r="AD1634">
            <v>2</v>
          </cell>
          <cell r="AE1634">
            <v>42</v>
          </cell>
          <cell r="AG1634" t="str">
            <v>Компл</v>
          </cell>
          <cell r="AH1634" t="str">
            <v>Антрацит</v>
          </cell>
          <cell r="AJ1634" t="str">
            <v>Темно-серый</v>
          </cell>
          <cell r="AK1634" t="str">
            <v>КОМПЛЕКТ Тандем II, 600, H 800, Арена ПЬЮР, АНТРАЦИТ</v>
          </cell>
          <cell r="AL1634">
            <v>698.35</v>
          </cell>
          <cell r="AM1634" t="str">
            <v>Тандем II</v>
          </cell>
          <cell r="AS1634" t="str">
            <v>Тандем II</v>
          </cell>
          <cell r="AU1634" t="str">
            <v>Компл</v>
          </cell>
          <cell r="AX1634">
            <v>600</v>
          </cell>
          <cell r="AY1634">
            <v>600</v>
          </cell>
          <cell r="BB1634">
            <v>800</v>
          </cell>
          <cell r="BC1634">
            <v>1100</v>
          </cell>
          <cell r="BF1634">
            <v>0</v>
          </cell>
          <cell r="BG1634">
            <v>42</v>
          </cell>
          <cell r="BH1634" t="str">
            <v>Антрацит</v>
          </cell>
        </row>
        <row r="1635">
          <cell r="D1635" t="str">
            <v>2976589846</v>
          </cell>
          <cell r="E1635" t="str">
            <v>КОМПЛЕКТ Тандем II 600 мм, H 1100, Арена ПЬЮР, 4 полки, цвет АНТРАЦИТ, цвет дна Антрацит (2976589846)</v>
          </cell>
          <cell r="K1635" t="str">
            <v>сумма частей</v>
          </cell>
          <cell r="O1635" t="str">
            <v>сумма частей</v>
          </cell>
          <cell r="Q1635" t="str">
            <v>9846</v>
          </cell>
          <cell r="V1635" t="str">
            <v>Высокие шкафы</v>
          </cell>
          <cell r="W1635" t="str">
            <v>Тандем II</v>
          </cell>
          <cell r="X1635">
            <v>600</v>
          </cell>
          <cell r="Y1635">
            <v>1100</v>
          </cell>
          <cell r="Z1635" t="str">
            <v>АНТРАЦИТ</v>
          </cell>
          <cell r="AA1635" t="str">
            <v>Арена ПЬЮР</v>
          </cell>
          <cell r="AB1635">
            <v>4</v>
          </cell>
          <cell r="AC1635">
            <v>500</v>
          </cell>
          <cell r="AD1635">
            <v>2</v>
          </cell>
          <cell r="AE1635">
            <v>56</v>
          </cell>
          <cell r="AG1635" t="str">
            <v>Компл</v>
          </cell>
          <cell r="AH1635" t="str">
            <v>Антрацит</v>
          </cell>
          <cell r="AJ1635" t="str">
            <v>Темно-серый</v>
          </cell>
          <cell r="AK1635" t="str">
            <v>КОМПЛЕКТ Тандем II, 600, H 1100, Арена ПЬЮР, АНТРАЦИТ</v>
          </cell>
          <cell r="AL1635">
            <v>787.01</v>
          </cell>
          <cell r="AM1635" t="str">
            <v>Тандем II</v>
          </cell>
          <cell r="AS1635" t="str">
            <v>Тандем II</v>
          </cell>
          <cell r="AU1635" t="str">
            <v>Компл</v>
          </cell>
          <cell r="AX1635">
            <v>600</v>
          </cell>
          <cell r="AY1635">
            <v>600</v>
          </cell>
          <cell r="BB1635">
            <v>1100</v>
          </cell>
          <cell r="BC1635">
            <v>1700</v>
          </cell>
          <cell r="BF1635">
            <v>0</v>
          </cell>
          <cell r="BG1635">
            <v>56</v>
          </cell>
          <cell r="BH1635" t="str">
            <v>Антрацит</v>
          </cell>
        </row>
        <row r="1636">
          <cell r="D1636" t="str">
            <v>2976619846</v>
          </cell>
          <cell r="E1636" t="str">
            <v>КОМПЛЕКТ Тандем II 600 мм, H 1700, Арена ПЬЮР, 5 полок, цвет АНТРАЦИТ, цвет дна Антрацит (2976619846)</v>
          </cell>
          <cell r="K1636" t="str">
            <v>сумма частей</v>
          </cell>
          <cell r="O1636" t="str">
            <v>сумма частей</v>
          </cell>
          <cell r="Q1636" t="str">
            <v>9846</v>
          </cell>
          <cell r="V1636" t="str">
            <v>Высокие шкафы</v>
          </cell>
          <cell r="W1636" t="str">
            <v>Тандем II</v>
          </cell>
          <cell r="X1636">
            <v>600</v>
          </cell>
          <cell r="Y1636">
            <v>1700</v>
          </cell>
          <cell r="Z1636" t="str">
            <v>АНТРАЦИТ</v>
          </cell>
          <cell r="AA1636" t="str">
            <v>Арена ПЬЮР</v>
          </cell>
          <cell r="AB1636">
            <v>5</v>
          </cell>
          <cell r="AC1636">
            <v>500</v>
          </cell>
          <cell r="AD1636">
            <v>2</v>
          </cell>
          <cell r="AE1636">
            <v>70</v>
          </cell>
          <cell r="AG1636" t="str">
            <v>Компл</v>
          </cell>
          <cell r="AH1636" t="str">
            <v>Антрацит</v>
          </cell>
          <cell r="AJ1636" t="str">
            <v>Темно-серый</v>
          </cell>
          <cell r="AK1636" t="str">
            <v>КОМПЛЕКТ Тандем II, 600, H 1700, Арена ПЬЮР, АНТРАЦИТ</v>
          </cell>
          <cell r="AL1636">
            <v>907.66</v>
          </cell>
          <cell r="AM1636" t="str">
            <v>Тандем II</v>
          </cell>
          <cell r="AS1636" t="str">
            <v>Тандем II</v>
          </cell>
          <cell r="AU1636" t="str">
            <v>Компл</v>
          </cell>
          <cell r="AX1636">
            <v>600</v>
          </cell>
          <cell r="AY1636">
            <v>600</v>
          </cell>
          <cell r="BB1636">
            <v>1700</v>
          </cell>
          <cell r="BC1636">
            <v>2300</v>
          </cell>
          <cell r="BF1636">
            <v>0</v>
          </cell>
          <cell r="BG1636">
            <v>70</v>
          </cell>
          <cell r="BH1636" t="str">
            <v>Антрацит</v>
          </cell>
        </row>
        <row r="1637">
          <cell r="D1637" t="str">
            <v>2976639846</v>
          </cell>
          <cell r="E1637" t="str">
            <v>КОМПЛЕКТ №3 Юбокс, Тандем II 600 мм, H 1700, Арена ПЬЮР, 5 полок + 1 Юбокс, цвет АНТРАЦИТ, цвет дна Антрацит (2976639846)</v>
          </cell>
          <cell r="K1637" t="str">
            <v>сумма частей</v>
          </cell>
          <cell r="O1637" t="str">
            <v>сумма частей</v>
          </cell>
          <cell r="Q1637" t="str">
            <v>9846</v>
          </cell>
          <cell r="V1637" t="str">
            <v>Высокие шкафы</v>
          </cell>
          <cell r="W1637" t="str">
            <v>Тандем II</v>
          </cell>
          <cell r="X1637">
            <v>600</v>
          </cell>
          <cell r="Y1637">
            <v>1700</v>
          </cell>
          <cell r="Z1637" t="str">
            <v>АНТРАЦИТ</v>
          </cell>
          <cell r="AA1637" t="str">
            <v>Арена ПЬЮР</v>
          </cell>
          <cell r="AB1637">
            <v>6</v>
          </cell>
          <cell r="AC1637">
            <v>500</v>
          </cell>
          <cell r="AD1637">
            <v>4</v>
          </cell>
          <cell r="AE1637">
            <v>70</v>
          </cell>
          <cell r="AG1637" t="str">
            <v>Компл</v>
          </cell>
          <cell r="AH1637" t="str">
            <v>Антрацит</v>
          </cell>
          <cell r="AJ1637" t="str">
            <v>Темно-серый</v>
          </cell>
          <cell r="AK1637" t="str">
            <v>КОМПЛЕКТ №3 Юбокс Тандем II, 600, H 1700, Арена ПЬЮР, АНТРАЦИТ</v>
          </cell>
          <cell r="AL1637">
            <v>998.76</v>
          </cell>
          <cell r="AM1637" t="str">
            <v>Тандем II</v>
          </cell>
          <cell r="AS1637" t="str">
            <v>Тандем II</v>
          </cell>
          <cell r="AU1637" t="str">
            <v>Компл</v>
          </cell>
          <cell r="AX1637">
            <v>600</v>
          </cell>
          <cell r="AY1637">
            <v>600</v>
          </cell>
          <cell r="BB1637">
            <v>1700</v>
          </cell>
          <cell r="BC1637">
            <v>2300</v>
          </cell>
          <cell r="BF1637">
            <v>0</v>
          </cell>
          <cell r="BG1637">
            <v>70</v>
          </cell>
          <cell r="BH1637" t="str">
            <v>Антрацит</v>
          </cell>
        </row>
        <row r="1638">
          <cell r="D1638" t="str">
            <v>2370466846</v>
          </cell>
          <cell r="E1638" t="str">
            <v>Полка внутренняя, Тандем II 450 мм, Арена ПЬЮР, 1 шт, цвет АНТРАЦИТ, цвет дна Антрацит, антислип (2370466846)</v>
          </cell>
          <cell r="H1638">
            <v>1</v>
          </cell>
          <cell r="I1638">
            <v>10</v>
          </cell>
          <cell r="J1638" t="str">
            <v>DE</v>
          </cell>
          <cell r="K1638">
            <v>1.2030000000000001</v>
          </cell>
          <cell r="O1638">
            <v>1.11384E-2</v>
          </cell>
          <cell r="Q1638" t="str">
            <v>6846</v>
          </cell>
          <cell r="R1638">
            <v>6</v>
          </cell>
          <cell r="T1638">
            <v>9403990001</v>
          </cell>
          <cell r="V1638" t="str">
            <v>Высокие шкафы</v>
          </cell>
          <cell r="W1638" t="str">
            <v>Тандем II</v>
          </cell>
          <cell r="X1638">
            <v>450</v>
          </cell>
          <cell r="Z1638" t="str">
            <v>АНТРАЦИТ</v>
          </cell>
          <cell r="AA1638" t="str">
            <v>Арена ПЬЮР</v>
          </cell>
          <cell r="AB1638">
            <v>1</v>
          </cell>
          <cell r="AE1638">
            <v>10</v>
          </cell>
          <cell r="AG1638" t="str">
            <v>шт</v>
          </cell>
          <cell r="AH1638" t="str">
            <v>Антрацит</v>
          </cell>
          <cell r="AJ1638" t="str">
            <v>Темно-серый</v>
          </cell>
          <cell r="AK1638" t="str">
            <v>Полка внутренняя Тандем II, 450, Арена ПЬЮР, АНТРАЦИТ</v>
          </cell>
          <cell r="AL1638">
            <v>45.16</v>
          </cell>
          <cell r="AM1638" t="str">
            <v>Тандем II</v>
          </cell>
          <cell r="AS1638" t="str">
            <v>Тандем II</v>
          </cell>
          <cell r="AU1638" t="str">
            <v>Комплектующее</v>
          </cell>
          <cell r="AX1638">
            <v>450</v>
          </cell>
          <cell r="AY1638">
            <v>450</v>
          </cell>
          <cell r="BF1638">
            <v>0</v>
          </cell>
          <cell r="BG1638">
            <v>10</v>
          </cell>
          <cell r="BH1638" t="str">
            <v>Антрацит</v>
          </cell>
        </row>
        <row r="1639">
          <cell r="D1639" t="str">
            <v>2370479846</v>
          </cell>
          <cell r="E1639" t="str">
            <v>Полка внутренняя, Тандем II 500 мм, Арена ПЬЮР, 1 шт, цвет АНТРАЦИТ, цвет дна Антрацит, антислип (2370479846)</v>
          </cell>
          <cell r="H1639">
            <v>1</v>
          </cell>
          <cell r="I1639">
            <v>10</v>
          </cell>
          <cell r="J1639" t="str">
            <v>DE</v>
          </cell>
          <cell r="K1639">
            <v>1.3160000000000001</v>
          </cell>
          <cell r="O1639">
            <v>1.2530700000000001E-2</v>
          </cell>
          <cell r="Q1639" t="str">
            <v>9846</v>
          </cell>
          <cell r="R1639">
            <v>6</v>
          </cell>
          <cell r="T1639">
            <v>9403990001</v>
          </cell>
          <cell r="V1639" t="str">
            <v>Высокие шкафы</v>
          </cell>
          <cell r="W1639" t="str">
            <v>Тандем II</v>
          </cell>
          <cell r="X1639">
            <v>500</v>
          </cell>
          <cell r="Z1639" t="str">
            <v>АНТРАЦИТ</v>
          </cell>
          <cell r="AA1639" t="str">
            <v>Арена ПЬЮР</v>
          </cell>
          <cell r="AB1639">
            <v>1</v>
          </cell>
          <cell r="AE1639">
            <v>10</v>
          </cell>
          <cell r="AG1639" t="str">
            <v>шт</v>
          </cell>
          <cell r="AH1639" t="str">
            <v>Антрацит</v>
          </cell>
          <cell r="AJ1639" t="str">
            <v>Темно-серый</v>
          </cell>
          <cell r="AK1639" t="str">
            <v>Полка внутренняя Тандем II, 500, Арена ПЬЮР, АНТРАЦИТ</v>
          </cell>
          <cell r="AL1639">
            <v>47.14</v>
          </cell>
          <cell r="AM1639" t="str">
            <v>Тандем II</v>
          </cell>
          <cell r="AS1639" t="str">
            <v>Тандем II</v>
          </cell>
          <cell r="AU1639" t="str">
            <v>Комплектующее</v>
          </cell>
          <cell r="AX1639">
            <v>500</v>
          </cell>
          <cell r="AY1639">
            <v>500</v>
          </cell>
          <cell r="BF1639">
            <v>0</v>
          </cell>
          <cell r="BG1639">
            <v>10</v>
          </cell>
          <cell r="BH1639" t="str">
            <v>Антрацит</v>
          </cell>
        </row>
        <row r="1640">
          <cell r="D1640" t="str">
            <v>2370489846</v>
          </cell>
          <cell r="E1640" t="str">
            <v>Полка внутренняя, Тандем II 600 мм, Арена ПЬЮР, 1 шт, цвет АНТРАЦИТ, цвет дна Антрацит, антислип (2370489846)</v>
          </cell>
          <cell r="H1640">
            <v>1</v>
          </cell>
          <cell r="I1640">
            <v>10</v>
          </cell>
          <cell r="J1640" t="str">
            <v>DE</v>
          </cell>
          <cell r="K1640">
            <v>1.5</v>
          </cell>
          <cell r="L1640">
            <v>0.27300000000000002</v>
          </cell>
          <cell r="M1640">
            <v>0.10199999999999999</v>
          </cell>
          <cell r="N1640">
            <v>0.55000000000000004</v>
          </cell>
          <cell r="O1640">
            <v>1.53153E-2</v>
          </cell>
          <cell r="Q1640" t="str">
            <v>9846</v>
          </cell>
          <cell r="R1640">
            <v>6</v>
          </cell>
          <cell r="T1640">
            <v>9403990001</v>
          </cell>
          <cell r="V1640" t="str">
            <v>Высокие шкафы</v>
          </cell>
          <cell r="W1640" t="str">
            <v>Тандем II</v>
          </cell>
          <cell r="X1640">
            <v>600</v>
          </cell>
          <cell r="Z1640" t="str">
            <v>АНТРАЦИТ</v>
          </cell>
          <cell r="AA1640" t="str">
            <v>Арена ПЬЮР</v>
          </cell>
          <cell r="AB1640">
            <v>1</v>
          </cell>
          <cell r="AE1640">
            <v>10</v>
          </cell>
          <cell r="AG1640" t="str">
            <v>шт</v>
          </cell>
          <cell r="AH1640" t="str">
            <v>Антрацит</v>
          </cell>
          <cell r="AJ1640" t="str">
            <v>Темно-серый</v>
          </cell>
          <cell r="AK1640" t="str">
            <v>Полка внутренняя Тандем II, 600, Арена ПЬЮР, АНТРАЦИТ</v>
          </cell>
          <cell r="AL1640">
            <v>53.86</v>
          </cell>
          <cell r="AM1640" t="str">
            <v>Тандем II</v>
          </cell>
          <cell r="AS1640" t="str">
            <v>Тандем II</v>
          </cell>
          <cell r="AU1640" t="str">
            <v>Комплектующее</v>
          </cell>
          <cell r="AX1640">
            <v>600</v>
          </cell>
          <cell r="AY1640">
            <v>600</v>
          </cell>
          <cell r="BF1640">
            <v>0</v>
          </cell>
          <cell r="BG1640">
            <v>10</v>
          </cell>
          <cell r="BH1640" t="str">
            <v>Антрацит</v>
          </cell>
        </row>
        <row r="1641">
          <cell r="D1641" t="str">
            <v>2981919846</v>
          </cell>
          <cell r="E1641" t="str">
            <v>КОМПЛЕКТ левый, Леманс 400 мм, H 600-750, Арена ПЬЮР, 2 полки, 2 доводчика, цвет АНТРАЦИТ, цвет дна Антрацит (2981919846)</v>
          </cell>
          <cell r="K1641" t="str">
            <v>сумма частей</v>
          </cell>
          <cell r="O1641" t="str">
            <v>сумма частей</v>
          </cell>
          <cell r="Q1641" t="str">
            <v>9846</v>
          </cell>
          <cell r="V1641" t="str">
            <v>Нижние угловые тумбы</v>
          </cell>
          <cell r="W1641" t="str">
            <v>Леманс</v>
          </cell>
          <cell r="X1641">
            <v>400</v>
          </cell>
          <cell r="Y1641" t="str">
            <v>600-750</v>
          </cell>
          <cell r="Z1641" t="str">
            <v>АНТРАЦИТ</v>
          </cell>
          <cell r="AA1641" t="str">
            <v>Арена ПЬЮР</v>
          </cell>
          <cell r="AB1641">
            <v>2</v>
          </cell>
          <cell r="AC1641">
            <v>500</v>
          </cell>
          <cell r="AD1641">
            <v>3</v>
          </cell>
          <cell r="AE1641">
            <v>50</v>
          </cell>
          <cell r="AG1641" t="str">
            <v>Компл</v>
          </cell>
          <cell r="AH1641" t="str">
            <v>Антрацит</v>
          </cell>
          <cell r="AI1641" t="str">
            <v>Левый</v>
          </cell>
          <cell r="AJ1641" t="str">
            <v>Темно-серый</v>
          </cell>
          <cell r="AK1641" t="str">
            <v>КОМПЛЕКТ левый Леманс, 400, H 600-750, Арена ПЬЮР, АНТРАЦИТ</v>
          </cell>
          <cell r="AL1641">
            <v>355.12</v>
          </cell>
          <cell r="AM1641" t="str">
            <v>Леманс</v>
          </cell>
          <cell r="AS1641" t="str">
            <v>Леманс</v>
          </cell>
          <cell r="AU1641" t="str">
            <v>Компл</v>
          </cell>
          <cell r="AX1641">
            <v>400</v>
          </cell>
          <cell r="AY1641">
            <v>400</v>
          </cell>
          <cell r="BB1641">
            <v>600</v>
          </cell>
          <cell r="BC1641">
            <v>750</v>
          </cell>
          <cell r="BF1641">
            <v>0</v>
          </cell>
          <cell r="BG1641">
            <v>50</v>
          </cell>
          <cell r="BH1641" t="str">
            <v>Антрацит</v>
          </cell>
        </row>
        <row r="1642">
          <cell r="D1642" t="str">
            <v>2981909846</v>
          </cell>
          <cell r="E1642" t="str">
            <v>КОМПЛЕКТ правый, Леманс 400 мм, H 600-750, Арена ПЬЮР, 2 полки, 2 доводчика, цвет АНТРАЦИТ, цвет дна Антрацит (2981909846)</v>
          </cell>
          <cell r="K1642" t="str">
            <v>сумма частей</v>
          </cell>
          <cell r="O1642" t="str">
            <v>сумма частей</v>
          </cell>
          <cell r="Q1642" t="str">
            <v>9846</v>
          </cell>
          <cell r="V1642" t="str">
            <v>Нижние угловые тумбы</v>
          </cell>
          <cell r="W1642" t="str">
            <v>Леманс</v>
          </cell>
          <cell r="X1642">
            <v>400</v>
          </cell>
          <cell r="Y1642" t="str">
            <v>600-750</v>
          </cell>
          <cell r="Z1642" t="str">
            <v>АНТРАЦИТ</v>
          </cell>
          <cell r="AA1642" t="str">
            <v>Арена ПЬЮР</v>
          </cell>
          <cell r="AB1642">
            <v>2</v>
          </cell>
          <cell r="AC1642">
            <v>500</v>
          </cell>
          <cell r="AD1642">
            <v>3</v>
          </cell>
          <cell r="AE1642">
            <v>50</v>
          </cell>
          <cell r="AG1642" t="str">
            <v>Компл</v>
          </cell>
          <cell r="AH1642" t="str">
            <v>Антрацит</v>
          </cell>
          <cell r="AI1642" t="str">
            <v>Правый</v>
          </cell>
          <cell r="AJ1642" t="str">
            <v>Темно-серый</v>
          </cell>
          <cell r="AK1642" t="str">
            <v>КОМПЛЕКТ правый Леманс, 400, H 600-750, Арена ПЬЮР, АНТРАЦИТ</v>
          </cell>
          <cell r="AL1642">
            <v>355.12</v>
          </cell>
          <cell r="AM1642" t="str">
            <v>Леманс</v>
          </cell>
          <cell r="AS1642" t="str">
            <v>Леманс</v>
          </cell>
          <cell r="AU1642" t="str">
            <v>Компл</v>
          </cell>
          <cell r="AX1642">
            <v>400</v>
          </cell>
          <cell r="AY1642">
            <v>400</v>
          </cell>
          <cell r="BB1642">
            <v>600</v>
          </cell>
          <cell r="BC1642">
            <v>750</v>
          </cell>
          <cell r="BF1642">
            <v>0</v>
          </cell>
          <cell r="BG1642">
            <v>50</v>
          </cell>
          <cell r="BH1642" t="str">
            <v>Антрацит</v>
          </cell>
        </row>
        <row r="1643">
          <cell r="D1643" t="str">
            <v>2905759846</v>
          </cell>
          <cell r="E1643" t="str">
            <v>КОМПЛЕКТ левый, Леманс 450 мм, H 600-750, Арена ПЬЮР, 2 полки, 2 доводчика, цвет АНТРАЦИТ, цвет дна Антрацит (2905759846)</v>
          </cell>
          <cell r="K1643" t="str">
            <v>сумма частей</v>
          </cell>
          <cell r="O1643" t="str">
            <v>сумма частей</v>
          </cell>
          <cell r="Q1643" t="str">
            <v>9846</v>
          </cell>
          <cell r="V1643" t="str">
            <v>Нижние угловые тумбы</v>
          </cell>
          <cell r="W1643" t="str">
            <v>Леманс</v>
          </cell>
          <cell r="X1643">
            <v>450</v>
          </cell>
          <cell r="Y1643" t="str">
            <v>600-750</v>
          </cell>
          <cell r="Z1643" t="str">
            <v>АНТРАЦИТ</v>
          </cell>
          <cell r="AA1643" t="str">
            <v>Арена ПЬЮР</v>
          </cell>
          <cell r="AB1643">
            <v>2</v>
          </cell>
          <cell r="AC1643">
            <v>500</v>
          </cell>
          <cell r="AD1643">
            <v>3</v>
          </cell>
          <cell r="AE1643">
            <v>50</v>
          </cell>
          <cell r="AG1643" t="str">
            <v>Компл</v>
          </cell>
          <cell r="AH1643" t="str">
            <v>Антрацит</v>
          </cell>
          <cell r="AI1643" t="str">
            <v>Левый</v>
          </cell>
          <cell r="AJ1643" t="str">
            <v>Темно-серый</v>
          </cell>
          <cell r="AK1643" t="str">
            <v>КОМПЛЕКТ левый Леманс, 450, H 600-750, Арена ПЬЮР, АНТРАЦИТ</v>
          </cell>
          <cell r="AL1643">
            <v>359.85</v>
          </cell>
          <cell r="AM1643" t="str">
            <v>Леманс</v>
          </cell>
          <cell r="AS1643" t="str">
            <v>Леманс</v>
          </cell>
          <cell r="AU1643" t="str">
            <v>Компл</v>
          </cell>
          <cell r="AX1643">
            <v>450</v>
          </cell>
          <cell r="AY1643">
            <v>450</v>
          </cell>
          <cell r="BB1643">
            <v>600</v>
          </cell>
          <cell r="BC1643">
            <v>750</v>
          </cell>
          <cell r="BF1643">
            <v>0</v>
          </cell>
          <cell r="BG1643">
            <v>50</v>
          </cell>
          <cell r="BH1643" t="str">
            <v>Антрацит</v>
          </cell>
        </row>
        <row r="1644">
          <cell r="D1644" t="str">
            <v>2905749846</v>
          </cell>
          <cell r="E1644" t="str">
            <v>КОМПЛЕКТ правый, Леманс 450 мм, H 600-750, Арена ПЬЮР, 2 полки, 2 доводчика, цвет АНТРАЦИТ, цвет дна Антрацит (2905749846)</v>
          </cell>
          <cell r="K1644" t="str">
            <v>сумма частей</v>
          </cell>
          <cell r="O1644" t="str">
            <v>сумма частей</v>
          </cell>
          <cell r="Q1644" t="str">
            <v>9846</v>
          </cell>
          <cell r="V1644" t="str">
            <v>Нижние угловые тумбы</v>
          </cell>
          <cell r="W1644" t="str">
            <v>Леманс</v>
          </cell>
          <cell r="X1644">
            <v>450</v>
          </cell>
          <cell r="Y1644" t="str">
            <v>600-750</v>
          </cell>
          <cell r="Z1644" t="str">
            <v>АНТРАЦИТ</v>
          </cell>
          <cell r="AA1644" t="str">
            <v>Арена ПЬЮР</v>
          </cell>
          <cell r="AB1644">
            <v>2</v>
          </cell>
          <cell r="AC1644">
            <v>500</v>
          </cell>
          <cell r="AD1644">
            <v>3</v>
          </cell>
          <cell r="AE1644">
            <v>50</v>
          </cell>
          <cell r="AG1644" t="str">
            <v>Компл</v>
          </cell>
          <cell r="AH1644" t="str">
            <v>Антрацит</v>
          </cell>
          <cell r="AI1644" t="str">
            <v>Правый</v>
          </cell>
          <cell r="AJ1644" t="str">
            <v>Темно-серый</v>
          </cell>
          <cell r="AK1644" t="str">
            <v>КОМПЛЕКТ правый Леманс, 450, H 600-750, Арена ПЬЮР, АНТРАЦИТ</v>
          </cell>
          <cell r="AL1644">
            <v>359.85</v>
          </cell>
          <cell r="AM1644" t="str">
            <v>Леманс</v>
          </cell>
          <cell r="AS1644" t="str">
            <v>Леманс</v>
          </cell>
          <cell r="AU1644" t="str">
            <v>Компл</v>
          </cell>
          <cell r="AX1644">
            <v>450</v>
          </cell>
          <cell r="AY1644">
            <v>450</v>
          </cell>
          <cell r="BB1644">
            <v>600</v>
          </cell>
          <cell r="BC1644">
            <v>750</v>
          </cell>
          <cell r="BF1644">
            <v>0</v>
          </cell>
          <cell r="BG1644">
            <v>50</v>
          </cell>
          <cell r="BH1644" t="str">
            <v>Антрацит</v>
          </cell>
        </row>
        <row r="1645">
          <cell r="D1645" t="str">
            <v>2905799846</v>
          </cell>
          <cell r="E1645" t="str">
            <v>КОМПЛЕКТ левый, Леманс 500 мм, H 600-750, Арена ПЬЮР, 2 полки, 2 доводчика, цвет АНТРАЦИТ, цвет дна Антрацит (2905799846)</v>
          </cell>
          <cell r="K1645" t="str">
            <v>сумма частей</v>
          </cell>
          <cell r="O1645" t="str">
            <v>сумма частей</v>
          </cell>
          <cell r="Q1645" t="str">
            <v>9846</v>
          </cell>
          <cell r="V1645" t="str">
            <v>Нижние угловые тумбы</v>
          </cell>
          <cell r="W1645" t="str">
            <v>Леманс</v>
          </cell>
          <cell r="X1645">
            <v>500</v>
          </cell>
          <cell r="Y1645" t="str">
            <v>600-750</v>
          </cell>
          <cell r="Z1645" t="str">
            <v>АНТРАЦИТ</v>
          </cell>
          <cell r="AA1645" t="str">
            <v>Арена ПЬЮР</v>
          </cell>
          <cell r="AB1645">
            <v>2</v>
          </cell>
          <cell r="AC1645">
            <v>500</v>
          </cell>
          <cell r="AD1645">
            <v>3</v>
          </cell>
          <cell r="AE1645">
            <v>50</v>
          </cell>
          <cell r="AG1645" t="str">
            <v>Компл</v>
          </cell>
          <cell r="AH1645" t="str">
            <v>Антрацит</v>
          </cell>
          <cell r="AI1645" t="str">
            <v>Левый</v>
          </cell>
          <cell r="AJ1645" t="str">
            <v>Темно-серый</v>
          </cell>
          <cell r="AK1645" t="str">
            <v>КОМПЛЕКТ левый Леманс, 500, H 600-750, Арена ПЬЮР, АНТРАЦИТ</v>
          </cell>
          <cell r="AL1645">
            <v>374.83</v>
          </cell>
          <cell r="AM1645" t="str">
            <v>Леманс</v>
          </cell>
          <cell r="AS1645" t="str">
            <v>Леманс</v>
          </cell>
          <cell r="AU1645" t="str">
            <v>Компл</v>
          </cell>
          <cell r="AX1645">
            <v>500</v>
          </cell>
          <cell r="AY1645">
            <v>500</v>
          </cell>
          <cell r="BB1645">
            <v>600</v>
          </cell>
          <cell r="BC1645">
            <v>750</v>
          </cell>
          <cell r="BF1645">
            <v>0</v>
          </cell>
          <cell r="BG1645">
            <v>50</v>
          </cell>
          <cell r="BH1645" t="str">
            <v>Антрацит</v>
          </cell>
        </row>
        <row r="1646">
          <cell r="D1646" t="str">
            <v>2905789846</v>
          </cell>
          <cell r="E1646" t="str">
            <v>КОМПЛЕКТ правый, Леманс 500 мм, H 600-750, Арена ПЬЮР, 2 полки, 2 доводчика, цвет АНТРАЦИТ, цвет дна Антрацит (2905789846)</v>
          </cell>
          <cell r="K1646" t="str">
            <v>сумма частей</v>
          </cell>
          <cell r="O1646" t="str">
            <v>сумма частей</v>
          </cell>
          <cell r="Q1646" t="str">
            <v>9846</v>
          </cell>
          <cell r="V1646" t="str">
            <v>Нижние угловые тумбы</v>
          </cell>
          <cell r="W1646" t="str">
            <v>Леманс</v>
          </cell>
          <cell r="X1646">
            <v>500</v>
          </cell>
          <cell r="Y1646" t="str">
            <v>600-750</v>
          </cell>
          <cell r="Z1646" t="str">
            <v>АНТРАЦИТ</v>
          </cell>
          <cell r="AA1646" t="str">
            <v>Арена ПЬЮР</v>
          </cell>
          <cell r="AB1646">
            <v>2</v>
          </cell>
          <cell r="AC1646">
            <v>500</v>
          </cell>
          <cell r="AD1646">
            <v>3</v>
          </cell>
          <cell r="AE1646">
            <v>50</v>
          </cell>
          <cell r="AG1646" t="str">
            <v>Компл</v>
          </cell>
          <cell r="AH1646" t="str">
            <v>Антрацит</v>
          </cell>
          <cell r="AI1646" t="str">
            <v>Правый</v>
          </cell>
          <cell r="AJ1646" t="str">
            <v>Темно-серый</v>
          </cell>
          <cell r="AK1646" t="str">
            <v>КОМПЛЕКТ правый Леманс, 500, H 600-750, Арена ПЬЮР, АНТРАЦИТ</v>
          </cell>
          <cell r="AL1646">
            <v>374.83</v>
          </cell>
          <cell r="AM1646" t="str">
            <v>Леманс</v>
          </cell>
          <cell r="AS1646" t="str">
            <v>Леманс</v>
          </cell>
          <cell r="AU1646" t="str">
            <v>Компл</v>
          </cell>
          <cell r="AX1646">
            <v>500</v>
          </cell>
          <cell r="AY1646">
            <v>500</v>
          </cell>
          <cell r="BB1646">
            <v>600</v>
          </cell>
          <cell r="BC1646">
            <v>750</v>
          </cell>
          <cell r="BF1646">
            <v>0</v>
          </cell>
          <cell r="BG1646">
            <v>50</v>
          </cell>
          <cell r="BH1646" t="str">
            <v>Антрацит</v>
          </cell>
        </row>
        <row r="1647">
          <cell r="D1647" t="str">
            <v>2905779846</v>
          </cell>
          <cell r="E1647" t="str">
            <v>КОМПЛЕКТ левый, Леманс 600 мм, H 600-750, Арена ПЬЮР, 2 полки, 2 доводчика, цвет АНТРАЦИТ, цвет дна Антрацит (2905779846)</v>
          </cell>
          <cell r="K1647" t="str">
            <v>сумма частей</v>
          </cell>
          <cell r="O1647" t="str">
            <v>сумма частей</v>
          </cell>
          <cell r="Q1647" t="str">
            <v>9846</v>
          </cell>
          <cell r="V1647" t="str">
            <v>Нижние угловые тумбы</v>
          </cell>
          <cell r="W1647" t="str">
            <v>Леманс</v>
          </cell>
          <cell r="X1647">
            <v>600</v>
          </cell>
          <cell r="Y1647" t="str">
            <v>600-750</v>
          </cell>
          <cell r="Z1647" t="str">
            <v>АНТРАЦИТ</v>
          </cell>
          <cell r="AA1647" t="str">
            <v>Арена ПЬЮР</v>
          </cell>
          <cell r="AB1647">
            <v>2</v>
          </cell>
          <cell r="AC1647">
            <v>500</v>
          </cell>
          <cell r="AD1647">
            <v>3</v>
          </cell>
          <cell r="AE1647">
            <v>50</v>
          </cell>
          <cell r="AG1647" t="str">
            <v>Компл</v>
          </cell>
          <cell r="AH1647" t="str">
            <v>Антрацит</v>
          </cell>
          <cell r="AI1647" t="str">
            <v>Левый</v>
          </cell>
          <cell r="AJ1647" t="str">
            <v>Темно-серый</v>
          </cell>
          <cell r="AK1647" t="str">
            <v>КОМПЛЕКТ левый Леманс, 600, H 600-750, Арена ПЬЮР, АНТРАЦИТ</v>
          </cell>
          <cell r="AL1647">
            <v>390.96</v>
          </cell>
          <cell r="AM1647" t="str">
            <v>Леманс</v>
          </cell>
          <cell r="AS1647" t="str">
            <v>Леманс</v>
          </cell>
          <cell r="AU1647" t="str">
            <v>Компл</v>
          </cell>
          <cell r="AX1647">
            <v>600</v>
          </cell>
          <cell r="AY1647">
            <v>600</v>
          </cell>
          <cell r="BB1647">
            <v>600</v>
          </cell>
          <cell r="BC1647">
            <v>750</v>
          </cell>
          <cell r="BF1647">
            <v>0</v>
          </cell>
          <cell r="BG1647">
            <v>50</v>
          </cell>
          <cell r="BH1647" t="str">
            <v>Антрацит</v>
          </cell>
        </row>
        <row r="1648">
          <cell r="D1648" t="str">
            <v>2905769846</v>
          </cell>
          <cell r="E1648" t="str">
            <v>КОМПЛЕКТ правый, Леманс 600 мм, H 600-750, Арена ПЬЮР, 2 полки, 2 доводчика, цвет АНТРАЦИТ, цвет дна Антрацит (2905769846)</v>
          </cell>
          <cell r="K1648" t="str">
            <v>сумма частей</v>
          </cell>
          <cell r="O1648" t="str">
            <v>сумма частей</v>
          </cell>
          <cell r="Q1648" t="str">
            <v>9846</v>
          </cell>
          <cell r="V1648" t="str">
            <v>Нижние угловые тумбы</v>
          </cell>
          <cell r="W1648" t="str">
            <v>Леманс</v>
          </cell>
          <cell r="X1648">
            <v>600</v>
          </cell>
          <cell r="Y1648" t="str">
            <v>600-750</v>
          </cell>
          <cell r="Z1648" t="str">
            <v>АНТРАЦИТ</v>
          </cell>
          <cell r="AA1648" t="str">
            <v>Арена ПЬЮР</v>
          </cell>
          <cell r="AB1648">
            <v>2</v>
          </cell>
          <cell r="AC1648">
            <v>500</v>
          </cell>
          <cell r="AD1648">
            <v>3</v>
          </cell>
          <cell r="AE1648">
            <v>50</v>
          </cell>
          <cell r="AG1648" t="str">
            <v>Компл</v>
          </cell>
          <cell r="AH1648" t="str">
            <v>Антрацит</v>
          </cell>
          <cell r="AI1648" t="str">
            <v>Правый</v>
          </cell>
          <cell r="AJ1648" t="str">
            <v>Темно-серый</v>
          </cell>
          <cell r="AK1648" t="str">
            <v>КОМПЛЕКТ правый Леманс, 600, H 600-750, Арена ПЬЮР, АНТРАЦИТ</v>
          </cell>
          <cell r="AL1648">
            <v>390.96</v>
          </cell>
          <cell r="AM1648" t="str">
            <v>Леманс</v>
          </cell>
          <cell r="AS1648" t="str">
            <v>Леманс</v>
          </cell>
          <cell r="AU1648" t="str">
            <v>Компл</v>
          </cell>
          <cell r="AX1648">
            <v>600</v>
          </cell>
          <cell r="AY1648">
            <v>600</v>
          </cell>
          <cell r="BB1648">
            <v>600</v>
          </cell>
          <cell r="BC1648">
            <v>750</v>
          </cell>
          <cell r="BF1648">
            <v>0</v>
          </cell>
          <cell r="BG1648">
            <v>50</v>
          </cell>
          <cell r="BH1648" t="str">
            <v>Антрацит</v>
          </cell>
        </row>
        <row r="1649">
          <cell r="D1649" t="str">
            <v>2905819846</v>
          </cell>
          <cell r="E1649" t="str">
            <v>КОМПЛЕКТ левый, Леманс 450 мм, H 1265, Арена ПЬЮР, 4 полки, 4 доводчика, цвет АНТРАЦИТ, цвет дна Антрацит (2905819846)</v>
          </cell>
          <cell r="K1649" t="str">
            <v>сумма частей</v>
          </cell>
          <cell r="O1649" t="str">
            <v>сумма частей</v>
          </cell>
          <cell r="Q1649" t="str">
            <v>9846</v>
          </cell>
          <cell r="V1649" t="str">
            <v>Нижние угловые тумбы</v>
          </cell>
          <cell r="W1649" t="str">
            <v>Леманс</v>
          </cell>
          <cell r="X1649">
            <v>450</v>
          </cell>
          <cell r="Y1649">
            <v>1265</v>
          </cell>
          <cell r="Z1649" t="str">
            <v>АНТРАЦИТ</v>
          </cell>
          <cell r="AA1649" t="str">
            <v>Арена ПЬЮР</v>
          </cell>
          <cell r="AB1649">
            <v>4</v>
          </cell>
          <cell r="AC1649">
            <v>500</v>
          </cell>
          <cell r="AD1649">
            <v>5</v>
          </cell>
          <cell r="AE1649">
            <v>100</v>
          </cell>
          <cell r="AG1649" t="str">
            <v>Компл</v>
          </cell>
          <cell r="AH1649" t="str">
            <v>Антрацит</v>
          </cell>
          <cell r="AI1649" t="str">
            <v>Левый</v>
          </cell>
          <cell r="AJ1649" t="str">
            <v>Темно-серый</v>
          </cell>
          <cell r="AK1649" t="str">
            <v>КОМПЛЕКТ левый Леманс, 450, H 1265, Арена ПЬЮР, АНТРАЦИТ</v>
          </cell>
          <cell r="AL1649">
            <v>731.73</v>
          </cell>
          <cell r="AM1649" t="str">
            <v>Леманс</v>
          </cell>
          <cell r="AS1649" t="str">
            <v>Леманс</v>
          </cell>
          <cell r="AU1649" t="str">
            <v>Компл</v>
          </cell>
          <cell r="AX1649">
            <v>450</v>
          </cell>
          <cell r="AY1649">
            <v>450</v>
          </cell>
          <cell r="BB1649">
            <v>1265</v>
          </cell>
          <cell r="BC1649">
            <v>1500</v>
          </cell>
          <cell r="BF1649">
            <v>0</v>
          </cell>
          <cell r="BG1649">
            <v>100</v>
          </cell>
          <cell r="BH1649" t="str">
            <v>Антрацит</v>
          </cell>
        </row>
        <row r="1650">
          <cell r="D1650" t="str">
            <v>2905809846</v>
          </cell>
          <cell r="E1650" t="str">
            <v>КОМПЛЕКТ правый, Леманс 450 мм, H 1265, Арена ПЬЮР, 4 полки, 4 доводчика, цвет АНТРАЦИТ, цвет дна Антрацит (2905809846)</v>
          </cell>
          <cell r="K1650" t="str">
            <v>сумма частей</v>
          </cell>
          <cell r="O1650" t="str">
            <v>сумма частей</v>
          </cell>
          <cell r="Q1650" t="str">
            <v>9846</v>
          </cell>
          <cell r="V1650" t="str">
            <v>Нижние угловые тумбы</v>
          </cell>
          <cell r="W1650" t="str">
            <v>Леманс</v>
          </cell>
          <cell r="X1650">
            <v>450</v>
          </cell>
          <cell r="Y1650">
            <v>1265</v>
          </cell>
          <cell r="Z1650" t="str">
            <v>АНТРАЦИТ</v>
          </cell>
          <cell r="AA1650" t="str">
            <v>Арена ПЬЮР</v>
          </cell>
          <cell r="AB1650">
            <v>4</v>
          </cell>
          <cell r="AC1650">
            <v>500</v>
          </cell>
          <cell r="AD1650">
            <v>5</v>
          </cell>
          <cell r="AE1650">
            <v>100</v>
          </cell>
          <cell r="AG1650" t="str">
            <v>Компл</v>
          </cell>
          <cell r="AH1650" t="str">
            <v>Антрацит</v>
          </cell>
          <cell r="AI1650" t="str">
            <v>Правый</v>
          </cell>
          <cell r="AJ1650" t="str">
            <v>Темно-серый</v>
          </cell>
          <cell r="AK1650" t="str">
            <v>КОМПЛЕКТ правый Леманс, 450, H 1265, Арена ПЬЮР, АНТРАЦИТ</v>
          </cell>
          <cell r="AL1650">
            <v>731.73</v>
          </cell>
          <cell r="AM1650" t="str">
            <v>Леманс</v>
          </cell>
          <cell r="AS1650" t="str">
            <v>Леманс</v>
          </cell>
          <cell r="AU1650" t="str">
            <v>Компл</v>
          </cell>
          <cell r="AX1650">
            <v>450</v>
          </cell>
          <cell r="AY1650">
            <v>450</v>
          </cell>
          <cell r="BB1650">
            <v>1265</v>
          </cell>
          <cell r="BC1650">
            <v>1500</v>
          </cell>
          <cell r="BF1650">
            <v>0</v>
          </cell>
          <cell r="BG1650">
            <v>100</v>
          </cell>
          <cell r="BH1650" t="str">
            <v>Антрацит</v>
          </cell>
        </row>
        <row r="1651">
          <cell r="D1651" t="str">
            <v>2905839846</v>
          </cell>
          <cell r="E1651" t="str">
            <v>КОМПЛЕКТ левый, Леманс 500 мм, H 1265, Арена ПЬЮР, 4 полки, 4 доводчика, цвет АНТРАЦИТ, цвет дна Антрацит (2905839846)</v>
          </cell>
          <cell r="K1651" t="str">
            <v>сумма частей</v>
          </cell>
          <cell r="O1651" t="str">
            <v>сумма частей</v>
          </cell>
          <cell r="Q1651" t="str">
            <v>9846</v>
          </cell>
          <cell r="V1651" t="str">
            <v>Нижние угловые тумбы</v>
          </cell>
          <cell r="W1651" t="str">
            <v>Леманс</v>
          </cell>
          <cell r="X1651">
            <v>500</v>
          </cell>
          <cell r="Y1651">
            <v>1265</v>
          </cell>
          <cell r="Z1651" t="str">
            <v>АНТРАЦИТ</v>
          </cell>
          <cell r="AA1651" t="str">
            <v>Арена ПЬЮР</v>
          </cell>
          <cell r="AB1651">
            <v>4</v>
          </cell>
          <cell r="AC1651">
            <v>500</v>
          </cell>
          <cell r="AD1651">
            <v>5</v>
          </cell>
          <cell r="AE1651">
            <v>100</v>
          </cell>
          <cell r="AG1651" t="str">
            <v>Компл</v>
          </cell>
          <cell r="AH1651" t="str">
            <v>Антрацит</v>
          </cell>
          <cell r="AI1651" t="str">
            <v>Левый</v>
          </cell>
          <cell r="AJ1651" t="str">
            <v>Темно-серый</v>
          </cell>
          <cell r="AK1651" t="str">
            <v>КОМПЛЕКТ левый Леманс, 500, H 1265, Арена ПЬЮР, АНТРАЦИТ</v>
          </cell>
          <cell r="AL1651">
            <v>761.69</v>
          </cell>
          <cell r="AM1651" t="str">
            <v>Леманс</v>
          </cell>
          <cell r="AS1651" t="str">
            <v>Леманс</v>
          </cell>
          <cell r="AU1651" t="str">
            <v>Компл</v>
          </cell>
          <cell r="AX1651">
            <v>500</v>
          </cell>
          <cell r="AY1651">
            <v>500</v>
          </cell>
          <cell r="BB1651">
            <v>1265</v>
          </cell>
          <cell r="BC1651">
            <v>1500</v>
          </cell>
          <cell r="BF1651">
            <v>0</v>
          </cell>
          <cell r="BG1651">
            <v>100</v>
          </cell>
          <cell r="BH1651" t="str">
            <v>Антрацит</v>
          </cell>
        </row>
        <row r="1652">
          <cell r="D1652" t="str">
            <v>2905829846</v>
          </cell>
          <cell r="E1652" t="str">
            <v>КОМПЛЕКТ правый, Леманс 500 мм, H 1265, Арена ПЬЮР, 4 полки, 4 доводчика, цвет АНТРАЦИТ, цвет дна Антрацит (2905829846)</v>
          </cell>
          <cell r="K1652" t="str">
            <v>сумма частей</v>
          </cell>
          <cell r="O1652" t="str">
            <v>сумма частей</v>
          </cell>
          <cell r="Q1652" t="str">
            <v>9846</v>
          </cell>
          <cell r="V1652" t="str">
            <v>Нижние угловые тумбы</v>
          </cell>
          <cell r="W1652" t="str">
            <v>Леманс</v>
          </cell>
          <cell r="X1652">
            <v>500</v>
          </cell>
          <cell r="Y1652">
            <v>1265</v>
          </cell>
          <cell r="Z1652" t="str">
            <v>АНТРАЦИТ</v>
          </cell>
          <cell r="AA1652" t="str">
            <v>Арена ПЬЮР</v>
          </cell>
          <cell r="AB1652">
            <v>4</v>
          </cell>
          <cell r="AC1652">
            <v>500</v>
          </cell>
          <cell r="AD1652">
            <v>5</v>
          </cell>
          <cell r="AE1652">
            <v>100</v>
          </cell>
          <cell r="AG1652" t="str">
            <v>Компл</v>
          </cell>
          <cell r="AH1652" t="str">
            <v>Антрацит</v>
          </cell>
          <cell r="AI1652" t="str">
            <v>Правый</v>
          </cell>
          <cell r="AJ1652" t="str">
            <v>Темно-серый</v>
          </cell>
          <cell r="AK1652" t="str">
            <v>КОМПЛЕКТ правый Леманс, 500, H 1265, Арена ПЬЮР, АНТРАЦИТ</v>
          </cell>
          <cell r="AL1652">
            <v>761.69</v>
          </cell>
          <cell r="AM1652" t="str">
            <v>Леманс</v>
          </cell>
          <cell r="AS1652" t="str">
            <v>Леманс</v>
          </cell>
          <cell r="AU1652" t="str">
            <v>Компл</v>
          </cell>
          <cell r="AX1652">
            <v>500</v>
          </cell>
          <cell r="AY1652">
            <v>500</v>
          </cell>
          <cell r="BB1652">
            <v>1265</v>
          </cell>
          <cell r="BC1652">
            <v>1500</v>
          </cell>
          <cell r="BF1652">
            <v>0</v>
          </cell>
          <cell r="BG1652">
            <v>100</v>
          </cell>
          <cell r="BH1652" t="str">
            <v>Антрацит</v>
          </cell>
        </row>
        <row r="1653">
          <cell r="D1653" t="str">
            <v>2905859846</v>
          </cell>
          <cell r="E1653" t="str">
            <v>КОМПЛЕКТ левый, Леманс 600 мм, H 1265, Арена ПЬЮР, 4 полки, 4 доводчика, цвет АНТРАЦИТ, цвет дна Антрацит (2905859846)</v>
          </cell>
          <cell r="K1653" t="str">
            <v>сумма частей</v>
          </cell>
          <cell r="O1653" t="str">
            <v>сумма частей</v>
          </cell>
          <cell r="Q1653" t="str">
            <v>9846</v>
          </cell>
          <cell r="V1653" t="str">
            <v>Нижние угловые тумбы</v>
          </cell>
          <cell r="W1653" t="str">
            <v>Леманс</v>
          </cell>
          <cell r="X1653">
            <v>600</v>
          </cell>
          <cell r="Y1653">
            <v>1265</v>
          </cell>
          <cell r="Z1653" t="str">
            <v>АНТРАЦИТ</v>
          </cell>
          <cell r="AA1653" t="str">
            <v>Арена ПЬЮР</v>
          </cell>
          <cell r="AB1653">
            <v>4</v>
          </cell>
          <cell r="AC1653">
            <v>500</v>
          </cell>
          <cell r="AD1653">
            <v>5</v>
          </cell>
          <cell r="AE1653">
            <v>100</v>
          </cell>
          <cell r="AG1653" t="str">
            <v>Компл</v>
          </cell>
          <cell r="AH1653" t="str">
            <v>Антрацит</v>
          </cell>
          <cell r="AI1653" t="str">
            <v>Левый</v>
          </cell>
          <cell r="AJ1653" t="str">
            <v>Темно-серый</v>
          </cell>
          <cell r="AK1653" t="str">
            <v>КОМПЛЕКТ левый Леманс, 600, H 1265, Арена ПЬЮР, АНТРАЦИТ</v>
          </cell>
          <cell r="AL1653">
            <v>793.95</v>
          </cell>
          <cell r="AM1653" t="str">
            <v>Леманс</v>
          </cell>
          <cell r="AS1653" t="str">
            <v>Леманс</v>
          </cell>
          <cell r="AU1653" t="str">
            <v>Компл</v>
          </cell>
          <cell r="AX1653">
            <v>600</v>
          </cell>
          <cell r="AY1653">
            <v>600</v>
          </cell>
          <cell r="BB1653">
            <v>1265</v>
          </cell>
          <cell r="BC1653">
            <v>1500</v>
          </cell>
          <cell r="BF1653">
            <v>0</v>
          </cell>
          <cell r="BG1653">
            <v>100</v>
          </cell>
          <cell r="BH1653" t="str">
            <v>Антрацит</v>
          </cell>
        </row>
        <row r="1654">
          <cell r="D1654" t="str">
            <v>2905849846</v>
          </cell>
          <cell r="E1654" t="str">
            <v>КОМПЛЕКТ правый, Леманс 600 мм, H 1265, Арена ПЬЮР, 4 полки, 4 доводчика, цвет АНТРАЦИТ, цвет дна Антрацит (2905849846)</v>
          </cell>
          <cell r="K1654" t="str">
            <v>сумма частей</v>
          </cell>
          <cell r="O1654" t="str">
            <v>сумма частей</v>
          </cell>
          <cell r="Q1654" t="str">
            <v>9846</v>
          </cell>
          <cell r="V1654" t="str">
            <v>Нижние угловые тумбы</v>
          </cell>
          <cell r="W1654" t="str">
            <v>Леманс</v>
          </cell>
          <cell r="X1654">
            <v>600</v>
          </cell>
          <cell r="Y1654">
            <v>1265</v>
          </cell>
          <cell r="Z1654" t="str">
            <v>АНТРАЦИТ</v>
          </cell>
          <cell r="AA1654" t="str">
            <v>Арена ПЬЮР</v>
          </cell>
          <cell r="AB1654">
            <v>4</v>
          </cell>
          <cell r="AC1654">
            <v>500</v>
          </cell>
          <cell r="AD1654">
            <v>5</v>
          </cell>
          <cell r="AE1654">
            <v>100</v>
          </cell>
          <cell r="AG1654" t="str">
            <v>Компл</v>
          </cell>
          <cell r="AH1654" t="str">
            <v>Антрацит</v>
          </cell>
          <cell r="AI1654" t="str">
            <v>Правый</v>
          </cell>
          <cell r="AJ1654" t="str">
            <v>Темно-серый</v>
          </cell>
          <cell r="AK1654" t="str">
            <v>КОМПЛЕКТ правый Леманс, 600, H 1265, Арена ПЬЮР, АНТРАЦИТ</v>
          </cell>
          <cell r="AL1654">
            <v>793.95</v>
          </cell>
          <cell r="AM1654" t="str">
            <v>Леманс</v>
          </cell>
          <cell r="AS1654" t="str">
            <v>Леманс</v>
          </cell>
          <cell r="AU1654" t="str">
            <v>Компл</v>
          </cell>
          <cell r="AX1654">
            <v>600</v>
          </cell>
          <cell r="AY1654">
            <v>600</v>
          </cell>
          <cell r="BB1654">
            <v>1265</v>
          </cell>
          <cell r="BC1654">
            <v>1500</v>
          </cell>
          <cell r="BF1654">
            <v>0</v>
          </cell>
          <cell r="BG1654">
            <v>100</v>
          </cell>
          <cell r="BH1654" t="str">
            <v>Антрацит</v>
          </cell>
        </row>
        <row r="1655">
          <cell r="D1655" t="str">
            <v>2603919846</v>
          </cell>
          <cell r="E1655" t="str">
            <v>Комплект полок левый, Леманс 400 мм, Арена ПЬЮР, 2 полки + рычаги, цвет АНТРАЦИТ, цвет дна Антрацит, антислип (2603919846)</v>
          </cell>
          <cell r="H1655">
            <v>1</v>
          </cell>
          <cell r="I1655">
            <v>10</v>
          </cell>
          <cell r="J1655" t="str">
            <v>DE</v>
          </cell>
          <cell r="K1655">
            <v>10.246</v>
          </cell>
          <cell r="L1655">
            <v>0.82499999999999996</v>
          </cell>
          <cell r="M1655">
            <v>0.20300000000000001</v>
          </cell>
          <cell r="N1655">
            <v>0.58499999999999996</v>
          </cell>
          <cell r="O1655">
            <v>9.7972875000000001E-2</v>
          </cell>
          <cell r="Q1655" t="str">
            <v>9846</v>
          </cell>
          <cell r="R1655">
            <v>10</v>
          </cell>
          <cell r="T1655">
            <v>9403990001</v>
          </cell>
          <cell r="V1655" t="str">
            <v>Нижние угловые тумбы</v>
          </cell>
          <cell r="W1655" t="str">
            <v>Леманс</v>
          </cell>
          <cell r="X1655">
            <v>400</v>
          </cell>
          <cell r="Z1655" t="str">
            <v>АНТРАЦИТ</v>
          </cell>
          <cell r="AA1655" t="str">
            <v>Арена ПЬЮР</v>
          </cell>
          <cell r="AB1655">
            <v>2</v>
          </cell>
          <cell r="AC1655">
            <v>500</v>
          </cell>
          <cell r="AE1655">
            <v>50</v>
          </cell>
          <cell r="AG1655" t="str">
            <v>шт</v>
          </cell>
          <cell r="AH1655" t="str">
            <v>Антрацит</v>
          </cell>
          <cell r="AI1655" t="str">
            <v>Левый</v>
          </cell>
          <cell r="AJ1655" t="str">
            <v>Темно-серый</v>
          </cell>
          <cell r="AK1655" t="str">
            <v>Комплект полок левый Леманс, 400, Арена ПЬЮР, АНТРАЦИТ</v>
          </cell>
          <cell r="AL1655">
            <v>299.43</v>
          </cell>
          <cell r="AM1655" t="str">
            <v>Леманс</v>
          </cell>
          <cell r="AS1655" t="str">
            <v>Леманс</v>
          </cell>
          <cell r="AU1655" t="str">
            <v>Комплектующее</v>
          </cell>
          <cell r="AX1655">
            <v>400</v>
          </cell>
          <cell r="AY1655">
            <v>400</v>
          </cell>
          <cell r="BF1655">
            <v>0</v>
          </cell>
          <cell r="BG1655">
            <v>50</v>
          </cell>
          <cell r="BH1655" t="str">
            <v>Антрацит</v>
          </cell>
        </row>
        <row r="1656">
          <cell r="D1656" t="str">
            <v>2603909846</v>
          </cell>
          <cell r="E1656" t="str">
            <v>Комплект полок правый, Леманс 400 мм, Арена ПЬЮР, 2 полки + рычаги, цвет АНТРАЦИТ, цвет дна Антрацит, антислип (2603909846)</v>
          </cell>
          <cell r="H1656">
            <v>1</v>
          </cell>
          <cell r="I1656">
            <v>10</v>
          </cell>
          <cell r="J1656" t="str">
            <v>DE</v>
          </cell>
          <cell r="K1656">
            <v>10.246</v>
          </cell>
          <cell r="L1656">
            <v>0.82499999999999996</v>
          </cell>
          <cell r="M1656">
            <v>0.20300000000000001</v>
          </cell>
          <cell r="N1656">
            <v>0.58499999999999996</v>
          </cell>
          <cell r="O1656">
            <v>9.7972875000000001E-2</v>
          </cell>
          <cell r="Q1656" t="str">
            <v>9846</v>
          </cell>
          <cell r="R1656">
            <v>10</v>
          </cell>
          <cell r="T1656">
            <v>9403990001</v>
          </cell>
          <cell r="V1656" t="str">
            <v>Нижние угловые тумбы</v>
          </cell>
          <cell r="W1656" t="str">
            <v>Леманс</v>
          </cell>
          <cell r="X1656">
            <v>400</v>
          </cell>
          <cell r="Z1656" t="str">
            <v>АНТРАЦИТ</v>
          </cell>
          <cell r="AA1656" t="str">
            <v>Арена ПЬЮР</v>
          </cell>
          <cell r="AB1656">
            <v>2</v>
          </cell>
          <cell r="AC1656">
            <v>500</v>
          </cell>
          <cell r="AE1656">
            <v>50</v>
          </cell>
          <cell r="AG1656" t="str">
            <v>шт</v>
          </cell>
          <cell r="AH1656" t="str">
            <v>Антрацит</v>
          </cell>
          <cell r="AI1656" t="str">
            <v>Правый</v>
          </cell>
          <cell r="AJ1656" t="str">
            <v>Темно-серый</v>
          </cell>
          <cell r="AK1656" t="str">
            <v>Комплект полок правый Леманс, 400, Арена ПЬЮР, АНТРАЦИТ</v>
          </cell>
          <cell r="AL1656">
            <v>299.43</v>
          </cell>
          <cell r="AM1656" t="str">
            <v>Леманс</v>
          </cell>
          <cell r="AS1656" t="str">
            <v>Леманс</v>
          </cell>
          <cell r="AU1656" t="str">
            <v>Комплектующее</v>
          </cell>
          <cell r="AX1656">
            <v>400</v>
          </cell>
          <cell r="AY1656">
            <v>400</v>
          </cell>
          <cell r="BF1656">
            <v>0</v>
          </cell>
          <cell r="BG1656">
            <v>50</v>
          </cell>
          <cell r="BH1656" t="str">
            <v>Антрацит</v>
          </cell>
        </row>
        <row r="1657">
          <cell r="D1657" t="str">
            <v>2603939846</v>
          </cell>
          <cell r="E1657" t="str">
            <v>Комплект полок левый, Леманс 450 мм, Арена ПЬЮР, 2 полки + рычаги, цвет АНТРАЦИТ, цвет дна Антрацит, антислип (2603939846)</v>
          </cell>
          <cell r="H1657">
            <v>1</v>
          </cell>
          <cell r="I1657">
            <v>10</v>
          </cell>
          <cell r="J1657" t="str">
            <v>DE</v>
          </cell>
          <cell r="K1657">
            <v>10.246</v>
          </cell>
          <cell r="L1657">
            <v>0.82499999999999996</v>
          </cell>
          <cell r="M1657">
            <v>0.20300000000000001</v>
          </cell>
          <cell r="N1657">
            <v>0.58499999999999996</v>
          </cell>
          <cell r="O1657">
            <v>9.7972875000000001E-2</v>
          </cell>
          <cell r="Q1657" t="str">
            <v>9846</v>
          </cell>
          <cell r="R1657">
            <v>10</v>
          </cell>
          <cell r="T1657">
            <v>9403990001</v>
          </cell>
          <cell r="V1657" t="str">
            <v>Нижние угловые тумбы</v>
          </cell>
          <cell r="W1657" t="str">
            <v>Леманс</v>
          </cell>
          <cell r="X1657">
            <v>450</v>
          </cell>
          <cell r="Z1657" t="str">
            <v>АНТРАЦИТ</v>
          </cell>
          <cell r="AA1657" t="str">
            <v>Арена ПЬЮР</v>
          </cell>
          <cell r="AB1657">
            <v>2</v>
          </cell>
          <cell r="AC1657">
            <v>500</v>
          </cell>
          <cell r="AE1657">
            <v>50</v>
          </cell>
          <cell r="AG1657" t="str">
            <v>шт</v>
          </cell>
          <cell r="AH1657" t="str">
            <v>Антрацит</v>
          </cell>
          <cell r="AI1657" t="str">
            <v>Левый</v>
          </cell>
          <cell r="AJ1657" t="str">
            <v>Темно-серый</v>
          </cell>
          <cell r="AK1657" t="str">
            <v>Комплект полок левый Леманс, 450, Арена ПЬЮР, АНТРАЦИТ</v>
          </cell>
          <cell r="AL1657">
            <v>301.33</v>
          </cell>
          <cell r="AM1657" t="str">
            <v>Леманс</v>
          </cell>
          <cell r="AS1657" t="str">
            <v>Леманс</v>
          </cell>
          <cell r="AU1657" t="str">
            <v>Комплектующее</v>
          </cell>
          <cell r="AX1657">
            <v>450</v>
          </cell>
          <cell r="AY1657">
            <v>450</v>
          </cell>
          <cell r="BF1657">
            <v>0</v>
          </cell>
          <cell r="BG1657">
            <v>50</v>
          </cell>
          <cell r="BH1657" t="str">
            <v>Антрацит</v>
          </cell>
        </row>
        <row r="1658">
          <cell r="D1658" t="str">
            <v>2603929846</v>
          </cell>
          <cell r="E1658" t="str">
            <v>Комплект полок правый, Леманс 450 мм, Арена ПЬЮР, 2 полки + рычаги, цвет АНТРАЦИТ, цвет дна Антрацит, антислип (2603929846)</v>
          </cell>
          <cell r="H1658">
            <v>1</v>
          </cell>
          <cell r="I1658">
            <v>10</v>
          </cell>
          <cell r="J1658" t="str">
            <v>DE</v>
          </cell>
          <cell r="K1658">
            <v>10.246</v>
          </cell>
          <cell r="L1658">
            <v>0.82499999999999996</v>
          </cell>
          <cell r="M1658">
            <v>0.20300000000000001</v>
          </cell>
          <cell r="N1658">
            <v>0.58499999999999996</v>
          </cell>
          <cell r="O1658">
            <v>9.7972875000000001E-2</v>
          </cell>
          <cell r="Q1658" t="str">
            <v>9846</v>
          </cell>
          <cell r="R1658">
            <v>10</v>
          </cell>
          <cell r="T1658">
            <v>9403990001</v>
          </cell>
          <cell r="V1658" t="str">
            <v>Нижние угловые тумбы</v>
          </cell>
          <cell r="W1658" t="str">
            <v>Леманс</v>
          </cell>
          <cell r="X1658">
            <v>450</v>
          </cell>
          <cell r="Z1658" t="str">
            <v>АНТРАЦИТ</v>
          </cell>
          <cell r="AA1658" t="str">
            <v>Арена ПЬЮР</v>
          </cell>
          <cell r="AB1658">
            <v>2</v>
          </cell>
          <cell r="AC1658">
            <v>500</v>
          </cell>
          <cell r="AE1658">
            <v>50</v>
          </cell>
          <cell r="AG1658" t="str">
            <v>шт</v>
          </cell>
          <cell r="AH1658" t="str">
            <v>Антрацит</v>
          </cell>
          <cell r="AI1658" t="str">
            <v>Правый</v>
          </cell>
          <cell r="AJ1658" t="str">
            <v>Темно-серый</v>
          </cell>
          <cell r="AK1658" t="str">
            <v>Комплект полок правый Леманс, 450, Арена ПЬЮР, АНТРАЦИТ</v>
          </cell>
          <cell r="AL1658">
            <v>301.33</v>
          </cell>
          <cell r="AM1658" t="str">
            <v>Леманс</v>
          </cell>
          <cell r="AS1658" t="str">
            <v>Леманс</v>
          </cell>
          <cell r="AU1658" t="str">
            <v>Комплектующее</v>
          </cell>
          <cell r="AX1658">
            <v>450</v>
          </cell>
          <cell r="AY1658">
            <v>450</v>
          </cell>
          <cell r="BF1658">
            <v>0</v>
          </cell>
          <cell r="BG1658">
            <v>50</v>
          </cell>
          <cell r="BH1658" t="str">
            <v>Антрацит</v>
          </cell>
        </row>
        <row r="1659">
          <cell r="D1659" t="str">
            <v>2603959846</v>
          </cell>
          <cell r="E1659" t="str">
            <v>Комплект полок левый, Леманс 500 мм, Арена ПЬЮР, 2 полки + рычаги, цвет АНТРАЦИТ, цвет дна Антрацит, антислип (2603959846)</v>
          </cell>
          <cell r="H1659">
            <v>1</v>
          </cell>
          <cell r="I1659">
            <v>10</v>
          </cell>
          <cell r="J1659" t="str">
            <v>DE</v>
          </cell>
          <cell r="K1659">
            <v>11.5</v>
          </cell>
          <cell r="L1659">
            <v>0.92</v>
          </cell>
          <cell r="M1659">
            <v>0.20300000000000001</v>
          </cell>
          <cell r="N1659">
            <v>0.625</v>
          </cell>
          <cell r="O1659">
            <v>0.116725</v>
          </cell>
          <cell r="Q1659" t="str">
            <v>9846</v>
          </cell>
          <cell r="R1659">
            <v>10</v>
          </cell>
          <cell r="T1659">
            <v>9403990001</v>
          </cell>
          <cell r="V1659" t="str">
            <v>Нижние угловые тумбы</v>
          </cell>
          <cell r="W1659" t="str">
            <v>Леманс</v>
          </cell>
          <cell r="X1659">
            <v>500</v>
          </cell>
          <cell r="Z1659" t="str">
            <v>АНТРАЦИТ</v>
          </cell>
          <cell r="AA1659" t="str">
            <v>Арена ПЬЮР</v>
          </cell>
          <cell r="AB1659">
            <v>2</v>
          </cell>
          <cell r="AC1659">
            <v>500</v>
          </cell>
          <cell r="AE1659">
            <v>50</v>
          </cell>
          <cell r="AG1659" t="str">
            <v>шт</v>
          </cell>
          <cell r="AH1659" t="str">
            <v>Антрацит</v>
          </cell>
          <cell r="AI1659" t="str">
            <v>Левый</v>
          </cell>
          <cell r="AJ1659" t="str">
            <v>Темно-серый</v>
          </cell>
          <cell r="AK1659" t="str">
            <v>Комплект полок левый Леманс, 500, Арена ПЬЮР, АНТРАЦИТ</v>
          </cell>
          <cell r="AL1659">
            <v>316.31</v>
          </cell>
          <cell r="AM1659" t="str">
            <v>Леманс</v>
          </cell>
          <cell r="AS1659" t="str">
            <v>Леманс</v>
          </cell>
          <cell r="AU1659" t="str">
            <v>Комплектующее</v>
          </cell>
          <cell r="AX1659">
            <v>500</v>
          </cell>
          <cell r="AY1659">
            <v>500</v>
          </cell>
          <cell r="BF1659">
            <v>0</v>
          </cell>
          <cell r="BG1659">
            <v>50</v>
          </cell>
          <cell r="BH1659" t="str">
            <v>Антрацит</v>
          </cell>
        </row>
        <row r="1660">
          <cell r="D1660" t="str">
            <v>2603949846</v>
          </cell>
          <cell r="E1660" t="str">
            <v>Комплект полок правый, Леманс 500 мм, Арена ПЬЮР, 2 полки + рычаги, цвет АНТРАЦИТ, цвет дна Антрацит, антислип (2603949846)</v>
          </cell>
          <cell r="H1660">
            <v>1</v>
          </cell>
          <cell r="I1660">
            <v>10</v>
          </cell>
          <cell r="J1660" t="str">
            <v>DE</v>
          </cell>
          <cell r="K1660">
            <v>11.5</v>
          </cell>
          <cell r="L1660">
            <v>0.92</v>
          </cell>
          <cell r="M1660">
            <v>0.20300000000000001</v>
          </cell>
          <cell r="N1660">
            <v>0.625</v>
          </cell>
          <cell r="O1660">
            <v>0.116725</v>
          </cell>
          <cell r="Q1660" t="str">
            <v>9846</v>
          </cell>
          <cell r="R1660">
            <v>10</v>
          </cell>
          <cell r="T1660">
            <v>9403990001</v>
          </cell>
          <cell r="V1660" t="str">
            <v>Нижние угловые тумбы</v>
          </cell>
          <cell r="W1660" t="str">
            <v>Леманс</v>
          </cell>
          <cell r="X1660">
            <v>500</v>
          </cell>
          <cell r="Z1660" t="str">
            <v>АНТРАЦИТ</v>
          </cell>
          <cell r="AA1660" t="str">
            <v>Арена ПЬЮР</v>
          </cell>
          <cell r="AB1660">
            <v>2</v>
          </cell>
          <cell r="AC1660">
            <v>500</v>
          </cell>
          <cell r="AE1660">
            <v>50</v>
          </cell>
          <cell r="AG1660" t="str">
            <v>шт</v>
          </cell>
          <cell r="AH1660" t="str">
            <v>Антрацит</v>
          </cell>
          <cell r="AI1660" t="str">
            <v>Правый</v>
          </cell>
          <cell r="AJ1660" t="str">
            <v>Темно-серый</v>
          </cell>
          <cell r="AK1660" t="str">
            <v>Комплект полок правый Леманс, 500, Арена ПЬЮР, АНТРАЦИТ</v>
          </cell>
          <cell r="AL1660">
            <v>316.31</v>
          </cell>
          <cell r="AM1660" t="str">
            <v>Леманс</v>
          </cell>
          <cell r="AS1660" t="str">
            <v>Леманс</v>
          </cell>
          <cell r="AU1660" t="str">
            <v>Комплектующее</v>
          </cell>
          <cell r="AX1660">
            <v>500</v>
          </cell>
          <cell r="AY1660">
            <v>500</v>
          </cell>
          <cell r="BF1660">
            <v>0</v>
          </cell>
          <cell r="BG1660">
            <v>50</v>
          </cell>
          <cell r="BH1660" t="str">
            <v>Антрацит</v>
          </cell>
        </row>
        <row r="1661">
          <cell r="D1661" t="str">
            <v>2603979846</v>
          </cell>
          <cell r="E1661" t="str">
            <v>Комплект полок левый, Леманс 600 мм, Арена ПЬЮР, 2 полки + рычаги, цвет АНТРАЦИТ, цвет дна Антрацит, антислип (2603979846)</v>
          </cell>
          <cell r="H1661">
            <v>1</v>
          </cell>
          <cell r="I1661">
            <v>10</v>
          </cell>
          <cell r="J1661" t="str">
            <v>DE</v>
          </cell>
          <cell r="K1661">
            <v>12.246</v>
          </cell>
          <cell r="L1661">
            <v>0.98499999999999999</v>
          </cell>
          <cell r="M1661">
            <v>0.20300000000000001</v>
          </cell>
          <cell r="N1661">
            <v>0.63500000000000001</v>
          </cell>
          <cell r="O1661">
            <v>0.126971425</v>
          </cell>
          <cell r="Q1661" t="str">
            <v>9846</v>
          </cell>
          <cell r="R1661">
            <v>10</v>
          </cell>
          <cell r="T1661">
            <v>9403990001</v>
          </cell>
          <cell r="V1661" t="str">
            <v>Нижние угловые тумбы</v>
          </cell>
          <cell r="W1661" t="str">
            <v>Леманс</v>
          </cell>
          <cell r="X1661">
            <v>600</v>
          </cell>
          <cell r="Z1661" t="str">
            <v>АНТРАЦИТ</v>
          </cell>
          <cell r="AA1661" t="str">
            <v>Арена ПЬЮР</v>
          </cell>
          <cell r="AB1661">
            <v>2</v>
          </cell>
          <cell r="AC1661">
            <v>500</v>
          </cell>
          <cell r="AE1661">
            <v>50</v>
          </cell>
          <cell r="AG1661" t="str">
            <v>шт</v>
          </cell>
          <cell r="AH1661" t="str">
            <v>Антрацит</v>
          </cell>
          <cell r="AI1661" t="str">
            <v>Левый</v>
          </cell>
          <cell r="AJ1661" t="str">
            <v>Темно-серый</v>
          </cell>
          <cell r="AK1661" t="str">
            <v>Комплект полок левый Леманс, 600, Арена ПЬЮР, АНТРАЦИТ</v>
          </cell>
          <cell r="AL1661">
            <v>332.44</v>
          </cell>
          <cell r="AM1661" t="str">
            <v>Леманс</v>
          </cell>
          <cell r="AS1661" t="str">
            <v>Леманс</v>
          </cell>
          <cell r="AU1661" t="str">
            <v>Комплектующее</v>
          </cell>
          <cell r="AX1661">
            <v>600</v>
          </cell>
          <cell r="AY1661">
            <v>600</v>
          </cell>
          <cell r="BF1661">
            <v>0</v>
          </cell>
          <cell r="BG1661">
            <v>50</v>
          </cell>
          <cell r="BH1661" t="str">
            <v>Антрацит</v>
          </cell>
        </row>
        <row r="1662">
          <cell r="D1662" t="str">
            <v>2603969846</v>
          </cell>
          <cell r="E1662" t="str">
            <v>Комплект полок правый, Леманс 600 мм, Арена ПЬЮР, 2 полки + рычаги, цвет АНТРАЦИТ, цвет дна Антрацит, антислип (2603969846)</v>
          </cell>
          <cell r="H1662">
            <v>1</v>
          </cell>
          <cell r="I1662">
            <v>10</v>
          </cell>
          <cell r="J1662" t="str">
            <v>DE</v>
          </cell>
          <cell r="K1662">
            <v>12.246</v>
          </cell>
          <cell r="L1662">
            <v>0.98499999999999999</v>
          </cell>
          <cell r="M1662">
            <v>0.20300000000000001</v>
          </cell>
          <cell r="N1662">
            <v>0.63500000000000001</v>
          </cell>
          <cell r="O1662">
            <v>0.126971425</v>
          </cell>
          <cell r="Q1662" t="str">
            <v>9846</v>
          </cell>
          <cell r="R1662">
            <v>10</v>
          </cell>
          <cell r="T1662">
            <v>9403990001</v>
          </cell>
          <cell r="V1662" t="str">
            <v>Нижние угловые тумбы</v>
          </cell>
          <cell r="W1662" t="str">
            <v>Леманс</v>
          </cell>
          <cell r="X1662">
            <v>600</v>
          </cell>
          <cell r="Z1662" t="str">
            <v>АНТРАЦИТ</v>
          </cell>
          <cell r="AA1662" t="str">
            <v>Арена ПЬЮР</v>
          </cell>
          <cell r="AB1662">
            <v>2</v>
          </cell>
          <cell r="AC1662">
            <v>500</v>
          </cell>
          <cell r="AE1662">
            <v>50</v>
          </cell>
          <cell r="AG1662" t="str">
            <v>шт</v>
          </cell>
          <cell r="AH1662" t="str">
            <v>Антрацит</v>
          </cell>
          <cell r="AI1662" t="str">
            <v>Правый</v>
          </cell>
          <cell r="AJ1662" t="str">
            <v>Темно-серый</v>
          </cell>
          <cell r="AK1662" t="str">
            <v>Комплект полок правый Леманс, 600, Арена ПЬЮР, АНТРАЦИТ</v>
          </cell>
          <cell r="AL1662">
            <v>332.44</v>
          </cell>
          <cell r="AM1662" t="str">
            <v>Леманс</v>
          </cell>
          <cell r="AS1662" t="str">
            <v>Леманс</v>
          </cell>
          <cell r="AU1662" t="str">
            <v>Комплектующее</v>
          </cell>
          <cell r="AX1662">
            <v>600</v>
          </cell>
          <cell r="AY1662">
            <v>600</v>
          </cell>
          <cell r="BF1662">
            <v>0</v>
          </cell>
          <cell r="BG1662">
            <v>50</v>
          </cell>
          <cell r="BH1662" t="str">
            <v>Антрацит</v>
          </cell>
        </row>
        <row r="1663">
          <cell r="D1663" t="str">
            <v>2977269846</v>
          </cell>
          <cell r="E1663" t="str">
            <v>КОМПЛЕКТ левый, Комфорт II 200 мм, H 654, Арена ПЬЮР, 2 полки + полка для специй, цвет АНТРАЦИТ, цвет дна Антрацит (2377269846)</v>
          </cell>
          <cell r="K1663" t="str">
            <v>сумма частей</v>
          </cell>
          <cell r="O1663" t="str">
            <v>сумма частей</v>
          </cell>
          <cell r="V1663" t="str">
            <v>Нижние тумбы</v>
          </cell>
          <cell r="W1663" t="str">
            <v>Комфорт II</v>
          </cell>
          <cell r="X1663">
            <v>200</v>
          </cell>
          <cell r="Y1663">
            <v>654</v>
          </cell>
          <cell r="Z1663" t="str">
            <v>АНТРАЦИТ</v>
          </cell>
          <cell r="AA1663" t="str">
            <v>Арена ПЬЮР</v>
          </cell>
          <cell r="AB1663">
            <v>3</v>
          </cell>
          <cell r="AC1663">
            <v>496</v>
          </cell>
          <cell r="AD1663">
            <v>3</v>
          </cell>
          <cell r="AE1663">
            <v>28</v>
          </cell>
          <cell r="AG1663" t="str">
            <v>Компл</v>
          </cell>
          <cell r="AH1663" t="str">
            <v>Антрацит</v>
          </cell>
          <cell r="AI1663" t="str">
            <v>Левый</v>
          </cell>
          <cell r="AJ1663" t="str">
            <v>Темно-серый</v>
          </cell>
          <cell r="AK1663" t="str">
            <v>КОМПЛЕКТ левый Комфорт II, 200, H 654, Арена ПЬЮР, АНТРАЦИТ</v>
          </cell>
          <cell r="AM1663" t="str">
            <v>Комфорт II</v>
          </cell>
          <cell r="AS1663" t="str">
            <v>Комфорт II</v>
          </cell>
          <cell r="AT1663" t="str">
            <v xml:space="preserve">Хранение посуды; Хранение продуктов; </v>
          </cell>
          <cell r="AU1663" t="str">
            <v>Компл</v>
          </cell>
          <cell r="AX1663">
            <v>200</v>
          </cell>
          <cell r="AY1663">
            <v>200</v>
          </cell>
          <cell r="BB1663">
            <v>654</v>
          </cell>
          <cell r="BC1663">
            <v>800</v>
          </cell>
          <cell r="BF1663">
            <v>0</v>
          </cell>
          <cell r="BG1663">
            <v>28</v>
          </cell>
          <cell r="BH1663" t="str">
            <v>Антрацит</v>
          </cell>
        </row>
        <row r="1664">
          <cell r="D1664" t="str">
            <v>2977169846</v>
          </cell>
          <cell r="E1664" t="str">
            <v>КОМПЛЕКТ правый, Комфорт II 200 мм, H 654, Арена ПЬЮР, 2 полки + полка для специй, цвет АНТРАЦИТ, цвет дна Антрацит (2377169846)</v>
          </cell>
          <cell r="K1664" t="str">
            <v>сумма частей</v>
          </cell>
          <cell r="O1664" t="str">
            <v>сумма частей</v>
          </cell>
          <cell r="V1664" t="str">
            <v>Нижние тумбы</v>
          </cell>
          <cell r="W1664" t="str">
            <v>Комфорт II</v>
          </cell>
          <cell r="X1664">
            <v>200</v>
          </cell>
          <cell r="Y1664">
            <v>654</v>
          </cell>
          <cell r="Z1664" t="str">
            <v>АНТРАЦИТ</v>
          </cell>
          <cell r="AA1664" t="str">
            <v>Арена ПЬЮР</v>
          </cell>
          <cell r="AB1664">
            <v>3</v>
          </cell>
          <cell r="AC1664">
            <v>496</v>
          </cell>
          <cell r="AD1664">
            <v>3</v>
          </cell>
          <cell r="AE1664">
            <v>28</v>
          </cell>
          <cell r="AG1664" t="str">
            <v>Компл</v>
          </cell>
          <cell r="AH1664" t="str">
            <v>Антрацит</v>
          </cell>
          <cell r="AI1664" t="str">
            <v>Правый</v>
          </cell>
          <cell r="AJ1664" t="str">
            <v>Темно-серый</v>
          </cell>
          <cell r="AK1664" t="str">
            <v>КОМПЛЕКТ правый Комфорт II, 200, H 654, Арена ПЬЮР, АНТРАЦИТ</v>
          </cell>
          <cell r="AM1664" t="str">
            <v>Комфорт II</v>
          </cell>
          <cell r="AS1664" t="str">
            <v>Комфорт II</v>
          </cell>
          <cell r="AT1664" t="str">
            <v xml:space="preserve">Хранение посуды; Хранение продуктов; </v>
          </cell>
          <cell r="AU1664" t="str">
            <v>Компл</v>
          </cell>
          <cell r="AX1664">
            <v>200</v>
          </cell>
          <cell r="AY1664">
            <v>200</v>
          </cell>
          <cell r="BB1664">
            <v>654</v>
          </cell>
          <cell r="BC1664">
            <v>800</v>
          </cell>
          <cell r="BF1664">
            <v>0</v>
          </cell>
          <cell r="BG1664">
            <v>28</v>
          </cell>
          <cell r="BH1664" t="str">
            <v>Антрацит</v>
          </cell>
        </row>
        <row r="1665">
          <cell r="D1665" t="str">
            <v>2977279846</v>
          </cell>
          <cell r="E1665" t="str">
            <v>КОМПЛЕКТ левый, Комфорт II 250 мм, H 654, Арена ПЬЮР, 2 полки + полка для специй, цвет АНТРАЦИТ, цвет дна Антрацит (2377279846)</v>
          </cell>
          <cell r="K1665" t="str">
            <v>сумма частей</v>
          </cell>
          <cell r="O1665" t="str">
            <v>сумма частей</v>
          </cell>
          <cell r="V1665" t="str">
            <v>Нижние тумбы</v>
          </cell>
          <cell r="W1665" t="str">
            <v>Комфорт II</v>
          </cell>
          <cell r="X1665">
            <v>250</v>
          </cell>
          <cell r="Y1665">
            <v>654</v>
          </cell>
          <cell r="Z1665" t="str">
            <v>АНТРАЦИТ</v>
          </cell>
          <cell r="AA1665" t="str">
            <v>Арена ПЬЮР</v>
          </cell>
          <cell r="AB1665">
            <v>3</v>
          </cell>
          <cell r="AC1665">
            <v>496</v>
          </cell>
          <cell r="AD1665">
            <v>3</v>
          </cell>
          <cell r="AE1665">
            <v>28</v>
          </cell>
          <cell r="AG1665" t="str">
            <v>Компл</v>
          </cell>
          <cell r="AH1665" t="str">
            <v>Антрацит</v>
          </cell>
          <cell r="AI1665" t="str">
            <v>Левый</v>
          </cell>
          <cell r="AJ1665" t="str">
            <v>Темно-серый</v>
          </cell>
          <cell r="AK1665" t="str">
            <v>КОМПЛЕКТ левый Комфорт II, 250, H 654, Арена ПЬЮР, АНТРАЦИТ</v>
          </cell>
          <cell r="AM1665" t="str">
            <v>Комфорт II</v>
          </cell>
          <cell r="AS1665" t="str">
            <v>Комфорт II</v>
          </cell>
          <cell r="AT1665" t="str">
            <v xml:space="preserve">Хранение посуды; Хранение продуктов; </v>
          </cell>
          <cell r="AU1665" t="str">
            <v>Компл</v>
          </cell>
          <cell r="AX1665">
            <v>250</v>
          </cell>
          <cell r="AY1665">
            <v>250</v>
          </cell>
          <cell r="BB1665">
            <v>654</v>
          </cell>
          <cell r="BC1665">
            <v>800</v>
          </cell>
          <cell r="BF1665">
            <v>0</v>
          </cell>
          <cell r="BG1665">
            <v>28</v>
          </cell>
          <cell r="BH1665" t="str">
            <v>Антрацит</v>
          </cell>
        </row>
        <row r="1666">
          <cell r="D1666" t="str">
            <v>2977179846</v>
          </cell>
          <cell r="E1666" t="str">
            <v>КОМПЛЕКТ правый, Комфорт II 250 мм, H 654, Арена ПЬЮР, 2 полки + полка для специй, цвет АНТРАЦИТ, цвет дна Антрацит (2377179846)</v>
          </cell>
          <cell r="K1666" t="str">
            <v>сумма частей</v>
          </cell>
          <cell r="O1666" t="str">
            <v>сумма частей</v>
          </cell>
          <cell r="V1666" t="str">
            <v>Нижние тумбы</v>
          </cell>
          <cell r="W1666" t="str">
            <v>Комфорт II</v>
          </cell>
          <cell r="X1666">
            <v>250</v>
          </cell>
          <cell r="Y1666">
            <v>654</v>
          </cell>
          <cell r="Z1666" t="str">
            <v>АНТРАЦИТ</v>
          </cell>
          <cell r="AA1666" t="str">
            <v>Арена ПЬЮР</v>
          </cell>
          <cell r="AB1666">
            <v>3</v>
          </cell>
          <cell r="AC1666">
            <v>496</v>
          </cell>
          <cell r="AD1666">
            <v>3</v>
          </cell>
          <cell r="AE1666">
            <v>28</v>
          </cell>
          <cell r="AG1666" t="str">
            <v>Компл</v>
          </cell>
          <cell r="AH1666" t="str">
            <v>Антрацит</v>
          </cell>
          <cell r="AI1666" t="str">
            <v>Правый</v>
          </cell>
          <cell r="AJ1666" t="str">
            <v>Темно-серый</v>
          </cell>
          <cell r="AK1666" t="str">
            <v>КОМПЛЕКТ правый Комфорт II, 250, H 654, Арена ПЬЮР, АНТРАЦИТ</v>
          </cell>
          <cell r="AM1666" t="str">
            <v>Комфорт II</v>
          </cell>
          <cell r="AS1666" t="str">
            <v>Комфорт II</v>
          </cell>
          <cell r="AT1666" t="str">
            <v xml:space="preserve">Хранение посуды; Хранение продуктов; </v>
          </cell>
          <cell r="AU1666" t="str">
            <v>Компл</v>
          </cell>
          <cell r="AX1666">
            <v>250</v>
          </cell>
          <cell r="AY1666">
            <v>250</v>
          </cell>
          <cell r="BB1666">
            <v>654</v>
          </cell>
          <cell r="BC1666">
            <v>800</v>
          </cell>
          <cell r="BF1666">
            <v>0</v>
          </cell>
          <cell r="BG1666">
            <v>28</v>
          </cell>
          <cell r="BH1666" t="str">
            <v>Антрацит</v>
          </cell>
        </row>
        <row r="1667">
          <cell r="D1667" t="str">
            <v>2977289846</v>
          </cell>
          <cell r="E1667" t="str">
            <v>КОМПЛЕКТ левый, Комфорт II 300 мм, H 654, Арена ПЬЮР, 2 полки + полка для специй, цвет АНТРАЦИТ, цвет дна Антрацит (2377289846)</v>
          </cell>
          <cell r="K1667" t="str">
            <v>сумма частей</v>
          </cell>
          <cell r="O1667" t="str">
            <v>сумма частей</v>
          </cell>
          <cell r="V1667" t="str">
            <v>Нижние тумбы</v>
          </cell>
          <cell r="W1667" t="str">
            <v>Комфорт II</v>
          </cell>
          <cell r="X1667">
            <v>300</v>
          </cell>
          <cell r="Y1667">
            <v>654</v>
          </cell>
          <cell r="Z1667" t="str">
            <v>АНТРАЦИТ</v>
          </cell>
          <cell r="AA1667" t="str">
            <v>Арена ПЬЮР</v>
          </cell>
          <cell r="AB1667">
            <v>3</v>
          </cell>
          <cell r="AC1667">
            <v>496</v>
          </cell>
          <cell r="AD1667">
            <v>3</v>
          </cell>
          <cell r="AE1667">
            <v>28</v>
          </cell>
          <cell r="AG1667" t="str">
            <v>Компл</v>
          </cell>
          <cell r="AH1667" t="str">
            <v>Антрацит</v>
          </cell>
          <cell r="AI1667" t="str">
            <v>Левый</v>
          </cell>
          <cell r="AJ1667" t="str">
            <v>Темно-серый</v>
          </cell>
          <cell r="AK1667" t="str">
            <v>КОМПЛЕКТ левый Комфорт II, 300, H 654, Арена ПЬЮР, АНТРАЦИТ</v>
          </cell>
          <cell r="AM1667" t="str">
            <v>Комфорт II</v>
          </cell>
          <cell r="AS1667" t="str">
            <v>Комфорт II</v>
          </cell>
          <cell r="AT1667" t="str">
            <v xml:space="preserve">Хранение посуды; Хранение продуктов; </v>
          </cell>
          <cell r="AU1667" t="str">
            <v>Компл</v>
          </cell>
          <cell r="AX1667">
            <v>300</v>
          </cell>
          <cell r="AY1667">
            <v>300</v>
          </cell>
          <cell r="BB1667">
            <v>654</v>
          </cell>
          <cell r="BC1667">
            <v>800</v>
          </cell>
          <cell r="BF1667">
            <v>0</v>
          </cell>
          <cell r="BG1667">
            <v>28</v>
          </cell>
          <cell r="BH1667" t="str">
            <v>Антрацит</v>
          </cell>
        </row>
        <row r="1668">
          <cell r="D1668" t="str">
            <v>2977189846</v>
          </cell>
          <cell r="E1668" t="str">
            <v>КОМПЛЕКТ правый, Комфорт II 300 мм, H 654, Арена ПЬЮР, 2 полки + полка для специй, цвет АНТРАЦИТ, цвет дна Антрацит (2377189846)</v>
          </cell>
          <cell r="K1668" t="str">
            <v>сумма частей</v>
          </cell>
          <cell r="O1668" t="str">
            <v>сумма частей</v>
          </cell>
          <cell r="V1668" t="str">
            <v>Нижние тумбы</v>
          </cell>
          <cell r="W1668" t="str">
            <v>Комфорт II</v>
          </cell>
          <cell r="X1668">
            <v>300</v>
          </cell>
          <cell r="Y1668">
            <v>654</v>
          </cell>
          <cell r="Z1668" t="str">
            <v>АНТРАЦИТ</v>
          </cell>
          <cell r="AA1668" t="str">
            <v>Арена ПЬЮР</v>
          </cell>
          <cell r="AB1668">
            <v>3</v>
          </cell>
          <cell r="AC1668">
            <v>496</v>
          </cell>
          <cell r="AD1668">
            <v>3</v>
          </cell>
          <cell r="AE1668">
            <v>28</v>
          </cell>
          <cell r="AG1668" t="str">
            <v>Компл</v>
          </cell>
          <cell r="AH1668" t="str">
            <v>Антрацит</v>
          </cell>
          <cell r="AI1668" t="str">
            <v>Правый</v>
          </cell>
          <cell r="AJ1668" t="str">
            <v>Темно-серый</v>
          </cell>
          <cell r="AK1668" t="str">
            <v>КОМПЛЕКТ правый Комфорт II, 300, H 654, Арена ПЬЮР, АНТРАЦИТ</v>
          </cell>
          <cell r="AM1668" t="str">
            <v>Комфорт II</v>
          </cell>
          <cell r="AS1668" t="str">
            <v>Комфорт II</v>
          </cell>
          <cell r="AT1668" t="str">
            <v xml:space="preserve">Хранение посуды; Хранение продуктов; </v>
          </cell>
          <cell r="AU1668" t="str">
            <v>Компл</v>
          </cell>
          <cell r="AX1668">
            <v>300</v>
          </cell>
          <cell r="AY1668">
            <v>300</v>
          </cell>
          <cell r="BB1668">
            <v>654</v>
          </cell>
          <cell r="BC1668">
            <v>800</v>
          </cell>
          <cell r="BF1668">
            <v>0</v>
          </cell>
          <cell r="BG1668">
            <v>28</v>
          </cell>
          <cell r="BH1668" t="str">
            <v>Антрацит</v>
          </cell>
        </row>
        <row r="1669">
          <cell r="D1669" t="str">
            <v>2977299846</v>
          </cell>
          <cell r="E1669" t="str">
            <v>КОМПЛЕКТ левый, Комфорт II 400 мм, H 654, Арена ПЬЮР, 2 полки + полка для специй, цвет АНТРАЦИТ, цвет дна Антрацит (2377299846)</v>
          </cell>
          <cell r="K1669" t="str">
            <v>сумма частей</v>
          </cell>
          <cell r="O1669" t="str">
            <v>сумма частей</v>
          </cell>
          <cell r="V1669" t="str">
            <v>Нижние тумбы</v>
          </cell>
          <cell r="W1669" t="str">
            <v>Комфорт II</v>
          </cell>
          <cell r="X1669">
            <v>400</v>
          </cell>
          <cell r="Y1669">
            <v>654</v>
          </cell>
          <cell r="Z1669" t="str">
            <v>АНТРАЦИТ</v>
          </cell>
          <cell r="AA1669" t="str">
            <v>Арена ПЬЮР</v>
          </cell>
          <cell r="AB1669">
            <v>3</v>
          </cell>
          <cell r="AC1669">
            <v>496</v>
          </cell>
          <cell r="AD1669">
            <v>3</v>
          </cell>
          <cell r="AE1669">
            <v>28</v>
          </cell>
          <cell r="AG1669" t="str">
            <v>Компл</v>
          </cell>
          <cell r="AH1669" t="str">
            <v>Антрацит</v>
          </cell>
          <cell r="AI1669" t="str">
            <v>Левый</v>
          </cell>
          <cell r="AJ1669" t="str">
            <v>Темно-серый</v>
          </cell>
          <cell r="AK1669" t="str">
            <v>КОМПЛЕКТ левый Комфорт II, 400, H 654, Арена ПЬЮР, АНТРАЦИТ</v>
          </cell>
          <cell r="AM1669" t="str">
            <v>Комфорт II</v>
          </cell>
          <cell r="AS1669" t="str">
            <v>Комфорт II</v>
          </cell>
          <cell r="AT1669" t="str">
            <v xml:space="preserve">Хранение посуды; Хранение продуктов; </v>
          </cell>
          <cell r="AU1669" t="str">
            <v>Компл</v>
          </cell>
          <cell r="AX1669">
            <v>400</v>
          </cell>
          <cell r="AY1669">
            <v>400</v>
          </cell>
          <cell r="BB1669">
            <v>654</v>
          </cell>
          <cell r="BC1669">
            <v>800</v>
          </cell>
          <cell r="BF1669">
            <v>0</v>
          </cell>
          <cell r="BG1669">
            <v>28</v>
          </cell>
          <cell r="BH1669" t="str">
            <v>Антрацит</v>
          </cell>
        </row>
        <row r="1670">
          <cell r="D1670" t="str">
            <v>2977199846</v>
          </cell>
          <cell r="E1670" t="str">
            <v>КОМПЛЕКТ правый, Комфорт II 400 мм, H 654, Арена ПЬЮР, 2 полки + полка для специй, цвет АНТРАЦИТ, цвет дна Антрацит (2377199846)</v>
          </cell>
          <cell r="K1670" t="str">
            <v>сумма частей</v>
          </cell>
          <cell r="O1670" t="str">
            <v>сумма частей</v>
          </cell>
          <cell r="V1670" t="str">
            <v>Нижние тумбы</v>
          </cell>
          <cell r="W1670" t="str">
            <v>Комфорт II</v>
          </cell>
          <cell r="X1670">
            <v>400</v>
          </cell>
          <cell r="Y1670">
            <v>654</v>
          </cell>
          <cell r="Z1670" t="str">
            <v>АНТРАЦИТ</v>
          </cell>
          <cell r="AA1670" t="str">
            <v>Арена ПЬЮР</v>
          </cell>
          <cell r="AB1670">
            <v>3</v>
          </cell>
          <cell r="AC1670">
            <v>496</v>
          </cell>
          <cell r="AD1670">
            <v>3</v>
          </cell>
          <cell r="AE1670">
            <v>28</v>
          </cell>
          <cell r="AG1670" t="str">
            <v>Компл</v>
          </cell>
          <cell r="AH1670" t="str">
            <v>Антрацит</v>
          </cell>
          <cell r="AI1670" t="str">
            <v>Правый</v>
          </cell>
          <cell r="AJ1670" t="str">
            <v>Темно-серый</v>
          </cell>
          <cell r="AK1670" t="str">
            <v>КОМПЛЕКТ правый Комфорт II, 400, H 654, Арена ПЬЮР, АНТРАЦИТ</v>
          </cell>
          <cell r="AM1670" t="str">
            <v>Комфорт II</v>
          </cell>
          <cell r="AS1670" t="str">
            <v>Комфорт II</v>
          </cell>
          <cell r="AT1670" t="str">
            <v xml:space="preserve">Хранение посуды; Хранение продуктов; </v>
          </cell>
          <cell r="AU1670" t="str">
            <v>Компл</v>
          </cell>
          <cell r="AX1670">
            <v>400</v>
          </cell>
          <cell r="AY1670">
            <v>400</v>
          </cell>
          <cell r="BB1670">
            <v>654</v>
          </cell>
          <cell r="BC1670">
            <v>800</v>
          </cell>
          <cell r="BF1670">
            <v>0</v>
          </cell>
          <cell r="BG1670">
            <v>28</v>
          </cell>
          <cell r="BH1670" t="str">
            <v>Антрацит</v>
          </cell>
        </row>
        <row r="1671">
          <cell r="D1671" t="str">
            <v>2608679846</v>
          </cell>
          <cell r="E1671" t="str">
            <v>Полка 1 шт, Комфорт II 200 мм, Арена ПЬЮР, 110x470x75 мм, цвет АНТРАЦИТ, цвет дна Антрацит, антислип (2608679846)</v>
          </cell>
          <cell r="H1671">
            <v>2</v>
          </cell>
          <cell r="I1671">
            <v>20</v>
          </cell>
          <cell r="J1671" t="str">
            <v>DE</v>
          </cell>
          <cell r="K1671">
            <v>0.98</v>
          </cell>
          <cell r="L1671">
            <v>0.19</v>
          </cell>
          <cell r="M1671">
            <v>0.125</v>
          </cell>
          <cell r="N1671">
            <v>0.495</v>
          </cell>
          <cell r="O1671">
            <v>5.8781249999999997E-3</v>
          </cell>
          <cell r="Q1671" t="str">
            <v>0005</v>
          </cell>
          <cell r="R1671">
            <v>96</v>
          </cell>
          <cell r="T1671">
            <v>9403990001</v>
          </cell>
          <cell r="V1671" t="str">
            <v>Нижние тумбы</v>
          </cell>
          <cell r="W1671" t="str">
            <v>Комфорт II</v>
          </cell>
          <cell r="X1671">
            <v>200</v>
          </cell>
          <cell r="Z1671" t="str">
            <v>АНТРАЦИТ</v>
          </cell>
          <cell r="AA1671" t="str">
            <v>Арена ПЬЮР</v>
          </cell>
          <cell r="AB1671">
            <v>1</v>
          </cell>
          <cell r="AC1671">
            <v>496</v>
          </cell>
          <cell r="AE1671">
            <v>10</v>
          </cell>
          <cell r="AG1671" t="str">
            <v>шт</v>
          </cell>
          <cell r="AH1671" t="str">
            <v>Антрацит</v>
          </cell>
          <cell r="AJ1671" t="str">
            <v>Темно-серый</v>
          </cell>
          <cell r="AK1671" t="str">
            <v>Полка 1 шт Комфорт II, 200, Арена ПЬЮР, АНТРАЦИТ</v>
          </cell>
          <cell r="AM1671" t="str">
            <v>Комфорт II</v>
          </cell>
          <cell r="AS1671" t="str">
            <v>Комфорт II</v>
          </cell>
          <cell r="AU1671" t="str">
            <v>Комплектующее</v>
          </cell>
          <cell r="AX1671">
            <v>200</v>
          </cell>
          <cell r="AY1671">
            <v>200</v>
          </cell>
          <cell r="BB1671">
            <v>654</v>
          </cell>
          <cell r="BC1671">
            <v>800</v>
          </cell>
          <cell r="BF1671">
            <v>0</v>
          </cell>
          <cell r="BG1671">
            <v>12</v>
          </cell>
          <cell r="BH1671" t="str">
            <v>Антрацит</v>
          </cell>
        </row>
        <row r="1672">
          <cell r="D1672" t="str">
            <v>2608699846</v>
          </cell>
          <cell r="E1672" t="str">
            <v>Полка 1 шт, Комфорт II 250 мм, Арена ПЬЮР, 160x470x75 мм, цвет АНТРАЦИТ, цвет дна Антрацит, антислип (2608699846)</v>
          </cell>
          <cell r="H1672">
            <v>2</v>
          </cell>
          <cell r="I1672">
            <v>20</v>
          </cell>
          <cell r="J1672" t="str">
            <v>DE</v>
          </cell>
          <cell r="K1672">
            <v>1.2</v>
          </cell>
          <cell r="L1672">
            <v>0.19500000000000001</v>
          </cell>
          <cell r="M1672">
            <v>0.18</v>
          </cell>
          <cell r="N1672">
            <v>0.5</v>
          </cell>
          <cell r="O1672">
            <v>8.2293750000000006E-3</v>
          </cell>
          <cell r="Q1672" t="str">
            <v>0005</v>
          </cell>
          <cell r="R1672">
            <v>96</v>
          </cell>
          <cell r="T1672">
            <v>9403990001</v>
          </cell>
          <cell r="V1672" t="str">
            <v>Нижние тумбы</v>
          </cell>
          <cell r="W1672" t="str">
            <v>Комфорт II</v>
          </cell>
          <cell r="X1672">
            <v>250</v>
          </cell>
          <cell r="Z1672" t="str">
            <v>АНТРАЦИТ</v>
          </cell>
          <cell r="AA1672" t="str">
            <v>Арена ПЬЮР</v>
          </cell>
          <cell r="AB1672">
            <v>1</v>
          </cell>
          <cell r="AC1672">
            <v>496</v>
          </cell>
          <cell r="AE1672">
            <v>10</v>
          </cell>
          <cell r="AG1672" t="str">
            <v>шт</v>
          </cell>
          <cell r="AH1672" t="str">
            <v>Антрацит</v>
          </cell>
          <cell r="AJ1672" t="str">
            <v>Темно-серый</v>
          </cell>
          <cell r="AK1672" t="str">
            <v>Полка 1 шт Комфорт II, 250, Арена ПЬЮР, АНТРАЦИТ</v>
          </cell>
          <cell r="AM1672" t="str">
            <v>Комфорт II</v>
          </cell>
          <cell r="AS1672" t="str">
            <v>Комфорт II</v>
          </cell>
          <cell r="AU1672" t="str">
            <v>Комплектующее</v>
          </cell>
          <cell r="AX1672">
            <v>250</v>
          </cell>
          <cell r="AY1672">
            <v>250</v>
          </cell>
          <cell r="BB1672">
            <v>654</v>
          </cell>
          <cell r="BC1672">
            <v>800</v>
          </cell>
          <cell r="BF1672">
            <v>0</v>
          </cell>
          <cell r="BG1672">
            <v>12</v>
          </cell>
          <cell r="BH1672" t="str">
            <v>Антрацит</v>
          </cell>
        </row>
        <row r="1673">
          <cell r="D1673" t="str">
            <v>2608719846</v>
          </cell>
          <cell r="E1673" t="str">
            <v>Полка 1 шт, Комфорт II 300 мм, Арена ПЬЮР, 210x470x75 мм, цвет АНТРАЦИТ, цвет дна Антрацит, антислип (2608719846)</v>
          </cell>
          <cell r="H1673">
            <v>2</v>
          </cell>
          <cell r="I1673">
            <v>20</v>
          </cell>
          <cell r="J1673" t="str">
            <v>DE</v>
          </cell>
          <cell r="K1673">
            <v>1.38</v>
          </cell>
          <cell r="L1673">
            <v>0.245</v>
          </cell>
          <cell r="M1673">
            <v>0.19500000000000001</v>
          </cell>
          <cell r="N1673">
            <v>0.48499999999999999</v>
          </cell>
          <cell r="O1673">
            <v>1.0308375E-2</v>
          </cell>
          <cell r="Q1673" t="str">
            <v>0005</v>
          </cell>
          <cell r="R1673">
            <v>96</v>
          </cell>
          <cell r="T1673">
            <v>9403990001</v>
          </cell>
          <cell r="V1673" t="str">
            <v>Нижние тумбы</v>
          </cell>
          <cell r="W1673" t="str">
            <v>Комфорт II</v>
          </cell>
          <cell r="X1673">
            <v>300</v>
          </cell>
          <cell r="Z1673" t="str">
            <v>АНТРАЦИТ</v>
          </cell>
          <cell r="AA1673" t="str">
            <v>Арена ПЬЮР</v>
          </cell>
          <cell r="AB1673">
            <v>1</v>
          </cell>
          <cell r="AC1673">
            <v>496</v>
          </cell>
          <cell r="AE1673">
            <v>10</v>
          </cell>
          <cell r="AG1673" t="str">
            <v>шт</v>
          </cell>
          <cell r="AH1673" t="str">
            <v>Антрацит</v>
          </cell>
          <cell r="AJ1673" t="str">
            <v>Темно-серый</v>
          </cell>
          <cell r="AK1673" t="str">
            <v>Полка 1 шт Комфорт II, 300, Арена ПЬЮР, АНТРАЦИТ</v>
          </cell>
          <cell r="AM1673" t="str">
            <v>Комфорт II</v>
          </cell>
          <cell r="AS1673" t="str">
            <v>Комфорт II</v>
          </cell>
          <cell r="AU1673" t="str">
            <v>Комплектующее</v>
          </cell>
          <cell r="AX1673">
            <v>300</v>
          </cell>
          <cell r="AY1673">
            <v>300</v>
          </cell>
          <cell r="BB1673">
            <v>654</v>
          </cell>
          <cell r="BC1673">
            <v>800</v>
          </cell>
          <cell r="BF1673">
            <v>0</v>
          </cell>
          <cell r="BG1673">
            <v>12</v>
          </cell>
          <cell r="BH1673" t="str">
            <v>Антрацит</v>
          </cell>
        </row>
        <row r="1674">
          <cell r="D1674" t="str">
            <v>2608759846</v>
          </cell>
          <cell r="E1674" t="str">
            <v>Полка 1 шт, Комфорт II 400 мм, Арена ПЬЮР, 320x470x75 мм, цвет АНТРАЦИТ, цвет дна Антрацит, антислип (2608759846)</v>
          </cell>
          <cell r="H1674">
            <v>2</v>
          </cell>
          <cell r="I1674">
            <v>20</v>
          </cell>
          <cell r="J1674" t="str">
            <v>DE</v>
          </cell>
          <cell r="K1674">
            <v>1.6919999999999999</v>
          </cell>
          <cell r="L1674">
            <v>0.31</v>
          </cell>
          <cell r="M1674">
            <v>0.19</v>
          </cell>
          <cell r="N1674">
            <v>0.48499999999999999</v>
          </cell>
          <cell r="O1674">
            <v>1.5988499999999999E-2</v>
          </cell>
          <cell r="Q1674" t="str">
            <v>0005</v>
          </cell>
          <cell r="R1674">
            <v>96</v>
          </cell>
          <cell r="T1674">
            <v>9403990001</v>
          </cell>
          <cell r="V1674" t="str">
            <v>Нижние тумбы</v>
          </cell>
          <cell r="W1674" t="str">
            <v>Комфорт II</v>
          </cell>
          <cell r="X1674">
            <v>400</v>
          </cell>
          <cell r="Z1674" t="str">
            <v>АНТРАЦИТ</v>
          </cell>
          <cell r="AA1674" t="str">
            <v>Арена ПЬЮР</v>
          </cell>
          <cell r="AB1674">
            <v>1</v>
          </cell>
          <cell r="AC1674">
            <v>496</v>
          </cell>
          <cell r="AE1674">
            <v>10</v>
          </cell>
          <cell r="AG1674" t="str">
            <v>шт</v>
          </cell>
          <cell r="AH1674" t="str">
            <v>Антрацит</v>
          </cell>
          <cell r="AJ1674" t="str">
            <v>Темно-серый</v>
          </cell>
          <cell r="AK1674" t="str">
            <v>Полка 1 шт Комфорт II, 400, Арена ПЬЮР, АНТРАЦИТ</v>
          </cell>
          <cell r="AM1674" t="str">
            <v>Комфорт II</v>
          </cell>
          <cell r="AS1674" t="str">
            <v>Комфорт II</v>
          </cell>
          <cell r="AU1674" t="str">
            <v>Комплектующее</v>
          </cell>
          <cell r="AX1674">
            <v>400</v>
          </cell>
          <cell r="AY1674">
            <v>400</v>
          </cell>
          <cell r="BB1674">
            <v>654</v>
          </cell>
          <cell r="BC1674">
            <v>800</v>
          </cell>
          <cell r="BF1674">
            <v>0</v>
          </cell>
          <cell r="BG1674">
            <v>12</v>
          </cell>
          <cell r="BH1674" t="str">
            <v>Антрацит</v>
          </cell>
        </row>
        <row r="1675">
          <cell r="D1675" t="str">
            <v>2904099846</v>
          </cell>
          <cell r="E1675" t="str">
            <v>КОМПЛЕКТ левый, Волшебный угол 450-600 мм, H 525, Арена ПЬЮР, 4 полки, цвет АНТРАЦИТ (2604099846)</v>
          </cell>
          <cell r="K1675" t="str">
            <v>сумма частей</v>
          </cell>
          <cell r="O1675" t="str">
            <v>сумма частей</v>
          </cell>
          <cell r="V1675" t="str">
            <v>Нижние угловые тумбы</v>
          </cell>
          <cell r="W1675" t="str">
            <v>Волшебный угол</v>
          </cell>
          <cell r="X1675" t="str">
            <v>450-600</v>
          </cell>
          <cell r="Y1675">
            <v>525</v>
          </cell>
          <cell r="Z1675" t="str">
            <v>АНТРАЦИТ</v>
          </cell>
          <cell r="AA1675" t="str">
            <v>Арена ПЬЮР</v>
          </cell>
          <cell r="AB1675">
            <v>4</v>
          </cell>
          <cell r="AC1675">
            <v>485</v>
          </cell>
          <cell r="AD1675">
            <v>2</v>
          </cell>
          <cell r="AE1675">
            <v>32</v>
          </cell>
          <cell r="AG1675" t="str">
            <v>Компл</v>
          </cell>
          <cell r="AH1675" t="str">
            <v>Антрацит</v>
          </cell>
          <cell r="AI1675" t="str">
            <v>Левый</v>
          </cell>
          <cell r="AJ1675" t="str">
            <v>Темно-серый</v>
          </cell>
          <cell r="AK1675" t="str">
            <v>КОМПЛЕКТ левый Волшебный угол, 450-600, H 525, Арена ПЬЮР, АНТРАЦИТ</v>
          </cell>
          <cell r="AM1675" t="str">
            <v>Волшебный угол</v>
          </cell>
          <cell r="AS1675" t="str">
            <v>Волшебный угол</v>
          </cell>
          <cell r="AT1675" t="str">
            <v xml:space="preserve">Хранение посуды; Хранение продуктов; </v>
          </cell>
          <cell r="AU1675" t="str">
            <v>Компл</v>
          </cell>
          <cell r="AX1675">
            <v>450</v>
          </cell>
          <cell r="AY1675">
            <v>600</v>
          </cell>
          <cell r="BB1675">
            <v>525</v>
          </cell>
          <cell r="BC1675">
            <v>800</v>
          </cell>
          <cell r="BF1675">
            <v>0</v>
          </cell>
          <cell r="BG1675">
            <v>32</v>
          </cell>
          <cell r="BH1675" t="str">
            <v>Антрацит</v>
          </cell>
        </row>
        <row r="1676">
          <cell r="D1676" t="str">
            <v>2904089846</v>
          </cell>
          <cell r="E1676" t="str">
            <v>КОМПЛЕКТ правый, Волшебный угол 450-600 мм, H 525, Арена ПЬЮР, 4 полки, цвет АНТРАЦИТ (2604089846)</v>
          </cell>
          <cell r="K1676" t="str">
            <v>сумма частей</v>
          </cell>
          <cell r="O1676" t="str">
            <v>сумма частей</v>
          </cell>
          <cell r="V1676" t="str">
            <v>Нижние угловые тумбы</v>
          </cell>
          <cell r="W1676" t="str">
            <v>Волшебный угол</v>
          </cell>
          <cell r="X1676" t="str">
            <v>450-600</v>
          </cell>
          <cell r="Y1676">
            <v>525</v>
          </cell>
          <cell r="Z1676" t="str">
            <v>АНТРАЦИТ</v>
          </cell>
          <cell r="AA1676" t="str">
            <v>Арена ПЬЮР</v>
          </cell>
          <cell r="AB1676">
            <v>4</v>
          </cell>
          <cell r="AC1676">
            <v>485</v>
          </cell>
          <cell r="AD1676">
            <v>2</v>
          </cell>
          <cell r="AE1676">
            <v>32</v>
          </cell>
          <cell r="AG1676" t="str">
            <v>Компл</v>
          </cell>
          <cell r="AH1676" t="str">
            <v>Антрацит</v>
          </cell>
          <cell r="AI1676" t="str">
            <v>Правый</v>
          </cell>
          <cell r="AJ1676" t="str">
            <v>Темно-серый</v>
          </cell>
          <cell r="AK1676" t="str">
            <v>КОМПЛЕКТ правый Волшебный угол, 450-600, H 525, Арена ПЬЮР, АНТРАЦИТ</v>
          </cell>
          <cell r="AM1676" t="str">
            <v>Волшебный угол</v>
          </cell>
          <cell r="AS1676" t="str">
            <v>Волшебный угол</v>
          </cell>
          <cell r="AT1676" t="str">
            <v xml:space="preserve">Хранение посуды; Хранение продуктов; </v>
          </cell>
          <cell r="AU1676" t="str">
            <v>Компл</v>
          </cell>
          <cell r="AX1676">
            <v>450</v>
          </cell>
          <cell r="AY1676">
            <v>600</v>
          </cell>
          <cell r="BB1676">
            <v>525</v>
          </cell>
          <cell r="BC1676">
            <v>800</v>
          </cell>
          <cell r="BF1676">
            <v>0</v>
          </cell>
          <cell r="BG1676">
            <v>32</v>
          </cell>
          <cell r="BH1676" t="str">
            <v>Антрацит</v>
          </cell>
        </row>
        <row r="1677">
          <cell r="D1677" t="str">
            <v>2366419846</v>
          </cell>
          <cell r="E1677" t="str">
            <v>Комплект полок, Волшебный угол 450-600 мм, Арена ПЬЮР, 4 шт, цвет АНТРАЦИТ, цвет дна Антрацит, антислип (2366419846)</v>
          </cell>
          <cell r="H1677">
            <v>1</v>
          </cell>
          <cell r="I1677">
            <v>7</v>
          </cell>
          <cell r="J1677" t="str">
            <v>DE</v>
          </cell>
          <cell r="K1677">
            <v>7.72</v>
          </cell>
          <cell r="L1677">
            <v>0.495</v>
          </cell>
          <cell r="M1677">
            <v>0.17</v>
          </cell>
          <cell r="N1677">
            <v>0.71499999999999997</v>
          </cell>
          <cell r="O1677">
            <v>6.0167249999999999E-2</v>
          </cell>
          <cell r="Q1677" t="str">
            <v>9846</v>
          </cell>
          <cell r="R1677">
            <v>16</v>
          </cell>
          <cell r="T1677">
            <v>9403990001</v>
          </cell>
          <cell r="V1677" t="str">
            <v>Нижние угловые тумбы</v>
          </cell>
          <cell r="W1677" t="str">
            <v>Волшебный угол</v>
          </cell>
          <cell r="X1677" t="str">
            <v>450-600</v>
          </cell>
          <cell r="Z1677" t="str">
            <v>АНТРАЦИТ</v>
          </cell>
          <cell r="AA1677" t="str">
            <v>Арена ПЬЮР</v>
          </cell>
          <cell r="AB1677">
            <v>4</v>
          </cell>
          <cell r="AC1677">
            <v>485</v>
          </cell>
          <cell r="AE1677">
            <v>32</v>
          </cell>
          <cell r="AG1677" t="str">
            <v>шт</v>
          </cell>
          <cell r="AH1677" t="str">
            <v>Антрацит</v>
          </cell>
          <cell r="AJ1677" t="str">
            <v>Темно-серый</v>
          </cell>
          <cell r="AK1677" t="str">
            <v>Комплект полок Волшебный угол, 450-600, Арена ПЬЮР, АНТРАЦИТ</v>
          </cell>
          <cell r="AM1677" t="str">
            <v>Волшебный угол</v>
          </cell>
          <cell r="AS1677" t="str">
            <v>Волшебный угол</v>
          </cell>
          <cell r="AU1677" t="str">
            <v>Комплектующее</v>
          </cell>
          <cell r="AX1677">
            <v>450</v>
          </cell>
          <cell r="AY1677">
            <v>600</v>
          </cell>
          <cell r="BB1677" t="str">
            <v>525\</v>
          </cell>
          <cell r="BC1677">
            <v>800</v>
          </cell>
          <cell r="BF1677">
            <v>0</v>
          </cell>
          <cell r="BG1677">
            <v>32</v>
          </cell>
          <cell r="BH1677" t="str">
            <v>Антрацит</v>
          </cell>
        </row>
        <row r="1679">
          <cell r="E1679" t="str">
            <v>Арена  Стиль Хром</v>
          </cell>
        </row>
        <row r="1680">
          <cell r="D1680" t="str">
            <v>3500880005</v>
          </cell>
          <cell r="E1680" t="str">
            <v>КОМПЛЕКТ ЧВ, Диспенса 90° 150 мм, H 1200-1600, Арена СТИЛЬ, 4 полки, цвет ХРОМ, цвет дна Белый (2600880005)</v>
          </cell>
          <cell r="K1680" t="str">
            <v>сумма частей</v>
          </cell>
          <cell r="O1680" t="str">
            <v>сумма частей</v>
          </cell>
          <cell r="V1680" t="str">
            <v>Высокие шкафы</v>
          </cell>
          <cell r="W1680" t="str">
            <v>Диспенса 90°</v>
          </cell>
          <cell r="X1680">
            <v>150</v>
          </cell>
          <cell r="Y1680" t="str">
            <v>1200-1600</v>
          </cell>
          <cell r="Z1680" t="str">
            <v>ХРОМ</v>
          </cell>
          <cell r="AA1680" t="str">
            <v>Арена СТИЛЬ</v>
          </cell>
          <cell r="AB1680">
            <v>4</v>
          </cell>
          <cell r="AC1680">
            <v>500</v>
          </cell>
          <cell r="AD1680">
            <v>6</v>
          </cell>
          <cell r="AE1680">
            <v>80</v>
          </cell>
          <cell r="AG1680" t="str">
            <v>Компл</v>
          </cell>
          <cell r="AH1680" t="str">
            <v>Белый</v>
          </cell>
          <cell r="AI1680" t="str">
            <v>ЧВ</v>
          </cell>
          <cell r="AJ1680" t="str">
            <v>Серый</v>
          </cell>
          <cell r="AK1680" t="str">
            <v>КОМПЛЕКТ ЧВ Диспенса 90°, 150, H 1200-1600, Арена СТИЛЬ, ХРОМ</v>
          </cell>
          <cell r="AM1680" t="str">
            <v>Диспенса 90°</v>
          </cell>
          <cell r="AS1680" t="str">
            <v>Диспенса 90°</v>
          </cell>
          <cell r="AT1680" t="str">
            <v xml:space="preserve">Хранение посуды; Хранение продуктов; </v>
          </cell>
          <cell r="AU1680" t="str">
            <v>Компл</v>
          </cell>
          <cell r="AX1680">
            <v>150</v>
          </cell>
          <cell r="AY1680">
            <v>150</v>
          </cell>
          <cell r="BB1680">
            <v>1200</v>
          </cell>
          <cell r="BC1680">
            <v>1600</v>
          </cell>
          <cell r="BF1680">
            <v>0</v>
          </cell>
          <cell r="BG1680">
            <v>80</v>
          </cell>
          <cell r="BH1680" t="str">
            <v>Хром</v>
          </cell>
        </row>
        <row r="1681">
          <cell r="D1681" t="str">
            <v>3500920005</v>
          </cell>
          <cell r="E1681" t="str">
            <v>КОМПЛЕКТ ЧВ, Диспенса 90° 150 мм, H 1600-2000, Арена СТИЛЬ, 5 полок, цвет ХРОМ, цвет дна Белый (2600920005)</v>
          </cell>
          <cell r="K1681" t="str">
            <v>сумма частей</v>
          </cell>
          <cell r="O1681" t="str">
            <v>сумма частей</v>
          </cell>
          <cell r="V1681" t="str">
            <v>Высокие шкафы</v>
          </cell>
          <cell r="W1681" t="str">
            <v>Диспенса 90°</v>
          </cell>
          <cell r="X1681">
            <v>150</v>
          </cell>
          <cell r="Y1681" t="str">
            <v>1600-2000</v>
          </cell>
          <cell r="Z1681" t="str">
            <v>ХРОМ</v>
          </cell>
          <cell r="AA1681" t="str">
            <v>Арена СТИЛЬ</v>
          </cell>
          <cell r="AB1681">
            <v>5</v>
          </cell>
          <cell r="AC1681">
            <v>500</v>
          </cell>
          <cell r="AD1681">
            <v>7</v>
          </cell>
          <cell r="AE1681">
            <v>80</v>
          </cell>
          <cell r="AG1681" t="str">
            <v>Компл</v>
          </cell>
          <cell r="AH1681" t="str">
            <v>Белый</v>
          </cell>
          <cell r="AI1681" t="str">
            <v>ЧВ</v>
          </cell>
          <cell r="AJ1681" t="str">
            <v>Серый</v>
          </cell>
          <cell r="AK1681" t="str">
            <v>КОМПЛЕКТ ЧВ Диспенса 90°, 150, H 1600-2000, Арена СТИЛЬ, ХРОМ</v>
          </cell>
          <cell r="AM1681" t="str">
            <v>Диспенса 90°</v>
          </cell>
          <cell r="AS1681" t="str">
            <v>Диспенса 90°</v>
          </cell>
          <cell r="AT1681" t="str">
            <v xml:space="preserve">Хранение посуды; Хранение продуктов; </v>
          </cell>
          <cell r="AU1681" t="str">
            <v>Компл</v>
          </cell>
          <cell r="AX1681">
            <v>150</v>
          </cell>
          <cell r="AY1681">
            <v>150</v>
          </cell>
          <cell r="BB1681">
            <v>1600</v>
          </cell>
          <cell r="BC1681">
            <v>2000</v>
          </cell>
          <cell r="BF1681">
            <v>0</v>
          </cell>
          <cell r="BG1681">
            <v>80</v>
          </cell>
          <cell r="BH1681" t="str">
            <v>Хром</v>
          </cell>
        </row>
        <row r="1682">
          <cell r="D1682" t="str">
            <v>3500960005</v>
          </cell>
          <cell r="E1682" t="str">
            <v>КОМПЛЕКТ ЧВ, Диспенса 90° 150 мм, H 1900-2300, Арена СТИЛЬ, 6 полок, цвет ХРОМ, цвет дна Белый (2600960005)</v>
          </cell>
          <cell r="K1682" t="str">
            <v>сумма частей</v>
          </cell>
          <cell r="O1682" t="str">
            <v>сумма частей</v>
          </cell>
          <cell r="V1682" t="str">
            <v>Высокие шкафы</v>
          </cell>
          <cell r="W1682" t="str">
            <v>Диспенса 90°</v>
          </cell>
          <cell r="X1682">
            <v>150</v>
          </cell>
          <cell r="Y1682" t="str">
            <v>1900-2300</v>
          </cell>
          <cell r="Z1682" t="str">
            <v>ХРОМ</v>
          </cell>
          <cell r="AA1682" t="str">
            <v>Арена СТИЛЬ</v>
          </cell>
          <cell r="AB1682">
            <v>6</v>
          </cell>
          <cell r="AC1682">
            <v>500</v>
          </cell>
          <cell r="AD1682">
            <v>7</v>
          </cell>
          <cell r="AE1682">
            <v>80</v>
          </cell>
          <cell r="AG1682" t="str">
            <v>Компл</v>
          </cell>
          <cell r="AH1682" t="str">
            <v>Белый</v>
          </cell>
          <cell r="AI1682" t="str">
            <v>ЧВ</v>
          </cell>
          <cell r="AJ1682" t="str">
            <v>Серый</v>
          </cell>
          <cell r="AK1682" t="str">
            <v>КОМПЛЕКТ ЧВ Диспенса 90°, 150, H 1900-2300, Арена СТИЛЬ, ХРОМ</v>
          </cell>
          <cell r="AM1682" t="str">
            <v>Диспенса 90°</v>
          </cell>
          <cell r="AS1682" t="str">
            <v>Диспенса 90°</v>
          </cell>
          <cell r="AT1682" t="str">
            <v xml:space="preserve">Хранение посуды; Хранение продуктов; </v>
          </cell>
          <cell r="AU1682" t="str">
            <v>Компл</v>
          </cell>
          <cell r="AX1682">
            <v>150</v>
          </cell>
          <cell r="AY1682">
            <v>150</v>
          </cell>
          <cell r="BB1682">
            <v>1900</v>
          </cell>
          <cell r="BC1682">
            <v>2300</v>
          </cell>
          <cell r="BF1682">
            <v>0</v>
          </cell>
          <cell r="BG1682">
            <v>80</v>
          </cell>
          <cell r="BH1682" t="str">
            <v>Хром</v>
          </cell>
        </row>
        <row r="1683">
          <cell r="D1683" t="e">
            <v>#N/A</v>
          </cell>
          <cell r="E1683" t="str">
            <v>КОМПЛЕКТ ЧВ, Диспенса 90° 250 мм, H 1200-1600, Арена СТИЛЬ, 4 полки, цвет ХРОМ, цвет дна Белый (2380940005)</v>
          </cell>
          <cell r="K1683" t="str">
            <v>сумма частей</v>
          </cell>
          <cell r="O1683" t="str">
            <v>сумма частей</v>
          </cell>
          <cell r="V1683" t="str">
            <v>Высокие шкафы</v>
          </cell>
          <cell r="W1683" t="str">
            <v>Диспенса 90°</v>
          </cell>
          <cell r="X1683">
            <v>250</v>
          </cell>
          <cell r="Y1683" t="str">
            <v>1200-1600</v>
          </cell>
          <cell r="Z1683" t="str">
            <v>ХРОМ</v>
          </cell>
          <cell r="AA1683" t="str">
            <v>Арена СТИЛЬ</v>
          </cell>
          <cell r="AB1683">
            <v>4</v>
          </cell>
          <cell r="AC1683">
            <v>500</v>
          </cell>
          <cell r="AD1683">
            <v>6</v>
          </cell>
          <cell r="AE1683">
            <v>80</v>
          </cell>
          <cell r="AG1683" t="str">
            <v>Компл</v>
          </cell>
          <cell r="AH1683" t="str">
            <v>Белый</v>
          </cell>
          <cell r="AI1683" t="str">
            <v>ЧВ</v>
          </cell>
          <cell r="AJ1683" t="str">
            <v>Серый</v>
          </cell>
          <cell r="AK1683" t="str">
            <v>КОМПЛЕКТ ЧВ Диспенса 90°, 250, H 1200-1600, Арена СТИЛЬ, ХРОМ</v>
          </cell>
          <cell r="AM1683" t="str">
            <v>Диспенса 90°</v>
          </cell>
          <cell r="AS1683" t="str">
            <v>Диспенса 90°</v>
          </cell>
          <cell r="AT1683" t="str">
            <v xml:space="preserve">Хранение посуды; Хранение продуктов; </v>
          </cell>
          <cell r="AU1683" t="str">
            <v>Компл</v>
          </cell>
          <cell r="AX1683">
            <v>250</v>
          </cell>
          <cell r="AY1683">
            <v>250</v>
          </cell>
          <cell r="BB1683">
            <v>1200</v>
          </cell>
          <cell r="BC1683">
            <v>1600</v>
          </cell>
          <cell r="BF1683">
            <v>0</v>
          </cell>
          <cell r="BG1683">
            <v>80</v>
          </cell>
          <cell r="BH1683" t="str">
            <v>Хром</v>
          </cell>
        </row>
        <row r="1684">
          <cell r="D1684" t="e">
            <v>#N/A</v>
          </cell>
          <cell r="E1684" t="str">
            <v>КОМПЛЕКТ ЧВ, Диспенса 90° 250 мм, H 1600-2000, Арена СТИЛЬ, 5 полок, цвет ХРОМ, цвет дна Белый (2380950005)</v>
          </cell>
          <cell r="K1684" t="str">
            <v>сумма частей</v>
          </cell>
          <cell r="O1684" t="str">
            <v>сумма частей</v>
          </cell>
          <cell r="V1684" t="str">
            <v>Высокие шкафы</v>
          </cell>
          <cell r="W1684" t="str">
            <v>Диспенса 90°</v>
          </cell>
          <cell r="X1684">
            <v>250</v>
          </cell>
          <cell r="Y1684" t="str">
            <v>1600-2000</v>
          </cell>
          <cell r="Z1684" t="str">
            <v>ХРОМ</v>
          </cell>
          <cell r="AA1684" t="str">
            <v>Арена СТИЛЬ</v>
          </cell>
          <cell r="AB1684">
            <v>5</v>
          </cell>
          <cell r="AC1684">
            <v>500</v>
          </cell>
          <cell r="AD1684">
            <v>7</v>
          </cell>
          <cell r="AE1684">
            <v>80</v>
          </cell>
          <cell r="AG1684" t="str">
            <v>Компл</v>
          </cell>
          <cell r="AH1684" t="str">
            <v>Белый</v>
          </cell>
          <cell r="AI1684" t="str">
            <v>ЧВ</v>
          </cell>
          <cell r="AJ1684" t="str">
            <v>Серый</v>
          </cell>
          <cell r="AK1684" t="str">
            <v>КОМПЛЕКТ ЧВ Диспенса 90°, 250, H 1600-2000, Арена СТИЛЬ, ХРОМ</v>
          </cell>
          <cell r="AM1684" t="str">
            <v>Диспенса 90°</v>
          </cell>
          <cell r="AS1684" t="str">
            <v>Диспенса 90°</v>
          </cell>
          <cell r="AT1684" t="str">
            <v xml:space="preserve">Хранение посуды; Хранение продуктов; </v>
          </cell>
          <cell r="AU1684" t="str">
            <v>Компл</v>
          </cell>
          <cell r="AX1684">
            <v>250</v>
          </cell>
          <cell r="AY1684">
            <v>250</v>
          </cell>
          <cell r="BB1684">
            <v>1600</v>
          </cell>
          <cell r="BC1684">
            <v>2000</v>
          </cell>
          <cell r="BF1684">
            <v>0</v>
          </cell>
          <cell r="BG1684">
            <v>80</v>
          </cell>
          <cell r="BH1684" t="str">
            <v>Хром</v>
          </cell>
        </row>
        <row r="1685">
          <cell r="D1685" t="e">
            <v>#N/A</v>
          </cell>
          <cell r="E1685" t="str">
            <v>КОМПЛЕКТ ЧВ, Диспенса 90° 250 мм, H 1900-2300, Арена СТИЛЬ, 6 полок, цвет ХРОМ, цвет дна Белый (2380960005)</v>
          </cell>
          <cell r="K1685" t="str">
            <v>сумма частей</v>
          </cell>
          <cell r="O1685" t="str">
            <v>сумма частей</v>
          </cell>
          <cell r="V1685" t="str">
            <v>Высокие шкафы</v>
          </cell>
          <cell r="W1685" t="str">
            <v>Диспенса 90°</v>
          </cell>
          <cell r="X1685">
            <v>250</v>
          </cell>
          <cell r="Y1685" t="str">
            <v>1900-2300</v>
          </cell>
          <cell r="Z1685" t="str">
            <v>ХРОМ</v>
          </cell>
          <cell r="AA1685" t="str">
            <v>Арена СТИЛЬ</v>
          </cell>
          <cell r="AB1685">
            <v>6</v>
          </cell>
          <cell r="AC1685">
            <v>500</v>
          </cell>
          <cell r="AD1685">
            <v>7</v>
          </cell>
          <cell r="AE1685">
            <v>80</v>
          </cell>
          <cell r="AG1685" t="str">
            <v>Компл</v>
          </cell>
          <cell r="AH1685" t="str">
            <v>Белый</v>
          </cell>
          <cell r="AI1685" t="str">
            <v>ЧВ</v>
          </cell>
          <cell r="AJ1685" t="str">
            <v>Серый</v>
          </cell>
          <cell r="AK1685" t="str">
            <v>КОМПЛЕКТ ЧВ Диспенса 90°, 250, H 1900-2300, Арена СТИЛЬ, ХРОМ</v>
          </cell>
          <cell r="AM1685" t="str">
            <v>Диспенса 90°</v>
          </cell>
          <cell r="AS1685" t="str">
            <v>Диспенса 90°</v>
          </cell>
          <cell r="AT1685" t="str">
            <v xml:space="preserve">Хранение посуды; Хранение продуктов; </v>
          </cell>
          <cell r="AU1685" t="str">
            <v>Компл</v>
          </cell>
          <cell r="AX1685">
            <v>250</v>
          </cell>
          <cell r="AY1685">
            <v>250</v>
          </cell>
          <cell r="BB1685">
            <v>1900</v>
          </cell>
          <cell r="BC1685">
            <v>2300</v>
          </cell>
          <cell r="BF1685">
            <v>0</v>
          </cell>
          <cell r="BG1685">
            <v>80</v>
          </cell>
          <cell r="BH1685" t="str">
            <v>Хром</v>
          </cell>
        </row>
        <row r="1686">
          <cell r="D1686" t="e">
            <v>#N/A</v>
          </cell>
          <cell r="E1686" t="str">
            <v>КОМПЛЕКТ ЧВ, Диспенса 90° 300 мм, H 1200-1600, Арена СТИЛЬ, 4 полки, цвет ХРОМ, цвет дна Белый (2600890005)</v>
          </cell>
          <cell r="K1686" t="str">
            <v>сумма частей</v>
          </cell>
          <cell r="O1686" t="str">
            <v>сумма частей</v>
          </cell>
          <cell r="V1686" t="str">
            <v>Высокие шкафы</v>
          </cell>
          <cell r="W1686" t="str">
            <v>Диспенса 90°</v>
          </cell>
          <cell r="X1686">
            <v>300</v>
          </cell>
          <cell r="Y1686" t="str">
            <v>1200-1600</v>
          </cell>
          <cell r="Z1686" t="str">
            <v>ХРОМ</v>
          </cell>
          <cell r="AA1686" t="str">
            <v>Арена СТИЛЬ</v>
          </cell>
          <cell r="AB1686">
            <v>4</v>
          </cell>
          <cell r="AC1686">
            <v>500</v>
          </cell>
          <cell r="AD1686">
            <v>6</v>
          </cell>
          <cell r="AE1686">
            <v>80</v>
          </cell>
          <cell r="AG1686" t="str">
            <v>Компл</v>
          </cell>
          <cell r="AH1686" t="str">
            <v>Белый</v>
          </cell>
          <cell r="AI1686" t="str">
            <v>ЧВ</v>
          </cell>
          <cell r="AJ1686" t="str">
            <v>Серый</v>
          </cell>
          <cell r="AK1686" t="str">
            <v>КОМПЛЕКТ ЧВ Диспенса 90°, 300, H 1200-1600, Арена СТИЛЬ, ХРОМ</v>
          </cell>
          <cell r="AM1686" t="str">
            <v>Диспенса 90°</v>
          </cell>
          <cell r="AS1686" t="str">
            <v>Диспенса 90°</v>
          </cell>
          <cell r="AT1686" t="str">
            <v xml:space="preserve">Хранение посуды; Хранение продуктов; </v>
          </cell>
          <cell r="AU1686" t="str">
            <v>Компл</v>
          </cell>
          <cell r="AX1686">
            <v>300</v>
          </cell>
          <cell r="AY1686">
            <v>300</v>
          </cell>
          <cell r="BB1686">
            <v>1200</v>
          </cell>
          <cell r="BC1686">
            <v>1600</v>
          </cell>
          <cell r="BF1686">
            <v>0</v>
          </cell>
          <cell r="BG1686">
            <v>80</v>
          </cell>
          <cell r="BH1686" t="str">
            <v>Хром</v>
          </cell>
        </row>
        <row r="1687">
          <cell r="D1687" t="e">
            <v>#N/A</v>
          </cell>
          <cell r="E1687" t="str">
            <v>КОМПЛЕКТ ЧВ, Диспенса 90° 300 мм, H 1600-2000, Арена СТИЛЬ, 5 полок, цвет ХРОМ, цвет дна Белый (2600930005)</v>
          </cell>
          <cell r="K1687" t="str">
            <v>сумма частей</v>
          </cell>
          <cell r="O1687" t="str">
            <v>сумма частей</v>
          </cell>
          <cell r="V1687" t="str">
            <v>Высокие шкафы</v>
          </cell>
          <cell r="W1687" t="str">
            <v>Диспенса 90°</v>
          </cell>
          <cell r="X1687">
            <v>300</v>
          </cell>
          <cell r="Y1687" t="str">
            <v>1600-2000</v>
          </cell>
          <cell r="Z1687" t="str">
            <v>ХРОМ</v>
          </cell>
          <cell r="AA1687" t="str">
            <v>Арена СТИЛЬ</v>
          </cell>
          <cell r="AB1687">
            <v>5</v>
          </cell>
          <cell r="AC1687">
            <v>500</v>
          </cell>
          <cell r="AD1687">
            <v>7</v>
          </cell>
          <cell r="AE1687">
            <v>80</v>
          </cell>
          <cell r="AG1687" t="str">
            <v>Компл</v>
          </cell>
          <cell r="AH1687" t="str">
            <v>Белый</v>
          </cell>
          <cell r="AI1687" t="str">
            <v>ЧВ</v>
          </cell>
          <cell r="AJ1687" t="str">
            <v>Серый</v>
          </cell>
          <cell r="AK1687" t="str">
            <v>КОМПЛЕКТ ЧВ Диспенса 90°, 300, H 1600-2000, Арена СТИЛЬ, ХРОМ</v>
          </cell>
          <cell r="AM1687" t="str">
            <v>Диспенса 90°</v>
          </cell>
          <cell r="AS1687" t="str">
            <v>Диспенса 90°</v>
          </cell>
          <cell r="AT1687" t="str">
            <v xml:space="preserve">Хранение посуды; Хранение продуктов; </v>
          </cell>
          <cell r="AU1687" t="str">
            <v>Компл</v>
          </cell>
          <cell r="AX1687">
            <v>300</v>
          </cell>
          <cell r="AY1687">
            <v>300</v>
          </cell>
          <cell r="BB1687">
            <v>1600</v>
          </cell>
          <cell r="BC1687">
            <v>2000</v>
          </cell>
          <cell r="BF1687">
            <v>0</v>
          </cell>
          <cell r="BG1687">
            <v>80</v>
          </cell>
          <cell r="BH1687" t="str">
            <v>Хром</v>
          </cell>
        </row>
        <row r="1688">
          <cell r="D1688" t="e">
            <v>#N/A</v>
          </cell>
          <cell r="E1688" t="str">
            <v>КОМПЛЕКТ ЧВ, Диспенса 90° 300 мм, H 1900-2300, Арена СТИЛЬ, 6 полок, цвет ХРОМ, цвет дна Белый (2600970005)</v>
          </cell>
          <cell r="K1688" t="str">
            <v>сумма частей</v>
          </cell>
          <cell r="O1688" t="str">
            <v>сумма частей</v>
          </cell>
          <cell r="V1688" t="str">
            <v>Высокие шкафы</v>
          </cell>
          <cell r="W1688" t="str">
            <v>Диспенса 90°</v>
          </cell>
          <cell r="X1688">
            <v>300</v>
          </cell>
          <cell r="Y1688" t="str">
            <v>1900-2300</v>
          </cell>
          <cell r="Z1688" t="str">
            <v>ХРОМ</v>
          </cell>
          <cell r="AA1688" t="str">
            <v>Арена СТИЛЬ</v>
          </cell>
          <cell r="AB1688">
            <v>6</v>
          </cell>
          <cell r="AC1688">
            <v>500</v>
          </cell>
          <cell r="AD1688">
            <v>7</v>
          </cell>
          <cell r="AE1688">
            <v>80</v>
          </cell>
          <cell r="AG1688" t="str">
            <v>Компл</v>
          </cell>
          <cell r="AH1688" t="str">
            <v>Белый</v>
          </cell>
          <cell r="AI1688" t="str">
            <v>ЧВ</v>
          </cell>
          <cell r="AJ1688" t="str">
            <v>Серый</v>
          </cell>
          <cell r="AK1688" t="str">
            <v>КОМПЛЕКТ ЧВ Диспенса 90°, 300, H 1900-2300, Арена СТИЛЬ, ХРОМ</v>
          </cell>
          <cell r="AM1688" t="str">
            <v>Диспенса 90°</v>
          </cell>
          <cell r="AS1688" t="str">
            <v>Диспенса 90°</v>
          </cell>
          <cell r="AT1688" t="str">
            <v xml:space="preserve">Хранение посуды; Хранение продуктов; </v>
          </cell>
          <cell r="AU1688" t="str">
            <v>Компл</v>
          </cell>
          <cell r="AX1688">
            <v>300</v>
          </cell>
          <cell r="AY1688">
            <v>300</v>
          </cell>
          <cell r="BB1688">
            <v>1900</v>
          </cell>
          <cell r="BC1688">
            <v>2300</v>
          </cell>
          <cell r="BF1688">
            <v>0</v>
          </cell>
          <cell r="BG1688">
            <v>80</v>
          </cell>
          <cell r="BH1688" t="str">
            <v>Хром</v>
          </cell>
        </row>
        <row r="1689">
          <cell r="D1689" t="e">
            <v>#N/A</v>
          </cell>
          <cell r="E1689" t="str">
            <v>КОМПЛЕКТ ЧВ, Диспенса 90° 400 мм, H 1200-1600, Арена СТИЛЬ, 4 полки, цвет ХРОМ, цвет дна Белый (2600900005)</v>
          </cell>
          <cell r="K1689" t="str">
            <v>сумма частей</v>
          </cell>
          <cell r="O1689" t="str">
            <v>сумма частей</v>
          </cell>
          <cell r="V1689" t="str">
            <v>Высокие шкафы</v>
          </cell>
          <cell r="W1689" t="str">
            <v>Диспенса 90°</v>
          </cell>
          <cell r="X1689">
            <v>400</v>
          </cell>
          <cell r="Y1689" t="str">
            <v>1200-1600</v>
          </cell>
          <cell r="Z1689" t="str">
            <v>ХРОМ</v>
          </cell>
          <cell r="AA1689" t="str">
            <v>Арена СТИЛЬ</v>
          </cell>
          <cell r="AB1689">
            <v>4</v>
          </cell>
          <cell r="AC1689">
            <v>500</v>
          </cell>
          <cell r="AD1689">
            <v>6</v>
          </cell>
          <cell r="AE1689">
            <v>80</v>
          </cell>
          <cell r="AG1689" t="str">
            <v>Компл</v>
          </cell>
          <cell r="AH1689" t="str">
            <v>Белый</v>
          </cell>
          <cell r="AI1689" t="str">
            <v>ЧВ</v>
          </cell>
          <cell r="AJ1689" t="str">
            <v>Серый</v>
          </cell>
          <cell r="AK1689" t="str">
            <v>КОМПЛЕКТ ЧВ Диспенса 90°, 400, H 1200-1600, Арена СТИЛЬ, ХРОМ</v>
          </cell>
          <cell r="AM1689" t="str">
            <v>Диспенса 90°</v>
          </cell>
          <cell r="AS1689" t="str">
            <v>Диспенса 90°</v>
          </cell>
          <cell r="AT1689" t="str">
            <v xml:space="preserve">Хранение посуды; Хранение продуктов; </v>
          </cell>
          <cell r="AU1689" t="str">
            <v>Компл</v>
          </cell>
          <cell r="AX1689">
            <v>400</v>
          </cell>
          <cell r="AY1689">
            <v>400</v>
          </cell>
          <cell r="BB1689">
            <v>1200</v>
          </cell>
          <cell r="BC1689">
            <v>1600</v>
          </cell>
          <cell r="BF1689">
            <v>0</v>
          </cell>
          <cell r="BG1689">
            <v>80</v>
          </cell>
          <cell r="BH1689" t="str">
            <v>Хром</v>
          </cell>
        </row>
        <row r="1690">
          <cell r="D1690" t="e">
            <v>#N/A</v>
          </cell>
          <cell r="E1690" t="str">
            <v>КОМПЛЕКТ ЧВ, Диспенса 90° 400 мм, H 1600-2000, Арена СТИЛЬ, 5 полок, цвет ХРОМ, цвет дна Белый (2600940005)</v>
          </cell>
          <cell r="K1690" t="str">
            <v>сумма частей</v>
          </cell>
          <cell r="O1690" t="str">
            <v>сумма частей</v>
          </cell>
          <cell r="V1690" t="str">
            <v>Высокие шкафы</v>
          </cell>
          <cell r="W1690" t="str">
            <v>Диспенса 90°</v>
          </cell>
          <cell r="X1690">
            <v>400</v>
          </cell>
          <cell r="Y1690" t="str">
            <v>1600-2000</v>
          </cell>
          <cell r="Z1690" t="str">
            <v>ХРОМ</v>
          </cell>
          <cell r="AA1690" t="str">
            <v>Арена СТИЛЬ</v>
          </cell>
          <cell r="AB1690">
            <v>5</v>
          </cell>
          <cell r="AC1690">
            <v>500</v>
          </cell>
          <cell r="AD1690">
            <v>7</v>
          </cell>
          <cell r="AE1690">
            <v>80</v>
          </cell>
          <cell r="AG1690" t="str">
            <v>Компл</v>
          </cell>
          <cell r="AH1690" t="str">
            <v>Белый</v>
          </cell>
          <cell r="AI1690" t="str">
            <v>ЧВ</v>
          </cell>
          <cell r="AJ1690" t="str">
            <v>Серый</v>
          </cell>
          <cell r="AK1690" t="str">
            <v>КОМПЛЕКТ ЧВ Диспенса 90°, 400, H 1600-2000, Арена СТИЛЬ, ХРОМ</v>
          </cell>
          <cell r="AM1690" t="str">
            <v>Диспенса 90°</v>
          </cell>
          <cell r="AS1690" t="str">
            <v>Диспенса 90°</v>
          </cell>
          <cell r="AT1690" t="str">
            <v xml:space="preserve">Хранение посуды; Хранение продуктов; </v>
          </cell>
          <cell r="AU1690" t="str">
            <v>Компл</v>
          </cell>
          <cell r="AX1690">
            <v>400</v>
          </cell>
          <cell r="AY1690">
            <v>400</v>
          </cell>
          <cell r="BB1690">
            <v>1600</v>
          </cell>
          <cell r="BC1690">
            <v>2000</v>
          </cell>
          <cell r="BF1690">
            <v>0</v>
          </cell>
          <cell r="BG1690">
            <v>80</v>
          </cell>
          <cell r="BH1690" t="str">
            <v>Хром</v>
          </cell>
        </row>
        <row r="1691">
          <cell r="D1691" t="e">
            <v>#N/A</v>
          </cell>
          <cell r="E1691" t="str">
            <v>КОМПЛЕКТ ЧВ, Диспенса 90° 400 мм, H 1900-2300, Арена СТИЛЬ, 6 полок, цвет ХРОМ, цвет дна Белый (2600980005)</v>
          </cell>
          <cell r="K1691" t="str">
            <v>сумма частей</v>
          </cell>
          <cell r="O1691" t="str">
            <v>сумма частей</v>
          </cell>
          <cell r="V1691" t="str">
            <v>Высокие шкафы</v>
          </cell>
          <cell r="W1691" t="str">
            <v>Диспенса 90°</v>
          </cell>
          <cell r="X1691">
            <v>400</v>
          </cell>
          <cell r="Y1691" t="str">
            <v>1900-2300</v>
          </cell>
          <cell r="Z1691" t="str">
            <v>ХРОМ</v>
          </cell>
          <cell r="AA1691" t="str">
            <v>Арена СТИЛЬ</v>
          </cell>
          <cell r="AB1691">
            <v>6</v>
          </cell>
          <cell r="AC1691">
            <v>500</v>
          </cell>
          <cell r="AD1691">
            <v>7</v>
          </cell>
          <cell r="AE1691">
            <v>80</v>
          </cell>
          <cell r="AG1691" t="str">
            <v>Компл</v>
          </cell>
          <cell r="AH1691" t="str">
            <v>Белый</v>
          </cell>
          <cell r="AI1691" t="str">
            <v>ЧВ</v>
          </cell>
          <cell r="AJ1691" t="str">
            <v>Серый</v>
          </cell>
          <cell r="AK1691" t="str">
            <v>КОМПЛЕКТ ЧВ Диспенса 90°, 400, H 1900-2300, Арена СТИЛЬ, ХРОМ</v>
          </cell>
          <cell r="AM1691" t="str">
            <v>Диспенса 90°</v>
          </cell>
          <cell r="AS1691" t="str">
            <v>Диспенса 90°</v>
          </cell>
          <cell r="AT1691" t="str">
            <v xml:space="preserve">Хранение посуды; Хранение продуктов; </v>
          </cell>
          <cell r="AU1691" t="str">
            <v>Компл</v>
          </cell>
          <cell r="AX1691">
            <v>400</v>
          </cell>
          <cell r="AY1691">
            <v>400</v>
          </cell>
          <cell r="BB1691">
            <v>1900</v>
          </cell>
          <cell r="BC1691">
            <v>2300</v>
          </cell>
          <cell r="BF1691">
            <v>0</v>
          </cell>
          <cell r="BG1691">
            <v>80</v>
          </cell>
          <cell r="BH1691" t="str">
            <v>Хром</v>
          </cell>
        </row>
        <row r="1692">
          <cell r="D1692" t="e">
            <v>#N/A</v>
          </cell>
          <cell r="E1692" t="str">
            <v>КОМПЛЕКТ ЧВ, Диспенса 90° 450 мм, H 1200-1600, Арена СТИЛЬ, 4 полки, цвет ХРОМ, цвет дна Белый (2600910005)</v>
          </cell>
          <cell r="K1692" t="str">
            <v>сумма частей</v>
          </cell>
          <cell r="O1692" t="str">
            <v>сумма частей</v>
          </cell>
          <cell r="V1692" t="str">
            <v>Высокие шкафы</v>
          </cell>
          <cell r="W1692" t="str">
            <v>Диспенса 90°</v>
          </cell>
          <cell r="X1692">
            <v>450</v>
          </cell>
          <cell r="Y1692" t="str">
            <v>1200-1600</v>
          </cell>
          <cell r="Z1692" t="str">
            <v>ХРОМ</v>
          </cell>
          <cell r="AA1692" t="str">
            <v>Арена СТИЛЬ</v>
          </cell>
          <cell r="AB1692">
            <v>4</v>
          </cell>
          <cell r="AC1692">
            <v>500</v>
          </cell>
          <cell r="AD1692">
            <v>6</v>
          </cell>
          <cell r="AE1692">
            <v>80</v>
          </cell>
          <cell r="AG1692" t="str">
            <v>Компл</v>
          </cell>
          <cell r="AH1692" t="str">
            <v>Белый</v>
          </cell>
          <cell r="AI1692" t="str">
            <v>ЧВ</v>
          </cell>
          <cell r="AJ1692" t="str">
            <v>Серый</v>
          </cell>
          <cell r="AK1692" t="str">
            <v>КОМПЛЕКТ ЧВ Диспенса 90°, 450, H 1200-1600, Арена СТИЛЬ, ХРОМ</v>
          </cell>
          <cell r="AM1692" t="str">
            <v>Диспенса 90°</v>
          </cell>
          <cell r="AS1692" t="str">
            <v>Диспенса 90°</v>
          </cell>
          <cell r="AT1692" t="str">
            <v xml:space="preserve">Хранение посуды; Хранение продуктов; </v>
          </cell>
          <cell r="AU1692" t="str">
            <v>Компл</v>
          </cell>
          <cell r="AX1692">
            <v>450</v>
          </cell>
          <cell r="AY1692">
            <v>450</v>
          </cell>
          <cell r="BB1692">
            <v>1200</v>
          </cell>
          <cell r="BC1692">
            <v>1600</v>
          </cell>
          <cell r="BF1692">
            <v>0</v>
          </cell>
          <cell r="BG1692">
            <v>80</v>
          </cell>
          <cell r="BH1692" t="str">
            <v>Хром</v>
          </cell>
        </row>
        <row r="1693">
          <cell r="D1693" t="e">
            <v>#N/A</v>
          </cell>
          <cell r="E1693" t="str">
            <v>КОМПЛЕКТ ЧВ, Диспенса 90° 450 мм, H 1600-2000, Арена СТИЛЬ, 5 полок, цвет ХРОМ, цвет дна Белый (2600950005)</v>
          </cell>
          <cell r="K1693" t="str">
            <v>сумма частей</v>
          </cell>
          <cell r="O1693" t="str">
            <v>сумма частей</v>
          </cell>
          <cell r="V1693" t="str">
            <v>Высокие шкафы</v>
          </cell>
          <cell r="W1693" t="str">
            <v>Диспенса 90°</v>
          </cell>
          <cell r="X1693">
            <v>450</v>
          </cell>
          <cell r="Y1693" t="str">
            <v>1600-2000</v>
          </cell>
          <cell r="Z1693" t="str">
            <v>ХРОМ</v>
          </cell>
          <cell r="AA1693" t="str">
            <v>Арена СТИЛЬ</v>
          </cell>
          <cell r="AB1693">
            <v>5</v>
          </cell>
          <cell r="AC1693">
            <v>500</v>
          </cell>
          <cell r="AD1693">
            <v>7</v>
          </cell>
          <cell r="AE1693">
            <v>80</v>
          </cell>
          <cell r="AG1693" t="str">
            <v>Компл</v>
          </cell>
          <cell r="AH1693" t="str">
            <v>Белый</v>
          </cell>
          <cell r="AI1693" t="str">
            <v>ЧВ</v>
          </cell>
          <cell r="AJ1693" t="str">
            <v>Серый</v>
          </cell>
          <cell r="AK1693" t="str">
            <v>КОМПЛЕКТ ЧВ Диспенса 90°, 450, H 1600-2000, Арена СТИЛЬ, ХРОМ</v>
          </cell>
          <cell r="AM1693" t="str">
            <v>Диспенса 90°</v>
          </cell>
          <cell r="AS1693" t="str">
            <v>Диспенса 90°</v>
          </cell>
          <cell r="AT1693" t="str">
            <v xml:space="preserve">Хранение посуды; Хранение продуктов; </v>
          </cell>
          <cell r="AU1693" t="str">
            <v>Компл</v>
          </cell>
          <cell r="AX1693">
            <v>450</v>
          </cell>
          <cell r="AY1693">
            <v>450</v>
          </cell>
          <cell r="BB1693">
            <v>1600</v>
          </cell>
          <cell r="BC1693">
            <v>2000</v>
          </cell>
          <cell r="BF1693">
            <v>0</v>
          </cell>
          <cell r="BG1693">
            <v>80</v>
          </cell>
          <cell r="BH1693" t="str">
            <v>Хром</v>
          </cell>
        </row>
        <row r="1694">
          <cell r="D1694" t="e">
            <v>#N/A</v>
          </cell>
          <cell r="E1694" t="str">
            <v>КОМПЛЕКТ ЧВ, Диспенса 90° 450 мм, H 1900-2300, Арена СТИЛЬ, 6 полок, цвет ХРОМ, цвет дна Белый (2600990005)</v>
          </cell>
          <cell r="K1694" t="str">
            <v>сумма частей</v>
          </cell>
          <cell r="O1694" t="str">
            <v>сумма частей</v>
          </cell>
          <cell r="V1694" t="str">
            <v>Высокие шкафы</v>
          </cell>
          <cell r="W1694" t="str">
            <v>Диспенса 90°</v>
          </cell>
          <cell r="X1694">
            <v>450</v>
          </cell>
          <cell r="Y1694" t="str">
            <v>1900-2300</v>
          </cell>
          <cell r="Z1694" t="str">
            <v>ХРОМ</v>
          </cell>
          <cell r="AA1694" t="str">
            <v>Арена СТИЛЬ</v>
          </cell>
          <cell r="AB1694">
            <v>6</v>
          </cell>
          <cell r="AC1694">
            <v>500</v>
          </cell>
          <cell r="AD1694">
            <v>7</v>
          </cell>
          <cell r="AE1694">
            <v>80</v>
          </cell>
          <cell r="AG1694" t="str">
            <v>Компл</v>
          </cell>
          <cell r="AH1694" t="str">
            <v>Белый</v>
          </cell>
          <cell r="AI1694" t="str">
            <v>ЧВ</v>
          </cell>
          <cell r="AJ1694" t="str">
            <v>Серый</v>
          </cell>
          <cell r="AK1694" t="str">
            <v>КОМПЛЕКТ ЧВ Диспенса 90°, 450, H 1900-2300, Арена СТИЛЬ, ХРОМ</v>
          </cell>
          <cell r="AM1694" t="str">
            <v>Диспенса 90°</v>
          </cell>
          <cell r="AS1694" t="str">
            <v>Диспенса 90°</v>
          </cell>
          <cell r="AT1694" t="str">
            <v xml:space="preserve">Хранение посуды; Хранение продуктов; </v>
          </cell>
          <cell r="AU1694" t="str">
            <v>Компл</v>
          </cell>
          <cell r="AX1694">
            <v>450</v>
          </cell>
          <cell r="AY1694">
            <v>450</v>
          </cell>
          <cell r="BB1694">
            <v>1900</v>
          </cell>
          <cell r="BC1694">
            <v>2300</v>
          </cell>
          <cell r="BF1694">
            <v>0</v>
          </cell>
          <cell r="BG1694">
            <v>80</v>
          </cell>
          <cell r="BH1694" t="str">
            <v>Хром</v>
          </cell>
        </row>
        <row r="1695">
          <cell r="D1695" t="str">
            <v>3580880005</v>
          </cell>
          <cell r="E1695" t="str">
            <v>КОМПЛЕКТ ПВ, Диспенса 90° 250 мм, H 1200-1600, Арена СТИЛЬ, 4 полки, цвет ХРОМ, цвет дна Белый (2380880005)</v>
          </cell>
          <cell r="K1695" t="str">
            <v>сумма частей</v>
          </cell>
          <cell r="O1695" t="str">
            <v>сумма частей</v>
          </cell>
          <cell r="V1695" t="str">
            <v>Высокие шкафы</v>
          </cell>
          <cell r="W1695" t="str">
            <v>Диспенса 90°</v>
          </cell>
          <cell r="X1695">
            <v>250</v>
          </cell>
          <cell r="Y1695" t="str">
            <v>1200-1600</v>
          </cell>
          <cell r="Z1695" t="str">
            <v>ХРОМ</v>
          </cell>
          <cell r="AA1695" t="str">
            <v>Арена СТИЛЬ</v>
          </cell>
          <cell r="AB1695">
            <v>4</v>
          </cell>
          <cell r="AC1695">
            <v>500</v>
          </cell>
          <cell r="AD1695">
            <v>5</v>
          </cell>
          <cell r="AE1695">
            <v>100</v>
          </cell>
          <cell r="AG1695" t="str">
            <v>Компл</v>
          </cell>
          <cell r="AH1695" t="str">
            <v>Белый</v>
          </cell>
          <cell r="AI1695" t="str">
            <v>ПВ</v>
          </cell>
          <cell r="AJ1695" t="str">
            <v>Серый</v>
          </cell>
          <cell r="AK1695" t="str">
            <v>КОМПЛЕКТ ПВ Диспенса 90°, 250, H 1200-1600, Арена СТИЛЬ, ХРОМ</v>
          </cell>
          <cell r="AM1695" t="str">
            <v>Диспенса 90°</v>
          </cell>
          <cell r="AS1695" t="str">
            <v>Диспенса 90°</v>
          </cell>
          <cell r="AT1695" t="str">
            <v xml:space="preserve">Хранение посуды; Хранение продуктов; </v>
          </cell>
          <cell r="AU1695" t="str">
            <v>Компл</v>
          </cell>
          <cell r="AX1695">
            <v>250</v>
          </cell>
          <cell r="AY1695">
            <v>250</v>
          </cell>
          <cell r="BB1695">
            <v>1200</v>
          </cell>
          <cell r="BC1695">
            <v>1600</v>
          </cell>
          <cell r="BF1695">
            <v>0</v>
          </cell>
          <cell r="BG1695">
            <v>100</v>
          </cell>
          <cell r="BH1695" t="str">
            <v>Хром</v>
          </cell>
        </row>
        <row r="1696">
          <cell r="D1696" t="str">
            <v>3580890005</v>
          </cell>
          <cell r="E1696" t="str">
            <v>КОМПЛЕКТ ПВ, Диспенса 90° 250 мм, H 1600-2000, Арена СТИЛЬ, 5 полок, цвет ХРОМ, цвет дна Белый (2380890005)</v>
          </cell>
          <cell r="K1696" t="str">
            <v>сумма частей</v>
          </cell>
          <cell r="O1696" t="str">
            <v>сумма частей</v>
          </cell>
          <cell r="V1696" t="str">
            <v>Высокие шкафы</v>
          </cell>
          <cell r="W1696" t="str">
            <v>Диспенса 90°</v>
          </cell>
          <cell r="X1696">
            <v>250</v>
          </cell>
          <cell r="Y1696" t="str">
            <v>1600-2000</v>
          </cell>
          <cell r="Z1696" t="str">
            <v>ХРОМ</v>
          </cell>
          <cell r="AA1696" t="str">
            <v>Арена СТИЛЬ</v>
          </cell>
          <cell r="AB1696">
            <v>5</v>
          </cell>
          <cell r="AC1696">
            <v>500</v>
          </cell>
          <cell r="AD1696">
            <v>6</v>
          </cell>
          <cell r="AE1696">
            <v>100</v>
          </cell>
          <cell r="AG1696" t="str">
            <v>Компл</v>
          </cell>
          <cell r="AH1696" t="str">
            <v>Белый</v>
          </cell>
          <cell r="AI1696" t="str">
            <v>ПВ</v>
          </cell>
          <cell r="AJ1696" t="str">
            <v>Серый</v>
          </cell>
          <cell r="AK1696" t="str">
            <v>КОМПЛЕКТ ПВ Диспенса 90°, 250, H 1600-2000, Арена СТИЛЬ, ХРОМ</v>
          </cell>
          <cell r="AM1696" t="str">
            <v>Диспенса 90°</v>
          </cell>
          <cell r="AS1696" t="str">
            <v>Диспенса 90°</v>
          </cell>
          <cell r="AT1696" t="str">
            <v xml:space="preserve">Хранение посуды; Хранение продуктов; </v>
          </cell>
          <cell r="AU1696" t="str">
            <v>Компл</v>
          </cell>
          <cell r="AX1696">
            <v>250</v>
          </cell>
          <cell r="AY1696">
            <v>250</v>
          </cell>
          <cell r="BB1696">
            <v>1600</v>
          </cell>
          <cell r="BC1696">
            <v>2000</v>
          </cell>
          <cell r="BF1696">
            <v>0</v>
          </cell>
          <cell r="BG1696">
            <v>100</v>
          </cell>
          <cell r="BH1696" t="str">
            <v>Хром</v>
          </cell>
        </row>
        <row r="1697">
          <cell r="D1697" t="str">
            <v>3580900005</v>
          </cell>
          <cell r="E1697" t="str">
            <v>КОМПЛЕКТ ПВ, Диспенса 90° 250 мм, H 1900-2300, Арена СТИЛЬ, 6 полок, цвет ХРОМ, цвет дна Белый (2380900005)</v>
          </cell>
          <cell r="K1697" t="str">
            <v>сумма частей</v>
          </cell>
          <cell r="O1697" t="str">
            <v>сумма частей</v>
          </cell>
          <cell r="V1697" t="str">
            <v>Высокие шкафы</v>
          </cell>
          <cell r="W1697" t="str">
            <v>Диспенса 90°</v>
          </cell>
          <cell r="X1697">
            <v>250</v>
          </cell>
          <cell r="Y1697" t="str">
            <v>1900-2300</v>
          </cell>
          <cell r="Z1697" t="str">
            <v>ХРОМ</v>
          </cell>
          <cell r="AA1697" t="str">
            <v>Арена СТИЛЬ</v>
          </cell>
          <cell r="AB1697">
            <v>6</v>
          </cell>
          <cell r="AC1697">
            <v>500</v>
          </cell>
          <cell r="AD1697">
            <v>6</v>
          </cell>
          <cell r="AE1697">
            <v>100</v>
          </cell>
          <cell r="AG1697" t="str">
            <v>Компл</v>
          </cell>
          <cell r="AH1697" t="str">
            <v>Белый</v>
          </cell>
          <cell r="AI1697" t="str">
            <v>ПВ</v>
          </cell>
          <cell r="AJ1697" t="str">
            <v>Серый</v>
          </cell>
          <cell r="AK1697" t="str">
            <v>КОМПЛЕКТ ПВ Диспенса 90°, 250, H 1900-2300, Арена СТИЛЬ, ХРОМ</v>
          </cell>
          <cell r="AM1697" t="str">
            <v>Диспенса 90°</v>
          </cell>
          <cell r="AS1697" t="str">
            <v>Диспенса 90°</v>
          </cell>
          <cell r="AT1697" t="str">
            <v xml:space="preserve">Хранение посуды; Хранение продуктов; </v>
          </cell>
          <cell r="AU1697" t="str">
            <v>Компл</v>
          </cell>
          <cell r="AX1697">
            <v>250</v>
          </cell>
          <cell r="AY1697">
            <v>250</v>
          </cell>
          <cell r="BB1697">
            <v>1900</v>
          </cell>
          <cell r="BC1697">
            <v>2300</v>
          </cell>
          <cell r="BF1697">
            <v>0</v>
          </cell>
          <cell r="BG1697">
            <v>100</v>
          </cell>
          <cell r="BH1697" t="str">
            <v>Хром</v>
          </cell>
        </row>
        <row r="1698">
          <cell r="D1698" t="str">
            <v>3500700005</v>
          </cell>
          <cell r="E1698" t="str">
            <v>КОМПЛЕКТ ПВ, Диспенса 90° 300 мм, H 1200-1600, Арена СТИЛЬ, 4 полки, цвет ХРОМ, цвет дна Белый (2600700005)</v>
          </cell>
          <cell r="K1698" t="str">
            <v>сумма частей</v>
          </cell>
          <cell r="O1698" t="str">
            <v>сумма частей</v>
          </cell>
          <cell r="V1698" t="str">
            <v>Высокие шкафы</v>
          </cell>
          <cell r="W1698" t="str">
            <v>Диспенса 90°</v>
          </cell>
          <cell r="X1698">
            <v>300</v>
          </cell>
          <cell r="Y1698" t="str">
            <v>1200-1600</v>
          </cell>
          <cell r="Z1698" t="str">
            <v>ХРОМ</v>
          </cell>
          <cell r="AA1698" t="str">
            <v>Арена СТИЛЬ</v>
          </cell>
          <cell r="AB1698">
            <v>4</v>
          </cell>
          <cell r="AC1698">
            <v>500</v>
          </cell>
          <cell r="AD1698">
            <v>5</v>
          </cell>
          <cell r="AE1698">
            <v>100</v>
          </cell>
          <cell r="AG1698" t="str">
            <v>Компл</v>
          </cell>
          <cell r="AH1698" t="str">
            <v>Белый</v>
          </cell>
          <cell r="AI1698" t="str">
            <v>ПВ</v>
          </cell>
          <cell r="AJ1698" t="str">
            <v>Серый</v>
          </cell>
          <cell r="AK1698" t="str">
            <v>КОМПЛЕКТ ПВ Диспенса 90°, 300, H 1200-1600, Арена СТИЛЬ, ХРОМ</v>
          </cell>
          <cell r="AM1698" t="str">
            <v>Диспенса 90°</v>
          </cell>
          <cell r="AS1698" t="str">
            <v>Диспенса 90°</v>
          </cell>
          <cell r="AT1698" t="str">
            <v xml:space="preserve">Хранение посуды; Хранение продуктов; </v>
          </cell>
          <cell r="AU1698" t="str">
            <v>Компл</v>
          </cell>
          <cell r="AX1698">
            <v>300</v>
          </cell>
          <cell r="AY1698">
            <v>300</v>
          </cell>
          <cell r="BB1698">
            <v>1200</v>
          </cell>
          <cell r="BC1698">
            <v>1600</v>
          </cell>
          <cell r="BF1698">
            <v>0</v>
          </cell>
          <cell r="BG1698">
            <v>100</v>
          </cell>
          <cell r="BH1698" t="str">
            <v>Хром</v>
          </cell>
        </row>
        <row r="1699">
          <cell r="D1699" t="str">
            <v>3500730005</v>
          </cell>
          <cell r="E1699" t="str">
            <v>КОМПЛЕКТ ПВ, Диспенса 90° 300 мм, H 1600-2000, Арена СТИЛЬ, 5 полок, цвет ХРОМ, цвет дна Белый (2600730005)</v>
          </cell>
          <cell r="K1699" t="str">
            <v>сумма частей</v>
          </cell>
          <cell r="O1699" t="str">
            <v>сумма частей</v>
          </cell>
          <cell r="V1699" t="str">
            <v>Высокие шкафы</v>
          </cell>
          <cell r="W1699" t="str">
            <v>Диспенса 90°</v>
          </cell>
          <cell r="X1699">
            <v>300</v>
          </cell>
          <cell r="Y1699" t="str">
            <v>1600-2000</v>
          </cell>
          <cell r="Z1699" t="str">
            <v>ХРОМ</v>
          </cell>
          <cell r="AA1699" t="str">
            <v>Арена СТИЛЬ</v>
          </cell>
          <cell r="AB1699">
            <v>5</v>
          </cell>
          <cell r="AC1699">
            <v>500</v>
          </cell>
          <cell r="AD1699">
            <v>6</v>
          </cell>
          <cell r="AE1699">
            <v>100</v>
          </cell>
          <cell r="AG1699" t="str">
            <v>Компл</v>
          </cell>
          <cell r="AH1699" t="str">
            <v>Белый</v>
          </cell>
          <cell r="AI1699" t="str">
            <v>ПВ</v>
          </cell>
          <cell r="AJ1699" t="str">
            <v>Серый</v>
          </cell>
          <cell r="AK1699" t="str">
            <v>КОМПЛЕКТ ПВ Диспенса 90°, 300, H 1600-2000, Арена СТИЛЬ, ХРОМ</v>
          </cell>
          <cell r="AM1699" t="str">
            <v>Диспенса 90°</v>
          </cell>
          <cell r="AS1699" t="str">
            <v>Диспенса 90°</v>
          </cell>
          <cell r="AT1699" t="str">
            <v xml:space="preserve">Хранение посуды; Хранение продуктов; </v>
          </cell>
          <cell r="AU1699" t="str">
            <v>Компл</v>
          </cell>
          <cell r="AX1699">
            <v>300</v>
          </cell>
          <cell r="AY1699">
            <v>300</v>
          </cell>
          <cell r="BB1699">
            <v>1600</v>
          </cell>
          <cell r="BC1699">
            <v>2000</v>
          </cell>
          <cell r="BF1699">
            <v>0</v>
          </cell>
          <cell r="BG1699">
            <v>100</v>
          </cell>
          <cell r="BH1699" t="str">
            <v>Хром</v>
          </cell>
        </row>
        <row r="1700">
          <cell r="D1700" t="str">
            <v>3500760005</v>
          </cell>
          <cell r="E1700" t="str">
            <v>КОМПЛЕКТ ПВ, Диспенса 90° 300 мм, H 1900-2300, Арена СТИЛЬ, 6 полок, цвет ХРОМ, цвет дна Белый (2600760005)</v>
          </cell>
          <cell r="K1700" t="str">
            <v>сумма частей</v>
          </cell>
          <cell r="O1700" t="str">
            <v>сумма частей</v>
          </cell>
          <cell r="V1700" t="str">
            <v>Высокие шкафы</v>
          </cell>
          <cell r="W1700" t="str">
            <v>Диспенса 90°</v>
          </cell>
          <cell r="X1700">
            <v>300</v>
          </cell>
          <cell r="Y1700" t="str">
            <v>1900-2300</v>
          </cell>
          <cell r="Z1700" t="str">
            <v>ХРОМ</v>
          </cell>
          <cell r="AA1700" t="str">
            <v>Арена СТИЛЬ</v>
          </cell>
          <cell r="AB1700">
            <v>6</v>
          </cell>
          <cell r="AC1700">
            <v>500</v>
          </cell>
          <cell r="AD1700">
            <v>6</v>
          </cell>
          <cell r="AE1700">
            <v>100</v>
          </cell>
          <cell r="AG1700" t="str">
            <v>Компл</v>
          </cell>
          <cell r="AH1700" t="str">
            <v>Белый</v>
          </cell>
          <cell r="AI1700" t="str">
            <v>ПВ</v>
          </cell>
          <cell r="AJ1700" t="str">
            <v>Серый</v>
          </cell>
          <cell r="AK1700" t="str">
            <v>КОМПЛЕКТ ПВ Диспенса 90°, 300, H 1900-2300, Арена СТИЛЬ, ХРОМ</v>
          </cell>
          <cell r="AM1700" t="str">
            <v>Диспенса 90°</v>
          </cell>
          <cell r="AS1700" t="str">
            <v>Диспенса 90°</v>
          </cell>
          <cell r="AT1700" t="str">
            <v xml:space="preserve">Хранение посуды; Хранение продуктов; </v>
          </cell>
          <cell r="AU1700" t="str">
            <v>Компл</v>
          </cell>
          <cell r="AX1700">
            <v>300</v>
          </cell>
          <cell r="AY1700">
            <v>300</v>
          </cell>
          <cell r="BB1700">
            <v>1900</v>
          </cell>
          <cell r="BC1700">
            <v>2300</v>
          </cell>
          <cell r="BF1700">
            <v>0</v>
          </cell>
          <cell r="BG1700">
            <v>100</v>
          </cell>
          <cell r="BH1700" t="str">
            <v>Хром</v>
          </cell>
        </row>
        <row r="1701">
          <cell r="D1701" t="str">
            <v>3500710005</v>
          </cell>
          <cell r="E1701" t="str">
            <v>КОМПЛЕКТ ПВ, Диспенса 90° 400 мм, H 1200-1600, Арена СТИЛЬ, 4 полки, цвет ХРОМ, цвет дна Белый (2600710005)</v>
          </cell>
          <cell r="K1701" t="str">
            <v>сумма частей</v>
          </cell>
          <cell r="O1701" t="str">
            <v>сумма частей</v>
          </cell>
          <cell r="V1701" t="str">
            <v>Высокие шкафы</v>
          </cell>
          <cell r="W1701" t="str">
            <v>Диспенса 90°</v>
          </cell>
          <cell r="X1701">
            <v>400</v>
          </cell>
          <cell r="Y1701" t="str">
            <v>1200-1600</v>
          </cell>
          <cell r="Z1701" t="str">
            <v>ХРОМ</v>
          </cell>
          <cell r="AA1701" t="str">
            <v>Арена СТИЛЬ</v>
          </cell>
          <cell r="AB1701">
            <v>4</v>
          </cell>
          <cell r="AC1701">
            <v>500</v>
          </cell>
          <cell r="AD1701">
            <v>5</v>
          </cell>
          <cell r="AE1701">
            <v>100</v>
          </cell>
          <cell r="AG1701" t="str">
            <v>Компл</v>
          </cell>
          <cell r="AH1701" t="str">
            <v>Белый</v>
          </cell>
          <cell r="AI1701" t="str">
            <v>ПВ</v>
          </cell>
          <cell r="AJ1701" t="str">
            <v>Серый</v>
          </cell>
          <cell r="AK1701" t="str">
            <v>КОМПЛЕКТ ПВ Диспенса 90°, 400, H 1200-1600, Арена СТИЛЬ, ХРОМ</v>
          </cell>
          <cell r="AM1701" t="str">
            <v>Диспенса 90°</v>
          </cell>
          <cell r="AS1701" t="str">
            <v>Диспенса 90°</v>
          </cell>
          <cell r="AT1701" t="str">
            <v xml:space="preserve">Хранение посуды; Хранение продуктов; </v>
          </cell>
          <cell r="AU1701" t="str">
            <v>Компл</v>
          </cell>
          <cell r="AX1701">
            <v>400</v>
          </cell>
          <cell r="AY1701">
            <v>400</v>
          </cell>
          <cell r="BB1701">
            <v>1200</v>
          </cell>
          <cell r="BC1701">
            <v>1600</v>
          </cell>
          <cell r="BF1701">
            <v>0</v>
          </cell>
          <cell r="BG1701">
            <v>100</v>
          </cell>
          <cell r="BH1701" t="str">
            <v>Хром</v>
          </cell>
        </row>
        <row r="1702">
          <cell r="D1702" t="str">
            <v>3500740005</v>
          </cell>
          <cell r="E1702" t="str">
            <v>КОМПЛЕКТ ПВ, Диспенса 90° 400 мм, H 1600-2000, Арена СТИЛЬ, 5 полок, цвет ХРОМ, цвет дна Белый (2600740005)</v>
          </cell>
          <cell r="K1702" t="str">
            <v>сумма частей</v>
          </cell>
          <cell r="O1702" t="str">
            <v>сумма частей</v>
          </cell>
          <cell r="V1702" t="str">
            <v>Высокие шкафы</v>
          </cell>
          <cell r="W1702" t="str">
            <v>Диспенса 90°</v>
          </cell>
          <cell r="X1702">
            <v>400</v>
          </cell>
          <cell r="Y1702" t="str">
            <v>1600-2000</v>
          </cell>
          <cell r="Z1702" t="str">
            <v>ХРОМ</v>
          </cell>
          <cell r="AA1702" t="str">
            <v>Арена СТИЛЬ</v>
          </cell>
          <cell r="AB1702">
            <v>5</v>
          </cell>
          <cell r="AC1702">
            <v>500</v>
          </cell>
          <cell r="AD1702">
            <v>6</v>
          </cell>
          <cell r="AE1702">
            <v>100</v>
          </cell>
          <cell r="AG1702" t="str">
            <v>Компл</v>
          </cell>
          <cell r="AH1702" t="str">
            <v>Белый</v>
          </cell>
          <cell r="AI1702" t="str">
            <v>ПВ</v>
          </cell>
          <cell r="AJ1702" t="str">
            <v>Серый</v>
          </cell>
          <cell r="AK1702" t="str">
            <v>КОМПЛЕКТ ПВ Диспенса 90°, 400, H 1600-2000, Арена СТИЛЬ, ХРОМ</v>
          </cell>
          <cell r="AM1702" t="str">
            <v>Диспенса 90°</v>
          </cell>
          <cell r="AS1702" t="str">
            <v>Диспенса 90°</v>
          </cell>
          <cell r="AT1702" t="str">
            <v xml:space="preserve">Хранение посуды; Хранение продуктов; </v>
          </cell>
          <cell r="AU1702" t="str">
            <v>Компл</v>
          </cell>
          <cell r="AX1702">
            <v>400</v>
          </cell>
          <cell r="AY1702">
            <v>400</v>
          </cell>
          <cell r="BB1702">
            <v>1600</v>
          </cell>
          <cell r="BC1702">
            <v>2000</v>
          </cell>
          <cell r="BF1702">
            <v>0</v>
          </cell>
          <cell r="BG1702">
            <v>100</v>
          </cell>
          <cell r="BH1702" t="str">
            <v>Хром</v>
          </cell>
        </row>
        <row r="1703">
          <cell r="D1703" t="str">
            <v>3500770005</v>
          </cell>
          <cell r="E1703" t="str">
            <v>КОМПЛЕКТ ПВ, Диспенса 90° 400 мм, H 1900-2300, Арена СТИЛЬ, 6 полок, цвет ХРОМ, цвет дна Белый (2600770005)</v>
          </cell>
          <cell r="K1703" t="str">
            <v>сумма частей</v>
          </cell>
          <cell r="O1703" t="str">
            <v>сумма частей</v>
          </cell>
          <cell r="V1703" t="str">
            <v>Высокие шкафы</v>
          </cell>
          <cell r="W1703" t="str">
            <v>Диспенса 90°</v>
          </cell>
          <cell r="X1703">
            <v>400</v>
          </cell>
          <cell r="Y1703" t="str">
            <v>1900-2300</v>
          </cell>
          <cell r="Z1703" t="str">
            <v>ХРОМ</v>
          </cell>
          <cell r="AA1703" t="str">
            <v>Арена СТИЛЬ</v>
          </cell>
          <cell r="AB1703">
            <v>6</v>
          </cell>
          <cell r="AC1703">
            <v>500</v>
          </cell>
          <cell r="AD1703">
            <v>6</v>
          </cell>
          <cell r="AE1703">
            <v>100</v>
          </cell>
          <cell r="AG1703" t="str">
            <v>Компл</v>
          </cell>
          <cell r="AH1703" t="str">
            <v>Белый</v>
          </cell>
          <cell r="AI1703" t="str">
            <v>ПВ</v>
          </cell>
          <cell r="AJ1703" t="str">
            <v>Серый</v>
          </cell>
          <cell r="AK1703" t="str">
            <v>КОМПЛЕКТ ПВ Диспенса 90°, 400, H 1900-2300, Арена СТИЛЬ, ХРОМ</v>
          </cell>
          <cell r="AM1703" t="str">
            <v>Диспенса 90°</v>
          </cell>
          <cell r="AS1703" t="str">
            <v>Диспенса 90°</v>
          </cell>
          <cell r="AT1703" t="str">
            <v xml:space="preserve">Хранение посуды; Хранение продуктов; </v>
          </cell>
          <cell r="AU1703" t="str">
            <v>Компл</v>
          </cell>
          <cell r="AX1703">
            <v>400</v>
          </cell>
          <cell r="AY1703">
            <v>400</v>
          </cell>
          <cell r="BB1703">
            <v>1900</v>
          </cell>
          <cell r="BC1703">
            <v>2300</v>
          </cell>
          <cell r="BF1703">
            <v>0</v>
          </cell>
          <cell r="BG1703">
            <v>100</v>
          </cell>
          <cell r="BH1703" t="str">
            <v>Хром</v>
          </cell>
        </row>
        <row r="1704">
          <cell r="D1704" t="str">
            <v>3500720005</v>
          </cell>
          <cell r="E1704" t="str">
            <v>КОМПЛЕКТ ПВ, Диспенса 90° 450 мм, H 1200-1600, Арена СТИЛЬ, 4 полки, цвет ХРОМ, цвет дна Белый (2600720005)</v>
          </cell>
          <cell r="K1704" t="str">
            <v>сумма частей</v>
          </cell>
          <cell r="O1704" t="str">
            <v>сумма частей</v>
          </cell>
          <cell r="V1704" t="str">
            <v>Высокие шкафы</v>
          </cell>
          <cell r="W1704" t="str">
            <v>Диспенса 90°</v>
          </cell>
          <cell r="X1704">
            <v>450</v>
          </cell>
          <cell r="Y1704" t="str">
            <v>1200-1600</v>
          </cell>
          <cell r="Z1704" t="str">
            <v>ХРОМ</v>
          </cell>
          <cell r="AA1704" t="str">
            <v>Арена СТИЛЬ</v>
          </cell>
          <cell r="AB1704">
            <v>4</v>
          </cell>
          <cell r="AC1704">
            <v>500</v>
          </cell>
          <cell r="AD1704">
            <v>5</v>
          </cell>
          <cell r="AE1704">
            <v>100</v>
          </cell>
          <cell r="AG1704" t="str">
            <v>Компл</v>
          </cell>
          <cell r="AH1704" t="str">
            <v>Белый</v>
          </cell>
          <cell r="AI1704" t="str">
            <v>ПВ</v>
          </cell>
          <cell r="AJ1704" t="str">
            <v>Серый</v>
          </cell>
          <cell r="AK1704" t="str">
            <v>КОМПЛЕКТ ПВ Диспенса 90°, 450, H 1200-1600, Арена СТИЛЬ, ХРОМ</v>
          </cell>
          <cell r="AM1704" t="str">
            <v>Диспенса 90°</v>
          </cell>
          <cell r="AS1704" t="str">
            <v>Диспенса 90°</v>
          </cell>
          <cell r="AT1704" t="str">
            <v xml:space="preserve">Хранение посуды; Хранение продуктов; </v>
          </cell>
          <cell r="AU1704" t="str">
            <v>Компл</v>
          </cell>
          <cell r="AX1704">
            <v>450</v>
          </cell>
          <cell r="AY1704">
            <v>450</v>
          </cell>
          <cell r="BB1704">
            <v>1200</v>
          </cell>
          <cell r="BC1704">
            <v>1600</v>
          </cell>
          <cell r="BF1704">
            <v>0</v>
          </cell>
          <cell r="BG1704">
            <v>100</v>
          </cell>
          <cell r="BH1704" t="str">
            <v>Хром</v>
          </cell>
        </row>
        <row r="1705">
          <cell r="D1705" t="str">
            <v>3500750005</v>
          </cell>
          <cell r="E1705" t="str">
            <v>КОМПЛЕКТ ПВ, Диспенса 90° 450 мм, H 1600-2000, Арена СТИЛЬ, 5 полок, цвет ХРОМ, цвет дна Белый (2600750005)</v>
          </cell>
          <cell r="K1705" t="str">
            <v>сумма частей</v>
          </cell>
          <cell r="O1705" t="str">
            <v>сумма частей</v>
          </cell>
          <cell r="V1705" t="str">
            <v>Высокие шкафы</v>
          </cell>
          <cell r="W1705" t="str">
            <v>Диспенса 90°</v>
          </cell>
          <cell r="X1705">
            <v>450</v>
          </cell>
          <cell r="Y1705" t="str">
            <v>1600-2000</v>
          </cell>
          <cell r="Z1705" t="str">
            <v>ХРОМ</v>
          </cell>
          <cell r="AA1705" t="str">
            <v>Арена СТИЛЬ</v>
          </cell>
          <cell r="AB1705">
            <v>5</v>
          </cell>
          <cell r="AC1705">
            <v>500</v>
          </cell>
          <cell r="AD1705">
            <v>6</v>
          </cell>
          <cell r="AE1705">
            <v>100</v>
          </cell>
          <cell r="AG1705" t="str">
            <v>Компл</v>
          </cell>
          <cell r="AH1705" t="str">
            <v>Белый</v>
          </cell>
          <cell r="AI1705" t="str">
            <v>ПВ</v>
          </cell>
          <cell r="AJ1705" t="str">
            <v>Серый</v>
          </cell>
          <cell r="AK1705" t="str">
            <v>КОМПЛЕКТ ПВ Диспенса 90°, 450, H 1600-2000, Арена СТИЛЬ, ХРОМ</v>
          </cell>
          <cell r="AM1705" t="str">
            <v>Диспенса 90°</v>
          </cell>
          <cell r="AS1705" t="str">
            <v>Диспенса 90°</v>
          </cell>
          <cell r="AT1705" t="str">
            <v xml:space="preserve">Хранение посуды; Хранение продуктов; </v>
          </cell>
          <cell r="AU1705" t="str">
            <v>Компл</v>
          </cell>
          <cell r="AX1705">
            <v>450</v>
          </cell>
          <cell r="AY1705">
            <v>450</v>
          </cell>
          <cell r="BB1705">
            <v>1600</v>
          </cell>
          <cell r="BC1705">
            <v>2000</v>
          </cell>
          <cell r="BF1705">
            <v>0</v>
          </cell>
          <cell r="BG1705">
            <v>100</v>
          </cell>
          <cell r="BH1705" t="str">
            <v>Хром</v>
          </cell>
        </row>
        <row r="1706">
          <cell r="D1706" t="str">
            <v>3500780005</v>
          </cell>
          <cell r="E1706" t="str">
            <v>КОМПЛЕКТ ПВ, Диспенса 90° 450 мм, H 1900-2300, Арена СТИЛЬ, 6 полок, цвет ХРОМ, цвет дна Белый (2600780005)</v>
          </cell>
          <cell r="K1706" t="str">
            <v>сумма частей</v>
          </cell>
          <cell r="O1706" t="str">
            <v>сумма частей</v>
          </cell>
          <cell r="V1706" t="str">
            <v>Высокие шкафы</v>
          </cell>
          <cell r="W1706" t="str">
            <v>Диспенса 90°</v>
          </cell>
          <cell r="X1706">
            <v>450</v>
          </cell>
          <cell r="Y1706" t="str">
            <v>1900-2300</v>
          </cell>
          <cell r="Z1706" t="str">
            <v>ХРОМ</v>
          </cell>
          <cell r="AA1706" t="str">
            <v>Арена СТИЛЬ</v>
          </cell>
          <cell r="AB1706">
            <v>6</v>
          </cell>
          <cell r="AC1706">
            <v>500</v>
          </cell>
          <cell r="AD1706">
            <v>6</v>
          </cell>
          <cell r="AE1706">
            <v>100</v>
          </cell>
          <cell r="AG1706" t="str">
            <v>Компл</v>
          </cell>
          <cell r="AH1706" t="str">
            <v>Белый</v>
          </cell>
          <cell r="AI1706" t="str">
            <v>ПВ</v>
          </cell>
          <cell r="AJ1706" t="str">
            <v>Серый</v>
          </cell>
          <cell r="AK1706" t="str">
            <v>КОМПЛЕКТ ПВ Диспенса 90°, 450, H 1900-2300, Арена СТИЛЬ, ХРОМ</v>
          </cell>
          <cell r="AM1706" t="str">
            <v>Диспенса 90°</v>
          </cell>
          <cell r="AS1706" t="str">
            <v>Диспенса 90°</v>
          </cell>
          <cell r="AT1706" t="str">
            <v xml:space="preserve">Хранение посуды; Хранение продуктов; </v>
          </cell>
          <cell r="AU1706" t="str">
            <v>Компл</v>
          </cell>
          <cell r="AX1706">
            <v>450</v>
          </cell>
          <cell r="AY1706">
            <v>450</v>
          </cell>
          <cell r="BB1706">
            <v>1900</v>
          </cell>
          <cell r="BC1706">
            <v>2300</v>
          </cell>
          <cell r="BF1706">
            <v>0</v>
          </cell>
          <cell r="BG1706">
            <v>100</v>
          </cell>
          <cell r="BH1706" t="str">
            <v>Хром</v>
          </cell>
        </row>
        <row r="1708">
          <cell r="D1708" t="str">
            <v>3581430005</v>
          </cell>
          <cell r="E1708" t="str">
            <v>КОМПЛЕКТ ПВ Юбокс, Диспенса 90° 300 мм, H 1200-1600, Арена КЛАССИК, 3 полки + 1 Юбокс, цвет ТИТАН, цвет дна Серый (3581430005)</v>
          </cell>
          <cell r="K1708" t="str">
            <v>сумма частей</v>
          </cell>
          <cell r="O1708" t="str">
            <v>сумма частей</v>
          </cell>
          <cell r="V1708" t="str">
            <v>Высокие шкафы</v>
          </cell>
          <cell r="W1708" t="str">
            <v>Диспенса 90°</v>
          </cell>
          <cell r="X1708">
            <v>300</v>
          </cell>
          <cell r="Y1708" t="str">
            <v>1200-1600</v>
          </cell>
          <cell r="Z1708" t="str">
            <v>ТИТАН</v>
          </cell>
          <cell r="AA1708" t="str">
            <v>Арена КЛАССИК</v>
          </cell>
          <cell r="AB1708">
            <v>4</v>
          </cell>
          <cell r="AC1708">
            <v>500</v>
          </cell>
          <cell r="AD1708">
            <v>6</v>
          </cell>
          <cell r="AE1708">
            <v>100</v>
          </cell>
          <cell r="AG1708" t="str">
            <v>Компл</v>
          </cell>
          <cell r="AH1708" t="str">
            <v>Серый</v>
          </cell>
          <cell r="AI1708" t="str">
            <v>ПВ</v>
          </cell>
          <cell r="AJ1708" t="str">
            <v>Серый;Белый</v>
          </cell>
          <cell r="AK1708" t="str">
            <v>КОМПЛЕКТ ПВ Юбокс Диспенса 90°, 300, H 1200-1600, Арена КЛАССИК, ТИТАН</v>
          </cell>
          <cell r="AM1708" t="str">
            <v>Диспенса 90°</v>
          </cell>
          <cell r="AS1708" t="str">
            <v>Диспенса 90°</v>
          </cell>
          <cell r="AT1708" t="str">
            <v xml:space="preserve">Хранение посуды; Хранение продуктов; </v>
          </cell>
          <cell r="AU1708" t="str">
            <v>Компл</v>
          </cell>
          <cell r="AX1708">
            <v>300</v>
          </cell>
          <cell r="AY1708">
            <v>300</v>
          </cell>
          <cell r="BB1708">
            <v>1200</v>
          </cell>
          <cell r="BC1708">
            <v>1600</v>
          </cell>
          <cell r="BF1708">
            <v>0</v>
          </cell>
          <cell r="BG1708">
            <v>100</v>
          </cell>
          <cell r="BH1708" t="str">
            <v>Титан</v>
          </cell>
        </row>
        <row r="1709">
          <cell r="D1709" t="str">
            <v>3581450005</v>
          </cell>
          <cell r="E1709" t="str">
            <v>КОМПЛЕКТ ПВ Юбокс, Диспенса 90° 300 мм, H 1600-2000, Арена КЛАССИК, 4 полки + 1 Юбокс, цвет ТИТАН, цвет дна Серый (3581450005)</v>
          </cell>
          <cell r="K1709" t="str">
            <v>сумма частей</v>
          </cell>
          <cell r="O1709" t="str">
            <v>сумма частей</v>
          </cell>
          <cell r="V1709" t="str">
            <v>Высокие шкафы</v>
          </cell>
          <cell r="W1709" t="str">
            <v>Диспенса 90°</v>
          </cell>
          <cell r="X1709">
            <v>300</v>
          </cell>
          <cell r="Y1709" t="str">
            <v>1600-2000</v>
          </cell>
          <cell r="Z1709" t="str">
            <v>ТИТАН</v>
          </cell>
          <cell r="AA1709" t="str">
            <v>Арена КЛАССИК</v>
          </cell>
          <cell r="AB1709">
            <v>5</v>
          </cell>
          <cell r="AC1709">
            <v>500</v>
          </cell>
          <cell r="AD1709">
            <v>6</v>
          </cell>
          <cell r="AE1709">
            <v>100</v>
          </cell>
          <cell r="AG1709" t="str">
            <v>Компл</v>
          </cell>
          <cell r="AH1709" t="str">
            <v>Серый</v>
          </cell>
          <cell r="AI1709" t="str">
            <v>ПВ</v>
          </cell>
          <cell r="AJ1709" t="str">
            <v>Серый;Белый</v>
          </cell>
          <cell r="AK1709" t="str">
            <v>КОМПЛЕКТ ПВ Юбокс Диспенса 90°, 300, H 1600-2000, Арена КЛАССИК, ТИТАН</v>
          </cell>
          <cell r="AM1709" t="str">
            <v>Диспенса 90°</v>
          </cell>
          <cell r="AS1709" t="str">
            <v>Диспенса 90°</v>
          </cell>
          <cell r="AT1709" t="str">
            <v xml:space="preserve">Хранение посуды; Хранение продуктов; </v>
          </cell>
          <cell r="AU1709" t="str">
            <v>Компл</v>
          </cell>
          <cell r="AX1709">
            <v>300</v>
          </cell>
          <cell r="AY1709">
            <v>300</v>
          </cell>
          <cell r="BB1709">
            <v>1600</v>
          </cell>
          <cell r="BC1709">
            <v>2000</v>
          </cell>
          <cell r="BF1709">
            <v>0</v>
          </cell>
          <cell r="BG1709">
            <v>100</v>
          </cell>
          <cell r="BH1709" t="str">
            <v>Титан</v>
          </cell>
        </row>
        <row r="1710">
          <cell r="D1710" t="str">
            <v>3581470005</v>
          </cell>
          <cell r="E1710" t="str">
            <v>КОМПЛЕКТ ПВ Юбокс, Диспенса 90° 300 мм, H 1900-2300, Арена КЛАССИК, 4 полки + 2 Юбокс, цвет ТИТАН, цвет дна Серый (3581470005)</v>
          </cell>
          <cell r="K1710" t="str">
            <v>сумма частей</v>
          </cell>
          <cell r="O1710" t="str">
            <v>сумма частей</v>
          </cell>
          <cell r="V1710" t="str">
            <v>Высокие шкафы</v>
          </cell>
          <cell r="W1710" t="str">
            <v>Диспенса 90°</v>
          </cell>
          <cell r="X1710">
            <v>300</v>
          </cell>
          <cell r="Y1710" t="str">
            <v>1900-2300</v>
          </cell>
          <cell r="Z1710" t="str">
            <v>ТИТАН</v>
          </cell>
          <cell r="AA1710" t="str">
            <v>Арена КЛАССИК</v>
          </cell>
          <cell r="AB1710">
            <v>6</v>
          </cell>
          <cell r="AC1710">
            <v>500</v>
          </cell>
          <cell r="AD1710">
            <v>7</v>
          </cell>
          <cell r="AE1710">
            <v>100</v>
          </cell>
          <cell r="AG1710" t="str">
            <v>Компл</v>
          </cell>
          <cell r="AH1710" t="str">
            <v>Серый</v>
          </cell>
          <cell r="AI1710" t="str">
            <v>ПВ</v>
          </cell>
          <cell r="AJ1710" t="str">
            <v>Серый;Белый</v>
          </cell>
          <cell r="AK1710" t="str">
            <v>КОМПЛЕКТ ПВ Юбокс Диспенса 90°, 300, H 1900-2300, Арена КЛАССИК, ТИТАН</v>
          </cell>
          <cell r="AM1710" t="str">
            <v>Диспенса 90°</v>
          </cell>
          <cell r="AS1710" t="str">
            <v>Диспенса 90°</v>
          </cell>
          <cell r="AT1710" t="str">
            <v xml:space="preserve">Хранение посуды; Хранение продуктов; </v>
          </cell>
          <cell r="AU1710" t="str">
            <v>Компл</v>
          </cell>
          <cell r="AX1710">
            <v>300</v>
          </cell>
          <cell r="AY1710">
            <v>300</v>
          </cell>
          <cell r="BB1710">
            <v>1900</v>
          </cell>
          <cell r="BC1710">
            <v>2300</v>
          </cell>
          <cell r="BF1710">
            <v>0</v>
          </cell>
          <cell r="BG1710">
            <v>100</v>
          </cell>
          <cell r="BH1710" t="str">
            <v>Титан</v>
          </cell>
        </row>
        <row r="1713">
          <cell r="D1713" t="str">
            <v>2601800005</v>
          </cell>
          <cell r="E1713" t="str">
            <v>Полка 1 шт, Диспенса / Диспенса Джуниор 150 мм, Арена СТИЛЬ, цвет ХРОМ, цвет дна Белый, антислип, PU:2 (2601860005)</v>
          </cell>
          <cell r="H1713">
            <v>2</v>
          </cell>
          <cell r="I1713">
            <v>30</v>
          </cell>
          <cell r="J1713" t="str">
            <v>DE</v>
          </cell>
          <cell r="K1713">
            <v>0.91</v>
          </cell>
          <cell r="L1713">
            <v>0.13</v>
          </cell>
          <cell r="M1713">
            <v>0.125</v>
          </cell>
          <cell r="N1713">
            <v>0.505</v>
          </cell>
          <cell r="O1713">
            <v>4.103125E-3</v>
          </cell>
          <cell r="Q1713" t="str">
            <v>0005</v>
          </cell>
          <cell r="R1713">
            <v>48</v>
          </cell>
          <cell r="T1713">
            <v>9403990001</v>
          </cell>
          <cell r="V1713" t="str">
            <v>Высокие шкафы</v>
          </cell>
          <cell r="W1713" t="str">
            <v>Диспенса / Диспенса Джуниор</v>
          </cell>
          <cell r="X1713">
            <v>150</v>
          </cell>
          <cell r="Z1713" t="str">
            <v>ХРОМ</v>
          </cell>
          <cell r="AA1713" t="str">
            <v>Арена СТИЛЬ</v>
          </cell>
          <cell r="AB1713">
            <v>1</v>
          </cell>
          <cell r="AC1713">
            <v>500</v>
          </cell>
          <cell r="AE1713">
            <v>18</v>
          </cell>
          <cell r="AG1713" t="str">
            <v>шт</v>
          </cell>
          <cell r="AH1713" t="str">
            <v>Белый</v>
          </cell>
          <cell r="AJ1713" t="str">
            <v>Серый</v>
          </cell>
          <cell r="AK1713" t="str">
            <v>Полка 1 шт Диспенса / Диспенса Джуниор, 150, Арена СТИЛЬ, ХРОМ</v>
          </cell>
          <cell r="AM1713" t="str">
            <v>Диспенса 90°</v>
          </cell>
          <cell r="AS1713" t="str">
            <v>Диспенса 90°;Диспенса Джуниор Слим</v>
          </cell>
          <cell r="AU1713" t="str">
            <v>Комплектующее</v>
          </cell>
          <cell r="AX1713">
            <v>150</v>
          </cell>
          <cell r="AY1713">
            <v>150</v>
          </cell>
          <cell r="BB1713">
            <v>640</v>
          </cell>
          <cell r="BC1713">
            <v>2300</v>
          </cell>
          <cell r="BF1713">
            <v>0</v>
          </cell>
          <cell r="BG1713">
            <v>18</v>
          </cell>
          <cell r="BH1713" t="str">
            <v>Хром</v>
          </cell>
        </row>
        <row r="1714">
          <cell r="D1714" t="str">
            <v>2601970005</v>
          </cell>
          <cell r="E1714" t="str">
            <v>Полка 1 шт, Диспенса / Диспенса Джуниор 200 мм, Арена СТИЛЬ, цвет ХРОМ, цвет дна Белый, антислип, PU:2 (2601970005)</v>
          </cell>
          <cell r="H1714">
            <v>2</v>
          </cell>
          <cell r="I1714">
            <v>30</v>
          </cell>
          <cell r="J1714" t="str">
            <v>DE</v>
          </cell>
          <cell r="K1714">
            <v>1.1200000000000001</v>
          </cell>
          <cell r="L1714">
            <v>0.17</v>
          </cell>
          <cell r="M1714">
            <v>0.13</v>
          </cell>
          <cell r="N1714">
            <v>0.5</v>
          </cell>
          <cell r="O1714">
            <v>5.5250000000000004E-3</v>
          </cell>
          <cell r="Q1714" t="str">
            <v>0005</v>
          </cell>
          <cell r="R1714">
            <v>48</v>
          </cell>
          <cell r="T1714">
            <v>9403990001</v>
          </cell>
          <cell r="V1714" t="str">
            <v>Высокие шкафы</v>
          </cell>
          <cell r="W1714" t="str">
            <v>Диспенса / Диспенса Джуниор</v>
          </cell>
          <cell r="X1714">
            <v>200</v>
          </cell>
          <cell r="Z1714" t="str">
            <v>ХРОМ</v>
          </cell>
          <cell r="AA1714" t="str">
            <v>Арена СТИЛЬ</v>
          </cell>
          <cell r="AB1714">
            <v>1</v>
          </cell>
          <cell r="AC1714">
            <v>480</v>
          </cell>
          <cell r="AE1714">
            <v>12</v>
          </cell>
          <cell r="AG1714" t="str">
            <v>шт</v>
          </cell>
          <cell r="AH1714" t="str">
            <v>Белый</v>
          </cell>
          <cell r="AJ1714" t="str">
            <v>Серый</v>
          </cell>
          <cell r="AK1714" t="str">
            <v>Полка 1 шт Диспенса / Диспенса Джуниор, 200, Арена СТИЛЬ, ХРОМ</v>
          </cell>
          <cell r="AM1714" t="str">
            <v>Диспенса Джуниор Слим</v>
          </cell>
          <cell r="AS1714" t="str">
            <v>Диспенса 90°;Диспенса Джуниор Слим</v>
          </cell>
          <cell r="AU1714" t="str">
            <v>Комплектующее</v>
          </cell>
          <cell r="AX1714">
            <v>200</v>
          </cell>
          <cell r="AY1714">
            <v>200</v>
          </cell>
          <cell r="BB1714">
            <v>640</v>
          </cell>
          <cell r="BC1714">
            <v>2300</v>
          </cell>
          <cell r="BF1714">
            <v>0</v>
          </cell>
          <cell r="BG1714">
            <v>12</v>
          </cell>
          <cell r="BH1714" t="str">
            <v>Хром</v>
          </cell>
        </row>
        <row r="1715">
          <cell r="D1715" t="str">
            <v>2366970005</v>
          </cell>
          <cell r="E1715" t="str">
            <v>Полка 1 шт, Диспенса / Диспенса Джуниор 250 мм, Арена СТИЛЬ, цвет ХРОМ, цвет дна Белый, антислип, PU:10 (2366970005)</v>
          </cell>
          <cell r="H1715">
            <v>10</v>
          </cell>
          <cell r="I1715">
            <v>20</v>
          </cell>
          <cell r="J1715" t="str">
            <v>DE</v>
          </cell>
          <cell r="K1715">
            <v>1.3</v>
          </cell>
          <cell r="O1715">
            <v>7.3000000000000001E-3</v>
          </cell>
          <cell r="Q1715" t="str">
            <v>0005</v>
          </cell>
          <cell r="R1715">
            <v>100</v>
          </cell>
          <cell r="T1715">
            <v>9403990001</v>
          </cell>
          <cell r="V1715" t="str">
            <v>Высокие шкафы</v>
          </cell>
          <cell r="W1715" t="str">
            <v>Диспенса / Диспенса Джуниор</v>
          </cell>
          <cell r="X1715">
            <v>250</v>
          </cell>
          <cell r="Z1715" t="str">
            <v>ХРОМ</v>
          </cell>
          <cell r="AA1715" t="str">
            <v>Арена СТИЛЬ</v>
          </cell>
          <cell r="AB1715">
            <v>1</v>
          </cell>
          <cell r="AC1715">
            <v>500</v>
          </cell>
          <cell r="AE1715">
            <v>18</v>
          </cell>
          <cell r="AG1715" t="str">
            <v>шт</v>
          </cell>
          <cell r="AH1715" t="str">
            <v>Белый</v>
          </cell>
          <cell r="AJ1715" t="str">
            <v>Серый</v>
          </cell>
          <cell r="AK1715" t="str">
            <v>Полка 1 шт Диспенса / Диспенса Джуниор, 250, Арена СТИЛЬ, ХРОМ</v>
          </cell>
          <cell r="AM1715" t="str">
            <v>Диспенса 90°</v>
          </cell>
          <cell r="AS1715" t="str">
            <v>Диспенса 90°;Диспенса Джуниор Слим</v>
          </cell>
          <cell r="AU1715" t="str">
            <v>Комплектующее</v>
          </cell>
          <cell r="AX1715">
            <v>250</v>
          </cell>
          <cell r="AY1715">
            <v>250</v>
          </cell>
          <cell r="BB1715">
            <v>640</v>
          </cell>
          <cell r="BC1715">
            <v>2300</v>
          </cell>
          <cell r="BF1715">
            <v>0</v>
          </cell>
          <cell r="BG1715">
            <v>18</v>
          </cell>
          <cell r="BH1715" t="str">
            <v>Хром</v>
          </cell>
        </row>
        <row r="1716">
          <cell r="D1716" t="str">
            <v>2601330005</v>
          </cell>
          <cell r="E1716" t="str">
            <v>Полка 1 шт, Диспенса / Диспенса Джуниор 300 мм, Арена СТИЛЬ, цвет ХРОМ, цвет дна Белый, антислип, PU:2 (2601330005)</v>
          </cell>
          <cell r="H1716">
            <v>2</v>
          </cell>
          <cell r="I1716">
            <v>30</v>
          </cell>
          <cell r="J1716" t="str">
            <v>DE</v>
          </cell>
          <cell r="K1716">
            <v>1.48</v>
          </cell>
          <cell r="L1716">
            <v>0.27500000000000002</v>
          </cell>
          <cell r="M1716">
            <v>0.13500000000000001</v>
          </cell>
          <cell r="N1716">
            <v>0.495</v>
          </cell>
          <cell r="O1716">
            <v>9.1884375000000004E-3</v>
          </cell>
          <cell r="Q1716" t="str">
            <v>0005</v>
          </cell>
          <cell r="R1716">
            <v>48</v>
          </cell>
          <cell r="T1716">
            <v>9403990001</v>
          </cell>
          <cell r="V1716" t="str">
            <v>Высокие шкафы</v>
          </cell>
          <cell r="W1716" t="str">
            <v>Диспенса / Диспенса Джуниор</v>
          </cell>
          <cell r="X1716">
            <v>300</v>
          </cell>
          <cell r="Z1716" t="str">
            <v>ХРОМ</v>
          </cell>
          <cell r="AA1716" t="str">
            <v>Арена СТИЛЬ</v>
          </cell>
          <cell r="AB1716">
            <v>1</v>
          </cell>
          <cell r="AC1716">
            <v>500</v>
          </cell>
          <cell r="AE1716">
            <v>18</v>
          </cell>
          <cell r="AG1716" t="str">
            <v>шт</v>
          </cell>
          <cell r="AH1716" t="str">
            <v>Белый</v>
          </cell>
          <cell r="AJ1716" t="str">
            <v>Серый</v>
          </cell>
          <cell r="AK1716" t="str">
            <v>Полка 1 шт Диспенса / Диспенса Джуниор, 300, Арена СТИЛЬ, ХРОМ</v>
          </cell>
          <cell r="AM1716" t="str">
            <v>Диспенса 90°</v>
          </cell>
          <cell r="AS1716" t="str">
            <v>Диспенса 90°;Диспенса Джуниор Слим</v>
          </cell>
          <cell r="AU1716" t="str">
            <v>Комплектующее</v>
          </cell>
          <cell r="AX1716">
            <v>300</v>
          </cell>
          <cell r="AY1716">
            <v>300</v>
          </cell>
          <cell r="BB1716">
            <v>640</v>
          </cell>
          <cell r="BC1716">
            <v>2300</v>
          </cell>
          <cell r="BF1716">
            <v>0</v>
          </cell>
          <cell r="BG1716">
            <v>18</v>
          </cell>
          <cell r="BH1716" t="str">
            <v>Хром</v>
          </cell>
        </row>
        <row r="1717">
          <cell r="D1717" t="str">
            <v>2601350005</v>
          </cell>
          <cell r="E1717" t="str">
            <v>Полка 1 шт, Диспенса / Диспенса Джуниор 400 мм, Арена СТИЛЬ, цвет ХРОМ, цвет дна Белый, антислип, PU:2 (2601350005)</v>
          </cell>
          <cell r="H1717">
            <v>2</v>
          </cell>
          <cell r="I1717">
            <v>30</v>
          </cell>
          <cell r="J1717" t="str">
            <v>DE</v>
          </cell>
          <cell r="K1717">
            <v>1.887</v>
          </cell>
          <cell r="L1717">
            <v>0.375</v>
          </cell>
          <cell r="M1717">
            <v>0.13500000000000001</v>
          </cell>
          <cell r="N1717">
            <v>0.505</v>
          </cell>
          <cell r="O1717">
            <v>1.2782812500000001E-2</v>
          </cell>
          <cell r="Q1717" t="str">
            <v>0005</v>
          </cell>
          <cell r="R1717">
            <v>32</v>
          </cell>
          <cell r="T1717">
            <v>9403990001</v>
          </cell>
          <cell r="V1717" t="str">
            <v>Высокие шкафы</v>
          </cell>
          <cell r="W1717" t="str">
            <v>Диспенса / Диспенса Джуниор</v>
          </cell>
          <cell r="X1717">
            <v>400</v>
          </cell>
          <cell r="Z1717" t="str">
            <v>ХРОМ</v>
          </cell>
          <cell r="AA1717" t="str">
            <v>Арена СТИЛЬ</v>
          </cell>
          <cell r="AB1717">
            <v>1</v>
          </cell>
          <cell r="AC1717">
            <v>500</v>
          </cell>
          <cell r="AE1717">
            <v>18</v>
          </cell>
          <cell r="AG1717" t="str">
            <v>шт</v>
          </cell>
          <cell r="AH1717" t="str">
            <v>Белый</v>
          </cell>
          <cell r="AJ1717" t="str">
            <v>Серый</v>
          </cell>
          <cell r="AK1717" t="str">
            <v>Полка 1 шт Диспенса / Диспенса Джуниор, 400, Арена СТИЛЬ, ХРОМ</v>
          </cell>
          <cell r="AM1717" t="str">
            <v>Диспенса 90°</v>
          </cell>
          <cell r="AS1717" t="str">
            <v>Диспенса 90°;Диспенса Джуниор Слим</v>
          </cell>
          <cell r="AU1717" t="str">
            <v>Комплектующее</v>
          </cell>
          <cell r="AX1717">
            <v>400</v>
          </cell>
          <cell r="AY1717">
            <v>400</v>
          </cell>
          <cell r="BB1717">
            <v>640</v>
          </cell>
          <cell r="BC1717">
            <v>2300</v>
          </cell>
          <cell r="BF1717">
            <v>0</v>
          </cell>
          <cell r="BG1717">
            <v>18</v>
          </cell>
          <cell r="BH1717" t="str">
            <v>Хром</v>
          </cell>
        </row>
        <row r="1718">
          <cell r="D1718" t="str">
            <v>2601380005</v>
          </cell>
          <cell r="E1718" t="str">
            <v>Полка 1 шт, Диспенса / Диспенса Джуниор 450 мм, Арена СТИЛЬ, цвет ХРОМ, цвет дна Белый, антислип, PU:2 (2601380005)</v>
          </cell>
          <cell r="H1718">
            <v>2</v>
          </cell>
          <cell r="I1718">
            <v>30</v>
          </cell>
          <cell r="J1718" t="str">
            <v>DE</v>
          </cell>
          <cell r="K1718">
            <v>1.946</v>
          </cell>
          <cell r="L1718">
            <v>0.42499999999999999</v>
          </cell>
          <cell r="M1718">
            <v>0.13500000000000001</v>
          </cell>
          <cell r="N1718">
            <v>0.495</v>
          </cell>
          <cell r="O1718">
            <v>1.4200312499999999E-2</v>
          </cell>
          <cell r="Q1718" t="str">
            <v>0005</v>
          </cell>
          <cell r="R1718">
            <v>32</v>
          </cell>
          <cell r="T1718">
            <v>9403990001</v>
          </cell>
          <cell r="V1718" t="str">
            <v>Высокие шкафы</v>
          </cell>
          <cell r="W1718" t="str">
            <v>Диспенса / Диспенса Джуниор</v>
          </cell>
          <cell r="X1718">
            <v>450</v>
          </cell>
          <cell r="Z1718" t="str">
            <v>ХРОМ</v>
          </cell>
          <cell r="AA1718" t="str">
            <v>Арена СТИЛЬ</v>
          </cell>
          <cell r="AB1718">
            <v>1</v>
          </cell>
          <cell r="AC1718">
            <v>500</v>
          </cell>
          <cell r="AE1718">
            <v>18</v>
          </cell>
          <cell r="AG1718" t="str">
            <v>шт</v>
          </cell>
          <cell r="AH1718" t="str">
            <v>Белый</v>
          </cell>
          <cell r="AJ1718" t="str">
            <v>Серый</v>
          </cell>
          <cell r="AK1718" t="str">
            <v>Полка 1 шт Диспенса / Диспенса Джуниор, 450, Арена СТИЛЬ, ХРОМ</v>
          </cell>
          <cell r="AM1718" t="str">
            <v>Диспенса 90°</v>
          </cell>
          <cell r="AS1718" t="str">
            <v>Диспенса 90°;Диспенса Джуниор Слим</v>
          </cell>
          <cell r="AU1718" t="str">
            <v>Комплектующее</v>
          </cell>
          <cell r="AX1718">
            <v>450</v>
          </cell>
          <cell r="AY1718">
            <v>450</v>
          </cell>
          <cell r="BB1718">
            <v>640</v>
          </cell>
          <cell r="BC1718">
            <v>2300</v>
          </cell>
          <cell r="BF1718">
            <v>0</v>
          </cell>
          <cell r="BG1718">
            <v>18</v>
          </cell>
          <cell r="BH1718" t="str">
            <v>Хром</v>
          </cell>
        </row>
        <row r="1719">
          <cell r="D1719" t="str">
            <v>3506300005</v>
          </cell>
          <cell r="E1719" t="str">
            <v>КОМПЛЕКТ Диспенса Джуниор Слим 200 мм, H 640-728, Арена СТИЛЬ, 2 полки, цвет ХРОМ, цвет дна Белый (2606300005)</v>
          </cell>
          <cell r="K1719" t="str">
            <v>сумма частей</v>
          </cell>
          <cell r="O1719" t="str">
            <v>сумма частей</v>
          </cell>
          <cell r="V1719" t="str">
            <v>Нижние тумбы</v>
          </cell>
          <cell r="W1719" t="str">
            <v>Диспенса Джуниор Слим</v>
          </cell>
          <cell r="X1719">
            <v>200</v>
          </cell>
          <cell r="Y1719" t="str">
            <v>640-728</v>
          </cell>
          <cell r="Z1719" t="str">
            <v>ХРОМ</v>
          </cell>
          <cell r="AA1719" t="str">
            <v>Арена СТИЛЬ</v>
          </cell>
          <cell r="AB1719">
            <v>2</v>
          </cell>
          <cell r="AC1719">
            <v>480</v>
          </cell>
          <cell r="AD1719">
            <v>2</v>
          </cell>
          <cell r="AE1719">
            <v>28</v>
          </cell>
          <cell r="AG1719" t="str">
            <v>Компл</v>
          </cell>
          <cell r="AH1719" t="str">
            <v>Белый</v>
          </cell>
          <cell r="AJ1719" t="str">
            <v>Серый</v>
          </cell>
          <cell r="AK1719" t="str">
            <v>КОМПЛЕКТ Диспенса Джуниор Слим, 200, H 640-728, Арена СТИЛЬ, ХРОМ</v>
          </cell>
          <cell r="AM1719" t="str">
            <v>Диспенса Джуниор Слим</v>
          </cell>
          <cell r="AS1719" t="str">
            <v>Диспенса Джуниор Слим</v>
          </cell>
          <cell r="AT1719" t="str">
            <v xml:space="preserve">Хранение посуды; Хранение продуктов; </v>
          </cell>
          <cell r="AU1719" t="str">
            <v>Компл</v>
          </cell>
          <cell r="AX1719">
            <v>200</v>
          </cell>
          <cell r="AY1719">
            <v>200</v>
          </cell>
          <cell r="BB1719">
            <v>640</v>
          </cell>
          <cell r="BC1719">
            <v>728</v>
          </cell>
          <cell r="BF1719">
            <v>0</v>
          </cell>
          <cell r="BG1719">
            <v>28</v>
          </cell>
          <cell r="BH1719" t="str">
            <v>Хром</v>
          </cell>
        </row>
        <row r="1720">
          <cell r="D1720" t="str">
            <v>3506310005</v>
          </cell>
          <cell r="E1720" t="str">
            <v>КОМПЛЕКТ Диспенса Джуниор Слим 300 мм, H 640-728, Арена СТИЛЬ, 2 полки, цвет ХРОМ, цвет дна Белый (2606310005)</v>
          </cell>
          <cell r="K1720" t="str">
            <v>сумма частей</v>
          </cell>
          <cell r="O1720" t="str">
            <v>сумма частей</v>
          </cell>
          <cell r="V1720" t="str">
            <v>Нижние тумбы</v>
          </cell>
          <cell r="W1720" t="str">
            <v>Диспенса Джуниор Слим</v>
          </cell>
          <cell r="X1720">
            <v>300</v>
          </cell>
          <cell r="Y1720" t="str">
            <v>640-728</v>
          </cell>
          <cell r="Z1720" t="str">
            <v>ХРОМ</v>
          </cell>
          <cell r="AA1720" t="str">
            <v>Арена СТИЛЬ</v>
          </cell>
          <cell r="AB1720">
            <v>2</v>
          </cell>
          <cell r="AC1720">
            <v>480</v>
          </cell>
          <cell r="AD1720">
            <v>2</v>
          </cell>
          <cell r="AE1720">
            <v>28</v>
          </cell>
          <cell r="AG1720" t="str">
            <v>Компл</v>
          </cell>
          <cell r="AH1720" t="str">
            <v>Белый</v>
          </cell>
          <cell r="AJ1720" t="str">
            <v>Серый</v>
          </cell>
          <cell r="AK1720" t="str">
            <v>КОМПЛЕКТ Диспенса Джуниор Слим, 300, H 640-728, Арена СТИЛЬ, ХРОМ</v>
          </cell>
          <cell r="AM1720" t="str">
            <v>Диспенса Джуниор Слим</v>
          </cell>
          <cell r="AS1720" t="str">
            <v>Диспенса Джуниор Слим</v>
          </cell>
          <cell r="AT1720" t="str">
            <v xml:space="preserve">Хранение посуды; Хранение продуктов; </v>
          </cell>
          <cell r="AU1720" t="str">
            <v>Компл</v>
          </cell>
          <cell r="AX1720">
            <v>300</v>
          </cell>
          <cell r="AY1720">
            <v>300</v>
          </cell>
          <cell r="BB1720">
            <v>640</v>
          </cell>
          <cell r="BC1720">
            <v>728</v>
          </cell>
          <cell r="BF1720">
            <v>0</v>
          </cell>
          <cell r="BG1720">
            <v>28</v>
          </cell>
          <cell r="BH1720" t="str">
            <v>Хром</v>
          </cell>
        </row>
        <row r="1721">
          <cell r="D1721" t="str">
            <v>3506320005</v>
          </cell>
          <cell r="E1721" t="str">
            <v>КОМПЛЕКТ Диспенса Джуниор Слим 400 мм, H 640-728, Арена СТИЛЬ, 2 полки, цвет ХРОМ, цвет дна Белый (2606320005)</v>
          </cell>
          <cell r="K1721" t="str">
            <v>сумма частей</v>
          </cell>
          <cell r="O1721" t="str">
            <v>сумма частей</v>
          </cell>
          <cell r="V1721" t="str">
            <v>Нижние тумбы</v>
          </cell>
          <cell r="W1721" t="str">
            <v>Диспенса Джуниор Слим</v>
          </cell>
          <cell r="X1721">
            <v>400</v>
          </cell>
          <cell r="Y1721" t="str">
            <v>640-728</v>
          </cell>
          <cell r="Z1721" t="str">
            <v>ХРОМ</v>
          </cell>
          <cell r="AA1721" t="str">
            <v>Арена СТИЛЬ</v>
          </cell>
          <cell r="AB1721">
            <v>2</v>
          </cell>
          <cell r="AC1721">
            <v>480</v>
          </cell>
          <cell r="AD1721">
            <v>2</v>
          </cell>
          <cell r="AE1721">
            <v>28</v>
          </cell>
          <cell r="AG1721" t="str">
            <v>Компл</v>
          </cell>
          <cell r="AH1721" t="str">
            <v>Белый</v>
          </cell>
          <cell r="AJ1721" t="str">
            <v>Серый</v>
          </cell>
          <cell r="AK1721" t="str">
            <v>КОМПЛЕКТ Диспенса Джуниор Слим, 400, H 640-728, Арена СТИЛЬ, ХРОМ</v>
          </cell>
          <cell r="AM1721" t="str">
            <v>Диспенса Джуниор Слим</v>
          </cell>
          <cell r="AS1721" t="str">
            <v>Диспенса Джуниор Слим</v>
          </cell>
          <cell r="AT1721" t="str">
            <v xml:space="preserve">Хранение посуды; Хранение продуктов; </v>
          </cell>
          <cell r="AU1721" t="str">
            <v>Компл</v>
          </cell>
          <cell r="AX1721">
            <v>400</v>
          </cell>
          <cell r="AY1721">
            <v>400</v>
          </cell>
          <cell r="BB1721">
            <v>640</v>
          </cell>
          <cell r="BC1721">
            <v>728</v>
          </cell>
          <cell r="BF1721">
            <v>0</v>
          </cell>
          <cell r="BG1721">
            <v>28</v>
          </cell>
          <cell r="BH1721" t="str">
            <v>Хром</v>
          </cell>
        </row>
        <row r="1722">
          <cell r="D1722" t="str">
            <v>3507010005</v>
          </cell>
          <cell r="E1722" t="str">
            <v>КОМПЛЕКТ №1 Юбокс, Диспенса Джуниор Слим 300 мм, H 640-728, Арена СТИЛЬ, 1 полка + 1 Юбокс, цвет ХРОМ, цвет дна Белый (2707010005)</v>
          </cell>
          <cell r="K1722" t="str">
            <v>сумма частей</v>
          </cell>
          <cell r="O1722" t="str">
            <v>сумма частей</v>
          </cell>
          <cell r="V1722" t="str">
            <v>Нижние тумбы</v>
          </cell>
          <cell r="W1722" t="str">
            <v>Диспенса Джуниор Слим</v>
          </cell>
          <cell r="X1722">
            <v>300</v>
          </cell>
          <cell r="Y1722" t="str">
            <v>640-728</v>
          </cell>
          <cell r="Z1722" t="str">
            <v>ХРОМ</v>
          </cell>
          <cell r="AA1722" t="str">
            <v>Арена СТИЛЬ</v>
          </cell>
          <cell r="AB1722">
            <v>2</v>
          </cell>
          <cell r="AC1722">
            <v>480</v>
          </cell>
          <cell r="AD1722">
            <v>3</v>
          </cell>
          <cell r="AE1722">
            <v>28</v>
          </cell>
          <cell r="AG1722" t="str">
            <v>Компл</v>
          </cell>
          <cell r="AH1722" t="str">
            <v>Белый</v>
          </cell>
          <cell r="AJ1722" t="str">
            <v>Серый;Белый</v>
          </cell>
          <cell r="AK1722" t="str">
            <v>КОМПЛЕКТ №1 Юбокс Диспенса Джуниор Слим, 300, H 640-728, Арена СТИЛЬ, ХРОМ</v>
          </cell>
          <cell r="AM1722" t="str">
            <v>Диспенса Джуниор Слим</v>
          </cell>
          <cell r="AS1722" t="str">
            <v>Диспенса Джуниор Слим</v>
          </cell>
          <cell r="AT1722" t="str">
            <v xml:space="preserve">Хранение посуды; Хранение продуктов; </v>
          </cell>
          <cell r="AU1722" t="str">
            <v>Компл</v>
          </cell>
          <cell r="AX1722">
            <v>300</v>
          </cell>
          <cell r="AY1722">
            <v>300</v>
          </cell>
          <cell r="BB1722">
            <v>640</v>
          </cell>
          <cell r="BC1722">
            <v>728</v>
          </cell>
          <cell r="BF1722">
            <v>0</v>
          </cell>
          <cell r="BG1722">
            <v>28</v>
          </cell>
          <cell r="BH1722" t="str">
            <v>Хром</v>
          </cell>
        </row>
        <row r="1723">
          <cell r="D1723" t="str">
            <v>3506400005</v>
          </cell>
          <cell r="E1723" t="str">
            <v>КОМПЛЕКТ №3 Юбокс, Диспенса Джуниор Слим 300 мм, H 640-728, Арена СТИЛЬ, 1 полка + 1 Юбокс, цвет ХРОМ, цвет дна Белый (2606400005)</v>
          </cell>
          <cell r="K1723" t="str">
            <v>сумма частей</v>
          </cell>
          <cell r="O1723" t="str">
            <v>сумма частей</v>
          </cell>
          <cell r="V1723" t="str">
            <v>Нижние тумбы</v>
          </cell>
          <cell r="W1723" t="str">
            <v>Диспенса Джуниор Слим</v>
          </cell>
          <cell r="X1723">
            <v>300</v>
          </cell>
          <cell r="Y1723" t="str">
            <v>640-728</v>
          </cell>
          <cell r="Z1723" t="str">
            <v>ХРОМ</v>
          </cell>
          <cell r="AA1723" t="str">
            <v>Арена СТИЛЬ</v>
          </cell>
          <cell r="AB1723">
            <v>2</v>
          </cell>
          <cell r="AC1723">
            <v>480</v>
          </cell>
          <cell r="AD1723">
            <v>3</v>
          </cell>
          <cell r="AE1723">
            <v>28</v>
          </cell>
          <cell r="AG1723" t="str">
            <v>Компл</v>
          </cell>
          <cell r="AH1723" t="str">
            <v>Белый</v>
          </cell>
          <cell r="AJ1723" t="str">
            <v>Серый;Белый</v>
          </cell>
          <cell r="AK1723" t="str">
            <v>КОМПЛЕКТ №3 Юбокс Диспенса Джуниор Слим, 300, H 640-728, Арена СТИЛЬ, ХРОМ</v>
          </cell>
          <cell r="AM1723" t="str">
            <v>Диспенса Джуниор Слим</v>
          </cell>
          <cell r="AS1723" t="str">
            <v>Диспенса Джуниор Слим</v>
          </cell>
          <cell r="AT1723" t="str">
            <v xml:space="preserve">Хранение посуды; Хранение продуктов; </v>
          </cell>
          <cell r="AU1723" t="str">
            <v>Компл</v>
          </cell>
          <cell r="AX1723">
            <v>300</v>
          </cell>
          <cell r="AY1723">
            <v>300</v>
          </cell>
          <cell r="BB1723">
            <v>640</v>
          </cell>
          <cell r="BC1723">
            <v>728</v>
          </cell>
          <cell r="BF1723">
            <v>0</v>
          </cell>
          <cell r="BG1723">
            <v>28</v>
          </cell>
          <cell r="BH1723" t="str">
            <v>Хром</v>
          </cell>
        </row>
        <row r="1724">
          <cell r="D1724" t="str">
            <v>3506390005</v>
          </cell>
          <cell r="E1724" t="str">
            <v>КОМПЛЕКТ №5 Юбокс, Диспенса Джуниор Слим 300 мм, H 640-728, Арена СТИЛЬ, 1 полка + 1 Юбокс, цвет ХРОМ, цвет дна Белый (2606390005)</v>
          </cell>
          <cell r="K1724" t="str">
            <v>сумма частей</v>
          </cell>
          <cell r="O1724" t="str">
            <v>сумма частей</v>
          </cell>
          <cell r="V1724" t="str">
            <v>Нижние тумбы</v>
          </cell>
          <cell r="W1724" t="str">
            <v>Диспенса Джуниор Слим</v>
          </cell>
          <cell r="X1724">
            <v>300</v>
          </cell>
          <cell r="Y1724" t="str">
            <v>640-728</v>
          </cell>
          <cell r="Z1724" t="str">
            <v>ХРОМ</v>
          </cell>
          <cell r="AA1724" t="str">
            <v>Арена СТИЛЬ</v>
          </cell>
          <cell r="AB1724">
            <v>2</v>
          </cell>
          <cell r="AC1724">
            <v>480</v>
          </cell>
          <cell r="AD1724">
            <v>3</v>
          </cell>
          <cell r="AE1724">
            <v>28</v>
          </cell>
          <cell r="AG1724" t="str">
            <v>Компл</v>
          </cell>
          <cell r="AH1724" t="str">
            <v>Белый</v>
          </cell>
          <cell r="AJ1724" t="str">
            <v>Серый;Белый</v>
          </cell>
          <cell r="AK1724" t="str">
            <v>КОМПЛЕКТ №5 Юбокс Диспенса Джуниор Слим, 300, H 640-728, Арена СТИЛЬ, ХРОМ</v>
          </cell>
          <cell r="AM1724" t="str">
            <v>Диспенса Джуниор Слим</v>
          </cell>
          <cell r="AS1724" t="str">
            <v>Диспенса Джуниор Слим</v>
          </cell>
          <cell r="AT1724" t="str">
            <v xml:space="preserve">Хранение посуды; Хранение продуктов; </v>
          </cell>
          <cell r="AU1724" t="str">
            <v>Компл</v>
          </cell>
          <cell r="AX1724">
            <v>300</v>
          </cell>
          <cell r="AY1724">
            <v>300</v>
          </cell>
          <cell r="BB1724">
            <v>640</v>
          </cell>
          <cell r="BC1724">
            <v>728</v>
          </cell>
          <cell r="BF1724">
            <v>0</v>
          </cell>
          <cell r="BG1724">
            <v>28</v>
          </cell>
          <cell r="BH1724" t="str">
            <v>Хром</v>
          </cell>
        </row>
        <row r="1725">
          <cell r="D1725" t="str">
            <v>3599400005</v>
          </cell>
          <cell r="E1725" t="str">
            <v>КОМПЛЕКТ Тандем Соло 600 мм, H 1300, Арена СТИЛЬ, 4 полки, цвет ХРОМ, цвет дна Белый, антислип (2399400005)</v>
          </cell>
          <cell r="K1725" t="str">
            <v>сумма частей</v>
          </cell>
          <cell r="O1725" t="str">
            <v>сумма частей</v>
          </cell>
          <cell r="V1725" t="str">
            <v>Высокие шкафы</v>
          </cell>
          <cell r="W1725" t="str">
            <v>Тандем Соло</v>
          </cell>
          <cell r="X1725">
            <v>600</v>
          </cell>
          <cell r="Y1725">
            <v>1300</v>
          </cell>
          <cell r="Z1725" t="str">
            <v>ХРОМ</v>
          </cell>
          <cell r="AA1725" t="str">
            <v>Арена СТИЛЬ</v>
          </cell>
          <cell r="AB1725">
            <v>4</v>
          </cell>
          <cell r="AC1725">
            <v>480</v>
          </cell>
          <cell r="AD1725">
            <v>3</v>
          </cell>
          <cell r="AE1725">
            <v>100</v>
          </cell>
          <cell r="AG1725" t="str">
            <v>Компл</v>
          </cell>
          <cell r="AH1725" t="str">
            <v>Белый</v>
          </cell>
          <cell r="AJ1725" t="str">
            <v>Серый</v>
          </cell>
          <cell r="AK1725" t="str">
            <v>КОМПЛЕКТ Тандем Соло, 600, H 1300, Арена СТИЛЬ, ХРОМ</v>
          </cell>
          <cell r="AM1725" t="str">
            <v>Тандем Соло</v>
          </cell>
          <cell r="AS1725" t="str">
            <v>Тандем Соло</v>
          </cell>
          <cell r="AT1725" t="str">
            <v xml:space="preserve">Хранение посуды; Хранение продуктов; </v>
          </cell>
          <cell r="AU1725" t="str">
            <v>Компл</v>
          </cell>
          <cell r="AX1725">
            <v>600</v>
          </cell>
          <cell r="AY1725">
            <v>600</v>
          </cell>
          <cell r="BB1725">
            <v>1300</v>
          </cell>
          <cell r="BC1725">
            <v>2300</v>
          </cell>
          <cell r="BF1725">
            <v>0</v>
          </cell>
          <cell r="BG1725">
            <v>100</v>
          </cell>
          <cell r="BH1725" t="str">
            <v>Хром</v>
          </cell>
        </row>
        <row r="1726">
          <cell r="D1726" t="str">
            <v>3599600005</v>
          </cell>
          <cell r="E1726" t="str">
            <v>КОМПЛЕКТ Тандем Соло 600 мм, H 1800, Арена СТИЛЬ, 6 полок, цвет ХРОМ, цвет дна Белый, антислип (2399600005)</v>
          </cell>
          <cell r="K1726" t="str">
            <v>сумма частей</v>
          </cell>
          <cell r="O1726" t="str">
            <v>сумма частей</v>
          </cell>
          <cell r="V1726" t="str">
            <v>Высокие шкафы</v>
          </cell>
          <cell r="W1726" t="str">
            <v>Тандем Соло</v>
          </cell>
          <cell r="X1726">
            <v>600</v>
          </cell>
          <cell r="Y1726">
            <v>1800</v>
          </cell>
          <cell r="Z1726" t="str">
            <v>ХРОМ</v>
          </cell>
          <cell r="AA1726" t="str">
            <v>Арена СТИЛЬ</v>
          </cell>
          <cell r="AB1726">
            <v>6</v>
          </cell>
          <cell r="AC1726">
            <v>480</v>
          </cell>
          <cell r="AD1726">
            <v>4</v>
          </cell>
          <cell r="AE1726">
            <v>100</v>
          </cell>
          <cell r="AG1726" t="str">
            <v>Компл</v>
          </cell>
          <cell r="AH1726" t="str">
            <v>Белый</v>
          </cell>
          <cell r="AJ1726" t="str">
            <v>Серый</v>
          </cell>
          <cell r="AK1726" t="str">
            <v>КОМПЛЕКТ Тандем Соло, 600, H 1800, Арена СТИЛЬ, ХРОМ</v>
          </cell>
          <cell r="AM1726" t="str">
            <v>Тандем Соло</v>
          </cell>
          <cell r="AS1726" t="str">
            <v>Тандем Соло</v>
          </cell>
          <cell r="AT1726" t="str">
            <v xml:space="preserve">Хранение посуды; Хранение продуктов; </v>
          </cell>
          <cell r="AU1726" t="str">
            <v>Компл</v>
          </cell>
          <cell r="AX1726">
            <v>600</v>
          </cell>
          <cell r="AY1726">
            <v>600</v>
          </cell>
          <cell r="BB1726">
            <v>1800</v>
          </cell>
          <cell r="BC1726">
            <v>2300</v>
          </cell>
          <cell r="BF1726">
            <v>0</v>
          </cell>
          <cell r="BG1726">
            <v>100</v>
          </cell>
          <cell r="BH1726" t="str">
            <v>Хром</v>
          </cell>
        </row>
        <row r="1727">
          <cell r="D1727" t="str">
            <v>2350580005</v>
          </cell>
          <cell r="E1727" t="str">
            <v>Полка 1 шт, Тандем Соло 600 мм, Арена СТИЛЬ, цвет ХРОМ, цвет дна Белый, антислип, PU:2 (2350580005)</v>
          </cell>
          <cell r="H1727">
            <v>2</v>
          </cell>
          <cell r="I1727">
            <v>18</v>
          </cell>
          <cell r="J1727" t="str">
            <v>DE</v>
          </cell>
          <cell r="K1727">
            <v>2.2000000000000002</v>
          </cell>
          <cell r="L1727">
            <v>0.44</v>
          </cell>
          <cell r="M1727">
            <v>0.19500000000000001</v>
          </cell>
          <cell r="N1727">
            <v>0.495</v>
          </cell>
          <cell r="O1727">
            <v>2.1235500000000001E-2</v>
          </cell>
          <cell r="Q1727" t="str">
            <v>0005</v>
          </cell>
          <cell r="R1727">
            <v>18</v>
          </cell>
          <cell r="T1727">
            <v>9403990001</v>
          </cell>
          <cell r="V1727" t="str">
            <v>Высокие шкафы</v>
          </cell>
          <cell r="W1727" t="str">
            <v>Тандем Соло</v>
          </cell>
          <cell r="X1727">
            <v>600</v>
          </cell>
          <cell r="Z1727" t="str">
            <v>ХРОМ</v>
          </cell>
          <cell r="AA1727" t="str">
            <v>Арена СТИЛЬ</v>
          </cell>
          <cell r="AB1727">
            <v>1</v>
          </cell>
          <cell r="AC1727">
            <v>480</v>
          </cell>
          <cell r="AE1727">
            <v>16</v>
          </cell>
          <cell r="AG1727" t="str">
            <v>шт</v>
          </cell>
          <cell r="AH1727" t="str">
            <v>Белый</v>
          </cell>
          <cell r="AJ1727" t="str">
            <v>Серый</v>
          </cell>
          <cell r="AK1727" t="str">
            <v>Полка 1 шт Тандем Соло, 600, Арена СТИЛЬ, ХРОМ</v>
          </cell>
          <cell r="AM1727" t="str">
            <v>Тандем Соло</v>
          </cell>
          <cell r="AS1727" t="str">
            <v>Тандем Соло</v>
          </cell>
          <cell r="AU1727" t="str">
            <v>Комплектующее</v>
          </cell>
          <cell r="AX1727">
            <v>600</v>
          </cell>
          <cell r="AY1727">
            <v>600</v>
          </cell>
          <cell r="BB1727">
            <v>1300</v>
          </cell>
          <cell r="BC1727">
            <v>2300</v>
          </cell>
          <cell r="BF1727">
            <v>0</v>
          </cell>
          <cell r="BG1727">
            <v>16</v>
          </cell>
          <cell r="BH1727" t="str">
            <v>Хром</v>
          </cell>
        </row>
        <row r="1728">
          <cell r="D1728" t="str">
            <v>0036600005</v>
          </cell>
          <cell r="E1728" t="str">
            <v>Комплект Тандем Сайд 450 мм, H 600, Арена СТИЛЬ, Рама + 2 полки, цвет ХРОМ, цвет дна Белый, антислип (0036600005)</v>
          </cell>
          <cell r="H1728">
            <v>1</v>
          </cell>
          <cell r="I1728">
            <v>6</v>
          </cell>
          <cell r="J1728" t="str">
            <v>DE</v>
          </cell>
          <cell r="K1728">
            <v>3.72</v>
          </cell>
          <cell r="L1728">
            <v>0.625</v>
          </cell>
          <cell r="M1728">
            <v>0.45</v>
          </cell>
          <cell r="N1728">
            <v>0.14499999999999999</v>
          </cell>
          <cell r="O1728">
            <v>4.0781249999999998E-2</v>
          </cell>
          <cell r="Q1728" t="str">
            <v>0005</v>
          </cell>
          <cell r="R1728">
            <v>6</v>
          </cell>
          <cell r="T1728">
            <v>9403990001</v>
          </cell>
          <cell r="V1728" t="str">
            <v>Высокие шкафы</v>
          </cell>
          <cell r="W1728" t="str">
            <v>Тандем Сайд</v>
          </cell>
          <cell r="X1728">
            <v>450</v>
          </cell>
          <cell r="Y1728">
            <v>600</v>
          </cell>
          <cell r="Z1728" t="str">
            <v>ХРОМ</v>
          </cell>
          <cell r="AA1728" t="str">
            <v>Арена СТИЛЬ</v>
          </cell>
          <cell r="AB1728">
            <v>2</v>
          </cell>
          <cell r="AC1728">
            <v>480</v>
          </cell>
          <cell r="AD1728">
            <v>1</v>
          </cell>
          <cell r="AE1728">
            <v>25</v>
          </cell>
          <cell r="AG1728" t="str">
            <v>Компл</v>
          </cell>
          <cell r="AH1728" t="str">
            <v>Белый</v>
          </cell>
          <cell r="AJ1728" t="str">
            <v>Серый</v>
          </cell>
          <cell r="AK1728" t="str">
            <v>Комплект Тандем Сайд, 450, H 600, Арена СТИЛЬ, ХРОМ</v>
          </cell>
          <cell r="AM1728" t="str">
            <v>Тандем Сайд</v>
          </cell>
          <cell r="AO1728" t="str">
            <v>0036600005</v>
          </cell>
          <cell r="AS1728" t="str">
            <v>Тандем Сайд</v>
          </cell>
          <cell r="AT1728" t="str">
            <v xml:space="preserve">Хранение посуды; Хранение продуктов; </v>
          </cell>
          <cell r="AU1728" t="str">
            <v>Компл</v>
          </cell>
          <cell r="AX1728">
            <v>450</v>
          </cell>
          <cell r="AY1728">
            <v>450</v>
          </cell>
          <cell r="BB1728">
            <v>600</v>
          </cell>
          <cell r="BC1728">
            <v>800</v>
          </cell>
          <cell r="BF1728">
            <v>0</v>
          </cell>
          <cell r="BG1728">
            <v>25</v>
          </cell>
          <cell r="BH1728" t="str">
            <v>Хром</v>
          </cell>
        </row>
        <row r="1729">
          <cell r="D1729" t="str">
            <v>0036640005</v>
          </cell>
          <cell r="E1729" t="str">
            <v>Комплект Тандем Сайд 500 мм, H 600, Арена СТИЛЬ, Рама + 2 полки, цвет ХРОМ, цвет дна Белый, антислип (0036640005)</v>
          </cell>
          <cell r="H1729">
            <v>1</v>
          </cell>
          <cell r="I1729">
            <v>6</v>
          </cell>
          <cell r="J1729" t="str">
            <v>DE</v>
          </cell>
          <cell r="K1729">
            <v>4.0999999999999996</v>
          </cell>
          <cell r="L1729">
            <v>0.625</v>
          </cell>
          <cell r="M1729">
            <v>0.5</v>
          </cell>
          <cell r="N1729">
            <v>0.14499999999999999</v>
          </cell>
          <cell r="O1729">
            <v>4.5312499999999999E-2</v>
          </cell>
          <cell r="Q1729" t="str">
            <v>0005</v>
          </cell>
          <cell r="R1729">
            <v>6</v>
          </cell>
          <cell r="T1729">
            <v>9403990001</v>
          </cell>
          <cell r="V1729" t="str">
            <v>Высокие шкафы</v>
          </cell>
          <cell r="W1729" t="str">
            <v>Тандем Сайд</v>
          </cell>
          <cell r="X1729">
            <v>500</v>
          </cell>
          <cell r="Y1729">
            <v>600</v>
          </cell>
          <cell r="Z1729" t="str">
            <v>ХРОМ</v>
          </cell>
          <cell r="AA1729" t="str">
            <v>Арена СТИЛЬ</v>
          </cell>
          <cell r="AB1729">
            <v>2</v>
          </cell>
          <cell r="AC1729">
            <v>480</v>
          </cell>
          <cell r="AD1729">
            <v>1</v>
          </cell>
          <cell r="AE1729">
            <v>25</v>
          </cell>
          <cell r="AG1729" t="str">
            <v>Компл</v>
          </cell>
          <cell r="AH1729" t="str">
            <v>Белый</v>
          </cell>
          <cell r="AJ1729" t="str">
            <v>Серый</v>
          </cell>
          <cell r="AK1729" t="str">
            <v>Комплект Тандем Сайд, 500, H 600, Арена СТИЛЬ, ХРОМ</v>
          </cell>
          <cell r="AM1729" t="str">
            <v>Тандем Сайд</v>
          </cell>
          <cell r="AO1729" t="str">
            <v>0036640005</v>
          </cell>
          <cell r="AS1729" t="str">
            <v>Тандем Сайд</v>
          </cell>
          <cell r="AT1729" t="str">
            <v xml:space="preserve">Хранение посуды; Хранение продуктов; </v>
          </cell>
          <cell r="AU1729" t="str">
            <v>Компл</v>
          </cell>
          <cell r="AX1729">
            <v>500</v>
          </cell>
          <cell r="AY1729">
            <v>500</v>
          </cell>
          <cell r="BB1729">
            <v>600</v>
          </cell>
          <cell r="BC1729">
            <v>800</v>
          </cell>
          <cell r="BF1729">
            <v>0</v>
          </cell>
          <cell r="BG1729">
            <v>25</v>
          </cell>
          <cell r="BH1729" t="str">
            <v>Хром</v>
          </cell>
        </row>
        <row r="1730">
          <cell r="D1730" t="str">
            <v>0036680005</v>
          </cell>
          <cell r="E1730" t="str">
            <v>Комплект Тандем Сайд 600 мм, H 600, Арена СТИЛЬ, Рама + 2 полки, цвет ХРОМ, цвет дна Белый, антислип (0036680005)</v>
          </cell>
          <cell r="H1730">
            <v>1</v>
          </cell>
          <cell r="I1730">
            <v>6</v>
          </cell>
          <cell r="J1730" t="str">
            <v>DE</v>
          </cell>
          <cell r="K1730">
            <v>4.5999999999999996</v>
          </cell>
          <cell r="L1730">
            <v>0.625</v>
          </cell>
          <cell r="M1730">
            <v>0.6</v>
          </cell>
          <cell r="N1730">
            <v>0.14499999999999999</v>
          </cell>
          <cell r="O1730">
            <v>5.4375E-2</v>
          </cell>
          <cell r="Q1730" t="str">
            <v>0005</v>
          </cell>
          <cell r="R1730">
            <v>6</v>
          </cell>
          <cell r="T1730">
            <v>9403990001</v>
          </cell>
          <cell r="V1730" t="str">
            <v>Высокие шкафы</v>
          </cell>
          <cell r="W1730" t="str">
            <v>Тандем Сайд</v>
          </cell>
          <cell r="X1730">
            <v>600</v>
          </cell>
          <cell r="Y1730">
            <v>600</v>
          </cell>
          <cell r="Z1730" t="str">
            <v>ХРОМ</v>
          </cell>
          <cell r="AA1730" t="str">
            <v>Арена СТИЛЬ</v>
          </cell>
          <cell r="AB1730">
            <v>2</v>
          </cell>
          <cell r="AC1730">
            <v>480</v>
          </cell>
          <cell r="AD1730">
            <v>1</v>
          </cell>
          <cell r="AE1730">
            <v>25</v>
          </cell>
          <cell r="AG1730" t="str">
            <v>Компл</v>
          </cell>
          <cell r="AH1730" t="str">
            <v>Белый</v>
          </cell>
          <cell r="AJ1730" t="str">
            <v>Серый</v>
          </cell>
          <cell r="AK1730" t="str">
            <v>Комплект Тандем Сайд, 600, H 600, Арена СТИЛЬ, ХРОМ</v>
          </cell>
          <cell r="AM1730" t="str">
            <v>Тандем Сайд</v>
          </cell>
          <cell r="AO1730" t="str">
            <v>0036680005</v>
          </cell>
          <cell r="AS1730" t="str">
            <v>Тандем Сайд</v>
          </cell>
          <cell r="AT1730" t="str">
            <v xml:space="preserve">Хранение посуды; Хранение продуктов; </v>
          </cell>
          <cell r="AU1730" t="str">
            <v>Компл</v>
          </cell>
          <cell r="AX1730">
            <v>600</v>
          </cell>
          <cell r="AY1730">
            <v>600</v>
          </cell>
          <cell r="BB1730">
            <v>600</v>
          </cell>
          <cell r="BC1730">
            <v>800</v>
          </cell>
          <cell r="BF1730">
            <v>0</v>
          </cell>
          <cell r="BG1730">
            <v>25</v>
          </cell>
          <cell r="BH1730" t="str">
            <v>Хром</v>
          </cell>
        </row>
        <row r="1731">
          <cell r="D1731" t="str">
            <v>0036620005</v>
          </cell>
          <cell r="E1731" t="str">
            <v>Комплект Тандем Сайд 450 мм, H 1100, Арена СТИЛЬ, Рама + 4 полки, цвет ХРОМ, цвет дна Белый, антислип (0036620005)</v>
          </cell>
          <cell r="H1731">
            <v>1</v>
          </cell>
          <cell r="I1731">
            <v>6</v>
          </cell>
          <cell r="J1731" t="str">
            <v>DE</v>
          </cell>
          <cell r="K1731">
            <v>5.15</v>
          </cell>
          <cell r="L1731">
            <v>1.125</v>
          </cell>
          <cell r="M1731">
            <v>0.45</v>
          </cell>
          <cell r="N1731">
            <v>0.14499999999999999</v>
          </cell>
          <cell r="O1731">
            <v>7.3406250000000006E-2</v>
          </cell>
          <cell r="Q1731" t="str">
            <v>0005</v>
          </cell>
          <cell r="R1731">
            <v>6</v>
          </cell>
          <cell r="T1731">
            <v>9403990001</v>
          </cell>
          <cell r="V1731" t="str">
            <v>Высокие шкафы</v>
          </cell>
          <cell r="W1731" t="str">
            <v>Тандем Сайд</v>
          </cell>
          <cell r="X1731">
            <v>450</v>
          </cell>
          <cell r="Y1731">
            <v>1100</v>
          </cell>
          <cell r="Z1731" t="str">
            <v>ХРОМ</v>
          </cell>
          <cell r="AA1731" t="str">
            <v>Арена СТИЛЬ</v>
          </cell>
          <cell r="AB1731">
            <v>4</v>
          </cell>
          <cell r="AC1731">
            <v>480</v>
          </cell>
          <cell r="AD1731">
            <v>1</v>
          </cell>
          <cell r="AE1731">
            <v>25</v>
          </cell>
          <cell r="AG1731" t="str">
            <v>Компл</v>
          </cell>
          <cell r="AH1731" t="str">
            <v>Белый</v>
          </cell>
          <cell r="AJ1731" t="str">
            <v>Серый</v>
          </cell>
          <cell r="AK1731" t="str">
            <v>Комплект Тандем Сайд, 450, H 1100, Арена СТИЛЬ, ХРОМ</v>
          </cell>
          <cell r="AM1731" t="str">
            <v>Тандем Сайд</v>
          </cell>
          <cell r="AO1731" t="str">
            <v>0036620005</v>
          </cell>
          <cell r="AS1731" t="str">
            <v>Тандем Сайд;Тандем II</v>
          </cell>
          <cell r="AT1731" t="str">
            <v xml:space="preserve">Хранение посуды; Хранение продуктов; </v>
          </cell>
          <cell r="AU1731" t="str">
            <v>Компл</v>
          </cell>
          <cell r="AX1731">
            <v>450</v>
          </cell>
          <cell r="AY1731">
            <v>450</v>
          </cell>
          <cell r="BB1731">
            <v>1100</v>
          </cell>
          <cell r="BC1731">
            <v>1700</v>
          </cell>
          <cell r="BF1731">
            <v>0</v>
          </cell>
          <cell r="BG1731">
            <v>25</v>
          </cell>
          <cell r="BH1731" t="str">
            <v>Хром</v>
          </cell>
        </row>
        <row r="1732">
          <cell r="D1732" t="str">
            <v>0036630005</v>
          </cell>
          <cell r="E1732" t="str">
            <v>Комплект Тандем Сайд 450 мм, H 1700, Арена СТИЛЬ, Рама + 5 полок, цвет ХРОМ, цвет дна Белый, антислип (0036630005)</v>
          </cell>
          <cell r="H1732">
            <v>1</v>
          </cell>
          <cell r="I1732">
            <v>6</v>
          </cell>
          <cell r="J1732" t="str">
            <v>DE</v>
          </cell>
          <cell r="K1732">
            <v>8</v>
          </cell>
          <cell r="L1732">
            <v>1.7250000000000001</v>
          </cell>
          <cell r="M1732">
            <v>0.45</v>
          </cell>
          <cell r="N1732">
            <v>0.14499999999999999</v>
          </cell>
          <cell r="O1732">
            <v>0.11255625</v>
          </cell>
          <cell r="Q1732" t="str">
            <v>0005</v>
          </cell>
          <cell r="R1732">
            <v>6</v>
          </cell>
          <cell r="T1732">
            <v>9403990001</v>
          </cell>
          <cell r="V1732" t="str">
            <v>Высокие шкафы</v>
          </cell>
          <cell r="W1732" t="str">
            <v>Тандем Сайд</v>
          </cell>
          <cell r="X1732">
            <v>450</v>
          </cell>
          <cell r="Y1732">
            <v>1700</v>
          </cell>
          <cell r="Z1732" t="str">
            <v>ХРОМ</v>
          </cell>
          <cell r="AA1732" t="str">
            <v>Арена СТИЛЬ</v>
          </cell>
          <cell r="AB1732">
            <v>5</v>
          </cell>
          <cell r="AC1732">
            <v>480</v>
          </cell>
          <cell r="AD1732">
            <v>1</v>
          </cell>
          <cell r="AE1732">
            <v>25</v>
          </cell>
          <cell r="AG1732" t="str">
            <v>Компл</v>
          </cell>
          <cell r="AH1732" t="str">
            <v>Белый</v>
          </cell>
          <cell r="AJ1732" t="str">
            <v>Серый</v>
          </cell>
          <cell r="AK1732" t="str">
            <v>Комплект Тандем Сайд, 450, H 1700, Арена СТИЛЬ, ХРОМ</v>
          </cell>
          <cell r="AM1732" t="str">
            <v>Тандем Сайд</v>
          </cell>
          <cell r="AO1732" t="str">
            <v>0036630005</v>
          </cell>
          <cell r="AS1732" t="str">
            <v>Тандем Сайд;Тандем II</v>
          </cell>
          <cell r="AT1732" t="str">
            <v xml:space="preserve">Хранение посуды; Хранение продуктов; </v>
          </cell>
          <cell r="AU1732" t="str">
            <v>Компл</v>
          </cell>
          <cell r="AX1732">
            <v>450</v>
          </cell>
          <cell r="AY1732">
            <v>450</v>
          </cell>
          <cell r="BB1732">
            <v>1700</v>
          </cell>
          <cell r="BC1732">
            <v>2300</v>
          </cell>
          <cell r="BF1732">
            <v>0</v>
          </cell>
          <cell r="BG1732">
            <v>25</v>
          </cell>
          <cell r="BH1732" t="str">
            <v>Хром</v>
          </cell>
        </row>
        <row r="1733">
          <cell r="D1733" t="str">
            <v>0036660005</v>
          </cell>
          <cell r="E1733" t="str">
            <v>Комплект Тандем Сайд 500 мм, H 1100, Арена СТИЛЬ, Рама + 4 полки, цвет ХРОМ, цвет дна Белый, антислип (0036660005)</v>
          </cell>
          <cell r="H1733">
            <v>1</v>
          </cell>
          <cell r="I1733">
            <v>6</v>
          </cell>
          <cell r="J1733" t="str">
            <v>DE</v>
          </cell>
          <cell r="K1733">
            <v>6.6890000000000001</v>
          </cell>
          <cell r="L1733">
            <v>0.82499999999999996</v>
          </cell>
          <cell r="M1733">
            <v>0.6</v>
          </cell>
          <cell r="N1733">
            <v>0.14499999999999999</v>
          </cell>
          <cell r="O1733">
            <v>8.1562499999999996E-2</v>
          </cell>
          <cell r="Q1733" t="str">
            <v>0005</v>
          </cell>
          <cell r="R1733">
            <v>6</v>
          </cell>
          <cell r="T1733">
            <v>9403990001</v>
          </cell>
          <cell r="V1733" t="str">
            <v>Высокие шкафы</v>
          </cell>
          <cell r="W1733" t="str">
            <v>Тандем Сайд</v>
          </cell>
          <cell r="X1733">
            <v>500</v>
          </cell>
          <cell r="Y1733">
            <v>1100</v>
          </cell>
          <cell r="Z1733" t="str">
            <v>ХРОМ</v>
          </cell>
          <cell r="AA1733" t="str">
            <v>Арена СТИЛЬ</v>
          </cell>
          <cell r="AB1733">
            <v>4</v>
          </cell>
          <cell r="AC1733">
            <v>480</v>
          </cell>
          <cell r="AD1733">
            <v>1</v>
          </cell>
          <cell r="AE1733">
            <v>25</v>
          </cell>
          <cell r="AG1733" t="str">
            <v>Компл</v>
          </cell>
          <cell r="AH1733" t="str">
            <v>Белый</v>
          </cell>
          <cell r="AJ1733" t="str">
            <v>Серый</v>
          </cell>
          <cell r="AK1733" t="str">
            <v>Комплект Тандем Сайд, 500, H 1100, Арена СТИЛЬ, ХРОМ</v>
          </cell>
          <cell r="AM1733" t="str">
            <v>Тандем Сайд</v>
          </cell>
          <cell r="AO1733" t="str">
            <v>0036660005</v>
          </cell>
          <cell r="AS1733" t="str">
            <v>Тандем Сайд;Тандем II</v>
          </cell>
          <cell r="AT1733" t="str">
            <v xml:space="preserve">Хранение посуды; Хранение продуктов; </v>
          </cell>
          <cell r="AU1733" t="str">
            <v>Компл</v>
          </cell>
          <cell r="AX1733">
            <v>500</v>
          </cell>
          <cell r="AY1733">
            <v>500</v>
          </cell>
          <cell r="BB1733">
            <v>1100</v>
          </cell>
          <cell r="BC1733">
            <v>2300</v>
          </cell>
          <cell r="BF1733">
            <v>0</v>
          </cell>
          <cell r="BG1733">
            <v>25</v>
          </cell>
          <cell r="BH1733" t="str">
            <v>Хром</v>
          </cell>
        </row>
        <row r="1734">
          <cell r="D1734" t="str">
            <v>0036670005</v>
          </cell>
          <cell r="E1734" t="str">
            <v>Комплект Тандем Сайд 500 мм, H 1700, Арена СТИЛЬ, Рама + 5 полок, цвет ХРОМ, цвет дна Белый, антислип (0036670005)</v>
          </cell>
          <cell r="H1734">
            <v>1</v>
          </cell>
          <cell r="I1734">
            <v>6</v>
          </cell>
          <cell r="J1734" t="str">
            <v>DE</v>
          </cell>
          <cell r="K1734">
            <v>10.1</v>
          </cell>
          <cell r="L1734">
            <v>1.7250000000000001</v>
          </cell>
          <cell r="M1734">
            <v>0.5</v>
          </cell>
          <cell r="N1734">
            <v>0.14499999999999999</v>
          </cell>
          <cell r="O1734">
            <v>0.12506249999999999</v>
          </cell>
          <cell r="Q1734" t="str">
            <v>0005</v>
          </cell>
          <cell r="R1734">
            <v>6</v>
          </cell>
          <cell r="T1734">
            <v>9403990001</v>
          </cell>
          <cell r="V1734" t="str">
            <v>Высокие шкафы</v>
          </cell>
          <cell r="W1734" t="str">
            <v>Тандем Сайд</v>
          </cell>
          <cell r="X1734">
            <v>500</v>
          </cell>
          <cell r="Y1734">
            <v>1700</v>
          </cell>
          <cell r="Z1734" t="str">
            <v>ХРОМ</v>
          </cell>
          <cell r="AA1734" t="str">
            <v>Арена СТИЛЬ</v>
          </cell>
          <cell r="AB1734">
            <v>5</v>
          </cell>
          <cell r="AC1734">
            <v>480</v>
          </cell>
          <cell r="AD1734">
            <v>1</v>
          </cell>
          <cell r="AE1734">
            <v>25</v>
          </cell>
          <cell r="AG1734" t="str">
            <v>Компл</v>
          </cell>
          <cell r="AH1734" t="str">
            <v>Белый</v>
          </cell>
          <cell r="AJ1734" t="str">
            <v>Серый</v>
          </cell>
          <cell r="AK1734" t="str">
            <v>Комплект Тандем Сайд, 500, H 1700, Арена СТИЛЬ, ХРОМ</v>
          </cell>
          <cell r="AM1734" t="str">
            <v>Тандем Сайд</v>
          </cell>
          <cell r="AO1734" t="str">
            <v>0036670005</v>
          </cell>
          <cell r="AS1734" t="str">
            <v>Тандем Сайд;Тандем II</v>
          </cell>
          <cell r="AT1734" t="str">
            <v xml:space="preserve">Хранение посуды; Хранение продуктов; </v>
          </cell>
          <cell r="AU1734" t="str">
            <v>Компл</v>
          </cell>
          <cell r="AX1734">
            <v>500</v>
          </cell>
          <cell r="AY1734">
            <v>500</v>
          </cell>
          <cell r="BB1734">
            <v>1700</v>
          </cell>
          <cell r="BC1734">
            <v>2300</v>
          </cell>
          <cell r="BF1734">
            <v>0</v>
          </cell>
          <cell r="BG1734">
            <v>25</v>
          </cell>
          <cell r="BH1734" t="str">
            <v>Хром</v>
          </cell>
        </row>
        <row r="1735">
          <cell r="D1735" t="str">
            <v>0036690005</v>
          </cell>
          <cell r="E1735" t="str">
            <v>Комплект Тандем Сайд 600 мм, H 800, Арена СТИЛЬ, Рама + 3 полки, цвет ХРОМ, цвет дна Белый, антислип (0036690005)</v>
          </cell>
          <cell r="H1735">
            <v>1</v>
          </cell>
          <cell r="I1735">
            <v>6</v>
          </cell>
          <cell r="J1735" t="str">
            <v>DE</v>
          </cell>
          <cell r="K1735">
            <v>5.9160000000000004</v>
          </cell>
          <cell r="L1735">
            <v>0.82499999999999996</v>
          </cell>
          <cell r="M1735">
            <v>0.6</v>
          </cell>
          <cell r="N1735">
            <v>0.14499999999999999</v>
          </cell>
          <cell r="O1735">
            <v>7.1775000000000005E-2</v>
          </cell>
          <cell r="Q1735" t="str">
            <v>0005</v>
          </cell>
          <cell r="R1735">
            <v>6</v>
          </cell>
          <cell r="T1735">
            <v>9403990001</v>
          </cell>
          <cell r="V1735" t="str">
            <v>Высокие шкафы</v>
          </cell>
          <cell r="W1735" t="str">
            <v>Тандем Сайд</v>
          </cell>
          <cell r="X1735">
            <v>600</v>
          </cell>
          <cell r="Y1735">
            <v>800</v>
          </cell>
          <cell r="Z1735" t="str">
            <v>ХРОМ</v>
          </cell>
          <cell r="AA1735" t="str">
            <v>Арена СТИЛЬ</v>
          </cell>
          <cell r="AB1735">
            <v>3</v>
          </cell>
          <cell r="AC1735">
            <v>480</v>
          </cell>
          <cell r="AD1735">
            <v>1</v>
          </cell>
          <cell r="AE1735">
            <v>25</v>
          </cell>
          <cell r="AG1735" t="str">
            <v>Компл</v>
          </cell>
          <cell r="AH1735" t="str">
            <v>Белый</v>
          </cell>
          <cell r="AJ1735" t="str">
            <v>Серый</v>
          </cell>
          <cell r="AK1735" t="str">
            <v>Комплект Тандем Сайд, 600, H 800, Арена СТИЛЬ, ХРОМ</v>
          </cell>
          <cell r="AM1735" t="str">
            <v>Тандем Сайд</v>
          </cell>
          <cell r="AO1735" t="str">
            <v>0036690005</v>
          </cell>
          <cell r="AS1735" t="str">
            <v>Тандем Сайд;Тандем II</v>
          </cell>
          <cell r="AT1735" t="str">
            <v xml:space="preserve">Хранение посуды; Хранение продуктов; </v>
          </cell>
          <cell r="AU1735" t="str">
            <v>Компл</v>
          </cell>
          <cell r="AX1735">
            <v>600</v>
          </cell>
          <cell r="AY1735">
            <v>600</v>
          </cell>
          <cell r="BB1735">
            <v>800</v>
          </cell>
          <cell r="BC1735">
            <v>1100</v>
          </cell>
          <cell r="BF1735">
            <v>0</v>
          </cell>
          <cell r="BG1735">
            <v>25</v>
          </cell>
          <cell r="BH1735" t="str">
            <v>Хром</v>
          </cell>
        </row>
        <row r="1736">
          <cell r="D1736" t="str">
            <v>0036700005</v>
          </cell>
          <cell r="E1736" t="str">
            <v>Комплект Тандем Сайд 600 мм, H 1100, Арена СТИЛЬ, Рама + 4 полки, цвет ХРОМ, цвет дна Белый, антислип (0036700005)</v>
          </cell>
          <cell r="H1736">
            <v>1</v>
          </cell>
          <cell r="I1736">
            <v>6</v>
          </cell>
          <cell r="J1736" t="str">
            <v>DE</v>
          </cell>
          <cell r="K1736">
            <v>7.5</v>
          </cell>
          <cell r="L1736">
            <v>1.125</v>
          </cell>
          <cell r="M1736">
            <v>0.6</v>
          </cell>
          <cell r="N1736">
            <v>0.14499999999999999</v>
          </cell>
          <cell r="O1736">
            <v>9.7875000000000004E-2</v>
          </cell>
          <cell r="Q1736" t="str">
            <v>0005</v>
          </cell>
          <cell r="R1736">
            <v>6</v>
          </cell>
          <cell r="T1736">
            <v>9403990001</v>
          </cell>
          <cell r="V1736" t="str">
            <v>Высокие шкафы</v>
          </cell>
          <cell r="W1736" t="str">
            <v>Тандем Сайд</v>
          </cell>
          <cell r="X1736">
            <v>600</v>
          </cell>
          <cell r="Y1736">
            <v>1100</v>
          </cell>
          <cell r="Z1736" t="str">
            <v>ХРОМ</v>
          </cell>
          <cell r="AA1736" t="str">
            <v>Арена СТИЛЬ</v>
          </cell>
          <cell r="AB1736">
            <v>4</v>
          </cell>
          <cell r="AC1736">
            <v>480</v>
          </cell>
          <cell r="AD1736">
            <v>1</v>
          </cell>
          <cell r="AE1736">
            <v>25</v>
          </cell>
          <cell r="AG1736" t="str">
            <v>Компл</v>
          </cell>
          <cell r="AH1736" t="str">
            <v>Белый</v>
          </cell>
          <cell r="AJ1736" t="str">
            <v>Серый</v>
          </cell>
          <cell r="AK1736" t="str">
            <v>Комплект Тандем Сайд, 600, H 1100, Арена СТИЛЬ, ХРОМ</v>
          </cell>
          <cell r="AM1736" t="str">
            <v>Тандем Сайд</v>
          </cell>
          <cell r="AO1736" t="str">
            <v>0036700005</v>
          </cell>
          <cell r="AS1736" t="str">
            <v>Тандем Сайд;Тандем II</v>
          </cell>
          <cell r="AT1736" t="str">
            <v xml:space="preserve">Хранение посуды; Хранение продуктов; </v>
          </cell>
          <cell r="AU1736" t="str">
            <v>Компл</v>
          </cell>
          <cell r="AX1736">
            <v>600</v>
          </cell>
          <cell r="AY1736">
            <v>600</v>
          </cell>
          <cell r="BB1736">
            <v>1100</v>
          </cell>
          <cell r="BC1736">
            <v>1700</v>
          </cell>
          <cell r="BF1736">
            <v>0</v>
          </cell>
          <cell r="BG1736">
            <v>25</v>
          </cell>
          <cell r="BH1736" t="str">
            <v>Хром</v>
          </cell>
        </row>
        <row r="1737">
          <cell r="D1737" t="str">
            <v>0036710005</v>
          </cell>
          <cell r="E1737" t="str">
            <v>Комплект Тандем Сайд 600 мм, H 1700, Арена СТИЛЬ, Рама + 5 полок, цвет ХРОМ, цвет дна Белый, антислип (0036710005)</v>
          </cell>
          <cell r="H1737">
            <v>1</v>
          </cell>
          <cell r="I1737">
            <v>6</v>
          </cell>
          <cell r="J1737" t="str">
            <v>DE</v>
          </cell>
          <cell r="K1737">
            <v>9.5</v>
          </cell>
          <cell r="L1737">
            <v>1.7250000000000001</v>
          </cell>
          <cell r="M1737">
            <v>0.6</v>
          </cell>
          <cell r="N1737">
            <v>0.14499999999999999</v>
          </cell>
          <cell r="O1737">
            <v>0.15007499999999999</v>
          </cell>
          <cell r="Q1737" t="str">
            <v>0005</v>
          </cell>
          <cell r="R1737">
            <v>6</v>
          </cell>
          <cell r="T1737">
            <v>9403990001</v>
          </cell>
          <cell r="V1737" t="str">
            <v>Высокие шкафы</v>
          </cell>
          <cell r="W1737" t="str">
            <v>Тандем Сайд</v>
          </cell>
          <cell r="X1737">
            <v>600</v>
          </cell>
          <cell r="Y1737">
            <v>1700</v>
          </cell>
          <cell r="Z1737" t="str">
            <v>ХРОМ</v>
          </cell>
          <cell r="AA1737" t="str">
            <v>Арена СТИЛЬ</v>
          </cell>
          <cell r="AB1737">
            <v>5</v>
          </cell>
          <cell r="AC1737">
            <v>480</v>
          </cell>
          <cell r="AD1737">
            <v>1</v>
          </cell>
          <cell r="AE1737">
            <v>25</v>
          </cell>
          <cell r="AG1737" t="str">
            <v>Компл</v>
          </cell>
          <cell r="AH1737" t="str">
            <v>Белый</v>
          </cell>
          <cell r="AJ1737" t="str">
            <v>Серый</v>
          </cell>
          <cell r="AK1737" t="str">
            <v>Комплект Тандем Сайд, 600, H 1700, Арена СТИЛЬ, ХРОМ</v>
          </cell>
          <cell r="AM1737" t="str">
            <v>Тандем Сайд</v>
          </cell>
          <cell r="AO1737" t="str">
            <v>0036710005</v>
          </cell>
          <cell r="AS1737" t="str">
            <v>Тандем Сайд;Тандем II</v>
          </cell>
          <cell r="AT1737" t="str">
            <v xml:space="preserve">Хранение посуды; Хранение продуктов; </v>
          </cell>
          <cell r="AU1737" t="str">
            <v>Компл</v>
          </cell>
          <cell r="AX1737">
            <v>600</v>
          </cell>
          <cell r="AY1737">
            <v>600</v>
          </cell>
          <cell r="BB1737">
            <v>1700</v>
          </cell>
          <cell r="BC1737">
            <v>2300</v>
          </cell>
          <cell r="BF1737">
            <v>0</v>
          </cell>
          <cell r="BG1737">
            <v>25</v>
          </cell>
          <cell r="BH1737" t="str">
            <v>Хром</v>
          </cell>
        </row>
        <row r="1738">
          <cell r="D1738" t="str">
            <v>2370820005</v>
          </cell>
          <cell r="E1738" t="str">
            <v>Полка фасадная, Тандем Сайд 450 мм, Арена СТИЛЬ, 1 шт, цвет ХРОМ, цвет дна Белый, антислип (2370820005)</v>
          </cell>
          <cell r="H1738">
            <v>1</v>
          </cell>
          <cell r="I1738">
            <v>10</v>
          </cell>
          <cell r="J1738" t="str">
            <v>DE</v>
          </cell>
          <cell r="K1738">
            <v>0.76600000000000001</v>
          </cell>
          <cell r="L1738">
            <v>0.33500000000000002</v>
          </cell>
          <cell r="M1738">
            <v>0.10199999999999999</v>
          </cell>
          <cell r="N1738">
            <v>0.185</v>
          </cell>
          <cell r="O1738">
            <v>6.3214500000000002E-3</v>
          </cell>
          <cell r="Q1738" t="str">
            <v>0005</v>
          </cell>
          <cell r="T1738">
            <v>9403990001</v>
          </cell>
          <cell r="V1738" t="str">
            <v>Высокие шкафы</v>
          </cell>
          <cell r="W1738" t="str">
            <v>Тандем Сайд</v>
          </cell>
          <cell r="X1738">
            <v>450</v>
          </cell>
          <cell r="Z1738" t="str">
            <v>ХРОМ</v>
          </cell>
          <cell r="AA1738" t="str">
            <v>Арена СТИЛЬ</v>
          </cell>
          <cell r="AB1738">
            <v>1</v>
          </cell>
          <cell r="AC1738">
            <v>480</v>
          </cell>
          <cell r="AE1738">
            <v>4</v>
          </cell>
          <cell r="AG1738" t="str">
            <v>шт</v>
          </cell>
          <cell r="AH1738" t="str">
            <v>Белый</v>
          </cell>
          <cell r="AJ1738" t="str">
            <v>Серый</v>
          </cell>
          <cell r="AK1738" t="str">
            <v>Полка фасадная Тандем Сайд, 450, Арена СТИЛЬ, ХРОМ</v>
          </cell>
          <cell r="AM1738" t="str">
            <v>Тандем Сайд</v>
          </cell>
          <cell r="AS1738" t="str">
            <v>Тандем Сайд;Тандем II</v>
          </cell>
          <cell r="AU1738" t="str">
            <v>Комплектующее</v>
          </cell>
          <cell r="AX1738">
            <v>450</v>
          </cell>
          <cell r="AY1738">
            <v>450</v>
          </cell>
          <cell r="BB1738">
            <v>800</v>
          </cell>
          <cell r="BC1738">
            <v>2300</v>
          </cell>
          <cell r="BF1738">
            <v>0</v>
          </cell>
          <cell r="BG1738">
            <v>4</v>
          </cell>
          <cell r="BH1738" t="str">
            <v>Хром</v>
          </cell>
        </row>
        <row r="1739">
          <cell r="D1739" t="str">
            <v>2370830005</v>
          </cell>
          <cell r="E1739" t="str">
            <v>Полка фасадная, Тандем Сайд 500 мм, Арена СТИЛЬ, 1 шт, цвет ХРОМ, цвет дна Белый, антислип (2370830005)</v>
          </cell>
          <cell r="H1739">
            <v>1</v>
          </cell>
          <cell r="I1739">
            <v>10</v>
          </cell>
          <cell r="J1739" t="str">
            <v>DE</v>
          </cell>
          <cell r="K1739">
            <v>1.946</v>
          </cell>
          <cell r="L1739">
            <v>0.38500000000000001</v>
          </cell>
          <cell r="M1739">
            <v>0.10199999999999999</v>
          </cell>
          <cell r="N1739">
            <v>0.185</v>
          </cell>
          <cell r="O1739">
            <v>7.2649500000000001E-3</v>
          </cell>
          <cell r="Q1739" t="str">
            <v>0005</v>
          </cell>
          <cell r="T1739">
            <v>9403990001</v>
          </cell>
          <cell r="V1739" t="str">
            <v>Высокие шкафы</v>
          </cell>
          <cell r="W1739" t="str">
            <v>Тандем Сайд</v>
          </cell>
          <cell r="X1739">
            <v>500</v>
          </cell>
          <cell r="Z1739" t="str">
            <v>ХРОМ</v>
          </cell>
          <cell r="AA1739" t="str">
            <v>Арена СТИЛЬ</v>
          </cell>
          <cell r="AB1739">
            <v>1</v>
          </cell>
          <cell r="AC1739">
            <v>480</v>
          </cell>
          <cell r="AE1739">
            <v>4</v>
          </cell>
          <cell r="AG1739" t="str">
            <v>шт</v>
          </cell>
          <cell r="AH1739" t="str">
            <v>Белый</v>
          </cell>
          <cell r="AJ1739" t="str">
            <v>Серый</v>
          </cell>
          <cell r="AK1739" t="str">
            <v>Полка фасадная Тандем Сайд, 500, Арена СТИЛЬ, ХРОМ</v>
          </cell>
          <cell r="AM1739" t="str">
            <v>Тандем Сайд</v>
          </cell>
          <cell r="AS1739" t="str">
            <v>Тандем Сайд;Тандем II</v>
          </cell>
          <cell r="AU1739" t="str">
            <v>Комплектующее</v>
          </cell>
          <cell r="AX1739">
            <v>500</v>
          </cell>
          <cell r="AY1739">
            <v>500</v>
          </cell>
          <cell r="BB1739">
            <v>800</v>
          </cell>
          <cell r="BC1739">
            <v>2300</v>
          </cell>
          <cell r="BF1739">
            <v>0</v>
          </cell>
          <cell r="BG1739">
            <v>4</v>
          </cell>
          <cell r="BH1739" t="str">
            <v>Хром</v>
          </cell>
        </row>
        <row r="1740">
          <cell r="D1740" t="str">
            <v>2370840005</v>
          </cell>
          <cell r="E1740" t="str">
            <v>Полка фасадная, Тандем Сайд 600 мм, Арена СТИЛЬ, 1 шт, цвет ХРОМ, цвет дна Белый, антислип (2370840005)</v>
          </cell>
          <cell r="H1740">
            <v>1</v>
          </cell>
          <cell r="I1740">
            <v>10</v>
          </cell>
          <cell r="J1740" t="str">
            <v>DE</v>
          </cell>
          <cell r="K1740">
            <v>1.2</v>
          </cell>
          <cell r="L1740">
            <v>0.48499999999999999</v>
          </cell>
          <cell r="M1740">
            <v>0.10199999999999999</v>
          </cell>
          <cell r="N1740">
            <v>0.185</v>
          </cell>
          <cell r="O1740">
            <v>9.1519500000000007E-3</v>
          </cell>
          <cell r="Q1740" t="str">
            <v>0005</v>
          </cell>
          <cell r="T1740">
            <v>9403990001</v>
          </cell>
          <cell r="V1740" t="str">
            <v>Высокие шкафы</v>
          </cell>
          <cell r="W1740" t="str">
            <v>Тандем Сайд</v>
          </cell>
          <cell r="X1740">
            <v>600</v>
          </cell>
          <cell r="Z1740" t="str">
            <v>ХРОМ</v>
          </cell>
          <cell r="AA1740" t="str">
            <v>Арена СТИЛЬ</v>
          </cell>
          <cell r="AB1740">
            <v>1</v>
          </cell>
          <cell r="AC1740">
            <v>480</v>
          </cell>
          <cell r="AE1740">
            <v>4</v>
          </cell>
          <cell r="AG1740" t="str">
            <v>шт</v>
          </cell>
          <cell r="AH1740" t="str">
            <v>Белый</v>
          </cell>
          <cell r="AJ1740" t="str">
            <v>Серый</v>
          </cell>
          <cell r="AK1740" t="str">
            <v>Полка фасадная Тандем Сайд, 600, Арена СТИЛЬ, ХРОМ</v>
          </cell>
          <cell r="AM1740" t="str">
            <v>Тандем Сайд</v>
          </cell>
          <cell r="AS1740" t="str">
            <v>Тандем Сайд;Тандем II</v>
          </cell>
          <cell r="AU1740" t="str">
            <v>Комплектующее</v>
          </cell>
          <cell r="AX1740">
            <v>600</v>
          </cell>
          <cell r="AY1740">
            <v>600</v>
          </cell>
          <cell r="BB1740">
            <v>800</v>
          </cell>
          <cell r="BC1740">
            <v>2300</v>
          </cell>
          <cell r="BF1740">
            <v>0</v>
          </cell>
          <cell r="BG1740">
            <v>4</v>
          </cell>
          <cell r="BH1740" t="str">
            <v>Хром</v>
          </cell>
        </row>
        <row r="1741">
          <cell r="D1741" t="str">
            <v>3577100005</v>
          </cell>
          <cell r="E1741" t="str">
            <v>КОМПЛЕКТ №3 Юбокс, Тандем Сайд 600 мм, H 1700, Арена СТИЛЬ, 5 полок + 1 Юбокс, цвет ХРОМ, цвет дна Белый (2377100005)</v>
          </cell>
          <cell r="K1741" t="str">
            <v>сумма частей</v>
          </cell>
          <cell r="O1741" t="str">
            <v>сумма частей</v>
          </cell>
          <cell r="V1741" t="str">
            <v>Высокие шкафы</v>
          </cell>
          <cell r="W1741" t="str">
            <v>Тандем Сайд</v>
          </cell>
          <cell r="X1741">
            <v>600</v>
          </cell>
          <cell r="Y1741">
            <v>1700</v>
          </cell>
          <cell r="Z1741" t="str">
            <v>ХРОМ</v>
          </cell>
          <cell r="AA1741" t="str">
            <v>Арена СТИЛЬ</v>
          </cell>
          <cell r="AB1741">
            <v>5</v>
          </cell>
          <cell r="AC1741">
            <v>480</v>
          </cell>
          <cell r="AD1741">
            <v>2</v>
          </cell>
          <cell r="AE1741">
            <v>20</v>
          </cell>
          <cell r="AG1741" t="str">
            <v>Компл</v>
          </cell>
          <cell r="AH1741" t="str">
            <v>Белый</v>
          </cell>
          <cell r="AJ1741" t="str">
            <v>Серый;Белый</v>
          </cell>
          <cell r="AK1741" t="str">
            <v>КОМПЛЕКТ №3 Юбокс Тандем Сайд, 600, H 1700, Арена СТИЛЬ, ХРОМ</v>
          </cell>
          <cell r="AM1741" t="str">
            <v>Тандем Сайд</v>
          </cell>
          <cell r="AS1741" t="str">
            <v>Тандем Сайд;Тандем II</v>
          </cell>
          <cell r="AT1741" t="str">
            <v xml:space="preserve">Хранение посуды; Хранение продуктов; </v>
          </cell>
          <cell r="AU1741" t="str">
            <v>Компл</v>
          </cell>
          <cell r="AX1741">
            <v>600</v>
          </cell>
          <cell r="AY1741">
            <v>600</v>
          </cell>
          <cell r="BB1741">
            <v>1700</v>
          </cell>
          <cell r="BC1741">
            <v>2300</v>
          </cell>
          <cell r="BF1741">
            <v>0</v>
          </cell>
          <cell r="BG1741">
            <v>20</v>
          </cell>
          <cell r="BH1741" t="str">
            <v>Хром</v>
          </cell>
        </row>
        <row r="1742">
          <cell r="D1742" t="str">
            <v>0035550005</v>
          </cell>
          <cell r="E1742" t="str">
            <v>Комплект внутренний, Тандем II 450 мм, H 1100, Арена СТИЛЬ, Рама + 4 полки, цвет ХРОМ, цвет дна Белый, антислип (0035550005)</v>
          </cell>
          <cell r="H1742">
            <v>1</v>
          </cell>
          <cell r="I1742">
            <v>6</v>
          </cell>
          <cell r="J1742" t="str">
            <v>DE</v>
          </cell>
          <cell r="K1742">
            <v>11.78</v>
          </cell>
          <cell r="L1742">
            <v>1.345</v>
          </cell>
          <cell r="M1742">
            <v>0.51</v>
          </cell>
          <cell r="N1742">
            <v>0.21</v>
          </cell>
          <cell r="O1742">
            <v>0.1440495</v>
          </cell>
          <cell r="Q1742" t="str">
            <v>0005</v>
          </cell>
          <cell r="R1742">
            <v>6</v>
          </cell>
          <cell r="T1742">
            <v>9403990001</v>
          </cell>
          <cell r="V1742" t="str">
            <v>Высокие шкафы</v>
          </cell>
          <cell r="W1742" t="str">
            <v>Тандем II</v>
          </cell>
          <cell r="X1742">
            <v>450</v>
          </cell>
          <cell r="Y1742">
            <v>1100</v>
          </cell>
          <cell r="Z1742" t="str">
            <v>ХРОМ</v>
          </cell>
          <cell r="AA1742" t="str">
            <v>Арена СТИЛЬ</v>
          </cell>
          <cell r="AB1742">
            <v>4</v>
          </cell>
          <cell r="AC1742">
            <v>480</v>
          </cell>
          <cell r="AE1742">
            <v>60</v>
          </cell>
          <cell r="AG1742" t="str">
            <v>шт</v>
          </cell>
          <cell r="AH1742" t="str">
            <v>Белый</v>
          </cell>
          <cell r="AJ1742" t="str">
            <v>Серый</v>
          </cell>
          <cell r="AK1742" t="str">
            <v>Комплект внутренний Тандем II, 450, H 1100, Арена СТИЛЬ, ХРОМ</v>
          </cell>
          <cell r="AM1742" t="str">
            <v>Тандем II</v>
          </cell>
          <cell r="AO1742" t="str">
            <v>0035550005</v>
          </cell>
          <cell r="AS1742" t="str">
            <v>Тандем II</v>
          </cell>
          <cell r="AU1742" t="str">
            <v>Комплектующее</v>
          </cell>
          <cell r="AX1742">
            <v>450</v>
          </cell>
          <cell r="AY1742">
            <v>450</v>
          </cell>
          <cell r="BB1742">
            <v>1100</v>
          </cell>
          <cell r="BC1742">
            <v>1700</v>
          </cell>
          <cell r="BF1742">
            <v>0</v>
          </cell>
          <cell r="BG1742">
            <v>60</v>
          </cell>
          <cell r="BH1742" t="str">
            <v>Хром</v>
          </cell>
        </row>
        <row r="1743">
          <cell r="D1743" t="str">
            <v>0035560005</v>
          </cell>
          <cell r="E1743" t="str">
            <v>Комплект внутренний, Тандем II 450 мм, H 1700, Арена СТИЛЬ, Рама + 5 полок, цвет ХРОМ, цвет дна Белый, антислип (0035560005)</v>
          </cell>
          <cell r="H1743">
            <v>1</v>
          </cell>
          <cell r="I1743">
            <v>6</v>
          </cell>
          <cell r="J1743" t="str">
            <v>DE</v>
          </cell>
          <cell r="K1743">
            <v>14.5</v>
          </cell>
          <cell r="L1743">
            <v>1.7450000000000001</v>
          </cell>
          <cell r="M1743">
            <v>0.46</v>
          </cell>
          <cell r="N1743">
            <v>0.21</v>
          </cell>
          <cell r="O1743">
            <v>0.16856699999999999</v>
          </cell>
          <cell r="Q1743" t="str">
            <v>0005</v>
          </cell>
          <cell r="R1743">
            <v>6</v>
          </cell>
          <cell r="T1743">
            <v>9403990001</v>
          </cell>
          <cell r="V1743" t="str">
            <v>Высокие шкафы</v>
          </cell>
          <cell r="W1743" t="str">
            <v>Тандем II</v>
          </cell>
          <cell r="X1743">
            <v>450</v>
          </cell>
          <cell r="Y1743">
            <v>1700</v>
          </cell>
          <cell r="Z1743" t="str">
            <v>ХРОМ</v>
          </cell>
          <cell r="AA1743" t="str">
            <v>Арена СТИЛЬ</v>
          </cell>
          <cell r="AB1743">
            <v>5</v>
          </cell>
          <cell r="AC1743">
            <v>480</v>
          </cell>
          <cell r="AE1743">
            <v>60</v>
          </cell>
          <cell r="AG1743" t="str">
            <v>шт</v>
          </cell>
          <cell r="AH1743" t="str">
            <v>Белый</v>
          </cell>
          <cell r="AJ1743" t="str">
            <v>Серый</v>
          </cell>
          <cell r="AK1743" t="str">
            <v>Комплект внутренний Тандем II, 450, H 1700, Арена СТИЛЬ, ХРОМ</v>
          </cell>
          <cell r="AM1743" t="str">
            <v>Тандем II</v>
          </cell>
          <cell r="AO1743" t="str">
            <v>0035560005</v>
          </cell>
          <cell r="AS1743" t="str">
            <v>Тандем II</v>
          </cell>
          <cell r="AU1743" t="str">
            <v>Комплектующее</v>
          </cell>
          <cell r="AX1743">
            <v>450</v>
          </cell>
          <cell r="AY1743">
            <v>450</v>
          </cell>
          <cell r="BB1743">
            <v>1700</v>
          </cell>
          <cell r="BC1743">
            <v>2300</v>
          </cell>
          <cell r="BF1743">
            <v>0</v>
          </cell>
          <cell r="BG1743">
            <v>60</v>
          </cell>
          <cell r="BH1743" t="str">
            <v>Хром</v>
          </cell>
        </row>
        <row r="1744">
          <cell r="D1744" t="str">
            <v>0035570005</v>
          </cell>
          <cell r="E1744" t="str">
            <v>Комплект внутренний, Тандем II 500 мм, H 1100, Арена СТИЛЬ, Рама + 4 полки, цвет ХРОМ, цвет дна Белый, антислип (0035570005)</v>
          </cell>
          <cell r="H1744">
            <v>1</v>
          </cell>
          <cell r="I1744">
            <v>6</v>
          </cell>
          <cell r="J1744" t="str">
            <v>DE</v>
          </cell>
          <cell r="K1744">
            <v>13.5</v>
          </cell>
          <cell r="L1744">
            <v>1.345</v>
          </cell>
          <cell r="M1744">
            <v>0.51</v>
          </cell>
          <cell r="N1744">
            <v>0.21</v>
          </cell>
          <cell r="O1744">
            <v>0.1440495</v>
          </cell>
          <cell r="Q1744" t="str">
            <v>0005</v>
          </cell>
          <cell r="R1744">
            <v>6</v>
          </cell>
          <cell r="T1744">
            <v>9403990001</v>
          </cell>
          <cell r="V1744" t="str">
            <v>Высокие шкафы</v>
          </cell>
          <cell r="W1744" t="str">
            <v>Тандем II</v>
          </cell>
          <cell r="X1744">
            <v>500</v>
          </cell>
          <cell r="Y1744">
            <v>1100</v>
          </cell>
          <cell r="Z1744" t="str">
            <v>ХРОМ</v>
          </cell>
          <cell r="AA1744" t="str">
            <v>Арена СТИЛЬ</v>
          </cell>
          <cell r="AB1744">
            <v>4</v>
          </cell>
          <cell r="AC1744">
            <v>480</v>
          </cell>
          <cell r="AE1744">
            <v>60</v>
          </cell>
          <cell r="AG1744" t="str">
            <v>шт</v>
          </cell>
          <cell r="AH1744" t="str">
            <v>Белый</v>
          </cell>
          <cell r="AJ1744" t="str">
            <v>Серый</v>
          </cell>
          <cell r="AK1744" t="str">
            <v>Комплект внутренний Тандем II, 500, H 1100, Арена СТИЛЬ, ХРОМ</v>
          </cell>
          <cell r="AM1744" t="str">
            <v>Тандем II</v>
          </cell>
          <cell r="AO1744" t="str">
            <v>0035570005</v>
          </cell>
          <cell r="AS1744" t="str">
            <v>Тандем II</v>
          </cell>
          <cell r="AU1744" t="str">
            <v>Комплектующее</v>
          </cell>
          <cell r="AX1744">
            <v>500</v>
          </cell>
          <cell r="AY1744">
            <v>500</v>
          </cell>
          <cell r="BB1744">
            <v>1100</v>
          </cell>
          <cell r="BC1744">
            <v>1700</v>
          </cell>
          <cell r="BF1744">
            <v>0</v>
          </cell>
          <cell r="BG1744">
            <v>60</v>
          </cell>
          <cell r="BH1744" t="str">
            <v>Хром</v>
          </cell>
        </row>
        <row r="1745">
          <cell r="D1745" t="str">
            <v>0035580005</v>
          </cell>
          <cell r="E1745" t="str">
            <v>Комплект внутренний, Тандем II 500 мм, H 1700, Арена СТИЛЬ, Рама + 5 полок, цвет ХРОМ, цвет дна Белый, антислип (0035580005)</v>
          </cell>
          <cell r="H1745">
            <v>1</v>
          </cell>
          <cell r="I1745">
            <v>6</v>
          </cell>
          <cell r="J1745" t="str">
            <v>DE</v>
          </cell>
          <cell r="K1745">
            <v>15.5</v>
          </cell>
          <cell r="L1745">
            <v>1.7450000000000001</v>
          </cell>
          <cell r="M1745">
            <v>0.51</v>
          </cell>
          <cell r="N1745">
            <v>0.21</v>
          </cell>
          <cell r="O1745">
            <v>0.18688949999999999</v>
          </cell>
          <cell r="Q1745" t="str">
            <v>0005</v>
          </cell>
          <cell r="R1745">
            <v>6</v>
          </cell>
          <cell r="T1745">
            <v>9403990001</v>
          </cell>
          <cell r="V1745" t="str">
            <v>Высокие шкафы</v>
          </cell>
          <cell r="W1745" t="str">
            <v>Тандем II</v>
          </cell>
          <cell r="X1745">
            <v>500</v>
          </cell>
          <cell r="Y1745">
            <v>1700</v>
          </cell>
          <cell r="Z1745" t="str">
            <v>ХРОМ</v>
          </cell>
          <cell r="AA1745" t="str">
            <v>Арена СТИЛЬ</v>
          </cell>
          <cell r="AB1745">
            <v>5</v>
          </cell>
          <cell r="AC1745">
            <v>480</v>
          </cell>
          <cell r="AE1745">
            <v>60</v>
          </cell>
          <cell r="AG1745" t="str">
            <v>шт</v>
          </cell>
          <cell r="AH1745" t="str">
            <v>Белый</v>
          </cell>
          <cell r="AJ1745" t="str">
            <v>Серый</v>
          </cell>
          <cell r="AK1745" t="str">
            <v>Комплект внутренний Тандем II, 500, H 1700, Арена СТИЛЬ, ХРОМ</v>
          </cell>
          <cell r="AM1745" t="str">
            <v>Тандем II</v>
          </cell>
          <cell r="AO1745" t="str">
            <v>0035580005</v>
          </cell>
          <cell r="AS1745" t="str">
            <v>Тандем II</v>
          </cell>
          <cell r="AU1745" t="str">
            <v>Комплектующее</v>
          </cell>
          <cell r="AX1745">
            <v>500</v>
          </cell>
          <cell r="AY1745">
            <v>500</v>
          </cell>
          <cell r="BB1745">
            <v>1700</v>
          </cell>
          <cell r="BC1745">
            <v>2300</v>
          </cell>
          <cell r="BF1745">
            <v>0</v>
          </cell>
          <cell r="BG1745">
            <v>60</v>
          </cell>
          <cell r="BH1745" t="str">
            <v>Хром</v>
          </cell>
        </row>
        <row r="1746">
          <cell r="D1746" t="str">
            <v>0035590005</v>
          </cell>
          <cell r="E1746" t="str">
            <v>Комплект внутренний, Тандем II 600 мм, H 800, Арена СТИЛЬ, Рама + 3 полки, цвет ХРОМ, цвет дна Белый, антислип (0035590005)</v>
          </cell>
          <cell r="H1746">
            <v>1</v>
          </cell>
          <cell r="I1746">
            <v>6</v>
          </cell>
          <cell r="J1746" t="str">
            <v>DE</v>
          </cell>
          <cell r="K1746">
            <v>11.1</v>
          </cell>
          <cell r="L1746">
            <v>1.0449999999999999</v>
          </cell>
          <cell r="M1746">
            <v>0.61</v>
          </cell>
          <cell r="N1746">
            <v>0.21</v>
          </cell>
          <cell r="O1746">
            <v>0.1338645</v>
          </cell>
          <cell r="Q1746" t="str">
            <v>0005</v>
          </cell>
          <cell r="R1746">
            <v>6</v>
          </cell>
          <cell r="T1746">
            <v>9403990001</v>
          </cell>
          <cell r="V1746" t="str">
            <v>Высокие шкафы</v>
          </cell>
          <cell r="W1746" t="str">
            <v>Тандем II</v>
          </cell>
          <cell r="X1746">
            <v>600</v>
          </cell>
          <cell r="Y1746">
            <v>800</v>
          </cell>
          <cell r="Z1746" t="str">
            <v>ХРОМ</v>
          </cell>
          <cell r="AA1746" t="str">
            <v>Арена СТИЛЬ</v>
          </cell>
          <cell r="AB1746">
            <v>3</v>
          </cell>
          <cell r="AC1746">
            <v>480</v>
          </cell>
          <cell r="AE1746">
            <v>60</v>
          </cell>
          <cell r="AG1746" t="str">
            <v>шт</v>
          </cell>
          <cell r="AH1746" t="str">
            <v>Белый</v>
          </cell>
          <cell r="AJ1746" t="str">
            <v>Серый</v>
          </cell>
          <cell r="AK1746" t="str">
            <v>Комплект внутренний Тандем II, 600, H 800, Арена СТИЛЬ, ХРОМ</v>
          </cell>
          <cell r="AM1746" t="str">
            <v>Тандем II</v>
          </cell>
          <cell r="AO1746" t="str">
            <v>0035590005</v>
          </cell>
          <cell r="AS1746" t="str">
            <v>Тандем II</v>
          </cell>
          <cell r="AU1746" t="str">
            <v>Комплектующее</v>
          </cell>
          <cell r="AX1746">
            <v>600</v>
          </cell>
          <cell r="AY1746">
            <v>600</v>
          </cell>
          <cell r="BB1746">
            <v>800</v>
          </cell>
          <cell r="BC1746">
            <v>1100</v>
          </cell>
          <cell r="BF1746">
            <v>0</v>
          </cell>
          <cell r="BG1746">
            <v>60</v>
          </cell>
          <cell r="BH1746" t="str">
            <v>Хром</v>
          </cell>
        </row>
        <row r="1747">
          <cell r="D1747" t="str">
            <v>0035600005</v>
          </cell>
          <cell r="E1747" t="str">
            <v>Комплект внутренний, Тандем II 600 мм, H 1100, Арена СТИЛЬ, Рама + 4 полки, цвет ХРОМ, цвет дна Белый, антислип (0035600005)</v>
          </cell>
          <cell r="H1747">
            <v>1</v>
          </cell>
          <cell r="I1747">
            <v>6</v>
          </cell>
          <cell r="J1747" t="str">
            <v>DE</v>
          </cell>
          <cell r="K1747">
            <v>13.5</v>
          </cell>
          <cell r="L1747">
            <v>1.145</v>
          </cell>
          <cell r="M1747">
            <v>0.61</v>
          </cell>
          <cell r="N1747">
            <v>0.21</v>
          </cell>
          <cell r="O1747">
            <v>0.14667450000000001</v>
          </cell>
          <cell r="Q1747" t="str">
            <v>0005</v>
          </cell>
          <cell r="R1747">
            <v>6</v>
          </cell>
          <cell r="T1747">
            <v>9403990001</v>
          </cell>
          <cell r="V1747" t="str">
            <v>Высокие шкафы</v>
          </cell>
          <cell r="W1747" t="str">
            <v>Тандем II</v>
          </cell>
          <cell r="X1747">
            <v>600</v>
          </cell>
          <cell r="Y1747">
            <v>1100</v>
          </cell>
          <cell r="Z1747" t="str">
            <v>ХРОМ</v>
          </cell>
          <cell r="AA1747" t="str">
            <v>Арена СТИЛЬ</v>
          </cell>
          <cell r="AB1747">
            <v>4</v>
          </cell>
          <cell r="AC1747">
            <v>480</v>
          </cell>
          <cell r="AE1747">
            <v>60</v>
          </cell>
          <cell r="AG1747" t="str">
            <v>шт</v>
          </cell>
          <cell r="AH1747" t="str">
            <v>Белый</v>
          </cell>
          <cell r="AJ1747" t="str">
            <v>Серый</v>
          </cell>
          <cell r="AK1747" t="str">
            <v>Комплект внутренний Тандем II, 600, H 1100, Арена СТИЛЬ, ХРОМ</v>
          </cell>
          <cell r="AM1747" t="str">
            <v>Тандем II</v>
          </cell>
          <cell r="AO1747" t="str">
            <v>0035600005</v>
          </cell>
          <cell r="AS1747" t="str">
            <v>Тандем II</v>
          </cell>
          <cell r="AU1747" t="str">
            <v>Комплектующее</v>
          </cell>
          <cell r="AX1747">
            <v>600</v>
          </cell>
          <cell r="AY1747">
            <v>600</v>
          </cell>
          <cell r="BB1747">
            <v>1100</v>
          </cell>
          <cell r="BC1747">
            <v>1700</v>
          </cell>
          <cell r="BF1747">
            <v>0</v>
          </cell>
          <cell r="BG1747">
            <v>60</v>
          </cell>
          <cell r="BH1747" t="str">
            <v>Хром</v>
          </cell>
        </row>
        <row r="1748">
          <cell r="D1748" t="str">
            <v>0035610005</v>
          </cell>
          <cell r="E1748" t="str">
            <v>Комплект внутренний, Тандем II 600 мм, H 1700, Арена СТИЛЬ, Рама + 5 полок, цвет ХРОМ, цвет дна Белый, антислип (0035610005)</v>
          </cell>
          <cell r="H1748">
            <v>1</v>
          </cell>
          <cell r="I1748">
            <v>6</v>
          </cell>
          <cell r="J1748" t="str">
            <v>DE</v>
          </cell>
          <cell r="K1748">
            <v>16.861999999999998</v>
          </cell>
          <cell r="L1748">
            <v>1.7450000000000001</v>
          </cell>
          <cell r="M1748">
            <v>0.61</v>
          </cell>
          <cell r="N1748">
            <v>0.21</v>
          </cell>
          <cell r="O1748">
            <v>0.2235345</v>
          </cell>
          <cell r="Q1748" t="str">
            <v>0005</v>
          </cell>
          <cell r="R1748">
            <v>6</v>
          </cell>
          <cell r="T1748">
            <v>9403990001</v>
          </cell>
          <cell r="V1748" t="str">
            <v>Высокие шкафы</v>
          </cell>
          <cell r="W1748" t="str">
            <v>Тандем II</v>
          </cell>
          <cell r="X1748">
            <v>600</v>
          </cell>
          <cell r="Y1748">
            <v>1700</v>
          </cell>
          <cell r="Z1748" t="str">
            <v>ХРОМ</v>
          </cell>
          <cell r="AA1748" t="str">
            <v>Арена СТИЛЬ</v>
          </cell>
          <cell r="AB1748">
            <v>5</v>
          </cell>
          <cell r="AC1748">
            <v>480</v>
          </cell>
          <cell r="AE1748">
            <v>60</v>
          </cell>
          <cell r="AG1748" t="str">
            <v>шт</v>
          </cell>
          <cell r="AH1748" t="str">
            <v>Белый</v>
          </cell>
          <cell r="AJ1748" t="str">
            <v>Серый</v>
          </cell>
          <cell r="AK1748" t="str">
            <v>Комплект внутренний Тандем II, 600, H 1700, Арена СТИЛЬ, ХРОМ</v>
          </cell>
          <cell r="AM1748" t="str">
            <v>Тандем II</v>
          </cell>
          <cell r="AO1748" t="str">
            <v>0035610005</v>
          </cell>
          <cell r="AS1748" t="str">
            <v>Тандем II</v>
          </cell>
          <cell r="AU1748" t="str">
            <v>Комплектующее</v>
          </cell>
          <cell r="AX1748">
            <v>600</v>
          </cell>
          <cell r="AY1748">
            <v>600</v>
          </cell>
          <cell r="BB1748">
            <v>1700</v>
          </cell>
          <cell r="BC1748">
            <v>2300</v>
          </cell>
          <cell r="BF1748">
            <v>0</v>
          </cell>
          <cell r="BG1748">
            <v>60</v>
          </cell>
          <cell r="BH1748" t="str">
            <v>Хром</v>
          </cell>
        </row>
        <row r="1749">
          <cell r="D1749" t="str">
            <v>3576490005</v>
          </cell>
          <cell r="E1749" t="str">
            <v>КОМПЛЕКТ Тандем II 450 мм, H 1100, Арена СТИЛЬ, 4 полки, цвет ХРОМ, цвет дна Белый (2376490005)</v>
          </cell>
          <cell r="K1749" t="str">
            <v>сумма частей</v>
          </cell>
          <cell r="O1749" t="str">
            <v>сумма частей</v>
          </cell>
          <cell r="V1749" t="str">
            <v>Высокие шкафы</v>
          </cell>
          <cell r="W1749" t="str">
            <v>Тандем II</v>
          </cell>
          <cell r="X1749">
            <v>450</v>
          </cell>
          <cell r="Y1749">
            <v>1100</v>
          </cell>
          <cell r="Z1749" t="str">
            <v>ХРОМ</v>
          </cell>
          <cell r="AA1749" t="str">
            <v>Арена СТИЛЬ</v>
          </cell>
          <cell r="AB1749">
            <v>4</v>
          </cell>
          <cell r="AC1749">
            <v>480</v>
          </cell>
          <cell r="AD1749">
            <v>2</v>
          </cell>
          <cell r="AE1749">
            <v>56</v>
          </cell>
          <cell r="AG1749" t="str">
            <v>Компл</v>
          </cell>
          <cell r="AH1749" t="str">
            <v>Белый</v>
          </cell>
          <cell r="AJ1749" t="str">
            <v>Серый</v>
          </cell>
          <cell r="AK1749" t="str">
            <v>КОМПЛЕКТ Тандем II, 450, H 1100, Арена СТИЛЬ, ХРОМ</v>
          </cell>
          <cell r="AM1749" t="str">
            <v>Тандем II</v>
          </cell>
          <cell r="AS1749" t="str">
            <v>Тандем II</v>
          </cell>
          <cell r="AT1749" t="str">
            <v xml:space="preserve">Хранение посуды; Хранение продуктов; </v>
          </cell>
          <cell r="AU1749" t="str">
            <v>Компл</v>
          </cell>
          <cell r="AX1749">
            <v>450</v>
          </cell>
          <cell r="AY1749">
            <v>450</v>
          </cell>
          <cell r="BB1749">
            <v>1100</v>
          </cell>
          <cell r="BC1749">
            <v>1700</v>
          </cell>
          <cell r="BF1749">
            <v>0</v>
          </cell>
          <cell r="BG1749">
            <v>56</v>
          </cell>
          <cell r="BH1749" t="str">
            <v>Хром</v>
          </cell>
        </row>
        <row r="1750">
          <cell r="D1750" t="str">
            <v>3576520005</v>
          </cell>
          <cell r="E1750" t="str">
            <v>КОМПЛЕКТ Тандем II 450 мм, H 1700, Арена СТИЛЬ, 5 полок, цвет ХРОМ, цвет дна Белый (2376520005)</v>
          </cell>
          <cell r="K1750" t="str">
            <v>сумма частей</v>
          </cell>
          <cell r="O1750" t="str">
            <v>сумма частей</v>
          </cell>
          <cell r="V1750" t="str">
            <v>Высокие шкафы</v>
          </cell>
          <cell r="W1750" t="str">
            <v>Тандем II</v>
          </cell>
          <cell r="X1750">
            <v>450</v>
          </cell>
          <cell r="Y1750">
            <v>1700</v>
          </cell>
          <cell r="Z1750" t="str">
            <v>ХРОМ</v>
          </cell>
          <cell r="AA1750" t="str">
            <v>Арена СТИЛЬ</v>
          </cell>
          <cell r="AB1750">
            <v>5</v>
          </cell>
          <cell r="AC1750">
            <v>480</v>
          </cell>
          <cell r="AD1750">
            <v>2</v>
          </cell>
          <cell r="AE1750">
            <v>70</v>
          </cell>
          <cell r="AG1750" t="str">
            <v>Компл</v>
          </cell>
          <cell r="AH1750" t="str">
            <v>Белый</v>
          </cell>
          <cell r="AJ1750" t="str">
            <v>Серый</v>
          </cell>
          <cell r="AK1750" t="str">
            <v>КОМПЛЕКТ Тандем II, 450, H 1700, Арена СТИЛЬ, ХРОМ</v>
          </cell>
          <cell r="AM1750" t="str">
            <v>Тандем II</v>
          </cell>
          <cell r="AS1750" t="str">
            <v>Тандем II</v>
          </cell>
          <cell r="AT1750" t="str">
            <v xml:space="preserve">Хранение посуды; Хранение продуктов; </v>
          </cell>
          <cell r="AU1750" t="str">
            <v>Компл</v>
          </cell>
          <cell r="AX1750">
            <v>450</v>
          </cell>
          <cell r="AY1750">
            <v>450</v>
          </cell>
          <cell r="BB1750">
            <v>1700</v>
          </cell>
          <cell r="BC1750">
            <v>2300</v>
          </cell>
          <cell r="BF1750">
            <v>0</v>
          </cell>
          <cell r="BG1750">
            <v>70</v>
          </cell>
          <cell r="BH1750" t="str">
            <v>Хром</v>
          </cell>
        </row>
        <row r="1751">
          <cell r="D1751" t="str">
            <v>3576500005</v>
          </cell>
          <cell r="E1751" t="str">
            <v>КОМПЛЕКТ Тандем II 500 мм, H 1100, Арена СТИЛЬ, 4 полки, цвет ХРОМ, цвет дна Белый (2376500005)</v>
          </cell>
          <cell r="K1751" t="str">
            <v>сумма частей</v>
          </cell>
          <cell r="O1751" t="str">
            <v>сумма частей</v>
          </cell>
          <cell r="V1751" t="str">
            <v>Высокие шкафы</v>
          </cell>
          <cell r="W1751" t="str">
            <v>Тандем II</v>
          </cell>
          <cell r="X1751">
            <v>500</v>
          </cell>
          <cell r="Y1751">
            <v>1100</v>
          </cell>
          <cell r="Z1751" t="str">
            <v>ХРОМ</v>
          </cell>
          <cell r="AA1751" t="str">
            <v>Арена СТИЛЬ</v>
          </cell>
          <cell r="AB1751">
            <v>4</v>
          </cell>
          <cell r="AC1751">
            <v>480</v>
          </cell>
          <cell r="AD1751">
            <v>2</v>
          </cell>
          <cell r="AE1751">
            <v>56</v>
          </cell>
          <cell r="AG1751" t="str">
            <v>Компл</v>
          </cell>
          <cell r="AH1751" t="str">
            <v>Белый</v>
          </cell>
          <cell r="AJ1751" t="str">
            <v>Серый</v>
          </cell>
          <cell r="AK1751" t="str">
            <v>КОМПЛЕКТ Тандем II, 500, H 1100, Арена СТИЛЬ, ХРОМ</v>
          </cell>
          <cell r="AM1751" t="str">
            <v>Тандем II</v>
          </cell>
          <cell r="AS1751" t="str">
            <v>Тандем II</v>
          </cell>
          <cell r="AT1751" t="str">
            <v xml:space="preserve">Хранение посуды; Хранение продуктов; </v>
          </cell>
          <cell r="AU1751" t="str">
            <v>Компл</v>
          </cell>
          <cell r="AX1751">
            <v>500</v>
          </cell>
          <cell r="AY1751">
            <v>500</v>
          </cell>
          <cell r="BB1751">
            <v>1100</v>
          </cell>
          <cell r="BC1751">
            <v>1700</v>
          </cell>
          <cell r="BF1751">
            <v>0</v>
          </cell>
          <cell r="BG1751">
            <v>56</v>
          </cell>
          <cell r="BH1751" t="str">
            <v>Хром</v>
          </cell>
        </row>
        <row r="1752">
          <cell r="D1752" t="str">
            <v>3576530005</v>
          </cell>
          <cell r="E1752" t="str">
            <v>КОМПЛЕКТ Тандем II 500 мм, H 1700, Арена СТИЛЬ, 5 полок, цвет ХРОМ, цвет дна Белый (2376530005)</v>
          </cell>
          <cell r="K1752" t="str">
            <v>сумма частей</v>
          </cell>
          <cell r="O1752" t="str">
            <v>сумма частей</v>
          </cell>
          <cell r="V1752" t="str">
            <v>Высокие шкафы</v>
          </cell>
          <cell r="W1752" t="str">
            <v>Тандем II</v>
          </cell>
          <cell r="X1752">
            <v>500</v>
          </cell>
          <cell r="Y1752">
            <v>1700</v>
          </cell>
          <cell r="Z1752" t="str">
            <v>ХРОМ</v>
          </cell>
          <cell r="AA1752" t="str">
            <v>Арена СТИЛЬ</v>
          </cell>
          <cell r="AB1752">
            <v>5</v>
          </cell>
          <cell r="AC1752">
            <v>480</v>
          </cell>
          <cell r="AD1752">
            <v>2</v>
          </cell>
          <cell r="AE1752">
            <v>70</v>
          </cell>
          <cell r="AG1752" t="str">
            <v>Компл</v>
          </cell>
          <cell r="AH1752" t="str">
            <v>Белый</v>
          </cell>
          <cell r="AJ1752" t="str">
            <v>Серый</v>
          </cell>
          <cell r="AK1752" t="str">
            <v>КОМПЛЕКТ Тандем II, 500, H 1700, Арена СТИЛЬ, ХРОМ</v>
          </cell>
          <cell r="AM1752" t="str">
            <v>Тандем II</v>
          </cell>
          <cell r="AS1752" t="str">
            <v>Тандем II</v>
          </cell>
          <cell r="AT1752" t="str">
            <v xml:space="preserve">Хранение посуды; Хранение продуктов; </v>
          </cell>
          <cell r="AU1752" t="str">
            <v>Компл</v>
          </cell>
          <cell r="AX1752">
            <v>500</v>
          </cell>
          <cell r="AY1752">
            <v>500</v>
          </cell>
          <cell r="BB1752">
            <v>1700</v>
          </cell>
          <cell r="BC1752">
            <v>2300</v>
          </cell>
          <cell r="BF1752">
            <v>0</v>
          </cell>
          <cell r="BG1752">
            <v>70</v>
          </cell>
          <cell r="BH1752" t="str">
            <v>Хром</v>
          </cell>
        </row>
        <row r="1753">
          <cell r="D1753" t="str">
            <v>3576480005</v>
          </cell>
          <cell r="E1753" t="str">
            <v>КОМПЛЕКТ Тандем II 600 мм, H 800, Арена СТИЛЬ, 3 полки, цвет ХРОМ, цвет дна Белый (2376480005)</v>
          </cell>
          <cell r="K1753" t="str">
            <v>сумма частей</v>
          </cell>
          <cell r="O1753" t="str">
            <v>сумма частей</v>
          </cell>
          <cell r="V1753" t="str">
            <v>Высокие шкафы</v>
          </cell>
          <cell r="W1753" t="str">
            <v>Тандем II</v>
          </cell>
          <cell r="X1753">
            <v>600</v>
          </cell>
          <cell r="Y1753">
            <v>800</v>
          </cell>
          <cell r="Z1753" t="str">
            <v>ХРОМ</v>
          </cell>
          <cell r="AA1753" t="str">
            <v>Арена СТИЛЬ</v>
          </cell>
          <cell r="AB1753">
            <v>3</v>
          </cell>
          <cell r="AC1753">
            <v>480</v>
          </cell>
          <cell r="AD1753">
            <v>2</v>
          </cell>
          <cell r="AE1753">
            <v>42</v>
          </cell>
          <cell r="AG1753" t="str">
            <v>Компл</v>
          </cell>
          <cell r="AH1753" t="str">
            <v>Белый</v>
          </cell>
          <cell r="AJ1753" t="str">
            <v>Серый</v>
          </cell>
          <cell r="AK1753" t="str">
            <v>КОМПЛЕКТ Тандем II, 600, H 800, Арена СТИЛЬ, ХРОМ</v>
          </cell>
          <cell r="AM1753" t="str">
            <v>Тандем II</v>
          </cell>
          <cell r="AS1753" t="str">
            <v>Тандем II</v>
          </cell>
          <cell r="AT1753" t="str">
            <v xml:space="preserve">Хранение посуды; Хранение продуктов; </v>
          </cell>
          <cell r="AU1753" t="str">
            <v>Компл</v>
          </cell>
          <cell r="AX1753">
            <v>600</v>
          </cell>
          <cell r="AY1753">
            <v>600</v>
          </cell>
          <cell r="BB1753">
            <v>800</v>
          </cell>
          <cell r="BC1753">
            <v>1100</v>
          </cell>
          <cell r="BF1753">
            <v>0</v>
          </cell>
          <cell r="BG1753">
            <v>42</v>
          </cell>
          <cell r="BH1753" t="str">
            <v>Хром</v>
          </cell>
        </row>
        <row r="1754">
          <cell r="D1754" t="str">
            <v>3576510005</v>
          </cell>
          <cell r="E1754" t="str">
            <v>КОМПЛЕКТ Тандем II 600 мм, H 1100, Арена СТИЛЬ, 4 полки, цвет ХРОМ, цвет дна Белый (2376510005)</v>
          </cell>
          <cell r="K1754" t="str">
            <v>сумма частей</v>
          </cell>
          <cell r="O1754" t="str">
            <v>сумма частей</v>
          </cell>
          <cell r="V1754" t="str">
            <v>Высокие шкафы</v>
          </cell>
          <cell r="W1754" t="str">
            <v>Тандем II</v>
          </cell>
          <cell r="X1754">
            <v>600</v>
          </cell>
          <cell r="Y1754">
            <v>1100</v>
          </cell>
          <cell r="Z1754" t="str">
            <v>ХРОМ</v>
          </cell>
          <cell r="AA1754" t="str">
            <v>Арена СТИЛЬ</v>
          </cell>
          <cell r="AB1754">
            <v>4</v>
          </cell>
          <cell r="AC1754">
            <v>480</v>
          </cell>
          <cell r="AD1754">
            <v>2</v>
          </cell>
          <cell r="AE1754">
            <v>56</v>
          </cell>
          <cell r="AG1754" t="str">
            <v>Компл</v>
          </cell>
          <cell r="AH1754" t="str">
            <v>Белый</v>
          </cell>
          <cell r="AJ1754" t="str">
            <v>Серый</v>
          </cell>
          <cell r="AK1754" t="str">
            <v>КОМПЛЕКТ Тандем II, 600, H 1100, Арена СТИЛЬ, ХРОМ</v>
          </cell>
          <cell r="AM1754" t="str">
            <v>Тандем II</v>
          </cell>
          <cell r="AS1754" t="str">
            <v>Тандем II</v>
          </cell>
          <cell r="AT1754" t="str">
            <v xml:space="preserve">Хранение посуды; Хранение продуктов; </v>
          </cell>
          <cell r="AU1754" t="str">
            <v>Компл</v>
          </cell>
          <cell r="AX1754">
            <v>600</v>
          </cell>
          <cell r="AY1754">
            <v>600</v>
          </cell>
          <cell r="BB1754">
            <v>1100</v>
          </cell>
          <cell r="BC1754">
            <v>1700</v>
          </cell>
          <cell r="BF1754">
            <v>0</v>
          </cell>
          <cell r="BG1754">
            <v>56</v>
          </cell>
          <cell r="BH1754" t="str">
            <v>Хром</v>
          </cell>
        </row>
        <row r="1755">
          <cell r="D1755" t="str">
            <v>3576540005</v>
          </cell>
          <cell r="E1755" t="str">
            <v>КОМПЛЕКТ Тандем II 600 мм, H 1700, Арена СТИЛЬ, 5 полок, цвет ХРОМ, цвет дна Белый (2376540005)</v>
          </cell>
          <cell r="K1755" t="str">
            <v>сумма частей</v>
          </cell>
          <cell r="O1755" t="str">
            <v>сумма частей</v>
          </cell>
          <cell r="V1755" t="str">
            <v>Высокие шкафы</v>
          </cell>
          <cell r="W1755" t="str">
            <v>Тандем II</v>
          </cell>
          <cell r="X1755">
            <v>600</v>
          </cell>
          <cell r="Y1755">
            <v>1700</v>
          </cell>
          <cell r="Z1755" t="str">
            <v>ХРОМ</v>
          </cell>
          <cell r="AA1755" t="str">
            <v>Арена СТИЛЬ</v>
          </cell>
          <cell r="AB1755">
            <v>5</v>
          </cell>
          <cell r="AC1755">
            <v>480</v>
          </cell>
          <cell r="AD1755">
            <v>2</v>
          </cell>
          <cell r="AE1755">
            <v>70</v>
          </cell>
          <cell r="AG1755" t="str">
            <v>Компл</v>
          </cell>
          <cell r="AH1755" t="str">
            <v>Белый</v>
          </cell>
          <cell r="AJ1755" t="str">
            <v>Серый</v>
          </cell>
          <cell r="AK1755" t="str">
            <v>КОМПЛЕКТ Тандем II, 600, H 1700, Арена СТИЛЬ, ХРОМ</v>
          </cell>
          <cell r="AM1755" t="str">
            <v>Тандем II</v>
          </cell>
          <cell r="AS1755" t="str">
            <v>Тандем II</v>
          </cell>
          <cell r="AT1755" t="str">
            <v xml:space="preserve">Хранение посуды; Хранение продуктов; </v>
          </cell>
          <cell r="AU1755" t="str">
            <v>Компл</v>
          </cell>
          <cell r="AX1755">
            <v>600</v>
          </cell>
          <cell r="AY1755">
            <v>600</v>
          </cell>
          <cell r="BB1755">
            <v>1700</v>
          </cell>
          <cell r="BC1755">
            <v>2300</v>
          </cell>
          <cell r="BF1755">
            <v>0</v>
          </cell>
          <cell r="BG1755">
            <v>70</v>
          </cell>
          <cell r="BH1755" t="str">
            <v>Хром</v>
          </cell>
        </row>
        <row r="1756">
          <cell r="D1756" t="str">
            <v>3576620005</v>
          </cell>
          <cell r="E1756" t="str">
            <v>КОМПЛЕКТ №3 Юбокс, Тандем II 600 мм, H 1700, Арена СТИЛЬ, 5 полок + 1 Юбокс, цвет ХРОМ, цвет дна Белый (2376620005)</v>
          </cell>
          <cell r="K1756" t="str">
            <v>сумма частей</v>
          </cell>
          <cell r="O1756" t="str">
            <v>сумма частей</v>
          </cell>
          <cell r="V1756" t="str">
            <v>Высокие шкафы</v>
          </cell>
          <cell r="W1756" t="str">
            <v>Тандем II</v>
          </cell>
          <cell r="X1756">
            <v>600</v>
          </cell>
          <cell r="Y1756">
            <v>1700</v>
          </cell>
          <cell r="Z1756" t="str">
            <v>ХРОМ</v>
          </cell>
          <cell r="AA1756" t="str">
            <v>Арена СТИЛЬ</v>
          </cell>
          <cell r="AB1756">
            <v>6</v>
          </cell>
          <cell r="AC1756">
            <v>480</v>
          </cell>
          <cell r="AD1756">
            <v>4</v>
          </cell>
          <cell r="AE1756">
            <v>70</v>
          </cell>
          <cell r="AG1756" t="str">
            <v>Компл</v>
          </cell>
          <cell r="AH1756" t="str">
            <v>Белый</v>
          </cell>
          <cell r="AJ1756" t="str">
            <v>Серый;Белый</v>
          </cell>
          <cell r="AK1756" t="str">
            <v>КОМПЛЕКТ №3 Юбокс Тандем II, 600, H 1700, Арена СТИЛЬ, ХРОМ</v>
          </cell>
          <cell r="AM1756" t="str">
            <v>Тандем II</v>
          </cell>
          <cell r="AS1756" t="str">
            <v>Тандем II</v>
          </cell>
          <cell r="AT1756" t="str">
            <v xml:space="preserve">Хранение посуды; Хранение продуктов; </v>
          </cell>
          <cell r="AU1756" t="str">
            <v>Компл</v>
          </cell>
          <cell r="AX1756">
            <v>600</v>
          </cell>
          <cell r="AY1756">
            <v>600</v>
          </cell>
          <cell r="BB1756">
            <v>1700</v>
          </cell>
          <cell r="BC1756">
            <v>2300</v>
          </cell>
          <cell r="BF1756">
            <v>0</v>
          </cell>
          <cell r="BG1756">
            <v>70</v>
          </cell>
          <cell r="BH1756" t="str">
            <v>Хром</v>
          </cell>
        </row>
        <row r="1757">
          <cell r="D1757" t="str">
            <v>2370580005</v>
          </cell>
          <cell r="E1757" t="str">
            <v>Полка внутренняя, Тандем II 450 мм, Арена СТИЛЬ, 1 шт, цвет ХРОМ, цвет дна Белый, антислип (2370580005)</v>
          </cell>
          <cell r="H1757">
            <v>1</v>
          </cell>
          <cell r="I1757">
            <v>10</v>
          </cell>
          <cell r="J1757" t="str">
            <v>DE</v>
          </cell>
          <cell r="K1757">
            <v>1.25</v>
          </cell>
          <cell r="L1757">
            <v>0.27300000000000002</v>
          </cell>
          <cell r="M1757">
            <v>0.10199999999999999</v>
          </cell>
          <cell r="N1757">
            <v>0.4</v>
          </cell>
          <cell r="O1757">
            <v>1.11384E-2</v>
          </cell>
          <cell r="Q1757" t="str">
            <v>0005</v>
          </cell>
          <cell r="R1757">
            <v>6</v>
          </cell>
          <cell r="T1757">
            <v>9403990001</v>
          </cell>
          <cell r="V1757" t="str">
            <v>Высокие шкафы</v>
          </cell>
          <cell r="W1757" t="str">
            <v>Тандем II</v>
          </cell>
          <cell r="X1757">
            <v>450</v>
          </cell>
          <cell r="Z1757" t="str">
            <v>ХРОМ</v>
          </cell>
          <cell r="AA1757" t="str">
            <v>Арена СТИЛЬ</v>
          </cell>
          <cell r="AB1757">
            <v>1</v>
          </cell>
          <cell r="AC1757">
            <v>480</v>
          </cell>
          <cell r="AE1757">
            <v>10</v>
          </cell>
          <cell r="AG1757" t="str">
            <v>шт</v>
          </cell>
          <cell r="AH1757" t="str">
            <v>Белый</v>
          </cell>
          <cell r="AJ1757" t="str">
            <v>Серый</v>
          </cell>
          <cell r="AK1757" t="str">
            <v>Полка внутренняя Тандем II, 450, Арена СТИЛЬ, ХРОМ</v>
          </cell>
          <cell r="AM1757" t="str">
            <v>Тандем II</v>
          </cell>
          <cell r="AS1757" t="str">
            <v>Тандем II</v>
          </cell>
          <cell r="AU1757" t="str">
            <v>Комплектующее</v>
          </cell>
          <cell r="AX1757">
            <v>450</v>
          </cell>
          <cell r="AY1757">
            <v>450</v>
          </cell>
          <cell r="BB1757">
            <v>800</v>
          </cell>
          <cell r="BC1757">
            <v>2300</v>
          </cell>
          <cell r="BF1757">
            <v>0</v>
          </cell>
          <cell r="BG1757">
            <v>10</v>
          </cell>
          <cell r="BH1757" t="str">
            <v>Хром</v>
          </cell>
        </row>
        <row r="1758">
          <cell r="D1758" t="str">
            <v>2370590005</v>
          </cell>
          <cell r="E1758" t="str">
            <v>Полка внутренняя, Тандем II 500 мм, Арена СТИЛЬ, 1 шт, цвет ХРОМ, цвет дна Белый, антислип (2370590005)</v>
          </cell>
          <cell r="H1758">
            <v>1</v>
          </cell>
          <cell r="I1758">
            <v>10</v>
          </cell>
          <cell r="J1758" t="str">
            <v>DE</v>
          </cell>
          <cell r="K1758">
            <v>1.3180000000000001</v>
          </cell>
          <cell r="L1758">
            <v>0.27800000000000002</v>
          </cell>
          <cell r="M1758">
            <v>0.106</v>
          </cell>
          <cell r="N1758">
            <v>0.44600000000000001</v>
          </cell>
          <cell r="O1758">
            <v>1.3142727999999999E-2</v>
          </cell>
          <cell r="Q1758" t="str">
            <v>0005</v>
          </cell>
          <cell r="R1758">
            <v>6</v>
          </cell>
          <cell r="T1758">
            <v>9403990001</v>
          </cell>
          <cell r="V1758" t="str">
            <v>Высокие шкафы</v>
          </cell>
          <cell r="W1758" t="str">
            <v>Тандем II</v>
          </cell>
          <cell r="X1758">
            <v>500</v>
          </cell>
          <cell r="Z1758" t="str">
            <v>ХРОМ</v>
          </cell>
          <cell r="AA1758" t="str">
            <v>Арена СТИЛЬ</v>
          </cell>
          <cell r="AB1758">
            <v>1</v>
          </cell>
          <cell r="AC1758">
            <v>480</v>
          </cell>
          <cell r="AE1758">
            <v>10</v>
          </cell>
          <cell r="AG1758" t="str">
            <v>шт</v>
          </cell>
          <cell r="AH1758" t="str">
            <v>Белый</v>
          </cell>
          <cell r="AJ1758" t="str">
            <v>Серый</v>
          </cell>
          <cell r="AK1758" t="str">
            <v>Полка внутренняя Тандем II, 500, Арена СТИЛЬ, ХРОМ</v>
          </cell>
          <cell r="AM1758" t="str">
            <v>Тандем II</v>
          </cell>
          <cell r="AS1758" t="str">
            <v>Тандем II</v>
          </cell>
          <cell r="AU1758" t="str">
            <v>Комплектующее</v>
          </cell>
          <cell r="AX1758">
            <v>500</v>
          </cell>
          <cell r="AY1758">
            <v>500</v>
          </cell>
          <cell r="BB1758">
            <v>800</v>
          </cell>
          <cell r="BC1758">
            <v>2300</v>
          </cell>
          <cell r="BF1758">
            <v>0</v>
          </cell>
          <cell r="BG1758">
            <v>10</v>
          </cell>
          <cell r="BH1758" t="str">
            <v>Хром</v>
          </cell>
        </row>
        <row r="1759">
          <cell r="D1759" t="str">
            <v>2370600005</v>
          </cell>
          <cell r="E1759" t="str">
            <v>Полка внутренняя, Тандем II 600 мм, Арена СТИЛЬ, 1 шт, цвет ХРОМ, цвет дна Белый, антислип (2370600005)</v>
          </cell>
          <cell r="H1759">
            <v>1</v>
          </cell>
          <cell r="I1759">
            <v>10</v>
          </cell>
          <cell r="J1759" t="str">
            <v>DE</v>
          </cell>
          <cell r="K1759">
            <v>1.53</v>
          </cell>
          <cell r="L1759">
            <v>0.27300000000000002</v>
          </cell>
          <cell r="M1759">
            <v>0.10100000000000001</v>
          </cell>
          <cell r="N1759">
            <v>0.55000000000000004</v>
          </cell>
          <cell r="O1759">
            <v>1.5165150000000001E-2</v>
          </cell>
          <cell r="Q1759" t="str">
            <v>0005</v>
          </cell>
          <cell r="R1759">
            <v>6</v>
          </cell>
          <cell r="T1759">
            <v>9403990001</v>
          </cell>
          <cell r="V1759" t="str">
            <v>Высокие шкафы</v>
          </cell>
          <cell r="W1759" t="str">
            <v>Тандем II</v>
          </cell>
          <cell r="X1759">
            <v>600</v>
          </cell>
          <cell r="Z1759" t="str">
            <v>ХРОМ</v>
          </cell>
          <cell r="AA1759" t="str">
            <v>Арена СТИЛЬ</v>
          </cell>
          <cell r="AB1759">
            <v>1</v>
          </cell>
          <cell r="AC1759">
            <v>480</v>
          </cell>
          <cell r="AE1759">
            <v>10</v>
          </cell>
          <cell r="AG1759" t="str">
            <v>шт</v>
          </cell>
          <cell r="AH1759" t="str">
            <v>Белый</v>
          </cell>
          <cell r="AJ1759" t="str">
            <v>Серый</v>
          </cell>
          <cell r="AK1759" t="str">
            <v>Полка внутренняя Тандем II, 600, Арена СТИЛЬ, ХРОМ</v>
          </cell>
          <cell r="AM1759" t="str">
            <v>Тандем II</v>
          </cell>
          <cell r="AS1759" t="str">
            <v>Тандем II</v>
          </cell>
          <cell r="AU1759" t="str">
            <v>Комплектующее</v>
          </cell>
          <cell r="AX1759">
            <v>600</v>
          </cell>
          <cell r="AY1759">
            <v>600</v>
          </cell>
          <cell r="BB1759">
            <v>800</v>
          </cell>
          <cell r="BC1759">
            <v>2300</v>
          </cell>
          <cell r="BF1759">
            <v>0</v>
          </cell>
          <cell r="BG1759">
            <v>10</v>
          </cell>
          <cell r="BH1759" t="str">
            <v>Хром</v>
          </cell>
        </row>
        <row r="1760">
          <cell r="D1760" t="str">
            <v>2606000005</v>
          </cell>
          <cell r="E1760" t="str">
            <v>Делитель, Бутылочница №15 150 мм, Арена СТИЛЬ, 1 шт, цвет ХРОМ, PU:100 (2606000005)</v>
          </cell>
        </row>
        <row r="1761">
          <cell r="D1761" t="str">
            <v>3577120005</v>
          </cell>
          <cell r="E1761" t="str">
            <v>КОМПЛЕКТ левый, Комфорт II 200 мм, H 654, Арена КЛАССИК, 2 полки + полка для специй, цвет ХРОМ, цвет дна Серый (3577120005)</v>
          </cell>
          <cell r="K1761" t="str">
            <v>сумма частей</v>
          </cell>
          <cell r="O1761" t="str">
            <v>сумма частей</v>
          </cell>
          <cell r="V1761" t="str">
            <v>Нижние тумбы</v>
          </cell>
          <cell r="W1761" t="str">
            <v>Комфорт II</v>
          </cell>
          <cell r="X1761">
            <v>200</v>
          </cell>
          <cell r="Y1761">
            <v>654</v>
          </cell>
          <cell r="Z1761" t="str">
            <v>ХРОМ</v>
          </cell>
          <cell r="AA1761" t="str">
            <v>Арена СТИЛЬ</v>
          </cell>
          <cell r="AB1761">
            <v>3</v>
          </cell>
          <cell r="AC1761">
            <v>496</v>
          </cell>
          <cell r="AD1761">
            <v>3</v>
          </cell>
          <cell r="AE1761">
            <v>28</v>
          </cell>
          <cell r="AG1761" t="str">
            <v>Компл</v>
          </cell>
          <cell r="AH1761" t="str">
            <v>Белый</v>
          </cell>
          <cell r="AI1761" t="str">
            <v>Левый</v>
          </cell>
          <cell r="AJ1761" t="str">
            <v>Серый</v>
          </cell>
          <cell r="AK1761" t="str">
            <v>КОМПЛЕКТ левый Комфорт II, 200, H 654, Арена СТИЛЬ, ХРОМ</v>
          </cell>
          <cell r="AM1761" t="str">
            <v>Комфорт II</v>
          </cell>
          <cell r="AS1761" t="str">
            <v>Комфорт II</v>
          </cell>
          <cell r="AT1761" t="str">
            <v xml:space="preserve">Хранение посуды; Хранение продуктов; </v>
          </cell>
          <cell r="AU1761" t="str">
            <v>Компл</v>
          </cell>
          <cell r="AX1761">
            <v>200</v>
          </cell>
          <cell r="AY1761">
            <v>200</v>
          </cell>
          <cell r="BB1761">
            <v>654</v>
          </cell>
          <cell r="BC1761">
            <v>800</v>
          </cell>
          <cell r="BF1761">
            <v>0</v>
          </cell>
          <cell r="BG1761">
            <v>28</v>
          </cell>
          <cell r="BH1761" t="str">
            <v>Хром</v>
          </cell>
        </row>
        <row r="1762">
          <cell r="D1762" t="str">
            <v>3577160005</v>
          </cell>
          <cell r="E1762" t="str">
            <v>КОМПЛЕКТ правый, Комфорт II 200 мм, H 654, Арена КЛАССИК, 2 полки + полка для специй, цвет ХРОМ, цвет дна Серый (3577160005)</v>
          </cell>
          <cell r="K1762" t="str">
            <v>сумма частей</v>
          </cell>
          <cell r="O1762" t="str">
            <v>сумма частей</v>
          </cell>
          <cell r="V1762" t="str">
            <v>Нижние тумбы</v>
          </cell>
          <cell r="W1762" t="str">
            <v>Комфорт II</v>
          </cell>
          <cell r="X1762">
            <v>200</v>
          </cell>
          <cell r="Y1762">
            <v>654</v>
          </cell>
          <cell r="Z1762" t="str">
            <v>ХРОМ</v>
          </cell>
          <cell r="AA1762" t="str">
            <v>Арена СТИЛЬ</v>
          </cell>
          <cell r="AB1762">
            <v>3</v>
          </cell>
          <cell r="AC1762">
            <v>496</v>
          </cell>
          <cell r="AD1762">
            <v>3</v>
          </cell>
          <cell r="AE1762">
            <v>28</v>
          </cell>
          <cell r="AG1762" t="str">
            <v>Компл</v>
          </cell>
          <cell r="AH1762" t="str">
            <v>Белый</v>
          </cell>
          <cell r="AI1762" t="str">
            <v>Правый</v>
          </cell>
          <cell r="AJ1762" t="str">
            <v>Серый</v>
          </cell>
          <cell r="AK1762" t="str">
            <v>КОМПЛЕКТ правый Комфорт II, 200, H 654, Арена СТИЛЬ, ХРОМ</v>
          </cell>
          <cell r="AM1762" t="str">
            <v>Комфорт II</v>
          </cell>
          <cell r="AS1762" t="str">
            <v>Комфорт II</v>
          </cell>
          <cell r="AT1762" t="str">
            <v xml:space="preserve">Хранение посуды; Хранение продуктов; </v>
          </cell>
          <cell r="AU1762" t="str">
            <v>Компл</v>
          </cell>
          <cell r="AX1762">
            <v>200</v>
          </cell>
          <cell r="AY1762">
            <v>200</v>
          </cell>
          <cell r="BB1762">
            <v>654</v>
          </cell>
          <cell r="BC1762">
            <v>800</v>
          </cell>
          <cell r="BF1762">
            <v>0</v>
          </cell>
          <cell r="BG1762">
            <v>28</v>
          </cell>
          <cell r="BH1762" t="str">
            <v>Хром</v>
          </cell>
        </row>
        <row r="1763">
          <cell r="D1763" t="str">
            <v>3577130005</v>
          </cell>
          <cell r="E1763" t="str">
            <v>КОМПЛЕКТ левый, Комфорт II 250 мм, H 654, Арена КЛАССИК, 2 полки + полка для специй, цвет ХРОМ, цвет дна Серый (3577130005)</v>
          </cell>
          <cell r="K1763" t="str">
            <v>сумма частей</v>
          </cell>
          <cell r="O1763" t="str">
            <v>сумма частей</v>
          </cell>
          <cell r="V1763" t="str">
            <v>Нижние тумбы</v>
          </cell>
          <cell r="W1763" t="str">
            <v>Комфорт II</v>
          </cell>
          <cell r="X1763">
            <v>250</v>
          </cell>
          <cell r="Y1763">
            <v>654</v>
          </cell>
          <cell r="Z1763" t="str">
            <v>ХРОМ</v>
          </cell>
          <cell r="AA1763" t="str">
            <v>Арена СТИЛЬ</v>
          </cell>
          <cell r="AB1763">
            <v>3</v>
          </cell>
          <cell r="AC1763">
            <v>496</v>
          </cell>
          <cell r="AD1763">
            <v>3</v>
          </cell>
          <cell r="AE1763">
            <v>28</v>
          </cell>
          <cell r="AG1763" t="str">
            <v>Компл</v>
          </cell>
          <cell r="AH1763" t="str">
            <v>Белый</v>
          </cell>
          <cell r="AI1763" t="str">
            <v>Левый</v>
          </cell>
          <cell r="AJ1763" t="str">
            <v>Серый</v>
          </cell>
          <cell r="AK1763" t="str">
            <v>КОМПЛЕКТ левый Комфорт II, 250, H 654, Арена СТИЛЬ, ХРОМ</v>
          </cell>
          <cell r="AM1763" t="str">
            <v>Комфорт II</v>
          </cell>
          <cell r="AS1763" t="str">
            <v>Комфорт II</v>
          </cell>
          <cell r="AT1763" t="str">
            <v xml:space="preserve">Хранение посуды; Хранение продуктов; </v>
          </cell>
          <cell r="AU1763" t="str">
            <v>Компл</v>
          </cell>
          <cell r="AX1763">
            <v>250</v>
          </cell>
          <cell r="AY1763">
            <v>250</v>
          </cell>
          <cell r="BB1763">
            <v>654</v>
          </cell>
          <cell r="BC1763">
            <v>800</v>
          </cell>
          <cell r="BF1763">
            <v>0</v>
          </cell>
          <cell r="BG1763">
            <v>28</v>
          </cell>
          <cell r="BH1763" t="str">
            <v>Хром</v>
          </cell>
        </row>
        <row r="1764">
          <cell r="D1764" t="str">
            <v>3577170005</v>
          </cell>
          <cell r="E1764" t="str">
            <v>КОМПЛЕКТ правый, Комфорт II 250 мм, H 654, Арена КЛАССИК, 2 полки + полка для специй, цвет ХРОМ, цвет дна Серый (3577170005)</v>
          </cell>
          <cell r="K1764" t="str">
            <v>сумма частей</v>
          </cell>
          <cell r="O1764" t="str">
            <v>сумма частей</v>
          </cell>
          <cell r="V1764" t="str">
            <v>Нижние тумбы</v>
          </cell>
          <cell r="W1764" t="str">
            <v>Комфорт II</v>
          </cell>
          <cell r="X1764">
            <v>250</v>
          </cell>
          <cell r="Y1764">
            <v>654</v>
          </cell>
          <cell r="Z1764" t="str">
            <v>ХРОМ</v>
          </cell>
          <cell r="AA1764" t="str">
            <v>Арена СТИЛЬ</v>
          </cell>
          <cell r="AB1764">
            <v>3</v>
          </cell>
          <cell r="AC1764">
            <v>496</v>
          </cell>
          <cell r="AD1764">
            <v>3</v>
          </cell>
          <cell r="AE1764">
            <v>28</v>
          </cell>
          <cell r="AG1764" t="str">
            <v>Компл</v>
          </cell>
          <cell r="AH1764" t="str">
            <v>Белый</v>
          </cell>
          <cell r="AI1764" t="str">
            <v>Правый</v>
          </cell>
          <cell r="AJ1764" t="str">
            <v>Серый</v>
          </cell>
          <cell r="AK1764" t="str">
            <v>КОМПЛЕКТ правый Комфорт II, 250, H 654, Арена СТИЛЬ, ХРОМ</v>
          </cell>
          <cell r="AM1764" t="str">
            <v>Комфорт II</v>
          </cell>
          <cell r="AS1764" t="str">
            <v>Комфорт II</v>
          </cell>
          <cell r="AT1764" t="str">
            <v xml:space="preserve">Хранение посуды; Хранение продуктов; </v>
          </cell>
          <cell r="AU1764" t="str">
            <v>Компл</v>
          </cell>
          <cell r="AX1764">
            <v>250</v>
          </cell>
          <cell r="AY1764">
            <v>250</v>
          </cell>
          <cell r="BB1764">
            <v>654</v>
          </cell>
          <cell r="BC1764">
            <v>800</v>
          </cell>
          <cell r="BF1764">
            <v>0</v>
          </cell>
          <cell r="BG1764">
            <v>28</v>
          </cell>
          <cell r="BH1764" t="str">
            <v>Хром</v>
          </cell>
        </row>
        <row r="1765">
          <cell r="D1765" t="str">
            <v>3577140005</v>
          </cell>
          <cell r="E1765" t="str">
            <v>КОМПЛЕКТ левый, Комфорт II 300 мм, H 654, Арена КЛАССИК, 2 полки + полка для специй, цвет ХРОМ, цвет дна Серый (3577140005)</v>
          </cell>
          <cell r="K1765" t="str">
            <v>сумма частей</v>
          </cell>
          <cell r="O1765" t="str">
            <v>сумма частей</v>
          </cell>
          <cell r="V1765" t="str">
            <v>Нижние тумбы</v>
          </cell>
          <cell r="W1765" t="str">
            <v>Комфорт II</v>
          </cell>
          <cell r="X1765">
            <v>300</v>
          </cell>
          <cell r="Y1765">
            <v>654</v>
          </cell>
          <cell r="Z1765" t="str">
            <v>ХРОМ</v>
          </cell>
          <cell r="AA1765" t="str">
            <v>Арена СТИЛЬ</v>
          </cell>
          <cell r="AB1765">
            <v>3</v>
          </cell>
          <cell r="AC1765">
            <v>496</v>
          </cell>
          <cell r="AD1765">
            <v>3</v>
          </cell>
          <cell r="AE1765">
            <v>28</v>
          </cell>
          <cell r="AG1765" t="str">
            <v>Компл</v>
          </cell>
          <cell r="AH1765" t="str">
            <v>Белый</v>
          </cell>
          <cell r="AI1765" t="str">
            <v>Левый</v>
          </cell>
          <cell r="AJ1765" t="str">
            <v>Серый</v>
          </cell>
          <cell r="AK1765" t="str">
            <v>КОМПЛЕКТ левый Комфорт II, 300, H 654, Арена СТИЛЬ, ХРОМ</v>
          </cell>
          <cell r="AM1765" t="str">
            <v>Комфорт II</v>
          </cell>
          <cell r="AS1765" t="str">
            <v>Комфорт II</v>
          </cell>
          <cell r="AT1765" t="str">
            <v xml:space="preserve">Хранение посуды; Хранение продуктов; </v>
          </cell>
          <cell r="AU1765" t="str">
            <v>Компл</v>
          </cell>
          <cell r="AX1765">
            <v>300</v>
          </cell>
          <cell r="AY1765">
            <v>300</v>
          </cell>
          <cell r="BB1765">
            <v>654</v>
          </cell>
          <cell r="BC1765">
            <v>800</v>
          </cell>
          <cell r="BF1765">
            <v>0</v>
          </cell>
          <cell r="BG1765">
            <v>28</v>
          </cell>
          <cell r="BH1765" t="str">
            <v>Хром</v>
          </cell>
        </row>
        <row r="1766">
          <cell r="D1766" t="str">
            <v>3577180005</v>
          </cell>
          <cell r="E1766" t="str">
            <v>КОМПЛЕКТ правый, Комфорт II 300 мм, H 654, Арена КЛАССИК, 2 полки + полка для специй, цвет ХРОМ, цвет дна Серый (3577180005)</v>
          </cell>
          <cell r="K1766" t="str">
            <v>сумма частей</v>
          </cell>
          <cell r="O1766" t="str">
            <v>сумма частей</v>
          </cell>
          <cell r="V1766" t="str">
            <v>Нижние тумбы</v>
          </cell>
          <cell r="W1766" t="str">
            <v>Комфорт II</v>
          </cell>
          <cell r="X1766">
            <v>300</v>
          </cell>
          <cell r="Y1766">
            <v>654</v>
          </cell>
          <cell r="Z1766" t="str">
            <v>ХРОМ</v>
          </cell>
          <cell r="AA1766" t="str">
            <v>Арена СТИЛЬ</v>
          </cell>
          <cell r="AB1766">
            <v>3</v>
          </cell>
          <cell r="AC1766">
            <v>496</v>
          </cell>
          <cell r="AD1766">
            <v>3</v>
          </cell>
          <cell r="AE1766">
            <v>28</v>
          </cell>
          <cell r="AG1766" t="str">
            <v>Компл</v>
          </cell>
          <cell r="AH1766" t="str">
            <v>Белый</v>
          </cell>
          <cell r="AI1766" t="str">
            <v>Правый</v>
          </cell>
          <cell r="AJ1766" t="str">
            <v>Серый</v>
          </cell>
          <cell r="AK1766" t="str">
            <v>КОМПЛЕКТ правый Комфорт II, 300, H 654, Арена СТИЛЬ, ХРОМ</v>
          </cell>
          <cell r="AM1766" t="str">
            <v>Комфорт II</v>
          </cell>
          <cell r="AS1766" t="str">
            <v>Комфорт II</v>
          </cell>
          <cell r="AT1766" t="str">
            <v xml:space="preserve">Хранение посуды; Хранение продуктов; </v>
          </cell>
          <cell r="AU1766" t="str">
            <v>Компл</v>
          </cell>
          <cell r="AX1766">
            <v>300</v>
          </cell>
          <cell r="AY1766">
            <v>300</v>
          </cell>
          <cell r="BB1766">
            <v>654</v>
          </cell>
          <cell r="BC1766">
            <v>800</v>
          </cell>
          <cell r="BF1766">
            <v>0</v>
          </cell>
          <cell r="BG1766">
            <v>28</v>
          </cell>
          <cell r="BH1766" t="str">
            <v>Хром</v>
          </cell>
        </row>
        <row r="1767">
          <cell r="D1767" t="str">
            <v>3577150005</v>
          </cell>
          <cell r="E1767" t="str">
            <v>КОМПЛЕКТ левый, Комфорт II 400 мм, H 654, Арена КЛАССИК, 2 полки + полка для специй, цвет ХРОМ, цвет дна Серый (3577150005)</v>
          </cell>
          <cell r="K1767" t="str">
            <v>сумма частей</v>
          </cell>
          <cell r="O1767" t="str">
            <v>сумма частей</v>
          </cell>
          <cell r="V1767" t="str">
            <v>Нижние тумбы</v>
          </cell>
          <cell r="W1767" t="str">
            <v>Комфорт II</v>
          </cell>
          <cell r="X1767">
            <v>400</v>
          </cell>
          <cell r="Y1767">
            <v>654</v>
          </cell>
          <cell r="Z1767" t="str">
            <v>ХРОМ</v>
          </cell>
          <cell r="AA1767" t="str">
            <v>Арена СТИЛЬ</v>
          </cell>
          <cell r="AB1767">
            <v>3</v>
          </cell>
          <cell r="AC1767">
            <v>496</v>
          </cell>
          <cell r="AD1767">
            <v>3</v>
          </cell>
          <cell r="AE1767">
            <v>28</v>
          </cell>
          <cell r="AG1767" t="str">
            <v>Компл</v>
          </cell>
          <cell r="AH1767" t="str">
            <v>Белый</v>
          </cell>
          <cell r="AI1767" t="str">
            <v>Левый</v>
          </cell>
          <cell r="AJ1767" t="str">
            <v>Серый</v>
          </cell>
          <cell r="AK1767" t="str">
            <v>КОМПЛЕКТ левый Комфорт II, 400, H 654, Арена СТИЛЬ, ХРОМ</v>
          </cell>
          <cell r="AM1767" t="str">
            <v>Комфорт II</v>
          </cell>
          <cell r="AS1767" t="str">
            <v>Комфорт II</v>
          </cell>
          <cell r="AT1767" t="str">
            <v xml:space="preserve">Хранение посуды; Хранение продуктов; </v>
          </cell>
          <cell r="AU1767" t="str">
            <v>Компл</v>
          </cell>
          <cell r="AX1767">
            <v>400</v>
          </cell>
          <cell r="AY1767">
            <v>400</v>
          </cell>
          <cell r="BB1767">
            <v>654</v>
          </cell>
          <cell r="BC1767">
            <v>800</v>
          </cell>
          <cell r="BF1767">
            <v>0</v>
          </cell>
          <cell r="BG1767">
            <v>28</v>
          </cell>
          <cell r="BH1767" t="str">
            <v>Хром</v>
          </cell>
        </row>
        <row r="1768">
          <cell r="D1768" t="str">
            <v>3577190005</v>
          </cell>
          <cell r="E1768" t="str">
            <v>КОМПЛЕКТ правый, Комфорт II 400 мм, H 654, Арена КЛАССИК, 2 полки + полка для специй, цвет ХРОМ, цвет дна Серый (3577190005)</v>
          </cell>
          <cell r="K1768" t="str">
            <v>сумма частей</v>
          </cell>
          <cell r="O1768" t="str">
            <v>сумма частей</v>
          </cell>
          <cell r="V1768" t="str">
            <v>Нижние тумбы</v>
          </cell>
          <cell r="W1768" t="str">
            <v>Комфорт II</v>
          </cell>
          <cell r="X1768">
            <v>400</v>
          </cell>
          <cell r="Y1768">
            <v>654</v>
          </cell>
          <cell r="Z1768" t="str">
            <v>ХРОМ</v>
          </cell>
          <cell r="AA1768" t="str">
            <v>Арена СТИЛЬ</v>
          </cell>
          <cell r="AB1768">
            <v>3</v>
          </cell>
          <cell r="AC1768">
            <v>496</v>
          </cell>
          <cell r="AD1768">
            <v>3</v>
          </cell>
          <cell r="AE1768">
            <v>28</v>
          </cell>
          <cell r="AG1768" t="str">
            <v>Компл</v>
          </cell>
          <cell r="AH1768" t="str">
            <v>Белый</v>
          </cell>
          <cell r="AI1768" t="str">
            <v>Правый</v>
          </cell>
          <cell r="AJ1768" t="str">
            <v>Серый</v>
          </cell>
          <cell r="AK1768" t="str">
            <v>КОМПЛЕКТ правый Комфорт II, 400, H 654, Арена СТИЛЬ, ХРОМ</v>
          </cell>
          <cell r="AM1768" t="str">
            <v>Комфорт II</v>
          </cell>
          <cell r="AS1768" t="str">
            <v>Комфорт II</v>
          </cell>
          <cell r="AT1768" t="str">
            <v xml:space="preserve">Хранение посуды; Хранение продуктов; </v>
          </cell>
          <cell r="AU1768" t="str">
            <v>Компл</v>
          </cell>
          <cell r="AX1768">
            <v>400</v>
          </cell>
          <cell r="AY1768">
            <v>400</v>
          </cell>
          <cell r="BB1768">
            <v>654</v>
          </cell>
          <cell r="BC1768">
            <v>800</v>
          </cell>
          <cell r="BF1768">
            <v>0</v>
          </cell>
          <cell r="BG1768">
            <v>28</v>
          </cell>
          <cell r="BH1768" t="str">
            <v>Хром</v>
          </cell>
        </row>
        <row r="1769">
          <cell r="D1769" t="str">
            <v>2607580005</v>
          </cell>
          <cell r="E1769" t="str">
            <v>Полка 1 шт, Комфорт II 200 мм, Арена СТИЛЬ, 110x470x88 мм, цвет ХРОМ, цвет дна Белый, антислип, PU:2 (2607580005)</v>
          </cell>
          <cell r="H1769">
            <v>2</v>
          </cell>
          <cell r="I1769">
            <v>20</v>
          </cell>
          <cell r="J1769" t="str">
            <v>DE</v>
          </cell>
          <cell r="K1769">
            <v>0.96</v>
          </cell>
          <cell r="L1769">
            <v>0.19</v>
          </cell>
          <cell r="M1769">
            <v>0.125</v>
          </cell>
          <cell r="N1769">
            <v>0.495</v>
          </cell>
          <cell r="O1769">
            <v>5.8781249999999997E-3</v>
          </cell>
          <cell r="Q1769" t="str">
            <v>0005</v>
          </cell>
          <cell r="R1769">
            <v>96</v>
          </cell>
          <cell r="T1769">
            <v>9403990001</v>
          </cell>
          <cell r="V1769" t="str">
            <v>Нижние тумбы</v>
          </cell>
          <cell r="W1769" t="str">
            <v>Комфорт II</v>
          </cell>
          <cell r="X1769">
            <v>200</v>
          </cell>
          <cell r="Z1769" t="str">
            <v>ХРОМ</v>
          </cell>
          <cell r="AA1769" t="str">
            <v>Арена СТИЛЬ</v>
          </cell>
          <cell r="AB1769">
            <v>1</v>
          </cell>
          <cell r="AC1769">
            <v>496</v>
          </cell>
          <cell r="AE1769">
            <v>10</v>
          </cell>
          <cell r="AG1769" t="str">
            <v>шт</v>
          </cell>
          <cell r="AH1769" t="str">
            <v>Белый</v>
          </cell>
          <cell r="AJ1769" t="str">
            <v>Серый</v>
          </cell>
          <cell r="AK1769" t="str">
            <v>Полка 1 шт Комфорт II, 200, Арена СТИЛЬ, ХРОМ</v>
          </cell>
          <cell r="AM1769" t="str">
            <v>Комфорт II</v>
          </cell>
          <cell r="AS1769" t="str">
            <v>Комфорт II</v>
          </cell>
          <cell r="AU1769" t="str">
            <v>Комплектующее</v>
          </cell>
          <cell r="AX1769">
            <v>200</v>
          </cell>
          <cell r="AY1769">
            <v>200</v>
          </cell>
          <cell r="BB1769">
            <v>654</v>
          </cell>
          <cell r="BC1769">
            <v>800</v>
          </cell>
          <cell r="BF1769">
            <v>0</v>
          </cell>
          <cell r="BG1769">
            <v>12</v>
          </cell>
          <cell r="BH1769" t="str">
            <v>Хром</v>
          </cell>
        </row>
        <row r="1770">
          <cell r="D1770" t="str">
            <v>2607600005</v>
          </cell>
          <cell r="E1770" t="str">
            <v>Полка 1 шт, Комфорт II 250 мм, Арена СТИЛЬ, 160x470x88 мм, цвет ХРОМ, цвет дна Белый, антислип, PU:2 (2607600005)</v>
          </cell>
          <cell r="H1770">
            <v>2</v>
          </cell>
          <cell r="I1770">
            <v>20</v>
          </cell>
          <cell r="J1770" t="str">
            <v>DE</v>
          </cell>
          <cell r="K1770">
            <v>1.177</v>
          </cell>
          <cell r="L1770">
            <v>0.19500000000000001</v>
          </cell>
          <cell r="M1770">
            <v>0.18</v>
          </cell>
          <cell r="N1770">
            <v>0.5</v>
          </cell>
          <cell r="O1770">
            <v>8.7749999999999998E-3</v>
          </cell>
          <cell r="Q1770" t="str">
            <v>0005</v>
          </cell>
          <cell r="R1770">
            <v>96</v>
          </cell>
          <cell r="T1770">
            <v>9403990001</v>
          </cell>
          <cell r="V1770" t="str">
            <v>Нижние тумбы</v>
          </cell>
          <cell r="W1770" t="str">
            <v>Комфорт II</v>
          </cell>
          <cell r="X1770">
            <v>250</v>
          </cell>
          <cell r="Z1770" t="str">
            <v>ХРОМ</v>
          </cell>
          <cell r="AA1770" t="str">
            <v>Арена СТИЛЬ</v>
          </cell>
          <cell r="AB1770">
            <v>1</v>
          </cell>
          <cell r="AC1770">
            <v>496</v>
          </cell>
          <cell r="AE1770">
            <v>10</v>
          </cell>
          <cell r="AG1770" t="str">
            <v>шт</v>
          </cell>
          <cell r="AH1770" t="str">
            <v>Белый</v>
          </cell>
          <cell r="AJ1770" t="str">
            <v>Серый</v>
          </cell>
          <cell r="AK1770" t="str">
            <v>Полка 1 шт Комфорт II, 250, Арена СТИЛЬ, ХРОМ</v>
          </cell>
          <cell r="AM1770" t="str">
            <v>Комфорт II</v>
          </cell>
          <cell r="AS1770" t="str">
            <v>Комфорт II</v>
          </cell>
          <cell r="AU1770" t="str">
            <v>Комплектующее</v>
          </cell>
          <cell r="AX1770">
            <v>250</v>
          </cell>
          <cell r="AY1770">
            <v>250</v>
          </cell>
          <cell r="BB1770">
            <v>654</v>
          </cell>
          <cell r="BC1770">
            <v>800</v>
          </cell>
          <cell r="BF1770">
            <v>0</v>
          </cell>
          <cell r="BG1770">
            <v>12</v>
          </cell>
          <cell r="BH1770" t="str">
            <v>Хром</v>
          </cell>
        </row>
        <row r="1771">
          <cell r="D1771" t="str">
            <v>2607920005</v>
          </cell>
          <cell r="E1771" t="str">
            <v>Полка 1 шт, Комфорт II 300 мм, Арена СТИЛЬ, 210x470x75 мм, цвет ХРОМ, цвет дна Белый, антислип, PU:2 (2607920005)</v>
          </cell>
          <cell r="H1771">
            <v>2</v>
          </cell>
          <cell r="I1771">
            <v>20</v>
          </cell>
          <cell r="J1771" t="str">
            <v>DE</v>
          </cell>
          <cell r="K1771">
            <v>0.70199999999999996</v>
          </cell>
          <cell r="L1771">
            <v>0.245</v>
          </cell>
          <cell r="M1771">
            <v>0.19500000000000001</v>
          </cell>
          <cell r="N1771">
            <v>0.48499999999999999</v>
          </cell>
          <cell r="O1771">
            <v>1.15854375E-2</v>
          </cell>
          <cell r="Q1771" t="str">
            <v>0005</v>
          </cell>
          <cell r="R1771">
            <v>96</v>
          </cell>
          <cell r="T1771">
            <v>9403990001</v>
          </cell>
          <cell r="V1771" t="str">
            <v>Нижние тумбы</v>
          </cell>
          <cell r="W1771" t="str">
            <v>Комфорт II</v>
          </cell>
          <cell r="X1771">
            <v>300</v>
          </cell>
          <cell r="Z1771" t="str">
            <v>ХРОМ</v>
          </cell>
          <cell r="AA1771" t="str">
            <v>Арена СТИЛЬ</v>
          </cell>
          <cell r="AB1771">
            <v>1</v>
          </cell>
          <cell r="AC1771">
            <v>496</v>
          </cell>
          <cell r="AE1771">
            <v>10</v>
          </cell>
          <cell r="AG1771" t="str">
            <v>шт</v>
          </cell>
          <cell r="AH1771" t="str">
            <v>Белый</v>
          </cell>
          <cell r="AJ1771" t="str">
            <v>Серый</v>
          </cell>
          <cell r="AK1771" t="str">
            <v>Полка 1 шт Комфорт II, 300, Арена СТИЛЬ, ХРОМ</v>
          </cell>
          <cell r="AM1771" t="str">
            <v>Комфорт II</v>
          </cell>
          <cell r="AS1771" t="str">
            <v>Комфорт II</v>
          </cell>
          <cell r="AU1771" t="str">
            <v>Комплектующее</v>
          </cell>
          <cell r="AX1771">
            <v>300</v>
          </cell>
          <cell r="AY1771">
            <v>300</v>
          </cell>
          <cell r="BB1771">
            <v>654</v>
          </cell>
          <cell r="BC1771">
            <v>800</v>
          </cell>
          <cell r="BF1771">
            <v>0</v>
          </cell>
          <cell r="BG1771">
            <v>12</v>
          </cell>
          <cell r="BH1771" t="str">
            <v>Хром</v>
          </cell>
        </row>
        <row r="1772">
          <cell r="D1772" t="str">
            <v>2607640005</v>
          </cell>
          <cell r="E1772" t="str">
            <v>Полка 1 шт, Комфорт II 400 мм, Арена СТИЛЬ, 295x470x88 мм, цвет ХРОМ, цвет дна Белый, антислип, PU:2 (2607640005)</v>
          </cell>
          <cell r="H1772">
            <v>2</v>
          </cell>
          <cell r="I1772">
            <v>20</v>
          </cell>
          <cell r="J1772" t="str">
            <v>DE</v>
          </cell>
          <cell r="K1772">
            <v>1.6919999999999999</v>
          </cell>
          <cell r="L1772">
            <v>0.31</v>
          </cell>
          <cell r="M1772">
            <v>0.19</v>
          </cell>
          <cell r="N1772">
            <v>0.48499999999999999</v>
          </cell>
          <cell r="O1772">
            <v>1.4283250000000001E-2</v>
          </cell>
          <cell r="Q1772" t="str">
            <v>0005</v>
          </cell>
          <cell r="R1772">
            <v>96</v>
          </cell>
          <cell r="T1772">
            <v>9403990001</v>
          </cell>
          <cell r="V1772" t="str">
            <v>Нижние тумбы</v>
          </cell>
          <cell r="W1772" t="str">
            <v>Комфорт II</v>
          </cell>
          <cell r="X1772">
            <v>400</v>
          </cell>
          <cell r="Z1772" t="str">
            <v>ХРОМ</v>
          </cell>
          <cell r="AA1772" t="str">
            <v>Арена СТИЛЬ</v>
          </cell>
          <cell r="AB1772">
            <v>1</v>
          </cell>
          <cell r="AC1772">
            <v>496</v>
          </cell>
          <cell r="AE1772">
            <v>10</v>
          </cell>
          <cell r="AG1772" t="str">
            <v>шт</v>
          </cell>
          <cell r="AH1772" t="str">
            <v>Белый</v>
          </cell>
          <cell r="AJ1772" t="str">
            <v>Серый</v>
          </cell>
          <cell r="AK1772" t="str">
            <v>Полка 1 шт Комфорт II, 400, Арена СТИЛЬ, ХРОМ</v>
          </cell>
          <cell r="AM1772" t="str">
            <v>Комфорт II</v>
          </cell>
          <cell r="AS1772" t="str">
            <v>Комфорт II</v>
          </cell>
          <cell r="AU1772" t="str">
            <v>Комплектующее</v>
          </cell>
          <cell r="AX1772">
            <v>400</v>
          </cell>
          <cell r="AY1772">
            <v>400</v>
          </cell>
          <cell r="BB1772">
            <v>654</v>
          </cell>
          <cell r="BC1772">
            <v>800</v>
          </cell>
          <cell r="BF1772">
            <v>0</v>
          </cell>
          <cell r="BG1772">
            <v>12</v>
          </cell>
          <cell r="BH1772" t="str">
            <v>Хром</v>
          </cell>
        </row>
        <row r="1773">
          <cell r="D1773" t="str">
            <v>3579270005</v>
          </cell>
          <cell r="E1773" t="str">
            <v>КОМПЛЕКТ левый, Леманс 400 мм, H 600-750, Арена СТИЛЬ, 2 полки, 2 доводчика, цвет ХРОМ, цвет дна Белый (0479270005)</v>
          </cell>
          <cell r="K1773" t="str">
            <v>сумма частей</v>
          </cell>
          <cell r="O1773" t="str">
            <v>сумма частей</v>
          </cell>
          <cell r="V1773" t="str">
            <v>Нижние угловые тумбы</v>
          </cell>
          <cell r="W1773" t="str">
            <v>Леманс</v>
          </cell>
          <cell r="X1773">
            <v>400</v>
          </cell>
          <cell r="Y1773" t="str">
            <v>600-750</v>
          </cell>
          <cell r="Z1773" t="str">
            <v>ХРОМ</v>
          </cell>
          <cell r="AA1773" t="str">
            <v>Арена СТИЛЬ</v>
          </cell>
          <cell r="AB1773">
            <v>2</v>
          </cell>
          <cell r="AC1773">
            <v>500</v>
          </cell>
          <cell r="AD1773">
            <v>3</v>
          </cell>
          <cell r="AE1773">
            <v>50</v>
          </cell>
          <cell r="AG1773" t="str">
            <v>Компл</v>
          </cell>
          <cell r="AH1773" t="str">
            <v>Белый</v>
          </cell>
          <cell r="AI1773" t="str">
            <v>Левый</v>
          </cell>
          <cell r="AJ1773" t="str">
            <v>Серый</v>
          </cell>
          <cell r="AK1773" t="str">
            <v>КОМПЛЕКТ левый Леманс, 400, H 600-750, Арена СТИЛЬ, ХРОМ</v>
          </cell>
          <cell r="AM1773" t="str">
            <v>Леманс</v>
          </cell>
          <cell r="AS1773" t="str">
            <v>Леманс</v>
          </cell>
          <cell r="AT1773" t="str">
            <v xml:space="preserve">Хранение посуды; Хранение продуктов; </v>
          </cell>
          <cell r="AU1773" t="str">
            <v>Компл</v>
          </cell>
          <cell r="AX1773">
            <v>400</v>
          </cell>
          <cell r="AY1773">
            <v>400</v>
          </cell>
          <cell r="BB1773">
            <v>600</v>
          </cell>
          <cell r="BC1773">
            <v>750</v>
          </cell>
          <cell r="BF1773">
            <v>0</v>
          </cell>
          <cell r="BG1773">
            <v>50</v>
          </cell>
          <cell r="BH1773" t="str">
            <v>Хром</v>
          </cell>
        </row>
        <row r="1774">
          <cell r="D1774" t="str">
            <v>3579260005</v>
          </cell>
          <cell r="E1774" t="str">
            <v>КОМПЛЕКТ правый, Леманс 400 мм, H 600-750, Арена СТИЛЬ, 2 полки, 2 доводчика, цвет ХРОМ, цвет дна Белый (0479260005)</v>
          </cell>
          <cell r="K1774" t="str">
            <v>сумма частей</v>
          </cell>
          <cell r="O1774" t="str">
            <v>сумма частей</v>
          </cell>
          <cell r="V1774" t="str">
            <v>Нижние угловые тумбы</v>
          </cell>
          <cell r="W1774" t="str">
            <v>Леманс</v>
          </cell>
          <cell r="X1774">
            <v>400</v>
          </cell>
          <cell r="Y1774" t="str">
            <v>600-750</v>
          </cell>
          <cell r="Z1774" t="str">
            <v>ХРОМ</v>
          </cell>
          <cell r="AA1774" t="str">
            <v>Арена СТИЛЬ</v>
          </cell>
          <cell r="AB1774">
            <v>2</v>
          </cell>
          <cell r="AC1774">
            <v>500</v>
          </cell>
          <cell r="AD1774">
            <v>3</v>
          </cell>
          <cell r="AE1774">
            <v>50</v>
          </cell>
          <cell r="AG1774" t="str">
            <v>Компл</v>
          </cell>
          <cell r="AH1774" t="str">
            <v>Белый</v>
          </cell>
          <cell r="AI1774" t="str">
            <v>Правый</v>
          </cell>
          <cell r="AJ1774" t="str">
            <v>Серый</v>
          </cell>
          <cell r="AK1774" t="str">
            <v>КОМПЛЕКТ правый Леманс, 400, H 600-750, Арена СТИЛЬ, ХРОМ</v>
          </cell>
          <cell r="AM1774" t="str">
            <v>Леманс</v>
          </cell>
          <cell r="AS1774" t="str">
            <v>Леманс</v>
          </cell>
          <cell r="AT1774" t="str">
            <v xml:space="preserve">Хранение посуды; Хранение продуктов; </v>
          </cell>
          <cell r="AU1774" t="str">
            <v>Компл</v>
          </cell>
          <cell r="AX1774">
            <v>400</v>
          </cell>
          <cell r="AY1774">
            <v>400</v>
          </cell>
          <cell r="BB1774">
            <v>600</v>
          </cell>
          <cell r="BC1774">
            <v>750</v>
          </cell>
          <cell r="BF1774">
            <v>0</v>
          </cell>
          <cell r="BG1774">
            <v>50</v>
          </cell>
          <cell r="BH1774" t="str">
            <v>Хром</v>
          </cell>
        </row>
        <row r="1775">
          <cell r="D1775" t="str">
            <v>3579290005</v>
          </cell>
          <cell r="E1775" t="str">
            <v>КОМПЛЕКТ левый, Леманс 450 мм, H 600-750, Арена СТИЛЬ, 2 полки, 2 доводчика, цвет ХРОМ, цвет дна Белый (0479290005)</v>
          </cell>
          <cell r="K1775" t="str">
            <v>сумма частей</v>
          </cell>
          <cell r="O1775" t="str">
            <v>сумма частей</v>
          </cell>
          <cell r="V1775" t="str">
            <v>Нижние угловые тумбы</v>
          </cell>
          <cell r="W1775" t="str">
            <v>Леманс</v>
          </cell>
          <cell r="X1775">
            <v>450</v>
          </cell>
          <cell r="Y1775" t="str">
            <v>600-750</v>
          </cell>
          <cell r="Z1775" t="str">
            <v>ХРОМ</v>
          </cell>
          <cell r="AA1775" t="str">
            <v>Арена СТИЛЬ</v>
          </cell>
          <cell r="AB1775">
            <v>2</v>
          </cell>
          <cell r="AC1775">
            <v>500</v>
          </cell>
          <cell r="AD1775">
            <v>3</v>
          </cell>
          <cell r="AE1775">
            <v>50</v>
          </cell>
          <cell r="AG1775" t="str">
            <v>Компл</v>
          </cell>
          <cell r="AH1775" t="str">
            <v>Белый</v>
          </cell>
          <cell r="AI1775" t="str">
            <v>Левый</v>
          </cell>
          <cell r="AJ1775" t="str">
            <v>Серый</v>
          </cell>
          <cell r="AK1775" t="str">
            <v>КОМПЛЕКТ левый Леманс, 450, H 600-750, Арена СТИЛЬ, ХРОМ</v>
          </cell>
          <cell r="AM1775" t="str">
            <v>Леманс</v>
          </cell>
          <cell r="AS1775" t="str">
            <v>Леманс</v>
          </cell>
          <cell r="AT1775" t="str">
            <v xml:space="preserve">Хранение посуды; Хранение продуктов; </v>
          </cell>
          <cell r="AU1775" t="str">
            <v>Компл</v>
          </cell>
          <cell r="AX1775">
            <v>450</v>
          </cell>
          <cell r="AY1775">
            <v>450</v>
          </cell>
          <cell r="BB1775">
            <v>600</v>
          </cell>
          <cell r="BC1775">
            <v>750</v>
          </cell>
          <cell r="BF1775">
            <v>0</v>
          </cell>
          <cell r="BG1775">
            <v>50</v>
          </cell>
          <cell r="BH1775" t="str">
            <v>Хром</v>
          </cell>
        </row>
        <row r="1776">
          <cell r="D1776" t="str">
            <v>3579280005</v>
          </cell>
          <cell r="E1776" t="str">
            <v>КОМПЛЕКТ правый, Леманс 450 мм, H 600-750, Арена СТИЛЬ, 2 полки, 2 доводчика, цвет ХРОМ, цвет дна Белый (0479280005)</v>
          </cell>
          <cell r="K1776" t="str">
            <v>сумма частей</v>
          </cell>
          <cell r="O1776" t="str">
            <v>сумма частей</v>
          </cell>
          <cell r="V1776" t="str">
            <v>Нижние угловые тумбы</v>
          </cell>
          <cell r="W1776" t="str">
            <v>Леманс</v>
          </cell>
          <cell r="X1776">
            <v>450</v>
          </cell>
          <cell r="Y1776" t="str">
            <v>600-750</v>
          </cell>
          <cell r="Z1776" t="str">
            <v>ХРОМ</v>
          </cell>
          <cell r="AA1776" t="str">
            <v>Арена СТИЛЬ</v>
          </cell>
          <cell r="AB1776">
            <v>2</v>
          </cell>
          <cell r="AC1776">
            <v>500</v>
          </cell>
          <cell r="AD1776">
            <v>3</v>
          </cell>
          <cell r="AE1776">
            <v>50</v>
          </cell>
          <cell r="AG1776" t="str">
            <v>Компл</v>
          </cell>
          <cell r="AH1776" t="str">
            <v>Белый</v>
          </cell>
          <cell r="AI1776" t="str">
            <v>Правый</v>
          </cell>
          <cell r="AJ1776" t="str">
            <v>Серый</v>
          </cell>
          <cell r="AK1776" t="str">
            <v>КОМПЛЕКТ правый Леманс, 450, H 600-750, Арена СТИЛЬ, ХРОМ</v>
          </cell>
          <cell r="AM1776" t="str">
            <v>Леманс</v>
          </cell>
          <cell r="AS1776" t="str">
            <v>Леманс</v>
          </cell>
          <cell r="AT1776" t="str">
            <v xml:space="preserve">Хранение посуды; Хранение продуктов; </v>
          </cell>
          <cell r="AU1776" t="str">
            <v>Компл</v>
          </cell>
          <cell r="AX1776">
            <v>450</v>
          </cell>
          <cell r="AY1776">
            <v>450</v>
          </cell>
          <cell r="BB1776">
            <v>600</v>
          </cell>
          <cell r="BC1776">
            <v>750</v>
          </cell>
          <cell r="BF1776">
            <v>0</v>
          </cell>
          <cell r="BG1776">
            <v>50</v>
          </cell>
          <cell r="BH1776" t="str">
            <v>Хром</v>
          </cell>
        </row>
        <row r="1777">
          <cell r="D1777" t="str">
            <v>3579310005</v>
          </cell>
          <cell r="E1777" t="str">
            <v>КОМПЛЕКТ левый, Леманс 500 мм, H 600-750, Арена СТИЛЬ, 2 полки, 2 доводчика, цвет ХРОМ, цвет дна Белый (0479310005)</v>
          </cell>
          <cell r="K1777" t="str">
            <v>сумма частей</v>
          </cell>
          <cell r="O1777" t="str">
            <v>сумма частей</v>
          </cell>
          <cell r="V1777" t="str">
            <v>Нижние угловые тумбы</v>
          </cell>
          <cell r="W1777" t="str">
            <v>Леманс</v>
          </cell>
          <cell r="X1777">
            <v>500</v>
          </cell>
          <cell r="Y1777" t="str">
            <v>600-750</v>
          </cell>
          <cell r="Z1777" t="str">
            <v>ХРОМ</v>
          </cell>
          <cell r="AA1777" t="str">
            <v>Арена СТИЛЬ</v>
          </cell>
          <cell r="AB1777">
            <v>2</v>
          </cell>
          <cell r="AC1777">
            <v>500</v>
          </cell>
          <cell r="AD1777">
            <v>3</v>
          </cell>
          <cell r="AE1777">
            <v>50</v>
          </cell>
          <cell r="AG1777" t="str">
            <v>Компл</v>
          </cell>
          <cell r="AH1777" t="str">
            <v>Белый</v>
          </cell>
          <cell r="AI1777" t="str">
            <v>Левый</v>
          </cell>
          <cell r="AJ1777" t="str">
            <v>Серый</v>
          </cell>
          <cell r="AK1777" t="str">
            <v>КОМПЛЕКТ левый Леманс, 500, H 600-750, Арена СТИЛЬ, ХРОМ</v>
          </cell>
          <cell r="AM1777" t="str">
            <v>Леманс</v>
          </cell>
          <cell r="AS1777" t="str">
            <v>Леманс</v>
          </cell>
          <cell r="AT1777" t="str">
            <v xml:space="preserve">Хранение посуды; Хранение продуктов; </v>
          </cell>
          <cell r="AU1777" t="str">
            <v>Компл</v>
          </cell>
          <cell r="AX1777">
            <v>500</v>
          </cell>
          <cell r="AY1777">
            <v>500</v>
          </cell>
          <cell r="BB1777">
            <v>600</v>
          </cell>
          <cell r="BC1777">
            <v>750</v>
          </cell>
          <cell r="BF1777">
            <v>0</v>
          </cell>
          <cell r="BG1777">
            <v>50</v>
          </cell>
          <cell r="BH1777" t="str">
            <v>Хром</v>
          </cell>
        </row>
        <row r="1778">
          <cell r="D1778" t="str">
            <v>3579300005</v>
          </cell>
          <cell r="E1778" t="str">
            <v>КОМПЛЕКТ правый, Леманс 500 мм, H 600-750, Арена СТИЛЬ, 2 полки, 2 доводчика, цвет ХРОМ, цвет дна Белый (0479300005)</v>
          </cell>
          <cell r="K1778" t="str">
            <v>сумма частей</v>
          </cell>
          <cell r="O1778" t="str">
            <v>сумма частей</v>
          </cell>
          <cell r="V1778" t="str">
            <v>Нижние угловые тумбы</v>
          </cell>
          <cell r="W1778" t="str">
            <v>Леманс</v>
          </cell>
          <cell r="X1778">
            <v>500</v>
          </cell>
          <cell r="Y1778" t="str">
            <v>600-750</v>
          </cell>
          <cell r="Z1778" t="str">
            <v>ХРОМ</v>
          </cell>
          <cell r="AA1778" t="str">
            <v>Арена СТИЛЬ</v>
          </cell>
          <cell r="AB1778">
            <v>2</v>
          </cell>
          <cell r="AC1778">
            <v>500</v>
          </cell>
          <cell r="AD1778">
            <v>3</v>
          </cell>
          <cell r="AE1778">
            <v>50</v>
          </cell>
          <cell r="AG1778" t="str">
            <v>Компл</v>
          </cell>
          <cell r="AH1778" t="str">
            <v>Белый</v>
          </cell>
          <cell r="AI1778" t="str">
            <v>Правый</v>
          </cell>
          <cell r="AJ1778" t="str">
            <v>Серый</v>
          </cell>
          <cell r="AK1778" t="str">
            <v>КОМПЛЕКТ правый Леманс, 500, H 600-750, Арена СТИЛЬ, ХРОМ</v>
          </cell>
          <cell r="AM1778" t="str">
            <v>Леманс</v>
          </cell>
          <cell r="AS1778" t="str">
            <v>Леманс</v>
          </cell>
          <cell r="AT1778" t="str">
            <v xml:space="preserve">Хранение посуды; Хранение продуктов; </v>
          </cell>
          <cell r="AU1778" t="str">
            <v>Компл</v>
          </cell>
          <cell r="AX1778">
            <v>500</v>
          </cell>
          <cell r="AY1778">
            <v>500</v>
          </cell>
          <cell r="BB1778">
            <v>600</v>
          </cell>
          <cell r="BC1778">
            <v>750</v>
          </cell>
          <cell r="BF1778">
            <v>0</v>
          </cell>
          <cell r="BG1778">
            <v>50</v>
          </cell>
          <cell r="BH1778" t="str">
            <v>Хром</v>
          </cell>
        </row>
        <row r="1779">
          <cell r="D1779" t="str">
            <v>3579330005</v>
          </cell>
          <cell r="E1779" t="str">
            <v>КОМПЛЕКТ левый, Леманс 600 мм, H 600-750, Арена СТИЛЬ, 2 полки, 2 доводчика, цвет ХРОМ, цвет дна Белый (0479330005)</v>
          </cell>
          <cell r="K1779" t="str">
            <v>сумма частей</v>
          </cell>
          <cell r="O1779" t="str">
            <v>сумма частей</v>
          </cell>
          <cell r="V1779" t="str">
            <v>Нижние угловые тумбы</v>
          </cell>
          <cell r="W1779" t="str">
            <v>Леманс</v>
          </cell>
          <cell r="X1779">
            <v>600</v>
          </cell>
          <cell r="Y1779" t="str">
            <v>600-750</v>
          </cell>
          <cell r="Z1779" t="str">
            <v>ХРОМ</v>
          </cell>
          <cell r="AA1779" t="str">
            <v>Арена СТИЛЬ</v>
          </cell>
          <cell r="AB1779">
            <v>2</v>
          </cell>
          <cell r="AC1779">
            <v>500</v>
          </cell>
          <cell r="AD1779">
            <v>3</v>
          </cell>
          <cell r="AE1779">
            <v>50</v>
          </cell>
          <cell r="AG1779" t="str">
            <v>Компл</v>
          </cell>
          <cell r="AH1779" t="str">
            <v>Белый</v>
          </cell>
          <cell r="AI1779" t="str">
            <v>Левый</v>
          </cell>
          <cell r="AJ1779" t="str">
            <v>Серый</v>
          </cell>
          <cell r="AK1779" t="str">
            <v>КОМПЛЕКТ левый Леманс, 600, H 600-750, Арена СТИЛЬ, ХРОМ</v>
          </cell>
          <cell r="AM1779" t="str">
            <v>Леманс</v>
          </cell>
          <cell r="AS1779" t="str">
            <v>Леманс</v>
          </cell>
          <cell r="AT1779" t="str">
            <v xml:space="preserve">Хранение посуды; Хранение продуктов; </v>
          </cell>
          <cell r="AU1779" t="str">
            <v>Компл</v>
          </cell>
          <cell r="AX1779">
            <v>600</v>
          </cell>
          <cell r="AY1779">
            <v>600</v>
          </cell>
          <cell r="BB1779">
            <v>600</v>
          </cell>
          <cell r="BC1779">
            <v>750</v>
          </cell>
          <cell r="BF1779">
            <v>0</v>
          </cell>
          <cell r="BG1779">
            <v>50</v>
          </cell>
          <cell r="BH1779" t="str">
            <v>Хром</v>
          </cell>
        </row>
        <row r="1780">
          <cell r="D1780" t="str">
            <v>3579320005</v>
          </cell>
          <cell r="E1780" t="str">
            <v>КОМПЛЕКТ правый, Леманс 600 мм, H 600-750, Арена СТИЛЬ, 2 полки, 2 доводчика, цвет ХРОМ, цвет дна Белый (0479320005)</v>
          </cell>
          <cell r="K1780" t="str">
            <v>сумма частей</v>
          </cell>
          <cell r="O1780" t="str">
            <v>сумма частей</v>
          </cell>
          <cell r="V1780" t="str">
            <v>Нижние угловые тумбы</v>
          </cell>
          <cell r="W1780" t="str">
            <v>Леманс</v>
          </cell>
          <cell r="X1780">
            <v>600</v>
          </cell>
          <cell r="Y1780" t="str">
            <v>600-750</v>
          </cell>
          <cell r="Z1780" t="str">
            <v>ХРОМ</v>
          </cell>
          <cell r="AA1780" t="str">
            <v>Арена СТИЛЬ</v>
          </cell>
          <cell r="AB1780">
            <v>2</v>
          </cell>
          <cell r="AC1780">
            <v>500</v>
          </cell>
          <cell r="AD1780">
            <v>3</v>
          </cell>
          <cell r="AE1780">
            <v>50</v>
          </cell>
          <cell r="AG1780" t="str">
            <v>Компл</v>
          </cell>
          <cell r="AH1780" t="str">
            <v>Белый</v>
          </cell>
          <cell r="AI1780" t="str">
            <v>Правый</v>
          </cell>
          <cell r="AJ1780" t="str">
            <v>Серый</v>
          </cell>
          <cell r="AK1780" t="str">
            <v>КОМПЛЕКТ правый Леманс, 600, H 600-750, Арена СТИЛЬ, ХРОМ</v>
          </cell>
          <cell r="AM1780" t="str">
            <v>Леманс</v>
          </cell>
          <cell r="AS1780" t="str">
            <v>Леманс</v>
          </cell>
          <cell r="AT1780" t="str">
            <v xml:space="preserve">Хранение посуды; Хранение продуктов; </v>
          </cell>
          <cell r="AU1780" t="str">
            <v>Компл</v>
          </cell>
          <cell r="AX1780">
            <v>600</v>
          </cell>
          <cell r="AY1780">
            <v>600</v>
          </cell>
          <cell r="BB1780">
            <v>600</v>
          </cell>
          <cell r="BC1780">
            <v>750</v>
          </cell>
          <cell r="BF1780">
            <v>0</v>
          </cell>
          <cell r="BG1780">
            <v>50</v>
          </cell>
          <cell r="BH1780" t="str">
            <v>Хром</v>
          </cell>
        </row>
        <row r="1781">
          <cell r="D1781" t="str">
            <v>3579610005</v>
          </cell>
          <cell r="E1781" t="str">
            <v>КОМПЛЕКТ левый, Леманс 450 мм, H 1265, Арена СТИЛЬ, 4 полки, 4 доводчика, цвет ХРОМ, цвет дна Белый (0479610005)</v>
          </cell>
          <cell r="K1781" t="str">
            <v>сумма частей</v>
          </cell>
          <cell r="O1781" t="str">
            <v>сумма частей</v>
          </cell>
          <cell r="V1781" t="str">
            <v>Нижние угловые тумбы</v>
          </cell>
          <cell r="W1781" t="str">
            <v>Леманс</v>
          </cell>
          <cell r="X1781">
            <v>450</v>
          </cell>
          <cell r="Y1781">
            <v>1265</v>
          </cell>
          <cell r="Z1781" t="str">
            <v>ХРОМ</v>
          </cell>
          <cell r="AA1781" t="str">
            <v>Арена СТИЛЬ</v>
          </cell>
          <cell r="AB1781">
            <v>4</v>
          </cell>
          <cell r="AC1781">
            <v>500</v>
          </cell>
          <cell r="AD1781">
            <v>5</v>
          </cell>
          <cell r="AE1781">
            <v>100</v>
          </cell>
          <cell r="AG1781" t="str">
            <v>Компл</v>
          </cell>
          <cell r="AH1781" t="str">
            <v>Белый</v>
          </cell>
          <cell r="AI1781" t="str">
            <v>Левый</v>
          </cell>
          <cell r="AJ1781" t="str">
            <v>Серый</v>
          </cell>
          <cell r="AK1781" t="str">
            <v>КОМПЛЕКТ левый Леманс, 450, H 1265, Арена СТИЛЬ, ХРОМ</v>
          </cell>
          <cell r="AM1781" t="str">
            <v>Леманс</v>
          </cell>
          <cell r="AS1781" t="str">
            <v>Леманс</v>
          </cell>
          <cell r="AT1781" t="str">
            <v xml:space="preserve">Хранение посуды; Хранение продуктов; </v>
          </cell>
          <cell r="AU1781" t="str">
            <v>Компл</v>
          </cell>
          <cell r="AX1781">
            <v>450</v>
          </cell>
          <cell r="AY1781">
            <v>450</v>
          </cell>
          <cell r="BB1781">
            <v>1265</v>
          </cell>
          <cell r="BC1781">
            <v>1500</v>
          </cell>
          <cell r="BF1781">
            <v>0</v>
          </cell>
          <cell r="BG1781">
            <v>100</v>
          </cell>
          <cell r="BH1781" t="str">
            <v>Хром</v>
          </cell>
        </row>
        <row r="1782">
          <cell r="D1782" t="str">
            <v>3579600005</v>
          </cell>
          <cell r="E1782" t="str">
            <v>КОМПЛЕКТ правый, Леманс 450 мм, H 1265, Арена СТИЛЬ, 4 полки, 4 доводчика, цвет ХРОМ, цвет дна Белый (0479600005)</v>
          </cell>
          <cell r="K1782" t="str">
            <v>сумма частей</v>
          </cell>
          <cell r="O1782" t="str">
            <v>сумма частей</v>
          </cell>
          <cell r="V1782" t="str">
            <v>Нижние угловые тумбы</v>
          </cell>
          <cell r="W1782" t="str">
            <v>Леманс</v>
          </cell>
          <cell r="X1782">
            <v>450</v>
          </cell>
          <cell r="Y1782">
            <v>1265</v>
          </cell>
          <cell r="Z1782" t="str">
            <v>ХРОМ</v>
          </cell>
          <cell r="AA1782" t="str">
            <v>Арена СТИЛЬ</v>
          </cell>
          <cell r="AB1782">
            <v>4</v>
          </cell>
          <cell r="AC1782">
            <v>500</v>
          </cell>
          <cell r="AD1782">
            <v>5</v>
          </cell>
          <cell r="AE1782">
            <v>100</v>
          </cell>
          <cell r="AG1782" t="str">
            <v>Компл</v>
          </cell>
          <cell r="AH1782" t="str">
            <v>Белый</v>
          </cell>
          <cell r="AI1782" t="str">
            <v>Правый</v>
          </cell>
          <cell r="AJ1782" t="str">
            <v>Серый</v>
          </cell>
          <cell r="AK1782" t="str">
            <v>КОМПЛЕКТ правый Леманс, 450, H 1265, Арена СТИЛЬ, ХРОМ</v>
          </cell>
          <cell r="AM1782" t="str">
            <v>Леманс</v>
          </cell>
          <cell r="AS1782" t="str">
            <v>Леманс</v>
          </cell>
          <cell r="AT1782" t="str">
            <v xml:space="preserve">Хранение посуды; Хранение продуктов; </v>
          </cell>
          <cell r="AU1782" t="str">
            <v>Компл</v>
          </cell>
          <cell r="AX1782">
            <v>450</v>
          </cell>
          <cell r="AY1782">
            <v>450</v>
          </cell>
          <cell r="BB1782">
            <v>1265</v>
          </cell>
          <cell r="BC1782">
            <v>1500</v>
          </cell>
          <cell r="BF1782">
            <v>0</v>
          </cell>
          <cell r="BG1782">
            <v>100</v>
          </cell>
          <cell r="BH1782" t="str">
            <v>Хром</v>
          </cell>
        </row>
        <row r="1783">
          <cell r="D1783" t="str">
            <v>3579630005</v>
          </cell>
          <cell r="E1783" t="str">
            <v>КОМПЛЕКТ левый, Леманс 500 мм, H 1265, Арена СТИЛЬ, 4 полки, 4 доводчика, цвет ХРОМ, цвет дна Белый (0479630005)</v>
          </cell>
          <cell r="K1783" t="str">
            <v>сумма частей</v>
          </cell>
          <cell r="O1783" t="str">
            <v>сумма частей</v>
          </cell>
          <cell r="V1783" t="str">
            <v>Нижние угловые тумбы</v>
          </cell>
          <cell r="W1783" t="str">
            <v>Леманс</v>
          </cell>
          <cell r="X1783">
            <v>500</v>
          </cell>
          <cell r="Y1783">
            <v>1265</v>
          </cell>
          <cell r="Z1783" t="str">
            <v>ХРОМ</v>
          </cell>
          <cell r="AA1783" t="str">
            <v>Арена СТИЛЬ</v>
          </cell>
          <cell r="AB1783">
            <v>4</v>
          </cell>
          <cell r="AC1783">
            <v>500</v>
          </cell>
          <cell r="AD1783">
            <v>5</v>
          </cell>
          <cell r="AE1783">
            <v>100</v>
          </cell>
          <cell r="AG1783" t="str">
            <v>Компл</v>
          </cell>
          <cell r="AH1783" t="str">
            <v>Белый</v>
          </cell>
          <cell r="AI1783" t="str">
            <v>Левый</v>
          </cell>
          <cell r="AJ1783" t="str">
            <v>Серый</v>
          </cell>
          <cell r="AK1783" t="str">
            <v>КОМПЛЕКТ левый Леманс, 500, H 1265, Арена СТИЛЬ, ХРОМ</v>
          </cell>
          <cell r="AM1783" t="str">
            <v>Леманс</v>
          </cell>
          <cell r="AS1783" t="str">
            <v>Леманс</v>
          </cell>
          <cell r="AT1783" t="str">
            <v xml:space="preserve">Хранение посуды; Хранение продуктов; </v>
          </cell>
          <cell r="AU1783" t="str">
            <v>Компл</v>
          </cell>
          <cell r="AX1783">
            <v>500</v>
          </cell>
          <cell r="AY1783">
            <v>500</v>
          </cell>
          <cell r="BB1783">
            <v>1265</v>
          </cell>
          <cell r="BC1783">
            <v>1500</v>
          </cell>
          <cell r="BF1783">
            <v>0</v>
          </cell>
          <cell r="BG1783">
            <v>100</v>
          </cell>
          <cell r="BH1783" t="str">
            <v>Хром</v>
          </cell>
        </row>
        <row r="1784">
          <cell r="D1784" t="str">
            <v>3579620005</v>
          </cell>
          <cell r="E1784" t="str">
            <v>КОМПЛЕКТ правый, Леманс 500 мм, H 1265, Арена СТИЛЬ, 4 полки, 4 доводчика, цвет ХРОМ, цвет дна Белый (0479620005)</v>
          </cell>
          <cell r="K1784" t="str">
            <v>сумма частей</v>
          </cell>
          <cell r="O1784" t="str">
            <v>сумма частей</v>
          </cell>
          <cell r="V1784" t="str">
            <v>Нижние угловые тумбы</v>
          </cell>
          <cell r="W1784" t="str">
            <v>Леманс</v>
          </cell>
          <cell r="X1784">
            <v>500</v>
          </cell>
          <cell r="Y1784">
            <v>1265</v>
          </cell>
          <cell r="Z1784" t="str">
            <v>ХРОМ</v>
          </cell>
          <cell r="AA1784" t="str">
            <v>Арена СТИЛЬ</v>
          </cell>
          <cell r="AB1784">
            <v>4</v>
          </cell>
          <cell r="AC1784">
            <v>500</v>
          </cell>
          <cell r="AD1784">
            <v>5</v>
          </cell>
          <cell r="AE1784">
            <v>100</v>
          </cell>
          <cell r="AG1784" t="str">
            <v>Компл</v>
          </cell>
          <cell r="AH1784" t="str">
            <v>Белый</v>
          </cell>
          <cell r="AI1784" t="str">
            <v>Правый</v>
          </cell>
          <cell r="AJ1784" t="str">
            <v>Серый</v>
          </cell>
          <cell r="AK1784" t="str">
            <v>КОМПЛЕКТ правый Леманс, 500, H 1265, Арена СТИЛЬ, ХРОМ</v>
          </cell>
          <cell r="AM1784" t="str">
            <v>Леманс</v>
          </cell>
          <cell r="AS1784" t="str">
            <v>Леманс</v>
          </cell>
          <cell r="AT1784" t="str">
            <v xml:space="preserve">Хранение посуды; Хранение продуктов; </v>
          </cell>
          <cell r="AU1784" t="str">
            <v>Компл</v>
          </cell>
          <cell r="AX1784">
            <v>500</v>
          </cell>
          <cell r="AY1784">
            <v>500</v>
          </cell>
          <cell r="BB1784">
            <v>1265</v>
          </cell>
          <cell r="BC1784">
            <v>1500</v>
          </cell>
          <cell r="BF1784">
            <v>0</v>
          </cell>
          <cell r="BG1784">
            <v>100</v>
          </cell>
          <cell r="BH1784" t="str">
            <v>Хром</v>
          </cell>
        </row>
        <row r="1785">
          <cell r="D1785" t="str">
            <v>3579650005</v>
          </cell>
          <cell r="E1785" t="str">
            <v>КОМПЛЕКТ левый, Леманс 600 мм, H 1265, Арена СТИЛЬ, 4 полки, 4 доводчика, цвет ХРОМ, цвет дна Белый (0479650005)</v>
          </cell>
          <cell r="K1785" t="str">
            <v>сумма частей</v>
          </cell>
          <cell r="O1785" t="str">
            <v>сумма частей</v>
          </cell>
          <cell r="V1785" t="str">
            <v>Нижние угловые тумбы</v>
          </cell>
          <cell r="W1785" t="str">
            <v>Леманс</v>
          </cell>
          <cell r="X1785">
            <v>600</v>
          </cell>
          <cell r="Y1785">
            <v>1265</v>
          </cell>
          <cell r="Z1785" t="str">
            <v>ХРОМ</v>
          </cell>
          <cell r="AA1785" t="str">
            <v>Арена СТИЛЬ</v>
          </cell>
          <cell r="AB1785">
            <v>4</v>
          </cell>
          <cell r="AC1785">
            <v>500</v>
          </cell>
          <cell r="AD1785">
            <v>5</v>
          </cell>
          <cell r="AE1785">
            <v>100</v>
          </cell>
          <cell r="AG1785" t="str">
            <v>Компл</v>
          </cell>
          <cell r="AH1785" t="str">
            <v>Белый</v>
          </cell>
          <cell r="AI1785" t="str">
            <v>Левый</v>
          </cell>
          <cell r="AJ1785" t="str">
            <v>Серый</v>
          </cell>
          <cell r="AK1785" t="str">
            <v>КОМПЛЕКТ левый Леманс, 600, H 1265, Арена СТИЛЬ, ХРОМ</v>
          </cell>
          <cell r="AM1785" t="str">
            <v>Леманс</v>
          </cell>
          <cell r="AS1785" t="str">
            <v>Леманс</v>
          </cell>
          <cell r="AT1785" t="str">
            <v xml:space="preserve">Хранение посуды; Хранение продуктов; </v>
          </cell>
          <cell r="AU1785" t="str">
            <v>Компл</v>
          </cell>
          <cell r="AX1785">
            <v>600</v>
          </cell>
          <cell r="AY1785">
            <v>600</v>
          </cell>
          <cell r="BB1785">
            <v>1265</v>
          </cell>
          <cell r="BC1785">
            <v>1500</v>
          </cell>
          <cell r="BF1785">
            <v>0</v>
          </cell>
          <cell r="BG1785">
            <v>100</v>
          </cell>
          <cell r="BH1785" t="str">
            <v>Хром</v>
          </cell>
        </row>
        <row r="1786">
          <cell r="D1786" t="str">
            <v>3579640005</v>
          </cell>
          <cell r="E1786" t="str">
            <v>КОМПЛЕКТ правый, Леманс 600 мм, H 1265, Арена СТИЛЬ, 4 полки, 4 доводчика, цвет ХРОМ, цвет дна Белый (0479640005)</v>
          </cell>
          <cell r="K1786" t="str">
            <v>сумма частей</v>
          </cell>
          <cell r="O1786" t="str">
            <v>сумма частей</v>
          </cell>
          <cell r="V1786" t="str">
            <v>Нижние угловые тумбы</v>
          </cell>
          <cell r="W1786" t="str">
            <v>Леманс</v>
          </cell>
          <cell r="X1786">
            <v>600</v>
          </cell>
          <cell r="Y1786">
            <v>1265</v>
          </cell>
          <cell r="Z1786" t="str">
            <v>ХРОМ</v>
          </cell>
          <cell r="AA1786" t="str">
            <v>Арена СТИЛЬ</v>
          </cell>
          <cell r="AB1786">
            <v>4</v>
          </cell>
          <cell r="AC1786">
            <v>500</v>
          </cell>
          <cell r="AD1786">
            <v>5</v>
          </cell>
          <cell r="AE1786">
            <v>100</v>
          </cell>
          <cell r="AG1786" t="str">
            <v>Компл</v>
          </cell>
          <cell r="AH1786" t="str">
            <v>Белый</v>
          </cell>
          <cell r="AI1786" t="str">
            <v>Правый</v>
          </cell>
          <cell r="AJ1786" t="str">
            <v>Серый</v>
          </cell>
          <cell r="AK1786" t="str">
            <v>КОМПЛЕКТ правый Леманс, 600, H 1265, Арена СТИЛЬ, ХРОМ</v>
          </cell>
          <cell r="AM1786" t="str">
            <v>Леманс</v>
          </cell>
          <cell r="AS1786" t="str">
            <v>Леманс</v>
          </cell>
          <cell r="AT1786" t="str">
            <v xml:space="preserve">Хранение посуды; Хранение продуктов; </v>
          </cell>
          <cell r="AU1786" t="str">
            <v>Компл</v>
          </cell>
          <cell r="AX1786">
            <v>600</v>
          </cell>
          <cell r="AY1786">
            <v>600</v>
          </cell>
          <cell r="BB1786">
            <v>1265</v>
          </cell>
          <cell r="BC1786">
            <v>1500</v>
          </cell>
          <cell r="BF1786">
            <v>0</v>
          </cell>
          <cell r="BG1786">
            <v>100</v>
          </cell>
          <cell r="BH1786" t="str">
            <v>Хром</v>
          </cell>
        </row>
        <row r="1787">
          <cell r="D1787" t="str">
            <v>2350840005</v>
          </cell>
          <cell r="E1787" t="str">
            <v>Комплект полок левый, Леманс 400 мм, Арена СТИЛЬ, 2 полки + рычаги, цвет ХРОМ, цвет дна Белый, антислип (2350840005)</v>
          </cell>
          <cell r="H1787">
            <v>1</v>
          </cell>
          <cell r="I1787">
            <v>10</v>
          </cell>
          <cell r="J1787" t="str">
            <v>DE</v>
          </cell>
          <cell r="K1787">
            <v>10.246</v>
          </cell>
          <cell r="L1787">
            <v>0.82499999999999996</v>
          </cell>
          <cell r="M1787">
            <v>0.20300000000000001</v>
          </cell>
          <cell r="N1787">
            <v>0.58499999999999996</v>
          </cell>
          <cell r="O1787">
            <v>9.7972875000000001E-2</v>
          </cell>
          <cell r="Q1787" t="str">
            <v>0005</v>
          </cell>
          <cell r="R1787">
            <v>10</v>
          </cell>
          <cell r="T1787">
            <v>9403990001</v>
          </cell>
          <cell r="V1787" t="str">
            <v>Нижние угловые тумбы</v>
          </cell>
          <cell r="W1787" t="str">
            <v>Леманс</v>
          </cell>
          <cell r="X1787">
            <v>400</v>
          </cell>
          <cell r="Z1787" t="str">
            <v>ХРОМ</v>
          </cell>
          <cell r="AA1787" t="str">
            <v>Арена СТИЛЬ</v>
          </cell>
          <cell r="AB1787">
            <v>2</v>
          </cell>
          <cell r="AC1787">
            <v>500</v>
          </cell>
          <cell r="AE1787">
            <v>50</v>
          </cell>
          <cell r="AG1787" t="str">
            <v>шт</v>
          </cell>
          <cell r="AH1787" t="str">
            <v>Белый</v>
          </cell>
          <cell r="AI1787" t="str">
            <v>Левый</v>
          </cell>
          <cell r="AJ1787" t="str">
            <v>Серый</v>
          </cell>
          <cell r="AK1787" t="str">
            <v>Комплект полок левый Леманс, 400, Арена СТИЛЬ, ХРОМ</v>
          </cell>
          <cell r="AM1787" t="str">
            <v>Леманс</v>
          </cell>
          <cell r="AS1787" t="str">
            <v>Леманс</v>
          </cell>
          <cell r="AU1787" t="str">
            <v>Комплектующее</v>
          </cell>
          <cell r="AX1787">
            <v>400</v>
          </cell>
          <cell r="AY1787">
            <v>400</v>
          </cell>
          <cell r="BB1787">
            <v>600</v>
          </cell>
          <cell r="BC1787">
            <v>1500</v>
          </cell>
          <cell r="BF1787">
            <v>0</v>
          </cell>
          <cell r="BG1787">
            <v>50</v>
          </cell>
          <cell r="BH1787" t="str">
            <v>Хром</v>
          </cell>
        </row>
        <row r="1788">
          <cell r="D1788" t="str">
            <v>2350830005</v>
          </cell>
          <cell r="E1788" t="str">
            <v>Комплект полок правый, Леманс 400 мм, Арена СТИЛЬ, 2 полки + рычаги, цвет ХРОМ, цвет дна Белый, антислип (2350830005)</v>
          </cell>
          <cell r="H1788">
            <v>1</v>
          </cell>
          <cell r="I1788">
            <v>10</v>
          </cell>
          <cell r="J1788" t="str">
            <v>DE</v>
          </cell>
          <cell r="K1788">
            <v>10.246</v>
          </cell>
          <cell r="L1788">
            <v>0.82499999999999996</v>
          </cell>
          <cell r="M1788">
            <v>0.20300000000000001</v>
          </cell>
          <cell r="N1788">
            <v>0.58499999999999996</v>
          </cell>
          <cell r="O1788">
            <v>9.7972875000000001E-2</v>
          </cell>
          <cell r="Q1788" t="str">
            <v>0005</v>
          </cell>
          <cell r="R1788">
            <v>10</v>
          </cell>
          <cell r="T1788">
            <v>9403990001</v>
          </cell>
          <cell r="V1788" t="str">
            <v>Нижние угловые тумбы</v>
          </cell>
          <cell r="W1788" t="str">
            <v>Леманс</v>
          </cell>
          <cell r="X1788">
            <v>400</v>
          </cell>
          <cell r="Z1788" t="str">
            <v>ХРОМ</v>
          </cell>
          <cell r="AA1788" t="str">
            <v>Арена СТИЛЬ</v>
          </cell>
          <cell r="AB1788">
            <v>2</v>
          </cell>
          <cell r="AC1788">
            <v>500</v>
          </cell>
          <cell r="AE1788">
            <v>50</v>
          </cell>
          <cell r="AG1788" t="str">
            <v>шт</v>
          </cell>
          <cell r="AH1788" t="str">
            <v>Белый</v>
          </cell>
          <cell r="AI1788" t="str">
            <v>Правый</v>
          </cell>
          <cell r="AJ1788" t="str">
            <v>Серый</v>
          </cell>
          <cell r="AK1788" t="str">
            <v>Комплект полок правый Леманс, 400, Арена СТИЛЬ, ХРОМ</v>
          </cell>
          <cell r="AM1788" t="str">
            <v>Леманс</v>
          </cell>
          <cell r="AS1788" t="str">
            <v>Леманс</v>
          </cell>
          <cell r="AU1788" t="str">
            <v>Комплектующее</v>
          </cell>
          <cell r="AX1788">
            <v>400</v>
          </cell>
          <cell r="AY1788">
            <v>400</v>
          </cell>
          <cell r="BB1788">
            <v>600</v>
          </cell>
          <cell r="BC1788">
            <v>1500</v>
          </cell>
          <cell r="BF1788">
            <v>0</v>
          </cell>
          <cell r="BG1788">
            <v>50</v>
          </cell>
          <cell r="BH1788" t="str">
            <v>Хром</v>
          </cell>
        </row>
        <row r="1789">
          <cell r="D1789" t="str">
            <v>2330460005</v>
          </cell>
          <cell r="E1789" t="str">
            <v>Комплект полок левый, Леманс 450 мм, Арена СТИЛЬ, 2 полки + рычаги, цвет ХРОМ, цвет дна Белый, антислип (2330460005)</v>
          </cell>
          <cell r="H1789">
            <v>1</v>
          </cell>
          <cell r="I1789">
            <v>10</v>
          </cell>
          <cell r="J1789" t="str">
            <v>DE</v>
          </cell>
          <cell r="K1789">
            <v>10.246</v>
          </cell>
          <cell r="L1789">
            <v>0.82499999999999996</v>
          </cell>
          <cell r="M1789">
            <v>0.20300000000000001</v>
          </cell>
          <cell r="N1789">
            <v>0.58499999999999996</v>
          </cell>
          <cell r="O1789">
            <v>9.7972875000000001E-2</v>
          </cell>
          <cell r="Q1789" t="str">
            <v>0005</v>
          </cell>
          <cell r="R1789">
            <v>10</v>
          </cell>
          <cell r="T1789">
            <v>9403990001</v>
          </cell>
          <cell r="V1789" t="str">
            <v>Нижние угловые тумбы</v>
          </cell>
          <cell r="W1789" t="str">
            <v>Леманс</v>
          </cell>
          <cell r="X1789">
            <v>450</v>
          </cell>
          <cell r="Z1789" t="str">
            <v>ХРОМ</v>
          </cell>
          <cell r="AA1789" t="str">
            <v>Арена СТИЛЬ</v>
          </cell>
          <cell r="AB1789">
            <v>2</v>
          </cell>
          <cell r="AC1789">
            <v>500</v>
          </cell>
          <cell r="AE1789">
            <v>50</v>
          </cell>
          <cell r="AG1789" t="str">
            <v>шт</v>
          </cell>
          <cell r="AH1789" t="str">
            <v>Белый</v>
          </cell>
          <cell r="AI1789" t="str">
            <v>Левый</v>
          </cell>
          <cell r="AJ1789" t="str">
            <v>Серый</v>
          </cell>
          <cell r="AK1789" t="str">
            <v>Комплект полок левый Леманс, 450, Арена СТИЛЬ, ХРОМ</v>
          </cell>
          <cell r="AM1789" t="str">
            <v>Леманс</v>
          </cell>
          <cell r="AS1789" t="str">
            <v>Леманс</v>
          </cell>
          <cell r="AU1789" t="str">
            <v>Комплектующее</v>
          </cell>
          <cell r="AX1789">
            <v>450</v>
          </cell>
          <cell r="AY1789">
            <v>450</v>
          </cell>
          <cell r="BB1789">
            <v>600</v>
          </cell>
          <cell r="BC1789">
            <v>1500</v>
          </cell>
          <cell r="BF1789">
            <v>0</v>
          </cell>
          <cell r="BG1789">
            <v>50</v>
          </cell>
          <cell r="BH1789" t="str">
            <v>Хром</v>
          </cell>
        </row>
        <row r="1790">
          <cell r="D1790" t="str">
            <v>2330450005</v>
          </cell>
          <cell r="E1790" t="str">
            <v>Комплект полок правый, Леманс 450 мм, Арена СТИЛЬ, 2 полки + рычаги, цвет ХРОМ, цвет дна Белый, антислип (2330450005)</v>
          </cell>
          <cell r="H1790">
            <v>1</v>
          </cell>
          <cell r="I1790">
            <v>10</v>
          </cell>
          <cell r="J1790" t="str">
            <v>DE</v>
          </cell>
          <cell r="K1790">
            <v>10.246</v>
          </cell>
          <cell r="L1790">
            <v>0.82499999999999996</v>
          </cell>
          <cell r="M1790">
            <v>0.20300000000000001</v>
          </cell>
          <cell r="N1790">
            <v>0.58499999999999996</v>
          </cell>
          <cell r="O1790">
            <v>9.7972875000000001E-2</v>
          </cell>
          <cell r="Q1790" t="str">
            <v>0005</v>
          </cell>
          <cell r="R1790">
            <v>10</v>
          </cell>
          <cell r="T1790">
            <v>9403990001</v>
          </cell>
          <cell r="V1790" t="str">
            <v>Нижние угловые тумбы</v>
          </cell>
          <cell r="W1790" t="str">
            <v>Леманс</v>
          </cell>
          <cell r="X1790">
            <v>450</v>
          </cell>
          <cell r="Z1790" t="str">
            <v>ХРОМ</v>
          </cell>
          <cell r="AA1790" t="str">
            <v>Арена СТИЛЬ</v>
          </cell>
          <cell r="AB1790">
            <v>2</v>
          </cell>
          <cell r="AC1790">
            <v>500</v>
          </cell>
          <cell r="AE1790">
            <v>50</v>
          </cell>
          <cell r="AG1790" t="str">
            <v>шт</v>
          </cell>
          <cell r="AH1790" t="str">
            <v>Белый</v>
          </cell>
          <cell r="AI1790" t="str">
            <v>Правый</v>
          </cell>
          <cell r="AJ1790" t="str">
            <v>Серый</v>
          </cell>
          <cell r="AK1790" t="str">
            <v>Комплект полок правый Леманс, 450, Арена СТИЛЬ, ХРОМ</v>
          </cell>
          <cell r="AM1790" t="str">
            <v>Леманс</v>
          </cell>
          <cell r="AS1790" t="str">
            <v>Леманс</v>
          </cell>
          <cell r="AU1790" t="str">
            <v>Комплектующее</v>
          </cell>
          <cell r="AX1790">
            <v>450</v>
          </cell>
          <cell r="AY1790">
            <v>450</v>
          </cell>
          <cell r="BB1790">
            <v>600</v>
          </cell>
          <cell r="BC1790">
            <v>1500</v>
          </cell>
          <cell r="BF1790">
            <v>0</v>
          </cell>
          <cell r="BG1790">
            <v>50</v>
          </cell>
          <cell r="BH1790" t="str">
            <v>Хром</v>
          </cell>
        </row>
        <row r="1791">
          <cell r="D1791" t="str">
            <v>2330480005</v>
          </cell>
          <cell r="E1791" t="str">
            <v>Комплект полок левый, Леманс 500 мм, Арена СТИЛЬ, 2 полки + рычаги, цвет ХРОМ, цвет дна Белый, антислип (2330480005)</v>
          </cell>
          <cell r="H1791">
            <v>1</v>
          </cell>
          <cell r="I1791">
            <v>10</v>
          </cell>
          <cell r="J1791" t="str">
            <v>DE</v>
          </cell>
          <cell r="K1791">
            <v>11.5</v>
          </cell>
          <cell r="L1791">
            <v>0.92</v>
          </cell>
          <cell r="M1791">
            <v>0.20300000000000001</v>
          </cell>
          <cell r="N1791">
            <v>0.625</v>
          </cell>
          <cell r="O1791">
            <v>0.116725</v>
          </cell>
          <cell r="Q1791" t="str">
            <v>0005</v>
          </cell>
          <cell r="R1791">
            <v>10</v>
          </cell>
          <cell r="T1791">
            <v>9403990001</v>
          </cell>
          <cell r="V1791" t="str">
            <v>Нижние угловые тумбы</v>
          </cell>
          <cell r="W1791" t="str">
            <v>Леманс</v>
          </cell>
          <cell r="X1791">
            <v>500</v>
          </cell>
          <cell r="Z1791" t="str">
            <v>ХРОМ</v>
          </cell>
          <cell r="AA1791" t="str">
            <v>Арена СТИЛЬ</v>
          </cell>
          <cell r="AB1791">
            <v>2</v>
          </cell>
          <cell r="AC1791">
            <v>500</v>
          </cell>
          <cell r="AE1791">
            <v>50</v>
          </cell>
          <cell r="AG1791" t="str">
            <v>шт</v>
          </cell>
          <cell r="AH1791" t="str">
            <v>Белый</v>
          </cell>
          <cell r="AI1791" t="str">
            <v>Левый</v>
          </cell>
          <cell r="AJ1791" t="str">
            <v>Серый</v>
          </cell>
          <cell r="AK1791" t="str">
            <v>Комплект полок левый Леманс, 500, Арена СТИЛЬ, ХРОМ</v>
          </cell>
          <cell r="AM1791" t="str">
            <v>Леманс</v>
          </cell>
          <cell r="AS1791" t="str">
            <v>Леманс</v>
          </cell>
          <cell r="AU1791" t="str">
            <v>Комплектующее</v>
          </cell>
          <cell r="AX1791">
            <v>500</v>
          </cell>
          <cell r="AY1791">
            <v>500</v>
          </cell>
          <cell r="BB1791">
            <v>600</v>
          </cell>
          <cell r="BC1791">
            <v>1500</v>
          </cell>
          <cell r="BF1791">
            <v>0</v>
          </cell>
          <cell r="BG1791">
            <v>50</v>
          </cell>
          <cell r="BH1791" t="str">
            <v>Хром</v>
          </cell>
        </row>
        <row r="1792">
          <cell r="D1792" t="str">
            <v>2330470005</v>
          </cell>
          <cell r="E1792" t="str">
            <v>Комплект полок правый, Леманс 500 мм, Арена СТИЛЬ, 2 полки + рычаги, цвет ХРОМ, цвет дна Белый, антислип (2330470005)</v>
          </cell>
          <cell r="H1792">
            <v>1</v>
          </cell>
          <cell r="I1792">
            <v>10</v>
          </cell>
          <cell r="J1792" t="str">
            <v>DE</v>
          </cell>
          <cell r="K1792">
            <v>11.5</v>
          </cell>
          <cell r="L1792">
            <v>0.92</v>
          </cell>
          <cell r="M1792">
            <v>0.20300000000000001</v>
          </cell>
          <cell r="N1792">
            <v>0.625</v>
          </cell>
          <cell r="O1792">
            <v>0.116725</v>
          </cell>
          <cell r="Q1792" t="str">
            <v>0005</v>
          </cell>
          <cell r="R1792">
            <v>10</v>
          </cell>
          <cell r="T1792">
            <v>9403990001</v>
          </cell>
          <cell r="V1792" t="str">
            <v>Нижние угловые тумбы</v>
          </cell>
          <cell r="W1792" t="str">
            <v>Леманс</v>
          </cell>
          <cell r="X1792">
            <v>500</v>
          </cell>
          <cell r="Z1792" t="str">
            <v>ХРОМ</v>
          </cell>
          <cell r="AA1792" t="str">
            <v>Арена СТИЛЬ</v>
          </cell>
          <cell r="AB1792">
            <v>2</v>
          </cell>
          <cell r="AC1792">
            <v>500</v>
          </cell>
          <cell r="AE1792">
            <v>50</v>
          </cell>
          <cell r="AG1792" t="str">
            <v>шт</v>
          </cell>
          <cell r="AH1792" t="str">
            <v>Белый</v>
          </cell>
          <cell r="AI1792" t="str">
            <v>Правый</v>
          </cell>
          <cell r="AJ1792" t="str">
            <v>Серый</v>
          </cell>
          <cell r="AK1792" t="str">
            <v>Комплект полок правый Леманс, 500, Арена СТИЛЬ, ХРОМ</v>
          </cell>
          <cell r="AM1792" t="str">
            <v>Леманс</v>
          </cell>
          <cell r="AS1792" t="str">
            <v>Леманс</v>
          </cell>
          <cell r="AU1792" t="str">
            <v>Комплектующее</v>
          </cell>
          <cell r="AX1792">
            <v>500</v>
          </cell>
          <cell r="AY1792">
            <v>500</v>
          </cell>
          <cell r="BB1792">
            <v>600</v>
          </cell>
          <cell r="BC1792">
            <v>1500</v>
          </cell>
          <cell r="BF1792">
            <v>0</v>
          </cell>
          <cell r="BG1792">
            <v>50</v>
          </cell>
          <cell r="BH1792" t="str">
            <v>Хром</v>
          </cell>
        </row>
        <row r="1793">
          <cell r="D1793" t="str">
            <v>2330500005</v>
          </cell>
          <cell r="E1793" t="str">
            <v>Комплект полок левый, Леманс 600 мм, Арена СТИЛЬ, 2 полки + рычаги, цвет ХРОМ, цвет дна Белый, антислип (2330500005)</v>
          </cell>
          <cell r="H1793">
            <v>1</v>
          </cell>
          <cell r="I1793">
            <v>10</v>
          </cell>
          <cell r="J1793" t="str">
            <v>DE</v>
          </cell>
          <cell r="K1793">
            <v>12.246</v>
          </cell>
          <cell r="L1793">
            <v>0.98499999999999999</v>
          </cell>
          <cell r="M1793">
            <v>0.20300000000000001</v>
          </cell>
          <cell r="N1793">
            <v>0.63500000000000001</v>
          </cell>
          <cell r="O1793">
            <v>0.126971425</v>
          </cell>
          <cell r="Q1793" t="str">
            <v>0005</v>
          </cell>
          <cell r="R1793">
            <v>10</v>
          </cell>
          <cell r="T1793">
            <v>9403990001</v>
          </cell>
          <cell r="V1793" t="str">
            <v>Нижние угловые тумбы</v>
          </cell>
          <cell r="W1793" t="str">
            <v>Леманс</v>
          </cell>
          <cell r="X1793">
            <v>600</v>
          </cell>
          <cell r="Z1793" t="str">
            <v>ХРОМ</v>
          </cell>
          <cell r="AA1793" t="str">
            <v>Арена СТИЛЬ</v>
          </cell>
          <cell r="AB1793">
            <v>2</v>
          </cell>
          <cell r="AC1793">
            <v>500</v>
          </cell>
          <cell r="AE1793">
            <v>50</v>
          </cell>
          <cell r="AG1793" t="str">
            <v>шт</v>
          </cell>
          <cell r="AH1793" t="str">
            <v>Белый</v>
          </cell>
          <cell r="AI1793" t="str">
            <v>Левый</v>
          </cell>
          <cell r="AJ1793" t="str">
            <v>Серый</v>
          </cell>
          <cell r="AK1793" t="str">
            <v>Комплект полок левый Леманс, 600, Арена СТИЛЬ, ХРОМ</v>
          </cell>
          <cell r="AM1793" t="str">
            <v>Леманс</v>
          </cell>
          <cell r="AS1793" t="str">
            <v>Леманс</v>
          </cell>
          <cell r="AU1793" t="str">
            <v>Комплектующее</v>
          </cell>
          <cell r="AX1793">
            <v>600</v>
          </cell>
          <cell r="AY1793">
            <v>600</v>
          </cell>
          <cell r="BB1793">
            <v>600</v>
          </cell>
          <cell r="BC1793">
            <v>1500</v>
          </cell>
          <cell r="BF1793">
            <v>0</v>
          </cell>
          <cell r="BG1793">
            <v>50</v>
          </cell>
          <cell r="BH1793" t="str">
            <v>Хром</v>
          </cell>
        </row>
        <row r="1794">
          <cell r="D1794" t="str">
            <v>2330490005</v>
          </cell>
          <cell r="E1794" t="str">
            <v>Комплект полок правый, Леманс 600 мм, Арена СТИЛЬ, 2 полки + рычаги, цвет ХРОМ, цвет дна Белый, антислип (2330490005)</v>
          </cell>
          <cell r="H1794">
            <v>1</v>
          </cell>
          <cell r="I1794">
            <v>10</v>
          </cell>
          <cell r="J1794" t="str">
            <v>DE</v>
          </cell>
          <cell r="K1794">
            <v>12.246</v>
          </cell>
          <cell r="L1794">
            <v>0.98499999999999999</v>
          </cell>
          <cell r="M1794">
            <v>0.20300000000000001</v>
          </cell>
          <cell r="N1794">
            <v>0.63500000000000001</v>
          </cell>
          <cell r="O1794">
            <v>0.126971425</v>
          </cell>
          <cell r="Q1794" t="str">
            <v>0005</v>
          </cell>
          <cell r="R1794">
            <v>10</v>
          </cell>
          <cell r="T1794">
            <v>9403990001</v>
          </cell>
          <cell r="V1794" t="str">
            <v>Нижние угловые тумбы</v>
          </cell>
          <cell r="W1794" t="str">
            <v>Леманс</v>
          </cell>
          <cell r="X1794">
            <v>600</v>
          </cell>
          <cell r="Z1794" t="str">
            <v>ХРОМ</v>
          </cell>
          <cell r="AA1794" t="str">
            <v>Арена СТИЛЬ</v>
          </cell>
          <cell r="AB1794">
            <v>2</v>
          </cell>
          <cell r="AC1794">
            <v>500</v>
          </cell>
          <cell r="AE1794">
            <v>50</v>
          </cell>
          <cell r="AG1794" t="str">
            <v>шт</v>
          </cell>
          <cell r="AH1794" t="str">
            <v>Белый</v>
          </cell>
          <cell r="AI1794" t="str">
            <v>Правый</v>
          </cell>
          <cell r="AJ1794" t="str">
            <v>Серый</v>
          </cell>
          <cell r="AK1794" t="str">
            <v>Комплект полок правый Леманс, 600, Арена СТИЛЬ, ХРОМ</v>
          </cell>
          <cell r="AM1794" t="str">
            <v>Леманс</v>
          </cell>
          <cell r="AS1794" t="str">
            <v>Леманс</v>
          </cell>
          <cell r="AU1794" t="str">
            <v>Комплектующее</v>
          </cell>
          <cell r="AX1794">
            <v>600</v>
          </cell>
          <cell r="AY1794">
            <v>600</v>
          </cell>
          <cell r="BB1794">
            <v>600</v>
          </cell>
          <cell r="BC1794">
            <v>1500</v>
          </cell>
          <cell r="BF1794">
            <v>0</v>
          </cell>
          <cell r="BG1794">
            <v>50</v>
          </cell>
          <cell r="BH1794" t="str">
            <v>Хром</v>
          </cell>
        </row>
        <row r="1795">
          <cell r="D1795" t="str">
            <v>3504070005</v>
          </cell>
          <cell r="E1795" t="str">
            <v>КОМПЛЕКТ левый, Волшебный угол 450-600 мм, H 525, Арена СТИЛЬ, 4 полки, цвет ХРОМ (2604070005)</v>
          </cell>
          <cell r="K1795" t="str">
            <v>сумма частей</v>
          </cell>
          <cell r="O1795" t="str">
            <v>сумма частей</v>
          </cell>
          <cell r="V1795" t="str">
            <v>Нижние угловые тумбы</v>
          </cell>
          <cell r="W1795" t="str">
            <v>Волшебный угол</v>
          </cell>
          <cell r="X1795" t="str">
            <v>450-600</v>
          </cell>
          <cell r="Y1795">
            <v>525</v>
          </cell>
          <cell r="Z1795" t="str">
            <v>ХРОМ</v>
          </cell>
          <cell r="AA1795" t="str">
            <v>Арена СТИЛЬ</v>
          </cell>
          <cell r="AB1795">
            <v>4</v>
          </cell>
          <cell r="AC1795">
            <v>485</v>
          </cell>
          <cell r="AD1795">
            <v>2</v>
          </cell>
          <cell r="AE1795">
            <v>32</v>
          </cell>
          <cell r="AG1795" t="str">
            <v>Компл</v>
          </cell>
          <cell r="AH1795" t="str">
            <v>Белый</v>
          </cell>
          <cell r="AI1795" t="str">
            <v>Левый</v>
          </cell>
          <cell r="AJ1795" t="str">
            <v>Серый</v>
          </cell>
          <cell r="AK1795" t="str">
            <v>КОМПЛЕКТ левый Волшебный угол, 450-600, H 525, Арена СТИЛЬ, ХРОМ</v>
          </cell>
          <cell r="AM1795" t="str">
            <v>Волшебный угол</v>
          </cell>
          <cell r="AS1795" t="str">
            <v>Волшебный угол</v>
          </cell>
          <cell r="AT1795" t="str">
            <v xml:space="preserve">Хранение посуды; Хранение продуктов; </v>
          </cell>
          <cell r="AU1795" t="str">
            <v>Компл</v>
          </cell>
          <cell r="AX1795">
            <v>450</v>
          </cell>
          <cell r="AY1795">
            <v>600</v>
          </cell>
          <cell r="BB1795">
            <v>525</v>
          </cell>
          <cell r="BC1795">
            <v>800</v>
          </cell>
          <cell r="BF1795">
            <v>0</v>
          </cell>
          <cell r="BG1795">
            <v>32</v>
          </cell>
          <cell r="BH1795" t="str">
            <v>Хром</v>
          </cell>
        </row>
        <row r="1796">
          <cell r="D1796" t="str">
            <v>3504060005</v>
          </cell>
          <cell r="E1796" t="str">
            <v>КОМПЛЕКТ правый, Волшебный угол 450-600 мм, H 525, Арена СТИЛЬ, 4 полки, цвет ХРОМ (2604060005)</v>
          </cell>
          <cell r="K1796" t="str">
            <v>сумма частей</v>
          </cell>
          <cell r="O1796" t="str">
            <v>сумма частей</v>
          </cell>
          <cell r="V1796" t="str">
            <v>Нижние угловые тумбы</v>
          </cell>
          <cell r="W1796" t="str">
            <v>Волшебный угол</v>
          </cell>
          <cell r="X1796" t="str">
            <v>450-600</v>
          </cell>
          <cell r="Y1796">
            <v>525</v>
          </cell>
          <cell r="Z1796" t="str">
            <v>ХРОМ</v>
          </cell>
          <cell r="AA1796" t="str">
            <v>Арена СТИЛЬ</v>
          </cell>
          <cell r="AB1796">
            <v>4</v>
          </cell>
          <cell r="AC1796">
            <v>485</v>
          </cell>
          <cell r="AD1796">
            <v>2</v>
          </cell>
          <cell r="AE1796">
            <v>32</v>
          </cell>
          <cell r="AG1796" t="str">
            <v>Компл</v>
          </cell>
          <cell r="AH1796" t="str">
            <v>Белый</v>
          </cell>
          <cell r="AI1796" t="str">
            <v>Правый</v>
          </cell>
          <cell r="AJ1796" t="str">
            <v>Серый</v>
          </cell>
          <cell r="AK1796" t="str">
            <v>КОМПЛЕКТ правый Волшебный угол, 450-600, H 525, Арена СТИЛЬ, ХРОМ</v>
          </cell>
          <cell r="AM1796" t="str">
            <v>Волшебный угол</v>
          </cell>
          <cell r="AS1796" t="str">
            <v>Волшебный угол</v>
          </cell>
          <cell r="AT1796" t="str">
            <v xml:space="preserve">Хранение посуды; Хранение продуктов; </v>
          </cell>
          <cell r="AU1796" t="str">
            <v>Компл</v>
          </cell>
          <cell r="AX1796">
            <v>450</v>
          </cell>
          <cell r="AY1796">
            <v>600</v>
          </cell>
          <cell r="BB1796">
            <v>525</v>
          </cell>
          <cell r="BC1796">
            <v>800</v>
          </cell>
          <cell r="BF1796">
            <v>0</v>
          </cell>
          <cell r="BG1796">
            <v>32</v>
          </cell>
          <cell r="BH1796" t="str">
            <v>Хром</v>
          </cell>
        </row>
        <row r="1797">
          <cell r="D1797" t="str">
            <v>2604000005</v>
          </cell>
          <cell r="E1797" t="str">
            <v>Комплект полок, Волшебный угол 450-600 мм, Арена СТИЛЬ, 4 шт, цвет ХРОМ, цвет дна Белый, антислип (2604000005)</v>
          </cell>
          <cell r="H1797">
            <v>1</v>
          </cell>
          <cell r="I1797">
            <v>7</v>
          </cell>
          <cell r="J1797" t="str">
            <v>DE</v>
          </cell>
          <cell r="K1797">
            <v>7.4980000000000002</v>
          </cell>
          <cell r="L1797">
            <v>0.495</v>
          </cell>
          <cell r="M1797">
            <v>0.2</v>
          </cell>
          <cell r="N1797">
            <v>0.72</v>
          </cell>
          <cell r="O1797">
            <v>7.1279999999999996E-2</v>
          </cell>
          <cell r="Q1797" t="str">
            <v>0005</v>
          </cell>
          <cell r="R1797">
            <v>16</v>
          </cell>
          <cell r="T1797">
            <v>9403990001</v>
          </cell>
          <cell r="V1797" t="str">
            <v>Нижние угловые тумбы</v>
          </cell>
          <cell r="W1797" t="str">
            <v>Волшебный угол</v>
          </cell>
          <cell r="X1797" t="str">
            <v>450-600</v>
          </cell>
          <cell r="Z1797" t="str">
            <v>ХРОМ</v>
          </cell>
          <cell r="AA1797" t="str">
            <v>Арена СТИЛЬ</v>
          </cell>
          <cell r="AB1797">
            <v>4</v>
          </cell>
          <cell r="AC1797">
            <v>485</v>
          </cell>
          <cell r="AE1797">
            <v>32</v>
          </cell>
          <cell r="AG1797" t="str">
            <v>шт</v>
          </cell>
          <cell r="AH1797" t="str">
            <v>Белый</v>
          </cell>
          <cell r="AJ1797" t="str">
            <v>Серый</v>
          </cell>
          <cell r="AK1797" t="str">
            <v>Комплект полок Волшебный угол, 450-600, Арена СТИЛЬ, ХРОМ</v>
          </cell>
          <cell r="AM1797" t="str">
            <v>Волшебный угол</v>
          </cell>
          <cell r="AS1797" t="str">
            <v>Волшебный угол</v>
          </cell>
          <cell r="AU1797" t="str">
            <v>Комплектующее</v>
          </cell>
          <cell r="AX1797">
            <v>450</v>
          </cell>
          <cell r="AY1797">
            <v>600</v>
          </cell>
          <cell r="BB1797" t="str">
            <v>525\</v>
          </cell>
          <cell r="BC1797">
            <v>800</v>
          </cell>
          <cell r="BF1797">
            <v>0</v>
          </cell>
          <cell r="BG1797">
            <v>32</v>
          </cell>
          <cell r="BH1797" t="str">
            <v>Хром</v>
          </cell>
        </row>
        <row r="1799">
          <cell r="E1799" t="str">
            <v>СОЛО 750</v>
          </cell>
        </row>
        <row r="1800">
          <cell r="D1800" t="str">
            <v>2999759846</v>
          </cell>
          <cell r="E1800" t="str">
            <v>КОМПЛЕКТ Тандем Соло 750 мм, H 1800, Арена ПЬЮР, 6 полок, цвет АНТРАЦИТ, цвет дна Антрацит, антислип (2999759846)</v>
          </cell>
          <cell r="K1800" t="str">
            <v>сумма частей</v>
          </cell>
          <cell r="O1800" t="str">
            <v>сумма частей</v>
          </cell>
          <cell r="Q1800" t="str">
            <v>9846</v>
          </cell>
          <cell r="V1800" t="str">
            <v>Высокие шкафы</v>
          </cell>
          <cell r="W1800" t="str">
            <v>Тандем Соло</v>
          </cell>
          <cell r="X1800">
            <v>750</v>
          </cell>
          <cell r="Y1800">
            <v>1800</v>
          </cell>
          <cell r="Z1800" t="str">
            <v>АНТРАЦИТ</v>
          </cell>
          <cell r="AA1800" t="str">
            <v>Арена ПЬЮР</v>
          </cell>
          <cell r="AB1800">
            <v>6</v>
          </cell>
          <cell r="AC1800">
            <v>480</v>
          </cell>
          <cell r="AD1800">
            <v>4</v>
          </cell>
          <cell r="AE1800">
            <v>100</v>
          </cell>
          <cell r="AG1800" t="str">
            <v>Компл</v>
          </cell>
          <cell r="AH1800" t="str">
            <v>Антрацит</v>
          </cell>
          <cell r="AJ1800" t="str">
            <v>Темно-серый</v>
          </cell>
          <cell r="AK1800" t="str">
            <v>КОМПЛЕКТ Тандем Соло, 750, H 1800, Арена ПЬЮР, АНТРАЦИТ</v>
          </cell>
          <cell r="AM1800" t="str">
            <v>Тандем Соло</v>
          </cell>
          <cell r="AS1800" t="str">
            <v>Тандем Соло</v>
          </cell>
          <cell r="AU1800" t="str">
            <v>Компл</v>
          </cell>
          <cell r="AX1800">
            <v>750</v>
          </cell>
          <cell r="AY1800">
            <v>750</v>
          </cell>
          <cell r="BB1800">
            <v>1800</v>
          </cell>
          <cell r="BC1800">
            <v>2300</v>
          </cell>
          <cell r="BF1800">
            <v>0</v>
          </cell>
          <cell r="BG1800">
            <v>100</v>
          </cell>
          <cell r="BH1800" t="str">
            <v>Антрацит</v>
          </cell>
        </row>
        <row r="1801">
          <cell r="D1801" t="str">
            <v>2392879846</v>
          </cell>
          <cell r="E1801" t="str">
            <v>Комплект установочный, Тандем Соло 750 мм, H 1800, Рама + Направляющие + Крепеж +SoftSTOPPpro доводчик, цвет АНТРАЦИТ (2392879846)</v>
          </cell>
          <cell r="H1801">
            <v>1</v>
          </cell>
          <cell r="I1801">
            <v>6</v>
          </cell>
          <cell r="J1801" t="str">
            <v>DE</v>
          </cell>
          <cell r="K1801">
            <v>17.100000000000001</v>
          </cell>
          <cell r="L1801">
            <v>1.7350000000000001</v>
          </cell>
          <cell r="M1801">
            <v>0.59699999999999998</v>
          </cell>
          <cell r="N1801">
            <v>0.29499999999999998</v>
          </cell>
          <cell r="O1801">
            <v>0.305559525</v>
          </cell>
          <cell r="Q1801" t="str">
            <v>9846</v>
          </cell>
          <cell r="R1801">
            <v>6</v>
          </cell>
          <cell r="T1801">
            <v>8302420000</v>
          </cell>
          <cell r="V1801" t="str">
            <v>Высокие шкафы</v>
          </cell>
          <cell r="W1801" t="str">
            <v>Тандем Соло</v>
          </cell>
          <cell r="X1801">
            <v>750</v>
          </cell>
          <cell r="Y1801">
            <v>1800</v>
          </cell>
          <cell r="Z1801" t="str">
            <v>АНТРАЦИТ</v>
          </cell>
          <cell r="AC1801">
            <v>480</v>
          </cell>
          <cell r="AE1801">
            <v>100</v>
          </cell>
          <cell r="AG1801" t="str">
            <v>шт</v>
          </cell>
          <cell r="AH1801" t="str">
            <v>Антрацит</v>
          </cell>
          <cell r="AJ1801" t="str">
            <v>Темно-серый</v>
          </cell>
          <cell r="AK1801" t="str">
            <v>Комплект установочный Тандем Соло 750, H 1800, АНТРАЦИТ</v>
          </cell>
          <cell r="AM1801" t="str">
            <v>Тандем Соло</v>
          </cell>
          <cell r="AO1801" t="str">
            <v>2392879846</v>
          </cell>
          <cell r="AP1801" t="e">
            <v>#N/A</v>
          </cell>
          <cell r="AQ1801" t="str">
            <v>2392879846</v>
          </cell>
          <cell r="AS1801" t="str">
            <v>Тандем Соло</v>
          </cell>
          <cell r="AU1801" t="str">
            <v>Комплектующее</v>
          </cell>
          <cell r="AX1801">
            <v>750</v>
          </cell>
          <cell r="AY1801">
            <v>750</v>
          </cell>
          <cell r="BB1801">
            <v>1800</v>
          </cell>
          <cell r="BC1801">
            <v>2300</v>
          </cell>
          <cell r="BF1801">
            <v>0</v>
          </cell>
          <cell r="BG1801">
            <v>100</v>
          </cell>
          <cell r="BH1801" t="str">
            <v>Антрацит</v>
          </cell>
        </row>
        <row r="1802">
          <cell r="D1802" t="str">
            <v>2390779846</v>
          </cell>
          <cell r="E1802" t="str">
            <v>Полка 1 шт, Тандем Соло 750 мм, Арена ПЬЮР, цвет АНТРАЦИТ, цвет дна Антрацит, антислип, PU:2 (2390779846)</v>
          </cell>
          <cell r="H1802">
            <v>2</v>
          </cell>
          <cell r="I1802">
            <v>18</v>
          </cell>
          <cell r="J1802" t="str">
            <v>DE</v>
          </cell>
          <cell r="K1802">
            <v>2.36</v>
          </cell>
          <cell r="L1802">
            <v>0.44</v>
          </cell>
          <cell r="M1802">
            <v>0.19500000000000001</v>
          </cell>
          <cell r="N1802">
            <v>0.495</v>
          </cell>
          <cell r="O1802">
            <v>2.1235500000000001E-2</v>
          </cell>
          <cell r="Q1802" t="str">
            <v>9846</v>
          </cell>
          <cell r="T1802">
            <v>9403990001</v>
          </cell>
          <cell r="V1802" t="str">
            <v>Высокие шкафы</v>
          </cell>
          <cell r="W1802" t="str">
            <v>Тандем Соло</v>
          </cell>
          <cell r="X1802">
            <v>750</v>
          </cell>
          <cell r="Z1802" t="str">
            <v>АНТРАЦИТ</v>
          </cell>
          <cell r="AA1802" t="str">
            <v>Арена ПЬЮР</v>
          </cell>
          <cell r="AB1802">
            <v>1</v>
          </cell>
          <cell r="AC1802">
            <v>480</v>
          </cell>
          <cell r="AE1802">
            <v>16</v>
          </cell>
          <cell r="AG1802" t="str">
            <v>шт</v>
          </cell>
          <cell r="AH1802" t="str">
            <v>Антрацит</v>
          </cell>
          <cell r="AJ1802" t="str">
            <v>Темно-серый</v>
          </cell>
          <cell r="AK1802" t="str">
            <v>Полка 1 шт Тандем Соло, 750, Арена ПЬЮР, АНТРАЦИТ</v>
          </cell>
          <cell r="AM1802" t="str">
            <v>Тандем Соло</v>
          </cell>
          <cell r="AP1802" t="str">
            <v>2390779846</v>
          </cell>
          <cell r="AQ1802" t="str">
            <v>2390779846</v>
          </cell>
          <cell r="AS1802" t="str">
            <v>Тандем Соло</v>
          </cell>
          <cell r="AU1802" t="str">
            <v>Комплектующее</v>
          </cell>
          <cell r="AX1802">
            <v>750</v>
          </cell>
          <cell r="AY1802">
            <v>750</v>
          </cell>
          <cell r="BB1802">
            <v>1800</v>
          </cell>
          <cell r="BC1802">
            <v>2300</v>
          </cell>
          <cell r="BF1802">
            <v>0</v>
          </cell>
          <cell r="BG1802">
            <v>16</v>
          </cell>
          <cell r="BH1802" t="str">
            <v>Антрацит</v>
          </cell>
        </row>
        <row r="1804">
          <cell r="E1804" t="str">
            <v>ФАЙНЛАЙН  ДУБ И ОРГАНИК</v>
          </cell>
        </row>
        <row r="1805">
          <cell r="D1805" t="str">
            <v>2373750369</v>
          </cell>
          <cell r="E1805" t="str">
            <v>КОМПЛЕКТ лоток +делитель, ФайнЛайн Линик 300 мм, глубина 500 мм, цвет ДУБ натуральный (2373750369)</v>
          </cell>
          <cell r="K1805" t="str">
            <v>сумма частей</v>
          </cell>
          <cell r="O1805" t="str">
            <v>сумма частей</v>
          </cell>
          <cell r="V1805" t="str">
            <v>Аксессуары</v>
          </cell>
          <cell r="W1805" t="str">
            <v>ФайнЛайн Линик</v>
          </cell>
          <cell r="X1805">
            <v>300</v>
          </cell>
          <cell r="Z1805" t="str">
            <v>ДУБ натуральный</v>
          </cell>
          <cell r="AC1805">
            <v>500</v>
          </cell>
          <cell r="AD1805">
            <v>2</v>
          </cell>
          <cell r="AG1805" t="str">
            <v>Компл</v>
          </cell>
          <cell r="AJ1805" t="str">
            <v>Бежевый</v>
          </cell>
          <cell r="AK1805" t="str">
            <v>КОМПЛЕКТ лоток +делитель ФайнЛайн Линик, 300, ДУБ натуральный</v>
          </cell>
          <cell r="AM1805" t="str">
            <v>ФайнЛайн Линик</v>
          </cell>
          <cell r="AS1805" t="str">
            <v>ФайнЛайн Линик</v>
          </cell>
          <cell r="AT1805" t="str">
            <v>Органайзер; Хранение столовых приборов</v>
          </cell>
          <cell r="AU1805" t="str">
            <v>Компл</v>
          </cell>
          <cell r="AV1805">
            <v>300</v>
          </cell>
          <cell r="AW1805">
            <v>300</v>
          </cell>
          <cell r="BH1805" t="str">
            <v>Дуб натуральный</v>
          </cell>
        </row>
        <row r="1806">
          <cell r="D1806" t="str">
            <v>2373760369</v>
          </cell>
          <cell r="E1806" t="str">
            <v>КОМПЛЕКТ лоток + держатель для ножей, ФайнЛайн Линик 300 мм, глубина 500 мм, цвет ДУБ натуральный (2373760369)</v>
          </cell>
          <cell r="K1806" t="str">
            <v>сумма частей</v>
          </cell>
          <cell r="O1806" t="str">
            <v>сумма частей</v>
          </cell>
          <cell r="V1806" t="str">
            <v>Аксессуары</v>
          </cell>
          <cell r="W1806" t="str">
            <v>ФайнЛайн Линик</v>
          </cell>
          <cell r="X1806">
            <v>300</v>
          </cell>
          <cell r="Z1806" t="str">
            <v>ДУБ натуральный</v>
          </cell>
          <cell r="AC1806">
            <v>500</v>
          </cell>
          <cell r="AD1806">
            <v>2</v>
          </cell>
          <cell r="AG1806" t="str">
            <v>Компл</v>
          </cell>
          <cell r="AJ1806" t="str">
            <v>Бежевый</v>
          </cell>
          <cell r="AK1806" t="str">
            <v>КОМПЛЕКТ лоток + держатель для ножей ФайнЛайн Линик, 300, ДУБ натуральный</v>
          </cell>
          <cell r="AM1806" t="str">
            <v>ФайнЛайн Линик</v>
          </cell>
          <cell r="AS1806" t="str">
            <v>ФайнЛайн Линик</v>
          </cell>
          <cell r="AT1806" t="str">
            <v>Органайзер; Хранение столовых приборов</v>
          </cell>
          <cell r="AU1806" t="str">
            <v>Компл</v>
          </cell>
          <cell r="AV1806">
            <v>300</v>
          </cell>
          <cell r="AW1806">
            <v>300</v>
          </cell>
          <cell r="BH1806" t="str">
            <v>Дуб натуральный</v>
          </cell>
        </row>
        <row r="1807">
          <cell r="D1807" t="str">
            <v>2373770369</v>
          </cell>
          <cell r="E1807" t="str">
            <v>КОМПЛЕКТ лоток + держатель для фольги, ФайнЛайн Линик 300 мм, глубина 500 мм, цвет ДУБ натуральный (2373770369)</v>
          </cell>
          <cell r="K1807" t="str">
            <v>сумма частей</v>
          </cell>
          <cell r="O1807" t="str">
            <v>сумма частей</v>
          </cell>
          <cell r="V1807" t="str">
            <v>Аксессуары</v>
          </cell>
          <cell r="W1807" t="str">
            <v>ФайнЛайн Линик</v>
          </cell>
          <cell r="X1807">
            <v>300</v>
          </cell>
          <cell r="Z1807" t="str">
            <v>ДУБ натуральный</v>
          </cell>
          <cell r="AC1807">
            <v>500</v>
          </cell>
          <cell r="AD1807">
            <v>2</v>
          </cell>
          <cell r="AG1807" t="str">
            <v>Компл</v>
          </cell>
          <cell r="AJ1807" t="str">
            <v>Бежевый</v>
          </cell>
          <cell r="AK1807" t="str">
            <v>КОМПЛЕКТ лоток + держатель для фольги ФайнЛайн Линик, 300, ДУБ натуральный</v>
          </cell>
          <cell r="AM1807" t="str">
            <v>ФайнЛайн Линик</v>
          </cell>
          <cell r="AS1807" t="str">
            <v>ФайнЛайн Линик</v>
          </cell>
          <cell r="AT1807" t="str">
            <v>Органайзер; Хранение столовых приборов</v>
          </cell>
          <cell r="AU1807" t="str">
            <v>Компл</v>
          </cell>
          <cell r="AV1807">
            <v>300</v>
          </cell>
          <cell r="AW1807">
            <v>300</v>
          </cell>
          <cell r="BH1807" t="str">
            <v>Дуб натуральный</v>
          </cell>
        </row>
        <row r="1808">
          <cell r="D1808" t="str">
            <v>2373780369</v>
          </cell>
          <cell r="E1808" t="str">
            <v>КОМПЛЕКТ лоток + держатель для ножей, ФайнЛайн Линик 500-600 мм, глубина 500 мм, цвет ДУБ натуральный (2373780369)</v>
          </cell>
          <cell r="K1808" t="str">
            <v>сумма частей</v>
          </cell>
          <cell r="O1808" t="str">
            <v>сумма частей</v>
          </cell>
          <cell r="V1808" t="str">
            <v>Аксессуары</v>
          </cell>
          <cell r="W1808" t="str">
            <v>ФайнЛайн Линик</v>
          </cell>
          <cell r="X1808" t="str">
            <v>500-600</v>
          </cell>
          <cell r="Z1808" t="str">
            <v>ДУБ натуральный</v>
          </cell>
          <cell r="AC1808">
            <v>500</v>
          </cell>
          <cell r="AD1808">
            <v>2</v>
          </cell>
          <cell r="AG1808" t="str">
            <v>Компл</v>
          </cell>
          <cell r="AJ1808" t="str">
            <v>Бежевый</v>
          </cell>
          <cell r="AK1808" t="str">
            <v>КОМПЛЕКТ лоток + держатель для ножей ФайнЛайн Линик, 500-600, ДУБ натуральный</v>
          </cell>
          <cell r="AM1808" t="str">
            <v>ФайнЛайн Линик</v>
          </cell>
          <cell r="AS1808" t="str">
            <v>ФайнЛайн Линик</v>
          </cell>
          <cell r="AT1808" t="str">
            <v>Органайзер; Хранение столовых приборов</v>
          </cell>
          <cell r="AU1808" t="str">
            <v>Компл</v>
          </cell>
          <cell r="AV1808">
            <v>500</v>
          </cell>
          <cell r="AW1808">
            <v>600</v>
          </cell>
          <cell r="BH1808" t="str">
            <v>Дуб натуральный</v>
          </cell>
        </row>
        <row r="1809">
          <cell r="D1809" t="str">
            <v>2373790369</v>
          </cell>
          <cell r="E1809" t="str">
            <v>КОМПЛЕКТ лоток + держатель для фольги, ФайнЛайн Линик 500-600 мм, глубина 500 мм, цвет ДУБ натуральный (2373790369)</v>
          </cell>
          <cell r="K1809" t="str">
            <v>сумма частей</v>
          </cell>
          <cell r="O1809" t="str">
            <v>сумма частей</v>
          </cell>
          <cell r="V1809" t="str">
            <v>Аксессуары</v>
          </cell>
          <cell r="W1809" t="str">
            <v>ФайнЛайн Линик</v>
          </cell>
          <cell r="X1809" t="str">
            <v>500-600</v>
          </cell>
          <cell r="Z1809" t="str">
            <v>ДУБ натуральный</v>
          </cell>
          <cell r="AC1809">
            <v>500</v>
          </cell>
          <cell r="AD1809">
            <v>2</v>
          </cell>
          <cell r="AG1809" t="str">
            <v>Компл</v>
          </cell>
          <cell r="AJ1809" t="str">
            <v>Бежевый</v>
          </cell>
          <cell r="AK1809" t="str">
            <v>КОМПЛЕКТ лоток + держатель для фольги ФайнЛайн Линик, 500-600, ДУБ натуральный</v>
          </cell>
          <cell r="AM1809" t="str">
            <v>ФайнЛайн Линик</v>
          </cell>
          <cell r="AS1809" t="str">
            <v>ФайнЛайн Линик</v>
          </cell>
          <cell r="AT1809" t="str">
            <v>Органайзер; Хранение столовых приборов</v>
          </cell>
          <cell r="AU1809" t="str">
            <v>Компл</v>
          </cell>
          <cell r="AV1809">
            <v>500</v>
          </cell>
          <cell r="AW1809">
            <v>600</v>
          </cell>
          <cell r="BH1809" t="str">
            <v>Дуб натуральный</v>
          </cell>
        </row>
        <row r="1810">
          <cell r="D1810" t="str">
            <v>2373800369</v>
          </cell>
          <cell r="E1810" t="str">
            <v>КОМПЛЕКТ лоток + держатель для ножей, ФайнЛайн Линик 800-900 мм, глубина 500 мм, цвет ДУБ натуральный (2373800369)</v>
          </cell>
          <cell r="K1810" t="str">
            <v>сумма частей</v>
          </cell>
          <cell r="O1810" t="str">
            <v>сумма частей</v>
          </cell>
          <cell r="V1810" t="str">
            <v>Аксессуары</v>
          </cell>
          <cell r="W1810" t="str">
            <v>ФайнЛайн Линик</v>
          </cell>
          <cell r="X1810" t="str">
            <v>800-900</v>
          </cell>
          <cell r="Z1810" t="str">
            <v>ДУБ натуральный</v>
          </cell>
          <cell r="AC1810">
            <v>500</v>
          </cell>
          <cell r="AD1810">
            <v>2</v>
          </cell>
          <cell r="AG1810" t="str">
            <v>Компл</v>
          </cell>
          <cell r="AJ1810" t="str">
            <v>Бежевый</v>
          </cell>
          <cell r="AK1810" t="str">
            <v>КОМПЛЕКТ лоток + держатель для ножей ФайнЛайн Линик, 800-900, ДУБ натуральный</v>
          </cell>
          <cell r="AM1810" t="str">
            <v>ФайнЛайн Линик</v>
          </cell>
          <cell r="AS1810" t="str">
            <v>ФайнЛайн Линик</v>
          </cell>
          <cell r="AT1810" t="str">
            <v>Органайзер; Хранение столовых приборов</v>
          </cell>
          <cell r="AU1810" t="str">
            <v>Компл</v>
          </cell>
          <cell r="AV1810">
            <v>800</v>
          </cell>
          <cell r="AW1810">
            <v>900</v>
          </cell>
          <cell r="BH1810" t="str">
            <v>Дуб натуральный</v>
          </cell>
        </row>
        <row r="1811">
          <cell r="D1811" t="str">
            <v>2373810369</v>
          </cell>
          <cell r="E1811" t="str">
            <v>КОМПЛЕКТ лоток + держатель для фольги, ФайнЛайн Линик 800-900 мм, глубина 500 мм, цвет ДУБ натуральный (2373810369)</v>
          </cell>
          <cell r="K1811" t="str">
            <v>сумма частей</v>
          </cell>
          <cell r="O1811" t="str">
            <v>сумма частей</v>
          </cell>
          <cell r="V1811" t="str">
            <v>Аксессуары</v>
          </cell>
          <cell r="W1811" t="str">
            <v>ФайнЛайн Линик</v>
          </cell>
          <cell r="X1811" t="str">
            <v>800-900</v>
          </cell>
          <cell r="Z1811" t="str">
            <v>ДУБ натуральный</v>
          </cell>
          <cell r="AC1811">
            <v>500</v>
          </cell>
          <cell r="AD1811">
            <v>2</v>
          </cell>
          <cell r="AG1811" t="str">
            <v>Компл</v>
          </cell>
          <cell r="AJ1811" t="str">
            <v>Бежевый</v>
          </cell>
          <cell r="AK1811" t="str">
            <v>КОМПЛЕКТ лоток + держатель для фольги ФайнЛайн Линик, 800-900, ДУБ натуральный</v>
          </cell>
          <cell r="AM1811" t="str">
            <v>ФайнЛайн Линик</v>
          </cell>
          <cell r="AS1811" t="str">
            <v>ФайнЛайн Линик</v>
          </cell>
          <cell r="AT1811" t="str">
            <v>Органайзер; Хранение столовых приборов</v>
          </cell>
          <cell r="AU1811" t="str">
            <v>Компл</v>
          </cell>
          <cell r="AV1811">
            <v>800</v>
          </cell>
          <cell r="AW1811">
            <v>900</v>
          </cell>
          <cell r="BH1811" t="str">
            <v>Дуб натуральный</v>
          </cell>
        </row>
        <row r="1812">
          <cell r="D1812" t="str">
            <v>2373820369</v>
          </cell>
          <cell r="E1812" t="str">
            <v>КОМПЛЕКТ лоток + держатели для фольги и для ножей, ФайнЛайн Линик 800-900 мм, глубина 500 мм, цвет ДУБ натуральный (2373820369)</v>
          </cell>
          <cell r="K1812" t="str">
            <v>сумма частей</v>
          </cell>
          <cell r="O1812" t="str">
            <v>сумма частей</v>
          </cell>
          <cell r="V1812" t="str">
            <v>Аксессуары</v>
          </cell>
          <cell r="W1812" t="str">
            <v>ФайнЛайн Линик</v>
          </cell>
          <cell r="X1812" t="str">
            <v>800-900</v>
          </cell>
          <cell r="Z1812" t="str">
            <v>ДУБ натуральный</v>
          </cell>
          <cell r="AC1812">
            <v>500</v>
          </cell>
          <cell r="AD1812">
            <v>3</v>
          </cell>
          <cell r="AG1812" t="str">
            <v>Компл</v>
          </cell>
          <cell r="AJ1812" t="str">
            <v>Бежевый</v>
          </cell>
          <cell r="AK1812" t="str">
            <v>КОМПЛЕКТ лоток + держатели для фольги и для ножей ФайнЛайн Линик, 800-900, ДУБ натуральный</v>
          </cell>
          <cell r="AM1812" t="str">
            <v>ФайнЛайн Линик</v>
          </cell>
          <cell r="AS1812" t="str">
            <v>ФайнЛайн Линик</v>
          </cell>
          <cell r="AT1812" t="str">
            <v>Органайзер; Хранение столовых приборов</v>
          </cell>
          <cell r="AU1812" t="str">
            <v>Компл</v>
          </cell>
          <cell r="AV1812">
            <v>800</v>
          </cell>
          <cell r="AW1812">
            <v>900</v>
          </cell>
          <cell r="BH1812" t="str">
            <v>Дуб натуральный</v>
          </cell>
        </row>
        <row r="1813">
          <cell r="D1813" t="str">
            <v>2373860369</v>
          </cell>
          <cell r="E1813" t="str">
            <v>КОМПЛЕКТ лоток + делитель + держатели для фольги и для ножей, ФайнЛайн Линик 1000-1200 мм, глубина 500 мм, цвет ДУБ натуральный (2373860369)</v>
          </cell>
          <cell r="K1813" t="str">
            <v>сумма частей</v>
          </cell>
          <cell r="O1813" t="str">
            <v>сумма частей</v>
          </cell>
          <cell r="V1813" t="str">
            <v>Аксессуары</v>
          </cell>
          <cell r="W1813" t="str">
            <v>ФайнЛайн Линик</v>
          </cell>
          <cell r="X1813" t="str">
            <v>1000-1200</v>
          </cell>
          <cell r="Z1813" t="str">
            <v>ДУБ натуральный</v>
          </cell>
          <cell r="AC1813">
            <v>500</v>
          </cell>
          <cell r="AD1813">
            <v>4</v>
          </cell>
          <cell r="AG1813" t="str">
            <v>Компл</v>
          </cell>
          <cell r="AJ1813" t="str">
            <v>Бежевый</v>
          </cell>
          <cell r="AK1813" t="str">
            <v>КОМПЛЕКТ лоток + делитель + держатели для фольги и для ножей ФайнЛайн Линик, 1000-1200, ДУБ натуральный</v>
          </cell>
          <cell r="AM1813" t="str">
            <v>ФайнЛайн Линик</v>
          </cell>
          <cell r="AS1813" t="str">
            <v>ФайнЛайн Линик</v>
          </cell>
          <cell r="AT1813" t="str">
            <v>Органайзер; Хранение столовых приборов</v>
          </cell>
          <cell r="AU1813" t="str">
            <v>Компл</v>
          </cell>
          <cell r="AV1813">
            <v>1000</v>
          </cell>
          <cell r="AW1813">
            <v>1200</v>
          </cell>
          <cell r="BH1813" t="str">
            <v>Дуб натуральный</v>
          </cell>
        </row>
        <row r="1814">
          <cell r="D1814" t="str">
            <v>2373830369</v>
          </cell>
          <cell r="E1814" t="str">
            <v>КОМПЛЕКТ лоток + держатель для ножей, ФайнЛайн Линик 1000-1200 мм, глубина 500 мм, цвет ДУБ натуральный (2373830369)</v>
          </cell>
          <cell r="K1814" t="str">
            <v>сумма частей</v>
          </cell>
          <cell r="O1814" t="str">
            <v>сумма частей</v>
          </cell>
          <cell r="V1814" t="str">
            <v>Аксессуары</v>
          </cell>
          <cell r="W1814" t="str">
            <v>ФайнЛайн Линик</v>
          </cell>
          <cell r="X1814" t="str">
            <v>1000-1200</v>
          </cell>
          <cell r="Z1814" t="str">
            <v>ДУБ натуральный</v>
          </cell>
          <cell r="AC1814">
            <v>500</v>
          </cell>
          <cell r="AD1814">
            <v>2</v>
          </cell>
          <cell r="AG1814" t="str">
            <v>Компл</v>
          </cell>
          <cell r="AJ1814" t="str">
            <v>Бежевый</v>
          </cell>
          <cell r="AK1814" t="str">
            <v>КОМПЛЕКТ лоток + держатель для ножей ФайнЛайн Линик, 1000-1200, ДУБ натуральный</v>
          </cell>
          <cell r="AM1814" t="str">
            <v>ФайнЛайн Линик</v>
          </cell>
          <cell r="AS1814" t="str">
            <v>ФайнЛайн Линик</v>
          </cell>
          <cell r="AT1814" t="str">
            <v>Органайзер; Хранение столовых приборов</v>
          </cell>
          <cell r="AU1814" t="str">
            <v>Компл</v>
          </cell>
          <cell r="AV1814">
            <v>1000</v>
          </cell>
          <cell r="AW1814">
            <v>1200</v>
          </cell>
          <cell r="BH1814" t="str">
            <v>Дуб натуральный</v>
          </cell>
        </row>
        <row r="1815">
          <cell r="D1815" t="str">
            <v>2373840369</v>
          </cell>
          <cell r="E1815" t="str">
            <v>КОМПЛЕКТ лоток + держатель для фольги, ФайнЛайн Линик 1000-1200 мм, глубина 500 мм, цвет ДУБ натуральный (2373840369)</v>
          </cell>
          <cell r="K1815" t="str">
            <v>сумма частей</v>
          </cell>
          <cell r="O1815" t="str">
            <v>сумма частей</v>
          </cell>
          <cell r="V1815" t="str">
            <v>Аксессуары</v>
          </cell>
          <cell r="W1815" t="str">
            <v>ФайнЛайн Линик</v>
          </cell>
          <cell r="X1815" t="str">
            <v>1000-1200</v>
          </cell>
          <cell r="Z1815" t="str">
            <v>ДУБ натуральный</v>
          </cell>
          <cell r="AC1815">
            <v>500</v>
          </cell>
          <cell r="AD1815">
            <v>2</v>
          </cell>
          <cell r="AG1815" t="str">
            <v>Компл</v>
          </cell>
          <cell r="AJ1815" t="str">
            <v>Бежевый</v>
          </cell>
          <cell r="AK1815" t="str">
            <v>КОМПЛЕКТ лоток + держатель для фольги ФайнЛайн Линик, 1000-1200, ДУБ натуральный</v>
          </cell>
          <cell r="AM1815" t="str">
            <v>ФайнЛайн Линик</v>
          </cell>
          <cell r="AS1815" t="str">
            <v>ФайнЛайн Линик</v>
          </cell>
          <cell r="AT1815" t="str">
            <v>Органайзер; Хранение столовых приборов</v>
          </cell>
          <cell r="AU1815" t="str">
            <v>Компл</v>
          </cell>
          <cell r="AV1815">
            <v>1000</v>
          </cell>
          <cell r="AW1815">
            <v>1200</v>
          </cell>
          <cell r="BH1815" t="str">
            <v>Дуб натуральный</v>
          </cell>
        </row>
        <row r="1816">
          <cell r="D1816" t="str">
            <v>2373850369</v>
          </cell>
          <cell r="E1816" t="str">
            <v>КОМПЛЕКТ лоток + держатели для фольги и для ножей, ФайнЛайн Линик 1000-1200 мм, глубина 500 мм, цвет ДУБ натуральный (2373850369)</v>
          </cell>
          <cell r="K1816" t="str">
            <v>сумма частей</v>
          </cell>
          <cell r="O1816" t="str">
            <v>сумма частей</v>
          </cell>
          <cell r="V1816" t="str">
            <v>Аксессуары</v>
          </cell>
          <cell r="W1816" t="str">
            <v>ФайнЛайн Линик</v>
          </cell>
          <cell r="X1816" t="str">
            <v>1000-1200</v>
          </cell>
          <cell r="Z1816" t="str">
            <v>ДУБ натуральный</v>
          </cell>
          <cell r="AC1816">
            <v>500</v>
          </cell>
          <cell r="AD1816">
            <v>3</v>
          </cell>
          <cell r="AG1816" t="str">
            <v>Компл</v>
          </cell>
          <cell r="AJ1816" t="str">
            <v>Бежевый</v>
          </cell>
          <cell r="AK1816" t="str">
            <v>КОМПЛЕКТ лоток + держатели для фольги и для ножей ФайнЛайн Линик, 1000-1200, ДУБ натуральный</v>
          </cell>
          <cell r="AM1816" t="str">
            <v>ФайнЛайн Линик</v>
          </cell>
          <cell r="AS1816" t="str">
            <v>ФайнЛайн Линик</v>
          </cell>
          <cell r="AT1816" t="str">
            <v>Органайзер; Хранение столовых приборов</v>
          </cell>
          <cell r="AU1816" t="str">
            <v>Компл</v>
          </cell>
          <cell r="AV1816">
            <v>1000</v>
          </cell>
          <cell r="AW1816">
            <v>1200</v>
          </cell>
          <cell r="BH1816" t="str">
            <v>Дуб натуральный</v>
          </cell>
        </row>
        <row r="1817">
          <cell r="D1817" t="str">
            <v>0092010369</v>
          </cell>
          <cell r="E1817" t="str">
            <v>Лоток ФайнЛайн Линик 400-450 мм, глубина 500 мм, 1 шт, цвет ДУБ натуральный (0092010369)</v>
          </cell>
          <cell r="H1817">
            <v>1</v>
          </cell>
          <cell r="I1817">
            <v>5</v>
          </cell>
          <cell r="J1817" t="str">
            <v>DE</v>
          </cell>
          <cell r="K1817">
            <v>1.39</v>
          </cell>
          <cell r="L1817">
            <v>0.3</v>
          </cell>
          <cell r="M1817">
            <v>0.16</v>
          </cell>
          <cell r="N1817">
            <v>0.06</v>
          </cell>
          <cell r="O1817">
            <v>2.8800000000000002E-3</v>
          </cell>
          <cell r="Q1817" t="str">
            <v>0369</v>
          </cell>
          <cell r="R1817">
            <v>400</v>
          </cell>
          <cell r="T1817">
            <v>4420909900</v>
          </cell>
          <cell r="V1817" t="str">
            <v>Аксессуары</v>
          </cell>
          <cell r="W1817" t="str">
            <v>ФайнЛайн Линик</v>
          </cell>
          <cell r="X1817" t="str">
            <v>400-450</v>
          </cell>
          <cell r="Z1817" t="str">
            <v>ДУБ натуральный</v>
          </cell>
          <cell r="AC1817">
            <v>500</v>
          </cell>
          <cell r="AD1817">
            <v>1</v>
          </cell>
          <cell r="AG1817" t="str">
            <v>Компл</v>
          </cell>
          <cell r="AJ1817" t="str">
            <v>Бежевый</v>
          </cell>
          <cell r="AK1817" t="str">
            <v>Лоток ФайнЛайн Линик, 400-450, ДУБ натуральный</v>
          </cell>
          <cell r="AM1817" t="str">
            <v>ФайнЛайн Линик</v>
          </cell>
          <cell r="AO1817" t="str">
            <v>0092010369</v>
          </cell>
          <cell r="AS1817" t="str">
            <v>ФайнЛайн Линик</v>
          </cell>
          <cell r="AT1817" t="str">
            <v>Органайзер; Хранение столовых приборов</v>
          </cell>
          <cell r="AU1817" t="str">
            <v>Компл</v>
          </cell>
          <cell r="AV1817">
            <v>400</v>
          </cell>
          <cell r="AW1817">
            <v>450</v>
          </cell>
          <cell r="BH1817" t="str">
            <v>Дуб натуральный</v>
          </cell>
        </row>
        <row r="1818">
          <cell r="D1818" t="str">
            <v>0092020369</v>
          </cell>
          <cell r="E1818" t="str">
            <v>Лоток ФайнЛайн Линик 500-600 мм, глубина 500 мм, 1 шт, цвет ДУБ натуральный (0092020369)</v>
          </cell>
          <cell r="H1818">
            <v>1</v>
          </cell>
          <cell r="I1818">
            <v>5</v>
          </cell>
          <cell r="J1818" t="str">
            <v>DE</v>
          </cell>
          <cell r="K1818">
            <v>1.66</v>
          </cell>
          <cell r="L1818">
            <v>0.5</v>
          </cell>
          <cell r="M1818">
            <v>0.16</v>
          </cell>
          <cell r="N1818">
            <v>0.06</v>
          </cell>
          <cell r="O1818">
            <v>4.7999999999999996E-3</v>
          </cell>
          <cell r="Q1818" t="str">
            <v>0369</v>
          </cell>
          <cell r="R1818">
            <v>400</v>
          </cell>
          <cell r="T1818">
            <v>4420909900</v>
          </cell>
          <cell r="V1818" t="str">
            <v>Аксессуары</v>
          </cell>
          <cell r="W1818" t="str">
            <v>ФайнЛайн Линик</v>
          </cell>
          <cell r="X1818" t="str">
            <v>500-600</v>
          </cell>
          <cell r="Z1818" t="str">
            <v>ДУБ натуральный</v>
          </cell>
          <cell r="AC1818">
            <v>500</v>
          </cell>
          <cell r="AD1818">
            <v>1</v>
          </cell>
          <cell r="AG1818" t="str">
            <v>Компл</v>
          </cell>
          <cell r="AJ1818" t="str">
            <v>Бежевый</v>
          </cell>
          <cell r="AK1818" t="str">
            <v>Лоток ФайнЛайн Линик, 500-600, ДУБ натуральный</v>
          </cell>
          <cell r="AM1818" t="str">
            <v>ФайнЛайн Линик</v>
          </cell>
          <cell r="AO1818" t="str">
            <v>0092020369</v>
          </cell>
          <cell r="AS1818" t="str">
            <v>ФайнЛайн Линик</v>
          </cell>
          <cell r="AT1818" t="str">
            <v>Органайзер; Хранение столовых приборов</v>
          </cell>
          <cell r="AU1818" t="str">
            <v>Компл</v>
          </cell>
          <cell r="AV1818">
            <v>500</v>
          </cell>
          <cell r="AW1818">
            <v>600</v>
          </cell>
          <cell r="BH1818" t="str">
            <v>Дуб натуральный</v>
          </cell>
        </row>
        <row r="1819">
          <cell r="D1819" t="str">
            <v>0092030369</v>
          </cell>
          <cell r="E1819" t="str">
            <v>Лоток ФайнЛайн Линик 800-900 мм, глубина 500 мм, 1 шт, цвет ДУБ натуральный (0092030369)</v>
          </cell>
          <cell r="H1819">
            <v>1</v>
          </cell>
          <cell r="I1819">
            <v>5</v>
          </cell>
          <cell r="J1819" t="str">
            <v>DE</v>
          </cell>
          <cell r="K1819">
            <v>2.7650000000000001</v>
          </cell>
          <cell r="L1819">
            <v>0.8</v>
          </cell>
          <cell r="M1819">
            <v>0.16</v>
          </cell>
          <cell r="N1819">
            <v>0.06</v>
          </cell>
          <cell r="O1819">
            <v>7.6800000000000002E-3</v>
          </cell>
          <cell r="Q1819" t="str">
            <v>0369</v>
          </cell>
          <cell r="R1819">
            <v>400</v>
          </cell>
          <cell r="T1819">
            <v>4420909900</v>
          </cell>
          <cell r="V1819" t="str">
            <v>Аксессуары</v>
          </cell>
          <cell r="W1819" t="str">
            <v>ФайнЛайн Линик</v>
          </cell>
          <cell r="X1819" t="str">
            <v>800-900</v>
          </cell>
          <cell r="Z1819" t="str">
            <v>ДУБ натуральный</v>
          </cell>
          <cell r="AC1819">
            <v>500</v>
          </cell>
          <cell r="AD1819">
            <v>1</v>
          </cell>
          <cell r="AG1819" t="str">
            <v>Компл</v>
          </cell>
          <cell r="AJ1819" t="str">
            <v>Бежевый</v>
          </cell>
          <cell r="AK1819" t="str">
            <v>Лоток ФайнЛайн Линик, 800-900, ДУБ натуральный</v>
          </cell>
          <cell r="AM1819" t="str">
            <v>ФайнЛайн Линик</v>
          </cell>
          <cell r="AO1819" t="str">
            <v>0092030369</v>
          </cell>
          <cell r="AS1819" t="str">
            <v>ФайнЛайн Линик</v>
          </cell>
          <cell r="AT1819" t="str">
            <v>Органайзер; Хранение столовых приборов</v>
          </cell>
          <cell r="AU1819" t="str">
            <v>Компл</v>
          </cell>
          <cell r="AV1819">
            <v>800</v>
          </cell>
          <cell r="AW1819">
            <v>900</v>
          </cell>
          <cell r="BH1819" t="str">
            <v>Дуб натуральный</v>
          </cell>
        </row>
        <row r="1820">
          <cell r="D1820" t="str">
            <v>0092040369</v>
          </cell>
          <cell r="E1820" t="str">
            <v>Лоток ФайнЛайн Линик 1000-1200 мм, глубина 500 мм, 1 шт, цвет ДУБ натуральный (0092040369)</v>
          </cell>
          <cell r="H1820">
            <v>1</v>
          </cell>
          <cell r="I1820">
            <v>5</v>
          </cell>
          <cell r="J1820" t="str">
            <v>DE</v>
          </cell>
          <cell r="K1820">
            <v>3.88</v>
          </cell>
          <cell r="L1820">
            <v>1</v>
          </cell>
          <cell r="M1820">
            <v>0.16</v>
          </cell>
          <cell r="N1820">
            <v>0.06</v>
          </cell>
          <cell r="O1820">
            <v>9.5999999999999992E-3</v>
          </cell>
          <cell r="Q1820" t="str">
            <v>0369</v>
          </cell>
          <cell r="R1820">
            <v>400</v>
          </cell>
          <cell r="T1820">
            <v>4420909900</v>
          </cell>
          <cell r="V1820" t="str">
            <v>Аксессуары</v>
          </cell>
          <cell r="W1820" t="str">
            <v>ФайнЛайн Линик</v>
          </cell>
          <cell r="X1820" t="str">
            <v>1000-1200</v>
          </cell>
          <cell r="Z1820" t="str">
            <v>ДУБ натуральный</v>
          </cell>
          <cell r="AC1820">
            <v>500</v>
          </cell>
          <cell r="AD1820">
            <v>1</v>
          </cell>
          <cell r="AG1820" t="str">
            <v>Компл</v>
          </cell>
          <cell r="AJ1820" t="str">
            <v>Бежевый</v>
          </cell>
          <cell r="AK1820" t="str">
            <v>Лоток ФайнЛайн Линик, 1000-1200, ДУБ натуральный</v>
          </cell>
          <cell r="AM1820" t="str">
            <v>ФайнЛайн Линик</v>
          </cell>
          <cell r="AO1820" t="str">
            <v>0092040369</v>
          </cell>
          <cell r="AS1820" t="str">
            <v>ФайнЛайн Линик</v>
          </cell>
          <cell r="AT1820" t="str">
            <v>Органайзер; Хранение столовых приборов</v>
          </cell>
          <cell r="AU1820" t="str">
            <v>Компл</v>
          </cell>
          <cell r="AV1820">
            <v>1000</v>
          </cell>
          <cell r="AW1820">
            <v>1200</v>
          </cell>
          <cell r="BH1820" t="str">
            <v>Дуб натуральный</v>
          </cell>
        </row>
        <row r="1821">
          <cell r="D1821" t="str">
            <v>0092000369</v>
          </cell>
          <cell r="E1821" t="str">
            <v>Вкладыш ФайнЛайн Линик 300 мм, 150х472х43 мм, 1 шт, цвет ДУБ натуральный (0092000369)</v>
          </cell>
          <cell r="H1821">
            <v>1</v>
          </cell>
          <cell r="I1821">
            <v>5</v>
          </cell>
          <cell r="J1821" t="str">
            <v>DE</v>
          </cell>
          <cell r="K1821">
            <v>0.438</v>
          </cell>
          <cell r="L1821">
            <v>0.49</v>
          </cell>
          <cell r="M1821">
            <v>0.16500000000000001</v>
          </cell>
          <cell r="N1821">
            <v>0.06</v>
          </cell>
          <cell r="O1821">
            <v>4.8510000000000003E-3</v>
          </cell>
          <cell r="Q1821" t="str">
            <v>0369</v>
          </cell>
          <cell r="R1821">
            <v>400</v>
          </cell>
          <cell r="T1821">
            <v>4420909900</v>
          </cell>
          <cell r="V1821" t="str">
            <v>Аксессуары</v>
          </cell>
          <cell r="W1821" t="str">
            <v>ФайнЛайн Линик</v>
          </cell>
          <cell r="X1821">
            <v>300</v>
          </cell>
          <cell r="Z1821" t="str">
            <v>ДУБ натуральный</v>
          </cell>
          <cell r="AC1821">
            <v>500</v>
          </cell>
          <cell r="AG1821" t="str">
            <v>шт</v>
          </cell>
          <cell r="AJ1821" t="str">
            <v>Бежевый</v>
          </cell>
          <cell r="AK1821" t="str">
            <v>Вкладыш ФайнЛайн Линик, 300, ДУБ натуральный</v>
          </cell>
          <cell r="AM1821" t="str">
            <v>ФайнЛайн Линик</v>
          </cell>
          <cell r="AS1821" t="str">
            <v>ФайнЛайн Линик</v>
          </cell>
          <cell r="AT1821" t="str">
            <v>Органайзер; Хранение столовых приборов</v>
          </cell>
          <cell r="AU1821" t="str">
            <v>Комплектующее</v>
          </cell>
          <cell r="AV1821">
            <v>300</v>
          </cell>
          <cell r="AW1821">
            <v>1200</v>
          </cell>
          <cell r="BH1821" t="str">
            <v>Дуб натуральный</v>
          </cell>
        </row>
        <row r="1822">
          <cell r="D1822" t="str">
            <v>0092050369</v>
          </cell>
          <cell r="E1822" t="str">
            <v>Делитель для приборов, ФайнЛайн Линик 300 мм, 137x472x37,5 мм, 1 шт, цвет ДУБ натуральный (0092050369)</v>
          </cell>
          <cell r="H1822">
            <v>1</v>
          </cell>
          <cell r="I1822">
            <v>5</v>
          </cell>
          <cell r="J1822" t="str">
            <v>DE</v>
          </cell>
          <cell r="K1822">
            <v>0.312</v>
          </cell>
          <cell r="L1822">
            <v>0.48499999999999999</v>
          </cell>
          <cell r="M1822">
            <v>0.15</v>
          </cell>
          <cell r="N1822">
            <v>0.06</v>
          </cell>
          <cell r="O1822">
            <v>4.365E-3</v>
          </cell>
          <cell r="Q1822" t="str">
            <v>0369</v>
          </cell>
          <cell r="R1822">
            <v>400</v>
          </cell>
          <cell r="T1822">
            <v>4420909900</v>
          </cell>
          <cell r="V1822" t="str">
            <v>Аксессуары</v>
          </cell>
          <cell r="W1822" t="str">
            <v>ФайнЛайн Линик</v>
          </cell>
          <cell r="X1822">
            <v>300</v>
          </cell>
          <cell r="Z1822" t="str">
            <v>ДУБ натуральный</v>
          </cell>
          <cell r="AC1822">
            <v>500</v>
          </cell>
          <cell r="AG1822" t="str">
            <v>шт</v>
          </cell>
          <cell r="AJ1822" t="str">
            <v>Бежевый</v>
          </cell>
          <cell r="AK1822" t="str">
            <v>Делитель для приборов ФайнЛайн Линик, 300, ДУБ натуральный</v>
          </cell>
          <cell r="AM1822" t="str">
            <v>ФайнЛайн Линик</v>
          </cell>
          <cell r="AS1822" t="str">
            <v>ФайнЛайн Линик</v>
          </cell>
          <cell r="AT1822" t="str">
            <v>Органайзер; Хранение столовых приборов</v>
          </cell>
          <cell r="AU1822" t="str">
            <v>Комплектующее</v>
          </cell>
          <cell r="AV1822">
            <v>300</v>
          </cell>
          <cell r="AW1822">
            <v>1200</v>
          </cell>
          <cell r="BH1822" t="str">
            <v>Дуб натуральный</v>
          </cell>
        </row>
        <row r="1823">
          <cell r="D1823" t="str">
            <v>0091690369</v>
          </cell>
          <cell r="E1823" t="str">
            <v>Держатель для ножей, ФайнЛайн Линик 300 мм, 137x472x26 мм, 1 шт, цвет ДУБ натуральный (0091690369)</v>
          </cell>
          <cell r="H1823">
            <v>1</v>
          </cell>
          <cell r="I1823">
            <v>5</v>
          </cell>
          <cell r="J1823" t="str">
            <v>CN</v>
          </cell>
          <cell r="K1823">
            <v>0.79</v>
          </cell>
          <cell r="L1823">
            <v>0.48499999999999999</v>
          </cell>
          <cell r="M1823">
            <v>0.15</v>
          </cell>
          <cell r="N1823">
            <v>3.5000000000000003E-2</v>
          </cell>
          <cell r="O1823">
            <v>2.5462499999999999E-3</v>
          </cell>
          <cell r="Q1823" t="str">
            <v>0369</v>
          </cell>
          <cell r="R1823">
            <v>480</v>
          </cell>
          <cell r="T1823" t="str">
            <v>4420909900</v>
          </cell>
          <cell r="V1823" t="str">
            <v>Аксессуары</v>
          </cell>
          <cell r="W1823" t="str">
            <v>ФайнЛайн Линик</v>
          </cell>
          <cell r="X1823">
            <v>300</v>
          </cell>
          <cell r="Z1823" t="str">
            <v>ДУБ натуральный</v>
          </cell>
          <cell r="AC1823">
            <v>500</v>
          </cell>
          <cell r="AG1823" t="str">
            <v>шт</v>
          </cell>
          <cell r="AJ1823" t="str">
            <v>Бежевый</v>
          </cell>
          <cell r="AK1823" t="str">
            <v>Держатель для ножей ФайнЛайн Линик, 300, ДУБ натуральный</v>
          </cell>
          <cell r="AM1823" t="str">
            <v>ФайнЛайн Линик</v>
          </cell>
          <cell r="AS1823" t="str">
            <v>ФайнЛайн Линик</v>
          </cell>
          <cell r="AT1823" t="str">
            <v>Органайзер; Хранение столовых приборов</v>
          </cell>
          <cell r="AU1823" t="str">
            <v>Комплектующее</v>
          </cell>
          <cell r="AV1823">
            <v>300</v>
          </cell>
          <cell r="AW1823">
            <v>1200</v>
          </cell>
          <cell r="BH1823" t="str">
            <v>Дуб натуральный</v>
          </cell>
        </row>
        <row r="1824">
          <cell r="D1824" t="str">
            <v>0092100369</v>
          </cell>
          <cell r="E1824" t="str">
            <v>Держатель для фольги, ФайнЛайн Линик 300 мм, 137x472x45 мм, 1 шт, цвет ДУБ натуральный (0092100369)</v>
          </cell>
          <cell r="H1824">
            <v>1</v>
          </cell>
          <cell r="I1824">
            <v>5</v>
          </cell>
          <cell r="J1824" t="str">
            <v>DE</v>
          </cell>
          <cell r="K1824">
            <v>0.61799999999999999</v>
          </cell>
          <cell r="L1824">
            <v>0.47199999999999998</v>
          </cell>
          <cell r="M1824">
            <v>0.13700000000000001</v>
          </cell>
          <cell r="N1824">
            <v>4.4999999999999998E-2</v>
          </cell>
          <cell r="O1824">
            <v>2.9098800000000001E-3</v>
          </cell>
          <cell r="Q1824" t="str">
            <v>0369</v>
          </cell>
          <cell r="R1824">
            <v>400</v>
          </cell>
          <cell r="T1824" t="str">
            <v>4420909900</v>
          </cell>
          <cell r="V1824" t="str">
            <v>Аксессуары</v>
          </cell>
          <cell r="W1824" t="str">
            <v>ФайнЛайн Линик</v>
          </cell>
          <cell r="X1824">
            <v>300</v>
          </cell>
          <cell r="Z1824" t="str">
            <v>ДУБ натуральный</v>
          </cell>
          <cell r="AC1824">
            <v>500</v>
          </cell>
          <cell r="AG1824" t="str">
            <v>шт</v>
          </cell>
          <cell r="AJ1824" t="str">
            <v>Бежевый</v>
          </cell>
          <cell r="AK1824" t="str">
            <v>Держатель для фольги ФайнЛайн Линик, 300, ДУБ натуральный</v>
          </cell>
          <cell r="AM1824" t="str">
            <v>ФайнЛайн Линик</v>
          </cell>
          <cell r="AS1824" t="str">
            <v>ФайнЛайн Линик</v>
          </cell>
          <cell r="AT1824" t="str">
            <v>Органайзер; Хранение столовых приборов</v>
          </cell>
          <cell r="AU1824" t="str">
            <v>Комплектующее</v>
          </cell>
          <cell r="AV1824">
            <v>300</v>
          </cell>
          <cell r="AW1824">
            <v>1200</v>
          </cell>
          <cell r="BH1824" t="str">
            <v>Дуб натуральный</v>
          </cell>
        </row>
        <row r="1825">
          <cell r="D1825" t="str">
            <v>0091970369</v>
          </cell>
          <cell r="E1825" t="str">
            <v>Держатель для тарелок, ФайнЛайн Линик, 340x180x191 мм, 1 шт, цвет ДУБ натуральный (0091970369)</v>
          </cell>
          <cell r="H1825">
            <v>1</v>
          </cell>
          <cell r="I1825">
            <v>1</v>
          </cell>
          <cell r="J1825" t="str">
            <v>DE</v>
          </cell>
          <cell r="K1825">
            <v>0.54200000000000004</v>
          </cell>
          <cell r="L1825">
            <v>0.36</v>
          </cell>
          <cell r="M1825">
            <v>0.2</v>
          </cell>
          <cell r="N1825">
            <v>7.0000000000000007E-2</v>
          </cell>
          <cell r="O1825">
            <v>5.0400000000000002E-3</v>
          </cell>
          <cell r="Q1825" t="str">
            <v>0369</v>
          </cell>
          <cell r="R1825">
            <v>200</v>
          </cell>
          <cell r="T1825">
            <v>4420909900</v>
          </cell>
          <cell r="V1825" t="str">
            <v>Аксессуары</v>
          </cell>
          <cell r="W1825" t="str">
            <v>ФайнЛайн Линик</v>
          </cell>
          <cell r="Z1825" t="str">
            <v>ДУБ натуральный</v>
          </cell>
          <cell r="AC1825">
            <v>200</v>
          </cell>
          <cell r="AG1825" t="str">
            <v>шт</v>
          </cell>
          <cell r="AJ1825" t="str">
            <v>Бежевый</v>
          </cell>
          <cell r="AK1825" t="str">
            <v>Держатель для тарелок ФайнЛайн Линик, ДУБ натуральный</v>
          </cell>
          <cell r="AM1825" t="str">
            <v>ФайнЛайн Линик</v>
          </cell>
          <cell r="AO1825" t="str">
            <v>0091970369</v>
          </cell>
          <cell r="AS1825" t="str">
            <v>ФайнЛайн Линик</v>
          </cell>
          <cell r="AT1825" t="str">
            <v>Органайзер; Хранение столовых приборов</v>
          </cell>
          <cell r="AU1825" t="str">
            <v>Комплектующее</v>
          </cell>
          <cell r="AV1825">
            <v>200</v>
          </cell>
          <cell r="AW1825">
            <v>1200</v>
          </cell>
          <cell r="BH1825" t="str">
            <v>Дуб натуральный</v>
          </cell>
        </row>
        <row r="1826">
          <cell r="D1826" t="str">
            <v>0091710369</v>
          </cell>
          <cell r="E1826" t="str">
            <v>Ящик прямоугольный, ФайнЛайн Линик, 236x472x120 мм, 1 шт, цвет ДУБ натуральный (0091710369)</v>
          </cell>
          <cell r="H1826">
            <v>1</v>
          </cell>
          <cell r="I1826">
            <v>1</v>
          </cell>
          <cell r="J1826" t="str">
            <v>DE</v>
          </cell>
          <cell r="K1826">
            <v>1.4019999999999999</v>
          </cell>
          <cell r="L1826">
            <v>0.49</v>
          </cell>
          <cell r="M1826">
            <v>0.25</v>
          </cell>
          <cell r="N1826">
            <v>0.13500000000000001</v>
          </cell>
          <cell r="O1826">
            <v>1.65375E-2</v>
          </cell>
          <cell r="Q1826" t="str">
            <v>0369</v>
          </cell>
          <cell r="R1826">
            <v>96</v>
          </cell>
          <cell r="T1826">
            <v>4420909900</v>
          </cell>
          <cell r="V1826" t="str">
            <v>Аксессуары</v>
          </cell>
          <cell r="W1826" t="str">
            <v>ФайнЛайн Линик</v>
          </cell>
          <cell r="Z1826" t="str">
            <v>ДУБ натуральный</v>
          </cell>
          <cell r="AC1826">
            <v>250</v>
          </cell>
          <cell r="AG1826" t="str">
            <v>шт</v>
          </cell>
          <cell r="AJ1826" t="str">
            <v>Бежевый</v>
          </cell>
          <cell r="AK1826" t="str">
            <v>Ящик прямоугольный ФайнЛайн Линик, ДУБ натуральный</v>
          </cell>
          <cell r="AM1826" t="str">
            <v>ФайнЛайн Линик</v>
          </cell>
          <cell r="AO1826" t="str">
            <v>0091710369</v>
          </cell>
          <cell r="AS1826" t="str">
            <v>ФайнЛайн Линик</v>
          </cell>
          <cell r="AT1826" t="str">
            <v>Органайзер; Хранение столовых приборов</v>
          </cell>
          <cell r="AU1826" t="str">
            <v>Комплектующее</v>
          </cell>
          <cell r="AV1826">
            <v>250</v>
          </cell>
          <cell r="AW1826">
            <v>1200</v>
          </cell>
          <cell r="BH1826" t="str">
            <v>Дуб натуральный</v>
          </cell>
        </row>
        <row r="1827">
          <cell r="D1827" t="str">
            <v>0091720369</v>
          </cell>
          <cell r="E1827" t="str">
            <v>Ящик квадратный, ФайнЛайн Линик, 236x236x120 мм, 1 шт, цвет ДУБ натуральный (0091720369)</v>
          </cell>
          <cell r="H1827">
            <v>1</v>
          </cell>
          <cell r="I1827">
            <v>1</v>
          </cell>
          <cell r="J1827" t="str">
            <v>DE</v>
          </cell>
          <cell r="K1827">
            <v>0.88</v>
          </cell>
          <cell r="L1827">
            <v>0.25</v>
          </cell>
          <cell r="M1827">
            <v>0.25</v>
          </cell>
          <cell r="N1827">
            <v>0.14000000000000001</v>
          </cell>
          <cell r="O1827">
            <v>8.7500000000000008E-3</v>
          </cell>
          <cell r="Q1827" t="str">
            <v>0369</v>
          </cell>
          <cell r="R1827">
            <v>144</v>
          </cell>
          <cell r="T1827">
            <v>4420909900</v>
          </cell>
          <cell r="V1827" t="str">
            <v>Аксессуары</v>
          </cell>
          <cell r="W1827" t="str">
            <v>ФайнЛайн Линик</v>
          </cell>
          <cell r="Z1827" t="str">
            <v>ДУБ натуральный</v>
          </cell>
          <cell r="AC1827">
            <v>250</v>
          </cell>
          <cell r="AG1827" t="str">
            <v>шт</v>
          </cell>
          <cell r="AJ1827" t="str">
            <v>Бежевый</v>
          </cell>
          <cell r="AK1827" t="str">
            <v>Ящик квадратный ФайнЛайн Линик, ДУБ натуральный</v>
          </cell>
          <cell r="AM1827" t="str">
            <v>ФайнЛайн Линик</v>
          </cell>
          <cell r="AO1827" t="str">
            <v>0091720369</v>
          </cell>
          <cell r="AS1827" t="str">
            <v>ФайнЛайн Линик</v>
          </cell>
          <cell r="AT1827" t="str">
            <v>Органайзер; Хранение столовых приборов</v>
          </cell>
          <cell r="AU1827" t="str">
            <v>Комплектующее</v>
          </cell>
          <cell r="AV1827">
            <v>250</v>
          </cell>
          <cell r="AW1827">
            <v>1200</v>
          </cell>
          <cell r="BH1827" t="str">
            <v>Дуб натуральный</v>
          </cell>
        </row>
        <row r="1828">
          <cell r="D1828" t="str">
            <v>0092060369</v>
          </cell>
          <cell r="E1828" t="str">
            <v>Вставка для глубоких ящиков, ФайнЛайн Линик, 600x150x49 мм, 1 шт, цвет ДУБ натуральный (0092060369)</v>
          </cell>
          <cell r="H1828">
            <v>1</v>
          </cell>
          <cell r="I1828">
            <v>1</v>
          </cell>
          <cell r="J1828" t="str">
            <v>DE</v>
          </cell>
          <cell r="K1828">
            <v>0.41799999999999998</v>
          </cell>
          <cell r="L1828">
            <v>0.61499999999999999</v>
          </cell>
          <cell r="M1828">
            <v>0.16</v>
          </cell>
          <cell r="N1828">
            <v>0.06</v>
          </cell>
          <cell r="O1828">
            <v>5.9040000000000004E-3</v>
          </cell>
          <cell r="Q1828" t="str">
            <v>0369</v>
          </cell>
          <cell r="T1828">
            <v>4420909900</v>
          </cell>
          <cell r="V1828" t="str">
            <v>Аксессуары</v>
          </cell>
          <cell r="W1828" t="str">
            <v>ФайнЛайн Линик</v>
          </cell>
          <cell r="Z1828" t="str">
            <v>ДУБ натуральный</v>
          </cell>
          <cell r="AC1828">
            <v>600</v>
          </cell>
          <cell r="AG1828" t="str">
            <v>шт</v>
          </cell>
          <cell r="AJ1828" t="str">
            <v>Бежевый</v>
          </cell>
          <cell r="AK1828" t="str">
            <v>Вставка для глубоких ящиков ФайнЛайн Линик, ДУБ натуральный</v>
          </cell>
          <cell r="AM1828" t="str">
            <v>ФайнЛайн Линик</v>
          </cell>
          <cell r="AS1828" t="str">
            <v>ФайнЛайн Линик</v>
          </cell>
          <cell r="AT1828" t="str">
            <v>Органайзер; Хранение столовых приборов</v>
          </cell>
          <cell r="AU1828" t="str">
            <v>Комплектующее</v>
          </cell>
          <cell r="AV1828">
            <v>600</v>
          </cell>
          <cell r="AW1828">
            <v>1200</v>
          </cell>
          <cell r="BH1828" t="str">
            <v>Дуб натуральный</v>
          </cell>
        </row>
        <row r="1829">
          <cell r="D1829" t="str">
            <v>2373750407</v>
          </cell>
          <cell r="E1829" t="str">
            <v>КОМПЛЕКТ лоток + делитель, ФайнЛайн Линик 300 мм, глубина 500 мм, цвет ОРГАНИК серый (2373750407)</v>
          </cell>
          <cell r="K1829" t="str">
            <v>сумма частей</v>
          </cell>
          <cell r="O1829" t="str">
            <v>сумма частей</v>
          </cell>
          <cell r="V1829" t="str">
            <v>Аксессуары</v>
          </cell>
          <cell r="W1829" t="str">
            <v>ФайнЛайн Линик</v>
          </cell>
          <cell r="X1829">
            <v>300</v>
          </cell>
          <cell r="Z1829" t="str">
            <v>ОРГАНИК серый</v>
          </cell>
          <cell r="AC1829">
            <v>500</v>
          </cell>
          <cell r="AD1829">
            <v>2</v>
          </cell>
          <cell r="AG1829" t="str">
            <v>Компл</v>
          </cell>
          <cell r="AJ1829" t="str">
            <v>Темно-серый</v>
          </cell>
          <cell r="AK1829" t="str">
            <v>КОМПЛЕКТ лоток + делитель ФайнЛайн Линик, 300, ОРГАНИК серый</v>
          </cell>
          <cell r="AM1829" t="str">
            <v>ФайнЛайн Линик</v>
          </cell>
          <cell r="AS1829" t="str">
            <v>ФайнЛайн Линик</v>
          </cell>
          <cell r="AT1829" t="str">
            <v>Органайзер; Хранение столовых приборов</v>
          </cell>
          <cell r="AU1829" t="str">
            <v>Компл</v>
          </cell>
          <cell r="AV1829">
            <v>300</v>
          </cell>
          <cell r="AW1829">
            <v>300</v>
          </cell>
          <cell r="BH1829" t="str">
            <v>Ясень светлый</v>
          </cell>
        </row>
        <row r="1830">
          <cell r="D1830" t="str">
            <v>2373760407</v>
          </cell>
          <cell r="E1830" t="str">
            <v>КОМПЛЕКТ лоток + держатель для ножей, ФайнЛайн Линик 300 мм, глубина 500 мм, цвет ОРГАНИК серый (2373760407)</v>
          </cell>
          <cell r="K1830" t="str">
            <v>сумма частей</v>
          </cell>
          <cell r="O1830" t="str">
            <v>сумма частей</v>
          </cell>
          <cell r="V1830" t="str">
            <v>Аксессуары</v>
          </cell>
          <cell r="W1830" t="str">
            <v>ФайнЛайн Линик</v>
          </cell>
          <cell r="X1830">
            <v>300</v>
          </cell>
          <cell r="Z1830" t="str">
            <v>ОРГАНИК серый</v>
          </cell>
          <cell r="AC1830">
            <v>500</v>
          </cell>
          <cell r="AD1830">
            <v>2</v>
          </cell>
          <cell r="AG1830" t="str">
            <v>Компл</v>
          </cell>
          <cell r="AJ1830" t="str">
            <v>Темно-серый</v>
          </cell>
          <cell r="AK1830" t="str">
            <v>КОМПЛЕКТ лоток + держатель для ножей ФайнЛайн Линик, 300, ОРГАНИК серый</v>
          </cell>
          <cell r="AM1830" t="str">
            <v>ФайнЛайн Линик</v>
          </cell>
          <cell r="AS1830" t="str">
            <v>ФайнЛайн Линик</v>
          </cell>
          <cell r="AT1830" t="str">
            <v>Органайзер; Хранение столовых приборов</v>
          </cell>
          <cell r="AU1830" t="str">
            <v>Компл</v>
          </cell>
          <cell r="AV1830">
            <v>300</v>
          </cell>
          <cell r="AW1830">
            <v>300</v>
          </cell>
          <cell r="BH1830" t="str">
            <v>Ясень светлый</v>
          </cell>
        </row>
        <row r="1831">
          <cell r="D1831" t="str">
            <v>2373770407</v>
          </cell>
          <cell r="E1831" t="str">
            <v>КОМПЛЕКТ лоток + держатель для фольги, ФайнЛайн Линик 300 мм, глубина 500 мм, цвет ОРГАНИК серый (2373770407)</v>
          </cell>
          <cell r="K1831" t="str">
            <v>сумма частей</v>
          </cell>
          <cell r="O1831" t="str">
            <v>сумма частей</v>
          </cell>
          <cell r="V1831" t="str">
            <v>Аксессуары</v>
          </cell>
          <cell r="W1831" t="str">
            <v>ФайнЛайн Линик</v>
          </cell>
          <cell r="X1831">
            <v>300</v>
          </cell>
          <cell r="Z1831" t="str">
            <v>ОРГАНИК серый</v>
          </cell>
          <cell r="AC1831">
            <v>500</v>
          </cell>
          <cell r="AD1831">
            <v>2</v>
          </cell>
          <cell r="AG1831" t="str">
            <v>Компл</v>
          </cell>
          <cell r="AJ1831" t="str">
            <v>Темно-серый</v>
          </cell>
          <cell r="AK1831" t="str">
            <v>КОМПЛЕКТ лоток + держатель для фольги ФайнЛайн Линик, 300, ОРГАНИК серый</v>
          </cell>
          <cell r="AM1831" t="str">
            <v>ФайнЛайн Линик</v>
          </cell>
          <cell r="AS1831" t="str">
            <v>ФайнЛайн Линик</v>
          </cell>
          <cell r="AT1831" t="str">
            <v>Органайзер; Хранение столовых приборов</v>
          </cell>
          <cell r="AU1831" t="str">
            <v>Компл</v>
          </cell>
          <cell r="AV1831">
            <v>300</v>
          </cell>
          <cell r="AW1831">
            <v>300</v>
          </cell>
          <cell r="BH1831" t="str">
            <v>Ясень светлый</v>
          </cell>
        </row>
        <row r="1832">
          <cell r="D1832" t="str">
            <v>2373780407</v>
          </cell>
          <cell r="E1832" t="str">
            <v>КОМПЛЕКТ лоток + держатель для ножей, ФайнЛайн Линик 500-600 мм, глубина 500 мм, цвет ОРГАНИК серый (2373780407)</v>
          </cell>
          <cell r="K1832" t="str">
            <v>сумма частей</v>
          </cell>
          <cell r="O1832" t="str">
            <v>сумма частей</v>
          </cell>
          <cell r="V1832" t="str">
            <v>Аксессуары</v>
          </cell>
          <cell r="W1832" t="str">
            <v>ФайнЛайн Линик</v>
          </cell>
          <cell r="X1832" t="str">
            <v>500-600</v>
          </cell>
          <cell r="Z1832" t="str">
            <v>ОРГАНИК серый</v>
          </cell>
          <cell r="AC1832">
            <v>500</v>
          </cell>
          <cell r="AD1832">
            <v>2</v>
          </cell>
          <cell r="AG1832" t="str">
            <v>Компл</v>
          </cell>
          <cell r="AJ1832" t="str">
            <v>Темно-серый</v>
          </cell>
          <cell r="AK1832" t="str">
            <v>КОМПЛЕКТ лоток + держатель для ножей ФайнЛайн Линик, 500-600, ОРГАНИК серый</v>
          </cell>
          <cell r="AM1832" t="str">
            <v>ФайнЛайн Линик</v>
          </cell>
          <cell r="AN1832" t="str">
            <v>2373780378</v>
          </cell>
          <cell r="AS1832" t="str">
            <v>ФайнЛайн Линик</v>
          </cell>
          <cell r="AT1832" t="str">
            <v>Органайзер; Хранение столовых приборов</v>
          </cell>
          <cell r="AU1832" t="str">
            <v>Компл</v>
          </cell>
          <cell r="AV1832">
            <v>500</v>
          </cell>
          <cell r="AW1832">
            <v>600</v>
          </cell>
          <cell r="BH1832" t="str">
            <v>Ясень светлый</v>
          </cell>
        </row>
        <row r="1833">
          <cell r="D1833" t="str">
            <v>2373790407</v>
          </cell>
          <cell r="E1833" t="str">
            <v>КОМПЛЕКТ лоток + держатель для фольги, ФайнЛайн Линик 500-600 мм, глубина 500 мм, цвет ОРГАНИК серый (2373790407)</v>
          </cell>
          <cell r="K1833" t="str">
            <v>сумма частей</v>
          </cell>
          <cell r="O1833" t="str">
            <v>сумма частей</v>
          </cell>
          <cell r="V1833" t="str">
            <v>Аксессуары</v>
          </cell>
          <cell r="W1833" t="str">
            <v>ФайнЛайн Линик</v>
          </cell>
          <cell r="X1833" t="str">
            <v>500-600</v>
          </cell>
          <cell r="Z1833" t="str">
            <v>ОРГАНИК серый</v>
          </cell>
          <cell r="AC1833">
            <v>500</v>
          </cell>
          <cell r="AD1833">
            <v>2</v>
          </cell>
          <cell r="AG1833" t="str">
            <v>Компл</v>
          </cell>
          <cell r="AJ1833" t="str">
            <v>Темно-серый</v>
          </cell>
          <cell r="AK1833" t="str">
            <v>КОМПЛЕКТ лоток + держатель для фольги ФайнЛайн Линик, 500-600, ОРГАНИК серый</v>
          </cell>
          <cell r="AM1833" t="str">
            <v>ФайнЛайн Линик</v>
          </cell>
          <cell r="AS1833" t="str">
            <v>ФайнЛайн Линик</v>
          </cell>
          <cell r="AT1833" t="str">
            <v>Органайзер; Хранение столовых приборов</v>
          </cell>
          <cell r="AU1833" t="str">
            <v>Компл</v>
          </cell>
          <cell r="AV1833">
            <v>500</v>
          </cell>
          <cell r="AW1833">
            <v>600</v>
          </cell>
          <cell r="BH1833" t="str">
            <v>Ясень светлый</v>
          </cell>
        </row>
        <row r="1834">
          <cell r="D1834" t="str">
            <v>2373800407</v>
          </cell>
          <cell r="E1834" t="str">
            <v>КОМПЛЕКТ лоток + держатель для ножей, ФайнЛайн Линик 800-900 мм, глубина 500 мм, цвет ОРГАНИК серый (2373800407)</v>
          </cell>
          <cell r="K1834" t="str">
            <v>сумма частей</v>
          </cell>
          <cell r="O1834" t="str">
            <v>сумма частей</v>
          </cell>
          <cell r="V1834" t="str">
            <v>Аксессуары</v>
          </cell>
          <cell r="W1834" t="str">
            <v>ФайнЛайн Линик</v>
          </cell>
          <cell r="X1834" t="str">
            <v>800-900</v>
          </cell>
          <cell r="Z1834" t="str">
            <v>ОРГАНИК серый</v>
          </cell>
          <cell r="AC1834">
            <v>500</v>
          </cell>
          <cell r="AD1834">
            <v>2</v>
          </cell>
          <cell r="AG1834" t="str">
            <v>Компл</v>
          </cell>
          <cell r="AJ1834" t="str">
            <v>Темно-серый</v>
          </cell>
          <cell r="AK1834" t="str">
            <v>КОМПЛЕКТ лоток + держатель для ножей ФайнЛайн Линик, 800-900, ОРГАНИК серый</v>
          </cell>
          <cell r="AM1834" t="str">
            <v>ФайнЛайн Линик</v>
          </cell>
          <cell r="AS1834" t="str">
            <v>ФайнЛайн Линик</v>
          </cell>
          <cell r="AT1834" t="str">
            <v>Органайзер; Хранение столовых приборов</v>
          </cell>
          <cell r="AU1834" t="str">
            <v>Компл</v>
          </cell>
          <cell r="AV1834">
            <v>800</v>
          </cell>
          <cell r="AW1834">
            <v>900</v>
          </cell>
          <cell r="BH1834" t="str">
            <v>Ясень светлый</v>
          </cell>
        </row>
        <row r="1835">
          <cell r="D1835" t="str">
            <v>2373810407</v>
          </cell>
          <cell r="E1835" t="str">
            <v>КОМПЛЕКТ лоток + держатель для фольги, ФайнЛайн Линик 800-900 мм, глубина 500 мм, цвет ОРГАНИК серый (2373810407)</v>
          </cell>
          <cell r="K1835" t="str">
            <v>сумма частей</v>
          </cell>
          <cell r="O1835" t="str">
            <v>сумма частей</v>
          </cell>
          <cell r="V1835" t="str">
            <v>Аксессуары</v>
          </cell>
          <cell r="W1835" t="str">
            <v>ФайнЛайн Линик</v>
          </cell>
          <cell r="X1835" t="str">
            <v>800-900</v>
          </cell>
          <cell r="Z1835" t="str">
            <v>ОРГАНИК серый</v>
          </cell>
          <cell r="AC1835">
            <v>500</v>
          </cell>
          <cell r="AD1835">
            <v>2</v>
          </cell>
          <cell r="AG1835" t="str">
            <v>Компл</v>
          </cell>
          <cell r="AJ1835" t="str">
            <v>Темно-серый</v>
          </cell>
          <cell r="AK1835" t="str">
            <v>КОМПЛЕКТ лоток + держатель для фольги ФайнЛайн Линик, 800-900, ОРГАНИК серый</v>
          </cell>
          <cell r="AM1835" t="str">
            <v>ФайнЛайн Линик</v>
          </cell>
          <cell r="AS1835" t="str">
            <v>ФайнЛайн Линик</v>
          </cell>
          <cell r="AT1835" t="str">
            <v>Органайзер; Хранение столовых приборов</v>
          </cell>
          <cell r="AU1835" t="str">
            <v>Компл</v>
          </cell>
          <cell r="AV1835">
            <v>800</v>
          </cell>
          <cell r="AW1835">
            <v>900</v>
          </cell>
          <cell r="BH1835" t="str">
            <v>Ясень светлый</v>
          </cell>
        </row>
        <row r="1836">
          <cell r="D1836" t="str">
            <v>2373820407</v>
          </cell>
          <cell r="E1836" t="str">
            <v>КОМПЛЕКТ лоток + держатели для фольги и для ножей, ФайнЛайн Линик 800-900 мм, глубина 500 мм, цвет ОРГАНИК серый (2373820407)</v>
          </cell>
          <cell r="K1836" t="str">
            <v>сумма частей</v>
          </cell>
          <cell r="O1836" t="str">
            <v>сумма частей</v>
          </cell>
          <cell r="V1836" t="str">
            <v>Аксессуары</v>
          </cell>
          <cell r="W1836" t="str">
            <v>ФайнЛайн Линик</v>
          </cell>
          <cell r="X1836" t="str">
            <v>800-900</v>
          </cell>
          <cell r="Z1836" t="str">
            <v>ОРГАНИК серый</v>
          </cell>
          <cell r="AC1836">
            <v>500</v>
          </cell>
          <cell r="AD1836">
            <v>3</v>
          </cell>
          <cell r="AG1836" t="str">
            <v>Компл</v>
          </cell>
          <cell r="AJ1836" t="str">
            <v>Темно-серый</v>
          </cell>
          <cell r="AK1836" t="str">
            <v>КОМПЛЕКТ лоток + держатели для фольги и для ножей ФайнЛайн Линик, 800-900, ОРГАНИК серый</v>
          </cell>
          <cell r="AM1836" t="str">
            <v>ФайнЛайн Линик</v>
          </cell>
          <cell r="AS1836" t="str">
            <v>ФайнЛайн Линик</v>
          </cell>
          <cell r="AT1836" t="str">
            <v>Органайзер; Хранение столовых приборов</v>
          </cell>
          <cell r="AU1836" t="str">
            <v>Компл</v>
          </cell>
          <cell r="AV1836">
            <v>800</v>
          </cell>
          <cell r="AW1836">
            <v>900</v>
          </cell>
          <cell r="BH1836" t="str">
            <v>Ясень светлый</v>
          </cell>
        </row>
        <row r="1837">
          <cell r="D1837" t="str">
            <v>2373860407</v>
          </cell>
          <cell r="E1837" t="str">
            <v>КОМПЛЕКТ лоток + делитель + держатели для фольги и для ножей, ФайнЛайн Линик 1000-1200 мм, глубина 500 мм, цвет ОРГАНИК серый (2373860407)</v>
          </cell>
          <cell r="K1837" t="str">
            <v>сумма частей</v>
          </cell>
          <cell r="O1837" t="str">
            <v>сумма частей</v>
          </cell>
          <cell r="V1837" t="str">
            <v>Аксессуары</v>
          </cell>
          <cell r="W1837" t="str">
            <v>ФайнЛайн Линик</v>
          </cell>
          <cell r="X1837" t="str">
            <v>1000-1200</v>
          </cell>
          <cell r="Z1837" t="str">
            <v>ОРГАНИК серый</v>
          </cell>
          <cell r="AC1837">
            <v>500</v>
          </cell>
          <cell r="AD1837">
            <v>4</v>
          </cell>
          <cell r="AG1837" t="str">
            <v>Компл</v>
          </cell>
          <cell r="AJ1837" t="str">
            <v>Темно-серый</v>
          </cell>
          <cell r="AK1837" t="str">
            <v>КОМПЛЕКТ лоток + делитель + держатели для фольги и для ножей ФайнЛайн Линик, 1000-1200, ОРГАНИК серый</v>
          </cell>
          <cell r="AM1837" t="str">
            <v>ФайнЛайн Линик</v>
          </cell>
          <cell r="AS1837" t="str">
            <v>ФайнЛайн Линик</v>
          </cell>
          <cell r="AT1837" t="str">
            <v>Органайзер; Хранение столовых приборов</v>
          </cell>
          <cell r="AU1837" t="str">
            <v>Компл</v>
          </cell>
          <cell r="AV1837">
            <v>1000</v>
          </cell>
          <cell r="AW1837">
            <v>1200</v>
          </cell>
          <cell r="BH1837" t="str">
            <v>Ясень светлый</v>
          </cell>
        </row>
        <row r="1838">
          <cell r="D1838" t="str">
            <v>2373830407</v>
          </cell>
          <cell r="E1838" t="str">
            <v>КОМПЛЕКТ лоток + держатель для ножей, ФайнЛайн Линик 1000-1200 мм, глубина 500 мм, цвет ОРГАНИК серый (2373830407)</v>
          </cell>
          <cell r="K1838" t="str">
            <v>сумма частей</v>
          </cell>
          <cell r="O1838" t="str">
            <v>сумма частей</v>
          </cell>
          <cell r="V1838" t="str">
            <v>Аксессуары</v>
          </cell>
          <cell r="W1838" t="str">
            <v>ФайнЛайн Линик</v>
          </cell>
          <cell r="X1838" t="str">
            <v>1000-1200</v>
          </cell>
          <cell r="Z1838" t="str">
            <v>ОРГАНИК серый</v>
          </cell>
          <cell r="AC1838">
            <v>500</v>
          </cell>
          <cell r="AD1838">
            <v>2</v>
          </cell>
          <cell r="AG1838" t="str">
            <v>Компл</v>
          </cell>
          <cell r="AJ1838" t="str">
            <v>Темно-серый</v>
          </cell>
          <cell r="AK1838" t="str">
            <v>КОМПЛЕКТ лоток + держатель для ножей ФайнЛайн Линик, 1000-1200, ОРГАНИК серый</v>
          </cell>
          <cell r="AM1838" t="str">
            <v>ФайнЛайн Линик</v>
          </cell>
          <cell r="AS1838" t="str">
            <v>ФайнЛайн Линик</v>
          </cell>
          <cell r="AT1838" t="str">
            <v>Органайзер; Хранение столовых приборов</v>
          </cell>
          <cell r="AU1838" t="str">
            <v>Компл</v>
          </cell>
          <cell r="AV1838">
            <v>1000</v>
          </cell>
          <cell r="AW1838">
            <v>1200</v>
          </cell>
          <cell r="BH1838" t="str">
            <v>Ясень светлый</v>
          </cell>
        </row>
        <row r="1839">
          <cell r="D1839" t="str">
            <v>2373840407</v>
          </cell>
          <cell r="E1839" t="str">
            <v>КОМПЛЕКТ лоток + держатель для фольги, ФайнЛайн Линик 1000-1200 мм, глубина 500 мм, цвет ОРГАНИК серый (2373840407)</v>
          </cell>
          <cell r="K1839" t="str">
            <v>сумма частей</v>
          </cell>
          <cell r="O1839" t="str">
            <v>сумма частей</v>
          </cell>
          <cell r="V1839" t="str">
            <v>Аксессуары</v>
          </cell>
          <cell r="W1839" t="str">
            <v>ФайнЛайн Линик</v>
          </cell>
          <cell r="X1839" t="str">
            <v>1000-1200</v>
          </cell>
          <cell r="Z1839" t="str">
            <v>ОРГАНИК серый</v>
          </cell>
          <cell r="AC1839">
            <v>500</v>
          </cell>
          <cell r="AD1839">
            <v>3</v>
          </cell>
          <cell r="AG1839" t="str">
            <v>Компл</v>
          </cell>
          <cell r="AJ1839" t="str">
            <v>Темно-серый</v>
          </cell>
          <cell r="AK1839" t="str">
            <v>КОМПЛЕКТ лоток + держатель для фольги ФайнЛайн Линик, 1000-1200, ОРГАНИК серый</v>
          </cell>
          <cell r="AM1839" t="str">
            <v>ФайнЛайн Линик</v>
          </cell>
          <cell r="AS1839" t="str">
            <v>ФайнЛайн Линик</v>
          </cell>
          <cell r="AT1839" t="str">
            <v>Органайзер; Хранение столовых приборов</v>
          </cell>
          <cell r="AU1839" t="str">
            <v>Компл</v>
          </cell>
          <cell r="AV1839">
            <v>1000</v>
          </cell>
          <cell r="AW1839">
            <v>1200</v>
          </cell>
          <cell r="BH1839" t="str">
            <v>Ясень светлый</v>
          </cell>
        </row>
        <row r="1840">
          <cell r="D1840" t="str">
            <v>2373850407</v>
          </cell>
          <cell r="E1840" t="str">
            <v>КОМПЛЕКТ лоток + держатели для фольги и для ножей, ФайнЛайн Линик 1000-1200 мм, глубина 500 мм, цвет ОРГАНИК серый (2373850407)</v>
          </cell>
          <cell r="K1840" t="str">
            <v>сумма частей</v>
          </cell>
          <cell r="O1840" t="str">
            <v>сумма частей</v>
          </cell>
          <cell r="V1840" t="str">
            <v>Аксессуары</v>
          </cell>
          <cell r="W1840" t="str">
            <v>ФайнЛайн Линик</v>
          </cell>
          <cell r="X1840" t="str">
            <v>1000-1200</v>
          </cell>
          <cell r="Z1840" t="str">
            <v>ОРГАНИК серый</v>
          </cell>
          <cell r="AC1840">
            <v>500</v>
          </cell>
          <cell r="AD1840">
            <v>3</v>
          </cell>
          <cell r="AG1840" t="str">
            <v>Компл</v>
          </cell>
          <cell r="AJ1840" t="str">
            <v>Темно-серый</v>
          </cell>
          <cell r="AK1840" t="str">
            <v>КОМПЛЕКТ лоток + держатели для фольги и для ножей ФайнЛайн Линик, 1000-1200, ОРГАНИК серый</v>
          </cell>
          <cell r="AM1840" t="str">
            <v>ФайнЛайн Линик</v>
          </cell>
          <cell r="AS1840" t="str">
            <v>ФайнЛайн Линик</v>
          </cell>
          <cell r="AT1840" t="str">
            <v>Органайзер; Хранение столовых приборов</v>
          </cell>
          <cell r="AU1840" t="str">
            <v>Компл</v>
          </cell>
          <cell r="AV1840">
            <v>1000</v>
          </cell>
          <cell r="AW1840">
            <v>1200</v>
          </cell>
          <cell r="BH1840" t="str">
            <v>Ясень светлый</v>
          </cell>
        </row>
        <row r="1841">
          <cell r="D1841" t="str">
            <v>0092010407</v>
          </cell>
          <cell r="E1841" t="str">
            <v>Лоток ФайнЛайн Линик 400-450 мм, глубина 500 мм, 1 шт, цвет ОРГАНИК серый (0092010407)</v>
          </cell>
          <cell r="H1841">
            <v>1</v>
          </cell>
          <cell r="I1841">
            <v>5</v>
          </cell>
          <cell r="J1841" t="str">
            <v>DE</v>
          </cell>
          <cell r="K1841">
            <v>1.39</v>
          </cell>
          <cell r="L1841">
            <v>0.3</v>
          </cell>
          <cell r="M1841">
            <v>0.16</v>
          </cell>
          <cell r="N1841">
            <v>0.06</v>
          </cell>
          <cell r="O1841">
            <v>2.8800000000000002E-3</v>
          </cell>
          <cell r="Q1841" t="str">
            <v>0407</v>
          </cell>
          <cell r="R1841">
            <v>400</v>
          </cell>
          <cell r="T1841">
            <v>4420909900</v>
          </cell>
          <cell r="V1841" t="str">
            <v>Аксессуары</v>
          </cell>
          <cell r="W1841" t="str">
            <v>ФайнЛайн Линик</v>
          </cell>
          <cell r="X1841" t="str">
            <v>400-450</v>
          </cell>
          <cell r="Z1841" t="str">
            <v>ОРГАНИК серый</v>
          </cell>
          <cell r="AC1841">
            <v>500</v>
          </cell>
          <cell r="AD1841">
            <v>1</v>
          </cell>
          <cell r="AG1841" t="str">
            <v>Компл</v>
          </cell>
          <cell r="AJ1841" t="str">
            <v>Темно-серый</v>
          </cell>
          <cell r="AK1841" t="str">
            <v>Лоток ФайнЛайн Линик, 400-450, ОРГАНИК серый</v>
          </cell>
          <cell r="AM1841" t="str">
            <v>ФайнЛайн Линик</v>
          </cell>
          <cell r="AO1841" t="str">
            <v>0092010407</v>
          </cell>
          <cell r="AS1841" t="str">
            <v>ФайнЛайн Линик</v>
          </cell>
          <cell r="AT1841" t="str">
            <v>Органайзер; Хранение столовых приборов</v>
          </cell>
          <cell r="AU1841" t="str">
            <v>Компл</v>
          </cell>
          <cell r="AV1841">
            <v>400</v>
          </cell>
          <cell r="AW1841">
            <v>450</v>
          </cell>
          <cell r="BH1841" t="str">
            <v>Ясень светлый</v>
          </cell>
        </row>
        <row r="1842">
          <cell r="D1842" t="str">
            <v>0092020407</v>
          </cell>
          <cell r="E1842" t="str">
            <v>Лоток ФайнЛайн Линик 500-600 мм, глубина 500 мм, 1 шт, цвет ОРГАНИК серый (0092020407)</v>
          </cell>
          <cell r="H1842">
            <v>1</v>
          </cell>
          <cell r="I1842">
            <v>5</v>
          </cell>
          <cell r="J1842" t="str">
            <v>DE</v>
          </cell>
          <cell r="K1842">
            <v>1.66</v>
          </cell>
          <cell r="L1842">
            <v>0.5</v>
          </cell>
          <cell r="M1842">
            <v>0.16</v>
          </cell>
          <cell r="N1842">
            <v>0.06</v>
          </cell>
          <cell r="O1842">
            <v>4.7999999999999996E-3</v>
          </cell>
          <cell r="Q1842" t="str">
            <v>0408</v>
          </cell>
          <cell r="R1842">
            <v>400</v>
          </cell>
          <cell r="T1842">
            <v>4420909900</v>
          </cell>
          <cell r="V1842" t="str">
            <v>Аксессуары</v>
          </cell>
          <cell r="W1842" t="str">
            <v>ФайнЛайн Линик</v>
          </cell>
          <cell r="X1842" t="str">
            <v>500-600</v>
          </cell>
          <cell r="Z1842" t="str">
            <v>ОРГАНИК серый</v>
          </cell>
          <cell r="AC1842">
            <v>500</v>
          </cell>
          <cell r="AD1842">
            <v>1</v>
          </cell>
          <cell r="AG1842" t="str">
            <v>Компл</v>
          </cell>
          <cell r="AJ1842" t="str">
            <v>Темно-серый</v>
          </cell>
          <cell r="AK1842" t="str">
            <v>Лоток ФайнЛайн Линик, 500-600, ОРГАНИК серый</v>
          </cell>
          <cell r="AM1842" t="str">
            <v>ФайнЛайн Линик</v>
          </cell>
          <cell r="AO1842" t="str">
            <v>0092020407</v>
          </cell>
          <cell r="AS1842" t="str">
            <v>ФайнЛайн Линик</v>
          </cell>
          <cell r="AT1842" t="str">
            <v>Органайзер; Хранение столовых приборов</v>
          </cell>
          <cell r="AU1842" t="str">
            <v>Компл</v>
          </cell>
          <cell r="AV1842">
            <v>500</v>
          </cell>
          <cell r="AW1842">
            <v>600</v>
          </cell>
          <cell r="BH1842" t="str">
            <v>Ясень светлый</v>
          </cell>
        </row>
        <row r="1843">
          <cell r="D1843" t="str">
            <v>0092030407</v>
          </cell>
          <cell r="E1843" t="str">
            <v>Лоток ФайнЛайн Линик 800-900 мм, глубина 500 мм, 1 шт, цвет ОРГАНИК серый (0092030407)</v>
          </cell>
          <cell r="H1843">
            <v>1</v>
          </cell>
          <cell r="I1843">
            <v>5</v>
          </cell>
          <cell r="J1843" t="str">
            <v>DE</v>
          </cell>
          <cell r="K1843">
            <v>2.7650000000000001</v>
          </cell>
          <cell r="L1843">
            <v>0.8</v>
          </cell>
          <cell r="M1843">
            <v>0.16</v>
          </cell>
          <cell r="N1843">
            <v>0.06</v>
          </cell>
          <cell r="O1843">
            <v>7.6800000000000002E-3</v>
          </cell>
          <cell r="Q1843" t="str">
            <v>0409</v>
          </cell>
          <cell r="R1843">
            <v>400</v>
          </cell>
          <cell r="T1843">
            <v>4420909900</v>
          </cell>
          <cell r="V1843" t="str">
            <v>Аксессуары</v>
          </cell>
          <cell r="W1843" t="str">
            <v>ФайнЛайн Линик</v>
          </cell>
          <cell r="X1843" t="str">
            <v>800-900</v>
          </cell>
          <cell r="Z1843" t="str">
            <v>ОРГАНИК серый</v>
          </cell>
          <cell r="AC1843">
            <v>500</v>
          </cell>
          <cell r="AD1843">
            <v>1</v>
          </cell>
          <cell r="AG1843" t="str">
            <v>Компл</v>
          </cell>
          <cell r="AJ1843" t="str">
            <v>Темно-серый</v>
          </cell>
          <cell r="AK1843" t="str">
            <v>Лоток ФайнЛайн Линик, 800-900, ОРГАНИК серый</v>
          </cell>
          <cell r="AM1843" t="str">
            <v>ФайнЛайн Линик</v>
          </cell>
          <cell r="AO1843" t="str">
            <v>0092030407</v>
          </cell>
          <cell r="AS1843" t="str">
            <v>ФайнЛайн Линик</v>
          </cell>
          <cell r="AT1843" t="str">
            <v>Органайзер; Хранение столовых приборов</v>
          </cell>
          <cell r="AU1843" t="str">
            <v>Компл</v>
          </cell>
          <cell r="AV1843">
            <v>800</v>
          </cell>
          <cell r="AW1843">
            <v>900</v>
          </cell>
          <cell r="BH1843" t="str">
            <v>Ясень светлый</v>
          </cell>
        </row>
        <row r="1844">
          <cell r="D1844" t="str">
            <v>0092040407</v>
          </cell>
          <cell r="E1844" t="str">
            <v>Лоток ФайнЛайн Линик 1000-1200 мм, глубина 500 мм, 1 шт, цвет ОРГАНИК серый (0092040407)</v>
          </cell>
          <cell r="H1844">
            <v>1</v>
          </cell>
          <cell r="I1844">
            <v>5</v>
          </cell>
          <cell r="J1844" t="str">
            <v>DE</v>
          </cell>
          <cell r="K1844">
            <v>3.88</v>
          </cell>
          <cell r="L1844">
            <v>1</v>
          </cell>
          <cell r="M1844">
            <v>0.16</v>
          </cell>
          <cell r="N1844">
            <v>0.06</v>
          </cell>
          <cell r="O1844">
            <v>9.5999999999999992E-3</v>
          </cell>
          <cell r="Q1844" t="str">
            <v>0410</v>
          </cell>
          <cell r="R1844">
            <v>400</v>
          </cell>
          <cell r="T1844">
            <v>4420909900</v>
          </cell>
          <cell r="V1844" t="str">
            <v>Аксессуары</v>
          </cell>
          <cell r="W1844" t="str">
            <v>ФайнЛайн Линик</v>
          </cell>
          <cell r="X1844" t="str">
            <v>1000-1200</v>
          </cell>
          <cell r="Z1844" t="str">
            <v>ОРГАНИК серый</v>
          </cell>
          <cell r="AC1844">
            <v>500</v>
          </cell>
          <cell r="AD1844">
            <v>1</v>
          </cell>
          <cell r="AG1844" t="str">
            <v>Компл</v>
          </cell>
          <cell r="AJ1844" t="str">
            <v>Темно-серый</v>
          </cell>
          <cell r="AK1844" t="str">
            <v>Лоток ФайнЛайн Линик, 1000-1200, ОРГАНИК серый</v>
          </cell>
          <cell r="AM1844" t="str">
            <v>ФайнЛайн Линик</v>
          </cell>
          <cell r="AO1844" t="str">
            <v>0092040407</v>
          </cell>
          <cell r="AS1844" t="str">
            <v>ФайнЛайн Линик</v>
          </cell>
          <cell r="AT1844" t="str">
            <v>Органайзер; Хранение столовых приборов</v>
          </cell>
          <cell r="AU1844" t="str">
            <v>Компл</v>
          </cell>
          <cell r="AV1844">
            <v>1000</v>
          </cell>
          <cell r="AW1844">
            <v>1200</v>
          </cell>
          <cell r="BH1844" t="str">
            <v>Ясень светлый</v>
          </cell>
        </row>
        <row r="1845">
          <cell r="D1845" t="str">
            <v>0092000407</v>
          </cell>
          <cell r="E1845" t="str">
            <v>Вкладыш ФайнЛайн Линик 300 мм, 150х472х43 мм, 1 шт, цвет ОРГАНИК серый (0092000407)</v>
          </cell>
          <cell r="H1845">
            <v>1</v>
          </cell>
          <cell r="I1845">
            <v>5</v>
          </cell>
          <cell r="J1845" t="str">
            <v>DE</v>
          </cell>
          <cell r="K1845">
            <v>0.438</v>
          </cell>
          <cell r="L1845">
            <v>0.49</v>
          </cell>
          <cell r="M1845">
            <v>0.16500000000000001</v>
          </cell>
          <cell r="N1845">
            <v>0.06</v>
          </cell>
          <cell r="O1845">
            <v>4.8510000000000003E-3</v>
          </cell>
          <cell r="Q1845" t="str">
            <v>0411</v>
          </cell>
          <cell r="R1845">
            <v>400</v>
          </cell>
          <cell r="T1845">
            <v>4420909900</v>
          </cell>
          <cell r="V1845" t="str">
            <v>Аксессуары</v>
          </cell>
          <cell r="W1845" t="str">
            <v>ФайнЛайн Линик</v>
          </cell>
          <cell r="X1845">
            <v>300</v>
          </cell>
          <cell r="Z1845" t="str">
            <v>ОРГАНИК серый</v>
          </cell>
          <cell r="AC1845">
            <v>500</v>
          </cell>
          <cell r="AG1845" t="str">
            <v>шт</v>
          </cell>
          <cell r="AJ1845" t="str">
            <v>Темно-серый</v>
          </cell>
          <cell r="AK1845" t="str">
            <v>Вкладыш ФайнЛайн Линик, 300, ОРГАНИК серый</v>
          </cell>
          <cell r="AM1845" t="str">
            <v>ФайнЛайн Линик</v>
          </cell>
          <cell r="AS1845" t="str">
            <v>ФайнЛайн Линик</v>
          </cell>
          <cell r="AT1845" t="str">
            <v>Органайзер; Хранение столовых приборов</v>
          </cell>
          <cell r="AU1845" t="str">
            <v>Комплектующее</v>
          </cell>
          <cell r="AV1845">
            <v>300</v>
          </cell>
          <cell r="AW1845">
            <v>1200</v>
          </cell>
          <cell r="BH1845" t="str">
            <v>Ясень светлый</v>
          </cell>
        </row>
        <row r="1846">
          <cell r="D1846" t="str">
            <v>0092050407</v>
          </cell>
          <cell r="E1846" t="str">
            <v>Делитель для приборов, ФайнЛайн Линик 300 мм, 137x472x37,5 мм, 1 шт, цвет ОРГАНИК серый (0092050407)</v>
          </cell>
          <cell r="H1846">
            <v>1</v>
          </cell>
          <cell r="I1846">
            <v>5</v>
          </cell>
          <cell r="J1846" t="str">
            <v>DE</v>
          </cell>
          <cell r="K1846">
            <v>0.312</v>
          </cell>
          <cell r="L1846">
            <v>0.48499999999999999</v>
          </cell>
          <cell r="M1846">
            <v>0.15</v>
          </cell>
          <cell r="N1846">
            <v>0.06</v>
          </cell>
          <cell r="O1846">
            <v>4.365E-3</v>
          </cell>
          <cell r="Q1846" t="str">
            <v>0412</v>
          </cell>
          <cell r="R1846">
            <v>400</v>
          </cell>
          <cell r="T1846">
            <v>4420909900</v>
          </cell>
          <cell r="V1846" t="str">
            <v>Аксессуары</v>
          </cell>
          <cell r="W1846" t="str">
            <v>ФайнЛайн Линик</v>
          </cell>
          <cell r="X1846">
            <v>300</v>
          </cell>
          <cell r="Z1846" t="str">
            <v>ОРГАНИК серый</v>
          </cell>
          <cell r="AC1846">
            <v>500</v>
          </cell>
          <cell r="AG1846" t="str">
            <v>шт</v>
          </cell>
          <cell r="AJ1846" t="str">
            <v>Темно-серый</v>
          </cell>
          <cell r="AK1846" t="str">
            <v>Делитель для приборов ФайнЛайн Линик, 300, ОРГАНИК серый</v>
          </cell>
          <cell r="AM1846" t="str">
            <v>ФайнЛайн Линик</v>
          </cell>
          <cell r="AS1846" t="str">
            <v>ФайнЛайн Линик</v>
          </cell>
          <cell r="AT1846" t="str">
            <v>Органайзер; Хранение столовых приборов</v>
          </cell>
          <cell r="AU1846" t="str">
            <v>Комплектующее</v>
          </cell>
          <cell r="AV1846">
            <v>300</v>
          </cell>
          <cell r="AW1846">
            <v>1200</v>
          </cell>
          <cell r="BH1846" t="str">
            <v>Ясень светлый</v>
          </cell>
        </row>
        <row r="1847">
          <cell r="D1847" t="str">
            <v>0091690407</v>
          </cell>
          <cell r="E1847" t="str">
            <v>Держатель для ножей, ФайнЛайн Линик 300 мм, 137x472x26 мм, 1 шт, цвет ОРГАНИК серый (0091690407)</v>
          </cell>
          <cell r="H1847">
            <v>1</v>
          </cell>
          <cell r="I1847">
            <v>5</v>
          </cell>
          <cell r="J1847" t="str">
            <v>CZ</v>
          </cell>
          <cell r="K1847">
            <v>0.79</v>
          </cell>
          <cell r="L1847">
            <v>0.48499999999999999</v>
          </cell>
          <cell r="M1847">
            <v>0.15</v>
          </cell>
          <cell r="N1847">
            <v>3.5000000000000003E-2</v>
          </cell>
          <cell r="O1847">
            <v>2.5462499999999999E-3</v>
          </cell>
          <cell r="Q1847" t="str">
            <v>0413</v>
          </cell>
          <cell r="R1847">
            <v>400</v>
          </cell>
          <cell r="T1847">
            <v>4420909900</v>
          </cell>
          <cell r="V1847" t="str">
            <v>Аксессуары</v>
          </cell>
          <cell r="W1847" t="str">
            <v>ФайнЛайн Линик</v>
          </cell>
          <cell r="X1847">
            <v>300</v>
          </cell>
          <cell r="Z1847" t="str">
            <v>ОРГАНИК серый</v>
          </cell>
          <cell r="AC1847">
            <v>500</v>
          </cell>
          <cell r="AG1847" t="str">
            <v>шт</v>
          </cell>
          <cell r="AJ1847" t="str">
            <v>Темно-серый</v>
          </cell>
          <cell r="AK1847" t="str">
            <v>Держатель для ножей ФайнЛайн Линик, 300, ОРГАНИК серый</v>
          </cell>
          <cell r="AM1847" t="str">
            <v>ФайнЛайн Линик</v>
          </cell>
          <cell r="AS1847" t="str">
            <v>ФайнЛайн Линик</v>
          </cell>
          <cell r="AT1847" t="str">
            <v>Органайзер; Хранение столовых приборов</v>
          </cell>
          <cell r="AU1847" t="str">
            <v>Комплектующее</v>
          </cell>
          <cell r="AV1847">
            <v>300</v>
          </cell>
          <cell r="AW1847">
            <v>1200</v>
          </cell>
          <cell r="BH1847" t="str">
            <v>Ясень светлый</v>
          </cell>
        </row>
        <row r="1848">
          <cell r="D1848" t="str">
            <v>0092100407</v>
          </cell>
          <cell r="E1848" t="str">
            <v>Держатель для фольги, ФайнЛайн Линик 300 мм, 137x472x45 мм, 1 шт, цвет ОРГАНИК серый (0092100407)</v>
          </cell>
          <cell r="H1848">
            <v>1</v>
          </cell>
          <cell r="I1848">
            <v>5</v>
          </cell>
          <cell r="J1848" t="str">
            <v>CZ</v>
          </cell>
          <cell r="K1848">
            <v>0.61799999999999999</v>
          </cell>
          <cell r="L1848">
            <v>0.47199999999999998</v>
          </cell>
          <cell r="M1848">
            <v>0.13700000000000001</v>
          </cell>
          <cell r="N1848">
            <v>4.4999999999999998E-2</v>
          </cell>
          <cell r="O1848">
            <v>2.9098800000000001E-3</v>
          </cell>
          <cell r="Q1848" t="str">
            <v>0414</v>
          </cell>
          <cell r="R1848">
            <v>400</v>
          </cell>
          <cell r="T1848" t="str">
            <v>4420909900</v>
          </cell>
          <cell r="V1848" t="str">
            <v>Аксессуары</v>
          </cell>
          <cell r="W1848" t="str">
            <v>ФайнЛайн Линик</v>
          </cell>
          <cell r="X1848">
            <v>300</v>
          </cell>
          <cell r="Z1848" t="str">
            <v>ОРГАНИК серый</v>
          </cell>
          <cell r="AC1848">
            <v>500</v>
          </cell>
          <cell r="AG1848" t="str">
            <v>шт</v>
          </cell>
          <cell r="AJ1848" t="str">
            <v>Темно-серый</v>
          </cell>
          <cell r="AK1848" t="str">
            <v>Держатель для фольги ФайнЛайн Линик, 300, ОРГАНИК серый</v>
          </cell>
          <cell r="AM1848" t="str">
            <v>ФайнЛайн Линик</v>
          </cell>
          <cell r="AS1848" t="str">
            <v>ФайнЛайн Линик</v>
          </cell>
          <cell r="AT1848" t="str">
            <v>Органайзер; Хранение столовых приборов</v>
          </cell>
          <cell r="AU1848" t="str">
            <v>Комплектующее</v>
          </cell>
          <cell r="AV1848">
            <v>300</v>
          </cell>
          <cell r="AW1848">
            <v>1200</v>
          </cell>
          <cell r="BH1848" t="str">
            <v>Ясень светлый</v>
          </cell>
        </row>
        <row r="1849">
          <cell r="D1849" t="str">
            <v>0091970407</v>
          </cell>
          <cell r="E1849" t="str">
            <v>Держатель для тарелок, ФайнЛайн Линик, 340x180x191 мм, 1 шт, цвет ОРГАНИК серый (0091970407)</v>
          </cell>
          <cell r="H1849">
            <v>1</v>
          </cell>
          <cell r="I1849">
            <v>1</v>
          </cell>
          <cell r="J1849" t="str">
            <v>DE</v>
          </cell>
          <cell r="K1849">
            <v>0.54200000000000004</v>
          </cell>
          <cell r="L1849">
            <v>0.36</v>
          </cell>
          <cell r="M1849">
            <v>0.2</v>
          </cell>
          <cell r="N1849">
            <v>7.0000000000000007E-2</v>
          </cell>
          <cell r="O1849">
            <v>5.0400000000000002E-3</v>
          </cell>
          <cell r="Q1849" t="str">
            <v>0415</v>
          </cell>
          <cell r="R1849">
            <v>200</v>
          </cell>
          <cell r="T1849">
            <v>4420909900</v>
          </cell>
          <cell r="V1849" t="str">
            <v>Аксессуары</v>
          </cell>
          <cell r="W1849" t="str">
            <v>ФайнЛайн Линик</v>
          </cell>
          <cell r="Z1849" t="str">
            <v>ОРГАНИК серый</v>
          </cell>
          <cell r="AC1849">
            <v>200</v>
          </cell>
          <cell r="AG1849" t="str">
            <v>шт</v>
          </cell>
          <cell r="AJ1849" t="str">
            <v>Темно-серый</v>
          </cell>
          <cell r="AK1849" t="str">
            <v>Держатель для тарелок ФайнЛайн Линик, ОРГАНИК серый</v>
          </cell>
          <cell r="AM1849" t="str">
            <v>ФайнЛайн Линик</v>
          </cell>
          <cell r="AO1849" t="str">
            <v>0091970407</v>
          </cell>
          <cell r="AS1849" t="str">
            <v>ФайнЛайн Линик</v>
          </cell>
          <cell r="AT1849" t="str">
            <v>Органайзер; Хранение столовых приборов</v>
          </cell>
          <cell r="AU1849" t="str">
            <v>Комплектующее</v>
          </cell>
          <cell r="AV1849">
            <v>200</v>
          </cell>
          <cell r="AW1849">
            <v>1200</v>
          </cell>
          <cell r="BH1849" t="str">
            <v>Ясень светлый</v>
          </cell>
        </row>
        <row r="1850">
          <cell r="D1850" t="str">
            <v>0091710407</v>
          </cell>
          <cell r="E1850" t="str">
            <v>Ящик прямоугольный, ФайнЛайн Линик, 236x472x120 мм, 1 шт, цвет ОРГАНИК серый (0091710407)</v>
          </cell>
          <cell r="H1850">
            <v>1</v>
          </cell>
          <cell r="I1850">
            <v>1</v>
          </cell>
          <cell r="J1850" t="str">
            <v>DE</v>
          </cell>
          <cell r="K1850">
            <v>1.4019999999999999</v>
          </cell>
          <cell r="L1850">
            <v>0.49</v>
          </cell>
          <cell r="M1850">
            <v>0.25</v>
          </cell>
          <cell r="N1850">
            <v>0.13500000000000001</v>
          </cell>
          <cell r="O1850">
            <v>1.65375E-2</v>
          </cell>
          <cell r="Q1850" t="str">
            <v>0416</v>
          </cell>
          <cell r="R1850">
            <v>96</v>
          </cell>
          <cell r="T1850">
            <v>4420909900</v>
          </cell>
          <cell r="V1850" t="str">
            <v>Аксессуары</v>
          </cell>
          <cell r="W1850" t="str">
            <v>ФайнЛайн Линик</v>
          </cell>
          <cell r="Z1850" t="str">
            <v>ОРГАНИК серый</v>
          </cell>
          <cell r="AC1850">
            <v>250</v>
          </cell>
          <cell r="AG1850" t="str">
            <v>шт</v>
          </cell>
          <cell r="AJ1850" t="str">
            <v>Темно-серый</v>
          </cell>
          <cell r="AK1850" t="str">
            <v>Ящик прямоугольный ФайнЛайн Линик, ОРГАНИК серый</v>
          </cell>
          <cell r="AM1850" t="str">
            <v>ФайнЛайн Линик</v>
          </cell>
          <cell r="AO1850" t="str">
            <v>0091710407</v>
          </cell>
          <cell r="AS1850" t="str">
            <v>ФайнЛайн Линик</v>
          </cell>
          <cell r="AT1850" t="str">
            <v>Органайзер; Хранение столовых приборов</v>
          </cell>
          <cell r="AU1850" t="str">
            <v>Комплектующее</v>
          </cell>
          <cell r="AV1850">
            <v>250</v>
          </cell>
          <cell r="AW1850">
            <v>1200</v>
          </cell>
          <cell r="BH1850" t="str">
            <v>Ясень светлый</v>
          </cell>
        </row>
        <row r="1851">
          <cell r="D1851" t="str">
            <v>0091720407</v>
          </cell>
          <cell r="E1851" t="str">
            <v>Ящик квадратный, ФайнЛайн Линик, 236x236x120 мм, 1 шт, цвет ОРГАНИК серый (0091720407)</v>
          </cell>
          <cell r="H1851">
            <v>1</v>
          </cell>
          <cell r="I1851">
            <v>1</v>
          </cell>
          <cell r="J1851" t="str">
            <v>DE</v>
          </cell>
          <cell r="K1851">
            <v>0.88</v>
          </cell>
          <cell r="L1851">
            <v>0.25</v>
          </cell>
          <cell r="M1851">
            <v>0.25</v>
          </cell>
          <cell r="N1851">
            <v>0.14000000000000001</v>
          </cell>
          <cell r="O1851">
            <v>8.7500000000000008E-3</v>
          </cell>
          <cell r="Q1851" t="str">
            <v>0417</v>
          </cell>
          <cell r="R1851">
            <v>144</v>
          </cell>
          <cell r="T1851">
            <v>4420909900</v>
          </cell>
          <cell r="V1851" t="str">
            <v>Аксессуары</v>
          </cell>
          <cell r="W1851" t="str">
            <v>ФайнЛайн Линик</v>
          </cell>
          <cell r="Z1851" t="str">
            <v>ОРГАНИК серый</v>
          </cell>
          <cell r="AC1851">
            <v>250</v>
          </cell>
          <cell r="AG1851" t="str">
            <v>шт</v>
          </cell>
          <cell r="AJ1851" t="str">
            <v>Темно-серый</v>
          </cell>
          <cell r="AK1851" t="str">
            <v>Ящик квадратный ФайнЛайн Линик, ОРГАНИК серый</v>
          </cell>
          <cell r="AM1851" t="str">
            <v>ФайнЛайн Линик</v>
          </cell>
          <cell r="AO1851" t="str">
            <v>0091720407</v>
          </cell>
          <cell r="AS1851" t="str">
            <v>ФайнЛайн Линик</v>
          </cell>
          <cell r="AT1851" t="str">
            <v>Органайзер; Хранение столовых приборов</v>
          </cell>
          <cell r="AU1851" t="str">
            <v>Комплектующее</v>
          </cell>
          <cell r="AV1851">
            <v>250</v>
          </cell>
          <cell r="AW1851">
            <v>1200</v>
          </cell>
          <cell r="BH1851" t="str">
            <v>Ясень светлый</v>
          </cell>
        </row>
        <row r="1852">
          <cell r="D1852" t="str">
            <v>0092060407</v>
          </cell>
          <cell r="E1852" t="str">
            <v>Вставка для глубоких ящиков, ФайнЛайн Линик, 600x150x49 мм, 1 шт, цвет ОРГАНИК серый (0092060407)</v>
          </cell>
          <cell r="H1852">
            <v>1</v>
          </cell>
          <cell r="I1852">
            <v>1</v>
          </cell>
          <cell r="J1852" t="str">
            <v>DE</v>
          </cell>
          <cell r="K1852">
            <v>0.41799999999999998</v>
          </cell>
          <cell r="L1852">
            <v>0.61499999999999999</v>
          </cell>
          <cell r="M1852">
            <v>0.16</v>
          </cell>
          <cell r="N1852">
            <v>0.06</v>
          </cell>
          <cell r="O1852">
            <v>5.9040000000000004E-3</v>
          </cell>
          <cell r="Q1852" t="str">
            <v>0418</v>
          </cell>
          <cell r="T1852">
            <v>4420909900</v>
          </cell>
          <cell r="V1852" t="str">
            <v>Аксессуары</v>
          </cell>
          <cell r="W1852" t="str">
            <v>ФайнЛайн Линик</v>
          </cell>
          <cell r="Z1852" t="str">
            <v>ОРГАНИК серый</v>
          </cell>
          <cell r="AC1852">
            <v>600</v>
          </cell>
          <cell r="AG1852" t="str">
            <v>шт</v>
          </cell>
          <cell r="AJ1852" t="str">
            <v>Темно-серый</v>
          </cell>
          <cell r="AK1852" t="str">
            <v>Вставка для глубоких ящиков ФайнЛайн Линик, ОРГАНИК серый</v>
          </cell>
          <cell r="AM1852" t="str">
            <v>ФайнЛайн Линик</v>
          </cell>
          <cell r="AS1852" t="str">
            <v>ФайнЛайн Линик</v>
          </cell>
          <cell r="AT1852" t="str">
            <v>Органайзер; Хранение столовых приборов</v>
          </cell>
          <cell r="AU1852" t="str">
            <v>Комплектующее</v>
          </cell>
          <cell r="AV1852">
            <v>600</v>
          </cell>
          <cell r="AW1852">
            <v>1200</v>
          </cell>
          <cell r="BH1852" t="str">
            <v>Ясень светлый</v>
          </cell>
        </row>
        <row r="1854">
          <cell r="E1854" t="str">
            <v>ПРЕМИО</v>
          </cell>
        </row>
        <row r="1855">
          <cell r="D1855" t="str">
            <v>2816659846</v>
          </cell>
          <cell r="E1855" t="str">
            <v>КОМПЛЕКТ правый Конвой Премио 600 мм, H 1900+, Арена ВАРИО, 5 полок, цвет АНТРАЦИТ, цвет дна Антрацит (2816659846)</v>
          </cell>
          <cell r="K1855" t="str">
            <v>сумма частей</v>
          </cell>
          <cell r="O1855" t="str">
            <v>сумма частей</v>
          </cell>
          <cell r="V1855" t="str">
            <v>Высокие шкафы</v>
          </cell>
          <cell r="W1855" t="str">
            <v>Конвой Премио</v>
          </cell>
          <cell r="X1855">
            <v>600</v>
          </cell>
          <cell r="Y1855" t="str">
            <v>1900-2000</v>
          </cell>
          <cell r="Z1855" t="str">
            <v>АНТРАЦИТ</v>
          </cell>
          <cell r="AA1855" t="str">
            <v>Арена ВАРИО</v>
          </cell>
          <cell r="AB1855">
            <v>5</v>
          </cell>
          <cell r="AC1855">
            <v>500</v>
          </cell>
          <cell r="AD1855">
            <v>3</v>
          </cell>
          <cell r="AE1855">
            <v>130</v>
          </cell>
          <cell r="AG1855" t="str">
            <v>Компл</v>
          </cell>
          <cell r="AH1855" t="str">
            <v>Антрацит</v>
          </cell>
          <cell r="AJ1855" t="str">
            <v>Темно-серый</v>
          </cell>
          <cell r="AK1855" t="str">
            <v>КОМПЛЕКТ Конвой Премио, 600, H 1900+, Арена ВАРИО, АНТРАЦИТ</v>
          </cell>
          <cell r="AM1855" t="str">
            <v>Конвой Лавидо</v>
          </cell>
          <cell r="AN1855" t="str">
            <v>2816659846</v>
          </cell>
          <cell r="AO1855" t="str">
            <v>2816659846</v>
          </cell>
          <cell r="AS1855" t="str">
            <v>Конвой Лавидо</v>
          </cell>
          <cell r="AT1855" t="str">
            <v xml:space="preserve">Хранение посуды; Хранение продуктов; </v>
          </cell>
          <cell r="AU1855" t="str">
            <v>Компл</v>
          </cell>
          <cell r="AX1855">
            <v>600</v>
          </cell>
          <cell r="AY1855">
            <v>600</v>
          </cell>
          <cell r="BB1855">
            <v>1900</v>
          </cell>
          <cell r="BC1855">
            <v>2300</v>
          </cell>
          <cell r="BF1855">
            <v>0</v>
          </cell>
          <cell r="BG1855">
            <v>130</v>
          </cell>
          <cell r="BH1855" t="str">
            <v>Антрацит</v>
          </cell>
        </row>
        <row r="1856">
          <cell r="D1856" t="str">
            <v>2826659846</v>
          </cell>
          <cell r="E1856" t="str">
            <v>КОМПЛЕКТ левый Конвой Премио 600 мм, H 1900+, Арена ВАРИО, 5 полок, цвет АНТРАЦИТ, цвет дна Антрацит (2826659846)</v>
          </cell>
          <cell r="K1856" t="str">
            <v>сумма частей</v>
          </cell>
          <cell r="O1856" t="str">
            <v>сумма частей</v>
          </cell>
          <cell r="V1856" t="str">
            <v>Высокие шкафы</v>
          </cell>
          <cell r="W1856" t="str">
            <v>Конвой Премио</v>
          </cell>
          <cell r="X1856">
            <v>600</v>
          </cell>
          <cell r="Y1856" t="str">
            <v>1900-2000</v>
          </cell>
          <cell r="Z1856" t="str">
            <v>АНТРАЦИТ</v>
          </cell>
          <cell r="AA1856" t="str">
            <v>Арена ВАРИО</v>
          </cell>
          <cell r="AB1856">
            <v>5</v>
          </cell>
          <cell r="AC1856">
            <v>500</v>
          </cell>
          <cell r="AD1856">
            <v>3</v>
          </cell>
          <cell r="AE1856">
            <v>130</v>
          </cell>
          <cell r="AG1856" t="str">
            <v>Компл</v>
          </cell>
          <cell r="AH1856" t="str">
            <v>Антрацит</v>
          </cell>
          <cell r="AJ1856" t="str">
            <v>Темно-серый</v>
          </cell>
          <cell r="AK1856" t="str">
            <v>КОМПЛЕКТ Конвой Премио, 600, H 1900+, Арена ВАРИО, АНТРАЦИТ</v>
          </cell>
          <cell r="AM1856" t="str">
            <v>Конвой Лавидо</v>
          </cell>
          <cell r="AN1856" t="str">
            <v>2826659846</v>
          </cell>
          <cell r="AO1856" t="str">
            <v>2826659846</v>
          </cell>
          <cell r="AS1856" t="str">
            <v>Конвой Лавидо</v>
          </cell>
          <cell r="AT1856" t="str">
            <v xml:space="preserve">Хранение посуды; Хранение продуктов; </v>
          </cell>
          <cell r="AU1856" t="str">
            <v>Компл</v>
          </cell>
          <cell r="AX1856">
            <v>600</v>
          </cell>
          <cell r="AY1856">
            <v>600</v>
          </cell>
          <cell r="BB1856">
            <v>1900</v>
          </cell>
          <cell r="BC1856">
            <v>2300</v>
          </cell>
          <cell r="BF1856">
            <v>0</v>
          </cell>
          <cell r="BG1856">
            <v>130</v>
          </cell>
          <cell r="BH1856" t="str">
            <v>Антрацит</v>
          </cell>
        </row>
        <row r="1857">
          <cell r="D1857" t="str">
            <v>2816779846</v>
          </cell>
          <cell r="E1857" t="str">
            <v>КОМПЛЕКТ правый Конвой Премио 600 мм, H 1900+, Арена СЕЛЕКТ, 5 полок, цвет АНТРАЦИТ, цвет дна Антрацит (2816779846)</v>
          </cell>
          <cell r="K1857" t="str">
            <v>сумма частей</v>
          </cell>
          <cell r="O1857" t="str">
            <v>сумма частей</v>
          </cell>
          <cell r="V1857" t="str">
            <v>Высокие шкафы</v>
          </cell>
          <cell r="W1857" t="str">
            <v>Конвой Премио</v>
          </cell>
          <cell r="X1857">
            <v>600</v>
          </cell>
          <cell r="Y1857" t="str">
            <v>1900-2000</v>
          </cell>
          <cell r="Z1857" t="str">
            <v>АНТРАЦИТ</v>
          </cell>
          <cell r="AA1857" t="str">
            <v>Арена СЕЛЕКТ</v>
          </cell>
          <cell r="AB1857">
            <v>5</v>
          </cell>
          <cell r="AC1857">
            <v>500</v>
          </cell>
          <cell r="AD1857">
            <v>3</v>
          </cell>
          <cell r="AE1857">
            <v>130</v>
          </cell>
          <cell r="AG1857" t="str">
            <v>Компл</v>
          </cell>
          <cell r="AH1857" t="str">
            <v>Антрацит</v>
          </cell>
          <cell r="AJ1857" t="str">
            <v>Темно-серый</v>
          </cell>
          <cell r="AK1857" t="str">
            <v>КОМПЛЕКТ Конвой Премио, 600, H 1900+, Арена ВАРИО, АНТРАЦИТ</v>
          </cell>
          <cell r="AM1857" t="str">
            <v>Конвой Лавидо</v>
          </cell>
          <cell r="AN1857" t="str">
            <v>2816779846</v>
          </cell>
          <cell r="AO1857" t="str">
            <v>2816779846</v>
          </cell>
          <cell r="AS1857" t="str">
            <v>Конвой Лавидо</v>
          </cell>
          <cell r="AT1857" t="str">
            <v xml:space="preserve">Хранение посуды; Хранение продуктов; </v>
          </cell>
          <cell r="AU1857" t="str">
            <v>Компл</v>
          </cell>
          <cell r="AX1857">
            <v>600</v>
          </cell>
          <cell r="AY1857">
            <v>600</v>
          </cell>
          <cell r="BB1857">
            <v>1900</v>
          </cell>
          <cell r="BC1857">
            <v>2300</v>
          </cell>
          <cell r="BF1857">
            <v>0</v>
          </cell>
          <cell r="BG1857">
            <v>130</v>
          </cell>
          <cell r="BH1857" t="str">
            <v>Антрацит</v>
          </cell>
        </row>
        <row r="1858">
          <cell r="D1858" t="str">
            <v>2826779846</v>
          </cell>
          <cell r="E1858" t="str">
            <v>КОМПЛЕКТ левый Конвой Премио 600 мм, H 1900+, Арена СЕЛЕКТ, 5 полок, цвет АНТРАЦИТ, цвет дна Антрацит (2826779846)</v>
          </cell>
          <cell r="K1858" t="str">
            <v>сумма частей</v>
          </cell>
          <cell r="O1858" t="str">
            <v>сумма частей</v>
          </cell>
          <cell r="V1858" t="str">
            <v>Высокие шкафы</v>
          </cell>
          <cell r="W1858" t="str">
            <v>Конвой Премио</v>
          </cell>
          <cell r="X1858">
            <v>600</v>
          </cell>
          <cell r="Y1858" t="str">
            <v>1900-2000</v>
          </cell>
          <cell r="Z1858" t="str">
            <v>АНТРАЦИТ</v>
          </cell>
          <cell r="AA1858" t="str">
            <v>Арена СЕЛЕКТ</v>
          </cell>
          <cell r="AB1858">
            <v>5</v>
          </cell>
          <cell r="AC1858">
            <v>500</v>
          </cell>
          <cell r="AD1858">
            <v>3</v>
          </cell>
          <cell r="AE1858">
            <v>130</v>
          </cell>
          <cell r="AG1858" t="str">
            <v>Компл</v>
          </cell>
          <cell r="AH1858" t="str">
            <v>Антрацит</v>
          </cell>
          <cell r="AJ1858" t="str">
            <v>Темно-серый</v>
          </cell>
          <cell r="AK1858" t="str">
            <v>КОМПЛЕКТ Конвой Премио, 600, H 1900+, Арена ВАРИО, АНТРАЦИТ</v>
          </cell>
          <cell r="AM1858" t="str">
            <v>Конвой Лавидо</v>
          </cell>
          <cell r="AN1858" t="str">
            <v>2826779846</v>
          </cell>
          <cell r="AO1858" t="str">
            <v>2826779846</v>
          </cell>
          <cell r="AS1858" t="str">
            <v>Конвой Лавидо</v>
          </cell>
          <cell r="AT1858" t="str">
            <v xml:space="preserve">Хранение посуды; Хранение продуктов; </v>
          </cell>
          <cell r="AU1858" t="str">
            <v>Компл</v>
          </cell>
          <cell r="AX1858">
            <v>600</v>
          </cell>
          <cell r="AY1858">
            <v>600</v>
          </cell>
          <cell r="BB1858">
            <v>1900</v>
          </cell>
          <cell r="BC1858">
            <v>2300</v>
          </cell>
          <cell r="BF1858">
            <v>0</v>
          </cell>
          <cell r="BG1858">
            <v>130</v>
          </cell>
          <cell r="BH1858" t="str">
            <v>Антрацит</v>
          </cell>
        </row>
        <row r="1859">
          <cell r="D1859" t="str">
            <v>0024109846</v>
          </cell>
          <cell r="E1859" t="str">
            <v>Направляющая нижняя, Конвой Премио, цвет АНТРАЦИТ (0024109846)</v>
          </cell>
          <cell r="H1859">
            <v>1</v>
          </cell>
          <cell r="I1859">
            <v>5</v>
          </cell>
          <cell r="J1859" t="str">
            <v>CH</v>
          </cell>
          <cell r="K1859">
            <v>7</v>
          </cell>
          <cell r="L1859">
            <v>0.14499999999999999</v>
          </cell>
          <cell r="M1859">
            <v>0.53500000000000003</v>
          </cell>
          <cell r="N1859">
            <v>0.22500000000000001</v>
          </cell>
          <cell r="O1859">
            <v>1.7454375000000001E-2</v>
          </cell>
          <cell r="Q1859" t="str">
            <v>9846</v>
          </cell>
          <cell r="R1859">
            <v>40</v>
          </cell>
          <cell r="S1859" t="str">
            <v>4027655083048</v>
          </cell>
          <cell r="T1859">
            <v>8302420000</v>
          </cell>
          <cell r="V1859" t="str">
            <v>Высокие шкафы</v>
          </cell>
          <cell r="W1859" t="str">
            <v>Конвой Премио</v>
          </cell>
          <cell r="Z1859" t="str">
            <v>АНТРАЦИТ</v>
          </cell>
          <cell r="AC1859">
            <v>500</v>
          </cell>
          <cell r="AD1859">
            <v>1</v>
          </cell>
          <cell r="AE1859">
            <v>130</v>
          </cell>
          <cell r="AG1859" t="str">
            <v>шт</v>
          </cell>
          <cell r="AH1859" t="str">
            <v>Антрацит</v>
          </cell>
          <cell r="AJ1859" t="str">
            <v>Темно-серый</v>
          </cell>
          <cell r="AK1859" t="str">
            <v>Направляющая нижняя Конвой Премио, АНТРАЦИТ</v>
          </cell>
          <cell r="AM1859" t="str">
            <v>Конвой Лавидо</v>
          </cell>
          <cell r="AS1859" t="str">
            <v>Конвой Лавидо</v>
          </cell>
          <cell r="AU1859" t="str">
            <v>Комплектующее</v>
          </cell>
          <cell r="BF1859">
            <v>0</v>
          </cell>
          <cell r="BG1859">
            <v>130</v>
          </cell>
          <cell r="BH1859" t="str">
            <v>Антрацит</v>
          </cell>
        </row>
        <row r="1860">
          <cell r="D1860" t="str">
            <v>2805919846</v>
          </cell>
          <cell r="E1860" t="str">
            <v>Комплект полок 5 шт, правый, Конвой Премио, 600 мм, Арена ВАРИО, цвет АНТРАЦИТ, цвет дна антрацит (2805919846)</v>
          </cell>
          <cell r="H1860">
            <v>1</v>
          </cell>
          <cell r="I1860">
            <v>5</v>
          </cell>
          <cell r="J1860" t="str">
            <v>DE</v>
          </cell>
          <cell r="K1860">
            <v>16.600000000000001</v>
          </cell>
          <cell r="L1860">
            <v>0.192</v>
          </cell>
          <cell r="M1860">
            <v>1</v>
          </cell>
          <cell r="N1860">
            <v>1</v>
          </cell>
          <cell r="O1860">
            <v>0.192</v>
          </cell>
          <cell r="Q1860" t="str">
            <v>9846</v>
          </cell>
          <cell r="R1860">
            <v>4</v>
          </cell>
          <cell r="S1860" t="str">
            <v>4027655577653</v>
          </cell>
          <cell r="T1860">
            <v>9403990001</v>
          </cell>
          <cell r="V1860" t="str">
            <v>Высокие шкафы</v>
          </cell>
          <cell r="W1860" t="str">
            <v>Конвой Премио</v>
          </cell>
          <cell r="Z1860" t="str">
            <v>АНТРАЦИТ</v>
          </cell>
          <cell r="AA1860" t="str">
            <v>Арена ВАРИО</v>
          </cell>
          <cell r="AB1860">
            <v>5</v>
          </cell>
          <cell r="AD1860">
            <v>1</v>
          </cell>
          <cell r="AG1860" t="str">
            <v>шт</v>
          </cell>
          <cell r="AH1860" t="str">
            <v>Антрацит</v>
          </cell>
          <cell r="AI1860" t="str">
            <v>Правый</v>
          </cell>
          <cell r="AJ1860" t="str">
            <v>Темно-серый</v>
          </cell>
          <cell r="AK1860" t="str">
            <v>Комплект полок 5 шт, правый, Конвой Премио, 600 мм, Арена ВАРИО, цвет АНТРАЦИТ</v>
          </cell>
          <cell r="AM1860" t="str">
            <v>Конвой Лавидо</v>
          </cell>
          <cell r="AS1860" t="str">
            <v>Конвой Лавидо</v>
          </cell>
          <cell r="AU1860" t="str">
            <v>Комплектующее</v>
          </cell>
          <cell r="BH1860" t="str">
            <v>Антрацит</v>
          </cell>
        </row>
        <row r="1861">
          <cell r="D1861" t="str">
            <v>2805929846</v>
          </cell>
          <cell r="E1861" t="str">
            <v>Комплект полок 5 шт, левый, Конвой Премио, 600 мм, Арена ВАРИО, цвет АНТРАЦИТ, цвет дна антрацит (2805929846)</v>
          </cell>
          <cell r="H1861">
            <v>1</v>
          </cell>
          <cell r="I1861">
            <v>5</v>
          </cell>
          <cell r="J1861" t="str">
            <v>DE</v>
          </cell>
          <cell r="K1861">
            <v>16.600000000000001</v>
          </cell>
          <cell r="L1861">
            <v>0.192</v>
          </cell>
          <cell r="M1861">
            <v>1</v>
          </cell>
          <cell r="N1861">
            <v>1</v>
          </cell>
          <cell r="O1861">
            <v>0.192</v>
          </cell>
          <cell r="Q1861" t="str">
            <v>9846</v>
          </cell>
          <cell r="R1861">
            <v>4</v>
          </cell>
          <cell r="S1861" t="str">
            <v>4027655577660</v>
          </cell>
          <cell r="T1861">
            <v>9403990001</v>
          </cell>
          <cell r="V1861" t="str">
            <v>Высокие шкафы</v>
          </cell>
          <cell r="W1861" t="str">
            <v>Конвой Премио</v>
          </cell>
          <cell r="Z1861" t="str">
            <v>АНТРАЦИТ</v>
          </cell>
          <cell r="AA1861" t="str">
            <v>Арена ВАРИО</v>
          </cell>
          <cell r="AB1861">
            <v>5</v>
          </cell>
          <cell r="AD1861">
            <v>1</v>
          </cell>
          <cell r="AG1861" t="str">
            <v>шт</v>
          </cell>
          <cell r="AH1861" t="str">
            <v>Антрацит</v>
          </cell>
          <cell r="AI1861" t="str">
            <v>Левый</v>
          </cell>
          <cell r="AJ1861" t="str">
            <v>Темно-серый</v>
          </cell>
          <cell r="AK1861" t="str">
            <v>Комплект полок 5 шт, левый, Конвой Премио, 600 мм, Арена ВАРИО, цвет АНТРАЦИТ</v>
          </cell>
          <cell r="AM1861" t="str">
            <v>Конвой Лавидо</v>
          </cell>
          <cell r="AS1861" t="str">
            <v>Конвой Лавидо</v>
          </cell>
          <cell r="AU1861" t="str">
            <v>Комплектующее</v>
          </cell>
          <cell r="BH1861" t="str">
            <v>Антрацит</v>
          </cell>
        </row>
        <row r="1862">
          <cell r="D1862" t="str">
            <v>2806229846</v>
          </cell>
          <cell r="E1862" t="str">
            <v>Комплект полок 5шт + 1 ручка, правый, Конвой Премио, СЕЛЕКТ, цвет АНТРАЦИТ, цвет дна Антрацит, антислип (2806229846)</v>
          </cell>
          <cell r="H1862">
            <v>1</v>
          </cell>
          <cell r="I1862">
            <v>5</v>
          </cell>
          <cell r="J1862" t="str">
            <v>DE</v>
          </cell>
          <cell r="K1862">
            <v>17.88</v>
          </cell>
          <cell r="L1862">
            <v>0.57999999999999996</v>
          </cell>
          <cell r="M1862">
            <v>0.5</v>
          </cell>
          <cell r="N1862">
            <v>0.57999999999999996</v>
          </cell>
          <cell r="O1862">
            <v>0.16819999999999999</v>
          </cell>
          <cell r="Q1862" t="str">
            <v>9846</v>
          </cell>
          <cell r="S1862" t="str">
            <v>4027655596791</v>
          </cell>
          <cell r="T1862">
            <v>9403990001</v>
          </cell>
          <cell r="V1862" t="str">
            <v>Высокие шкафы</v>
          </cell>
          <cell r="W1862" t="str">
            <v>Конвой Премио</v>
          </cell>
          <cell r="Z1862" t="str">
            <v>АНТРАЦИТ</v>
          </cell>
          <cell r="AA1862" t="str">
            <v>Арена СЕЛЕКТ</v>
          </cell>
          <cell r="AB1862">
            <v>5</v>
          </cell>
          <cell r="AD1862">
            <v>1</v>
          </cell>
          <cell r="AG1862" t="str">
            <v>шт</v>
          </cell>
          <cell r="AH1862" t="str">
            <v>Антрацит</v>
          </cell>
          <cell r="AI1862" t="str">
            <v>Правый</v>
          </cell>
          <cell r="AJ1862" t="str">
            <v>Темно-серый</v>
          </cell>
          <cell r="AK1862" t="str">
            <v>Комплект полок 5шт + 1 ручка, правый, Конвой Премио, СЕЛЕКТ, АНТРАЦИТ</v>
          </cell>
          <cell r="AM1862" t="str">
            <v>Конвой Лавидо</v>
          </cell>
          <cell r="AS1862" t="str">
            <v>Конвой Лавидо</v>
          </cell>
          <cell r="AU1862" t="str">
            <v>Комплектующее</v>
          </cell>
          <cell r="BH1862" t="str">
            <v>Антрацит</v>
          </cell>
        </row>
        <row r="1863">
          <cell r="D1863" t="str">
            <v>2806239846</v>
          </cell>
          <cell r="E1863" t="str">
            <v>Комплект полок 5шт + 1 ручка, левый, Конвой Премио, СЕЛЕКТ, цвет АНТРАЦИТ, цвет дна Антрацит, антислип (2806239846)</v>
          </cell>
          <cell r="H1863">
            <v>1</v>
          </cell>
          <cell r="I1863">
            <v>5</v>
          </cell>
          <cell r="J1863" t="str">
            <v>DE</v>
          </cell>
          <cell r="K1863">
            <v>17.86</v>
          </cell>
          <cell r="L1863">
            <v>0.57999999999999996</v>
          </cell>
          <cell r="M1863">
            <v>0.5</v>
          </cell>
          <cell r="N1863">
            <v>0.57999999999999996</v>
          </cell>
          <cell r="O1863">
            <v>0.16819999999999999</v>
          </cell>
          <cell r="Q1863" t="str">
            <v>9846</v>
          </cell>
          <cell r="S1863" t="str">
            <v>4027655596807</v>
          </cell>
          <cell r="T1863">
            <v>9403990001</v>
          </cell>
          <cell r="V1863" t="str">
            <v>Высокие шкафы</v>
          </cell>
          <cell r="W1863" t="str">
            <v>Конвой Премио</v>
          </cell>
          <cell r="Z1863" t="str">
            <v>АНТРАЦИТ</v>
          </cell>
          <cell r="AA1863" t="str">
            <v>Арена СЕЛЕКТ</v>
          </cell>
          <cell r="AB1863">
            <v>5</v>
          </cell>
          <cell r="AD1863">
            <v>1</v>
          </cell>
          <cell r="AG1863" t="str">
            <v>шт</v>
          </cell>
          <cell r="AH1863" t="str">
            <v>Антрацит</v>
          </cell>
          <cell r="AI1863" t="str">
            <v>Левый</v>
          </cell>
          <cell r="AJ1863" t="str">
            <v>Темно-серый</v>
          </cell>
          <cell r="AK1863" t="str">
            <v>Комплект полок 5шт + 1 ручка, левый, Конвой Премио, СЕЛЕКТ, АНТРАЦИТ</v>
          </cell>
          <cell r="AM1863" t="str">
            <v>Конвой Лавидо</v>
          </cell>
          <cell r="AS1863" t="str">
            <v>Конвой Лавидо</v>
          </cell>
          <cell r="AU1863" t="str">
            <v>Комплектующее</v>
          </cell>
          <cell r="BH1863" t="str">
            <v>Антрацит</v>
          </cell>
        </row>
        <row r="1864">
          <cell r="D1864" t="str">
            <v>2806209846</v>
          </cell>
          <cell r="E1864" t="str">
            <v>Полка 1 шт, Конвой Премио, 600 мм, Арена ВАРИО, цвет АНТРАЦИТ, цвет дна антрацит (2806209846)</v>
          </cell>
          <cell r="H1864">
            <v>1</v>
          </cell>
          <cell r="I1864">
            <v>5</v>
          </cell>
          <cell r="J1864" t="str">
            <v>DE</v>
          </cell>
          <cell r="K1864">
            <v>16.600000000000001</v>
          </cell>
          <cell r="L1864">
            <v>0.192</v>
          </cell>
          <cell r="M1864">
            <v>1</v>
          </cell>
          <cell r="N1864">
            <v>1</v>
          </cell>
          <cell r="O1864">
            <v>0.192</v>
          </cell>
          <cell r="Q1864" t="str">
            <v>9846</v>
          </cell>
          <cell r="R1864">
            <v>4</v>
          </cell>
          <cell r="T1864">
            <v>9403990001</v>
          </cell>
          <cell r="V1864" t="str">
            <v>Высокие шкафы</v>
          </cell>
          <cell r="W1864" t="str">
            <v>Конвой Премио</v>
          </cell>
          <cell r="Z1864" t="str">
            <v>АНТРАЦИТ</v>
          </cell>
          <cell r="AA1864" t="str">
            <v>Арена ВАРИО</v>
          </cell>
          <cell r="AB1864">
            <v>5</v>
          </cell>
          <cell r="AD1864">
            <v>1</v>
          </cell>
          <cell r="AG1864" t="str">
            <v>шт</v>
          </cell>
          <cell r="AH1864" t="str">
            <v>Антрацит</v>
          </cell>
          <cell r="AI1864" t="str">
            <v>Левый</v>
          </cell>
          <cell r="AJ1864" t="str">
            <v>Темно-серый</v>
          </cell>
          <cell r="AK1864" t="str">
            <v>Полка 1 шт, Конвой Премио, 600 мм, Арена ВАРИО, цвет АНТРАЦИТ</v>
          </cell>
          <cell r="AM1864" t="str">
            <v>Конвой Лавидо</v>
          </cell>
          <cell r="AS1864" t="str">
            <v>Конвой Лавидо</v>
          </cell>
          <cell r="AU1864" t="str">
            <v>Комплектующее</v>
          </cell>
          <cell r="BH1864" t="str">
            <v>Антрацит</v>
          </cell>
        </row>
        <row r="1865">
          <cell r="D1865" t="str">
            <v>2806249846</v>
          </cell>
          <cell r="E1865" t="str">
            <v>Полка 1 шт, Конвой Премио, СЕЛЕКТ, цвет АНТРАЦИТ, цвет дна Антрацит, антислип (2806249846)</v>
          </cell>
          <cell r="H1865">
            <v>1</v>
          </cell>
          <cell r="I1865">
            <v>5</v>
          </cell>
          <cell r="J1865" t="str">
            <v>DE</v>
          </cell>
          <cell r="K1865">
            <v>17.88</v>
          </cell>
          <cell r="L1865">
            <v>0.57999999999999996</v>
          </cell>
          <cell r="M1865">
            <v>0.5</v>
          </cell>
          <cell r="N1865">
            <v>0.57999999999999996</v>
          </cell>
          <cell r="O1865">
            <v>0.16819999999999999</v>
          </cell>
          <cell r="Q1865" t="str">
            <v>9846</v>
          </cell>
          <cell r="T1865">
            <v>9403990001</v>
          </cell>
          <cell r="V1865" t="str">
            <v>Высокие шкафы</v>
          </cell>
          <cell r="W1865" t="str">
            <v>Конвой Премио</v>
          </cell>
          <cell r="Z1865" t="str">
            <v>АНТРАЦИТ</v>
          </cell>
          <cell r="AA1865" t="str">
            <v>Арена СЕЛЕКТ</v>
          </cell>
          <cell r="AB1865">
            <v>5</v>
          </cell>
          <cell r="AD1865">
            <v>1</v>
          </cell>
          <cell r="AG1865" t="str">
            <v>шт</v>
          </cell>
          <cell r="AH1865" t="str">
            <v>Антрацит</v>
          </cell>
          <cell r="AI1865" t="str">
            <v>Правый</v>
          </cell>
          <cell r="AJ1865" t="str">
            <v>Темно-серый</v>
          </cell>
          <cell r="AK1865" t="str">
            <v>Полка 1 шт, Конвой Премио, СЕЛЕКТ, АНТРАЦИТ</v>
          </cell>
          <cell r="AM1865" t="str">
            <v>Конвой Лавидо</v>
          </cell>
          <cell r="AS1865" t="str">
            <v>Конвой Лавидо</v>
          </cell>
          <cell r="AU1865" t="str">
            <v>Комплектующее</v>
          </cell>
          <cell r="BH1865" t="str">
            <v>Антрацит</v>
          </cell>
        </row>
        <row r="1866">
          <cell r="D1866" t="str">
            <v>0024189846</v>
          </cell>
          <cell r="E1866" t="str">
            <v>Convoy Premio, крепление для фасада с филёнкой, левый, антрацит</v>
          </cell>
        </row>
        <row r="1867">
          <cell r="D1867" t="str">
            <v>0024179846</v>
          </cell>
          <cell r="E1867" t="str">
            <v>Convoy Premio, крепление для фасада с филёнкой, правый, антрацит</v>
          </cell>
        </row>
        <row r="1868">
          <cell r="D1868" t="str">
            <v>2816650005</v>
          </cell>
          <cell r="E1868" t="str">
            <v>КОМПЛЕКТ правый Конвой Премио 600 мм, H 1900+, Арена ВАРИО, 5 полок, цвет ХРОМ, цвет дна ХРОМ (2816650005)</v>
          </cell>
          <cell r="K1868" t="str">
            <v>сумма частей</v>
          </cell>
          <cell r="O1868" t="str">
            <v>сумма частей</v>
          </cell>
          <cell r="V1868" t="str">
            <v>Высокие шкафы</v>
          </cell>
          <cell r="W1868" t="str">
            <v>Конвой Премио</v>
          </cell>
          <cell r="X1868">
            <v>600</v>
          </cell>
          <cell r="Y1868" t="str">
            <v>1900-2000</v>
          </cell>
          <cell r="Z1868" t="str">
            <v>ХРОМ</v>
          </cell>
          <cell r="AA1868" t="str">
            <v>Арена ВАРИО</v>
          </cell>
          <cell r="AB1868">
            <v>5</v>
          </cell>
          <cell r="AC1868">
            <v>500</v>
          </cell>
          <cell r="AD1868">
            <v>3</v>
          </cell>
          <cell r="AE1868">
            <v>130</v>
          </cell>
          <cell r="AG1868" t="str">
            <v>Компл</v>
          </cell>
          <cell r="AH1868" t="str">
            <v>Хром</v>
          </cell>
          <cell r="AJ1868" t="str">
            <v>Серый</v>
          </cell>
          <cell r="AK1868" t="str">
            <v>КОМПЛЕКТ Конвой Премио, 600, H 1900+, Арена ВАРИО, АНТРАЦИТ</v>
          </cell>
          <cell r="AM1868" t="str">
            <v>Конвой Лавидо</v>
          </cell>
          <cell r="AN1868" t="str">
            <v>2816659846</v>
          </cell>
          <cell r="AO1868" t="str">
            <v>2816659846</v>
          </cell>
          <cell r="AS1868" t="str">
            <v>Конвой Лавидо</v>
          </cell>
          <cell r="AT1868" t="str">
            <v xml:space="preserve">Хранение посуды; Хранение продуктов; </v>
          </cell>
          <cell r="AU1868" t="str">
            <v>Компл</v>
          </cell>
          <cell r="AX1868">
            <v>600</v>
          </cell>
          <cell r="AY1868">
            <v>600</v>
          </cell>
          <cell r="BB1868">
            <v>1900</v>
          </cell>
          <cell r="BC1868">
            <v>2300</v>
          </cell>
          <cell r="BF1868">
            <v>0</v>
          </cell>
          <cell r="BG1868">
            <v>130</v>
          </cell>
          <cell r="BH1868" t="str">
            <v>Хром</v>
          </cell>
        </row>
        <row r="1869">
          <cell r="D1869" t="str">
            <v>2826650005</v>
          </cell>
          <cell r="E1869" t="str">
            <v>КОМПЛЕКТ левый Конвой Премио 600 мм, H 1900+, Арена ВАРИО, 5 полок, цвет ХРОМ, цвет дна ХРОМ (2826650005)</v>
          </cell>
          <cell r="K1869" t="str">
            <v>сумма частей</v>
          </cell>
          <cell r="O1869" t="str">
            <v>сумма частей</v>
          </cell>
          <cell r="V1869" t="str">
            <v>Высокие шкафы</v>
          </cell>
          <cell r="W1869" t="str">
            <v>Конвой Премио</v>
          </cell>
          <cell r="X1869">
            <v>600</v>
          </cell>
          <cell r="Y1869" t="str">
            <v>1900-2000</v>
          </cell>
          <cell r="Z1869" t="str">
            <v>ХРОМ</v>
          </cell>
          <cell r="AA1869" t="str">
            <v>Арена ВАРИО</v>
          </cell>
          <cell r="AB1869">
            <v>5</v>
          </cell>
          <cell r="AC1869">
            <v>500</v>
          </cell>
          <cell r="AD1869">
            <v>3</v>
          </cell>
          <cell r="AE1869">
            <v>130</v>
          </cell>
          <cell r="AG1869" t="str">
            <v>Компл</v>
          </cell>
          <cell r="AH1869" t="str">
            <v>Хром</v>
          </cell>
          <cell r="AJ1869" t="str">
            <v>Серый</v>
          </cell>
          <cell r="AK1869" t="str">
            <v>КОМПЛЕКТ Конвой Премио, 600, H 1900+, Арена ВАРИО, АНТРАЦИТ</v>
          </cell>
          <cell r="AM1869" t="str">
            <v>Конвой Лавидо</v>
          </cell>
          <cell r="AN1869" t="str">
            <v>2826659846</v>
          </cell>
          <cell r="AO1869" t="str">
            <v>2826659846</v>
          </cell>
          <cell r="AS1869" t="str">
            <v>Конвой Лавидо</v>
          </cell>
          <cell r="AT1869" t="str">
            <v xml:space="preserve">Хранение посуды; Хранение продуктов; </v>
          </cell>
          <cell r="AU1869" t="str">
            <v>Компл</v>
          </cell>
          <cell r="AX1869">
            <v>600</v>
          </cell>
          <cell r="AY1869">
            <v>600</v>
          </cell>
          <cell r="BB1869">
            <v>1900</v>
          </cell>
          <cell r="BC1869">
            <v>2300</v>
          </cell>
          <cell r="BF1869">
            <v>0</v>
          </cell>
          <cell r="BG1869">
            <v>130</v>
          </cell>
          <cell r="BH1869" t="str">
            <v>Хром</v>
          </cell>
        </row>
        <row r="1870">
          <cell r="D1870" t="str">
            <v>2816770005</v>
          </cell>
          <cell r="E1870" t="str">
            <v>КОМПЛЕКТ правый Конвой Премио 600 мм, H 1900+, Арена СЕЛЕКТ, 5 полок, цвет ХРОМ, цвет дна ХРОМ (2816770005)</v>
          </cell>
          <cell r="K1870" t="str">
            <v>сумма частей</v>
          </cell>
          <cell r="O1870" t="str">
            <v>сумма частей</v>
          </cell>
          <cell r="V1870" t="str">
            <v>Высокие шкафы</v>
          </cell>
          <cell r="W1870" t="str">
            <v>Конвой Премио</v>
          </cell>
          <cell r="X1870">
            <v>600</v>
          </cell>
          <cell r="Y1870" t="str">
            <v>1900-2000</v>
          </cell>
          <cell r="Z1870" t="str">
            <v>ХРОМ</v>
          </cell>
          <cell r="AA1870" t="str">
            <v>Арена СЕЛЕКТ</v>
          </cell>
          <cell r="AB1870">
            <v>5</v>
          </cell>
          <cell r="AC1870">
            <v>500</v>
          </cell>
          <cell r="AD1870">
            <v>3</v>
          </cell>
          <cell r="AE1870">
            <v>130</v>
          </cell>
          <cell r="AG1870" t="str">
            <v>Компл</v>
          </cell>
          <cell r="AH1870" t="str">
            <v>Хром</v>
          </cell>
          <cell r="AJ1870" t="str">
            <v>Серый</v>
          </cell>
          <cell r="AK1870" t="str">
            <v>КОМПЛЕКТ Конвой Премио, 600, H 1900+, Арена ВАРИО, АНТРАЦИТ</v>
          </cell>
          <cell r="AM1870" t="str">
            <v>Конвой Лавидо</v>
          </cell>
          <cell r="AN1870" t="str">
            <v>2816779846</v>
          </cell>
          <cell r="AO1870" t="str">
            <v>2816779846</v>
          </cell>
          <cell r="AS1870" t="str">
            <v>Конвой Лавидо</v>
          </cell>
          <cell r="AT1870" t="str">
            <v xml:space="preserve">Хранение посуды; Хранение продуктов; </v>
          </cell>
          <cell r="AU1870" t="str">
            <v>Компл</v>
          </cell>
          <cell r="AX1870">
            <v>600</v>
          </cell>
          <cell r="AY1870">
            <v>600</v>
          </cell>
          <cell r="BB1870">
            <v>1900</v>
          </cell>
          <cell r="BC1870">
            <v>2300</v>
          </cell>
          <cell r="BF1870">
            <v>0</v>
          </cell>
          <cell r="BG1870">
            <v>130</v>
          </cell>
          <cell r="BH1870" t="str">
            <v>Хром</v>
          </cell>
        </row>
        <row r="1871">
          <cell r="D1871" t="str">
            <v>2826770005</v>
          </cell>
          <cell r="E1871" t="str">
            <v>КОМПЛЕКТ левый Конвой Премио 600 мм, H 1900+, Арена СЕЛЕКТ, 5 полок, цвет ХРОМ, цвет дна ХРОМ (2826770005)</v>
          </cell>
          <cell r="K1871" t="str">
            <v>сумма частей</v>
          </cell>
          <cell r="O1871" t="str">
            <v>сумма частей</v>
          </cell>
          <cell r="V1871" t="str">
            <v>Высокие шкафы</v>
          </cell>
          <cell r="W1871" t="str">
            <v>Конвой Премио</v>
          </cell>
          <cell r="X1871">
            <v>600</v>
          </cell>
          <cell r="Y1871" t="str">
            <v>1900-2000</v>
          </cell>
          <cell r="Z1871" t="str">
            <v>ХРОМ</v>
          </cell>
          <cell r="AA1871" t="str">
            <v>Арена СЕЛЕКТ</v>
          </cell>
          <cell r="AB1871">
            <v>5</v>
          </cell>
          <cell r="AC1871">
            <v>500</v>
          </cell>
          <cell r="AD1871">
            <v>3</v>
          </cell>
          <cell r="AE1871">
            <v>130</v>
          </cell>
          <cell r="AG1871" t="str">
            <v>Компл</v>
          </cell>
          <cell r="AH1871" t="str">
            <v>Хром</v>
          </cell>
          <cell r="AJ1871" t="str">
            <v>Серый</v>
          </cell>
          <cell r="AK1871" t="str">
            <v>КОМПЛЕКТ Конвой Премио, 600, H 1900+, Арена ВАРИО, АНТРАЦИТ</v>
          </cell>
          <cell r="AM1871" t="str">
            <v>Конвой Лавидо</v>
          </cell>
          <cell r="AN1871" t="str">
            <v>2826779846</v>
          </cell>
          <cell r="AO1871" t="str">
            <v>2826779846</v>
          </cell>
          <cell r="AS1871" t="str">
            <v>Конвой Лавидо</v>
          </cell>
          <cell r="AT1871" t="str">
            <v xml:space="preserve">Хранение посуды; Хранение продуктов; </v>
          </cell>
          <cell r="AU1871" t="str">
            <v>Компл</v>
          </cell>
          <cell r="AX1871">
            <v>600</v>
          </cell>
          <cell r="AY1871">
            <v>600</v>
          </cell>
          <cell r="BB1871">
            <v>1900</v>
          </cell>
          <cell r="BC1871">
            <v>2300</v>
          </cell>
          <cell r="BF1871">
            <v>0</v>
          </cell>
          <cell r="BG1871">
            <v>130</v>
          </cell>
          <cell r="BH1871" t="str">
            <v>Хром</v>
          </cell>
        </row>
        <row r="1872">
          <cell r="D1872" t="str">
            <v>0024107930</v>
          </cell>
          <cell r="E1872" t="str">
            <v>Направляющая нижняя, Конвой Премио, цвет ХРОМ (0024107930)</v>
          </cell>
          <cell r="H1872">
            <v>1</v>
          </cell>
          <cell r="I1872">
            <v>5</v>
          </cell>
          <cell r="J1872" t="str">
            <v>CH</v>
          </cell>
          <cell r="K1872">
            <v>7</v>
          </cell>
          <cell r="L1872">
            <v>0.14499999999999999</v>
          </cell>
          <cell r="M1872">
            <v>0.53500000000000003</v>
          </cell>
          <cell r="N1872">
            <v>0.22500000000000001</v>
          </cell>
          <cell r="O1872">
            <v>1.7454375000000001E-2</v>
          </cell>
          <cell r="Q1872" t="str">
            <v>0005</v>
          </cell>
          <cell r="R1872">
            <v>40</v>
          </cell>
          <cell r="T1872">
            <v>8302420000</v>
          </cell>
          <cell r="V1872" t="str">
            <v>Высокие шкафы</v>
          </cell>
          <cell r="W1872" t="str">
            <v>Конвой Премио</v>
          </cell>
          <cell r="Z1872" t="str">
            <v>ХРОМ</v>
          </cell>
          <cell r="AC1872">
            <v>500</v>
          </cell>
          <cell r="AD1872">
            <v>1</v>
          </cell>
          <cell r="AE1872">
            <v>130</v>
          </cell>
          <cell r="AG1872" t="str">
            <v>шт</v>
          </cell>
          <cell r="AH1872" t="str">
            <v>Хром</v>
          </cell>
          <cell r="AJ1872" t="str">
            <v>Серый</v>
          </cell>
          <cell r="AK1872" t="str">
            <v>Направляющая нижняя Конвой Премио, АНТРАЦИТ</v>
          </cell>
          <cell r="AM1872" t="str">
            <v>Конвой Лавидо</v>
          </cell>
          <cell r="AS1872" t="str">
            <v>Конвой Лавидо</v>
          </cell>
          <cell r="AU1872" t="str">
            <v>Комплектующее</v>
          </cell>
          <cell r="BF1872">
            <v>0</v>
          </cell>
          <cell r="BG1872">
            <v>130</v>
          </cell>
          <cell r="BH1872" t="str">
            <v>Хром</v>
          </cell>
        </row>
        <row r="1873">
          <cell r="D1873" t="str">
            <v>2805080005</v>
          </cell>
          <cell r="E1873" t="str">
            <v>Комплект полок 5 шт, правый, Конвой Премио, 600 мм, Арена ВАРИО, цвет ХРОМ, цвет дна ХРОМ, антислип (2805080005)</v>
          </cell>
          <cell r="H1873">
            <v>1</v>
          </cell>
          <cell r="I1873">
            <v>5</v>
          </cell>
          <cell r="J1873" t="str">
            <v>DE</v>
          </cell>
          <cell r="K1873">
            <v>16.600000000000001</v>
          </cell>
          <cell r="L1873">
            <v>0.192</v>
          </cell>
          <cell r="M1873">
            <v>1</v>
          </cell>
          <cell r="N1873">
            <v>1</v>
          </cell>
          <cell r="O1873">
            <v>0.192</v>
          </cell>
          <cell r="Q1873" t="str">
            <v>0005</v>
          </cell>
          <cell r="R1873">
            <v>4</v>
          </cell>
          <cell r="T1873">
            <v>9403990001</v>
          </cell>
          <cell r="V1873" t="str">
            <v>Высокие шкафы</v>
          </cell>
          <cell r="W1873" t="str">
            <v>Конвой Премио</v>
          </cell>
          <cell r="Z1873" t="str">
            <v>ХРОМ</v>
          </cell>
          <cell r="AA1873" t="str">
            <v>Арена ВАРИО</v>
          </cell>
          <cell r="AB1873">
            <v>5</v>
          </cell>
          <cell r="AD1873">
            <v>1</v>
          </cell>
          <cell r="AG1873" t="str">
            <v>шт</v>
          </cell>
          <cell r="AH1873" t="str">
            <v>Хром</v>
          </cell>
          <cell r="AI1873" t="str">
            <v>Правый</v>
          </cell>
          <cell r="AJ1873" t="str">
            <v>Серый</v>
          </cell>
          <cell r="AK1873" t="str">
            <v>Комплект полок 5 шт, правый, Конвой Премио, 600 мм, Арена ВАРИО, АНТРАЦИТ</v>
          </cell>
          <cell r="AM1873" t="str">
            <v>Конвой Лавидо</v>
          </cell>
          <cell r="AS1873" t="str">
            <v>Конвой Лавидо</v>
          </cell>
          <cell r="AU1873" t="str">
            <v>Комплектующее</v>
          </cell>
          <cell r="BH1873" t="str">
            <v>Хром</v>
          </cell>
        </row>
        <row r="1874">
          <cell r="D1874" t="str">
            <v>2805090005</v>
          </cell>
          <cell r="E1874" t="str">
            <v>Комплект полок 5 шт, левый, Конвой Премио, 600 мм, Арена ВАРИО, цвет ХРОМ, цвет дна ХРОМ, антислип (2805090005)</v>
          </cell>
          <cell r="H1874">
            <v>1</v>
          </cell>
          <cell r="I1874">
            <v>5</v>
          </cell>
          <cell r="J1874" t="str">
            <v>DE</v>
          </cell>
          <cell r="K1874">
            <v>16.600000000000001</v>
          </cell>
          <cell r="L1874">
            <v>0.192</v>
          </cell>
          <cell r="M1874">
            <v>1</v>
          </cell>
          <cell r="N1874">
            <v>1</v>
          </cell>
          <cell r="O1874">
            <v>0.192</v>
          </cell>
          <cell r="Q1874" t="str">
            <v>0005</v>
          </cell>
          <cell r="R1874">
            <v>4</v>
          </cell>
          <cell r="T1874">
            <v>9403990001</v>
          </cell>
          <cell r="V1874" t="str">
            <v>Высокие шкафы</v>
          </cell>
          <cell r="W1874" t="str">
            <v>Конвой Премио</v>
          </cell>
          <cell r="Z1874" t="str">
            <v>ХРОМ</v>
          </cell>
          <cell r="AA1874" t="str">
            <v>Арена ВАРИО</v>
          </cell>
          <cell r="AB1874">
            <v>5</v>
          </cell>
          <cell r="AD1874">
            <v>1</v>
          </cell>
          <cell r="AG1874" t="str">
            <v>шт</v>
          </cell>
          <cell r="AH1874" t="str">
            <v>Хром</v>
          </cell>
          <cell r="AI1874" t="str">
            <v>Левый</v>
          </cell>
          <cell r="AJ1874" t="str">
            <v>Серый</v>
          </cell>
          <cell r="AK1874" t="str">
            <v>Комплект полок 5 шт, левый, Конвой Премио, 600 мм, Арена ВАРИО, АНТРАЦИТ</v>
          </cell>
          <cell r="AM1874" t="str">
            <v>Конвой Лавидо</v>
          </cell>
          <cell r="AS1874" t="str">
            <v>Конвой Лавидо</v>
          </cell>
          <cell r="AU1874" t="str">
            <v>Комплектующее</v>
          </cell>
          <cell r="BH1874" t="str">
            <v>Хром</v>
          </cell>
        </row>
        <row r="1875">
          <cell r="D1875" t="str">
            <v>2806220005</v>
          </cell>
          <cell r="E1875" t="str">
            <v>Комплект полок 5шт + 1 ручка, правый, Конвой Премио, СЕЛЕКТ, цвет ХРОМ, цвет дна ХРОМ, антислип (2806220005)</v>
          </cell>
          <cell r="H1875">
            <v>1</v>
          </cell>
          <cell r="I1875">
            <v>5</v>
          </cell>
          <cell r="J1875" t="str">
            <v>DE</v>
          </cell>
          <cell r="K1875">
            <v>17.88</v>
          </cell>
          <cell r="L1875">
            <v>0.57999999999999996</v>
          </cell>
          <cell r="M1875">
            <v>0.5</v>
          </cell>
          <cell r="N1875">
            <v>0.57999999999999996</v>
          </cell>
          <cell r="O1875">
            <v>0.16819999999999999</v>
          </cell>
          <cell r="Q1875" t="str">
            <v>0005</v>
          </cell>
          <cell r="T1875">
            <v>9403990001</v>
          </cell>
          <cell r="V1875" t="str">
            <v>Высокие шкафы</v>
          </cell>
          <cell r="W1875" t="str">
            <v>Конвой Премио</v>
          </cell>
          <cell r="Z1875" t="str">
            <v>ХРОМ</v>
          </cell>
          <cell r="AA1875" t="str">
            <v>Арена СЕЛЕКТ</v>
          </cell>
          <cell r="AB1875">
            <v>5</v>
          </cell>
          <cell r="AD1875">
            <v>1</v>
          </cell>
          <cell r="AG1875" t="str">
            <v>шт</v>
          </cell>
          <cell r="AH1875" t="str">
            <v>Хром</v>
          </cell>
          <cell r="AI1875" t="str">
            <v>Правый</v>
          </cell>
          <cell r="AJ1875" t="str">
            <v>Серый</v>
          </cell>
          <cell r="AK1875" t="str">
            <v>Комплект полок 5шт + 1 ручка, правый, Конвой Премио, СЕЛЕКТ, АНТРАЦИТ</v>
          </cell>
          <cell r="AM1875" t="str">
            <v>Конвой Лавидо</v>
          </cell>
          <cell r="AS1875" t="str">
            <v>Конвой Лавидо</v>
          </cell>
          <cell r="AU1875" t="str">
            <v>Комплектующее</v>
          </cell>
          <cell r="BH1875" t="str">
            <v>Хром</v>
          </cell>
        </row>
        <row r="1876">
          <cell r="D1876" t="str">
            <v>2806230005</v>
          </cell>
          <cell r="E1876" t="str">
            <v>Комплект полок 5шт + 1 ручка, левый, Конвой Премио, СЕЛЕКТ, цвет ХРОМ, цвет дна ХРОМ, антислип (2806230005)</v>
          </cell>
          <cell r="H1876">
            <v>1</v>
          </cell>
          <cell r="I1876">
            <v>5</v>
          </cell>
          <cell r="J1876" t="str">
            <v>DE</v>
          </cell>
          <cell r="K1876">
            <v>17.86</v>
          </cell>
          <cell r="L1876">
            <v>0.57999999999999996</v>
          </cell>
          <cell r="M1876">
            <v>0.5</v>
          </cell>
          <cell r="N1876">
            <v>0.57999999999999996</v>
          </cell>
          <cell r="O1876">
            <v>0.16819999999999999</v>
          </cell>
          <cell r="Q1876" t="str">
            <v>0005</v>
          </cell>
          <cell r="T1876">
            <v>9403990001</v>
          </cell>
          <cell r="V1876" t="str">
            <v>Высокие шкафы</v>
          </cell>
          <cell r="W1876" t="str">
            <v>Конвой Премио</v>
          </cell>
          <cell r="Z1876" t="str">
            <v>ХРОМ</v>
          </cell>
          <cell r="AA1876" t="str">
            <v>Арена СЕЛЕКТ</v>
          </cell>
          <cell r="AB1876">
            <v>5</v>
          </cell>
          <cell r="AD1876">
            <v>1</v>
          </cell>
          <cell r="AG1876" t="str">
            <v>шт</v>
          </cell>
          <cell r="AH1876" t="str">
            <v>Хром</v>
          </cell>
          <cell r="AI1876" t="str">
            <v>Левый</v>
          </cell>
          <cell r="AJ1876" t="str">
            <v>Серый</v>
          </cell>
          <cell r="AK1876" t="str">
            <v>Комплект полок 5шт + 1 ручка, левый, Конвой Премио, СЕЛЕКТ, АНТРАЦИТ</v>
          </cell>
          <cell r="AM1876" t="str">
            <v>Конвой Лавидо</v>
          </cell>
          <cell r="AS1876" t="str">
            <v>Конвой Лавидо</v>
          </cell>
          <cell r="AU1876" t="str">
            <v>Комплектующее</v>
          </cell>
          <cell r="BH1876" t="str">
            <v>Хром</v>
          </cell>
        </row>
        <row r="1877">
          <cell r="D1877" t="str">
            <v>2806210005</v>
          </cell>
          <cell r="E1877" t="str">
            <v>Полка 1 шт, Конвой Премио, 600 мм, Арена ВАРИО, цвет ХРОМ, цвет дна ХРОМ, антислип (2806210005)</v>
          </cell>
          <cell r="H1877">
            <v>1</v>
          </cell>
          <cell r="I1877">
            <v>5</v>
          </cell>
          <cell r="J1877" t="str">
            <v>DE</v>
          </cell>
          <cell r="K1877">
            <v>16.600000000000001</v>
          </cell>
          <cell r="L1877">
            <v>0.192</v>
          </cell>
          <cell r="M1877">
            <v>1</v>
          </cell>
          <cell r="N1877">
            <v>1</v>
          </cell>
          <cell r="O1877">
            <v>0.192</v>
          </cell>
          <cell r="Q1877" t="str">
            <v>0005</v>
          </cell>
          <cell r="R1877">
            <v>4</v>
          </cell>
          <cell r="T1877">
            <v>9403990001</v>
          </cell>
          <cell r="V1877" t="str">
            <v>Высокие шкафы</v>
          </cell>
          <cell r="W1877" t="str">
            <v>Конвой Премио</v>
          </cell>
          <cell r="Z1877" t="str">
            <v>ХРОМ</v>
          </cell>
          <cell r="AA1877" t="str">
            <v>Арена ВАРИО</v>
          </cell>
          <cell r="AB1877">
            <v>5</v>
          </cell>
          <cell r="AD1877">
            <v>1</v>
          </cell>
          <cell r="AG1877" t="str">
            <v>шт</v>
          </cell>
          <cell r="AH1877" t="str">
            <v>Хром</v>
          </cell>
          <cell r="AI1877" t="str">
            <v>Левый</v>
          </cell>
          <cell r="AJ1877" t="str">
            <v>Серый</v>
          </cell>
          <cell r="AK1877" t="str">
            <v>Полка 1 шт, Конвой Премио, 600 мм, Арена ВАРИО, АНТРАЦИТ</v>
          </cell>
          <cell r="AM1877" t="str">
            <v>Конвой Лавидо</v>
          </cell>
          <cell r="AS1877" t="str">
            <v>Конвой Лавидо</v>
          </cell>
          <cell r="AU1877" t="str">
            <v>Комплектующее</v>
          </cell>
          <cell r="BH1877" t="str">
            <v>Хром</v>
          </cell>
        </row>
        <row r="1878">
          <cell r="D1878" t="str">
            <v>2806240005</v>
          </cell>
          <cell r="E1878" t="str">
            <v>Полка 1 шт, Конвой Премио, СЕЛЕКТ, цвет ХРОМ, цвет дна ХРОМ, антислип (2806240005)</v>
          </cell>
          <cell r="H1878">
            <v>1</v>
          </cell>
          <cell r="I1878">
            <v>5</v>
          </cell>
          <cell r="J1878" t="str">
            <v>DE</v>
          </cell>
          <cell r="K1878">
            <v>17.88</v>
          </cell>
          <cell r="L1878">
            <v>0.57999999999999996</v>
          </cell>
          <cell r="M1878">
            <v>0.5</v>
          </cell>
          <cell r="N1878">
            <v>0.57999999999999996</v>
          </cell>
          <cell r="O1878">
            <v>0.16819999999999999</v>
          </cell>
          <cell r="Q1878" t="str">
            <v>0005</v>
          </cell>
          <cell r="T1878">
            <v>9403990001</v>
          </cell>
          <cell r="V1878" t="str">
            <v>Высокие шкафы</v>
          </cell>
          <cell r="W1878" t="str">
            <v>Конвой Премио</v>
          </cell>
          <cell r="Z1878" t="str">
            <v>ХРОМ</v>
          </cell>
          <cell r="AA1878" t="str">
            <v>Арена СЕЛЕКТ</v>
          </cell>
          <cell r="AB1878">
            <v>5</v>
          </cell>
          <cell r="AD1878">
            <v>1</v>
          </cell>
          <cell r="AG1878" t="str">
            <v>шт</v>
          </cell>
          <cell r="AH1878" t="str">
            <v>Хром</v>
          </cell>
          <cell r="AI1878" t="str">
            <v>Правый</v>
          </cell>
          <cell r="AJ1878" t="str">
            <v>Серый</v>
          </cell>
          <cell r="AK1878" t="str">
            <v>Полка 1 шт, Конвой Премио, 600 мм,  СЕЛЕКТ, АНТРАЦИТ</v>
          </cell>
          <cell r="AM1878" t="str">
            <v>Конвой Лавидо</v>
          </cell>
          <cell r="AS1878" t="str">
            <v>Конвой Лавидо</v>
          </cell>
          <cell r="AU1878" t="str">
            <v>Комплектующее</v>
          </cell>
          <cell r="BH1878" t="str">
            <v>Хром</v>
          </cell>
        </row>
        <row r="1879">
          <cell r="D1879" t="str">
            <v>0024180102</v>
          </cell>
          <cell r="E1879" t="str">
            <v>Convoy Premio, крепление для фасада с филёнкой, левый, титан</v>
          </cell>
        </row>
        <row r="1880">
          <cell r="D1880" t="str">
            <v>0024170102</v>
          </cell>
          <cell r="E1880" t="str">
            <v>Convoy Premio, крепление для фасада с филёнкой, правый, титан</v>
          </cell>
        </row>
        <row r="1881">
          <cell r="D1881" t="str">
            <v>2812770369</v>
          </cell>
          <cell r="E1881" t="str">
            <v>КОМПЛЕКТ вставок СЕЛЕКТ Конвой Премио 600 мм, для 5 полок, цвет ДУБ натуральный (2812770369)</v>
          </cell>
          <cell r="K1881" t="str">
            <v>сумма частей</v>
          </cell>
          <cell r="O1881" t="str">
            <v>сумма частей</v>
          </cell>
          <cell r="V1881" t="str">
            <v>Высокие шкафы</v>
          </cell>
          <cell r="W1881" t="str">
            <v>Конвой Премио</v>
          </cell>
          <cell r="X1881">
            <v>600</v>
          </cell>
          <cell r="Y1881" t="str">
            <v>1900-2000</v>
          </cell>
          <cell r="Z1881" t="str">
            <v>ДУБ натуральный</v>
          </cell>
          <cell r="AA1881" t="str">
            <v>Арена СЕЛЕКТ</v>
          </cell>
          <cell r="AB1881">
            <v>5</v>
          </cell>
          <cell r="AC1881">
            <v>500</v>
          </cell>
          <cell r="AD1881">
            <v>15</v>
          </cell>
          <cell r="AG1881" t="str">
            <v>Компл</v>
          </cell>
          <cell r="AH1881" t="str">
            <v>Антрацит</v>
          </cell>
          <cell r="AJ1881" t="str">
            <v>Бежевый</v>
          </cell>
          <cell r="AK1881" t="str">
            <v>КОМПЛЕКТ Конвой Премио, 600, H 1900+, Арена ВАРИО, АНТРАЦИТ</v>
          </cell>
          <cell r="AM1881" t="str">
            <v>Конвой Лавидо</v>
          </cell>
          <cell r="AS1881" t="str">
            <v>Конвой Премио</v>
          </cell>
          <cell r="AT1881" t="str">
            <v xml:space="preserve">Хранение посуды; Хранение продуктов; </v>
          </cell>
          <cell r="AU1881" t="str">
            <v>Компл</v>
          </cell>
          <cell r="AX1881">
            <v>600</v>
          </cell>
          <cell r="AY1881">
            <v>600</v>
          </cell>
          <cell r="BB1881">
            <v>1900</v>
          </cell>
          <cell r="BC1881">
            <v>2300</v>
          </cell>
          <cell r="BF1881">
            <v>0</v>
          </cell>
          <cell r="BH1881" t="str">
            <v>Дуб натуральный</v>
          </cell>
        </row>
        <row r="1882">
          <cell r="D1882" t="str">
            <v>0091760369</v>
          </cell>
          <cell r="E1882" t="str">
            <v>Вставка поднос для верхней полки с ручками, Конвой Премио, СЕЛЕКТ, 480x470x70 мм, 1 шт, цвет ДУБ натуральный (0091760369)</v>
          </cell>
          <cell r="H1882">
            <v>1</v>
          </cell>
          <cell r="I1882">
            <v>5</v>
          </cell>
          <cell r="J1882" t="str">
            <v>DE</v>
          </cell>
          <cell r="K1882">
            <v>1.782</v>
          </cell>
          <cell r="L1882">
            <v>0.56499999999999995</v>
          </cell>
          <cell r="M1882">
            <v>0.48499999999999999</v>
          </cell>
          <cell r="N1882">
            <v>0.08</v>
          </cell>
          <cell r="O1882">
            <v>2.1922000000000001E-2</v>
          </cell>
          <cell r="Q1882" t="str">
            <v>0369</v>
          </cell>
          <cell r="R1882">
            <v>72</v>
          </cell>
          <cell r="T1882">
            <v>4419909000</v>
          </cell>
          <cell r="V1882" t="str">
            <v>Аксессуары</v>
          </cell>
          <cell r="W1882" t="str">
            <v>Конвой Премио</v>
          </cell>
          <cell r="Z1882" t="str">
            <v>ДУБ натуральный</v>
          </cell>
          <cell r="AA1882" t="str">
            <v>СЕЛЕКТ</v>
          </cell>
          <cell r="AG1882" t="str">
            <v>шт</v>
          </cell>
          <cell r="AJ1882" t="str">
            <v>Бежевый</v>
          </cell>
          <cell r="AK1882" t="str">
            <v>х Вставка поднос для верхней полки с ручками Конвой Премио, СЕЛЕКТ, ДУБ натуральный</v>
          </cell>
          <cell r="AM1882" t="str">
            <v>Конвой Лавидо</v>
          </cell>
          <cell r="AS1882" t="str">
            <v>Конвой Премио</v>
          </cell>
          <cell r="AU1882" t="str">
            <v>Комплектующее</v>
          </cell>
          <cell r="BH1882" t="str">
            <v>Дуб натуральный</v>
          </cell>
        </row>
        <row r="1883">
          <cell r="D1883" t="str">
            <v>0091770369</v>
          </cell>
          <cell r="E1883" t="str">
            <v>Рамка без дна, Конвой Премио, СЕЛЕКТ, 480x470x66 мм, 1 шт, цвет ДУБ натуральный (0091770369)</v>
          </cell>
          <cell r="H1883">
            <v>1</v>
          </cell>
          <cell r="I1883">
            <v>5</v>
          </cell>
          <cell r="J1883" t="str">
            <v>DE</v>
          </cell>
          <cell r="K1883">
            <v>1.1459999999999999</v>
          </cell>
          <cell r="L1883">
            <v>0.56499999999999995</v>
          </cell>
          <cell r="M1883">
            <v>0.48499999999999999</v>
          </cell>
          <cell r="N1883">
            <v>0.08</v>
          </cell>
          <cell r="O1883">
            <v>2.1922000000000001E-2</v>
          </cell>
          <cell r="Q1883" t="str">
            <v>0369</v>
          </cell>
          <cell r="R1883">
            <v>80</v>
          </cell>
          <cell r="T1883">
            <v>4419909000</v>
          </cell>
          <cell r="V1883" t="str">
            <v>Аксессуары</v>
          </cell>
          <cell r="W1883" t="str">
            <v>Конвой Премио</v>
          </cell>
          <cell r="Z1883" t="str">
            <v>ДУБ натуральный</v>
          </cell>
          <cell r="AA1883" t="str">
            <v>СЕЛЕКТ</v>
          </cell>
          <cell r="AG1883" t="str">
            <v>шт</v>
          </cell>
          <cell r="AJ1883" t="str">
            <v>Бежевый</v>
          </cell>
          <cell r="AK1883" t="str">
            <v>х Рамка без дна Конвой Премио, СЕЛЕКТ, ДУБ натуральный</v>
          </cell>
          <cell r="AM1883" t="str">
            <v>Конвой Лавидо</v>
          </cell>
          <cell r="AS1883" t="str">
            <v>Конвой Премио</v>
          </cell>
          <cell r="AU1883" t="str">
            <v>Комплектующее</v>
          </cell>
          <cell r="BH1883" t="str">
            <v>Дуб натуральный</v>
          </cell>
        </row>
        <row r="1884">
          <cell r="D1884" t="str">
            <v>0091790369</v>
          </cell>
          <cell r="E1884" t="str">
            <v>Вкладыш перфорированный, Конвой Премио, СЕЛЕКТ, 455x324x9 мм, 1 шт, цвет ДУБ натуральный (0091790369)</v>
          </cell>
          <cell r="H1884">
            <v>1</v>
          </cell>
          <cell r="I1884">
            <v>5</v>
          </cell>
          <cell r="J1884" t="str">
            <v>DE</v>
          </cell>
          <cell r="K1884">
            <v>1.0820000000000001</v>
          </cell>
          <cell r="L1884">
            <v>0.54</v>
          </cell>
          <cell r="M1884">
            <v>0.33500000000000002</v>
          </cell>
          <cell r="N1884">
            <v>0.02</v>
          </cell>
          <cell r="O1884">
            <v>3.6180000000000001E-3</v>
          </cell>
          <cell r="Q1884" t="str">
            <v>0369</v>
          </cell>
          <cell r="R1884">
            <v>368</v>
          </cell>
          <cell r="T1884">
            <v>4419909000</v>
          </cell>
          <cell r="V1884" t="str">
            <v>Аксессуары</v>
          </cell>
          <cell r="W1884" t="str">
            <v>Конвой Премио</v>
          </cell>
          <cell r="Z1884" t="str">
            <v>ДУБ натуральный</v>
          </cell>
          <cell r="AA1884" t="str">
            <v>СЕЛЕКТ</v>
          </cell>
          <cell r="AG1884" t="str">
            <v>шт</v>
          </cell>
          <cell r="AJ1884" t="str">
            <v>Бежевый</v>
          </cell>
          <cell r="AK1884" t="str">
            <v>х Вкладыш перфорированный Конвой Премио, СЕЛЕКТ, ДУБ натуральный</v>
          </cell>
          <cell r="AM1884" t="str">
            <v>Конвой Лавидо</v>
          </cell>
          <cell r="AS1884" t="str">
            <v>Конвой Премио</v>
          </cell>
          <cell r="AU1884" t="str">
            <v>Комплектующее</v>
          </cell>
          <cell r="BH1884" t="str">
            <v>Дуб натуральный</v>
          </cell>
        </row>
        <row r="1885">
          <cell r="D1885" t="str">
            <v>0091810369</v>
          </cell>
          <cell r="E1885" t="str">
            <v>Делитель в крупную клетку, Конвой Премио, СЕЛЕКТ под вкладыш 0091790369, 324x8x90 мм, 1 шт, цвет ДУБ натуральный (0091810369)</v>
          </cell>
          <cell r="H1885">
            <v>1</v>
          </cell>
          <cell r="I1885">
            <v>5</v>
          </cell>
          <cell r="J1885" t="str">
            <v>DE</v>
          </cell>
          <cell r="K1885">
            <v>0.60199999999999998</v>
          </cell>
          <cell r="L1885">
            <v>0.34</v>
          </cell>
          <cell r="M1885">
            <v>0.125</v>
          </cell>
          <cell r="N1885">
            <v>0.04</v>
          </cell>
          <cell r="O1885">
            <v>1.6999999999999999E-3</v>
          </cell>
          <cell r="Q1885" t="str">
            <v>0369</v>
          </cell>
          <cell r="R1885">
            <v>840</v>
          </cell>
          <cell r="T1885">
            <v>4419909000</v>
          </cell>
          <cell r="V1885" t="str">
            <v>Аксессуары</v>
          </cell>
          <cell r="W1885" t="str">
            <v>Конвой Премио</v>
          </cell>
          <cell r="Z1885" t="str">
            <v>ДУБ натуральный</v>
          </cell>
          <cell r="AA1885" t="str">
            <v>СЕЛЕКТ</v>
          </cell>
          <cell r="AG1885" t="str">
            <v>шт</v>
          </cell>
          <cell r="AJ1885" t="str">
            <v>Бежевый</v>
          </cell>
          <cell r="AK1885" t="str">
            <v>х Делитель в крупную клетку Конвой Премио, СЕЛЕКТ под вкладыш 0091790369, ДУБ натуральный</v>
          </cell>
          <cell r="AM1885" t="str">
            <v>Конвой Лавидо</v>
          </cell>
          <cell r="AS1885" t="str">
            <v>Конвой Премио</v>
          </cell>
          <cell r="AU1885" t="str">
            <v>Комплектующее</v>
          </cell>
          <cell r="BH1885" t="str">
            <v>Дуб натуральный</v>
          </cell>
        </row>
        <row r="1886">
          <cell r="D1886" t="str">
            <v>0091830369</v>
          </cell>
          <cell r="E1886" t="str">
            <v>Держатель для бутылок, Конвой Премио, СЕЛЕКТ под вкладыш 0091790369, 525x8x50 мм, 1 шт, цвет ДУБ натуральный (0091820369)</v>
          </cell>
          <cell r="H1886">
            <v>1</v>
          </cell>
          <cell r="I1886">
            <v>5</v>
          </cell>
          <cell r="J1886" t="str">
            <v>DE</v>
          </cell>
          <cell r="K1886">
            <v>0.23400000000000001</v>
          </cell>
          <cell r="L1886">
            <v>0.54</v>
          </cell>
          <cell r="M1886">
            <v>0.08</v>
          </cell>
          <cell r="N1886">
            <v>2.5000000000000001E-2</v>
          </cell>
          <cell r="O1886">
            <v>1.08E-3</v>
          </cell>
          <cell r="Q1886" t="str">
            <v>0369</v>
          </cell>
          <cell r="R1886">
            <v>400</v>
          </cell>
          <cell r="T1886">
            <v>4419909000</v>
          </cell>
          <cell r="V1886" t="str">
            <v>Аксессуары</v>
          </cell>
          <cell r="W1886" t="str">
            <v>Конвой Премио</v>
          </cell>
          <cell r="Z1886" t="str">
            <v>ДУБ натуральный</v>
          </cell>
          <cell r="AA1886" t="str">
            <v>СЕЛЕКТ</v>
          </cell>
          <cell r="AG1886" t="str">
            <v>шт</v>
          </cell>
          <cell r="AJ1886" t="str">
            <v>Бежевый</v>
          </cell>
          <cell r="AK1886" t="str">
            <v>х Держатель для бутылок Конвой Премио, СЕЛЕКТ под вкладыш 0091790369, ДУБ натуральный</v>
          </cell>
          <cell r="AM1886" t="str">
            <v>Конвой Лавидо</v>
          </cell>
          <cell r="AS1886" t="str">
            <v>Конвой Премио</v>
          </cell>
          <cell r="AU1886" t="str">
            <v>Комплектующее</v>
          </cell>
          <cell r="BH1886" t="str">
            <v>Дуб натуральный</v>
          </cell>
        </row>
        <row r="1887">
          <cell r="D1887" t="str">
            <v>0091850369</v>
          </cell>
          <cell r="E1887" t="str">
            <v>Делитель в мелкую клетку, Конвой Премио, СЕЛЕКТ под вкладыш 0091790369, 455x 324x42 мм, 1 шт, цвет ДУБ натуральный (0091830369)</v>
          </cell>
          <cell r="H1887">
            <v>1</v>
          </cell>
          <cell r="I1887">
            <v>5</v>
          </cell>
          <cell r="J1887" t="str">
            <v>DE</v>
          </cell>
          <cell r="K1887">
            <v>0.436</v>
          </cell>
          <cell r="L1887">
            <v>0.54</v>
          </cell>
          <cell r="M1887">
            <v>0.34</v>
          </cell>
          <cell r="N1887">
            <v>5.5E-2</v>
          </cell>
          <cell r="O1887">
            <v>1.0097999999999999E-2</v>
          </cell>
          <cell r="Q1887" t="str">
            <v>0369</v>
          </cell>
          <cell r="R1887">
            <v>144</v>
          </cell>
          <cell r="T1887">
            <v>4419909000</v>
          </cell>
          <cell r="V1887" t="str">
            <v>Аксессуары</v>
          </cell>
          <cell r="W1887" t="str">
            <v>Конвой Премио</v>
          </cell>
          <cell r="Z1887" t="str">
            <v>ДУБ натуральный</v>
          </cell>
          <cell r="AA1887" t="str">
            <v>СЕЛЕКТ</v>
          </cell>
          <cell r="AG1887" t="str">
            <v>шт</v>
          </cell>
          <cell r="AJ1887" t="str">
            <v>Бежевый</v>
          </cell>
          <cell r="AK1887" t="str">
            <v>х Делитель в мелкую клетку Конвой Премио, СЕЛЕКТ под вкладыш 0091790369, ДУБ натуральный</v>
          </cell>
          <cell r="AM1887" t="str">
            <v>Конвой Лавидо</v>
          </cell>
          <cell r="AS1887" t="str">
            <v>Конвой Премио</v>
          </cell>
          <cell r="AU1887" t="str">
            <v>Комплектующее</v>
          </cell>
          <cell r="BH1887" t="str">
            <v>Дуб натуральный</v>
          </cell>
        </row>
        <row r="1888">
          <cell r="D1888" t="str">
            <v>0091880369</v>
          </cell>
          <cell r="E1888" t="str">
            <v>Делитель для десертных тарелок 1/3, Конвой Премио, СЕЛЕКТ, 151x324x45 мм, 1 шт, цвет ДУБ натуральный (0091880369)</v>
          </cell>
          <cell r="H1888">
            <v>1</v>
          </cell>
          <cell r="I1888">
            <v>5</v>
          </cell>
          <cell r="J1888" t="str">
            <v>DE</v>
          </cell>
          <cell r="K1888">
            <v>0.43</v>
          </cell>
          <cell r="L1888">
            <v>0.33500000000000002</v>
          </cell>
          <cell r="M1888">
            <v>0.19</v>
          </cell>
          <cell r="N1888">
            <v>0.06</v>
          </cell>
          <cell r="O1888">
            <v>3.8189999999999999E-3</v>
          </cell>
          <cell r="Q1888" t="str">
            <v>0369</v>
          </cell>
          <cell r="R1888">
            <v>384</v>
          </cell>
          <cell r="T1888">
            <v>4419909000</v>
          </cell>
          <cell r="V1888" t="str">
            <v>Аксессуары</v>
          </cell>
          <cell r="W1888" t="str">
            <v>Конвой Премио</v>
          </cell>
          <cell r="Z1888" t="str">
            <v>ДУБ натуральный</v>
          </cell>
          <cell r="AA1888" t="str">
            <v>СЕЛЕКТ</v>
          </cell>
          <cell r="AG1888" t="str">
            <v>шт</v>
          </cell>
          <cell r="AJ1888" t="str">
            <v>Бежевый</v>
          </cell>
          <cell r="AK1888" t="str">
            <v>х Делитель для десертных тарелок 1/3 Конвой Премио, СЕЛЕКТ, ДУБ натуральный</v>
          </cell>
          <cell r="AM1888" t="str">
            <v>Конвой Лавидо</v>
          </cell>
          <cell r="AS1888" t="str">
            <v>Конвой Премио</v>
          </cell>
          <cell r="AU1888" t="str">
            <v>Комплектующее</v>
          </cell>
          <cell r="BH1888" t="str">
            <v>Дуб натуральный</v>
          </cell>
        </row>
        <row r="1889">
          <cell r="D1889" t="str">
            <v>0091900369</v>
          </cell>
          <cell r="E1889" t="str">
            <v>Ящик с ручками 1/3, Конвой Премио, СЕЛЕКТ, 151x324x90 мм, 1 шт, цвет ДУБ натуральный (0091900369)</v>
          </cell>
          <cell r="H1889">
            <v>1</v>
          </cell>
          <cell r="I1889">
            <v>5</v>
          </cell>
          <cell r="J1889" t="str">
            <v>DE</v>
          </cell>
          <cell r="K1889">
            <v>0.56000000000000005</v>
          </cell>
          <cell r="L1889">
            <v>0.34</v>
          </cell>
          <cell r="M1889">
            <v>0.19</v>
          </cell>
          <cell r="N1889">
            <v>0.1</v>
          </cell>
          <cell r="O1889">
            <v>6.4599999999999996E-3</v>
          </cell>
          <cell r="Q1889" t="str">
            <v>0369</v>
          </cell>
          <cell r="R1889">
            <v>192</v>
          </cell>
          <cell r="T1889">
            <v>4420909900</v>
          </cell>
          <cell r="V1889" t="str">
            <v>Аксессуары</v>
          </cell>
          <cell r="W1889" t="str">
            <v>Конвой Премио</v>
          </cell>
          <cell r="Z1889" t="str">
            <v>ДУБ натуральный</v>
          </cell>
          <cell r="AA1889" t="str">
            <v>СЕЛЕКТ</v>
          </cell>
          <cell r="AG1889" t="str">
            <v>шт</v>
          </cell>
          <cell r="AJ1889" t="str">
            <v>Бежевый</v>
          </cell>
          <cell r="AK1889" t="str">
            <v>х Ящик с ручками 1/3 Конвой Премио, СЕЛЕКТ, ДУБ натуральный</v>
          </cell>
          <cell r="AM1889" t="str">
            <v>Конвой Лавидо</v>
          </cell>
          <cell r="AS1889" t="str">
            <v>Конвой Премио</v>
          </cell>
          <cell r="AU1889" t="str">
            <v>Комплектующее</v>
          </cell>
          <cell r="BH1889" t="str">
            <v>Дуб натуральный</v>
          </cell>
        </row>
        <row r="1890">
          <cell r="D1890" t="str">
            <v>0091920369</v>
          </cell>
          <cell r="E1890" t="str">
            <v>Делитель крестообразный 1/3, Конвой Премио, СЕЛЕКТ, 151x324x3 мм, 1 шт, цвет ДУБ натуральный (0091920369)</v>
          </cell>
          <cell r="H1890">
            <v>1</v>
          </cell>
          <cell r="I1890">
            <v>5</v>
          </cell>
          <cell r="J1890" t="str">
            <v>DE</v>
          </cell>
          <cell r="K1890">
            <v>0.31</v>
          </cell>
          <cell r="L1890">
            <v>0.33500000000000002</v>
          </cell>
          <cell r="M1890">
            <v>0.19</v>
          </cell>
          <cell r="N1890">
            <v>0.06</v>
          </cell>
          <cell r="O1890">
            <v>3.8189999999999999E-3</v>
          </cell>
          <cell r="Q1890" t="str">
            <v>0369</v>
          </cell>
          <cell r="R1890">
            <v>384</v>
          </cell>
          <cell r="T1890">
            <v>4419909000</v>
          </cell>
          <cell r="V1890" t="str">
            <v>Аксессуары</v>
          </cell>
          <cell r="W1890" t="str">
            <v>Конвой Премио</v>
          </cell>
          <cell r="Z1890" t="str">
            <v>ДУБ натуральный</v>
          </cell>
          <cell r="AA1890" t="str">
            <v>СЕЛЕКТ</v>
          </cell>
          <cell r="AG1890" t="str">
            <v>шт</v>
          </cell>
          <cell r="AJ1890" t="str">
            <v>Бежевый</v>
          </cell>
          <cell r="AK1890" t="str">
            <v>х Делитель крестообразный 1/3 Конвой Премио, СЕЛЕКТ, ДУБ натуральный</v>
          </cell>
          <cell r="AM1890" t="str">
            <v>Конвой Лавидо</v>
          </cell>
          <cell r="AS1890" t="str">
            <v>Конвой Премио</v>
          </cell>
          <cell r="AU1890" t="str">
            <v>Комплектующее</v>
          </cell>
          <cell r="BH1890" t="str">
            <v>Дуб натуральный</v>
          </cell>
        </row>
        <row r="1893">
          <cell r="D1893" t="str">
            <v>0054550102</v>
          </cell>
          <cell r="E1893" t="str">
            <v>Комплект установочный, Диспенса Джуниор Слим, H 695-783, 1 шт, цвет ТИТАН (0054550102)</v>
          </cell>
          <cell r="H1893">
            <v>1</v>
          </cell>
          <cell r="I1893">
            <v>6</v>
          </cell>
          <cell r="J1893" t="str">
            <v>DE</v>
          </cell>
          <cell r="K1893">
            <v>4.8600000000000003</v>
          </cell>
          <cell r="L1893">
            <v>0.63500000000000001</v>
          </cell>
          <cell r="M1893">
            <v>0.49</v>
          </cell>
          <cell r="N1893">
            <v>7.6999999999999999E-2</v>
          </cell>
          <cell r="O1893">
            <v>2.3958549999999999E-2</v>
          </cell>
          <cell r="Q1893" t="str">
            <v>0102</v>
          </cell>
          <cell r="R1893">
            <v>30</v>
          </cell>
          <cell r="T1893">
            <v>8302420000</v>
          </cell>
          <cell r="V1893" t="str">
            <v>Нижние тумбы</v>
          </cell>
          <cell r="W1893" t="str">
            <v>Диспенса Джуниор Слим</v>
          </cell>
          <cell r="Y1893" t="str">
            <v>695-783</v>
          </cell>
          <cell r="Z1893" t="str">
            <v>ТИТАН</v>
          </cell>
          <cell r="AA1893" t="str">
            <v>Арена КЛАССИК</v>
          </cell>
          <cell r="AC1893">
            <v>480</v>
          </cell>
          <cell r="AE1893">
            <v>28</v>
          </cell>
          <cell r="AG1893" t="str">
            <v>шт</v>
          </cell>
          <cell r="AJ1893" t="str">
            <v>Серый</v>
          </cell>
          <cell r="AK1893" t="str">
            <v>Комплект установочный Диспенса Джуниор Слим, H 695-783, ТИТАН</v>
          </cell>
          <cell r="AM1893" t="str">
            <v>Диспенса Джуниор Слим</v>
          </cell>
          <cell r="AO1893" t="str">
            <v>0054500102</v>
          </cell>
          <cell r="AS1893" t="str">
            <v>Диспенса Джуниор Слим</v>
          </cell>
          <cell r="AU1893" t="str">
            <v>Комплектующее</v>
          </cell>
          <cell r="AX1893">
            <v>200</v>
          </cell>
          <cell r="AY1893">
            <v>450</v>
          </cell>
          <cell r="BB1893">
            <v>695</v>
          </cell>
          <cell r="BC1893">
            <v>783</v>
          </cell>
          <cell r="BF1893">
            <v>0</v>
          </cell>
          <cell r="BG1893">
            <v>28</v>
          </cell>
          <cell r="BH1893" t="str">
            <v>Титан</v>
          </cell>
        </row>
        <row r="1894">
          <cell r="D1894" t="str">
            <v>0054559846</v>
          </cell>
          <cell r="E1894" t="str">
            <v>Комплект установочный, Диспенса Джуниор Слим, H 695-783, 1 шт, цвет АНТРАЦИТ (0054559846)</v>
          </cell>
          <cell r="H1894">
            <v>1</v>
          </cell>
          <cell r="I1894">
            <v>6</v>
          </cell>
          <cell r="J1894" t="str">
            <v>DE</v>
          </cell>
          <cell r="K1894">
            <v>4.8600000000000003</v>
          </cell>
          <cell r="L1894">
            <v>0.63500000000000001</v>
          </cell>
          <cell r="M1894">
            <v>0.49</v>
          </cell>
          <cell r="N1894">
            <v>7.6999999999999999E-2</v>
          </cell>
          <cell r="O1894">
            <v>2.3958549999999999E-2</v>
          </cell>
          <cell r="Q1894" t="str">
            <v>9846</v>
          </cell>
          <cell r="R1894">
            <v>30</v>
          </cell>
          <cell r="T1894">
            <v>8302420000</v>
          </cell>
          <cell r="V1894" t="str">
            <v>Нижние тумбы</v>
          </cell>
          <cell r="W1894" t="str">
            <v>Диспенса Джуниор Слим</v>
          </cell>
          <cell r="Y1894" t="str">
            <v>695-783</v>
          </cell>
          <cell r="Z1894" t="str">
            <v>АНТРАЦИТ</v>
          </cell>
          <cell r="AA1894" t="str">
            <v>Арена СТИЛЬ</v>
          </cell>
          <cell r="AC1894">
            <v>480</v>
          </cell>
          <cell r="AE1894">
            <v>28</v>
          </cell>
          <cell r="AG1894" t="str">
            <v>шт</v>
          </cell>
          <cell r="AJ1894" t="str">
            <v>Темно-серый</v>
          </cell>
          <cell r="AK1894" t="str">
            <v>Комплект установочный Диспенса Джуниор Слим, H 695-783, АНТРАЦИТ</v>
          </cell>
          <cell r="AM1894" t="str">
            <v>Диспенса Джуниор Слим</v>
          </cell>
          <cell r="AO1894" t="str">
            <v>0054509846</v>
          </cell>
          <cell r="AS1894" t="str">
            <v>Диспенса Джуниор Слим</v>
          </cell>
          <cell r="AU1894" t="str">
            <v>Комплектующее</v>
          </cell>
          <cell r="AX1894">
            <v>200</v>
          </cell>
          <cell r="AY1894">
            <v>450</v>
          </cell>
          <cell r="BB1894">
            <v>695</v>
          </cell>
          <cell r="BC1894">
            <v>783</v>
          </cell>
          <cell r="BF1894">
            <v>0</v>
          </cell>
          <cell r="BG1894">
            <v>28</v>
          </cell>
          <cell r="BH1894" t="str">
            <v>Антрацит</v>
          </cell>
        </row>
        <row r="1895">
          <cell r="D1895" t="str">
            <v>3806300005</v>
          </cell>
          <cell r="E1895" t="str">
            <v>КОМПЛЕКТ Диспенса Джуниор Слим 200 мм, H 695-783, Арена СТИЛЬ, 2 полки, цвет ХРОМ, цвет дна Белый (3806300005)</v>
          </cell>
          <cell r="K1895" t="str">
            <v>сумма частей</v>
          </cell>
          <cell r="O1895" t="str">
            <v>сумма частей</v>
          </cell>
          <cell r="V1895" t="str">
            <v>Нижние тумбы</v>
          </cell>
          <cell r="W1895" t="str">
            <v>Диспенса Джуниор Слим</v>
          </cell>
          <cell r="X1895">
            <v>200</v>
          </cell>
          <cell r="Y1895" t="str">
            <v>695-783</v>
          </cell>
          <cell r="Z1895" t="str">
            <v>ХРОМ</v>
          </cell>
          <cell r="AA1895" t="str">
            <v>Арена СТИЛЬ</v>
          </cell>
          <cell r="AB1895">
            <v>2</v>
          </cell>
          <cell r="AC1895">
            <v>480</v>
          </cell>
          <cell r="AD1895">
            <v>2</v>
          </cell>
          <cell r="AE1895">
            <v>28</v>
          </cell>
          <cell r="AG1895" t="str">
            <v>Компл</v>
          </cell>
          <cell r="AH1895" t="str">
            <v>Белый</v>
          </cell>
          <cell r="AJ1895" t="str">
            <v>Серый</v>
          </cell>
          <cell r="AK1895" t="str">
            <v>КОМПЛЕКТ Диспенса Джуниор Слим, 200, H 695-783, Арена СТИЛЬ, ХРОМ</v>
          </cell>
          <cell r="AM1895" t="str">
            <v>Диспенса Джуниор Слим</v>
          </cell>
          <cell r="AS1895" t="str">
            <v>Диспенса Джуниор Слим</v>
          </cell>
          <cell r="AT1895" t="str">
            <v xml:space="preserve">Хранение посуды; Хранение продуктов; </v>
          </cell>
          <cell r="AU1895" t="str">
            <v>Компл</v>
          </cell>
          <cell r="AX1895">
            <v>200</v>
          </cell>
          <cell r="AY1895">
            <v>200</v>
          </cell>
          <cell r="BB1895">
            <v>695</v>
          </cell>
          <cell r="BC1895">
            <v>783</v>
          </cell>
          <cell r="BF1895">
            <v>0</v>
          </cell>
          <cell r="BG1895">
            <v>28</v>
          </cell>
          <cell r="BH1895" t="str">
            <v>Хром</v>
          </cell>
        </row>
        <row r="1896">
          <cell r="D1896" t="str">
            <v>3806310005</v>
          </cell>
          <cell r="E1896" t="str">
            <v>КОМПЛЕКТ Диспенса Джуниор Слим 300 мм, H 695-783, Арена СТИЛЬ, 2 полки, цвет ХРОМ, цвет дна Белый (3806310005)</v>
          </cell>
          <cell r="K1896" t="str">
            <v>сумма частей</v>
          </cell>
          <cell r="O1896" t="str">
            <v>сумма частей</v>
          </cell>
          <cell r="V1896" t="str">
            <v>Нижние тумбы</v>
          </cell>
          <cell r="W1896" t="str">
            <v>Диспенса Джуниор Слим</v>
          </cell>
          <cell r="X1896">
            <v>300</v>
          </cell>
          <cell r="Y1896" t="str">
            <v>695-783</v>
          </cell>
          <cell r="Z1896" t="str">
            <v>ХРОМ</v>
          </cell>
          <cell r="AA1896" t="str">
            <v>Арена СТИЛЬ</v>
          </cell>
          <cell r="AB1896">
            <v>2</v>
          </cell>
          <cell r="AC1896">
            <v>480</v>
          </cell>
          <cell r="AD1896">
            <v>2</v>
          </cell>
          <cell r="AE1896">
            <v>28</v>
          </cell>
          <cell r="AG1896" t="str">
            <v>Компл</v>
          </cell>
          <cell r="AH1896" t="str">
            <v>Белый</v>
          </cell>
          <cell r="AJ1896" t="str">
            <v>Серый</v>
          </cell>
          <cell r="AK1896" t="str">
            <v>КОМПЛЕКТ Диспенса Джуниор Слим, 300, H 695-783, Арена СТИЛЬ, ХРОМ</v>
          </cell>
          <cell r="AM1896" t="str">
            <v>Диспенса Джуниор Слим</v>
          </cell>
          <cell r="AS1896" t="str">
            <v>Диспенса Джуниор Слим</v>
          </cell>
          <cell r="AT1896" t="str">
            <v xml:space="preserve">Хранение посуды; Хранение продуктов; </v>
          </cell>
          <cell r="AU1896" t="str">
            <v>Компл</v>
          </cell>
          <cell r="AX1896">
            <v>300</v>
          </cell>
          <cell r="AY1896">
            <v>300</v>
          </cell>
          <cell r="BB1896">
            <v>695</v>
          </cell>
          <cell r="BC1896">
            <v>783</v>
          </cell>
          <cell r="BF1896">
            <v>0</v>
          </cell>
          <cell r="BG1896">
            <v>28</v>
          </cell>
          <cell r="BH1896" t="str">
            <v>Хром</v>
          </cell>
        </row>
        <row r="1897">
          <cell r="D1897" t="str">
            <v>3806320005</v>
          </cell>
          <cell r="E1897" t="str">
            <v>КОМПЛЕКТ Диспенса Джуниор Слим 400 мм, H 695-783, Арена СТИЛЬ, 2 полки, цвет ХРОМ, цвет дна Белый (3806320005)</v>
          </cell>
          <cell r="K1897" t="str">
            <v>сумма частей</v>
          </cell>
          <cell r="O1897" t="str">
            <v>сумма частей</v>
          </cell>
          <cell r="V1897" t="str">
            <v>Нижние тумбы</v>
          </cell>
          <cell r="W1897" t="str">
            <v>Диспенса Джуниор Слим</v>
          </cell>
          <cell r="X1897">
            <v>400</v>
          </cell>
          <cell r="Y1897" t="str">
            <v>695-783</v>
          </cell>
          <cell r="Z1897" t="str">
            <v>ХРОМ</v>
          </cell>
          <cell r="AA1897" t="str">
            <v>Арена СТИЛЬ</v>
          </cell>
          <cell r="AB1897">
            <v>2</v>
          </cell>
          <cell r="AC1897">
            <v>480</v>
          </cell>
          <cell r="AD1897">
            <v>2</v>
          </cell>
          <cell r="AE1897">
            <v>28</v>
          </cell>
          <cell r="AG1897" t="str">
            <v>Компл</v>
          </cell>
          <cell r="AH1897" t="str">
            <v>Белый</v>
          </cell>
          <cell r="AJ1897" t="str">
            <v>Серый</v>
          </cell>
          <cell r="AK1897" t="str">
            <v>КОМПЛЕКТ Диспенса Джуниор Слим, 400, H 695-783, Арена СТИЛЬ, ХРОМ</v>
          </cell>
          <cell r="AM1897" t="str">
            <v>Диспенса Джуниор Слим</v>
          </cell>
          <cell r="AS1897" t="str">
            <v>Диспенса Джуниор Слим</v>
          </cell>
          <cell r="AT1897" t="str">
            <v xml:space="preserve">Хранение посуды; Хранение продуктов; </v>
          </cell>
          <cell r="AU1897" t="str">
            <v>Компл</v>
          </cell>
          <cell r="AX1897">
            <v>400</v>
          </cell>
          <cell r="AY1897">
            <v>400</v>
          </cell>
          <cell r="BB1897">
            <v>695</v>
          </cell>
          <cell r="BC1897">
            <v>783</v>
          </cell>
          <cell r="BF1897">
            <v>0</v>
          </cell>
          <cell r="BG1897">
            <v>28</v>
          </cell>
          <cell r="BH1897" t="str">
            <v>Хром</v>
          </cell>
        </row>
        <row r="1898">
          <cell r="D1898" t="str">
            <v>3807010005</v>
          </cell>
          <cell r="E1898" t="str">
            <v>КОМПЛЕКТ №1 Юбокс, Диспенса Джуниор Слим 300 мм, H 695-783, Арена СТИЛЬ, 1 полка + 1 Юбокс, цвет ХРОМ, цвет дна Белый (3807010005)</v>
          </cell>
          <cell r="K1898" t="str">
            <v>сумма частей</v>
          </cell>
          <cell r="O1898" t="str">
            <v>сумма частей</v>
          </cell>
          <cell r="V1898" t="str">
            <v>Нижние тумбы</v>
          </cell>
          <cell r="W1898" t="str">
            <v>Диспенса Джуниор Слим</v>
          </cell>
          <cell r="X1898">
            <v>300</v>
          </cell>
          <cell r="Y1898" t="str">
            <v>695-783</v>
          </cell>
          <cell r="Z1898" t="str">
            <v>ХРОМ</v>
          </cell>
          <cell r="AA1898" t="str">
            <v>Арена СТИЛЬ</v>
          </cell>
          <cell r="AB1898">
            <v>2</v>
          </cell>
          <cell r="AC1898">
            <v>480</v>
          </cell>
          <cell r="AD1898">
            <v>3</v>
          </cell>
          <cell r="AE1898">
            <v>28</v>
          </cell>
          <cell r="AG1898" t="str">
            <v>Компл</v>
          </cell>
          <cell r="AH1898" t="str">
            <v>Белый</v>
          </cell>
          <cell r="AJ1898" t="str">
            <v>Серый;Белый</v>
          </cell>
          <cell r="AK1898" t="str">
            <v>КОМПЛЕКТ №1 Юбокс Диспенса Джуниор Слим, 300, H 695-783, Арена СТИЛЬ, ХРОМ</v>
          </cell>
          <cell r="AM1898" t="str">
            <v>Диспенса Джуниор Слим</v>
          </cell>
          <cell r="AS1898" t="str">
            <v>Диспенса Джуниор Слим</v>
          </cell>
          <cell r="AT1898" t="str">
            <v xml:space="preserve">Хранение посуды; Хранение продуктов; </v>
          </cell>
          <cell r="AU1898" t="str">
            <v>Компл</v>
          </cell>
          <cell r="AX1898">
            <v>300</v>
          </cell>
          <cell r="AY1898">
            <v>300</v>
          </cell>
          <cell r="BB1898">
            <v>695</v>
          </cell>
          <cell r="BC1898">
            <v>783</v>
          </cell>
          <cell r="BF1898">
            <v>0</v>
          </cell>
          <cell r="BG1898">
            <v>28</v>
          </cell>
          <cell r="BH1898" t="str">
            <v>Хром</v>
          </cell>
        </row>
        <row r="1899">
          <cell r="D1899" t="str">
            <v>3806400005</v>
          </cell>
          <cell r="E1899" t="str">
            <v>КОМПЛЕКТ №3 Юбокс, Диспенса Джуниор Слим 300 мм, H 695-783, Арена СТИЛЬ, 1 полка + 1 Юбокс, цвет ХРОМ, цвет дна Белый (3806400005)</v>
          </cell>
          <cell r="K1899" t="str">
            <v>сумма частей</v>
          </cell>
          <cell r="O1899" t="str">
            <v>сумма частей</v>
          </cell>
          <cell r="V1899" t="str">
            <v>Нижние тумбы</v>
          </cell>
          <cell r="W1899" t="str">
            <v>Диспенса Джуниор Слим</v>
          </cell>
          <cell r="X1899">
            <v>300</v>
          </cell>
          <cell r="Y1899" t="str">
            <v>695-783</v>
          </cell>
          <cell r="Z1899" t="str">
            <v>ХРОМ</v>
          </cell>
          <cell r="AA1899" t="str">
            <v>Арена СТИЛЬ</v>
          </cell>
          <cell r="AB1899">
            <v>2</v>
          </cell>
          <cell r="AC1899">
            <v>480</v>
          </cell>
          <cell r="AD1899">
            <v>3</v>
          </cell>
          <cell r="AE1899">
            <v>28</v>
          </cell>
          <cell r="AG1899" t="str">
            <v>Компл</v>
          </cell>
          <cell r="AH1899" t="str">
            <v>Белый</v>
          </cell>
          <cell r="AJ1899" t="str">
            <v>Серый;Белый</v>
          </cell>
          <cell r="AK1899" t="str">
            <v>КОМПЛЕКТ №3 Юбокс Диспенса Джуниор Слим, 300, H 695-783, Арена СТИЛЬ, ХРОМ</v>
          </cell>
          <cell r="AM1899" t="str">
            <v>Диспенса Джуниор Слим</v>
          </cell>
          <cell r="AS1899" t="str">
            <v>Диспенса Джуниор Слим</v>
          </cell>
          <cell r="AT1899" t="str">
            <v xml:space="preserve">Хранение посуды; Хранение продуктов; </v>
          </cell>
          <cell r="AU1899" t="str">
            <v>Компл</v>
          </cell>
          <cell r="AX1899">
            <v>300</v>
          </cell>
          <cell r="AY1899">
            <v>300</v>
          </cell>
          <cell r="BB1899">
            <v>695</v>
          </cell>
          <cell r="BC1899">
            <v>783</v>
          </cell>
          <cell r="BF1899">
            <v>0</v>
          </cell>
          <cell r="BG1899">
            <v>28</v>
          </cell>
          <cell r="BH1899" t="str">
            <v>Хром</v>
          </cell>
        </row>
        <row r="1900">
          <cell r="D1900" t="str">
            <v>3806390005</v>
          </cell>
          <cell r="E1900" t="str">
            <v>КОМПЛЕКТ №5 Юбокс, Диспенса Джуниор Слим 300 мм, H 695-783, Арена СТИЛЬ, 1 полка + 1 Юбокс, цвет ХРОМ, цвет дна Белый (3806390005)</v>
          </cell>
          <cell r="K1900" t="str">
            <v>сумма частей</v>
          </cell>
          <cell r="O1900" t="str">
            <v>сумма частей</v>
          </cell>
          <cell r="V1900" t="str">
            <v>Нижние тумбы</v>
          </cell>
          <cell r="W1900" t="str">
            <v>Диспенса Джуниор Слим</v>
          </cell>
          <cell r="X1900">
            <v>300</v>
          </cell>
          <cell r="Y1900" t="str">
            <v>695-783</v>
          </cell>
          <cell r="Z1900" t="str">
            <v>ХРОМ</v>
          </cell>
          <cell r="AA1900" t="str">
            <v>Арена СТИЛЬ</v>
          </cell>
          <cell r="AB1900">
            <v>2</v>
          </cell>
          <cell r="AC1900">
            <v>480</v>
          </cell>
          <cell r="AD1900">
            <v>3</v>
          </cell>
          <cell r="AE1900">
            <v>28</v>
          </cell>
          <cell r="AG1900" t="str">
            <v>Компл</v>
          </cell>
          <cell r="AH1900" t="str">
            <v>Белый</v>
          </cell>
          <cell r="AJ1900" t="str">
            <v>Серый;Белый</v>
          </cell>
          <cell r="AK1900" t="str">
            <v>КОМПЛЕКТ №5 Юбокс Диспенса Джуниор Слим, 300, H 695-783, Арена СТИЛЬ, ХРОМ</v>
          </cell>
          <cell r="AM1900" t="str">
            <v>Диспенса Джуниор Слим</v>
          </cell>
          <cell r="AS1900" t="str">
            <v>Диспенса Джуниор Слим</v>
          </cell>
          <cell r="AT1900" t="str">
            <v xml:space="preserve">Хранение посуды; Хранение продуктов; </v>
          </cell>
          <cell r="AU1900" t="str">
            <v>Компл</v>
          </cell>
          <cell r="AX1900">
            <v>300</v>
          </cell>
          <cell r="AY1900">
            <v>300</v>
          </cell>
          <cell r="BB1900">
            <v>695</v>
          </cell>
          <cell r="BC1900">
            <v>783</v>
          </cell>
          <cell r="BF1900">
            <v>0</v>
          </cell>
          <cell r="BG1900">
            <v>28</v>
          </cell>
          <cell r="BH1900" t="str">
            <v>Хром</v>
          </cell>
        </row>
        <row r="1901">
          <cell r="D1901" t="str">
            <v>3806360102</v>
          </cell>
          <cell r="E1901" t="str">
            <v>КОМПЛЕКТ Диспенса Джуниор Слим 200 мм, H 695-783, Арена КЛАССИК, 2 полки, цвет ТИТАН, цвет дна Серый (3806360102)</v>
          </cell>
          <cell r="K1901" t="str">
            <v>сумма частей</v>
          </cell>
          <cell r="O1901" t="str">
            <v>сумма частей</v>
          </cell>
          <cell r="V1901" t="str">
            <v>Нижние тумбы</v>
          </cell>
          <cell r="W1901" t="str">
            <v>Диспенса Джуниор Слим</v>
          </cell>
          <cell r="X1901">
            <v>200</v>
          </cell>
          <cell r="Y1901" t="str">
            <v>695-783</v>
          </cell>
          <cell r="Z1901" t="str">
            <v>ТИТАН</v>
          </cell>
          <cell r="AA1901" t="str">
            <v>Арена КЛАССИК</v>
          </cell>
          <cell r="AB1901">
            <v>2</v>
          </cell>
          <cell r="AC1901">
            <v>480</v>
          </cell>
          <cell r="AD1901">
            <v>2</v>
          </cell>
          <cell r="AE1901">
            <v>28</v>
          </cell>
          <cell r="AG1901" t="str">
            <v>Компл</v>
          </cell>
          <cell r="AH1901" t="str">
            <v>Серый</v>
          </cell>
          <cell r="AJ1901" t="str">
            <v>Серый</v>
          </cell>
          <cell r="AK1901" t="str">
            <v>КОМПЛЕКТ Диспенса Джуниор Слим, 200, H 695-783, Арена КЛАССИК, ТИТАН</v>
          </cell>
          <cell r="AM1901" t="str">
            <v>Диспенса Джуниор Слим</v>
          </cell>
          <cell r="AS1901" t="str">
            <v>Диспенса Джуниор Слим</v>
          </cell>
          <cell r="AT1901" t="str">
            <v xml:space="preserve">Хранение посуды; Хранение продуктов; </v>
          </cell>
          <cell r="AU1901" t="str">
            <v>Компл</v>
          </cell>
          <cell r="AX1901">
            <v>200</v>
          </cell>
          <cell r="AY1901">
            <v>200</v>
          </cell>
          <cell r="BB1901">
            <v>695</v>
          </cell>
          <cell r="BC1901">
            <v>783</v>
          </cell>
          <cell r="BF1901">
            <v>0</v>
          </cell>
          <cell r="BG1901">
            <v>28</v>
          </cell>
          <cell r="BH1901" t="str">
            <v>Титан</v>
          </cell>
        </row>
        <row r="1902">
          <cell r="D1902" t="str">
            <v>3806370102</v>
          </cell>
          <cell r="E1902" t="str">
            <v>КОМПЛЕКТ Диспенса Джуниор Слим 300 мм, H 695-783, Арена КЛАССИК, 2 полки, цвет ТИТАН, цвет дна Серый (3806370102)</v>
          </cell>
          <cell r="K1902" t="str">
            <v>сумма частей</v>
          </cell>
          <cell r="O1902" t="str">
            <v>сумма частей</v>
          </cell>
          <cell r="V1902" t="str">
            <v>Нижние тумбы</v>
          </cell>
          <cell r="W1902" t="str">
            <v>Диспенса Джуниор Слим</v>
          </cell>
          <cell r="X1902">
            <v>300</v>
          </cell>
          <cell r="Y1902" t="str">
            <v>695-783</v>
          </cell>
          <cell r="Z1902" t="str">
            <v>ТИТАН</v>
          </cell>
          <cell r="AA1902" t="str">
            <v>Арена КЛАССИК</v>
          </cell>
          <cell r="AB1902">
            <v>2</v>
          </cell>
          <cell r="AC1902">
            <v>480</v>
          </cell>
          <cell r="AD1902">
            <v>2</v>
          </cell>
          <cell r="AE1902">
            <v>28</v>
          </cell>
          <cell r="AG1902" t="str">
            <v>Компл</v>
          </cell>
          <cell r="AH1902" t="str">
            <v>Серый</v>
          </cell>
          <cell r="AJ1902" t="str">
            <v>Серый</v>
          </cell>
          <cell r="AK1902" t="str">
            <v>КОМПЛЕКТ Диспенса Джуниор Слим, 300, H 695-783, Арена КЛАССИК, ТИТАН</v>
          </cell>
          <cell r="AM1902" t="str">
            <v>Диспенса Джуниор Слим</v>
          </cell>
          <cell r="AS1902" t="str">
            <v>Диспенса Джуниор Слим</v>
          </cell>
          <cell r="AT1902" t="str">
            <v xml:space="preserve">Хранение посуды; Хранение продуктов; </v>
          </cell>
          <cell r="AU1902" t="str">
            <v>Компл</v>
          </cell>
          <cell r="AX1902">
            <v>300</v>
          </cell>
          <cell r="AY1902">
            <v>300</v>
          </cell>
          <cell r="BB1902">
            <v>695</v>
          </cell>
          <cell r="BC1902">
            <v>783</v>
          </cell>
          <cell r="BF1902">
            <v>0</v>
          </cell>
          <cell r="BG1902">
            <v>28</v>
          </cell>
          <cell r="BH1902" t="str">
            <v>Титан</v>
          </cell>
        </row>
        <row r="1903">
          <cell r="D1903" t="str">
            <v>3806380102</v>
          </cell>
          <cell r="E1903" t="str">
            <v>КОМПЛЕКТ Диспенса Джуниор Слим 400 мм, H 695-783, Арена КЛАССИК, 2 полки, цвет ТИТАН, цвет дна Серый (3806380102)</v>
          </cell>
          <cell r="K1903" t="str">
            <v>сумма частей</v>
          </cell>
          <cell r="O1903" t="str">
            <v>сумма частей</v>
          </cell>
          <cell r="V1903" t="str">
            <v>Нижние тумбы</v>
          </cell>
          <cell r="W1903" t="str">
            <v>Диспенса Джуниор Слим</v>
          </cell>
          <cell r="X1903">
            <v>400</v>
          </cell>
          <cell r="Y1903" t="str">
            <v>695-783</v>
          </cell>
          <cell r="Z1903" t="str">
            <v>ТИТАН</v>
          </cell>
          <cell r="AA1903" t="str">
            <v>Арена КЛАССИК</v>
          </cell>
          <cell r="AB1903">
            <v>2</v>
          </cell>
          <cell r="AC1903">
            <v>480</v>
          </cell>
          <cell r="AD1903">
            <v>2</v>
          </cell>
          <cell r="AE1903">
            <v>28</v>
          </cell>
          <cell r="AG1903" t="str">
            <v>Компл</v>
          </cell>
          <cell r="AH1903" t="str">
            <v>Серый</v>
          </cell>
          <cell r="AJ1903" t="str">
            <v>Серый</v>
          </cell>
          <cell r="AK1903" t="str">
            <v>КОМПЛЕКТ Диспенса Джуниор Слим, 400, H 695-783, Арена КЛАССИК, ТИТАН</v>
          </cell>
          <cell r="AM1903" t="str">
            <v>Диспенса Джуниор Слим</v>
          </cell>
          <cell r="AS1903" t="str">
            <v>Диспенса Джуниор Слим</v>
          </cell>
          <cell r="AT1903" t="str">
            <v xml:space="preserve">Хранение посуды; Хранение продуктов; </v>
          </cell>
          <cell r="AU1903" t="str">
            <v>Компл</v>
          </cell>
          <cell r="AX1903">
            <v>400</v>
          </cell>
          <cell r="AY1903">
            <v>400</v>
          </cell>
          <cell r="BB1903">
            <v>695</v>
          </cell>
          <cell r="BC1903">
            <v>783</v>
          </cell>
          <cell r="BF1903">
            <v>0</v>
          </cell>
          <cell r="BG1903">
            <v>28</v>
          </cell>
          <cell r="BH1903" t="str">
            <v>Титан</v>
          </cell>
        </row>
        <row r="1904">
          <cell r="D1904" t="str">
            <v>3807010102</v>
          </cell>
          <cell r="E1904" t="str">
            <v>КОМПЛЕКТ №1 Юбокс, Диспенса Джуниор Слим 300 мм, H 695-783, Арена КЛАССИК, 1 полка + 1 Юбокс, цвет ТИТАН, цвет дна Серый (3807010102)</v>
          </cell>
          <cell r="K1904" t="str">
            <v>сумма частей</v>
          </cell>
          <cell r="O1904" t="str">
            <v>сумма частей</v>
          </cell>
          <cell r="V1904" t="str">
            <v>Нижние тумбы</v>
          </cell>
          <cell r="W1904" t="str">
            <v>Диспенса Джуниор Слим</v>
          </cell>
          <cell r="X1904">
            <v>300</v>
          </cell>
          <cell r="Y1904" t="str">
            <v>695-783</v>
          </cell>
          <cell r="Z1904" t="str">
            <v>ТИТАН</v>
          </cell>
          <cell r="AA1904" t="str">
            <v>Арена КЛАССИК</v>
          </cell>
          <cell r="AB1904">
            <v>2</v>
          </cell>
          <cell r="AC1904">
            <v>480</v>
          </cell>
          <cell r="AD1904">
            <v>3</v>
          </cell>
          <cell r="AE1904">
            <v>28</v>
          </cell>
          <cell r="AG1904" t="str">
            <v>Компл</v>
          </cell>
          <cell r="AH1904" t="str">
            <v>Серый</v>
          </cell>
          <cell r="AJ1904" t="str">
            <v>Серый;Белый</v>
          </cell>
          <cell r="AK1904" t="str">
            <v>КОМПЛЕКТ №1 Юбокс Диспенса Джуниор Слим, 300, H 695-783, Арена КЛАССИК, ТИТАН</v>
          </cell>
          <cell r="AM1904" t="str">
            <v>Диспенса Джуниор Слим</v>
          </cell>
          <cell r="AS1904" t="str">
            <v>Диспенса Джуниор Слим</v>
          </cell>
          <cell r="AT1904" t="str">
            <v xml:space="preserve">Хранение посуды; Хранение продуктов; </v>
          </cell>
          <cell r="AU1904" t="str">
            <v>Компл</v>
          </cell>
          <cell r="AX1904">
            <v>300</v>
          </cell>
          <cell r="AY1904">
            <v>300</v>
          </cell>
          <cell r="BB1904">
            <v>695</v>
          </cell>
          <cell r="BC1904">
            <v>783</v>
          </cell>
          <cell r="BF1904">
            <v>0</v>
          </cell>
          <cell r="BG1904">
            <v>28</v>
          </cell>
          <cell r="BH1904" t="str">
            <v>Титан</v>
          </cell>
        </row>
        <row r="1905">
          <cell r="D1905" t="str">
            <v>3806440102</v>
          </cell>
          <cell r="E1905" t="str">
            <v>КОМПЛЕКТ №3 Юбокс, Диспенса Джуниор Слим 300 мм, H 695-783, Арена КЛАССИК, 1 полка + 1 Юбокс, цвет ТИТАН, цвет дна Серый (3806440102)</v>
          </cell>
          <cell r="K1905" t="str">
            <v>сумма частей</v>
          </cell>
          <cell r="O1905" t="str">
            <v>сумма частей</v>
          </cell>
          <cell r="V1905" t="str">
            <v>Нижние тумбы</v>
          </cell>
          <cell r="W1905" t="str">
            <v>Диспенса Джуниор Слим</v>
          </cell>
          <cell r="X1905">
            <v>300</v>
          </cell>
          <cell r="Y1905" t="str">
            <v>695-783</v>
          </cell>
          <cell r="Z1905" t="str">
            <v>ТИТАН</v>
          </cell>
          <cell r="AA1905" t="str">
            <v>Арена КЛАССИК</v>
          </cell>
          <cell r="AB1905">
            <v>2</v>
          </cell>
          <cell r="AC1905">
            <v>480</v>
          </cell>
          <cell r="AD1905">
            <v>3</v>
          </cell>
          <cell r="AE1905">
            <v>28</v>
          </cell>
          <cell r="AG1905" t="str">
            <v>Компл</v>
          </cell>
          <cell r="AH1905" t="str">
            <v>Серый</v>
          </cell>
          <cell r="AJ1905" t="str">
            <v>Серый;Белый</v>
          </cell>
          <cell r="AK1905" t="str">
            <v>КОМПЛЕКТ №3 Юбокс Диспенса Джуниор Слим, 300, H 695-783, Арена КЛАССИК, ТИТАН</v>
          </cell>
          <cell r="AM1905" t="str">
            <v>Диспенса Джуниор Слим</v>
          </cell>
          <cell r="AS1905" t="str">
            <v>Диспенса Джуниор Слим</v>
          </cell>
          <cell r="AT1905" t="str">
            <v xml:space="preserve">Хранение посуды; Хранение продуктов; </v>
          </cell>
          <cell r="AU1905" t="str">
            <v>Компл</v>
          </cell>
          <cell r="AX1905">
            <v>300</v>
          </cell>
          <cell r="AY1905">
            <v>300</v>
          </cell>
          <cell r="BB1905">
            <v>695</v>
          </cell>
          <cell r="BC1905">
            <v>783</v>
          </cell>
          <cell r="BF1905">
            <v>0</v>
          </cell>
          <cell r="BG1905">
            <v>28</v>
          </cell>
          <cell r="BH1905" t="str">
            <v>Титан</v>
          </cell>
        </row>
        <row r="1906">
          <cell r="D1906" t="str">
            <v>3806430102</v>
          </cell>
          <cell r="E1906" t="str">
            <v>КОМПЛЕКТ №5 Юбокс, Диспенса Джуниор Слим 300 мм, H 695-783, Арена КЛАССИК, 1 полка + 1 Юбокс, цвет ТИТАН, цвет дна Серый (3806430102)</v>
          </cell>
          <cell r="K1906" t="str">
            <v>сумма частей</v>
          </cell>
          <cell r="O1906" t="str">
            <v>сумма частей</v>
          </cell>
          <cell r="V1906" t="str">
            <v>Нижние тумбы</v>
          </cell>
          <cell r="W1906" t="str">
            <v>Диспенса Джуниор Слим</v>
          </cell>
          <cell r="X1906">
            <v>300</v>
          </cell>
          <cell r="Y1906" t="str">
            <v>695-783</v>
          </cell>
          <cell r="Z1906" t="str">
            <v>ТИТАН</v>
          </cell>
          <cell r="AA1906" t="str">
            <v>Арена КЛАССИК</v>
          </cell>
          <cell r="AB1906">
            <v>2</v>
          </cell>
          <cell r="AC1906">
            <v>480</v>
          </cell>
          <cell r="AD1906">
            <v>3</v>
          </cell>
          <cell r="AE1906">
            <v>28</v>
          </cell>
          <cell r="AG1906" t="str">
            <v>Компл</v>
          </cell>
          <cell r="AH1906" t="str">
            <v>Серый</v>
          </cell>
          <cell r="AJ1906" t="str">
            <v>Серый;Белый</v>
          </cell>
          <cell r="AK1906" t="str">
            <v>КОМПЛЕКТ №5 Юбокс Диспенса Джуниор Слим, 300, H 695-783, Арена КЛАССИК, ТИТАН</v>
          </cell>
          <cell r="AM1906" t="str">
            <v>Диспенса Джуниор Слим</v>
          </cell>
          <cell r="AS1906" t="str">
            <v>Диспенса Джуниор Слим</v>
          </cell>
          <cell r="AT1906" t="str">
            <v xml:space="preserve">Хранение посуды; Хранение продуктов; </v>
          </cell>
          <cell r="AU1906" t="str">
            <v>Компл</v>
          </cell>
          <cell r="AX1906">
            <v>300</v>
          </cell>
          <cell r="AY1906">
            <v>300</v>
          </cell>
          <cell r="BB1906">
            <v>695</v>
          </cell>
          <cell r="BC1906">
            <v>783</v>
          </cell>
          <cell r="BF1906">
            <v>0</v>
          </cell>
          <cell r="BG1906">
            <v>28</v>
          </cell>
          <cell r="BH1906" t="str">
            <v>Титан</v>
          </cell>
        </row>
        <row r="1907">
          <cell r="D1907" t="str">
            <v>3906339846</v>
          </cell>
          <cell r="E1907" t="str">
            <v>КОМПЛЕКТ Диспенса Джуниор Слим 200 мм, H 695-783, Арена ПЬЮР, 2 полки, цвет АНТРАЦИТ, цвет дна Антрацит (3906339846)</v>
          </cell>
          <cell r="K1907" t="str">
            <v>сумма частей</v>
          </cell>
          <cell r="O1907" t="str">
            <v>сумма частей</v>
          </cell>
          <cell r="Q1907" t="str">
            <v>9846</v>
          </cell>
          <cell r="V1907" t="str">
            <v>Нижние тумбы</v>
          </cell>
          <cell r="W1907" t="str">
            <v>Диспенса Джуниор Слим</v>
          </cell>
          <cell r="X1907">
            <v>200</v>
          </cell>
          <cell r="Y1907" t="str">
            <v>695-783</v>
          </cell>
          <cell r="Z1907" t="str">
            <v>АНТРАЦИТ</v>
          </cell>
          <cell r="AA1907" t="str">
            <v>Арена ПЬЮР</v>
          </cell>
          <cell r="AB1907">
            <v>2</v>
          </cell>
          <cell r="AC1907">
            <v>480</v>
          </cell>
          <cell r="AD1907">
            <v>2</v>
          </cell>
          <cell r="AE1907">
            <v>28</v>
          </cell>
          <cell r="AG1907" t="str">
            <v>Компл</v>
          </cell>
          <cell r="AH1907" t="str">
            <v>Антрацит</v>
          </cell>
          <cell r="AJ1907" t="str">
            <v>Темно-серый</v>
          </cell>
          <cell r="AK1907" t="str">
            <v>КОМПЛЕКТ Диспенса Джуниор Слим, 200, H 695-783, Арена ПЬЮР, АНТРАЦИТ</v>
          </cell>
          <cell r="AM1907" t="str">
            <v>Диспенса Джуниор Слим</v>
          </cell>
          <cell r="AS1907" t="str">
            <v>Диспенса Джуниор Слим</v>
          </cell>
          <cell r="AU1907" t="str">
            <v>Компл</v>
          </cell>
          <cell r="AX1907">
            <v>200</v>
          </cell>
          <cell r="AY1907">
            <v>200</v>
          </cell>
          <cell r="BB1907">
            <v>695</v>
          </cell>
          <cell r="BC1907">
            <v>783</v>
          </cell>
          <cell r="BF1907">
            <v>0</v>
          </cell>
          <cell r="BG1907">
            <v>28</v>
          </cell>
          <cell r="BH1907" t="str">
            <v>Антрацит</v>
          </cell>
        </row>
        <row r="1908">
          <cell r="D1908" t="str">
            <v>3906349846</v>
          </cell>
          <cell r="E1908" t="str">
            <v>КОМПЛЕКТ Диспенса Джуниор Слим 300 мм, H 695-783, Арена ПЬЮР, 2 полки, цвет АНТРАЦИТ, цвет дна Антрацит (3906349846)</v>
          </cell>
          <cell r="K1908" t="str">
            <v>сумма частей</v>
          </cell>
          <cell r="O1908" t="str">
            <v>сумма частей</v>
          </cell>
          <cell r="Q1908" t="str">
            <v>9846</v>
          </cell>
          <cell r="V1908" t="str">
            <v>Нижние тумбы</v>
          </cell>
          <cell r="W1908" t="str">
            <v>Диспенса Джуниор Слим</v>
          </cell>
          <cell r="X1908">
            <v>300</v>
          </cell>
          <cell r="Y1908" t="str">
            <v>695-783</v>
          </cell>
          <cell r="Z1908" t="str">
            <v>АНТРАЦИТ</v>
          </cell>
          <cell r="AA1908" t="str">
            <v>Арена ПЬЮР</v>
          </cell>
          <cell r="AB1908">
            <v>2</v>
          </cell>
          <cell r="AC1908">
            <v>480</v>
          </cell>
          <cell r="AD1908">
            <v>2</v>
          </cell>
          <cell r="AE1908">
            <v>28</v>
          </cell>
          <cell r="AG1908" t="str">
            <v>Компл</v>
          </cell>
          <cell r="AH1908" t="str">
            <v>Антрацит</v>
          </cell>
          <cell r="AJ1908" t="str">
            <v>Темно-серый</v>
          </cell>
          <cell r="AK1908" t="str">
            <v>КОМПЛЕКТ Диспенса Джуниор Слим, 300, H 695-783, Арена ПЬЮР, АНТРАЦИТ</v>
          </cell>
          <cell r="AM1908" t="str">
            <v>Диспенса Джуниор Слим</v>
          </cell>
          <cell r="AS1908" t="str">
            <v>Диспенса Джуниор Слим</v>
          </cell>
          <cell r="AU1908" t="str">
            <v>Компл</v>
          </cell>
          <cell r="AX1908">
            <v>300</v>
          </cell>
          <cell r="AY1908">
            <v>300</v>
          </cell>
          <cell r="BB1908">
            <v>695</v>
          </cell>
          <cell r="BC1908">
            <v>783</v>
          </cell>
          <cell r="BF1908">
            <v>0</v>
          </cell>
          <cell r="BG1908">
            <v>28</v>
          </cell>
          <cell r="BH1908" t="str">
            <v>Антрацит</v>
          </cell>
        </row>
        <row r="1909">
          <cell r="D1909" t="str">
            <v>3906359846</v>
          </cell>
          <cell r="E1909" t="str">
            <v>КОМПЛЕКТ Диспенса Джуниор Слим 400 мм, H 695-783, Арена ПЬЮР, 2 полки, цвет АНТРАЦИТ, цвет дна Антрацит (3906359846)</v>
          </cell>
          <cell r="K1909" t="str">
            <v>сумма частей</v>
          </cell>
          <cell r="O1909" t="str">
            <v>сумма частей</v>
          </cell>
          <cell r="Q1909" t="str">
            <v>9846</v>
          </cell>
          <cell r="V1909" t="str">
            <v>Нижние тумбы</v>
          </cell>
          <cell r="W1909" t="str">
            <v>Диспенса Джуниор Слим</v>
          </cell>
          <cell r="X1909">
            <v>400</v>
          </cell>
          <cell r="Y1909" t="str">
            <v>695-783</v>
          </cell>
          <cell r="Z1909" t="str">
            <v>АНТРАЦИТ</v>
          </cell>
          <cell r="AA1909" t="str">
            <v>Арена ПЬЮР</v>
          </cell>
          <cell r="AB1909">
            <v>2</v>
          </cell>
          <cell r="AC1909">
            <v>480</v>
          </cell>
          <cell r="AD1909">
            <v>2</v>
          </cell>
          <cell r="AE1909">
            <v>28</v>
          </cell>
          <cell r="AG1909" t="str">
            <v>Компл</v>
          </cell>
          <cell r="AH1909" t="str">
            <v>Антрацит</v>
          </cell>
          <cell r="AJ1909" t="str">
            <v>Темно-серый</v>
          </cell>
          <cell r="AK1909" t="str">
            <v>КОМПЛЕКТ Диспенса Джуниор Слим, 400, H 695-783, Арена ПЬЮР, АНТРАЦИТ</v>
          </cell>
          <cell r="AM1909" t="str">
            <v>Диспенса Джуниор Слим</v>
          </cell>
          <cell r="AS1909" t="str">
            <v>Диспенса Джуниор Слим</v>
          </cell>
          <cell r="AU1909" t="str">
            <v>Компл</v>
          </cell>
          <cell r="AX1909">
            <v>400</v>
          </cell>
          <cell r="AY1909">
            <v>400</v>
          </cell>
          <cell r="BB1909">
            <v>695</v>
          </cell>
          <cell r="BC1909">
            <v>783</v>
          </cell>
          <cell r="BF1909">
            <v>0</v>
          </cell>
          <cell r="BG1909">
            <v>28</v>
          </cell>
          <cell r="BH1909" t="str">
            <v>Антрацит</v>
          </cell>
        </row>
        <row r="1910">
          <cell r="D1910" t="str">
            <v>3907019846</v>
          </cell>
          <cell r="E1910" t="str">
            <v>КОМПЛЕКТ №1 Юбокс, Диспенса Джуниор Слим 300 мм, H 695-783, Арена ПЬЮР, 1 полка + 1 Юбокс, цвет АНТРАЦИТ, цвет дна Антрацит (3907019846)</v>
          </cell>
          <cell r="K1910" t="str">
            <v>сумма частей</v>
          </cell>
          <cell r="O1910" t="str">
            <v>сумма частей</v>
          </cell>
          <cell r="Q1910" t="str">
            <v>9846</v>
          </cell>
          <cell r="V1910" t="str">
            <v>Нижние тумбы</v>
          </cell>
          <cell r="W1910" t="str">
            <v>Диспенса Джуниор Слим</v>
          </cell>
          <cell r="X1910">
            <v>300</v>
          </cell>
          <cell r="Y1910" t="str">
            <v>695-783</v>
          </cell>
          <cell r="Z1910" t="str">
            <v>АНТРАЦИТ</v>
          </cell>
          <cell r="AA1910" t="str">
            <v>Арена ПЬЮР</v>
          </cell>
          <cell r="AB1910">
            <v>2</v>
          </cell>
          <cell r="AC1910">
            <v>480</v>
          </cell>
          <cell r="AD1910">
            <v>3</v>
          </cell>
          <cell r="AE1910">
            <v>28</v>
          </cell>
          <cell r="AG1910" t="str">
            <v>Компл</v>
          </cell>
          <cell r="AH1910" t="str">
            <v>Антрацит</v>
          </cell>
          <cell r="AJ1910" t="str">
            <v>Темно-серый</v>
          </cell>
          <cell r="AK1910" t="str">
            <v>КОМПЛЕКТ №1 Юбокс Диспенса Джуниор Слим, 300, H 695-783, Арена ПЬЮР, АНТРАЦИТ</v>
          </cell>
          <cell r="AM1910" t="str">
            <v>Диспенса Джуниор Слим</v>
          </cell>
          <cell r="AS1910" t="str">
            <v>Диспенса Джуниор Слим</v>
          </cell>
          <cell r="AU1910" t="str">
            <v>Компл</v>
          </cell>
          <cell r="AX1910">
            <v>300</v>
          </cell>
          <cell r="AY1910">
            <v>300</v>
          </cell>
          <cell r="BB1910">
            <v>695</v>
          </cell>
          <cell r="BC1910">
            <v>783</v>
          </cell>
          <cell r="BF1910">
            <v>0</v>
          </cell>
          <cell r="BG1910">
            <v>28</v>
          </cell>
          <cell r="BH1910" t="str">
            <v>Антрацит</v>
          </cell>
        </row>
        <row r="1911">
          <cell r="D1911" t="str">
            <v>3906429846</v>
          </cell>
          <cell r="E1911" t="str">
            <v>КОМПЛЕКТ №3 Юбокс, Диспенса Джуниор Слим 300 мм, H 695-783, Арена ПЬЮР, 1 полка + 1 Юбокс, цвет АНТРАЦИТ, цвет дна Антрацит (3906429846)</v>
          </cell>
          <cell r="K1911" t="str">
            <v>сумма частей</v>
          </cell>
          <cell r="O1911" t="str">
            <v>сумма частей</v>
          </cell>
          <cell r="Q1911" t="str">
            <v>9846</v>
          </cell>
          <cell r="V1911" t="str">
            <v>Нижние тумбы</v>
          </cell>
          <cell r="W1911" t="str">
            <v>Диспенса Джуниор Слим</v>
          </cell>
          <cell r="X1911">
            <v>300</v>
          </cell>
          <cell r="Y1911" t="str">
            <v>695-783</v>
          </cell>
          <cell r="Z1911" t="str">
            <v>АНТРАЦИТ</v>
          </cell>
          <cell r="AA1911" t="str">
            <v>Арена ПЬЮР</v>
          </cell>
          <cell r="AB1911">
            <v>2</v>
          </cell>
          <cell r="AC1911">
            <v>480</v>
          </cell>
          <cell r="AD1911">
            <v>3</v>
          </cell>
          <cell r="AE1911">
            <v>28</v>
          </cell>
          <cell r="AG1911" t="str">
            <v>Компл</v>
          </cell>
          <cell r="AH1911" t="str">
            <v>Антрацит</v>
          </cell>
          <cell r="AJ1911" t="str">
            <v>Темно-серый</v>
          </cell>
          <cell r="AK1911" t="str">
            <v>КОМПЛЕКТ №3 Юбокс Диспенса Джуниор Слим, 300, H 695-783, Арена ПЬЮР, АНТРАЦИТ</v>
          </cell>
          <cell r="AM1911" t="str">
            <v>Диспенса Джуниор Слим</v>
          </cell>
          <cell r="AS1911" t="str">
            <v>Диспенса Джуниор Слим</v>
          </cell>
          <cell r="AU1911" t="str">
            <v>Компл</v>
          </cell>
          <cell r="AX1911">
            <v>300</v>
          </cell>
          <cell r="AY1911">
            <v>300</v>
          </cell>
          <cell r="BB1911">
            <v>695</v>
          </cell>
          <cell r="BC1911">
            <v>783</v>
          </cell>
          <cell r="BF1911">
            <v>0</v>
          </cell>
          <cell r="BG1911">
            <v>28</v>
          </cell>
          <cell r="BH1911" t="str">
            <v>Антрацит</v>
          </cell>
        </row>
        <row r="1912">
          <cell r="D1912" t="str">
            <v>3906419846</v>
          </cell>
          <cell r="E1912" t="str">
            <v>КОМПЛЕКТ №5 Юбокс, Диспенса Джуниор Слим 300 мм, H 695-783, Арена ПЬЮР, 1 полка + 1 Юбокс, цвет АНТРАЦИТ, цвет дна Антрацит (3906419846)</v>
          </cell>
          <cell r="K1912" t="str">
            <v>сумма частей</v>
          </cell>
          <cell r="O1912" t="str">
            <v>сумма частей</v>
          </cell>
          <cell r="Q1912" t="str">
            <v>9846</v>
          </cell>
          <cell r="V1912" t="str">
            <v>Нижние тумбы</v>
          </cell>
          <cell r="W1912" t="str">
            <v>Диспенса Джуниор Слим</v>
          </cell>
          <cell r="X1912">
            <v>300</v>
          </cell>
          <cell r="Y1912" t="str">
            <v>695-783</v>
          </cell>
          <cell r="Z1912" t="str">
            <v>АНТРАЦИТ</v>
          </cell>
          <cell r="AA1912" t="str">
            <v>Арена ПЬЮР</v>
          </cell>
          <cell r="AB1912">
            <v>2</v>
          </cell>
          <cell r="AC1912">
            <v>480</v>
          </cell>
          <cell r="AD1912">
            <v>3</v>
          </cell>
          <cell r="AE1912">
            <v>28</v>
          </cell>
          <cell r="AG1912" t="str">
            <v>Компл</v>
          </cell>
          <cell r="AH1912" t="str">
            <v>Антрацит</v>
          </cell>
          <cell r="AJ1912" t="str">
            <v>Темно-серый</v>
          </cell>
          <cell r="AK1912" t="str">
            <v>КОМПЛЕКТ №5 Юбокс Диспенса Джуниор Слим, 300, H 695-783, Арена ПЬЮР, АНТРАЦИТ</v>
          </cell>
          <cell r="AM1912" t="str">
            <v>Диспенса Джуниор Слим</v>
          </cell>
          <cell r="AS1912" t="str">
            <v>Диспенса Джуниор Слим</v>
          </cell>
          <cell r="AU1912" t="str">
            <v>Компл</v>
          </cell>
          <cell r="AX1912">
            <v>300</v>
          </cell>
          <cell r="AY1912">
            <v>300</v>
          </cell>
          <cell r="BB1912">
            <v>695</v>
          </cell>
          <cell r="BC1912">
            <v>783</v>
          </cell>
          <cell r="BF1912">
            <v>0</v>
          </cell>
          <cell r="BG1912">
            <v>28</v>
          </cell>
          <cell r="BH1912" t="str">
            <v>Антрацит</v>
          </cell>
        </row>
        <row r="1914">
          <cell r="D1914" t="str">
            <v>3806339846</v>
          </cell>
          <cell r="E1914" t="str">
            <v>КОМПЛЕКТ Диспенса Джуниор Слим 200 мм, H 695-783, Арена СТИЛЬ, 2 полки, цвет АНТРАЦИТ, цвет дна Антрацит (3806339846)</v>
          </cell>
          <cell r="K1914" t="str">
            <v>сумма частей</v>
          </cell>
          <cell r="O1914" t="str">
            <v>сумма частей</v>
          </cell>
          <cell r="V1914" t="str">
            <v>Нижние тумбы</v>
          </cell>
          <cell r="W1914" t="str">
            <v>Диспенса Джуниор Слим</v>
          </cell>
          <cell r="X1914">
            <v>200</v>
          </cell>
          <cell r="Y1914" t="str">
            <v>695-783</v>
          </cell>
          <cell r="Z1914" t="str">
            <v>АНТРАЦИТ</v>
          </cell>
          <cell r="AA1914" t="str">
            <v>Арена СТИЛЬ</v>
          </cell>
          <cell r="AB1914">
            <v>2</v>
          </cell>
          <cell r="AC1914">
            <v>480</v>
          </cell>
          <cell r="AD1914">
            <v>2</v>
          </cell>
          <cell r="AE1914">
            <v>28</v>
          </cell>
          <cell r="AG1914" t="str">
            <v>Компл</v>
          </cell>
          <cell r="AH1914" t="str">
            <v>Антрацит</v>
          </cell>
          <cell r="AJ1914" t="str">
            <v>Темно-серый</v>
          </cell>
          <cell r="AK1914" t="str">
            <v>КОМПЛЕКТ Диспенса Джуниор Слим, 200, H 695-783, Арена СТИЛЬ, АНТРАЦИТ</v>
          </cell>
          <cell r="AM1914" t="str">
            <v>Диспенса Джуниор Слим</v>
          </cell>
          <cell r="AS1914" t="str">
            <v>Диспенса Джуниор Слим</v>
          </cell>
          <cell r="AT1914" t="str">
            <v xml:space="preserve">Хранение посуды; Хранение продуктов; </v>
          </cell>
          <cell r="AU1914" t="str">
            <v>Компл</v>
          </cell>
          <cell r="AX1914">
            <v>200</v>
          </cell>
          <cell r="AY1914">
            <v>200</v>
          </cell>
          <cell r="BB1914">
            <v>695</v>
          </cell>
          <cell r="BC1914">
            <v>783</v>
          </cell>
          <cell r="BF1914">
            <v>0</v>
          </cell>
          <cell r="BG1914">
            <v>28</v>
          </cell>
          <cell r="BH1914" t="str">
            <v>Антрацит</v>
          </cell>
        </row>
        <row r="1915">
          <cell r="D1915" t="str">
            <v>3806349846</v>
          </cell>
          <cell r="E1915" t="str">
            <v>КОМПЛЕКТ Диспенса Джуниор Слим 300 мм, H 695-783, Арена СТИЛЬ, 2 полки, цвет АНТРАЦИТ, цвет дна Антрацит (3806349846)</v>
          </cell>
          <cell r="K1915" t="str">
            <v>сумма частей</v>
          </cell>
          <cell r="O1915" t="str">
            <v>сумма частей</v>
          </cell>
          <cell r="V1915" t="str">
            <v>Нижние тумбы</v>
          </cell>
          <cell r="W1915" t="str">
            <v>Диспенса Джуниор Слим</v>
          </cell>
          <cell r="X1915">
            <v>300</v>
          </cell>
          <cell r="Y1915" t="str">
            <v>695-783</v>
          </cell>
          <cell r="Z1915" t="str">
            <v>АНТРАЦИТ</v>
          </cell>
          <cell r="AA1915" t="str">
            <v>Арена СТИЛЬ</v>
          </cell>
          <cell r="AB1915">
            <v>2</v>
          </cell>
          <cell r="AC1915">
            <v>480</v>
          </cell>
          <cell r="AD1915">
            <v>2</v>
          </cell>
          <cell r="AE1915">
            <v>28</v>
          </cell>
          <cell r="AG1915" t="str">
            <v>Компл</v>
          </cell>
          <cell r="AH1915" t="str">
            <v>Антрацит</v>
          </cell>
          <cell r="AJ1915" t="str">
            <v>Темно-серый</v>
          </cell>
          <cell r="AK1915" t="str">
            <v>КОМПЛЕКТ Диспенса Джуниор Слим, 300, H 695-783, Арена СТИЛЬ, АНТРАЦИТ</v>
          </cell>
          <cell r="AM1915" t="str">
            <v>Диспенса Джуниор Слим</v>
          </cell>
          <cell r="AS1915" t="str">
            <v>Диспенса Джуниор Слим</v>
          </cell>
          <cell r="AT1915" t="str">
            <v xml:space="preserve">Хранение посуды; Хранение продуктов; </v>
          </cell>
          <cell r="AU1915" t="str">
            <v>Компл</v>
          </cell>
          <cell r="AX1915">
            <v>300</v>
          </cell>
          <cell r="AY1915">
            <v>300</v>
          </cell>
          <cell r="BB1915">
            <v>695</v>
          </cell>
          <cell r="BC1915">
            <v>783</v>
          </cell>
          <cell r="BF1915">
            <v>0</v>
          </cell>
          <cell r="BG1915">
            <v>28</v>
          </cell>
          <cell r="BH1915" t="str">
            <v>Антрацит</v>
          </cell>
        </row>
        <row r="1916">
          <cell r="D1916" t="str">
            <v>3806359846</v>
          </cell>
          <cell r="E1916" t="str">
            <v>КОМПЛЕКТ Диспенса Джуниор Слим 400 мм, H 695-783, Арена СТИЛЬ, 2 полки, цвет АНТРАЦИТ, цвет дна Антрацит (3806359846)</v>
          </cell>
          <cell r="K1916" t="str">
            <v>сумма частей</v>
          </cell>
          <cell r="O1916" t="str">
            <v>сумма частей</v>
          </cell>
          <cell r="V1916" t="str">
            <v>Нижние тумбы</v>
          </cell>
          <cell r="W1916" t="str">
            <v>Диспенса Джуниор Слим</v>
          </cell>
          <cell r="X1916">
            <v>400</v>
          </cell>
          <cell r="Y1916" t="str">
            <v>695-783</v>
          </cell>
          <cell r="Z1916" t="str">
            <v>АНТРАЦИТ</v>
          </cell>
          <cell r="AA1916" t="str">
            <v>Арена СТИЛЬ</v>
          </cell>
          <cell r="AB1916">
            <v>2</v>
          </cell>
          <cell r="AC1916">
            <v>480</v>
          </cell>
          <cell r="AD1916">
            <v>2</v>
          </cell>
          <cell r="AE1916">
            <v>28</v>
          </cell>
          <cell r="AG1916" t="str">
            <v>Компл</v>
          </cell>
          <cell r="AH1916" t="str">
            <v>Антрацит</v>
          </cell>
          <cell r="AJ1916" t="str">
            <v>Темно-серый</v>
          </cell>
          <cell r="AK1916" t="str">
            <v>КОМПЛЕКТ Диспенса Джуниор Слим, 400, H 695-783, Арена СТИЛЬ, АНТРАЦИТ</v>
          </cell>
          <cell r="AM1916" t="str">
            <v>Диспенса Джуниор Слим</v>
          </cell>
          <cell r="AS1916" t="str">
            <v>Диспенса Джуниор Слим</v>
          </cell>
          <cell r="AT1916" t="str">
            <v xml:space="preserve">Хранение посуды; Хранение продуктов; </v>
          </cell>
          <cell r="AU1916" t="str">
            <v>Компл</v>
          </cell>
          <cell r="AX1916">
            <v>400</v>
          </cell>
          <cell r="AY1916">
            <v>400</v>
          </cell>
          <cell r="BB1916">
            <v>695</v>
          </cell>
          <cell r="BC1916">
            <v>783</v>
          </cell>
          <cell r="BF1916">
            <v>0</v>
          </cell>
          <cell r="BG1916">
            <v>28</v>
          </cell>
          <cell r="BH1916" t="str">
            <v>Антрацит</v>
          </cell>
        </row>
        <row r="1917">
          <cell r="D1917" t="str">
            <v>3807019846</v>
          </cell>
          <cell r="E1917" t="str">
            <v>КОМПЛЕКТ №1 Юбокс, Диспенса Джуниор Слим 300 мм, H 695-783, Арена СТИЛЬ, 1 полка + 1 Юбокс, цвет АНТРАЦИТ, цвет дна Антрацит (3807019846)</v>
          </cell>
          <cell r="K1917" t="str">
            <v>сумма частей</v>
          </cell>
          <cell r="O1917" t="str">
            <v>сумма частей</v>
          </cell>
          <cell r="V1917" t="str">
            <v>Нижние тумбы</v>
          </cell>
          <cell r="W1917" t="str">
            <v>Диспенса Джуниор Слим</v>
          </cell>
          <cell r="X1917">
            <v>300</v>
          </cell>
          <cell r="Y1917" t="str">
            <v>695-783</v>
          </cell>
          <cell r="Z1917" t="str">
            <v>АНТРАЦИТ</v>
          </cell>
          <cell r="AA1917" t="str">
            <v>Арена СТИЛЬ</v>
          </cell>
          <cell r="AB1917">
            <v>2</v>
          </cell>
          <cell r="AC1917">
            <v>480</v>
          </cell>
          <cell r="AD1917">
            <v>3</v>
          </cell>
          <cell r="AE1917">
            <v>28</v>
          </cell>
          <cell r="AG1917" t="str">
            <v>Компл</v>
          </cell>
          <cell r="AH1917" t="str">
            <v>Антрацит</v>
          </cell>
          <cell r="AJ1917" t="str">
            <v>Темно-серый</v>
          </cell>
          <cell r="AK1917" t="str">
            <v>КОМПЛЕКТ №1 Юбокс Диспенса Джуниор Слим, 300, H 695-783, Арена СТИЛЬ, АНТРАЦИТ</v>
          </cell>
          <cell r="AM1917" t="str">
            <v>Диспенса Джуниор Слим</v>
          </cell>
          <cell r="AS1917" t="str">
            <v>Диспенса Джуниор Слим</v>
          </cell>
          <cell r="AT1917" t="str">
            <v xml:space="preserve">Хранение посуды; Хранение продуктов; </v>
          </cell>
          <cell r="AU1917" t="str">
            <v>Компл</v>
          </cell>
          <cell r="AX1917">
            <v>300</v>
          </cell>
          <cell r="AY1917">
            <v>300</v>
          </cell>
          <cell r="BB1917">
            <v>695</v>
          </cell>
          <cell r="BC1917">
            <v>783</v>
          </cell>
          <cell r="BF1917">
            <v>0</v>
          </cell>
          <cell r="BG1917">
            <v>28</v>
          </cell>
          <cell r="BH1917" t="str">
            <v>Антрацит</v>
          </cell>
        </row>
        <row r="1918">
          <cell r="D1918" t="str">
            <v>3806429846</v>
          </cell>
          <cell r="E1918" t="str">
            <v>КОМПЛЕКТ №3 Юбокс, Диспенса Джуниор Слим 300 мм, H 695-783, Арена СТИЛЬ, 1 полка + 1 Юбокс, цвет АНТРАЦИТ, цвет дна Антрацит (3806429846)</v>
          </cell>
          <cell r="K1918" t="str">
            <v>сумма частей</v>
          </cell>
          <cell r="O1918" t="str">
            <v>сумма частей</v>
          </cell>
          <cell r="V1918" t="str">
            <v>Нижние тумбы</v>
          </cell>
          <cell r="W1918" t="str">
            <v>Диспенса Джуниор Слим</v>
          </cell>
          <cell r="X1918">
            <v>300</v>
          </cell>
          <cell r="Y1918" t="str">
            <v>695-783</v>
          </cell>
          <cell r="Z1918" t="str">
            <v>АНТРАЦИТ</v>
          </cell>
          <cell r="AA1918" t="str">
            <v>Арена СТИЛЬ</v>
          </cell>
          <cell r="AB1918">
            <v>2</v>
          </cell>
          <cell r="AC1918">
            <v>480</v>
          </cell>
          <cell r="AD1918">
            <v>3</v>
          </cell>
          <cell r="AE1918">
            <v>28</v>
          </cell>
          <cell r="AG1918" t="str">
            <v>Компл</v>
          </cell>
          <cell r="AH1918" t="str">
            <v>Антрацит</v>
          </cell>
          <cell r="AJ1918" t="str">
            <v>Темно-серый</v>
          </cell>
          <cell r="AK1918" t="str">
            <v>КОМПЛЕКТ №3 Юбокс Диспенса Джуниор Слим, 300, H 695-783, Арена СТИЛЬ, АНТРАЦИТ</v>
          </cell>
          <cell r="AM1918" t="str">
            <v>Диспенса Джуниор Слим</v>
          </cell>
          <cell r="AS1918" t="str">
            <v>Диспенса Джуниор Слим</v>
          </cell>
          <cell r="AT1918" t="str">
            <v xml:space="preserve">Хранение посуды; Хранение продуктов; </v>
          </cell>
          <cell r="AU1918" t="str">
            <v>Компл</v>
          </cell>
          <cell r="AX1918">
            <v>300</v>
          </cell>
          <cell r="AY1918">
            <v>300</v>
          </cell>
          <cell r="BB1918">
            <v>695</v>
          </cell>
          <cell r="BC1918">
            <v>783</v>
          </cell>
          <cell r="BF1918">
            <v>0</v>
          </cell>
          <cell r="BG1918">
            <v>28</v>
          </cell>
          <cell r="BH1918" t="str">
            <v>Антрацит</v>
          </cell>
        </row>
        <row r="1919">
          <cell r="D1919" t="str">
            <v>3806419846</v>
          </cell>
          <cell r="E1919" t="str">
            <v>КОМПЛЕКТ №5 Юбокс, Диспенса Джуниор Слим 300 мм, H 695-783, Арена СТИЛЬ, 1 полка + 1 Юбокс, цвет АНТРАЦИТ, цвет дна Антрацит (3806419846)</v>
          </cell>
          <cell r="K1919" t="str">
            <v>сумма частей</v>
          </cell>
          <cell r="O1919" t="str">
            <v>сумма частей</v>
          </cell>
          <cell r="V1919" t="str">
            <v>Нижние тумбы</v>
          </cell>
          <cell r="W1919" t="str">
            <v>Диспенса Джуниор Слим</v>
          </cell>
          <cell r="X1919">
            <v>300</v>
          </cell>
          <cell r="Y1919" t="str">
            <v>695-783</v>
          </cell>
          <cell r="Z1919" t="str">
            <v>АНТРАЦИТ</v>
          </cell>
          <cell r="AA1919" t="str">
            <v>Арена СТИЛЬ</v>
          </cell>
          <cell r="AB1919">
            <v>2</v>
          </cell>
          <cell r="AC1919">
            <v>480</v>
          </cell>
          <cell r="AD1919">
            <v>3</v>
          </cell>
          <cell r="AE1919">
            <v>28</v>
          </cell>
          <cell r="AG1919" t="str">
            <v>Компл</v>
          </cell>
          <cell r="AH1919" t="str">
            <v>Антрацит</v>
          </cell>
          <cell r="AJ1919" t="str">
            <v>Темно-серый</v>
          </cell>
          <cell r="AK1919" t="str">
            <v>КОМПЛЕКТ №5 Юбокс Диспенса Джуниор Слим, 300, H 695-783, Арена СТИЛЬ, АНТРАЦИТ</v>
          </cell>
          <cell r="AM1919" t="str">
            <v>Диспенса Джуниор Слим</v>
          </cell>
          <cell r="AS1919" t="str">
            <v>Диспенса Джуниор Слим</v>
          </cell>
          <cell r="AT1919" t="str">
            <v xml:space="preserve">Хранение посуды; Хранение продуктов; </v>
          </cell>
          <cell r="AU1919" t="str">
            <v>Компл</v>
          </cell>
          <cell r="AX1919">
            <v>300</v>
          </cell>
          <cell r="AY1919">
            <v>300</v>
          </cell>
          <cell r="BB1919">
            <v>695</v>
          </cell>
          <cell r="BC1919">
            <v>783</v>
          </cell>
          <cell r="BF1919">
            <v>0</v>
          </cell>
          <cell r="BG1919">
            <v>28</v>
          </cell>
          <cell r="BH1919" t="str">
            <v>Антрацит</v>
          </cell>
        </row>
        <row r="1921">
          <cell r="D1921" t="str">
            <v>0079450102</v>
          </cell>
          <cell r="E1921" t="str">
            <v>Комплект установочный, Леманс, H 720-900, Ось + крепежный профиль для полок, цвет ТИТАН (0079450102)</v>
          </cell>
          <cell r="H1921">
            <v>1</v>
          </cell>
          <cell r="I1921">
            <v>10</v>
          </cell>
          <cell r="J1921" t="str">
            <v>DE</v>
          </cell>
          <cell r="K1921">
            <v>1</v>
          </cell>
          <cell r="L1921">
            <v>0.77</v>
          </cell>
          <cell r="M1921">
            <v>7.4999999999999997E-2</v>
          </cell>
          <cell r="N1921">
            <v>0.08</v>
          </cell>
          <cell r="O1921">
            <v>4.62E-3</v>
          </cell>
          <cell r="Q1921" t="str">
            <v>0102</v>
          </cell>
          <cell r="R1921">
            <v>204</v>
          </cell>
          <cell r="T1921" t="str">
            <v>8302420000</v>
          </cell>
          <cell r="V1921" t="str">
            <v>Нижние угловые тумбы</v>
          </cell>
          <cell r="W1921" t="str">
            <v>Леманс</v>
          </cell>
          <cell r="X1921" t="str">
            <v>400-600</v>
          </cell>
          <cell r="Y1921" t="str">
            <v>720-900</v>
          </cell>
          <cell r="Z1921" t="str">
            <v>ТИТАН</v>
          </cell>
          <cell r="AA1921" t="str">
            <v>Арена КЛАССИК</v>
          </cell>
          <cell r="AC1921">
            <v>500</v>
          </cell>
          <cell r="AE1921">
            <v>50</v>
          </cell>
          <cell r="AG1921" t="str">
            <v>шт</v>
          </cell>
          <cell r="AJ1921" t="str">
            <v>Серый</v>
          </cell>
          <cell r="AK1921" t="str">
            <v>Комплект установочный Леманс, H 720-900, ТИТАН</v>
          </cell>
          <cell r="AM1921" t="str">
            <v>Леманс</v>
          </cell>
          <cell r="AO1921" t="str">
            <v>0079440102</v>
          </cell>
          <cell r="AS1921" t="str">
            <v>Леманс</v>
          </cell>
          <cell r="AU1921" t="str">
            <v>Комплектующее</v>
          </cell>
          <cell r="AX1921">
            <v>400</v>
          </cell>
          <cell r="AY1921">
            <v>600</v>
          </cell>
          <cell r="BB1921">
            <v>720</v>
          </cell>
          <cell r="BC1921">
            <v>900</v>
          </cell>
          <cell r="BF1921">
            <v>0</v>
          </cell>
          <cell r="BG1921">
            <v>50</v>
          </cell>
          <cell r="BH1921" t="str">
            <v>Титан</v>
          </cell>
        </row>
        <row r="1922">
          <cell r="D1922" t="str">
            <v>0079459846</v>
          </cell>
          <cell r="E1922" t="str">
            <v>Комплект установочный, Леманс, H 720-900, Ось + крепежный профиль для полок, цвет АНТРАЦИТ (0079459846)</v>
          </cell>
          <cell r="H1922">
            <v>1</v>
          </cell>
          <cell r="I1922">
            <v>10</v>
          </cell>
          <cell r="J1922" t="str">
            <v>DE</v>
          </cell>
          <cell r="K1922">
            <v>1</v>
          </cell>
          <cell r="L1922">
            <v>0.77</v>
          </cell>
          <cell r="M1922">
            <v>7.4999999999999997E-2</v>
          </cell>
          <cell r="N1922">
            <v>0.08</v>
          </cell>
          <cell r="O1922">
            <v>4.62E-3</v>
          </cell>
          <cell r="Q1922" t="str">
            <v>9846</v>
          </cell>
          <cell r="R1922">
            <v>204</v>
          </cell>
          <cell r="T1922">
            <v>8302420000</v>
          </cell>
          <cell r="V1922" t="str">
            <v>Нижние угловые тумбы</v>
          </cell>
          <cell r="W1922" t="str">
            <v>Леманс</v>
          </cell>
          <cell r="X1922" t="str">
            <v>400-600</v>
          </cell>
          <cell r="Y1922" t="str">
            <v>720-900</v>
          </cell>
          <cell r="Z1922" t="str">
            <v>АНТРАЦИТ</v>
          </cell>
          <cell r="AA1922" t="str">
            <v>Арена СТИЛЬ</v>
          </cell>
          <cell r="AC1922">
            <v>500</v>
          </cell>
          <cell r="AE1922">
            <v>50</v>
          </cell>
          <cell r="AG1922" t="str">
            <v>шт</v>
          </cell>
          <cell r="AJ1922" t="str">
            <v>Темно-серый</v>
          </cell>
          <cell r="AK1922" t="str">
            <v>Комплект установочный Леманс, H 720-900, АНТРАЦИТ</v>
          </cell>
          <cell r="AM1922" t="str">
            <v>Леманс</v>
          </cell>
          <cell r="AO1922" t="str">
            <v>0079449846</v>
          </cell>
          <cell r="AS1922" t="str">
            <v>Леманс</v>
          </cell>
          <cell r="AU1922" t="str">
            <v>Комплектующее</v>
          </cell>
          <cell r="AX1922">
            <v>400</v>
          </cell>
          <cell r="AY1922">
            <v>600</v>
          </cell>
          <cell r="BB1922">
            <v>720</v>
          </cell>
          <cell r="BC1922">
            <v>900</v>
          </cell>
          <cell r="BF1922">
            <v>0</v>
          </cell>
          <cell r="BG1922">
            <v>50</v>
          </cell>
          <cell r="BH1922" t="str">
            <v>Антрацит</v>
          </cell>
        </row>
        <row r="1923">
          <cell r="D1923" t="str">
            <v>3879270005</v>
          </cell>
          <cell r="E1923" t="str">
            <v>КОМПЛЕКТ левый, Леманс 400 мм, H 720-900, Арена СТИЛЬ, 2 полки, 2 доводчика, цвет ХРОМ, цвет дна Белый (3879270005)</v>
          </cell>
          <cell r="K1923" t="str">
            <v>сумма частей</v>
          </cell>
          <cell r="O1923" t="str">
            <v>сумма частей</v>
          </cell>
          <cell r="V1923" t="str">
            <v>Нижние угловые тумбы</v>
          </cell>
          <cell r="W1923" t="str">
            <v>Леманс</v>
          </cell>
          <cell r="X1923">
            <v>400</v>
          </cell>
          <cell r="Y1923" t="str">
            <v>720-900</v>
          </cell>
          <cell r="Z1923" t="str">
            <v>ХРОМ</v>
          </cell>
          <cell r="AA1923" t="str">
            <v>Арена СТИЛЬ</v>
          </cell>
          <cell r="AB1923">
            <v>2</v>
          </cell>
          <cell r="AC1923">
            <v>500</v>
          </cell>
          <cell r="AD1923">
            <v>3</v>
          </cell>
          <cell r="AE1923">
            <v>50</v>
          </cell>
          <cell r="AG1923" t="str">
            <v>Компл</v>
          </cell>
          <cell r="AH1923" t="str">
            <v>Белый</v>
          </cell>
          <cell r="AI1923" t="str">
            <v>Левый</v>
          </cell>
          <cell r="AJ1923" t="str">
            <v>Серый</v>
          </cell>
          <cell r="AK1923" t="str">
            <v>КОМПЛЕКТ левый Леманс, 400, H 720-900, Арена СТИЛЬ, ХРОМ</v>
          </cell>
          <cell r="AM1923" t="str">
            <v>Леманс</v>
          </cell>
          <cell r="AS1923" t="str">
            <v>Леманс</v>
          </cell>
          <cell r="AT1923" t="str">
            <v xml:space="preserve">Хранение посуды; Хранение продуктов; </v>
          </cell>
          <cell r="AU1923" t="str">
            <v>Компл</v>
          </cell>
          <cell r="AX1923">
            <v>400</v>
          </cell>
          <cell r="AY1923">
            <v>400</v>
          </cell>
          <cell r="BB1923">
            <v>720</v>
          </cell>
          <cell r="BC1923">
            <v>900</v>
          </cell>
          <cell r="BF1923">
            <v>0</v>
          </cell>
          <cell r="BG1923">
            <v>50</v>
          </cell>
          <cell r="BH1923" t="str">
            <v>Хром</v>
          </cell>
        </row>
        <row r="1924">
          <cell r="D1924" t="str">
            <v>3879260005</v>
          </cell>
          <cell r="E1924" t="str">
            <v>КОМПЛЕКТ правый, Леманс 400 мм, H 720-900, Арена СТИЛЬ, 2 полки, 2 доводчика, цвет ХРОМ, цвет дна Белый (3879260005)</v>
          </cell>
          <cell r="K1924" t="str">
            <v>сумма частей</v>
          </cell>
          <cell r="O1924" t="str">
            <v>сумма частей</v>
          </cell>
          <cell r="V1924" t="str">
            <v>Нижние угловые тумбы</v>
          </cell>
          <cell r="W1924" t="str">
            <v>Леманс</v>
          </cell>
          <cell r="X1924">
            <v>400</v>
          </cell>
          <cell r="Y1924" t="str">
            <v>720-900</v>
          </cell>
          <cell r="Z1924" t="str">
            <v>ХРОМ</v>
          </cell>
          <cell r="AA1924" t="str">
            <v>Арена СТИЛЬ</v>
          </cell>
          <cell r="AB1924">
            <v>2</v>
          </cell>
          <cell r="AC1924">
            <v>500</v>
          </cell>
          <cell r="AD1924">
            <v>3</v>
          </cell>
          <cell r="AE1924">
            <v>50</v>
          </cell>
          <cell r="AG1924" t="str">
            <v>Компл</v>
          </cell>
          <cell r="AH1924" t="str">
            <v>Белый</v>
          </cell>
          <cell r="AI1924" t="str">
            <v>Правый</v>
          </cell>
          <cell r="AJ1924" t="str">
            <v>Серый</v>
          </cell>
          <cell r="AK1924" t="str">
            <v>КОМПЛЕКТ правый Леманс, 400, H 720-900, Арена СТИЛЬ, ХРОМ</v>
          </cell>
          <cell r="AM1924" t="str">
            <v>Леманс</v>
          </cell>
          <cell r="AS1924" t="str">
            <v>Леманс</v>
          </cell>
          <cell r="AT1924" t="str">
            <v xml:space="preserve">Хранение посуды; Хранение продуктов; </v>
          </cell>
          <cell r="AU1924" t="str">
            <v>Компл</v>
          </cell>
          <cell r="AX1924">
            <v>400</v>
          </cell>
          <cell r="AY1924">
            <v>400</v>
          </cell>
          <cell r="BB1924">
            <v>720</v>
          </cell>
          <cell r="BC1924">
            <v>900</v>
          </cell>
          <cell r="BF1924">
            <v>0</v>
          </cell>
          <cell r="BG1924">
            <v>50</v>
          </cell>
          <cell r="BH1924" t="str">
            <v>Хром</v>
          </cell>
        </row>
        <row r="1925">
          <cell r="D1925" t="str">
            <v>3879290005</v>
          </cell>
          <cell r="E1925" t="str">
            <v>КОМПЛЕКТ левый, Леманс 450 мм, H 720-900, Арена СТИЛЬ, 2 полки, 2 доводчика, цвет ХРОМ, цвет дна Белый (3879290005)</v>
          </cell>
          <cell r="K1925" t="str">
            <v>сумма частей</v>
          </cell>
          <cell r="O1925" t="str">
            <v>сумма частей</v>
          </cell>
          <cell r="V1925" t="str">
            <v>Нижние угловые тумбы</v>
          </cell>
          <cell r="W1925" t="str">
            <v>Леманс</v>
          </cell>
          <cell r="X1925">
            <v>450</v>
          </cell>
          <cell r="Y1925" t="str">
            <v>720-900</v>
          </cell>
          <cell r="Z1925" t="str">
            <v>ХРОМ</v>
          </cell>
          <cell r="AA1925" t="str">
            <v>Арена СТИЛЬ</v>
          </cell>
          <cell r="AB1925">
            <v>2</v>
          </cell>
          <cell r="AC1925">
            <v>500</v>
          </cell>
          <cell r="AD1925">
            <v>3</v>
          </cell>
          <cell r="AE1925">
            <v>50</v>
          </cell>
          <cell r="AG1925" t="str">
            <v>Компл</v>
          </cell>
          <cell r="AH1925" t="str">
            <v>Белый</v>
          </cell>
          <cell r="AI1925" t="str">
            <v>Левый</v>
          </cell>
          <cell r="AJ1925" t="str">
            <v>Серый</v>
          </cell>
          <cell r="AK1925" t="str">
            <v>КОМПЛЕКТ левый Леманс, 450, H 720-900, Арена СТИЛЬ, ХРОМ</v>
          </cell>
          <cell r="AM1925" t="str">
            <v>Леманс</v>
          </cell>
          <cell r="AS1925" t="str">
            <v>Леманс</v>
          </cell>
          <cell r="AT1925" t="str">
            <v xml:space="preserve">Хранение посуды; Хранение продуктов; </v>
          </cell>
          <cell r="AU1925" t="str">
            <v>Компл</v>
          </cell>
          <cell r="AX1925">
            <v>450</v>
          </cell>
          <cell r="AY1925">
            <v>450</v>
          </cell>
          <cell r="BB1925">
            <v>720</v>
          </cell>
          <cell r="BC1925">
            <v>900</v>
          </cell>
          <cell r="BF1925">
            <v>0</v>
          </cell>
          <cell r="BG1925">
            <v>50</v>
          </cell>
          <cell r="BH1925" t="str">
            <v>Хром</v>
          </cell>
        </row>
        <row r="1926">
          <cell r="D1926" t="str">
            <v>3879280005</v>
          </cell>
          <cell r="E1926" t="str">
            <v>КОМПЛЕКТ правый, Леманс 450 мм, H 720-900, Арена СТИЛЬ, 2 полки, 2 доводчика, цвет ХРОМ, цвет дна Белый (3879280005)</v>
          </cell>
          <cell r="K1926" t="str">
            <v>сумма частей</v>
          </cell>
          <cell r="O1926" t="str">
            <v>сумма частей</v>
          </cell>
          <cell r="V1926" t="str">
            <v>Нижние угловые тумбы</v>
          </cell>
          <cell r="W1926" t="str">
            <v>Леманс</v>
          </cell>
          <cell r="X1926">
            <v>450</v>
          </cell>
          <cell r="Y1926" t="str">
            <v>720-900</v>
          </cell>
          <cell r="Z1926" t="str">
            <v>ХРОМ</v>
          </cell>
          <cell r="AA1926" t="str">
            <v>Арена СТИЛЬ</v>
          </cell>
          <cell r="AB1926">
            <v>2</v>
          </cell>
          <cell r="AC1926">
            <v>500</v>
          </cell>
          <cell r="AD1926">
            <v>3</v>
          </cell>
          <cell r="AE1926">
            <v>50</v>
          </cell>
          <cell r="AG1926" t="str">
            <v>Компл</v>
          </cell>
          <cell r="AH1926" t="str">
            <v>Белый</v>
          </cell>
          <cell r="AI1926" t="str">
            <v>Правый</v>
          </cell>
          <cell r="AJ1926" t="str">
            <v>Серый</v>
          </cell>
          <cell r="AK1926" t="str">
            <v>КОМПЛЕКТ правый Леманс, 450, H 720-900, Арена СТИЛЬ, ХРОМ</v>
          </cell>
          <cell r="AM1926" t="str">
            <v>Леманс</v>
          </cell>
          <cell r="AS1926" t="str">
            <v>Леманс</v>
          </cell>
          <cell r="AT1926" t="str">
            <v xml:space="preserve">Хранение посуды; Хранение продуктов; </v>
          </cell>
          <cell r="AU1926" t="str">
            <v>Компл</v>
          </cell>
          <cell r="AX1926">
            <v>450</v>
          </cell>
          <cell r="AY1926">
            <v>450</v>
          </cell>
          <cell r="BB1926">
            <v>720</v>
          </cell>
          <cell r="BC1926">
            <v>900</v>
          </cell>
          <cell r="BF1926">
            <v>0</v>
          </cell>
          <cell r="BG1926">
            <v>50</v>
          </cell>
          <cell r="BH1926" t="str">
            <v>Хром</v>
          </cell>
        </row>
        <row r="1927">
          <cell r="D1927" t="str">
            <v>3879310005</v>
          </cell>
          <cell r="E1927" t="str">
            <v>КОМПЛЕКТ левый, Леманс 500 мм, H 720-900, Арена СТИЛЬ, 2 полки, 2 доводчика, цвет ХРОМ, цвет дна Белый (3879310005)</v>
          </cell>
          <cell r="K1927" t="str">
            <v>сумма частей</v>
          </cell>
          <cell r="O1927" t="str">
            <v>сумма частей</v>
          </cell>
          <cell r="V1927" t="str">
            <v>Нижние угловые тумбы</v>
          </cell>
          <cell r="W1927" t="str">
            <v>Леманс</v>
          </cell>
          <cell r="X1927">
            <v>500</v>
          </cell>
          <cell r="Y1927" t="str">
            <v>720-900</v>
          </cell>
          <cell r="Z1927" t="str">
            <v>ХРОМ</v>
          </cell>
          <cell r="AA1927" t="str">
            <v>Арена СТИЛЬ</v>
          </cell>
          <cell r="AB1927">
            <v>2</v>
          </cell>
          <cell r="AC1927">
            <v>500</v>
          </cell>
          <cell r="AD1927">
            <v>3</v>
          </cell>
          <cell r="AE1927">
            <v>50</v>
          </cell>
          <cell r="AG1927" t="str">
            <v>Компл</v>
          </cell>
          <cell r="AH1927" t="str">
            <v>Белый</v>
          </cell>
          <cell r="AI1927" t="str">
            <v>Левый</v>
          </cell>
          <cell r="AJ1927" t="str">
            <v>Серый</v>
          </cell>
          <cell r="AK1927" t="str">
            <v>КОМПЛЕКТ левый Леманс, 500, H 720-900, Арена СТИЛЬ, ХРОМ</v>
          </cell>
          <cell r="AM1927" t="str">
            <v>Леманс</v>
          </cell>
          <cell r="AS1927" t="str">
            <v>Леманс</v>
          </cell>
          <cell r="AT1927" t="str">
            <v xml:space="preserve">Хранение посуды; Хранение продуктов; </v>
          </cell>
          <cell r="AU1927" t="str">
            <v>Компл</v>
          </cell>
          <cell r="AX1927">
            <v>500</v>
          </cell>
          <cell r="AY1927">
            <v>500</v>
          </cell>
          <cell r="BB1927">
            <v>720</v>
          </cell>
          <cell r="BC1927">
            <v>900</v>
          </cell>
          <cell r="BF1927">
            <v>0</v>
          </cell>
          <cell r="BG1927">
            <v>50</v>
          </cell>
          <cell r="BH1927" t="str">
            <v>Хром</v>
          </cell>
        </row>
        <row r="1928">
          <cell r="D1928" t="str">
            <v>3879300005</v>
          </cell>
          <cell r="E1928" t="str">
            <v>КОМПЛЕКТ правый, Леманс 500 мм, H 720-900, Арена СТИЛЬ, 2 полки, 2 доводчика, цвет ХРОМ, цвет дна Белый (3879300005)</v>
          </cell>
          <cell r="K1928" t="str">
            <v>сумма частей</v>
          </cell>
          <cell r="O1928" t="str">
            <v>сумма частей</v>
          </cell>
          <cell r="V1928" t="str">
            <v>Нижние угловые тумбы</v>
          </cell>
          <cell r="W1928" t="str">
            <v>Леманс</v>
          </cell>
          <cell r="X1928">
            <v>500</v>
          </cell>
          <cell r="Y1928" t="str">
            <v>720-900</v>
          </cell>
          <cell r="Z1928" t="str">
            <v>ХРОМ</v>
          </cell>
          <cell r="AA1928" t="str">
            <v>Арена СТИЛЬ</v>
          </cell>
          <cell r="AB1928">
            <v>2</v>
          </cell>
          <cell r="AC1928">
            <v>500</v>
          </cell>
          <cell r="AD1928">
            <v>3</v>
          </cell>
          <cell r="AE1928">
            <v>50</v>
          </cell>
          <cell r="AG1928" t="str">
            <v>Компл</v>
          </cell>
          <cell r="AH1928" t="str">
            <v>Белый</v>
          </cell>
          <cell r="AI1928" t="str">
            <v>Правый</v>
          </cell>
          <cell r="AJ1928" t="str">
            <v>Серый</v>
          </cell>
          <cell r="AK1928" t="str">
            <v>КОМПЛЕКТ правый Леманс, 500, H 720-900, Арена СТИЛЬ, ХРОМ</v>
          </cell>
          <cell r="AM1928" t="str">
            <v>Леманс</v>
          </cell>
          <cell r="AS1928" t="str">
            <v>Леманс</v>
          </cell>
          <cell r="AT1928" t="str">
            <v xml:space="preserve">Хранение посуды; Хранение продуктов; </v>
          </cell>
          <cell r="AU1928" t="str">
            <v>Компл</v>
          </cell>
          <cell r="AX1928">
            <v>500</v>
          </cell>
          <cell r="AY1928">
            <v>500</v>
          </cell>
          <cell r="BB1928">
            <v>720</v>
          </cell>
          <cell r="BC1928">
            <v>900</v>
          </cell>
          <cell r="BF1928">
            <v>0</v>
          </cell>
          <cell r="BG1928">
            <v>50</v>
          </cell>
          <cell r="BH1928" t="str">
            <v>Хром</v>
          </cell>
        </row>
        <row r="1929">
          <cell r="D1929" t="str">
            <v>3879330005</v>
          </cell>
          <cell r="E1929" t="str">
            <v>КОМПЛЕКТ левый, Леманс 600 мм, H 720-900, Арена СТИЛЬ, 2 полки, 2 доводчика, цвет ХРОМ, цвет дна Белый (3879330005)</v>
          </cell>
          <cell r="K1929" t="str">
            <v>сумма частей</v>
          </cell>
          <cell r="O1929" t="str">
            <v>сумма частей</v>
          </cell>
          <cell r="V1929" t="str">
            <v>Нижние угловые тумбы</v>
          </cell>
          <cell r="W1929" t="str">
            <v>Леманс</v>
          </cell>
          <cell r="X1929">
            <v>600</v>
          </cell>
          <cell r="Y1929" t="str">
            <v>720-900</v>
          </cell>
          <cell r="Z1929" t="str">
            <v>ХРОМ</v>
          </cell>
          <cell r="AA1929" t="str">
            <v>Арена СТИЛЬ</v>
          </cell>
          <cell r="AB1929">
            <v>2</v>
          </cell>
          <cell r="AC1929">
            <v>500</v>
          </cell>
          <cell r="AD1929">
            <v>3</v>
          </cell>
          <cell r="AE1929">
            <v>50</v>
          </cell>
          <cell r="AG1929" t="str">
            <v>Компл</v>
          </cell>
          <cell r="AH1929" t="str">
            <v>Белый</v>
          </cell>
          <cell r="AI1929" t="str">
            <v>Левый</v>
          </cell>
          <cell r="AJ1929" t="str">
            <v>Серый</v>
          </cell>
          <cell r="AK1929" t="str">
            <v>КОМПЛЕКТ левый Леманс, 600, H 720-900, Арена СТИЛЬ, ХРОМ</v>
          </cell>
          <cell r="AM1929" t="str">
            <v>Леманс</v>
          </cell>
          <cell r="AS1929" t="str">
            <v>Леманс</v>
          </cell>
          <cell r="AT1929" t="str">
            <v xml:space="preserve">Хранение посуды; Хранение продуктов; </v>
          </cell>
          <cell r="AU1929" t="str">
            <v>Компл</v>
          </cell>
          <cell r="AX1929">
            <v>600</v>
          </cell>
          <cell r="AY1929">
            <v>600</v>
          </cell>
          <cell r="BB1929">
            <v>720</v>
          </cell>
          <cell r="BC1929">
            <v>900</v>
          </cell>
          <cell r="BF1929">
            <v>0</v>
          </cell>
          <cell r="BG1929">
            <v>50</v>
          </cell>
          <cell r="BH1929" t="str">
            <v>Хром</v>
          </cell>
        </row>
        <row r="1930">
          <cell r="D1930" t="str">
            <v>3879320005</v>
          </cell>
          <cell r="E1930" t="str">
            <v>КОМПЛЕКТ правый, Леманс 600 мм, H 720-900, Арена СТИЛЬ, 2 полки, 2 доводчика, цвет ХРОМ, цвет дна Белый (3879320005)</v>
          </cell>
          <cell r="K1930" t="str">
            <v>сумма частей</v>
          </cell>
          <cell r="O1930" t="str">
            <v>сумма частей</v>
          </cell>
          <cell r="V1930" t="str">
            <v>Нижние угловые тумбы</v>
          </cell>
          <cell r="W1930" t="str">
            <v>Леманс</v>
          </cell>
          <cell r="X1930">
            <v>600</v>
          </cell>
          <cell r="Y1930" t="str">
            <v>720-900</v>
          </cell>
          <cell r="Z1930" t="str">
            <v>ХРОМ</v>
          </cell>
          <cell r="AA1930" t="str">
            <v>Арена СТИЛЬ</v>
          </cell>
          <cell r="AB1930">
            <v>2</v>
          </cell>
          <cell r="AC1930">
            <v>500</v>
          </cell>
          <cell r="AD1930">
            <v>3</v>
          </cell>
          <cell r="AE1930">
            <v>50</v>
          </cell>
          <cell r="AG1930" t="str">
            <v>Компл</v>
          </cell>
          <cell r="AH1930" t="str">
            <v>Белый</v>
          </cell>
          <cell r="AI1930" t="str">
            <v>Правый</v>
          </cell>
          <cell r="AJ1930" t="str">
            <v>Серый</v>
          </cell>
          <cell r="AK1930" t="str">
            <v>КОМПЛЕКТ правый Леманс, 600, H 720-900, Арена СТИЛЬ, ХРОМ</v>
          </cell>
          <cell r="AM1930" t="str">
            <v>Леманс</v>
          </cell>
          <cell r="AS1930" t="str">
            <v>Леманс</v>
          </cell>
          <cell r="AT1930" t="str">
            <v xml:space="preserve">Хранение посуды; Хранение продуктов; </v>
          </cell>
          <cell r="AU1930" t="str">
            <v>Компл</v>
          </cell>
          <cell r="AX1930">
            <v>600</v>
          </cell>
          <cell r="AY1930">
            <v>600</v>
          </cell>
          <cell r="BB1930">
            <v>720</v>
          </cell>
          <cell r="BC1930">
            <v>900</v>
          </cell>
          <cell r="BF1930">
            <v>0</v>
          </cell>
          <cell r="BG1930">
            <v>50</v>
          </cell>
          <cell r="BH1930" t="str">
            <v>Хром</v>
          </cell>
        </row>
        <row r="1931">
          <cell r="D1931" t="str">
            <v>3879270102</v>
          </cell>
          <cell r="E1931" t="str">
            <v>КОМПЛЕКТ левый, Леманс 400 мм, H 720-900, Арена КЛАССИК, 2 полки, 2 доводчика, цвет ТИТАН, цвет дна Серый (3879270102)</v>
          </cell>
          <cell r="K1931" t="str">
            <v>сумма частей</v>
          </cell>
          <cell r="O1931" t="str">
            <v>сумма частей</v>
          </cell>
          <cell r="V1931" t="str">
            <v>Нижние угловые тумбы</v>
          </cell>
          <cell r="W1931" t="str">
            <v>Леманс</v>
          </cell>
          <cell r="X1931">
            <v>400</v>
          </cell>
          <cell r="Y1931" t="str">
            <v>720-900</v>
          </cell>
          <cell r="Z1931" t="str">
            <v>ТИТАН</v>
          </cell>
          <cell r="AA1931" t="str">
            <v>Арена КЛАССИК</v>
          </cell>
          <cell r="AB1931">
            <v>2</v>
          </cell>
          <cell r="AC1931">
            <v>500</v>
          </cell>
          <cell r="AD1931">
            <v>3</v>
          </cell>
          <cell r="AE1931">
            <v>50</v>
          </cell>
          <cell r="AG1931" t="str">
            <v>Компл</v>
          </cell>
          <cell r="AH1931" t="str">
            <v>Серый</v>
          </cell>
          <cell r="AI1931" t="str">
            <v>Левый</v>
          </cell>
          <cell r="AJ1931" t="str">
            <v>Серый</v>
          </cell>
          <cell r="AK1931" t="str">
            <v>КОМПЛЕКТ левый Леманс, 400, H 720-900, Арена КЛАССИК, ТИТАН</v>
          </cell>
          <cell r="AM1931" t="str">
            <v>Леманс</v>
          </cell>
          <cell r="AS1931" t="str">
            <v>Леманс</v>
          </cell>
          <cell r="AT1931" t="str">
            <v xml:space="preserve">Хранение посуды; Хранение продуктов; </v>
          </cell>
          <cell r="AU1931" t="str">
            <v>Компл</v>
          </cell>
          <cell r="AX1931">
            <v>400</v>
          </cell>
          <cell r="AY1931">
            <v>400</v>
          </cell>
          <cell r="BB1931">
            <v>720</v>
          </cell>
          <cell r="BC1931">
            <v>900</v>
          </cell>
          <cell r="BF1931">
            <v>0</v>
          </cell>
          <cell r="BG1931">
            <v>50</v>
          </cell>
          <cell r="BH1931" t="str">
            <v>Титан</v>
          </cell>
        </row>
        <row r="1932">
          <cell r="D1932" t="str">
            <v>3879260102</v>
          </cell>
          <cell r="E1932" t="str">
            <v>КОМПЛЕКТ правый, Леманс 400 мм, H 720-900, Арена КЛАССИК, 2 полки, 2 доводчика, цвет ТИТАН, цвет дна Серый (3879260102)</v>
          </cell>
          <cell r="K1932" t="str">
            <v>сумма частей</v>
          </cell>
          <cell r="O1932" t="str">
            <v>сумма частей</v>
          </cell>
          <cell r="V1932" t="str">
            <v>Нижние угловые тумбы</v>
          </cell>
          <cell r="W1932" t="str">
            <v>Леманс</v>
          </cell>
          <cell r="X1932">
            <v>400</v>
          </cell>
          <cell r="Y1932" t="str">
            <v>720-900</v>
          </cell>
          <cell r="Z1932" t="str">
            <v>ТИТАН</v>
          </cell>
          <cell r="AA1932" t="str">
            <v>Арена КЛАССИК</v>
          </cell>
          <cell r="AB1932">
            <v>2</v>
          </cell>
          <cell r="AC1932">
            <v>500</v>
          </cell>
          <cell r="AD1932">
            <v>3</v>
          </cell>
          <cell r="AE1932">
            <v>50</v>
          </cell>
          <cell r="AG1932" t="str">
            <v>Компл</v>
          </cell>
          <cell r="AH1932" t="str">
            <v>Серый</v>
          </cell>
          <cell r="AI1932" t="str">
            <v>Правый</v>
          </cell>
          <cell r="AJ1932" t="str">
            <v>Серый</v>
          </cell>
          <cell r="AK1932" t="str">
            <v>КОМПЛЕКТ правый Леманс, 400, H 720-900, Арена КЛАССИК, ТИТАН</v>
          </cell>
          <cell r="AM1932" t="str">
            <v>Леманс</v>
          </cell>
          <cell r="AS1932" t="str">
            <v>Леманс</v>
          </cell>
          <cell r="AT1932" t="str">
            <v xml:space="preserve">Хранение посуды; Хранение продуктов; </v>
          </cell>
          <cell r="AU1932" t="str">
            <v>Компл</v>
          </cell>
          <cell r="AX1932">
            <v>400</v>
          </cell>
          <cell r="AY1932">
            <v>400</v>
          </cell>
          <cell r="BB1932">
            <v>720</v>
          </cell>
          <cell r="BC1932">
            <v>900</v>
          </cell>
          <cell r="BF1932">
            <v>0</v>
          </cell>
          <cell r="BG1932">
            <v>50</v>
          </cell>
          <cell r="BH1932" t="str">
            <v>Титан</v>
          </cell>
        </row>
        <row r="1933">
          <cell r="D1933" t="str">
            <v>3879290102</v>
          </cell>
          <cell r="E1933" t="str">
            <v>КОМПЛЕКТ левый, Леманс 450 мм, H 720-900, Арена КЛАССИК, 2 полки, 2 доводчика, цвет ТИТАН, цвет дна Серый (3879290102)</v>
          </cell>
          <cell r="K1933" t="str">
            <v>сумма частей</v>
          </cell>
          <cell r="O1933" t="str">
            <v>сумма частей</v>
          </cell>
          <cell r="V1933" t="str">
            <v>Нижние угловые тумбы</v>
          </cell>
          <cell r="W1933" t="str">
            <v>Леманс</v>
          </cell>
          <cell r="X1933">
            <v>450</v>
          </cell>
          <cell r="Y1933" t="str">
            <v>720-900</v>
          </cell>
          <cell r="Z1933" t="str">
            <v>ТИТАН</v>
          </cell>
          <cell r="AA1933" t="str">
            <v>Арена КЛАССИК</v>
          </cell>
          <cell r="AB1933">
            <v>2</v>
          </cell>
          <cell r="AC1933">
            <v>500</v>
          </cell>
          <cell r="AD1933">
            <v>3</v>
          </cell>
          <cell r="AE1933">
            <v>50</v>
          </cell>
          <cell r="AG1933" t="str">
            <v>Компл</v>
          </cell>
          <cell r="AH1933" t="str">
            <v>Серый</v>
          </cell>
          <cell r="AI1933" t="str">
            <v>Левый</v>
          </cell>
          <cell r="AJ1933" t="str">
            <v>Серый</v>
          </cell>
          <cell r="AK1933" t="str">
            <v>КОМПЛЕКТ левый Леманс, 450, H 720-900, Арена КЛАССИК, ТИТАН</v>
          </cell>
          <cell r="AM1933" t="str">
            <v>Леманс</v>
          </cell>
          <cell r="AS1933" t="str">
            <v>Леманс</v>
          </cell>
          <cell r="AT1933" t="str">
            <v xml:space="preserve">Хранение посуды; Хранение продуктов; </v>
          </cell>
          <cell r="AU1933" t="str">
            <v>Компл</v>
          </cell>
          <cell r="AX1933">
            <v>450</v>
          </cell>
          <cell r="AY1933">
            <v>450</v>
          </cell>
          <cell r="BB1933">
            <v>720</v>
          </cell>
          <cell r="BC1933">
            <v>900</v>
          </cell>
          <cell r="BF1933">
            <v>0</v>
          </cell>
          <cell r="BG1933">
            <v>50</v>
          </cell>
          <cell r="BH1933" t="str">
            <v>Титан</v>
          </cell>
        </row>
        <row r="1934">
          <cell r="D1934" t="str">
            <v>3879280102</v>
          </cell>
          <cell r="E1934" t="str">
            <v>КОМПЛЕКТ правый, Леманс 450 мм, H 720-900, Арена КЛАССИК, 2 полки, 2 доводчика, цвет ТИТАН, цвет дна Серый (3879280102)</v>
          </cell>
          <cell r="K1934" t="str">
            <v>сумма частей</v>
          </cell>
          <cell r="O1934" t="str">
            <v>сумма частей</v>
          </cell>
          <cell r="V1934" t="str">
            <v>Нижние угловые тумбы</v>
          </cell>
          <cell r="W1934" t="str">
            <v>Леманс</v>
          </cell>
          <cell r="X1934">
            <v>450</v>
          </cell>
          <cell r="Y1934" t="str">
            <v>720-900</v>
          </cell>
          <cell r="Z1934" t="str">
            <v>ТИТАН</v>
          </cell>
          <cell r="AA1934" t="str">
            <v>Арена КЛАССИК</v>
          </cell>
          <cell r="AB1934">
            <v>2</v>
          </cell>
          <cell r="AC1934">
            <v>500</v>
          </cell>
          <cell r="AD1934">
            <v>3</v>
          </cell>
          <cell r="AE1934">
            <v>50</v>
          </cell>
          <cell r="AG1934" t="str">
            <v>Компл</v>
          </cell>
          <cell r="AH1934" t="str">
            <v>Серый</v>
          </cell>
          <cell r="AI1934" t="str">
            <v>Правый</v>
          </cell>
          <cell r="AJ1934" t="str">
            <v>Серый</v>
          </cell>
          <cell r="AK1934" t="str">
            <v>КОМПЛЕКТ правый Леманс, 450, H 720-900, Арена КЛАССИК, ТИТАН</v>
          </cell>
          <cell r="AM1934" t="str">
            <v>Леманс</v>
          </cell>
          <cell r="AS1934" t="str">
            <v>Леманс</v>
          </cell>
          <cell r="AT1934" t="str">
            <v xml:space="preserve">Хранение посуды; Хранение продуктов; </v>
          </cell>
          <cell r="AU1934" t="str">
            <v>Компл</v>
          </cell>
          <cell r="AX1934">
            <v>450</v>
          </cell>
          <cell r="AY1934">
            <v>450</v>
          </cell>
          <cell r="BB1934">
            <v>720</v>
          </cell>
          <cell r="BC1934">
            <v>900</v>
          </cell>
          <cell r="BF1934">
            <v>0</v>
          </cell>
          <cell r="BG1934">
            <v>50</v>
          </cell>
          <cell r="BH1934" t="str">
            <v>Титан</v>
          </cell>
        </row>
        <row r="1935">
          <cell r="D1935" t="str">
            <v>3879310102</v>
          </cell>
          <cell r="E1935" t="str">
            <v>КОМПЛЕКТ левый, Леманс 500 мм, H 720-900, Арена КЛАССИК, 2 полки, 2 доводчика, цвет ТИТАН, цвет дна Серый (3879310102)</v>
          </cell>
          <cell r="K1935" t="str">
            <v>сумма частей</v>
          </cell>
          <cell r="O1935" t="str">
            <v>сумма частей</v>
          </cell>
          <cell r="V1935" t="str">
            <v>Нижние угловые тумбы</v>
          </cell>
          <cell r="W1935" t="str">
            <v>Леманс</v>
          </cell>
          <cell r="X1935">
            <v>500</v>
          </cell>
          <cell r="Y1935" t="str">
            <v>720-900</v>
          </cell>
          <cell r="Z1935" t="str">
            <v>ТИТАН</v>
          </cell>
          <cell r="AA1935" t="str">
            <v>Арена КЛАССИК</v>
          </cell>
          <cell r="AB1935">
            <v>2</v>
          </cell>
          <cell r="AC1935">
            <v>500</v>
          </cell>
          <cell r="AD1935">
            <v>3</v>
          </cell>
          <cell r="AE1935">
            <v>50</v>
          </cell>
          <cell r="AG1935" t="str">
            <v>Компл</v>
          </cell>
          <cell r="AH1935" t="str">
            <v>Серый</v>
          </cell>
          <cell r="AI1935" t="str">
            <v>Левый</v>
          </cell>
          <cell r="AJ1935" t="str">
            <v>Серый</v>
          </cell>
          <cell r="AK1935" t="str">
            <v>КОМПЛЕКТ левый Леманс, 500, H 720-900, Арена КЛАССИК, ТИТАН</v>
          </cell>
          <cell r="AM1935" t="str">
            <v>Леманс</v>
          </cell>
          <cell r="AS1935" t="str">
            <v>Леманс</v>
          </cell>
          <cell r="AT1935" t="str">
            <v xml:space="preserve">Хранение посуды; Хранение продуктов; </v>
          </cell>
          <cell r="AU1935" t="str">
            <v>Компл</v>
          </cell>
          <cell r="AX1935">
            <v>500</v>
          </cell>
          <cell r="AY1935">
            <v>500</v>
          </cell>
          <cell r="BB1935">
            <v>720</v>
          </cell>
          <cell r="BC1935">
            <v>900</v>
          </cell>
          <cell r="BF1935">
            <v>0</v>
          </cell>
          <cell r="BG1935">
            <v>50</v>
          </cell>
          <cell r="BH1935" t="str">
            <v>Титан</v>
          </cell>
        </row>
        <row r="1936">
          <cell r="D1936" t="str">
            <v>3879300102</v>
          </cell>
          <cell r="E1936" t="str">
            <v>КОМПЛЕКТ правый, Леманс 500 мм, H 720-900, Арена КЛАССИК, 2 полки, 2 доводчика, цвет ТИТАН, цвет дна Серый (3879300102)</v>
          </cell>
          <cell r="K1936" t="str">
            <v>сумма частей</v>
          </cell>
          <cell r="O1936" t="str">
            <v>сумма частей</v>
          </cell>
          <cell r="V1936" t="str">
            <v>Нижние угловые тумбы</v>
          </cell>
          <cell r="W1936" t="str">
            <v>Леманс</v>
          </cell>
          <cell r="X1936">
            <v>500</v>
          </cell>
          <cell r="Y1936" t="str">
            <v>720-900</v>
          </cell>
          <cell r="Z1936" t="str">
            <v>ТИТАН</v>
          </cell>
          <cell r="AA1936" t="str">
            <v>Арена КЛАССИК</v>
          </cell>
          <cell r="AB1936">
            <v>2</v>
          </cell>
          <cell r="AC1936">
            <v>500</v>
          </cell>
          <cell r="AD1936">
            <v>3</v>
          </cell>
          <cell r="AE1936">
            <v>50</v>
          </cell>
          <cell r="AG1936" t="str">
            <v>Компл</v>
          </cell>
          <cell r="AH1936" t="str">
            <v>Серый</v>
          </cell>
          <cell r="AI1936" t="str">
            <v>Правый</v>
          </cell>
          <cell r="AJ1936" t="str">
            <v>Серый</v>
          </cell>
          <cell r="AK1936" t="str">
            <v>КОМПЛЕКТ правый Леманс, 500, H 720-900, Арена КЛАССИК, ТИТАН</v>
          </cell>
          <cell r="AM1936" t="str">
            <v>Леманс</v>
          </cell>
          <cell r="AS1936" t="str">
            <v>Леманс</v>
          </cell>
          <cell r="AT1936" t="str">
            <v xml:space="preserve">Хранение посуды; Хранение продуктов; </v>
          </cell>
          <cell r="AU1936" t="str">
            <v>Компл</v>
          </cell>
          <cell r="AX1936">
            <v>500</v>
          </cell>
          <cell r="AY1936">
            <v>500</v>
          </cell>
          <cell r="BB1936">
            <v>720</v>
          </cell>
          <cell r="BC1936">
            <v>900</v>
          </cell>
          <cell r="BF1936">
            <v>0</v>
          </cell>
          <cell r="BG1936">
            <v>50</v>
          </cell>
          <cell r="BH1936" t="str">
            <v>Титан</v>
          </cell>
        </row>
        <row r="1937">
          <cell r="D1937" t="str">
            <v>3879330102</v>
          </cell>
          <cell r="E1937" t="str">
            <v>КОМПЛЕКТ левый, Леманс 600 мм, H 720-900, Арена КЛАССИК, 2 полки, 2 доводчика, цвет ТИТАН, цвет дна Серый (3879330102)</v>
          </cell>
          <cell r="K1937" t="str">
            <v>сумма частей</v>
          </cell>
          <cell r="O1937" t="str">
            <v>сумма частей</v>
          </cell>
          <cell r="V1937" t="str">
            <v>Нижние угловые тумбы</v>
          </cell>
          <cell r="W1937" t="str">
            <v>Леманс</v>
          </cell>
          <cell r="X1937">
            <v>600</v>
          </cell>
          <cell r="Y1937" t="str">
            <v>720-900</v>
          </cell>
          <cell r="Z1937" t="str">
            <v>ТИТАН</v>
          </cell>
          <cell r="AA1937" t="str">
            <v>Арена КЛАССИК</v>
          </cell>
          <cell r="AB1937">
            <v>2</v>
          </cell>
          <cell r="AC1937">
            <v>500</v>
          </cell>
          <cell r="AD1937">
            <v>3</v>
          </cell>
          <cell r="AE1937">
            <v>50</v>
          </cell>
          <cell r="AG1937" t="str">
            <v>Компл</v>
          </cell>
          <cell r="AH1937" t="str">
            <v>Серый</v>
          </cell>
          <cell r="AI1937" t="str">
            <v>Левый</v>
          </cell>
          <cell r="AJ1937" t="str">
            <v>Серый</v>
          </cell>
          <cell r="AK1937" t="str">
            <v>КОМПЛЕКТ левый Леманс, 600, H 720-900, Арена КЛАССИК, ТИТАН</v>
          </cell>
          <cell r="AM1937" t="str">
            <v>Леманс</v>
          </cell>
          <cell r="AS1937" t="str">
            <v>Леманс</v>
          </cell>
          <cell r="AT1937" t="str">
            <v xml:space="preserve">Хранение посуды; Хранение продуктов; </v>
          </cell>
          <cell r="AU1937" t="str">
            <v>Компл</v>
          </cell>
          <cell r="AX1937">
            <v>600</v>
          </cell>
          <cell r="AY1937">
            <v>600</v>
          </cell>
          <cell r="BB1937">
            <v>720</v>
          </cell>
          <cell r="BC1937">
            <v>900</v>
          </cell>
          <cell r="BF1937">
            <v>0</v>
          </cell>
          <cell r="BG1937">
            <v>50</v>
          </cell>
          <cell r="BH1937" t="str">
            <v>Титан</v>
          </cell>
        </row>
        <row r="1938">
          <cell r="D1938" t="str">
            <v>3879320102</v>
          </cell>
          <cell r="E1938" t="str">
            <v>КОМПЛЕКТ правый, Леманс 600 мм, H 720-900, Арена КЛАССИК, 2 полки, 2 доводчика, цвет ТИТАН, цвет дна Серый (3879320102)</v>
          </cell>
          <cell r="K1938" t="str">
            <v>сумма частей</v>
          </cell>
          <cell r="O1938" t="str">
            <v>сумма частей</v>
          </cell>
          <cell r="V1938" t="str">
            <v>Нижние угловые тумбы</v>
          </cell>
          <cell r="W1938" t="str">
            <v>Леманс</v>
          </cell>
          <cell r="X1938">
            <v>600</v>
          </cell>
          <cell r="Y1938" t="str">
            <v>720-900</v>
          </cell>
          <cell r="Z1938" t="str">
            <v>ТИТАН</v>
          </cell>
          <cell r="AA1938" t="str">
            <v>Арена КЛАССИК</v>
          </cell>
          <cell r="AB1938">
            <v>2</v>
          </cell>
          <cell r="AC1938">
            <v>500</v>
          </cell>
          <cell r="AD1938">
            <v>3</v>
          </cell>
          <cell r="AE1938">
            <v>50</v>
          </cell>
          <cell r="AG1938" t="str">
            <v>Компл</v>
          </cell>
          <cell r="AH1938" t="str">
            <v>Серый</v>
          </cell>
          <cell r="AI1938" t="str">
            <v>Правый</v>
          </cell>
          <cell r="AJ1938" t="str">
            <v>Серый</v>
          </cell>
          <cell r="AK1938" t="str">
            <v>КОМПЛЕКТ правый Леманс, 600, H 720-900, Арена КЛАССИК, ТИТАН</v>
          </cell>
          <cell r="AM1938" t="str">
            <v>Леманс</v>
          </cell>
          <cell r="AS1938" t="str">
            <v>Леманс</v>
          </cell>
          <cell r="AT1938" t="str">
            <v xml:space="preserve">Хранение посуды; Хранение продуктов; </v>
          </cell>
          <cell r="AU1938" t="str">
            <v>Компл</v>
          </cell>
          <cell r="AX1938">
            <v>600</v>
          </cell>
          <cell r="AY1938">
            <v>600</v>
          </cell>
          <cell r="BB1938">
            <v>720</v>
          </cell>
          <cell r="BC1938">
            <v>900</v>
          </cell>
          <cell r="BF1938">
            <v>0</v>
          </cell>
          <cell r="BG1938">
            <v>50</v>
          </cell>
          <cell r="BH1938" t="str">
            <v>Титан</v>
          </cell>
        </row>
        <row r="1939">
          <cell r="D1939" t="str">
            <v>3981919846</v>
          </cell>
          <cell r="E1939" t="str">
            <v>КОМПЛЕКТ левый, Леманс 400 мм, H 720-900, Арена ПЬЮР, 2 полки, 2 доводчика, цвет АНТРАЦИТ, цвет дна Антрацит (3981919846)</v>
          </cell>
          <cell r="K1939" t="str">
            <v>сумма частей</v>
          </cell>
          <cell r="O1939" t="str">
            <v>сумма частей</v>
          </cell>
          <cell r="Q1939" t="str">
            <v>9846</v>
          </cell>
          <cell r="V1939" t="str">
            <v>Нижние угловые тумбы</v>
          </cell>
          <cell r="W1939" t="str">
            <v>Леманс</v>
          </cell>
          <cell r="X1939">
            <v>400</v>
          </cell>
          <cell r="Y1939" t="str">
            <v>720-900</v>
          </cell>
          <cell r="Z1939" t="str">
            <v>АНТРАЦИТ</v>
          </cell>
          <cell r="AA1939" t="str">
            <v>Арена ПЬЮР</v>
          </cell>
          <cell r="AB1939">
            <v>2</v>
          </cell>
          <cell r="AC1939">
            <v>500</v>
          </cell>
          <cell r="AD1939">
            <v>3</v>
          </cell>
          <cell r="AE1939">
            <v>50</v>
          </cell>
          <cell r="AG1939" t="str">
            <v>Компл</v>
          </cell>
          <cell r="AH1939" t="str">
            <v>Антрацит</v>
          </cell>
          <cell r="AI1939" t="str">
            <v>Левый</v>
          </cell>
          <cell r="AJ1939" t="str">
            <v>Темно-серый</v>
          </cell>
          <cell r="AK1939" t="str">
            <v>КОМПЛЕКТ левый Леманс, 400, H 720-900, Арена ПЬЮР, АНТРАЦИТ</v>
          </cell>
          <cell r="AL1939">
            <v>355.12</v>
          </cell>
          <cell r="AM1939" t="str">
            <v>Леманс</v>
          </cell>
          <cell r="AS1939" t="str">
            <v>Леманс</v>
          </cell>
          <cell r="AU1939" t="str">
            <v>Компл</v>
          </cell>
          <cell r="AX1939">
            <v>400</v>
          </cell>
          <cell r="AY1939">
            <v>400</v>
          </cell>
          <cell r="BB1939">
            <v>720</v>
          </cell>
          <cell r="BC1939">
            <v>900</v>
          </cell>
          <cell r="BF1939">
            <v>0</v>
          </cell>
          <cell r="BG1939">
            <v>50</v>
          </cell>
          <cell r="BH1939" t="str">
            <v>Антрацит</v>
          </cell>
        </row>
        <row r="1940">
          <cell r="D1940" t="str">
            <v>3981909846</v>
          </cell>
          <cell r="E1940" t="str">
            <v>КОМПЛЕКТ правый, Леманс 400 мм, H 720-900, Арена ПЬЮР, 2 полки, 2 доводчика, цвет АНТРАЦИТ, цвет дна Антрацит (3981909846)</v>
          </cell>
          <cell r="K1940" t="str">
            <v>сумма частей</v>
          </cell>
          <cell r="O1940" t="str">
            <v>сумма частей</v>
          </cell>
          <cell r="Q1940" t="str">
            <v>9846</v>
          </cell>
          <cell r="V1940" t="str">
            <v>Нижние угловые тумбы</v>
          </cell>
          <cell r="W1940" t="str">
            <v>Леманс</v>
          </cell>
          <cell r="X1940">
            <v>400</v>
          </cell>
          <cell r="Y1940" t="str">
            <v>720-900</v>
          </cell>
          <cell r="Z1940" t="str">
            <v>АНТРАЦИТ</v>
          </cell>
          <cell r="AA1940" t="str">
            <v>Арена ПЬЮР</v>
          </cell>
          <cell r="AB1940">
            <v>2</v>
          </cell>
          <cell r="AC1940">
            <v>500</v>
          </cell>
          <cell r="AD1940">
            <v>3</v>
          </cell>
          <cell r="AE1940">
            <v>50</v>
          </cell>
          <cell r="AG1940" t="str">
            <v>Компл</v>
          </cell>
          <cell r="AH1940" t="str">
            <v>Антрацит</v>
          </cell>
          <cell r="AI1940" t="str">
            <v>Правый</v>
          </cell>
          <cell r="AJ1940" t="str">
            <v>Темно-серый</v>
          </cell>
          <cell r="AK1940" t="str">
            <v>КОМПЛЕКТ правый Леманс, 400, H 720-900, Арена ПЬЮР, АНТРАЦИТ</v>
          </cell>
          <cell r="AL1940">
            <v>355.12</v>
          </cell>
          <cell r="AM1940" t="str">
            <v>Леманс</v>
          </cell>
          <cell r="AS1940" t="str">
            <v>Леманс</v>
          </cell>
          <cell r="AU1940" t="str">
            <v>Компл</v>
          </cell>
          <cell r="AX1940">
            <v>400</v>
          </cell>
          <cell r="AY1940">
            <v>400</v>
          </cell>
          <cell r="BB1940">
            <v>720</v>
          </cell>
          <cell r="BC1940">
            <v>900</v>
          </cell>
          <cell r="BF1940">
            <v>0</v>
          </cell>
          <cell r="BG1940">
            <v>50</v>
          </cell>
          <cell r="BH1940" t="str">
            <v>Антрацит</v>
          </cell>
        </row>
        <row r="1941">
          <cell r="D1941" t="str">
            <v>3905759846</v>
          </cell>
          <cell r="E1941" t="str">
            <v>КОМПЛЕКТ левый, Леманс 450 мм, H 720-900, Арена ПЬЮР, 2 полки, 2 доводчика, цвет АНТРАЦИТ, цвет дна Антрацит (3905759846)</v>
          </cell>
          <cell r="K1941" t="str">
            <v>сумма частей</v>
          </cell>
          <cell r="O1941" t="str">
            <v>сумма частей</v>
          </cell>
          <cell r="Q1941" t="str">
            <v>9846</v>
          </cell>
          <cell r="V1941" t="str">
            <v>Нижние угловые тумбы</v>
          </cell>
          <cell r="W1941" t="str">
            <v>Леманс</v>
          </cell>
          <cell r="X1941">
            <v>450</v>
          </cell>
          <cell r="Y1941" t="str">
            <v>720-900</v>
          </cell>
          <cell r="Z1941" t="str">
            <v>АНТРАЦИТ</v>
          </cell>
          <cell r="AA1941" t="str">
            <v>Арена ПЬЮР</v>
          </cell>
          <cell r="AB1941">
            <v>2</v>
          </cell>
          <cell r="AC1941">
            <v>500</v>
          </cell>
          <cell r="AD1941">
            <v>3</v>
          </cell>
          <cell r="AE1941">
            <v>50</v>
          </cell>
          <cell r="AG1941" t="str">
            <v>Компл</v>
          </cell>
          <cell r="AH1941" t="str">
            <v>Антрацит</v>
          </cell>
          <cell r="AI1941" t="str">
            <v>Левый</v>
          </cell>
          <cell r="AJ1941" t="str">
            <v>Темно-серый</v>
          </cell>
          <cell r="AK1941" t="str">
            <v>КОМПЛЕКТ левый Леманс, 450, H 720-900, Арена ПЬЮР, АНТРАЦИТ</v>
          </cell>
          <cell r="AL1941">
            <v>359.85</v>
          </cell>
          <cell r="AM1941" t="str">
            <v>Леманс</v>
          </cell>
          <cell r="AS1941" t="str">
            <v>Леманс</v>
          </cell>
          <cell r="AU1941" t="str">
            <v>Компл</v>
          </cell>
          <cell r="AX1941">
            <v>450</v>
          </cell>
          <cell r="AY1941">
            <v>450</v>
          </cell>
          <cell r="BB1941">
            <v>720</v>
          </cell>
          <cell r="BC1941">
            <v>900</v>
          </cell>
          <cell r="BF1941">
            <v>0</v>
          </cell>
          <cell r="BG1941">
            <v>50</v>
          </cell>
          <cell r="BH1941" t="str">
            <v>Антрацит</v>
          </cell>
        </row>
        <row r="1942">
          <cell r="D1942" t="str">
            <v>3905749846</v>
          </cell>
          <cell r="E1942" t="str">
            <v>КОМПЛЕКТ правый, Леманс 450 мм, H 720-900, Арена ПЬЮР, 2 полки, 2 доводчика, цвет АНТРАЦИТ, цвет дна Антрацит (3905749846)</v>
          </cell>
          <cell r="K1942" t="str">
            <v>сумма частей</v>
          </cell>
          <cell r="O1942" t="str">
            <v>сумма частей</v>
          </cell>
          <cell r="Q1942" t="str">
            <v>9846</v>
          </cell>
          <cell r="V1942" t="str">
            <v>Нижние угловые тумбы</v>
          </cell>
          <cell r="W1942" t="str">
            <v>Леманс</v>
          </cell>
          <cell r="X1942">
            <v>450</v>
          </cell>
          <cell r="Y1942" t="str">
            <v>720-900</v>
          </cell>
          <cell r="Z1942" t="str">
            <v>АНТРАЦИТ</v>
          </cell>
          <cell r="AA1942" t="str">
            <v>Арена ПЬЮР</v>
          </cell>
          <cell r="AB1942">
            <v>2</v>
          </cell>
          <cell r="AC1942">
            <v>500</v>
          </cell>
          <cell r="AD1942">
            <v>3</v>
          </cell>
          <cell r="AE1942">
            <v>50</v>
          </cell>
          <cell r="AG1942" t="str">
            <v>Компл</v>
          </cell>
          <cell r="AH1942" t="str">
            <v>Антрацит</v>
          </cell>
          <cell r="AI1942" t="str">
            <v>Правый</v>
          </cell>
          <cell r="AJ1942" t="str">
            <v>Темно-серый</v>
          </cell>
          <cell r="AK1942" t="str">
            <v>КОМПЛЕКТ правый Леманс, 450, H 720-900, Арена ПЬЮР, АНТРАЦИТ</v>
          </cell>
          <cell r="AL1942">
            <v>359.85</v>
          </cell>
          <cell r="AM1942" t="str">
            <v>Леманс</v>
          </cell>
          <cell r="AS1942" t="str">
            <v>Леманс</v>
          </cell>
          <cell r="AU1942" t="str">
            <v>Компл</v>
          </cell>
          <cell r="AX1942">
            <v>450</v>
          </cell>
          <cell r="AY1942">
            <v>450</v>
          </cell>
          <cell r="BB1942">
            <v>720</v>
          </cell>
          <cell r="BC1942">
            <v>900</v>
          </cell>
          <cell r="BF1942">
            <v>0</v>
          </cell>
          <cell r="BG1942">
            <v>50</v>
          </cell>
          <cell r="BH1942" t="str">
            <v>Антрацит</v>
          </cell>
        </row>
        <row r="1943">
          <cell r="D1943" t="str">
            <v>3905799846</v>
          </cell>
          <cell r="E1943" t="str">
            <v>КОМПЛЕКТ левый, Леманс 500 мм, H 720-900, Арена ПЬЮР, 2 полки, 2 доводчика, цвет АНТРАЦИТ, цвет дна Антрацит (3905799846)</v>
          </cell>
          <cell r="K1943" t="str">
            <v>сумма частей</v>
          </cell>
          <cell r="O1943" t="str">
            <v>сумма частей</v>
          </cell>
          <cell r="Q1943" t="str">
            <v>9846</v>
          </cell>
          <cell r="V1943" t="str">
            <v>Нижние угловые тумбы</v>
          </cell>
          <cell r="W1943" t="str">
            <v>Леманс</v>
          </cell>
          <cell r="X1943">
            <v>500</v>
          </cell>
          <cell r="Y1943" t="str">
            <v>720-900</v>
          </cell>
          <cell r="Z1943" t="str">
            <v>АНТРАЦИТ</v>
          </cell>
          <cell r="AA1943" t="str">
            <v>Арена ПЬЮР</v>
          </cell>
          <cell r="AB1943">
            <v>2</v>
          </cell>
          <cell r="AC1943">
            <v>500</v>
          </cell>
          <cell r="AD1943">
            <v>3</v>
          </cell>
          <cell r="AE1943">
            <v>50</v>
          </cell>
          <cell r="AG1943" t="str">
            <v>Компл</v>
          </cell>
          <cell r="AH1943" t="str">
            <v>Антрацит</v>
          </cell>
          <cell r="AI1943" t="str">
            <v>Левый</v>
          </cell>
          <cell r="AJ1943" t="str">
            <v>Темно-серый</v>
          </cell>
          <cell r="AK1943" t="str">
            <v>КОМПЛЕКТ левый Леманс, 500, H 720-900, Арена ПЬЮР, АНТРАЦИТ</v>
          </cell>
          <cell r="AL1943">
            <v>374.83</v>
          </cell>
          <cell r="AM1943" t="str">
            <v>Леманс</v>
          </cell>
          <cell r="AS1943" t="str">
            <v>Леманс</v>
          </cell>
          <cell r="AU1943" t="str">
            <v>Компл</v>
          </cell>
          <cell r="AX1943">
            <v>500</v>
          </cell>
          <cell r="AY1943">
            <v>500</v>
          </cell>
          <cell r="BB1943">
            <v>720</v>
          </cell>
          <cell r="BC1943">
            <v>900</v>
          </cell>
          <cell r="BF1943">
            <v>0</v>
          </cell>
          <cell r="BG1943">
            <v>50</v>
          </cell>
          <cell r="BH1943" t="str">
            <v>Антрацит</v>
          </cell>
        </row>
        <row r="1944">
          <cell r="D1944" t="str">
            <v>3905789846</v>
          </cell>
          <cell r="E1944" t="str">
            <v>КОМПЛЕКТ правый, Леманс 500 мм, H 720-900, Арена ПЬЮР, 2 полки, 2 доводчика, цвет АНТРАЦИТ, цвет дна Антрацит (3905789846)</v>
          </cell>
          <cell r="K1944" t="str">
            <v>сумма частей</v>
          </cell>
          <cell r="O1944" t="str">
            <v>сумма частей</v>
          </cell>
          <cell r="Q1944" t="str">
            <v>9846</v>
          </cell>
          <cell r="V1944" t="str">
            <v>Нижние угловые тумбы</v>
          </cell>
          <cell r="W1944" t="str">
            <v>Леманс</v>
          </cell>
          <cell r="X1944">
            <v>500</v>
          </cell>
          <cell r="Y1944" t="str">
            <v>720-900</v>
          </cell>
          <cell r="Z1944" t="str">
            <v>АНТРАЦИТ</v>
          </cell>
          <cell r="AA1944" t="str">
            <v>Арена ПЬЮР</v>
          </cell>
          <cell r="AB1944">
            <v>2</v>
          </cell>
          <cell r="AC1944">
            <v>500</v>
          </cell>
          <cell r="AD1944">
            <v>3</v>
          </cell>
          <cell r="AE1944">
            <v>50</v>
          </cell>
          <cell r="AG1944" t="str">
            <v>Компл</v>
          </cell>
          <cell r="AH1944" t="str">
            <v>Антрацит</v>
          </cell>
          <cell r="AI1944" t="str">
            <v>Правый</v>
          </cell>
          <cell r="AJ1944" t="str">
            <v>Темно-серый</v>
          </cell>
          <cell r="AK1944" t="str">
            <v>КОМПЛЕКТ правый Леманс, 500, H 720-900, Арена ПЬЮР, АНТРАЦИТ</v>
          </cell>
          <cell r="AL1944">
            <v>374.83</v>
          </cell>
          <cell r="AM1944" t="str">
            <v>Леманс</v>
          </cell>
          <cell r="AS1944" t="str">
            <v>Леманс</v>
          </cell>
          <cell r="AU1944" t="str">
            <v>Компл</v>
          </cell>
          <cell r="AX1944">
            <v>500</v>
          </cell>
          <cell r="AY1944">
            <v>500</v>
          </cell>
          <cell r="BB1944">
            <v>720</v>
          </cell>
          <cell r="BC1944">
            <v>900</v>
          </cell>
          <cell r="BF1944">
            <v>0</v>
          </cell>
          <cell r="BG1944">
            <v>50</v>
          </cell>
          <cell r="BH1944" t="str">
            <v>Антрацит</v>
          </cell>
        </row>
        <row r="1945">
          <cell r="D1945" t="str">
            <v>3905779846</v>
          </cell>
          <cell r="E1945" t="str">
            <v>КОМПЛЕКТ левый, Леманс 600 мм, H 720-900, Арена ПЬЮР, 2 полки, 2 доводчика, цвет АНТРАЦИТ, цвет дна Антрацит (3905779846)</v>
          </cell>
          <cell r="K1945" t="str">
            <v>сумма частей</v>
          </cell>
          <cell r="O1945" t="str">
            <v>сумма частей</v>
          </cell>
          <cell r="Q1945" t="str">
            <v>9846</v>
          </cell>
          <cell r="V1945" t="str">
            <v>Нижние угловые тумбы</v>
          </cell>
          <cell r="W1945" t="str">
            <v>Леманс</v>
          </cell>
          <cell r="X1945">
            <v>600</v>
          </cell>
          <cell r="Y1945" t="str">
            <v>720-900</v>
          </cell>
          <cell r="Z1945" t="str">
            <v>АНТРАЦИТ</v>
          </cell>
          <cell r="AA1945" t="str">
            <v>Арена ПЬЮР</v>
          </cell>
          <cell r="AB1945">
            <v>2</v>
          </cell>
          <cell r="AC1945">
            <v>500</v>
          </cell>
          <cell r="AD1945">
            <v>3</v>
          </cell>
          <cell r="AE1945">
            <v>50</v>
          </cell>
          <cell r="AG1945" t="str">
            <v>Компл</v>
          </cell>
          <cell r="AH1945" t="str">
            <v>Антрацит</v>
          </cell>
          <cell r="AI1945" t="str">
            <v>Левый</v>
          </cell>
          <cell r="AJ1945" t="str">
            <v>Темно-серый</v>
          </cell>
          <cell r="AK1945" t="str">
            <v>КОМПЛЕКТ левый Леманс, 600, H 720-900, Арена ПЬЮР, АНТРАЦИТ</v>
          </cell>
          <cell r="AL1945">
            <v>390.96</v>
          </cell>
          <cell r="AM1945" t="str">
            <v>Леманс</v>
          </cell>
          <cell r="AS1945" t="str">
            <v>Леманс</v>
          </cell>
          <cell r="AU1945" t="str">
            <v>Компл</v>
          </cell>
          <cell r="AX1945">
            <v>600</v>
          </cell>
          <cell r="AY1945">
            <v>600</v>
          </cell>
          <cell r="BB1945">
            <v>720</v>
          </cell>
          <cell r="BC1945">
            <v>900</v>
          </cell>
          <cell r="BF1945">
            <v>0</v>
          </cell>
          <cell r="BG1945">
            <v>50</v>
          </cell>
          <cell r="BH1945" t="str">
            <v>Антрацит</v>
          </cell>
        </row>
        <row r="1946">
          <cell r="D1946" t="str">
            <v>3905769846</v>
          </cell>
          <cell r="E1946" t="str">
            <v>КОМПЛЕКТ правый, Леманс 600 мм, H 720-900, Арена ПЬЮР, 2 полки, 2 доводчика, цвет АНТРАЦИТ, цвет дна Антрацит (3905769846)</v>
          </cell>
          <cell r="K1946" t="str">
            <v>сумма частей</v>
          </cell>
          <cell r="O1946" t="str">
            <v>сумма частей</v>
          </cell>
          <cell r="Q1946" t="str">
            <v>9846</v>
          </cell>
          <cell r="V1946" t="str">
            <v>Нижние угловые тумбы</v>
          </cell>
          <cell r="W1946" t="str">
            <v>Леманс</v>
          </cell>
          <cell r="X1946">
            <v>600</v>
          </cell>
          <cell r="Y1946" t="str">
            <v>720-900</v>
          </cell>
          <cell r="Z1946" t="str">
            <v>АНТРАЦИТ</v>
          </cell>
          <cell r="AA1946" t="str">
            <v>Арена ПЬЮР</v>
          </cell>
          <cell r="AB1946">
            <v>2</v>
          </cell>
          <cell r="AC1946">
            <v>500</v>
          </cell>
          <cell r="AD1946">
            <v>3</v>
          </cell>
          <cell r="AE1946">
            <v>50</v>
          </cell>
          <cell r="AG1946" t="str">
            <v>Компл</v>
          </cell>
          <cell r="AH1946" t="str">
            <v>Антрацит</v>
          </cell>
          <cell r="AI1946" t="str">
            <v>Правый</v>
          </cell>
          <cell r="AJ1946" t="str">
            <v>Темно-серый</v>
          </cell>
          <cell r="AK1946" t="str">
            <v>КОМПЛЕКТ правый Леманс, 600, H 720-900, Арена ПЬЮР, АНТРАЦИТ</v>
          </cell>
          <cell r="AL1946">
            <v>390.96</v>
          </cell>
          <cell r="AM1946" t="str">
            <v>Леманс</v>
          </cell>
          <cell r="AS1946" t="str">
            <v>Леманс</v>
          </cell>
          <cell r="AU1946" t="str">
            <v>Компл</v>
          </cell>
          <cell r="AX1946">
            <v>600</v>
          </cell>
          <cell r="AY1946">
            <v>600</v>
          </cell>
          <cell r="BB1946">
            <v>720</v>
          </cell>
          <cell r="BC1946">
            <v>900</v>
          </cell>
          <cell r="BF1946">
            <v>0</v>
          </cell>
          <cell r="BG1946">
            <v>50</v>
          </cell>
          <cell r="BH1946" t="str">
            <v>Антрацит</v>
          </cell>
        </row>
        <row r="1948">
          <cell r="D1948" t="str">
            <v>3881919846</v>
          </cell>
          <cell r="E1948" t="str">
            <v>КОМПЛЕКТ левый, Леманс 400 мм, H 720-900, Арена СТИЛЬ, 2 полки, 2 доводчика, цвет АНТРАЦИТ, цвет дна Антрацит (3881919846)</v>
          </cell>
          <cell r="K1948" t="str">
            <v>сумма частей</v>
          </cell>
          <cell r="O1948" t="str">
            <v>сумма частей</v>
          </cell>
          <cell r="V1948" t="str">
            <v>Нижние угловые тумбы</v>
          </cell>
          <cell r="W1948" t="str">
            <v>Леманс</v>
          </cell>
          <cell r="X1948">
            <v>400</v>
          </cell>
          <cell r="Y1948" t="str">
            <v>720-900</v>
          </cell>
          <cell r="Z1948" t="str">
            <v>АНТРАЦИТ</v>
          </cell>
          <cell r="AA1948" t="str">
            <v>Арена СТИЛЬ</v>
          </cell>
          <cell r="AB1948">
            <v>2</v>
          </cell>
          <cell r="AC1948">
            <v>500</v>
          </cell>
          <cell r="AD1948">
            <v>3</v>
          </cell>
          <cell r="AE1948">
            <v>50</v>
          </cell>
          <cell r="AG1948" t="str">
            <v>Компл</v>
          </cell>
          <cell r="AH1948" t="str">
            <v>Антрацит</v>
          </cell>
          <cell r="AI1948" t="str">
            <v>Левый</v>
          </cell>
          <cell r="AJ1948" t="str">
            <v>Темно-серый</v>
          </cell>
          <cell r="AK1948" t="str">
            <v>КОМПЛЕКТ левый Леманс, 400, H 720-900, Арена СТИЛЬ, АНТРАЦИТ</v>
          </cell>
          <cell r="AM1948" t="str">
            <v>Леманс</v>
          </cell>
          <cell r="AS1948" t="str">
            <v>Леманс</v>
          </cell>
          <cell r="AT1948" t="str">
            <v xml:space="preserve">Хранение посуды; Хранение продуктов; </v>
          </cell>
          <cell r="AU1948" t="str">
            <v>Компл</v>
          </cell>
          <cell r="AX1948">
            <v>400</v>
          </cell>
          <cell r="AY1948">
            <v>400</v>
          </cell>
          <cell r="BB1948">
            <v>720</v>
          </cell>
          <cell r="BC1948">
            <v>900</v>
          </cell>
          <cell r="BF1948">
            <v>0</v>
          </cell>
          <cell r="BG1948">
            <v>50</v>
          </cell>
          <cell r="BH1948" t="str">
            <v>Антрацит</v>
          </cell>
        </row>
        <row r="1949">
          <cell r="D1949" t="str">
            <v>3881909846</v>
          </cell>
          <cell r="E1949" t="str">
            <v>КОМПЛЕКТ правый, Леманс 400 мм, H 720-900, Арена СТИЛЬ, 2 полки, 2 доводчика, цвет АНТРАЦИТ, цвет дна Антрацит (3881909846)</v>
          </cell>
          <cell r="K1949" t="str">
            <v>сумма частей</v>
          </cell>
          <cell r="O1949" t="str">
            <v>сумма частей</v>
          </cell>
          <cell r="V1949" t="str">
            <v>Нижние угловые тумбы</v>
          </cell>
          <cell r="W1949" t="str">
            <v>Леманс</v>
          </cell>
          <cell r="X1949">
            <v>400</v>
          </cell>
          <cell r="Y1949" t="str">
            <v>720-900</v>
          </cell>
          <cell r="Z1949" t="str">
            <v>АНТРАЦИТ</v>
          </cell>
          <cell r="AA1949" t="str">
            <v>Арена СТИЛЬ</v>
          </cell>
          <cell r="AB1949">
            <v>2</v>
          </cell>
          <cell r="AC1949">
            <v>500</v>
          </cell>
          <cell r="AD1949">
            <v>3</v>
          </cell>
          <cell r="AE1949">
            <v>50</v>
          </cell>
          <cell r="AG1949" t="str">
            <v>Компл</v>
          </cell>
          <cell r="AH1949" t="str">
            <v>Антрацит</v>
          </cell>
          <cell r="AI1949" t="str">
            <v>Правый</v>
          </cell>
          <cell r="AJ1949" t="str">
            <v>Темно-серый</v>
          </cell>
          <cell r="AK1949" t="str">
            <v>КОМПЛЕКТ правый Леманс, 400, H 720-900, Арена СТИЛЬ, АНТРАЦИТ</v>
          </cell>
          <cell r="AM1949" t="str">
            <v>Леманс</v>
          </cell>
          <cell r="AS1949" t="str">
            <v>Леманс</v>
          </cell>
          <cell r="AT1949" t="str">
            <v xml:space="preserve">Хранение посуды; Хранение продуктов; </v>
          </cell>
          <cell r="AU1949" t="str">
            <v>Компл</v>
          </cell>
          <cell r="AX1949">
            <v>400</v>
          </cell>
          <cell r="AY1949">
            <v>400</v>
          </cell>
          <cell r="BB1949">
            <v>720</v>
          </cell>
          <cell r="BC1949">
            <v>900</v>
          </cell>
          <cell r="BF1949">
            <v>0</v>
          </cell>
          <cell r="BG1949">
            <v>50</v>
          </cell>
          <cell r="BH1949" t="str">
            <v>Антрацит</v>
          </cell>
        </row>
        <row r="1950">
          <cell r="D1950" t="str">
            <v>3805759846</v>
          </cell>
          <cell r="E1950" t="str">
            <v>КОМПЛЕКТ левый, Леманс 450 мм, H 720-900, Арена СТИЛЬ, 2 полки, 2 доводчика, цвет АНТРАЦИТ, цвет дна Антрацит (3805759846)</v>
          </cell>
          <cell r="K1950" t="str">
            <v>сумма частей</v>
          </cell>
          <cell r="O1950" t="str">
            <v>сумма частей</v>
          </cell>
          <cell r="V1950" t="str">
            <v>Нижние угловые тумбы</v>
          </cell>
          <cell r="W1950" t="str">
            <v>Леманс</v>
          </cell>
          <cell r="X1950">
            <v>450</v>
          </cell>
          <cell r="Y1950" t="str">
            <v>720-900</v>
          </cell>
          <cell r="Z1950" t="str">
            <v>АНТРАЦИТ</v>
          </cell>
          <cell r="AA1950" t="str">
            <v>Арена СТИЛЬ</v>
          </cell>
          <cell r="AB1950">
            <v>2</v>
          </cell>
          <cell r="AC1950">
            <v>500</v>
          </cell>
          <cell r="AD1950">
            <v>3</v>
          </cell>
          <cell r="AE1950">
            <v>50</v>
          </cell>
          <cell r="AG1950" t="str">
            <v>Компл</v>
          </cell>
          <cell r="AH1950" t="str">
            <v>Антрацит</v>
          </cell>
          <cell r="AI1950" t="str">
            <v>Левый</v>
          </cell>
          <cell r="AJ1950" t="str">
            <v>Темно-серый</v>
          </cell>
          <cell r="AK1950" t="str">
            <v>КОМПЛЕКТ левый Леманс, 450, H 720-900, Арена СТИЛЬ, АНТРАЦИТ</v>
          </cell>
          <cell r="AM1950" t="str">
            <v>Леманс</v>
          </cell>
          <cell r="AS1950" t="str">
            <v>Леманс</v>
          </cell>
          <cell r="AT1950" t="str">
            <v xml:space="preserve">Хранение посуды; Хранение продуктов; </v>
          </cell>
          <cell r="AU1950" t="str">
            <v>Компл</v>
          </cell>
          <cell r="AX1950">
            <v>450</v>
          </cell>
          <cell r="AY1950">
            <v>450</v>
          </cell>
          <cell r="BB1950">
            <v>720</v>
          </cell>
          <cell r="BC1950">
            <v>900</v>
          </cell>
          <cell r="BF1950">
            <v>0</v>
          </cell>
          <cell r="BG1950">
            <v>50</v>
          </cell>
          <cell r="BH1950" t="str">
            <v>Антрацит</v>
          </cell>
        </row>
        <row r="1951">
          <cell r="D1951" t="str">
            <v>3805749846</v>
          </cell>
          <cell r="E1951" t="str">
            <v>КОМПЛЕКТ правый, Леманс 450 мм, H 720-900, Арена СТИЛЬ, 2 полки, 2 доводчика, цвет АНТРАЦИТ, цвет дна Антрацит (3805749846)</v>
          </cell>
          <cell r="K1951" t="str">
            <v>сумма частей</v>
          </cell>
          <cell r="O1951" t="str">
            <v>сумма частей</v>
          </cell>
          <cell r="V1951" t="str">
            <v>Нижние угловые тумбы</v>
          </cell>
          <cell r="W1951" t="str">
            <v>Леманс</v>
          </cell>
          <cell r="X1951">
            <v>450</v>
          </cell>
          <cell r="Y1951" t="str">
            <v>720-900</v>
          </cell>
          <cell r="Z1951" t="str">
            <v>АНТРАЦИТ</v>
          </cell>
          <cell r="AA1951" t="str">
            <v>Арена СТИЛЬ</v>
          </cell>
          <cell r="AB1951">
            <v>2</v>
          </cell>
          <cell r="AC1951">
            <v>500</v>
          </cell>
          <cell r="AD1951">
            <v>3</v>
          </cell>
          <cell r="AE1951">
            <v>50</v>
          </cell>
          <cell r="AG1951" t="str">
            <v>Компл</v>
          </cell>
          <cell r="AH1951" t="str">
            <v>Антрацит</v>
          </cell>
          <cell r="AI1951" t="str">
            <v>Правый</v>
          </cell>
          <cell r="AJ1951" t="str">
            <v>Темно-серый</v>
          </cell>
          <cell r="AK1951" t="str">
            <v>КОМПЛЕКТ правый Леманс, 450, H 720-900, Арена СТИЛЬ, АНТРАЦИТ</v>
          </cell>
          <cell r="AM1951" t="str">
            <v>Леманс</v>
          </cell>
          <cell r="AS1951" t="str">
            <v>Леманс</v>
          </cell>
          <cell r="AT1951" t="str">
            <v xml:space="preserve">Хранение посуды; Хранение продуктов; </v>
          </cell>
          <cell r="AU1951" t="str">
            <v>Компл</v>
          </cell>
          <cell r="AX1951">
            <v>450</v>
          </cell>
          <cell r="AY1951">
            <v>450</v>
          </cell>
          <cell r="BB1951">
            <v>720</v>
          </cell>
          <cell r="BC1951">
            <v>900</v>
          </cell>
          <cell r="BF1951">
            <v>0</v>
          </cell>
          <cell r="BG1951">
            <v>50</v>
          </cell>
          <cell r="BH1951" t="str">
            <v>Антрацит</v>
          </cell>
        </row>
        <row r="1952">
          <cell r="D1952" t="str">
            <v>3805799846</v>
          </cell>
          <cell r="E1952" t="str">
            <v>КОМПЛЕКТ левый, Леманс 500 мм, H 720-900, Арена СТИЛЬ, 2 полки, 2 доводчика, цвет АНТРАЦИТ, цвет дна Антрацит (3805799846)</v>
          </cell>
          <cell r="K1952" t="str">
            <v>сумма частей</v>
          </cell>
          <cell r="O1952" t="str">
            <v>сумма частей</v>
          </cell>
          <cell r="V1952" t="str">
            <v>Нижние угловые тумбы</v>
          </cell>
          <cell r="W1952" t="str">
            <v>Леманс</v>
          </cell>
          <cell r="X1952">
            <v>500</v>
          </cell>
          <cell r="Y1952" t="str">
            <v>720-900</v>
          </cell>
          <cell r="Z1952" t="str">
            <v>АНТРАЦИТ</v>
          </cell>
          <cell r="AA1952" t="str">
            <v>Арена СТИЛЬ</v>
          </cell>
          <cell r="AB1952">
            <v>2</v>
          </cell>
          <cell r="AC1952">
            <v>500</v>
          </cell>
          <cell r="AD1952">
            <v>3</v>
          </cell>
          <cell r="AE1952">
            <v>50</v>
          </cell>
          <cell r="AG1952" t="str">
            <v>Компл</v>
          </cell>
          <cell r="AH1952" t="str">
            <v>Антрацит</v>
          </cell>
          <cell r="AI1952" t="str">
            <v>Левый</v>
          </cell>
          <cell r="AJ1952" t="str">
            <v>Темно-серый</v>
          </cell>
          <cell r="AK1952" t="str">
            <v>КОМПЛЕКТ левый Леманс, 500, H 720-900, Арена СТИЛЬ, АНТРАЦИТ</v>
          </cell>
          <cell r="AM1952" t="str">
            <v>Леманс</v>
          </cell>
          <cell r="AS1952" t="str">
            <v>Леманс</v>
          </cell>
          <cell r="AT1952" t="str">
            <v xml:space="preserve">Хранение посуды; Хранение продуктов; </v>
          </cell>
          <cell r="AU1952" t="str">
            <v>Компл</v>
          </cell>
          <cell r="AX1952">
            <v>500</v>
          </cell>
          <cell r="AY1952">
            <v>500</v>
          </cell>
          <cell r="BB1952">
            <v>720</v>
          </cell>
          <cell r="BC1952">
            <v>900</v>
          </cell>
          <cell r="BF1952">
            <v>0</v>
          </cell>
          <cell r="BG1952">
            <v>50</v>
          </cell>
          <cell r="BH1952" t="str">
            <v>Антрацит</v>
          </cell>
        </row>
        <row r="1953">
          <cell r="D1953" t="str">
            <v>3805789846</v>
          </cell>
          <cell r="E1953" t="str">
            <v>КОМПЛЕКТ правый, Леманс 500 мм, H 720-900, Арена СТИЛЬ, 2 полки, 2 доводчика, цвет АНТРАЦИТ, цвет дна Антрацит (3805789846)</v>
          </cell>
          <cell r="K1953" t="str">
            <v>сумма частей</v>
          </cell>
          <cell r="O1953" t="str">
            <v>сумма частей</v>
          </cell>
          <cell r="V1953" t="str">
            <v>Нижние угловые тумбы</v>
          </cell>
          <cell r="W1953" t="str">
            <v>Леманс</v>
          </cell>
          <cell r="X1953">
            <v>500</v>
          </cell>
          <cell r="Y1953" t="str">
            <v>720-900</v>
          </cell>
          <cell r="Z1953" t="str">
            <v>АНТРАЦИТ</v>
          </cell>
          <cell r="AA1953" t="str">
            <v>Арена СТИЛЬ</v>
          </cell>
          <cell r="AB1953">
            <v>2</v>
          </cell>
          <cell r="AC1953">
            <v>500</v>
          </cell>
          <cell r="AD1953">
            <v>3</v>
          </cell>
          <cell r="AE1953">
            <v>50</v>
          </cell>
          <cell r="AG1953" t="str">
            <v>Компл</v>
          </cell>
          <cell r="AH1953" t="str">
            <v>Антрацит</v>
          </cell>
          <cell r="AI1953" t="str">
            <v>Правый</v>
          </cell>
          <cell r="AJ1953" t="str">
            <v>Темно-серый</v>
          </cell>
          <cell r="AK1953" t="str">
            <v>КОМПЛЕКТ правый Леманс, 500, H 720-900, Арена СТИЛЬ, АНТРАЦИТ</v>
          </cell>
          <cell r="AM1953" t="str">
            <v>Леманс</v>
          </cell>
          <cell r="AS1953" t="str">
            <v>Леманс</v>
          </cell>
          <cell r="AT1953" t="str">
            <v xml:space="preserve">Хранение посуды; Хранение продуктов; </v>
          </cell>
          <cell r="AU1953" t="str">
            <v>Компл</v>
          </cell>
          <cell r="AX1953">
            <v>500</v>
          </cell>
          <cell r="AY1953">
            <v>500</v>
          </cell>
          <cell r="BB1953">
            <v>720</v>
          </cell>
          <cell r="BC1953">
            <v>900</v>
          </cell>
          <cell r="BF1953">
            <v>0</v>
          </cell>
          <cell r="BG1953">
            <v>50</v>
          </cell>
          <cell r="BH1953" t="str">
            <v>Антрацит</v>
          </cell>
        </row>
        <row r="1954">
          <cell r="D1954" t="str">
            <v>3805779846</v>
          </cell>
          <cell r="E1954" t="str">
            <v>КОМПЛЕКТ левый, Леманс 600 мм, H 720-900, Арена СТИЛЬ, 2 полки, 2 доводчика, цвет АНТРАЦИТ, цвет дна Антрацит (3805779846)</v>
          </cell>
          <cell r="K1954" t="str">
            <v>сумма частей</v>
          </cell>
          <cell r="O1954" t="str">
            <v>сумма частей</v>
          </cell>
          <cell r="V1954" t="str">
            <v>Нижние угловые тумбы</v>
          </cell>
          <cell r="W1954" t="str">
            <v>Леманс</v>
          </cell>
          <cell r="X1954">
            <v>600</v>
          </cell>
          <cell r="Y1954" t="str">
            <v>720-900</v>
          </cell>
          <cell r="Z1954" t="str">
            <v>АНТРАЦИТ</v>
          </cell>
          <cell r="AA1954" t="str">
            <v>Арена СТИЛЬ</v>
          </cell>
          <cell r="AB1954">
            <v>2</v>
          </cell>
          <cell r="AC1954">
            <v>500</v>
          </cell>
          <cell r="AD1954">
            <v>3</v>
          </cell>
          <cell r="AE1954">
            <v>50</v>
          </cell>
          <cell r="AG1954" t="str">
            <v>Компл</v>
          </cell>
          <cell r="AH1954" t="str">
            <v>Антрацит</v>
          </cell>
          <cell r="AI1954" t="str">
            <v>Левый</v>
          </cell>
          <cell r="AJ1954" t="str">
            <v>Темно-серый</v>
          </cell>
          <cell r="AK1954" t="str">
            <v>КОМПЛЕКТ левый Леманс, 600, H 720-900, Арена СТИЛЬ, АНТРАЦИТ</v>
          </cell>
          <cell r="AM1954" t="str">
            <v>Леманс</v>
          </cell>
          <cell r="AS1954" t="str">
            <v>Леманс</v>
          </cell>
          <cell r="AT1954" t="str">
            <v xml:space="preserve">Хранение посуды; Хранение продуктов; </v>
          </cell>
          <cell r="AU1954" t="str">
            <v>Компл</v>
          </cell>
          <cell r="AX1954">
            <v>600</v>
          </cell>
          <cell r="AY1954">
            <v>600</v>
          </cell>
          <cell r="BB1954">
            <v>720</v>
          </cell>
          <cell r="BC1954">
            <v>900</v>
          </cell>
          <cell r="BF1954">
            <v>0</v>
          </cell>
          <cell r="BG1954">
            <v>50</v>
          </cell>
          <cell r="BH1954" t="str">
            <v>Антрацит</v>
          </cell>
        </row>
        <row r="1955">
          <cell r="D1955" t="str">
            <v>3805769846</v>
          </cell>
          <cell r="E1955" t="str">
            <v>КОМПЛЕКТ правый, Леманс 600 мм, H 720-900, Арена СТИЛЬ, 2 полки, 2 доводчика, цвет АНТРАЦИТ, цвет дна Антрацит (3805769846)</v>
          </cell>
          <cell r="K1955" t="str">
            <v>сумма частей</v>
          </cell>
          <cell r="O1955" t="str">
            <v>сумма частей</v>
          </cell>
          <cell r="V1955" t="str">
            <v>Нижние угловые тумбы</v>
          </cell>
          <cell r="W1955" t="str">
            <v>Леманс</v>
          </cell>
          <cell r="X1955">
            <v>600</v>
          </cell>
          <cell r="Y1955" t="str">
            <v>720-900</v>
          </cell>
          <cell r="Z1955" t="str">
            <v>АНТРАЦИТ</v>
          </cell>
          <cell r="AA1955" t="str">
            <v>Арена СТИЛЬ</v>
          </cell>
          <cell r="AB1955">
            <v>2</v>
          </cell>
          <cell r="AC1955">
            <v>500</v>
          </cell>
          <cell r="AD1955">
            <v>3</v>
          </cell>
          <cell r="AE1955">
            <v>50</v>
          </cell>
          <cell r="AG1955" t="str">
            <v>Компл</v>
          </cell>
          <cell r="AH1955" t="str">
            <v>Антрацит</v>
          </cell>
          <cell r="AI1955" t="str">
            <v>Правый</v>
          </cell>
          <cell r="AJ1955" t="str">
            <v>Темно-серый</v>
          </cell>
          <cell r="AK1955" t="str">
            <v>КОМПЛЕКТ правый Леманс, 600, H 720-900, Арена СТИЛЬ, АНТРАЦИТ</v>
          </cell>
          <cell r="AM1955" t="str">
            <v>Леманс</v>
          </cell>
          <cell r="AS1955" t="str">
            <v>Леманс</v>
          </cell>
          <cell r="AT1955" t="str">
            <v xml:space="preserve">Хранение посуды; Хранение продуктов; </v>
          </cell>
          <cell r="AU1955" t="str">
            <v>Компл</v>
          </cell>
          <cell r="AX1955">
            <v>600</v>
          </cell>
          <cell r="AY1955">
            <v>600</v>
          </cell>
          <cell r="BB1955">
            <v>720</v>
          </cell>
          <cell r="BC1955">
            <v>900</v>
          </cell>
          <cell r="BF1955">
            <v>0</v>
          </cell>
          <cell r="BG1955">
            <v>50</v>
          </cell>
          <cell r="BH1955" t="str">
            <v>Антрацит</v>
          </cell>
        </row>
        <row r="1957">
          <cell r="D1957" t="str">
            <v>0023710102</v>
          </cell>
          <cell r="E1957" t="str">
            <v>Рама 1530 мм, Конвой Лавидо, H 2100-2199, 1 шт, цвет ТИТАН (0023710102)</v>
          </cell>
          <cell r="H1957">
            <v>1</v>
          </cell>
          <cell r="I1957">
            <v>5</v>
          </cell>
          <cell r="J1957" t="str">
            <v>DE</v>
          </cell>
          <cell r="K1957">
            <v>10</v>
          </cell>
          <cell r="L1957">
            <v>1.605</v>
          </cell>
          <cell r="M1957">
            <v>0.4</v>
          </cell>
          <cell r="N1957">
            <v>0.14199999999999999</v>
          </cell>
          <cell r="O1957">
            <v>9.1163999999999995E-2</v>
          </cell>
          <cell r="Q1957" t="str">
            <v>0102</v>
          </cell>
          <cell r="R1957">
            <v>20</v>
          </cell>
          <cell r="T1957">
            <v>8302420000</v>
          </cell>
          <cell r="V1957" t="str">
            <v>Высокие шкафы</v>
          </cell>
          <cell r="W1957" t="str">
            <v>Конвой Лавидо</v>
          </cell>
          <cell r="Y1957" t="str">
            <v>2100-2199</v>
          </cell>
          <cell r="Z1957" t="str">
            <v>ТИТАН</v>
          </cell>
          <cell r="AA1957" t="str">
            <v>Арена ВАРИО</v>
          </cell>
          <cell r="AC1957">
            <v>500</v>
          </cell>
          <cell r="AG1957" t="str">
            <v>шт</v>
          </cell>
          <cell r="AJ1957" t="str">
            <v>Серый</v>
          </cell>
          <cell r="AK1957" t="str">
            <v>Рама 1530 мм Конвой Лавидо, H 2100-2199, ТИТАН</v>
          </cell>
          <cell r="AM1957" t="str">
            <v>Конвой Лавидо</v>
          </cell>
          <cell r="AO1957" t="str">
            <v>0023690102</v>
          </cell>
          <cell r="AS1957" t="str">
            <v>Конвой Лавидо</v>
          </cell>
          <cell r="AU1957" t="str">
            <v>Комплектующее</v>
          </cell>
          <cell r="AX1957">
            <v>450</v>
          </cell>
          <cell r="AY1957">
            <v>600</v>
          </cell>
          <cell r="BB1957">
            <v>2100</v>
          </cell>
          <cell r="BC1957">
            <v>2199</v>
          </cell>
          <cell r="BH1957" t="str">
            <v>Титан</v>
          </cell>
        </row>
        <row r="1958">
          <cell r="D1958" t="str">
            <v>0023719846</v>
          </cell>
          <cell r="E1958" t="str">
            <v>Рама 1530 мм, Конвой Лавидо, H 2100-2199, 1 шт, цвет АНТРАЦИТ (0023719846)</v>
          </cell>
          <cell r="H1958">
            <v>1</v>
          </cell>
          <cell r="I1958">
            <v>5</v>
          </cell>
          <cell r="J1958" t="str">
            <v>DE</v>
          </cell>
          <cell r="K1958">
            <v>10</v>
          </cell>
          <cell r="L1958">
            <v>1.605</v>
          </cell>
          <cell r="M1958">
            <v>0.4</v>
          </cell>
          <cell r="N1958">
            <v>0.14199999999999999</v>
          </cell>
          <cell r="O1958">
            <v>9.1163999999999995E-2</v>
          </cell>
          <cell r="Q1958" t="str">
            <v>9846</v>
          </cell>
          <cell r="R1958">
            <v>20</v>
          </cell>
          <cell r="T1958">
            <v>8302420000</v>
          </cell>
          <cell r="V1958" t="str">
            <v>Высокие шкафы</v>
          </cell>
          <cell r="W1958" t="str">
            <v>Конвой Лавидо</v>
          </cell>
          <cell r="Y1958" t="str">
            <v>2100-2199</v>
          </cell>
          <cell r="Z1958" t="str">
            <v>АНТРАЦИТ</v>
          </cell>
          <cell r="AA1958" t="str">
            <v>Арена ВАРИО</v>
          </cell>
          <cell r="AC1958">
            <v>500</v>
          </cell>
          <cell r="AG1958" t="str">
            <v>шт</v>
          </cell>
          <cell r="AJ1958" t="str">
            <v>Темно-серый</v>
          </cell>
          <cell r="AK1958" t="str">
            <v>Рама 1530 мм Конвой Лавидо, H 2100-2199, АНТРАЦИТ</v>
          </cell>
          <cell r="AM1958" t="str">
            <v>Конвой Лавидо</v>
          </cell>
          <cell r="AO1958" t="str">
            <v>0023699846</v>
          </cell>
          <cell r="AS1958" t="str">
            <v>Конвой Лавидо</v>
          </cell>
          <cell r="AU1958" t="str">
            <v>Комплектующее</v>
          </cell>
          <cell r="AX1958">
            <v>450</v>
          </cell>
          <cell r="AY1958">
            <v>600</v>
          </cell>
          <cell r="BB1958">
            <v>2100</v>
          </cell>
          <cell r="BC1958">
            <v>2199</v>
          </cell>
          <cell r="BH1958" t="str">
            <v>Антрацит</v>
          </cell>
        </row>
        <row r="1959">
          <cell r="D1959" t="str">
            <v>3806570005</v>
          </cell>
          <cell r="E1959" t="str">
            <v>КОМПЛЕКТ Конвой Лавидо 600 мм, H 2100-2199, Арена ВАРИО, 5 полок, цвет ХРОМ, цвет дна Серый (3806570005)</v>
          </cell>
          <cell r="K1959" t="str">
            <v>сумма частей</v>
          </cell>
          <cell r="O1959" t="str">
            <v>сумма частей</v>
          </cell>
          <cell r="V1959" t="str">
            <v>Высокие шкафы</v>
          </cell>
          <cell r="W1959" t="str">
            <v>Конвой Лавидо</v>
          </cell>
          <cell r="X1959">
            <v>600</v>
          </cell>
          <cell r="Y1959" t="str">
            <v>2100-2199</v>
          </cell>
          <cell r="Z1959" t="str">
            <v>ХРОМ</v>
          </cell>
          <cell r="AA1959" t="str">
            <v>Арена ВАРИО</v>
          </cell>
          <cell r="AB1959">
            <v>5</v>
          </cell>
          <cell r="AC1959">
            <v>500</v>
          </cell>
          <cell r="AD1959">
            <v>3</v>
          </cell>
          <cell r="AE1959">
            <v>130</v>
          </cell>
          <cell r="AG1959" t="str">
            <v>Компл</v>
          </cell>
          <cell r="AH1959" t="str">
            <v>Серый</v>
          </cell>
          <cell r="AJ1959" t="str">
            <v>Серый</v>
          </cell>
          <cell r="AK1959" t="str">
            <v>КОМПЛЕКТ Конвой Лавидо, 600, H 2100-2199, Арена ВАРИО, ХРОМ</v>
          </cell>
          <cell r="AM1959" t="str">
            <v>Конвой Лавидо</v>
          </cell>
          <cell r="AO1959" t="str">
            <v>2806570005</v>
          </cell>
          <cell r="AS1959" t="str">
            <v>Конвой Лавидо</v>
          </cell>
          <cell r="AT1959" t="str">
            <v xml:space="preserve">Хранение посуды; Хранение продуктов; </v>
          </cell>
          <cell r="AU1959" t="str">
            <v>Компл</v>
          </cell>
          <cell r="AX1959">
            <v>600</v>
          </cell>
          <cell r="AY1959">
            <v>600</v>
          </cell>
          <cell r="BB1959">
            <v>2100</v>
          </cell>
          <cell r="BC1959">
            <v>2199</v>
          </cell>
          <cell r="BF1959">
            <v>0</v>
          </cell>
          <cell r="BG1959">
            <v>130</v>
          </cell>
          <cell r="BH1959" t="str">
            <v>Хром</v>
          </cell>
        </row>
        <row r="1960">
          <cell r="D1960" t="str">
            <v>3806659846</v>
          </cell>
          <cell r="E1960" t="str">
            <v>КОМПЛЕКТ Конвой Лавидо 600 мм, H 2100-2199, Арена ВАРИО, 5 полок, цвет АНТРАЦИТ, цвет дна Антрацит (3806659846)</v>
          </cell>
          <cell r="K1960" t="str">
            <v>сумма частей</v>
          </cell>
          <cell r="O1960" t="str">
            <v>сумма частей</v>
          </cell>
          <cell r="V1960" t="str">
            <v>Высокие шкафы</v>
          </cell>
          <cell r="W1960" t="str">
            <v>Конвой Лавидо</v>
          </cell>
          <cell r="X1960">
            <v>600</v>
          </cell>
          <cell r="Y1960" t="str">
            <v>2100-2199</v>
          </cell>
          <cell r="Z1960" t="str">
            <v>АНТРАЦИТ</v>
          </cell>
          <cell r="AA1960" t="str">
            <v>Арена ВАРИО</v>
          </cell>
          <cell r="AB1960">
            <v>5</v>
          </cell>
          <cell r="AC1960">
            <v>500</v>
          </cell>
          <cell r="AD1960">
            <v>3</v>
          </cell>
          <cell r="AE1960">
            <v>130</v>
          </cell>
          <cell r="AG1960" t="str">
            <v>Компл</v>
          </cell>
          <cell r="AH1960" t="str">
            <v>Антрацит</v>
          </cell>
          <cell r="AJ1960" t="str">
            <v>Темно-серый</v>
          </cell>
          <cell r="AK1960" t="str">
            <v>КОМПЛЕКТ Конвой Лавидо, 600, H 2100-2199, Арена ВАРИО, АНТРАЦИТ</v>
          </cell>
          <cell r="AM1960" t="str">
            <v>Конвой Лавидо</v>
          </cell>
          <cell r="AN1960" t="str">
            <v>2806659846</v>
          </cell>
          <cell r="AO1960" t="str">
            <v>2806659846</v>
          </cell>
          <cell r="AS1960" t="str">
            <v>Конвой Лавидо</v>
          </cell>
          <cell r="AT1960" t="str">
            <v xml:space="preserve">Хранение посуды; Хранение продуктов; </v>
          </cell>
          <cell r="AU1960" t="str">
            <v>Компл</v>
          </cell>
          <cell r="AX1960">
            <v>600</v>
          </cell>
          <cell r="AY1960">
            <v>600</v>
          </cell>
          <cell r="BB1960">
            <v>2100</v>
          </cell>
          <cell r="BC1960">
            <v>2199</v>
          </cell>
          <cell r="BF1960">
            <v>0</v>
          </cell>
          <cell r="BG1960">
            <v>130</v>
          </cell>
          <cell r="BH1960" t="str">
            <v>Антрацит</v>
          </cell>
        </row>
        <row r="1961">
          <cell r="D1961" t="str">
            <v>3806770005</v>
          </cell>
          <cell r="E1961" t="str">
            <v>КОМПЛЕКТ Конвой Лавидо 600 мм, H 2100-2199, Арена СЕЛЕКТ, 5 полок, цвет ХРОМ, цвет дна СЕРЫЙ (3806770005)</v>
          </cell>
          <cell r="K1961" t="str">
            <v>сумма частей</v>
          </cell>
          <cell r="O1961" t="str">
            <v>сумма частей</v>
          </cell>
          <cell r="V1961" t="str">
            <v>Высокие шкафы</v>
          </cell>
          <cell r="W1961" t="str">
            <v>Конвой Лавидо</v>
          </cell>
          <cell r="X1961">
            <v>600</v>
          </cell>
          <cell r="Y1961" t="str">
            <v>2100-2199</v>
          </cell>
          <cell r="Z1961" t="str">
            <v>АНТРАЦИТ</v>
          </cell>
          <cell r="AA1961" t="str">
            <v>Арена СЕЛЕКТ</v>
          </cell>
          <cell r="AB1961">
            <v>5</v>
          </cell>
          <cell r="AC1961">
            <v>500</v>
          </cell>
          <cell r="AD1961">
            <v>3</v>
          </cell>
          <cell r="AE1961">
            <v>130</v>
          </cell>
          <cell r="AG1961" t="str">
            <v>Компл</v>
          </cell>
          <cell r="AH1961" t="str">
            <v>Хром</v>
          </cell>
          <cell r="AJ1961" t="str">
            <v>Серый</v>
          </cell>
          <cell r="AK1961" t="str">
            <v>КОМПЛЕКТ Конвой Лавидо, 600, H 2100-2199, Арена ВАРИО, ХРОМ</v>
          </cell>
          <cell r="AM1961" t="str">
            <v>Конвой Лавидо</v>
          </cell>
          <cell r="AN1961">
            <v>2806779846</v>
          </cell>
          <cell r="AO1961">
            <v>2806779846</v>
          </cell>
          <cell r="AS1961" t="str">
            <v>Конвой Лавидо</v>
          </cell>
          <cell r="AT1961" t="str">
            <v xml:space="preserve">Хранение посуды; Хранение продуктов; </v>
          </cell>
          <cell r="AU1961" t="str">
            <v>Компл</v>
          </cell>
          <cell r="AX1961">
            <v>600</v>
          </cell>
          <cell r="AY1961">
            <v>600</v>
          </cell>
          <cell r="BB1961">
            <v>2100</v>
          </cell>
          <cell r="BC1961">
            <v>2199</v>
          </cell>
          <cell r="BF1961">
            <v>0</v>
          </cell>
          <cell r="BG1961">
            <v>130</v>
          </cell>
          <cell r="BH1961" t="str">
            <v>Хром</v>
          </cell>
        </row>
        <row r="1962">
          <cell r="D1962" t="str">
            <v>3806779846</v>
          </cell>
          <cell r="E1962" t="str">
            <v>КОМПЛЕКТ Конвой Лавидо 600 мм, H 2100-2199, Арена СЕЛЕКТ, 5 полок, цвет АНТРАЦИТ, цвет дна Антрацит (3806779846)</v>
          </cell>
          <cell r="K1962" t="str">
            <v>сумма частей</v>
          </cell>
          <cell r="O1962" t="str">
            <v>сумма частей</v>
          </cell>
          <cell r="V1962" t="str">
            <v>Высокие шкафы</v>
          </cell>
          <cell r="W1962" t="str">
            <v>Конвой Лавидо</v>
          </cell>
          <cell r="X1962">
            <v>600</v>
          </cell>
          <cell r="Y1962" t="str">
            <v>2100-2199</v>
          </cell>
          <cell r="Z1962" t="str">
            <v>АНТРАЦИТ</v>
          </cell>
          <cell r="AA1962" t="str">
            <v>Арена СЕЛЕКТ</v>
          </cell>
          <cell r="AB1962">
            <v>5</v>
          </cell>
          <cell r="AC1962">
            <v>500</v>
          </cell>
          <cell r="AD1962">
            <v>3</v>
          </cell>
          <cell r="AE1962">
            <v>130</v>
          </cell>
          <cell r="AG1962" t="str">
            <v>Компл</v>
          </cell>
          <cell r="AH1962" t="str">
            <v>Антрацит</v>
          </cell>
          <cell r="AJ1962" t="str">
            <v>Темно-серый</v>
          </cell>
          <cell r="AK1962" t="str">
            <v>КОМПЛЕКТ Конвой Лавидо, 600, H 2100-2199, Арена ВАРИО, АНТРАЦИТ</v>
          </cell>
          <cell r="AM1962" t="str">
            <v>Конвой Лавидо</v>
          </cell>
          <cell r="AN1962">
            <v>2806779846</v>
          </cell>
          <cell r="AO1962">
            <v>2806779846</v>
          </cell>
          <cell r="AS1962" t="str">
            <v>Конвой Лавидо</v>
          </cell>
          <cell r="AT1962" t="str">
            <v xml:space="preserve">Хранение посуды; Хранение продуктов; </v>
          </cell>
          <cell r="AU1962" t="str">
            <v>Компл</v>
          </cell>
          <cell r="AX1962">
            <v>600</v>
          </cell>
          <cell r="AY1962">
            <v>600</v>
          </cell>
          <cell r="BB1962">
            <v>2100</v>
          </cell>
          <cell r="BC1962">
            <v>2199</v>
          </cell>
          <cell r="BF1962">
            <v>0</v>
          </cell>
          <cell r="BG1962">
            <v>130</v>
          </cell>
          <cell r="BH1962" t="str">
            <v>Антрацит</v>
          </cell>
        </row>
        <row r="1963">
          <cell r="D1963" t="str">
            <v>3816659846</v>
          </cell>
          <cell r="E1963" t="str">
            <v>КОМПЛЕКТ правый Конвой Премио 600 мм, H 2100-2199, Арена ВАРИО, 5 полок, цвет АНТРАЦИТ, цвет дна Антрацит (3816659846)</v>
          </cell>
          <cell r="K1963" t="str">
            <v>сумма частей</v>
          </cell>
          <cell r="O1963" t="str">
            <v>сумма частей</v>
          </cell>
          <cell r="V1963" t="str">
            <v>Высокие шкафы</v>
          </cell>
          <cell r="W1963" t="str">
            <v>Конвой Премио</v>
          </cell>
          <cell r="X1963">
            <v>600</v>
          </cell>
          <cell r="Y1963" t="str">
            <v>2100-2199</v>
          </cell>
          <cell r="Z1963" t="str">
            <v>АНТРАЦИТ</v>
          </cell>
          <cell r="AA1963" t="str">
            <v>Арена ВАРИО</v>
          </cell>
          <cell r="AB1963">
            <v>5</v>
          </cell>
          <cell r="AC1963">
            <v>500</v>
          </cell>
          <cell r="AD1963">
            <v>3</v>
          </cell>
          <cell r="AE1963">
            <v>130</v>
          </cell>
          <cell r="AG1963" t="str">
            <v>Компл</v>
          </cell>
          <cell r="AH1963" t="str">
            <v>Антрацит</v>
          </cell>
          <cell r="AJ1963" t="str">
            <v>Темно-серый</v>
          </cell>
          <cell r="AK1963" t="str">
            <v>КОМПЛЕКТ Конвой Премио, 600, H 2100-2199, Арена ВАРИО, АНТРАЦИТ</v>
          </cell>
          <cell r="AM1963" t="str">
            <v>Конвой Лавидо</v>
          </cell>
          <cell r="AN1963" t="str">
            <v>2816659846</v>
          </cell>
          <cell r="AO1963" t="str">
            <v>2816659846</v>
          </cell>
          <cell r="AS1963" t="str">
            <v>Конвой Лавидо</v>
          </cell>
          <cell r="AT1963" t="str">
            <v xml:space="preserve">Хранение посуды; Хранение продуктов; </v>
          </cell>
          <cell r="AU1963" t="str">
            <v>Компл</v>
          </cell>
          <cell r="AX1963">
            <v>600</v>
          </cell>
          <cell r="AY1963">
            <v>600</v>
          </cell>
          <cell r="BB1963">
            <v>2100</v>
          </cell>
          <cell r="BC1963">
            <v>2199</v>
          </cell>
          <cell r="BF1963">
            <v>0</v>
          </cell>
          <cell r="BG1963">
            <v>130</v>
          </cell>
          <cell r="BH1963" t="str">
            <v>Антрацит</v>
          </cell>
        </row>
        <row r="1964">
          <cell r="D1964" t="str">
            <v>3826659846</v>
          </cell>
          <cell r="E1964" t="str">
            <v>КОМПЛЕКТ левый Конвой Премио 600 мм, H 2100-2199, Арена ВАРИО, 5 полок, цвет АНТРАЦИТ, цвет дна Антрацит (3826659846)</v>
          </cell>
          <cell r="K1964" t="str">
            <v>сумма частей</v>
          </cell>
          <cell r="O1964" t="str">
            <v>сумма частей</v>
          </cell>
          <cell r="V1964" t="str">
            <v>Высокие шкафы</v>
          </cell>
          <cell r="W1964" t="str">
            <v>Конвой Премио</v>
          </cell>
          <cell r="X1964">
            <v>600</v>
          </cell>
          <cell r="Y1964" t="str">
            <v>2100-2199</v>
          </cell>
          <cell r="Z1964" t="str">
            <v>АНТРАЦИТ</v>
          </cell>
          <cell r="AA1964" t="str">
            <v>Арена ВАРИО</v>
          </cell>
          <cell r="AB1964">
            <v>5</v>
          </cell>
          <cell r="AC1964">
            <v>500</v>
          </cell>
          <cell r="AD1964">
            <v>3</v>
          </cell>
          <cell r="AE1964">
            <v>130</v>
          </cell>
          <cell r="AG1964" t="str">
            <v>Компл</v>
          </cell>
          <cell r="AH1964" t="str">
            <v>Антрацит</v>
          </cell>
          <cell r="AJ1964" t="str">
            <v>Темно-серый</v>
          </cell>
          <cell r="AK1964" t="str">
            <v>КОМПЛЕКТ Конвой Премио, 600, H 2100-2199, Арена ВАРИО, АНТРАЦИТ</v>
          </cell>
          <cell r="AM1964" t="str">
            <v>Конвой Лавидо</v>
          </cell>
          <cell r="AN1964" t="str">
            <v>2826659846</v>
          </cell>
          <cell r="AO1964" t="str">
            <v>2826659846</v>
          </cell>
          <cell r="AS1964" t="str">
            <v>Конвой Лавидо</v>
          </cell>
          <cell r="AT1964" t="str">
            <v xml:space="preserve">Хранение посуды; Хранение продуктов; </v>
          </cell>
          <cell r="AU1964" t="str">
            <v>Компл</v>
          </cell>
          <cell r="AX1964">
            <v>600</v>
          </cell>
          <cell r="AY1964">
            <v>600</v>
          </cell>
          <cell r="BB1964">
            <v>2100</v>
          </cell>
          <cell r="BC1964">
            <v>2199</v>
          </cell>
          <cell r="BF1964">
            <v>0</v>
          </cell>
          <cell r="BG1964">
            <v>130</v>
          </cell>
          <cell r="BH1964" t="str">
            <v>Антрацит</v>
          </cell>
        </row>
        <row r="1965">
          <cell r="D1965" t="str">
            <v>3816779846</v>
          </cell>
          <cell r="E1965" t="str">
            <v>КОМПЛЕКТ правый Конвой Премио 600 мм, H 2100-2199, Арена СЕЛЕКТ, 5 полок, цвет АНТРАЦИТ, цвет дна Антрацит (3816779846)</v>
          </cell>
          <cell r="K1965" t="str">
            <v>сумма частей</v>
          </cell>
          <cell r="O1965" t="str">
            <v>сумма частей</v>
          </cell>
          <cell r="V1965" t="str">
            <v>Высокие шкафы</v>
          </cell>
          <cell r="W1965" t="str">
            <v>Конвой Премио</v>
          </cell>
          <cell r="X1965">
            <v>600</v>
          </cell>
          <cell r="Y1965" t="str">
            <v>2100-2199</v>
          </cell>
          <cell r="Z1965" t="str">
            <v>АНТРАЦИТ</v>
          </cell>
          <cell r="AA1965" t="str">
            <v>Арена СЕЛЕКТ</v>
          </cell>
          <cell r="AB1965">
            <v>5</v>
          </cell>
          <cell r="AC1965">
            <v>500</v>
          </cell>
          <cell r="AD1965">
            <v>3</v>
          </cell>
          <cell r="AE1965">
            <v>130</v>
          </cell>
          <cell r="AG1965" t="str">
            <v>Компл</v>
          </cell>
          <cell r="AH1965" t="str">
            <v>Антрацит</v>
          </cell>
          <cell r="AJ1965" t="str">
            <v>Темно-серый</v>
          </cell>
          <cell r="AK1965" t="str">
            <v>КОМПЛЕКТ Конвой Премио, 600, H 2100-2199, Арена ВАРИО, АНТРАЦИТ</v>
          </cell>
          <cell r="AM1965" t="str">
            <v>Конвой Лавидо</v>
          </cell>
          <cell r="AN1965" t="str">
            <v>2816779846</v>
          </cell>
          <cell r="AO1965" t="str">
            <v>2816779846</v>
          </cell>
          <cell r="AS1965" t="str">
            <v>Конвой Лавидо</v>
          </cell>
          <cell r="AT1965" t="str">
            <v xml:space="preserve">Хранение посуды; Хранение продуктов; </v>
          </cell>
          <cell r="AU1965" t="str">
            <v>Компл</v>
          </cell>
          <cell r="AX1965">
            <v>600</v>
          </cell>
          <cell r="AY1965">
            <v>600</v>
          </cell>
          <cell r="BB1965">
            <v>2100</v>
          </cell>
          <cell r="BC1965">
            <v>2199</v>
          </cell>
          <cell r="BF1965">
            <v>0</v>
          </cell>
          <cell r="BG1965">
            <v>130</v>
          </cell>
          <cell r="BH1965" t="str">
            <v>Антрацит</v>
          </cell>
        </row>
        <row r="1966">
          <cell r="D1966" t="str">
            <v>3826779846</v>
          </cell>
          <cell r="E1966" t="str">
            <v>КОМПЛЕКТ левый Конвой Премио 600 мм, H 2100-2199, Арена СЕЛЕКТ, 5 полок, цвет АНТРАЦИТ, цвет дна Антрацит (3826779846)</v>
          </cell>
          <cell r="K1966" t="str">
            <v>сумма частей</v>
          </cell>
          <cell r="O1966" t="str">
            <v>сумма частей</v>
          </cell>
          <cell r="V1966" t="str">
            <v>Высокие шкафы</v>
          </cell>
          <cell r="W1966" t="str">
            <v>Конвой Премио</v>
          </cell>
          <cell r="X1966">
            <v>600</v>
          </cell>
          <cell r="Y1966" t="str">
            <v>2100-2199</v>
          </cell>
          <cell r="Z1966" t="str">
            <v>АНТРАЦИТ</v>
          </cell>
          <cell r="AA1966" t="str">
            <v>Арена СЕЛЕКТ</v>
          </cell>
          <cell r="AB1966">
            <v>5</v>
          </cell>
          <cell r="AC1966">
            <v>500</v>
          </cell>
          <cell r="AD1966">
            <v>3</v>
          </cell>
          <cell r="AE1966">
            <v>130</v>
          </cell>
          <cell r="AG1966" t="str">
            <v>Компл</v>
          </cell>
          <cell r="AH1966" t="str">
            <v>Антрацит</v>
          </cell>
          <cell r="AJ1966" t="str">
            <v>Темно-серый</v>
          </cell>
          <cell r="AK1966" t="str">
            <v>КОМПЛЕКТ Конвой Премио, 600, H 2100-2199, Арена ВАРИО, АНТРАЦИТ</v>
          </cell>
          <cell r="AM1966" t="str">
            <v>Конвой Лавидо</v>
          </cell>
          <cell r="AN1966" t="str">
            <v>2826779846</v>
          </cell>
          <cell r="AO1966" t="str">
            <v>2826779846</v>
          </cell>
          <cell r="AS1966" t="str">
            <v>Конвой Лавидо</v>
          </cell>
          <cell r="AT1966" t="str">
            <v xml:space="preserve">Хранение посуды; Хранение продуктов; </v>
          </cell>
          <cell r="AU1966" t="str">
            <v>Компл</v>
          </cell>
          <cell r="AX1966">
            <v>600</v>
          </cell>
          <cell r="AY1966">
            <v>600</v>
          </cell>
          <cell r="BB1966">
            <v>2100</v>
          </cell>
          <cell r="BC1966">
            <v>2199</v>
          </cell>
          <cell r="BF1966">
            <v>0</v>
          </cell>
          <cell r="BG1966">
            <v>130</v>
          </cell>
          <cell r="BH1966" t="str">
            <v>Антрацит</v>
          </cell>
        </row>
        <row r="1967">
          <cell r="D1967" t="str">
            <v>3816650005</v>
          </cell>
          <cell r="E1967" t="str">
            <v>КОМПЛЕКТ правый Конвой Премио 600 мм, H 2100-2199, Арена ВАРИО, 5 полок, цвет ХРОМ, цвет дна ХРОМ (3816650005)</v>
          </cell>
          <cell r="K1967" t="str">
            <v>сумма частей</v>
          </cell>
          <cell r="O1967" t="str">
            <v>сумма частей</v>
          </cell>
          <cell r="V1967" t="str">
            <v>Высокие шкафы</v>
          </cell>
          <cell r="W1967" t="str">
            <v>Конвой Премио</v>
          </cell>
          <cell r="X1967">
            <v>600</v>
          </cell>
          <cell r="Y1967" t="str">
            <v>2100-2199</v>
          </cell>
          <cell r="Z1967" t="str">
            <v>ХРОМ</v>
          </cell>
          <cell r="AA1967" t="str">
            <v>Арена ВАРИО</v>
          </cell>
          <cell r="AB1967">
            <v>5</v>
          </cell>
          <cell r="AC1967">
            <v>500</v>
          </cell>
          <cell r="AD1967">
            <v>3</v>
          </cell>
          <cell r="AE1967">
            <v>130</v>
          </cell>
          <cell r="AG1967" t="str">
            <v>Компл</v>
          </cell>
          <cell r="AH1967" t="str">
            <v>Хром</v>
          </cell>
          <cell r="AJ1967" t="str">
            <v>Серый</v>
          </cell>
          <cell r="AK1967" t="str">
            <v>КОМПЛЕКТ Конвой Премио, 600, H 2100-2199, Арена ВАРИО, АНТРАЦИТ</v>
          </cell>
          <cell r="AM1967" t="str">
            <v>Конвой Лавидо</v>
          </cell>
          <cell r="AN1967" t="str">
            <v>2816659846</v>
          </cell>
          <cell r="AO1967" t="str">
            <v>2816659846</v>
          </cell>
          <cell r="AS1967" t="str">
            <v>Конвой Лавидо</v>
          </cell>
          <cell r="AT1967" t="str">
            <v xml:space="preserve">Хранение посуды; Хранение продуктов; </v>
          </cell>
          <cell r="AU1967" t="str">
            <v>Компл</v>
          </cell>
          <cell r="AX1967">
            <v>600</v>
          </cell>
          <cell r="AY1967">
            <v>600</v>
          </cell>
          <cell r="BB1967">
            <v>2100</v>
          </cell>
          <cell r="BC1967">
            <v>2199</v>
          </cell>
          <cell r="BF1967">
            <v>0</v>
          </cell>
          <cell r="BG1967">
            <v>130</v>
          </cell>
          <cell r="BH1967" t="str">
            <v>Хром</v>
          </cell>
        </row>
        <row r="1968">
          <cell r="D1968" t="str">
            <v>3826650005</v>
          </cell>
          <cell r="E1968" t="str">
            <v>КОМПЛЕКТ левый Конвой Премио 600 мм, H 2100-2199, Арена ВАРИО, 5 полок, цвет ХРОМ, цвет дна ХРОМ (3826650005)</v>
          </cell>
          <cell r="K1968" t="str">
            <v>сумма частей</v>
          </cell>
          <cell r="O1968" t="str">
            <v>сумма частей</v>
          </cell>
          <cell r="V1968" t="str">
            <v>Высокие шкафы</v>
          </cell>
          <cell r="W1968" t="str">
            <v>Конвой Премио</v>
          </cell>
          <cell r="X1968">
            <v>600</v>
          </cell>
          <cell r="Y1968" t="str">
            <v>2100-2199</v>
          </cell>
          <cell r="Z1968" t="str">
            <v>ХРОМ</v>
          </cell>
          <cell r="AA1968" t="str">
            <v>Арена ВАРИО</v>
          </cell>
          <cell r="AB1968">
            <v>5</v>
          </cell>
          <cell r="AC1968">
            <v>500</v>
          </cell>
          <cell r="AD1968">
            <v>3</v>
          </cell>
          <cell r="AE1968">
            <v>130</v>
          </cell>
          <cell r="AG1968" t="str">
            <v>Компл</v>
          </cell>
          <cell r="AH1968" t="str">
            <v>Хром</v>
          </cell>
          <cell r="AJ1968" t="str">
            <v>Серый</v>
          </cell>
          <cell r="AK1968" t="str">
            <v>КОМПЛЕКТ Конвой Премио, 600, H 2100-2199, Арена ВАРИО, АНТРАЦИТ</v>
          </cell>
          <cell r="AM1968" t="str">
            <v>Конвой Лавидо</v>
          </cell>
          <cell r="AN1968" t="str">
            <v>2826659846</v>
          </cell>
          <cell r="AO1968" t="str">
            <v>2826659846</v>
          </cell>
          <cell r="AS1968" t="str">
            <v>Конвой Лавидо</v>
          </cell>
          <cell r="AT1968" t="str">
            <v xml:space="preserve">Хранение посуды; Хранение продуктов; </v>
          </cell>
          <cell r="AU1968" t="str">
            <v>Компл</v>
          </cell>
          <cell r="AX1968">
            <v>600</v>
          </cell>
          <cell r="AY1968">
            <v>600</v>
          </cell>
          <cell r="BB1968">
            <v>2100</v>
          </cell>
          <cell r="BC1968">
            <v>2199</v>
          </cell>
          <cell r="BF1968">
            <v>0</v>
          </cell>
          <cell r="BG1968">
            <v>130</v>
          </cell>
          <cell r="BH1968" t="str">
            <v>Хром</v>
          </cell>
        </row>
        <row r="1969">
          <cell r="D1969" t="str">
            <v>3816770005</v>
          </cell>
          <cell r="E1969" t="str">
            <v>КОМПЛЕКТ правый Конвой Премио 600 мм, H 2100-2199, Арена СЕЛЕКТ, 5 полок, цвет ХРОМ, цвет дна ХРОМ (3816770005)</v>
          </cell>
          <cell r="K1969" t="str">
            <v>сумма частей</v>
          </cell>
          <cell r="O1969" t="str">
            <v>сумма частей</v>
          </cell>
          <cell r="V1969" t="str">
            <v>Высокие шкафы</v>
          </cell>
          <cell r="W1969" t="str">
            <v>Конвой Премио</v>
          </cell>
          <cell r="X1969">
            <v>600</v>
          </cell>
          <cell r="Y1969" t="str">
            <v>2100-2199</v>
          </cell>
          <cell r="Z1969" t="str">
            <v>ХРОМ</v>
          </cell>
          <cell r="AA1969" t="str">
            <v>Арена СЕЛЕКТ</v>
          </cell>
          <cell r="AB1969">
            <v>5</v>
          </cell>
          <cell r="AC1969">
            <v>500</v>
          </cell>
          <cell r="AD1969">
            <v>3</v>
          </cell>
          <cell r="AE1969">
            <v>130</v>
          </cell>
          <cell r="AG1969" t="str">
            <v>Компл</v>
          </cell>
          <cell r="AH1969" t="str">
            <v>Хром</v>
          </cell>
          <cell r="AJ1969" t="str">
            <v>Серый</v>
          </cell>
          <cell r="AK1969" t="str">
            <v>КОМПЛЕКТ Конвой Премио, 600, H 2100-2199, Арена ВАРИО, АНТРАЦИТ</v>
          </cell>
          <cell r="AM1969" t="str">
            <v>Конвой Лавидо</v>
          </cell>
          <cell r="AN1969" t="str">
            <v>2816779846</v>
          </cell>
          <cell r="AO1969" t="str">
            <v>2816779846</v>
          </cell>
          <cell r="AS1969" t="str">
            <v>Конвой Лавидо</v>
          </cell>
          <cell r="AT1969" t="str">
            <v xml:space="preserve">Хранение посуды; Хранение продуктов; </v>
          </cell>
          <cell r="AU1969" t="str">
            <v>Компл</v>
          </cell>
          <cell r="AX1969">
            <v>600</v>
          </cell>
          <cell r="AY1969">
            <v>600</v>
          </cell>
          <cell r="BB1969">
            <v>2100</v>
          </cell>
          <cell r="BC1969">
            <v>2199</v>
          </cell>
          <cell r="BF1969">
            <v>0</v>
          </cell>
          <cell r="BG1969">
            <v>130</v>
          </cell>
          <cell r="BH1969" t="str">
            <v>Хром</v>
          </cell>
        </row>
        <row r="1970">
          <cell r="D1970" t="str">
            <v>3826770005</v>
          </cell>
          <cell r="E1970" t="str">
            <v>КОМПЛЕКТ левый Конвой Премио 600 мм, H 2100-2199, Арена СЕЛЕКТ, 5 полок, цвет ХРОМ, цвет дна ХРОМ (3826770005)</v>
          </cell>
          <cell r="K1970" t="str">
            <v>сумма частей</v>
          </cell>
          <cell r="O1970" t="str">
            <v>сумма частей</v>
          </cell>
          <cell r="V1970" t="str">
            <v>Высокие шкафы</v>
          </cell>
          <cell r="W1970" t="str">
            <v>Конвой Премио</v>
          </cell>
          <cell r="X1970">
            <v>600</v>
          </cell>
          <cell r="Y1970" t="str">
            <v>2100-2199</v>
          </cell>
          <cell r="Z1970" t="str">
            <v>ХРОМ</v>
          </cell>
          <cell r="AA1970" t="str">
            <v>Арена СЕЛЕКТ</v>
          </cell>
          <cell r="AB1970">
            <v>5</v>
          </cell>
          <cell r="AC1970">
            <v>500</v>
          </cell>
          <cell r="AD1970">
            <v>3</v>
          </cell>
          <cell r="AE1970">
            <v>130</v>
          </cell>
          <cell r="AG1970" t="str">
            <v>Компл</v>
          </cell>
          <cell r="AH1970" t="str">
            <v>Хром</v>
          </cell>
          <cell r="AJ1970" t="str">
            <v>Серый</v>
          </cell>
          <cell r="AK1970" t="str">
            <v>КОМПЛЕКТ Конвой Премио, 600, H 2100-2199, Арена ВАРИО, АНТРАЦИТ</v>
          </cell>
          <cell r="AM1970" t="str">
            <v>Конвой Лавидо</v>
          </cell>
          <cell r="AN1970" t="str">
            <v>2826779846</v>
          </cell>
          <cell r="AO1970" t="str">
            <v>2826779846</v>
          </cell>
          <cell r="AS1970" t="str">
            <v>Конвой Лавидо</v>
          </cell>
          <cell r="AT1970" t="str">
            <v xml:space="preserve">Хранение посуды; Хранение продуктов; </v>
          </cell>
          <cell r="AU1970" t="str">
            <v>Компл</v>
          </cell>
          <cell r="AX1970">
            <v>600</v>
          </cell>
          <cell r="AY1970">
            <v>600</v>
          </cell>
          <cell r="BB1970">
            <v>2100</v>
          </cell>
          <cell r="BC1970">
            <v>2199</v>
          </cell>
          <cell r="BF1970">
            <v>0</v>
          </cell>
          <cell r="BG1970">
            <v>130</v>
          </cell>
          <cell r="BH1970" t="str">
            <v>Хром</v>
          </cell>
        </row>
      </sheetData>
      <sheetData sheetId="3" refreshError="1"/>
      <sheetData sheetId="4" refreshError="1"/>
      <sheetData sheetId="5" refreshError="1"/>
      <sheetData sheetId="6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kesseboehmer-rus.com/catalog/?arrFilter_943_4175634211=1" TargetMode="External"/><Relationship Id="rId18" Type="http://schemas.openxmlformats.org/officeDocument/2006/relationships/hyperlink" Target="https://kesseboehmer-rus.com/catalog/?arrFilter_943_273383893=1" TargetMode="External"/><Relationship Id="rId26" Type="http://schemas.openxmlformats.org/officeDocument/2006/relationships/hyperlink" Target="https://kesseboehmer-rus.com/catalog/?arrFilter_943_196787074=1" TargetMode="External"/><Relationship Id="rId39" Type="http://schemas.openxmlformats.org/officeDocument/2006/relationships/hyperlink" Target="https://kesseboehmer-rus.com/catalog/?arrFilter_943_2138768364=1" TargetMode="External"/><Relationship Id="rId21" Type="http://schemas.openxmlformats.org/officeDocument/2006/relationships/hyperlink" Target="https://kesseboehmer-rus.com/catalog/?arrFilter_943_3917830538=1" TargetMode="External"/><Relationship Id="rId34" Type="http://schemas.openxmlformats.org/officeDocument/2006/relationships/hyperlink" Target="https://kesseboehmer-rus.com/catalog/?arrFilter_943_111655752=1" TargetMode="External"/><Relationship Id="rId42" Type="http://schemas.openxmlformats.org/officeDocument/2006/relationships/hyperlink" Target="https://kesseboehmer-rus.com/catalog/?arrFilter_943_142357370=1" TargetMode="External"/><Relationship Id="rId47" Type="http://schemas.openxmlformats.org/officeDocument/2006/relationships/hyperlink" Target="https://kesseboehmer-rus.com/catalog/?arrFilter_943_2178424746=1" TargetMode="External"/><Relationship Id="rId50" Type="http://schemas.openxmlformats.org/officeDocument/2006/relationships/hyperlink" Target="https://kesseboehmer-rus.com/catalog/vysokie-shkafy/" TargetMode="External"/><Relationship Id="rId55" Type="http://schemas.openxmlformats.org/officeDocument/2006/relationships/hyperlink" Target="https://kesseboehmer-rus.com/catalog/podemniki/?arrFilter_943_2077249293=1" TargetMode="External"/><Relationship Id="rId7" Type="http://schemas.openxmlformats.org/officeDocument/2006/relationships/hyperlink" Target="https://kesseboehmer-rus.com/catalog/?arrFilter_943_1900491763=1" TargetMode="External"/><Relationship Id="rId2" Type="http://schemas.openxmlformats.org/officeDocument/2006/relationships/hyperlink" Target="tel:+7%20(495)%20748%2098%2070" TargetMode="External"/><Relationship Id="rId16" Type="http://schemas.openxmlformats.org/officeDocument/2006/relationships/hyperlink" Target="https://kesseboehmer-rus.com/catalog/?arrFilter_943_436063742=1" TargetMode="External"/><Relationship Id="rId29" Type="http://schemas.openxmlformats.org/officeDocument/2006/relationships/hyperlink" Target="https://kesseboehmer-rus.com/catalog/?arrFilter_943_3723656447=1" TargetMode="External"/><Relationship Id="rId11" Type="http://schemas.openxmlformats.org/officeDocument/2006/relationships/hyperlink" Target="https://kesseboehmer-rus.com/catalog/?arrFilter_943_4048900872=1" TargetMode="External"/><Relationship Id="rId24" Type="http://schemas.openxmlformats.org/officeDocument/2006/relationships/hyperlink" Target="https://kesseboehmer-rus.com/catalog/?arrFilter_943_2011286569=1" TargetMode="External"/><Relationship Id="rId32" Type="http://schemas.openxmlformats.org/officeDocument/2006/relationships/hyperlink" Target="https://kesseboehmer-rus.com/catalog/?arrFilter_943_592535737=1" TargetMode="External"/><Relationship Id="rId37" Type="http://schemas.openxmlformats.org/officeDocument/2006/relationships/hyperlink" Target="https://kesseboehmer-rus.com/catalog/?arrFilter_943_4022607485=1" TargetMode="External"/><Relationship Id="rId40" Type="http://schemas.openxmlformats.org/officeDocument/2006/relationships/hyperlink" Target="https://kesseboehmer-rus.com/catalog/?arrFilter_943_2138768364=1" TargetMode="External"/><Relationship Id="rId45" Type="http://schemas.openxmlformats.org/officeDocument/2006/relationships/hyperlink" Target="https://kesseboehmer-rus.com/catalog/?arrFilter_943_1876328070=1" TargetMode="External"/><Relationship Id="rId53" Type="http://schemas.openxmlformats.org/officeDocument/2006/relationships/hyperlink" Target="https://kesseboehmer-rus.com/catalog/podemniki/" TargetMode="External"/><Relationship Id="rId58" Type="http://schemas.openxmlformats.org/officeDocument/2006/relationships/hyperlink" Target="https://kesseboehmer-rus.com/catalog/stol-vydvizhnoy/" TargetMode="External"/><Relationship Id="rId5" Type="http://schemas.openxmlformats.org/officeDocument/2006/relationships/hyperlink" Target="https://kesseboehmer-rus.com/catalog/?arrFilter_943_2672382687=1" TargetMode="External"/><Relationship Id="rId61" Type="http://schemas.openxmlformats.org/officeDocument/2006/relationships/printerSettings" Target="../printerSettings/printerSettings1.bin"/><Relationship Id="rId19" Type="http://schemas.openxmlformats.org/officeDocument/2006/relationships/hyperlink" Target="https://kesseboehmer-rus.com/catalog/?arrFilter_943_1733079363=1" TargetMode="External"/><Relationship Id="rId14" Type="http://schemas.openxmlformats.org/officeDocument/2006/relationships/hyperlink" Target="https://kesseboehmer-rus.com/catalog/?arrFilter_943_2414096309=1" TargetMode="External"/><Relationship Id="rId22" Type="http://schemas.openxmlformats.org/officeDocument/2006/relationships/hyperlink" Target="https://kesseboehmer-rus.com/catalog/?arrFilter_943_2659346716=1" TargetMode="External"/><Relationship Id="rId27" Type="http://schemas.openxmlformats.org/officeDocument/2006/relationships/hyperlink" Target="https://kesseboehmer-rus.com/catalog/?arrFilter_943_1133963612=1" TargetMode="External"/><Relationship Id="rId30" Type="http://schemas.openxmlformats.org/officeDocument/2006/relationships/hyperlink" Target="https://kesseboehmer-rus.com/catalog/?arrFilter_943_3280243111=1" TargetMode="External"/><Relationship Id="rId35" Type="http://schemas.openxmlformats.org/officeDocument/2006/relationships/hyperlink" Target="https://kesseboehmer-rus.com/catalog/?arrFilter_943_3903445604=1" TargetMode="External"/><Relationship Id="rId43" Type="http://schemas.openxmlformats.org/officeDocument/2006/relationships/hyperlink" Target="https://kesseboehmer-rus.com/catalog/?arrFilter_943_2260065203=1" TargetMode="External"/><Relationship Id="rId48" Type="http://schemas.openxmlformats.org/officeDocument/2006/relationships/hyperlink" Target="https://kesseboehmer-rus.com/catalog/?arrFilter_943_291963451=1" TargetMode="External"/><Relationship Id="rId56" Type="http://schemas.openxmlformats.org/officeDocument/2006/relationships/hyperlink" Target="https://kesseboehmer-rus.com/catalog/aksessuary/" TargetMode="External"/><Relationship Id="rId8" Type="http://schemas.openxmlformats.org/officeDocument/2006/relationships/hyperlink" Target="https://kesseboehmer-rus.com/catalog/?arrFilter_943_2533302004=1" TargetMode="External"/><Relationship Id="rId51" Type="http://schemas.openxmlformats.org/officeDocument/2006/relationships/hyperlink" Target="https://kesseboehmer-rus.com/catalog/verkhnie-shkafy/" TargetMode="External"/><Relationship Id="rId3" Type="http://schemas.openxmlformats.org/officeDocument/2006/relationships/hyperlink" Target="mailto:zakaz@kesseboehmer-rus.com" TargetMode="External"/><Relationship Id="rId12" Type="http://schemas.openxmlformats.org/officeDocument/2006/relationships/hyperlink" Target="https://kesseboehmer-rus.com/catalog/?arrFilter_943_1750860466=1" TargetMode="External"/><Relationship Id="rId17" Type="http://schemas.openxmlformats.org/officeDocument/2006/relationships/hyperlink" Target="https://kesseboehmer-rus.com/catalog/?arrFilter_943_2163514436=1" TargetMode="External"/><Relationship Id="rId25" Type="http://schemas.openxmlformats.org/officeDocument/2006/relationships/hyperlink" Target="https://kesseboehmer-rus.com/catalog/?arrFilter_943_30048081=1" TargetMode="External"/><Relationship Id="rId33" Type="http://schemas.openxmlformats.org/officeDocument/2006/relationships/hyperlink" Target="https://kesseboehmer-rus.com/catalog/?arrFilter_943_1906346974=1" TargetMode="External"/><Relationship Id="rId38" Type="http://schemas.openxmlformats.org/officeDocument/2006/relationships/hyperlink" Target="https://kesseboehmer-rus.com/catalog/?arrFilter_943_4022607485=1" TargetMode="External"/><Relationship Id="rId46" Type="http://schemas.openxmlformats.org/officeDocument/2006/relationships/hyperlink" Target="https://kesseboehmer-rus.com/catalog/?arrFilter_943_416370192=1" TargetMode="External"/><Relationship Id="rId59" Type="http://schemas.openxmlformats.org/officeDocument/2006/relationships/hyperlink" Target="https://kesseboehmer-rus.com/catalog/konvoy-premio/" TargetMode="External"/><Relationship Id="rId20" Type="http://schemas.openxmlformats.org/officeDocument/2006/relationships/hyperlink" Target="https://kesseboehmer-rus.com/catalog/?arrFilter_943_1888225328=1" TargetMode="External"/><Relationship Id="rId41" Type="http://schemas.openxmlformats.org/officeDocument/2006/relationships/hyperlink" Target="https://kesseboehmer-rus.com/catalog/?arrFilter_943_2138768364=1" TargetMode="External"/><Relationship Id="rId54" Type="http://schemas.openxmlformats.org/officeDocument/2006/relationships/hyperlink" Target="https://kesseboehmer-rus.com/catalog/nizhnie-tumby/" TargetMode="External"/><Relationship Id="rId62" Type="http://schemas.openxmlformats.org/officeDocument/2006/relationships/drawing" Target="../drawings/drawing1.xml"/><Relationship Id="rId1" Type="http://schemas.openxmlformats.org/officeDocument/2006/relationships/hyperlink" Target="https://kesseboehmer-rus.com/catalog/" TargetMode="External"/><Relationship Id="rId6" Type="http://schemas.openxmlformats.org/officeDocument/2006/relationships/hyperlink" Target="https://kesseboehmer-rus.com/catalog/?arrFilter_943_104858469=1" TargetMode="External"/><Relationship Id="rId15" Type="http://schemas.openxmlformats.org/officeDocument/2006/relationships/hyperlink" Target="https://kesseboehmer-rus.com/catalog/?arrFilter_943_2552534726=1" TargetMode="External"/><Relationship Id="rId23" Type="http://schemas.openxmlformats.org/officeDocument/2006/relationships/hyperlink" Target="https://kesseboehmer-rus.com/catalog/?arrFilter_943_15137983=1" TargetMode="External"/><Relationship Id="rId28" Type="http://schemas.openxmlformats.org/officeDocument/2006/relationships/hyperlink" Target="https://kesseboehmer-rus.com/catalog/?arrFilter_943_872160723=1" TargetMode="External"/><Relationship Id="rId36" Type="http://schemas.openxmlformats.org/officeDocument/2006/relationships/hyperlink" Target="https://kesseboehmer-rus.com/catalog/?arrFilter_943_2077249293=1" TargetMode="External"/><Relationship Id="rId49" Type="http://schemas.openxmlformats.org/officeDocument/2006/relationships/hyperlink" Target="https://kesseboehmer-rus.com/catalog/" TargetMode="External"/><Relationship Id="rId57" Type="http://schemas.openxmlformats.org/officeDocument/2006/relationships/hyperlink" Target="https://kesseboehmer-rus.com/catalog/ramy-dlya-stellazhnykh-sistem/" TargetMode="External"/><Relationship Id="rId10" Type="http://schemas.openxmlformats.org/officeDocument/2006/relationships/hyperlink" Target="https://kesseboehmer-rus.com/catalog/?arrFilter_943_2168432519=1" TargetMode="External"/><Relationship Id="rId31" Type="http://schemas.openxmlformats.org/officeDocument/2006/relationships/hyperlink" Target="https://kesseboehmer-rus.com/catalog/?arrFilter_943_3303624126=1" TargetMode="External"/><Relationship Id="rId44" Type="http://schemas.openxmlformats.org/officeDocument/2006/relationships/hyperlink" Target="https://kesseboehmer-rus.com/catalog/?arrFilter_943_4055034661=1" TargetMode="External"/><Relationship Id="rId52" Type="http://schemas.openxmlformats.org/officeDocument/2006/relationships/hyperlink" Target="https://kesseboehmer-rus.com/catalog/nizhnie-uglovye-tumby/" TargetMode="External"/><Relationship Id="rId60" Type="http://schemas.openxmlformats.org/officeDocument/2006/relationships/hyperlink" Target="https://kesseboehmer-rus.com/catalog/frislim-flap/" TargetMode="External"/><Relationship Id="rId4" Type="http://schemas.openxmlformats.org/officeDocument/2006/relationships/hyperlink" Target="https://kesseboehmer-rus.com/catalog/?arrFilter_943_749103973=1" TargetMode="External"/><Relationship Id="rId9" Type="http://schemas.openxmlformats.org/officeDocument/2006/relationships/hyperlink" Target="https://kesseboehmer-rus.com/catalog/?arrFilter_943_4130903825=1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s://kesseboehmer-rus.com/catalog/" TargetMode="Externa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3.bin"/><Relationship Id="rId1" Type="http://schemas.openxmlformats.org/officeDocument/2006/relationships/hyperlink" Target="https://kesseboehmer-rus.com/catalog/" TargetMode="Externa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s://kesseboehmer-rus.com/catalog/" TargetMode="Externa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s://kesseboehmer-rus.com/catalog/" TargetMode="Externa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s://kesseboehmer-rus.com/catalog/" TargetMode="Externa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printerSettings" Target="../printerSettings/printerSettings7.bin"/><Relationship Id="rId1" Type="http://schemas.openxmlformats.org/officeDocument/2006/relationships/hyperlink" Target="https://kesseboehmer-rus.com/catalog/" TargetMode="Externa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printerSettings" Target="../printerSettings/printerSettings8.bin"/><Relationship Id="rId1" Type="http://schemas.openxmlformats.org/officeDocument/2006/relationships/hyperlink" Target="https://kesseboehmer-rus.com/catalog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tabColor theme="0"/>
  </sheetPr>
  <dimension ref="A1:W315"/>
  <sheetViews>
    <sheetView zoomScale="70" zoomScaleNormal="70" workbookViewId="0">
      <selection activeCell="B4" sqref="B4"/>
    </sheetView>
  </sheetViews>
  <sheetFormatPr defaultColWidth="8.5703125" defaultRowHeight="15" x14ac:dyDescent="0.25"/>
  <cols>
    <col min="1" max="1" width="8.5703125" style="2"/>
    <col min="2" max="2" width="26.7109375" style="2" customWidth="1"/>
    <col min="3" max="3" width="3.42578125" style="2" customWidth="1"/>
    <col min="4" max="4" width="26.7109375" style="2" customWidth="1"/>
    <col min="5" max="5" width="3.42578125" style="2" customWidth="1"/>
    <col min="6" max="6" width="26.7109375" style="2" customWidth="1"/>
    <col min="7" max="7" width="3.42578125" style="2" customWidth="1"/>
    <col min="8" max="8" width="26.7109375" style="2" customWidth="1"/>
    <col min="9" max="9" width="5" style="2" customWidth="1"/>
    <col min="10" max="10" width="25.28515625" style="2" customWidth="1"/>
    <col min="11" max="11" width="8.5703125" style="2"/>
    <col min="12" max="12" width="4" style="2" customWidth="1"/>
    <col min="13" max="13" width="5.5703125" style="2" customWidth="1"/>
    <col min="14" max="14" width="8.5703125" style="27"/>
    <col min="15" max="17" width="8.5703125" style="2"/>
    <col min="18" max="18" width="10.5703125" style="2" customWidth="1"/>
    <col min="19" max="19" width="8.5703125" style="2"/>
    <col min="20" max="20" width="9.5703125" style="2" customWidth="1"/>
    <col min="21" max="16384" width="8.5703125" style="2"/>
  </cols>
  <sheetData>
    <row r="1" spans="1:20" ht="6.6" customHeight="1" x14ac:dyDescent="0.25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24"/>
      <c r="O1" s="1"/>
      <c r="P1" s="1"/>
      <c r="Q1" s="1"/>
      <c r="R1" s="1"/>
      <c r="S1" s="1"/>
      <c r="T1" s="1"/>
    </row>
    <row r="2" spans="1:20" ht="24.6" customHeight="1" x14ac:dyDescent="0.35">
      <c r="A2" s="1"/>
      <c r="B2" s="194" t="s">
        <v>0</v>
      </c>
      <c r="C2" s="1"/>
      <c r="D2" s="194"/>
      <c r="E2" s="1"/>
      <c r="F2" s="194"/>
      <c r="G2" s="1"/>
      <c r="H2" s="194"/>
      <c r="I2" s="1"/>
      <c r="J2" s="194"/>
      <c r="K2" s="1"/>
      <c r="L2" s="18"/>
      <c r="M2" s="1"/>
      <c r="N2" s="28"/>
      <c r="O2" s="1"/>
      <c r="P2" s="1"/>
      <c r="Q2" s="1"/>
      <c r="R2" s="1"/>
      <c r="S2" s="1"/>
      <c r="T2" s="1"/>
    </row>
    <row r="3" spans="1:20" ht="22.15" customHeight="1" x14ac:dyDescent="0.25">
      <c r="A3" s="1"/>
      <c r="B3" s="195" t="s">
        <v>1</v>
      </c>
      <c r="C3" s="1"/>
      <c r="D3" s="195"/>
      <c r="E3" s="1"/>
      <c r="F3" s="195"/>
      <c r="G3" s="1"/>
      <c r="H3" s="195"/>
      <c r="I3" s="1"/>
      <c r="J3" s="195"/>
      <c r="K3" s="1"/>
      <c r="L3" s="18"/>
      <c r="M3" s="1"/>
      <c r="N3" s="29" t="s">
        <v>2</v>
      </c>
      <c r="O3" s="1"/>
      <c r="P3" s="1"/>
      <c r="Q3" s="1"/>
      <c r="R3" s="1"/>
      <c r="S3" s="1"/>
      <c r="T3" s="1"/>
    </row>
    <row r="4" spans="1:20" ht="19.5" x14ac:dyDescent="0.25">
      <c r="A4" s="1"/>
      <c r="B4" s="196" t="s">
        <v>3</v>
      </c>
      <c r="C4" s="1"/>
      <c r="D4" s="196"/>
      <c r="E4" s="1"/>
      <c r="F4" s="196"/>
      <c r="G4" s="1"/>
      <c r="H4" s="196"/>
      <c r="I4" s="1"/>
      <c r="J4" s="196"/>
      <c r="K4" s="1"/>
      <c r="L4" s="18"/>
      <c r="M4" s="1"/>
      <c r="N4" s="30" t="s">
        <v>4</v>
      </c>
      <c r="O4" s="1"/>
      <c r="P4" s="1"/>
      <c r="Q4" s="1"/>
      <c r="R4" s="1"/>
      <c r="S4" s="1"/>
      <c r="T4" s="1"/>
    </row>
    <row r="5" spans="1:20" ht="16.899999999999999" customHeight="1" x14ac:dyDescent="0.3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8"/>
      <c r="M5" s="1"/>
      <c r="N5" s="9"/>
      <c r="O5" s="1"/>
      <c r="P5" s="1"/>
      <c r="Q5" s="1"/>
      <c r="R5" s="1"/>
      <c r="S5" s="1"/>
      <c r="T5" s="1"/>
    </row>
    <row r="6" spans="1:20" ht="15" customHeight="1" x14ac:dyDescent="0.25">
      <c r="A6" s="255"/>
      <c r="B6" s="551" t="s">
        <v>5</v>
      </c>
      <c r="C6" s="1"/>
      <c r="D6" s="197"/>
      <c r="E6" s="1"/>
      <c r="F6" s="197"/>
      <c r="G6" s="1"/>
      <c r="H6" s="197"/>
      <c r="I6" s="1"/>
      <c r="J6" s="197"/>
      <c r="K6" s="1"/>
      <c r="L6" s="18"/>
      <c r="M6" s="1"/>
      <c r="N6" s="24"/>
      <c r="O6" s="1"/>
      <c r="P6" s="1"/>
      <c r="Q6" s="1"/>
      <c r="R6" s="1"/>
      <c r="S6" s="1"/>
      <c r="T6" s="1"/>
    </row>
    <row r="7" spans="1:20" ht="19.5" x14ac:dyDescent="0.25">
      <c r="A7" s="1"/>
      <c r="B7" s="198" t="s">
        <v>6</v>
      </c>
      <c r="C7" s="1"/>
      <c r="D7" s="198"/>
      <c r="E7" s="1"/>
      <c r="F7" s="198"/>
      <c r="G7" s="1"/>
      <c r="H7" s="198"/>
      <c r="I7" s="1"/>
      <c r="J7" s="198"/>
      <c r="K7" s="1"/>
      <c r="L7" s="18"/>
      <c r="M7" s="1"/>
      <c r="N7" s="24"/>
      <c r="O7" s="1"/>
      <c r="P7" s="1"/>
      <c r="Q7" s="1"/>
      <c r="R7" s="1"/>
      <c r="S7" s="1"/>
      <c r="T7" s="1"/>
    </row>
    <row r="8" spans="1:20" ht="12.75" customHeight="1" x14ac:dyDescent="0.25">
      <c r="A8" s="1"/>
      <c r="B8" s="199" t="s">
        <v>7</v>
      </c>
      <c r="C8" s="1"/>
      <c r="D8" s="199"/>
      <c r="E8" s="1"/>
      <c r="F8" s="199"/>
      <c r="G8" s="1"/>
      <c r="H8" s="199"/>
      <c r="I8" s="1"/>
      <c r="J8" s="199"/>
      <c r="K8" s="1"/>
      <c r="L8" s="18"/>
      <c r="M8" s="1"/>
      <c r="N8" s="24"/>
      <c r="O8" s="1"/>
      <c r="P8" s="1"/>
      <c r="Q8" s="1"/>
      <c r="R8" s="1"/>
      <c r="S8" s="1"/>
      <c r="T8" s="1"/>
    </row>
    <row r="9" spans="1:20" ht="25.5" customHeight="1" x14ac:dyDescent="0.25">
      <c r="A9" s="1"/>
      <c r="B9" s="1"/>
      <c r="C9" s="200"/>
      <c r="D9" s="1"/>
      <c r="E9" s="200"/>
      <c r="F9" s="1"/>
      <c r="G9" s="200"/>
      <c r="H9" s="1"/>
      <c r="I9" s="200"/>
      <c r="J9" s="1"/>
      <c r="K9" s="1"/>
      <c r="L9" s="18"/>
      <c r="M9" s="1"/>
      <c r="N9" s="24"/>
      <c r="O9" s="1"/>
      <c r="P9" s="1"/>
      <c r="Q9" s="1"/>
      <c r="R9" s="1"/>
      <c r="S9" s="1"/>
      <c r="T9" s="1"/>
    </row>
    <row r="10" spans="1:20" s="474" customFormat="1" ht="23.45" customHeight="1" x14ac:dyDescent="0.2">
      <c r="A10" s="472"/>
      <c r="B10" s="473" t="s">
        <v>8</v>
      </c>
      <c r="C10" s="472"/>
      <c r="D10" s="473"/>
      <c r="E10" s="472"/>
      <c r="F10" s="473"/>
      <c r="G10" s="472"/>
      <c r="H10" s="473"/>
      <c r="I10" s="472"/>
      <c r="J10" s="473"/>
      <c r="K10" s="472"/>
      <c r="L10" s="472"/>
      <c r="M10" s="472"/>
      <c r="N10" s="473"/>
      <c r="O10" s="472"/>
      <c r="P10" s="472"/>
      <c r="Q10" s="472"/>
      <c r="R10" s="472"/>
      <c r="S10" s="472"/>
      <c r="T10" s="472"/>
    </row>
    <row r="11" spans="1:20" ht="19.149999999999999" customHeight="1" x14ac:dyDescent="0.25">
      <c r="A11" s="1"/>
      <c r="B11" s="1"/>
      <c r="C11" s="200"/>
      <c r="D11" s="1"/>
      <c r="E11" s="200"/>
      <c r="F11" s="1"/>
      <c r="G11" s="200"/>
      <c r="H11" s="1"/>
      <c r="I11" s="200"/>
      <c r="J11" s="1"/>
      <c r="K11" s="1"/>
      <c r="L11" s="18"/>
      <c r="M11" s="1"/>
      <c r="N11" s="24"/>
      <c r="O11" s="1"/>
      <c r="P11" s="1"/>
      <c r="Q11" s="1"/>
      <c r="R11" s="1"/>
      <c r="S11" s="1"/>
      <c r="T11" s="1"/>
    </row>
    <row r="12" spans="1:20" ht="22.15" customHeight="1" x14ac:dyDescent="0.25">
      <c r="A12" s="1"/>
      <c r="B12" s="1"/>
      <c r="C12" s="200"/>
      <c r="D12" s="1"/>
      <c r="E12" s="200"/>
      <c r="F12" s="1"/>
      <c r="G12" s="200"/>
      <c r="H12" s="1"/>
      <c r="I12" s="200"/>
      <c r="J12" s="1"/>
      <c r="K12" s="1"/>
      <c r="L12" s="18"/>
      <c r="M12" s="1"/>
      <c r="N12" s="24"/>
      <c r="O12" s="1"/>
      <c r="P12" s="1"/>
      <c r="Q12" s="1"/>
      <c r="R12" s="1"/>
      <c r="S12" s="1"/>
      <c r="T12" s="1"/>
    </row>
    <row r="13" spans="1:20" ht="22.15" customHeight="1" x14ac:dyDescent="0.25">
      <c r="A13" s="1"/>
      <c r="B13" s="1"/>
      <c r="C13" s="200"/>
      <c r="D13" s="1"/>
      <c r="E13" s="200"/>
      <c r="F13" s="1"/>
      <c r="G13" s="200"/>
      <c r="H13" s="1"/>
      <c r="I13" s="200"/>
      <c r="J13" s="1"/>
      <c r="K13" s="1"/>
      <c r="L13" s="18"/>
      <c r="M13" s="1"/>
      <c r="N13" s="24"/>
      <c r="O13" s="1"/>
      <c r="P13" s="1"/>
      <c r="Q13" s="1"/>
      <c r="R13" s="1"/>
      <c r="S13" s="1"/>
      <c r="T13" s="1"/>
    </row>
    <row r="14" spans="1:20" ht="22.15" customHeight="1" x14ac:dyDescent="0.25">
      <c r="A14" s="1"/>
      <c r="B14" s="1"/>
      <c r="C14" s="200"/>
      <c r="D14" s="1"/>
      <c r="E14" s="200"/>
      <c r="F14" s="1"/>
      <c r="G14" s="200"/>
      <c r="H14" s="1"/>
      <c r="I14" s="200"/>
      <c r="J14" s="1"/>
      <c r="K14" s="1"/>
      <c r="L14" s="18"/>
      <c r="M14" s="1"/>
      <c r="N14" s="24"/>
      <c r="O14" s="1"/>
      <c r="P14" s="1"/>
      <c r="Q14" s="1"/>
      <c r="R14" s="1"/>
      <c r="S14" s="1"/>
      <c r="T14" s="1"/>
    </row>
    <row r="15" spans="1:20" ht="19.149999999999999" customHeight="1" x14ac:dyDescent="0.25">
      <c r="A15" s="1"/>
      <c r="B15" s="1"/>
      <c r="C15" s="200"/>
      <c r="D15" s="1"/>
      <c r="E15" s="200"/>
      <c r="F15" s="1"/>
      <c r="G15" s="200"/>
      <c r="H15" s="1"/>
      <c r="I15" s="200"/>
      <c r="J15" s="1"/>
      <c r="K15" s="1"/>
      <c r="L15" s="18"/>
      <c r="M15" s="1"/>
      <c r="N15" s="24"/>
      <c r="O15" s="1"/>
      <c r="P15" s="1"/>
      <c r="Q15" s="1"/>
      <c r="R15" s="1"/>
      <c r="S15" s="1"/>
      <c r="T15" s="1"/>
    </row>
    <row r="16" spans="1:20" s="474" customFormat="1" ht="23.45" customHeight="1" x14ac:dyDescent="0.2">
      <c r="A16" s="472"/>
      <c r="B16" s="473" t="s">
        <v>9</v>
      </c>
      <c r="C16" s="472"/>
      <c r="D16" s="473"/>
      <c r="E16" s="472"/>
      <c r="F16" s="473"/>
      <c r="G16" s="472"/>
      <c r="H16" s="473"/>
      <c r="I16" s="472"/>
      <c r="J16" s="473"/>
      <c r="K16" s="472"/>
      <c r="L16" s="472"/>
      <c r="M16" s="472"/>
      <c r="N16" s="473" t="s">
        <v>10</v>
      </c>
      <c r="O16" s="472"/>
      <c r="P16" s="472"/>
      <c r="Q16" s="472"/>
      <c r="R16" s="472"/>
      <c r="S16" s="472"/>
      <c r="T16" s="472"/>
    </row>
    <row r="17" spans="1:20" ht="19.5" x14ac:dyDescent="0.25">
      <c r="A17" s="1"/>
      <c r="B17" s="1"/>
      <c r="C17" s="1"/>
      <c r="D17" s="1"/>
      <c r="E17" s="1"/>
      <c r="F17" s="1"/>
      <c r="G17" s="1"/>
      <c r="H17" s="1"/>
      <c r="I17" s="1"/>
      <c r="J17" s="1" t="s">
        <v>11</v>
      </c>
      <c r="K17" s="1"/>
      <c r="L17" s="18"/>
      <c r="M17" s="1"/>
      <c r="N17" s="1"/>
      <c r="O17" s="1"/>
      <c r="P17" s="1"/>
      <c r="Q17" s="1"/>
      <c r="R17" s="1"/>
      <c r="S17" s="1"/>
      <c r="T17" s="1"/>
    </row>
    <row r="18" spans="1:20" ht="19.5" x14ac:dyDescent="0.25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8"/>
      <c r="M18" s="1"/>
      <c r="N18" s="23" t="s">
        <v>12</v>
      </c>
      <c r="O18" s="1"/>
      <c r="P18" s="1"/>
      <c r="Q18" s="1"/>
      <c r="R18" s="1"/>
      <c r="S18" s="1"/>
      <c r="T18" s="1"/>
    </row>
    <row r="19" spans="1:20" ht="19.5" x14ac:dyDescent="0.25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18"/>
      <c r="M19" s="1"/>
      <c r="N19" s="207" t="s">
        <v>13</v>
      </c>
      <c r="O19" s="1"/>
      <c r="P19" s="1"/>
      <c r="Q19" s="1"/>
      <c r="R19" s="1"/>
      <c r="S19" s="1"/>
      <c r="T19" s="1"/>
    </row>
    <row r="20" spans="1:20" ht="19.5" x14ac:dyDescent="0.25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8"/>
      <c r="M20" s="1"/>
      <c r="N20" s="207"/>
      <c r="O20" s="1"/>
      <c r="P20" s="1"/>
      <c r="Q20" s="1"/>
      <c r="R20" s="1"/>
      <c r="S20" s="1"/>
      <c r="T20" s="1"/>
    </row>
    <row r="21" spans="1:20" ht="19.5" x14ac:dyDescent="0.25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8"/>
      <c r="M21" s="1"/>
      <c r="N21" s="207" t="s">
        <v>14</v>
      </c>
      <c r="O21" s="1"/>
      <c r="P21" s="1"/>
      <c r="Q21" s="1"/>
      <c r="R21" s="1"/>
      <c r="S21" s="1"/>
      <c r="T21" s="1"/>
    </row>
    <row r="22" spans="1:20" ht="19.5" x14ac:dyDescent="0.25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8"/>
      <c r="M22" s="1"/>
      <c r="N22" s="23" t="s">
        <v>15</v>
      </c>
      <c r="O22" s="1"/>
      <c r="P22" s="1"/>
      <c r="Q22" s="1"/>
      <c r="R22" s="1"/>
      <c r="S22" s="1"/>
      <c r="T22" s="1"/>
    </row>
    <row r="23" spans="1:20" ht="19.5" x14ac:dyDescent="0.25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8"/>
      <c r="M23" s="1"/>
      <c r="N23" s="23" t="s">
        <v>16</v>
      </c>
      <c r="O23" s="1"/>
      <c r="P23" s="1"/>
      <c r="Q23" s="1"/>
      <c r="R23" s="1"/>
      <c r="S23" s="1"/>
      <c r="T23" s="1"/>
    </row>
    <row r="24" spans="1:20" ht="19.5" x14ac:dyDescent="0.25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8"/>
      <c r="M24" s="1"/>
      <c r="N24" s="23" t="s">
        <v>17</v>
      </c>
      <c r="O24" s="1"/>
      <c r="P24" s="1"/>
      <c r="Q24" s="1"/>
      <c r="R24" s="1"/>
      <c r="S24" s="1"/>
      <c r="T24" s="1"/>
    </row>
    <row r="25" spans="1:20" ht="19.5" x14ac:dyDescent="0.25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8"/>
      <c r="M25" s="1"/>
      <c r="N25" s="23" t="s">
        <v>18</v>
      </c>
      <c r="O25" s="1"/>
      <c r="P25" s="1"/>
      <c r="Q25" s="1"/>
      <c r="R25" s="1"/>
      <c r="S25" s="1"/>
      <c r="T25" s="1"/>
    </row>
    <row r="26" spans="1:20" ht="19.5" x14ac:dyDescent="0.25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8"/>
      <c r="M26" s="1"/>
      <c r="N26" s="23" t="s">
        <v>19</v>
      </c>
      <c r="O26" s="1"/>
      <c r="P26" s="1"/>
      <c r="Q26" s="1"/>
      <c r="R26" s="1"/>
      <c r="S26" s="1"/>
      <c r="T26" s="1"/>
    </row>
    <row r="27" spans="1:20" ht="19.5" x14ac:dyDescent="0.25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8"/>
      <c r="M27" s="1"/>
      <c r="N27" s="23" t="s">
        <v>20</v>
      </c>
      <c r="O27" s="1"/>
      <c r="P27" s="1"/>
      <c r="Q27" s="1"/>
      <c r="R27" s="1"/>
      <c r="S27" s="1"/>
      <c r="T27" s="1"/>
    </row>
    <row r="28" spans="1:20" ht="15" customHeight="1" x14ac:dyDescent="0.25">
      <c r="A28" s="494"/>
      <c r="B28" s="495" t="s">
        <v>21</v>
      </c>
      <c r="C28" s="1"/>
      <c r="D28" s="259" t="s">
        <v>22</v>
      </c>
      <c r="E28" s="1"/>
      <c r="F28" s="490" t="s">
        <v>23</v>
      </c>
      <c r="G28" s="1"/>
      <c r="H28" s="259" t="s">
        <v>24</v>
      </c>
      <c r="I28" s="1"/>
      <c r="J28" s="259" t="s">
        <v>25</v>
      </c>
      <c r="K28" s="1"/>
      <c r="L28" s="18"/>
      <c r="M28" s="1"/>
      <c r="N28" s="22"/>
      <c r="O28" s="1"/>
      <c r="P28" s="1"/>
      <c r="Q28" s="1"/>
      <c r="R28" s="1"/>
      <c r="S28" s="1"/>
      <c r="T28" s="1"/>
    </row>
    <row r="29" spans="1:20" ht="13.5" customHeight="1" x14ac:dyDescent="0.25">
      <c r="A29" s="494"/>
      <c r="B29" s="496" t="s">
        <v>26</v>
      </c>
      <c r="C29" s="1"/>
      <c r="D29" s="565"/>
      <c r="E29" s="1"/>
      <c r="F29" s="491" t="s">
        <v>27</v>
      </c>
      <c r="G29" s="1"/>
      <c r="H29" s="493" t="s">
        <v>27</v>
      </c>
      <c r="I29" s="493"/>
      <c r="J29" s="493" t="s">
        <v>27</v>
      </c>
      <c r="K29" s="1"/>
      <c r="L29" s="18"/>
      <c r="M29" s="1"/>
      <c r="N29" s="22"/>
      <c r="O29" s="1"/>
      <c r="P29" s="1"/>
      <c r="Q29" s="1"/>
      <c r="R29" s="1"/>
      <c r="S29" s="1"/>
      <c r="T29" s="1"/>
    </row>
    <row r="30" spans="1:20" ht="13.5" customHeight="1" x14ac:dyDescent="0.25">
      <c r="A30" s="494"/>
      <c r="B30" s="496" t="s">
        <v>28</v>
      </c>
      <c r="C30" s="1"/>
      <c r="D30" s="259" t="s">
        <v>29</v>
      </c>
      <c r="E30" s="1"/>
      <c r="F30" s="491"/>
      <c r="G30" s="1"/>
      <c r="H30" s="565" t="s">
        <v>30</v>
      </c>
      <c r="I30" s="1"/>
      <c r="J30" s="565" t="s">
        <v>30</v>
      </c>
      <c r="K30" s="1"/>
      <c r="L30" s="18"/>
      <c r="M30" s="1"/>
      <c r="N30" s="22"/>
      <c r="O30" s="1"/>
      <c r="P30" s="1"/>
      <c r="Q30" s="1"/>
      <c r="R30" s="1"/>
      <c r="S30" s="1"/>
      <c r="T30" s="1"/>
    </row>
    <row r="31" spans="1:20" ht="13.5" customHeight="1" x14ac:dyDescent="0.25">
      <c r="A31" s="1"/>
      <c r="B31" s="492" t="s">
        <v>31</v>
      </c>
      <c r="C31" s="1"/>
      <c r="D31" s="493" t="s">
        <v>27</v>
      </c>
      <c r="E31" s="1"/>
      <c r="F31" s="259" t="s">
        <v>32</v>
      </c>
      <c r="G31" s="1"/>
      <c r="H31" s="565" t="s">
        <v>33</v>
      </c>
      <c r="I31" s="1"/>
      <c r="J31" s="565" t="s">
        <v>33</v>
      </c>
      <c r="K31" s="1"/>
      <c r="L31" s="18"/>
      <c r="M31" s="1"/>
      <c r="N31" s="22"/>
      <c r="O31" s="1"/>
      <c r="P31" s="1"/>
      <c r="Q31" s="1"/>
      <c r="R31" s="1"/>
      <c r="S31" s="1"/>
      <c r="T31" s="1"/>
    </row>
    <row r="32" spans="1:20" ht="13.5" customHeight="1" x14ac:dyDescent="0.25">
      <c r="A32" s="1"/>
      <c r="B32" s="490"/>
      <c r="C32" s="1"/>
      <c r="D32" s="565" t="s">
        <v>30</v>
      </c>
      <c r="E32" s="493"/>
      <c r="F32" s="493" t="s">
        <v>27</v>
      </c>
      <c r="G32" s="1"/>
      <c r="H32" s="565" t="s">
        <v>34</v>
      </c>
      <c r="I32" s="1"/>
      <c r="J32" s="565" t="s">
        <v>34</v>
      </c>
      <c r="K32" s="1"/>
      <c r="L32" s="18"/>
      <c r="M32" s="1"/>
      <c r="N32" s="22"/>
      <c r="O32" s="1"/>
      <c r="P32" s="1"/>
      <c r="Q32" s="1"/>
      <c r="R32" s="1"/>
      <c r="S32" s="1"/>
      <c r="T32" s="1"/>
    </row>
    <row r="33" spans="1:20" ht="13.5" customHeight="1" x14ac:dyDescent="0.25">
      <c r="A33" s="1"/>
      <c r="B33" s="497" t="s">
        <v>35</v>
      </c>
      <c r="C33" s="1"/>
      <c r="D33" s="565" t="s">
        <v>33</v>
      </c>
      <c r="E33" s="1"/>
      <c r="F33" s="565" t="s">
        <v>30</v>
      </c>
      <c r="G33" s="1"/>
      <c r="H33" s="204"/>
      <c r="I33" s="1"/>
      <c r="J33" s="204"/>
      <c r="K33" s="1"/>
      <c r="L33" s="18"/>
      <c r="M33" s="1"/>
      <c r="N33" s="22"/>
      <c r="O33" s="1"/>
      <c r="P33" s="1"/>
      <c r="Q33" s="1"/>
      <c r="R33" s="1"/>
      <c r="S33" s="1"/>
      <c r="T33" s="1"/>
    </row>
    <row r="34" spans="1:20" ht="13.5" customHeight="1" x14ac:dyDescent="0.25">
      <c r="A34" s="1"/>
      <c r="B34" s="492" t="s">
        <v>26</v>
      </c>
      <c r="C34" s="1"/>
      <c r="D34" s="565" t="s">
        <v>34</v>
      </c>
      <c r="E34" s="1"/>
      <c r="F34" s="565" t="s">
        <v>33</v>
      </c>
      <c r="G34" s="1"/>
      <c r="H34" s="565" t="s">
        <v>36</v>
      </c>
      <c r="I34" s="1"/>
      <c r="J34" s="565" t="s">
        <v>37</v>
      </c>
      <c r="K34" s="1"/>
      <c r="L34" s="18"/>
      <c r="M34" s="1"/>
      <c r="N34" s="22"/>
      <c r="O34" s="1"/>
      <c r="P34" s="1"/>
      <c r="Q34" s="1"/>
      <c r="R34" s="1"/>
      <c r="S34" s="1"/>
      <c r="T34" s="1"/>
    </row>
    <row r="35" spans="1:20" ht="13.5" customHeight="1" x14ac:dyDescent="0.25">
      <c r="A35" s="1"/>
      <c r="B35" s="492" t="s">
        <v>28</v>
      </c>
      <c r="C35" s="1"/>
      <c r="D35" s="565"/>
      <c r="E35" s="1"/>
      <c r="F35" s="565" t="s">
        <v>34</v>
      </c>
      <c r="G35" s="1"/>
      <c r="H35" s="204"/>
      <c r="I35" s="1"/>
      <c r="J35" s="259"/>
      <c r="K35" s="1"/>
      <c r="L35" s="18"/>
      <c r="M35" s="1"/>
      <c r="N35" s="24"/>
      <c r="O35" s="1"/>
      <c r="P35" s="1"/>
      <c r="Q35" s="1"/>
      <c r="R35" s="1"/>
      <c r="S35" s="1"/>
      <c r="T35" s="1"/>
    </row>
    <row r="36" spans="1:20" ht="13.5" customHeight="1" x14ac:dyDescent="0.25">
      <c r="A36" s="1"/>
      <c r="B36" s="492" t="s">
        <v>31</v>
      </c>
      <c r="C36" s="1"/>
      <c r="D36" s="565" t="s">
        <v>38</v>
      </c>
      <c r="E36" s="1"/>
      <c r="F36" s="1"/>
      <c r="G36" s="1"/>
      <c r="H36" s="204"/>
      <c r="I36" s="1"/>
      <c r="J36" s="1"/>
      <c r="K36" s="1"/>
      <c r="L36" s="18"/>
      <c r="M36" s="1"/>
      <c r="N36" s="24"/>
      <c r="O36" s="1"/>
      <c r="P36" s="1"/>
      <c r="Q36" s="1"/>
      <c r="R36" s="1"/>
      <c r="S36" s="1"/>
      <c r="T36" s="1"/>
    </row>
    <row r="37" spans="1:20" ht="19.5" x14ac:dyDescent="0.25">
      <c r="A37" s="1"/>
      <c r="B37" s="1"/>
      <c r="C37" s="1"/>
      <c r="D37" s="565"/>
      <c r="E37" s="1"/>
      <c r="F37" s="1"/>
      <c r="G37" s="1"/>
      <c r="H37" s="1"/>
      <c r="I37" s="1"/>
      <c r="J37" s="1"/>
      <c r="K37" s="1"/>
      <c r="L37" s="18"/>
      <c r="M37" s="1"/>
      <c r="N37" s="24"/>
      <c r="O37" s="1"/>
      <c r="P37" s="1"/>
      <c r="Q37" s="1"/>
      <c r="R37" s="1"/>
      <c r="S37" s="1"/>
      <c r="T37" s="1"/>
    </row>
    <row r="38" spans="1:20" ht="19.5" x14ac:dyDescent="0.25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8"/>
      <c r="M38" s="1"/>
      <c r="N38" s="24"/>
      <c r="O38" s="1"/>
      <c r="P38" s="1"/>
      <c r="Q38" s="1"/>
      <c r="R38" s="1"/>
      <c r="S38" s="1"/>
      <c r="T38" s="1"/>
    </row>
    <row r="39" spans="1:20" ht="19.5" x14ac:dyDescent="0.25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8"/>
      <c r="M39" s="1"/>
      <c r="N39" s="24"/>
      <c r="O39" s="1"/>
      <c r="P39" s="1"/>
      <c r="Q39" s="1"/>
      <c r="R39" s="1"/>
      <c r="S39" s="1"/>
      <c r="T39" s="1"/>
    </row>
    <row r="40" spans="1:20" ht="19.5" x14ac:dyDescent="0.25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8"/>
      <c r="M40" s="1"/>
      <c r="N40" s="24"/>
      <c r="O40" s="1"/>
      <c r="P40" s="1"/>
      <c r="Q40" s="1"/>
      <c r="R40" s="1"/>
      <c r="S40" s="1"/>
      <c r="T40" s="1"/>
    </row>
    <row r="41" spans="1:20" ht="19.5" x14ac:dyDescent="0.25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8"/>
      <c r="M41" s="1"/>
      <c r="N41" s="24"/>
      <c r="O41" s="1"/>
      <c r="P41" s="1"/>
      <c r="Q41" s="1"/>
      <c r="R41" s="1"/>
      <c r="S41" s="1"/>
      <c r="T41" s="1"/>
    </row>
    <row r="42" spans="1:20" ht="19.5" x14ac:dyDescent="0.25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8"/>
      <c r="M42" s="1"/>
      <c r="N42" s="24"/>
      <c r="O42" s="1"/>
      <c r="P42" s="1"/>
      <c r="Q42" s="1"/>
      <c r="R42" s="1"/>
      <c r="S42" s="1"/>
      <c r="T42" s="1"/>
    </row>
    <row r="43" spans="1:20" ht="19.5" x14ac:dyDescent="0.25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8"/>
      <c r="M43" s="1"/>
      <c r="N43" s="24"/>
      <c r="O43" s="1"/>
      <c r="P43" s="1"/>
      <c r="Q43" s="1"/>
      <c r="R43" s="1"/>
      <c r="S43" s="1"/>
      <c r="T43" s="1"/>
    </row>
    <row r="44" spans="1:20" ht="19.5" x14ac:dyDescent="0.25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8"/>
      <c r="M44" s="1"/>
      <c r="N44" s="24"/>
      <c r="O44" s="1"/>
      <c r="P44" s="1"/>
      <c r="Q44" s="1"/>
      <c r="R44" s="1"/>
      <c r="S44" s="1"/>
      <c r="T44" s="1"/>
    </row>
    <row r="45" spans="1:20" ht="19.5" x14ac:dyDescent="0.25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8"/>
      <c r="M45" s="1"/>
      <c r="N45" s="24"/>
      <c r="O45" s="1"/>
      <c r="P45" s="1"/>
      <c r="Q45" s="1"/>
      <c r="R45" s="1"/>
      <c r="S45" s="1"/>
      <c r="T45" s="1"/>
    </row>
    <row r="46" spans="1:20" ht="19.5" x14ac:dyDescent="0.25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8"/>
      <c r="M46" s="1"/>
      <c r="N46" s="24"/>
      <c r="O46" s="1"/>
      <c r="P46" s="1"/>
      <c r="Q46" s="1"/>
      <c r="R46" s="1"/>
      <c r="S46" s="1"/>
      <c r="T46" s="1"/>
    </row>
    <row r="47" spans="1:20" ht="19.5" x14ac:dyDescent="0.25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8"/>
      <c r="M47" s="1"/>
      <c r="N47" s="24"/>
      <c r="O47" s="1"/>
      <c r="P47" s="1"/>
      <c r="Q47" s="1"/>
      <c r="R47" s="1"/>
      <c r="S47" s="1"/>
      <c r="T47" s="1"/>
    </row>
    <row r="48" spans="1:20" ht="13.5" customHeight="1" x14ac:dyDescent="0.25">
      <c r="A48" s="1"/>
      <c r="B48" s="497" t="s">
        <v>39</v>
      </c>
      <c r="C48" s="1"/>
      <c r="D48" s="259" t="s">
        <v>40</v>
      </c>
      <c r="E48" s="1"/>
      <c r="F48" s="259" t="s">
        <v>41</v>
      </c>
      <c r="G48" s="1"/>
      <c r="H48" s="259" t="s">
        <v>42</v>
      </c>
      <c r="I48" s="1"/>
      <c r="J48" s="259" t="s">
        <v>43</v>
      </c>
      <c r="K48" s="1"/>
      <c r="L48" s="18"/>
      <c r="M48" s="1"/>
      <c r="N48" s="22"/>
      <c r="O48" s="1"/>
      <c r="P48" s="1"/>
      <c r="Q48" s="1"/>
      <c r="R48" s="1"/>
      <c r="S48" s="1"/>
      <c r="T48" s="1"/>
    </row>
    <row r="49" spans="1:20" ht="13.5" customHeight="1" x14ac:dyDescent="0.25">
      <c r="A49" s="1"/>
      <c r="B49" s="492" t="s">
        <v>26</v>
      </c>
      <c r="C49" s="1"/>
      <c r="D49" s="565" t="s">
        <v>44</v>
      </c>
      <c r="E49" s="1"/>
      <c r="F49" s="565" t="s">
        <v>45</v>
      </c>
      <c r="G49" s="1"/>
      <c r="H49" s="565"/>
      <c r="I49" s="1"/>
      <c r="J49" s="565" t="s">
        <v>45</v>
      </c>
      <c r="K49" s="1"/>
      <c r="L49" s="18"/>
      <c r="M49" s="1"/>
      <c r="N49" s="22"/>
      <c r="O49" s="1"/>
      <c r="P49" s="1"/>
      <c r="Q49" s="1"/>
      <c r="R49" s="1"/>
      <c r="S49" s="1"/>
      <c r="T49" s="1"/>
    </row>
    <row r="50" spans="1:20" ht="13.5" customHeight="1" x14ac:dyDescent="0.25">
      <c r="A50" s="1"/>
      <c r="B50" s="565"/>
      <c r="C50" s="1"/>
      <c r="D50" s="565"/>
      <c r="E50" s="1"/>
      <c r="F50" s="565" t="s">
        <v>38</v>
      </c>
      <c r="G50" s="1"/>
      <c r="H50" s="565"/>
      <c r="I50" s="1"/>
      <c r="J50" s="1"/>
      <c r="K50" s="1"/>
      <c r="L50" s="18"/>
      <c r="M50" s="1"/>
      <c r="N50" s="22"/>
      <c r="P50" s="1"/>
      <c r="Q50" s="1"/>
      <c r="R50" s="1"/>
      <c r="S50" s="1"/>
      <c r="T50" s="1"/>
    </row>
    <row r="51" spans="1:20" ht="13.5" customHeight="1" x14ac:dyDescent="0.25">
      <c r="A51" s="1"/>
      <c r="B51" s="1"/>
      <c r="C51" s="1"/>
      <c r="E51" s="565"/>
      <c r="F51" s="565"/>
      <c r="G51" s="1"/>
      <c r="H51" s="565"/>
      <c r="I51" s="1"/>
      <c r="J51" s="1"/>
      <c r="K51" s="1"/>
      <c r="L51" s="18"/>
      <c r="M51" s="1"/>
      <c r="N51" s="22"/>
      <c r="P51" s="1"/>
      <c r="Q51" s="1"/>
      <c r="R51" s="1"/>
      <c r="S51" s="1"/>
      <c r="T51" s="1"/>
    </row>
    <row r="52" spans="1:20" ht="7.5" customHeight="1" x14ac:dyDescent="0.25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8"/>
      <c r="M52" s="1"/>
      <c r="N52" s="22"/>
      <c r="P52" s="1"/>
      <c r="Q52" s="1"/>
      <c r="R52" s="1"/>
      <c r="S52" s="1"/>
      <c r="T52" s="1"/>
    </row>
    <row r="53" spans="1:20" ht="15" customHeight="1" x14ac:dyDescent="0.25">
      <c r="A53" s="1"/>
      <c r="B53" s="1"/>
      <c r="C53" s="1"/>
      <c r="D53" s="259" t="s">
        <v>46</v>
      </c>
      <c r="E53" s="1"/>
      <c r="F53" s="1"/>
      <c r="G53" s="1"/>
      <c r="H53" s="1"/>
      <c r="I53" s="1"/>
      <c r="J53" s="565"/>
      <c r="K53" s="1"/>
      <c r="L53" s="18"/>
      <c r="M53" s="1"/>
      <c r="N53" s="24"/>
      <c r="O53" s="1"/>
      <c r="P53" s="1"/>
      <c r="Q53" s="1"/>
      <c r="R53" s="1"/>
      <c r="S53" s="1"/>
      <c r="T53" s="1"/>
    </row>
    <row r="54" spans="1:20" ht="13.5" customHeight="1" x14ac:dyDescent="0.25">
      <c r="A54" s="1"/>
      <c r="B54" s="1"/>
      <c r="C54" s="1"/>
      <c r="D54" s="565" t="s">
        <v>44</v>
      </c>
      <c r="E54" s="1"/>
      <c r="F54" s="1"/>
      <c r="G54" s="1"/>
      <c r="H54" s="1"/>
      <c r="I54" s="1"/>
      <c r="J54" s="1"/>
      <c r="K54" s="1"/>
      <c r="L54" s="18"/>
      <c r="M54" s="1"/>
      <c r="N54" s="24"/>
      <c r="O54" s="1"/>
      <c r="P54" s="1"/>
      <c r="Q54" s="1"/>
      <c r="R54" s="1"/>
      <c r="S54" s="1"/>
      <c r="T54" s="1"/>
    </row>
    <row r="55" spans="1:20" ht="13.5" customHeight="1" x14ac:dyDescent="0.25">
      <c r="A55" s="1"/>
      <c r="B55" s="1"/>
      <c r="C55" s="1"/>
      <c r="D55" s="565" t="s">
        <v>47</v>
      </c>
      <c r="E55" s="1"/>
      <c r="F55" s="1"/>
      <c r="G55" s="1"/>
      <c r="H55" s="1"/>
      <c r="I55" s="1"/>
      <c r="J55" s="1"/>
      <c r="K55" s="1"/>
      <c r="L55" s="18"/>
      <c r="M55" s="1"/>
      <c r="N55" s="24"/>
      <c r="O55" s="1"/>
      <c r="P55" s="1"/>
      <c r="Q55" s="1"/>
      <c r="R55" s="1"/>
      <c r="S55" s="1"/>
      <c r="T55" s="1"/>
    </row>
    <row r="56" spans="1:20" ht="13.5" customHeight="1" x14ac:dyDescent="0.25">
      <c r="A56" s="1"/>
      <c r="B56" s="1"/>
      <c r="C56" s="1"/>
      <c r="D56" s="565" t="s">
        <v>48</v>
      </c>
      <c r="E56" s="1"/>
      <c r="F56" s="1"/>
      <c r="G56" s="1"/>
      <c r="H56" s="1"/>
      <c r="I56" s="1"/>
      <c r="J56" s="1"/>
      <c r="K56" s="1"/>
      <c r="L56" s="18"/>
      <c r="M56" s="1"/>
      <c r="N56" s="24"/>
      <c r="O56" s="1"/>
      <c r="P56" s="1"/>
      <c r="Q56" s="1"/>
      <c r="R56" s="1"/>
      <c r="S56" s="1"/>
      <c r="T56" s="1"/>
    </row>
    <row r="57" spans="1:20" ht="13.5" customHeight="1" x14ac:dyDescent="0.25">
      <c r="A57" s="1"/>
      <c r="B57" s="1"/>
      <c r="C57" s="1"/>
      <c r="D57" s="565"/>
      <c r="E57" s="1"/>
      <c r="F57" s="1"/>
      <c r="G57" s="1"/>
      <c r="H57" s="1"/>
      <c r="I57" s="1"/>
      <c r="J57" s="485"/>
      <c r="K57" s="1"/>
      <c r="L57" s="18"/>
      <c r="M57" s="1"/>
      <c r="N57" s="24"/>
      <c r="O57" s="1"/>
      <c r="P57" s="1"/>
      <c r="Q57" s="1"/>
      <c r="R57" s="1"/>
      <c r="S57" s="1"/>
      <c r="T57" s="1"/>
    </row>
    <row r="58" spans="1:20" ht="13.5" customHeight="1" x14ac:dyDescent="0.25">
      <c r="A58" s="1"/>
      <c r="B58" s="1"/>
      <c r="C58" s="1"/>
      <c r="D58" s="565"/>
      <c r="E58" s="1"/>
      <c r="F58" s="1"/>
      <c r="G58" s="1"/>
      <c r="H58" s="1"/>
      <c r="I58" s="1"/>
      <c r="J58" s="485" t="s">
        <v>49</v>
      </c>
      <c r="K58" s="1"/>
      <c r="L58" s="18"/>
      <c r="M58" s="1"/>
      <c r="N58" s="24"/>
      <c r="O58" s="1"/>
      <c r="P58" s="1"/>
      <c r="Q58" s="1"/>
      <c r="R58" s="1"/>
      <c r="S58" s="1"/>
      <c r="T58" s="1"/>
    </row>
    <row r="59" spans="1:20" ht="14.25" customHeight="1" x14ac:dyDescent="0.25">
      <c r="A59" s="1"/>
      <c r="B59" s="1"/>
      <c r="C59" s="1"/>
      <c r="D59" s="491"/>
      <c r="E59" s="1"/>
      <c r="F59" s="1"/>
      <c r="G59" s="1"/>
      <c r="H59" s="1"/>
      <c r="I59" s="1"/>
      <c r="J59" s="565"/>
      <c r="K59" s="1"/>
      <c r="L59" s="18"/>
      <c r="M59" s="1"/>
      <c r="N59" s="24"/>
      <c r="O59" s="1"/>
      <c r="P59" s="1"/>
      <c r="Q59" s="1"/>
      <c r="R59" s="1"/>
      <c r="S59" s="1"/>
      <c r="T59" s="1"/>
    </row>
    <row r="60" spans="1:20" s="474" customFormat="1" ht="23.45" customHeight="1" x14ac:dyDescent="0.2">
      <c r="A60" s="472"/>
      <c r="B60" s="473" t="s">
        <v>50</v>
      </c>
      <c r="C60" s="472"/>
      <c r="D60" s="473"/>
      <c r="E60" s="472"/>
      <c r="F60" s="473"/>
      <c r="G60" s="472"/>
      <c r="H60" s="473"/>
      <c r="I60" s="472"/>
      <c r="J60" s="473"/>
      <c r="K60" s="472"/>
      <c r="L60" s="472"/>
      <c r="M60" s="472"/>
      <c r="N60" s="473" t="s">
        <v>51</v>
      </c>
      <c r="O60" s="472"/>
      <c r="P60" s="472"/>
      <c r="Q60" s="472"/>
      <c r="R60" s="472"/>
      <c r="S60" s="472"/>
      <c r="T60" s="472"/>
    </row>
    <row r="61" spans="1:20" ht="19.5" x14ac:dyDescent="0.25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8"/>
      <c r="M61" s="1"/>
      <c r="N61" s="1"/>
      <c r="O61" s="1"/>
      <c r="P61" s="1"/>
      <c r="Q61" s="1"/>
      <c r="R61" s="1"/>
      <c r="S61" s="1"/>
      <c r="T61" s="1"/>
    </row>
    <row r="62" spans="1:20" ht="19.5" x14ac:dyDescent="0.25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8"/>
      <c r="M62" s="1"/>
      <c r="N62" s="23" t="s">
        <v>52</v>
      </c>
      <c r="O62" s="1"/>
      <c r="P62" s="1"/>
      <c r="Q62" s="1"/>
      <c r="R62" s="1"/>
      <c r="S62" s="1"/>
      <c r="T62" s="1"/>
    </row>
    <row r="63" spans="1:20" ht="19.5" x14ac:dyDescent="0.25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8"/>
      <c r="M63" s="1"/>
      <c r="N63" s="23" t="s">
        <v>53</v>
      </c>
      <c r="O63" s="1"/>
      <c r="P63" s="1"/>
      <c r="Q63" s="1"/>
      <c r="R63" s="1"/>
      <c r="S63" s="1"/>
      <c r="T63" s="1"/>
    </row>
    <row r="64" spans="1:20" ht="19.5" x14ac:dyDescent="0.25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8"/>
      <c r="M64" s="1"/>
      <c r="O64" s="1"/>
      <c r="P64" s="1"/>
      <c r="Q64" s="1"/>
      <c r="R64" s="1"/>
      <c r="S64" s="1"/>
      <c r="T64" s="1"/>
    </row>
    <row r="65" spans="1:20" ht="19.5" x14ac:dyDescent="0.25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8"/>
      <c r="M65" s="1"/>
      <c r="N65" s="24"/>
      <c r="O65" s="1"/>
      <c r="P65" s="1"/>
      <c r="Q65" s="1"/>
      <c r="R65" s="1"/>
      <c r="S65" s="1"/>
      <c r="T65" s="1"/>
    </row>
    <row r="66" spans="1:20" ht="19.5" x14ac:dyDescent="0.25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8"/>
      <c r="M66" s="1"/>
      <c r="N66" s="24"/>
      <c r="O66" s="1"/>
      <c r="P66" s="1"/>
      <c r="Q66" s="1"/>
      <c r="R66" s="1"/>
      <c r="S66" s="1"/>
      <c r="T66" s="1"/>
    </row>
    <row r="67" spans="1:20" ht="19.5" x14ac:dyDescent="0.25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8"/>
      <c r="M67" s="1"/>
      <c r="N67" s="24"/>
      <c r="O67" s="1"/>
      <c r="P67" s="1"/>
      <c r="Q67" s="1"/>
      <c r="R67" s="1"/>
      <c r="S67" s="1"/>
      <c r="T67" s="1"/>
    </row>
    <row r="68" spans="1:20" ht="19.5" x14ac:dyDescent="0.25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8"/>
      <c r="M68" s="1"/>
      <c r="N68" s="24"/>
      <c r="O68" s="1"/>
      <c r="P68" s="1"/>
      <c r="Q68" s="1"/>
      <c r="R68" s="1"/>
      <c r="S68" s="1"/>
      <c r="T68" s="1"/>
    </row>
    <row r="69" spans="1:20" ht="19.5" x14ac:dyDescent="0.25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8"/>
      <c r="M69" s="1"/>
      <c r="N69" s="24"/>
      <c r="O69" s="1"/>
      <c r="P69" s="1"/>
      <c r="Q69" s="1"/>
      <c r="R69" s="1"/>
      <c r="S69" s="1"/>
      <c r="T69" s="1"/>
    </row>
    <row r="70" spans="1:20" ht="19.5" x14ac:dyDescent="0.25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8"/>
      <c r="M70" s="1"/>
      <c r="N70" s="24"/>
      <c r="O70" s="1"/>
      <c r="P70" s="1"/>
      <c r="Q70" s="1"/>
      <c r="R70" s="1"/>
      <c r="S70" s="1"/>
      <c r="T70" s="1"/>
    </row>
    <row r="71" spans="1:20" ht="19.5" x14ac:dyDescent="0.25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8"/>
      <c r="M71" s="1"/>
      <c r="N71" s="24"/>
      <c r="O71" s="1"/>
      <c r="P71" s="1"/>
      <c r="Q71" s="1"/>
      <c r="R71" s="1"/>
      <c r="S71" s="1"/>
      <c r="T71" s="1"/>
    </row>
    <row r="72" spans="1:20" ht="15" customHeight="1" x14ac:dyDescent="0.25">
      <c r="A72" s="1"/>
      <c r="B72" s="259" t="s">
        <v>54</v>
      </c>
      <c r="C72" s="1"/>
      <c r="D72" s="1"/>
      <c r="E72" s="1"/>
      <c r="F72" s="490" t="s">
        <v>55</v>
      </c>
      <c r="G72" s="1"/>
      <c r="H72" s="1"/>
      <c r="I72" s="1"/>
      <c r="J72" s="259" t="s">
        <v>56</v>
      </c>
      <c r="K72" s="1"/>
      <c r="L72" s="18"/>
      <c r="M72" s="1"/>
      <c r="N72" s="24"/>
      <c r="O72" s="1"/>
      <c r="P72" s="1"/>
      <c r="Q72" s="1"/>
      <c r="R72" s="1"/>
      <c r="S72" s="1"/>
      <c r="T72" s="1"/>
    </row>
    <row r="73" spans="1:20" ht="15" customHeight="1" x14ac:dyDescent="0.25">
      <c r="A73" s="1"/>
      <c r="B73" s="565" t="s">
        <v>57</v>
      </c>
      <c r="C73" s="1"/>
      <c r="D73" s="1"/>
      <c r="E73" s="1"/>
      <c r="F73" s="491" t="s">
        <v>57</v>
      </c>
      <c r="G73" s="1"/>
      <c r="H73" s="1"/>
      <c r="I73" s="1"/>
      <c r="J73" s="565" t="s">
        <v>57</v>
      </c>
      <c r="K73" s="1"/>
      <c r="L73" s="18"/>
      <c r="M73" s="1"/>
      <c r="N73" s="24"/>
      <c r="O73" s="1"/>
      <c r="P73" s="1"/>
      <c r="Q73" s="1"/>
      <c r="R73" s="1"/>
      <c r="S73" s="1"/>
      <c r="T73" s="1"/>
    </row>
    <row r="74" spans="1:20" ht="15" customHeight="1" x14ac:dyDescent="0.25">
      <c r="A74" s="1"/>
      <c r="B74" s="565" t="s">
        <v>58</v>
      </c>
      <c r="C74" s="1"/>
      <c r="D74" s="565"/>
      <c r="E74" s="1"/>
      <c r="F74" s="491" t="s">
        <v>58</v>
      </c>
      <c r="G74" s="1"/>
      <c r="H74" s="565"/>
      <c r="I74" s="1"/>
      <c r="J74" s="565" t="s">
        <v>58</v>
      </c>
      <c r="K74" s="1"/>
      <c r="L74" s="18"/>
      <c r="M74" s="1"/>
      <c r="N74" s="22"/>
      <c r="O74" s="1"/>
      <c r="P74" s="1"/>
      <c r="Q74" s="1"/>
      <c r="R74" s="1"/>
      <c r="S74" s="1"/>
      <c r="T74" s="1"/>
    </row>
    <row r="75" spans="1:20" ht="15" customHeight="1" x14ac:dyDescent="0.25">
      <c r="A75" s="1"/>
      <c r="B75" s="565" t="s">
        <v>59</v>
      </c>
      <c r="C75" s="1"/>
      <c r="D75" s="565"/>
      <c r="E75" s="565"/>
      <c r="F75" s="491" t="s">
        <v>59</v>
      </c>
      <c r="G75" s="1"/>
      <c r="H75" s="565"/>
      <c r="I75" s="1"/>
      <c r="J75" s="565" t="s">
        <v>59</v>
      </c>
      <c r="K75" s="565"/>
      <c r="L75" s="18"/>
      <c r="M75" s="1"/>
      <c r="N75" s="22"/>
      <c r="O75" s="1"/>
      <c r="P75" s="1"/>
      <c r="Q75" s="1"/>
      <c r="R75" s="1"/>
      <c r="S75" s="1"/>
      <c r="T75" s="1"/>
    </row>
    <row r="76" spans="1:20" ht="15" customHeight="1" x14ac:dyDescent="0.25">
      <c r="A76" s="1"/>
      <c r="B76" s="565" t="s">
        <v>34</v>
      </c>
      <c r="C76" s="1"/>
      <c r="D76" s="565"/>
      <c r="E76" s="1"/>
      <c r="F76" s="491" t="s">
        <v>34</v>
      </c>
      <c r="G76" s="1"/>
      <c r="H76" s="565"/>
      <c r="I76" s="1"/>
      <c r="J76" s="565" t="s">
        <v>60</v>
      </c>
      <c r="K76" s="565"/>
      <c r="L76" s="18"/>
      <c r="M76" s="1"/>
      <c r="N76" s="22"/>
      <c r="O76" s="1"/>
      <c r="P76" s="1"/>
      <c r="Q76" s="1"/>
      <c r="R76" s="1"/>
      <c r="S76" s="1"/>
      <c r="T76" s="1"/>
    </row>
    <row r="77" spans="1:20" ht="19.5" x14ac:dyDescent="0.25">
      <c r="A77" s="1"/>
      <c r="B77" s="1"/>
      <c r="C77" s="1"/>
      <c r="D77" s="1"/>
      <c r="E77" s="1"/>
      <c r="F77" s="1"/>
      <c r="G77" s="1"/>
      <c r="H77" s="1"/>
      <c r="I77" s="1"/>
      <c r="J77" s="1"/>
      <c r="K77" s="565"/>
      <c r="L77" s="18"/>
      <c r="M77" s="1"/>
      <c r="N77" s="24"/>
      <c r="O77" s="1"/>
      <c r="P77" s="1"/>
      <c r="Q77" s="1"/>
      <c r="R77" s="1"/>
      <c r="S77" s="1"/>
      <c r="T77" s="1"/>
    </row>
    <row r="78" spans="1:20" ht="19.5" x14ac:dyDescent="0.25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8"/>
      <c r="M78" s="1"/>
      <c r="N78" s="1"/>
      <c r="O78" s="1"/>
      <c r="P78" s="1"/>
      <c r="Q78" s="1"/>
      <c r="R78" s="1"/>
      <c r="S78" s="1"/>
      <c r="T78" s="1"/>
    </row>
    <row r="79" spans="1:20" ht="19.5" x14ac:dyDescent="0.25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8"/>
      <c r="M79" s="1"/>
      <c r="N79" s="1"/>
      <c r="O79" s="1"/>
      <c r="P79" s="1"/>
      <c r="Q79" s="1"/>
      <c r="R79" s="1"/>
      <c r="S79" s="1"/>
      <c r="T79" s="1"/>
    </row>
    <row r="80" spans="1:20" ht="19.5" x14ac:dyDescent="0.25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8"/>
      <c r="M80" s="1"/>
      <c r="N80" s="1"/>
      <c r="O80" s="1"/>
      <c r="P80" s="1"/>
      <c r="Q80" s="1"/>
      <c r="R80" s="1"/>
      <c r="S80" s="1"/>
      <c r="T80" s="1"/>
    </row>
    <row r="81" spans="1:23" ht="19.5" x14ac:dyDescent="0.25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8"/>
      <c r="M81" s="1"/>
      <c r="N81" s="1"/>
      <c r="O81" s="1"/>
      <c r="P81" s="1"/>
      <c r="Q81" s="1"/>
      <c r="R81" s="1"/>
      <c r="S81" s="1"/>
      <c r="T81" s="1"/>
    </row>
    <row r="82" spans="1:23" ht="19.5" x14ac:dyDescent="0.25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8"/>
      <c r="M82" s="1"/>
      <c r="N82" s="24"/>
      <c r="O82" s="1"/>
      <c r="P82" s="1"/>
      <c r="Q82" s="1"/>
      <c r="R82" s="1"/>
      <c r="S82" s="1"/>
      <c r="T82" s="1"/>
      <c r="V82" s="1"/>
      <c r="W82" s="203"/>
    </row>
    <row r="83" spans="1:23" ht="19.5" x14ac:dyDescent="0.25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8"/>
      <c r="M83" s="1"/>
      <c r="N83" s="24"/>
      <c r="O83" s="1"/>
      <c r="P83" s="1"/>
      <c r="Q83" s="1"/>
      <c r="R83" s="1"/>
      <c r="S83" s="1"/>
      <c r="T83" s="1"/>
    </row>
    <row r="84" spans="1:23" ht="19.5" x14ac:dyDescent="0.25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8"/>
      <c r="M84" s="1"/>
      <c r="N84" s="24"/>
      <c r="O84" s="1"/>
      <c r="P84" s="1"/>
      <c r="Q84" s="1"/>
      <c r="R84" s="1"/>
      <c r="S84" s="1"/>
      <c r="T84" s="1"/>
    </row>
    <row r="85" spans="1:23" ht="19.5" x14ac:dyDescent="0.25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8"/>
      <c r="M85" s="1"/>
      <c r="N85" s="24"/>
      <c r="O85" s="1"/>
      <c r="P85" s="1"/>
      <c r="Q85" s="1"/>
      <c r="R85" s="1"/>
      <c r="S85" s="1"/>
      <c r="T85" s="1"/>
    </row>
    <row r="86" spans="1:23" ht="19.5" x14ac:dyDescent="0.25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8"/>
      <c r="M86" s="1"/>
      <c r="N86" s="24"/>
      <c r="O86" s="1"/>
      <c r="P86" s="1"/>
      <c r="Q86" s="1"/>
      <c r="R86" s="1"/>
      <c r="S86" s="1"/>
      <c r="T86" s="1"/>
    </row>
    <row r="87" spans="1:23" ht="19.5" x14ac:dyDescent="0.25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8"/>
      <c r="M87" s="1"/>
      <c r="N87" s="24"/>
      <c r="O87" s="1"/>
      <c r="P87" s="1"/>
      <c r="Q87" s="1"/>
      <c r="R87" s="1"/>
      <c r="S87" s="1"/>
      <c r="T87" s="1"/>
    </row>
    <row r="88" spans="1:23" ht="19.5" x14ac:dyDescent="0.25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8"/>
      <c r="M88" s="1"/>
      <c r="N88" s="24"/>
      <c r="O88" s="1"/>
      <c r="P88" s="1"/>
      <c r="Q88" s="1"/>
      <c r="R88" s="1"/>
      <c r="S88" s="1"/>
      <c r="T88" s="1"/>
    </row>
    <row r="89" spans="1:23" ht="15" customHeight="1" x14ac:dyDescent="0.25">
      <c r="A89" s="1"/>
      <c r="B89" s="259" t="s">
        <v>61</v>
      </c>
      <c r="C89" s="1"/>
      <c r="D89" s="1"/>
      <c r="E89" s="1"/>
      <c r="F89" s="1"/>
      <c r="G89" s="1"/>
      <c r="H89" s="1"/>
      <c r="I89" s="1"/>
      <c r="J89" s="1"/>
      <c r="K89" s="1"/>
      <c r="L89" s="18"/>
      <c r="M89" s="1"/>
      <c r="N89" s="24"/>
      <c r="O89" s="1"/>
      <c r="P89" s="1"/>
      <c r="Q89" s="1"/>
      <c r="R89" s="1"/>
      <c r="S89" s="1"/>
      <c r="T89" s="1"/>
    </row>
    <row r="90" spans="1:23" ht="15" customHeight="1" x14ac:dyDescent="0.25">
      <c r="A90" s="1"/>
      <c r="B90" s="565" t="s">
        <v>57</v>
      </c>
      <c r="C90" s="1"/>
      <c r="D90" s="1"/>
      <c r="E90" s="1"/>
      <c r="F90" s="1"/>
      <c r="G90" s="1"/>
      <c r="H90" s="1"/>
      <c r="I90" s="1"/>
      <c r="J90" s="1"/>
      <c r="K90" s="1"/>
      <c r="L90" s="18"/>
      <c r="M90" s="1"/>
      <c r="N90" s="24"/>
      <c r="O90" s="1"/>
      <c r="P90" s="1"/>
      <c r="Q90" s="1"/>
      <c r="R90" s="1"/>
      <c r="S90" s="1"/>
      <c r="T90" s="1"/>
    </row>
    <row r="91" spans="1:23" ht="15" customHeight="1" x14ac:dyDescent="0.25">
      <c r="A91" s="1"/>
      <c r="B91" s="565" t="s">
        <v>58</v>
      </c>
      <c r="C91" s="1"/>
      <c r="D91" s="1"/>
      <c r="E91" s="1"/>
      <c r="F91" s="1"/>
      <c r="G91" s="1"/>
      <c r="H91" s="565"/>
      <c r="I91" s="1"/>
      <c r="J91" s="1"/>
      <c r="K91" s="1"/>
      <c r="L91" s="18"/>
      <c r="M91" s="1"/>
      <c r="N91" s="22"/>
      <c r="O91" s="1"/>
      <c r="P91" s="1"/>
      <c r="Q91" s="1"/>
      <c r="R91" s="1"/>
      <c r="S91" s="1"/>
      <c r="T91" s="1"/>
    </row>
    <row r="92" spans="1:23" ht="15" customHeight="1" x14ac:dyDescent="0.25">
      <c r="A92" s="1"/>
      <c r="B92" s="565" t="s">
        <v>59</v>
      </c>
      <c r="C92" s="1"/>
      <c r="D92" s="1"/>
      <c r="E92" s="1"/>
      <c r="F92" s="1"/>
      <c r="G92" s="1"/>
      <c r="H92" s="565"/>
      <c r="I92" s="565"/>
      <c r="J92" s="1"/>
      <c r="K92" s="1"/>
      <c r="L92" s="18"/>
      <c r="M92" s="1"/>
      <c r="N92" s="22"/>
      <c r="O92" s="1"/>
      <c r="P92" s="1"/>
      <c r="Q92" s="1"/>
      <c r="R92" s="1"/>
      <c r="S92" s="1"/>
      <c r="T92" s="1"/>
    </row>
    <row r="93" spans="1:23" ht="15" customHeight="1" x14ac:dyDescent="0.25">
      <c r="A93" s="1"/>
      <c r="B93" s="565" t="s">
        <v>60</v>
      </c>
      <c r="C93" s="1"/>
      <c r="D93" s="1"/>
      <c r="E93" s="1"/>
      <c r="F93" s="1"/>
      <c r="G93" s="1"/>
      <c r="H93" s="565"/>
      <c r="I93" s="1"/>
      <c r="J93" s="1"/>
      <c r="K93" s="1"/>
      <c r="L93" s="18"/>
      <c r="M93" s="1"/>
      <c r="N93" s="22"/>
      <c r="O93" s="1"/>
      <c r="P93" s="1"/>
      <c r="Q93" s="1"/>
      <c r="R93" s="1"/>
      <c r="S93" s="1"/>
      <c r="T93" s="1"/>
    </row>
    <row r="94" spans="1:23" ht="19.5" x14ac:dyDescent="0.25">
      <c r="A94" s="1"/>
      <c r="B94" s="491"/>
      <c r="C94" s="1"/>
      <c r="D94" s="1"/>
      <c r="E94" s="1"/>
      <c r="F94" s="1"/>
      <c r="G94" s="1"/>
      <c r="H94" s="1"/>
      <c r="I94" s="1"/>
      <c r="J94" s="203"/>
      <c r="K94" s="1"/>
      <c r="L94" s="18"/>
      <c r="M94" s="1"/>
      <c r="N94" s="24"/>
      <c r="O94" s="1"/>
      <c r="P94" s="1"/>
      <c r="Q94" s="1"/>
      <c r="R94" s="1"/>
      <c r="S94" s="1"/>
      <c r="T94" s="1"/>
    </row>
    <row r="95" spans="1:23" s="474" customFormat="1" ht="23.45" customHeight="1" x14ac:dyDescent="0.2">
      <c r="A95" s="472"/>
      <c r="B95" s="473" t="s">
        <v>62</v>
      </c>
      <c r="C95" s="472"/>
      <c r="D95" s="473"/>
      <c r="E95" s="472"/>
      <c r="F95" s="473"/>
      <c r="G95" s="472"/>
      <c r="H95" s="473"/>
      <c r="I95" s="472"/>
      <c r="J95" s="473"/>
      <c r="K95" s="472"/>
      <c r="L95" s="472"/>
      <c r="M95" s="472"/>
      <c r="N95" s="473" t="s">
        <v>63</v>
      </c>
      <c r="O95" s="472"/>
      <c r="P95" s="472"/>
      <c r="Q95" s="472"/>
      <c r="R95" s="472"/>
      <c r="S95" s="472"/>
      <c r="T95" s="472"/>
    </row>
    <row r="96" spans="1:23" ht="19.5" x14ac:dyDescent="0.2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8"/>
      <c r="M96" s="1"/>
      <c r="N96" s="1"/>
      <c r="O96" s="1"/>
      <c r="P96" s="1"/>
      <c r="Q96" s="1"/>
      <c r="R96" s="1"/>
      <c r="S96" s="1"/>
      <c r="T96" s="1"/>
    </row>
    <row r="97" spans="1:20" ht="19.5" x14ac:dyDescent="0.25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8"/>
      <c r="M97" s="1"/>
      <c r="N97" s="23" t="s">
        <v>64</v>
      </c>
      <c r="O97" s="1"/>
      <c r="P97" s="1"/>
      <c r="Q97" s="1"/>
      <c r="R97" s="1"/>
      <c r="S97" s="1"/>
      <c r="T97" s="1"/>
    </row>
    <row r="98" spans="1:20" ht="19.5" x14ac:dyDescent="0.25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8"/>
      <c r="M98" s="1"/>
      <c r="N98" s="23" t="s">
        <v>65</v>
      </c>
      <c r="O98" s="1"/>
      <c r="P98" s="1"/>
      <c r="Q98" s="1"/>
      <c r="R98" s="1"/>
      <c r="S98" s="1"/>
      <c r="T98" s="1"/>
    </row>
    <row r="99" spans="1:20" ht="19.5" x14ac:dyDescent="0.25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8"/>
      <c r="M99" s="1"/>
      <c r="N99" s="23" t="s">
        <v>66</v>
      </c>
      <c r="O99" s="1"/>
      <c r="P99" s="1"/>
      <c r="Q99" s="1"/>
      <c r="R99" s="1"/>
      <c r="S99" s="1"/>
      <c r="T99" s="1"/>
    </row>
    <row r="100" spans="1:20" ht="19.5" x14ac:dyDescent="0.25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8"/>
      <c r="M100" s="1"/>
      <c r="N100" s="23" t="s">
        <v>67</v>
      </c>
      <c r="O100" s="1"/>
      <c r="P100" s="1"/>
      <c r="Q100" s="1"/>
      <c r="R100" s="1"/>
      <c r="S100" s="1"/>
      <c r="T100" s="1"/>
    </row>
    <row r="101" spans="1:20" ht="19.5" x14ac:dyDescent="0.25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8"/>
      <c r="M101" s="1"/>
      <c r="N101" s="207"/>
      <c r="O101" s="1"/>
      <c r="P101" s="1"/>
      <c r="Q101" s="1"/>
      <c r="R101" s="1"/>
      <c r="S101" s="1"/>
      <c r="T101" s="1"/>
    </row>
    <row r="102" spans="1:20" ht="19.5" x14ac:dyDescent="0.25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8"/>
      <c r="M102" s="1"/>
      <c r="N102" s="207"/>
      <c r="O102" s="1"/>
      <c r="P102" s="1"/>
      <c r="Q102" s="1"/>
      <c r="R102" s="1"/>
      <c r="S102" s="1"/>
      <c r="T102" s="1"/>
    </row>
    <row r="103" spans="1:20" ht="19.5" x14ac:dyDescent="0.25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8"/>
      <c r="M103" s="1"/>
      <c r="N103" s="23" t="s">
        <v>68</v>
      </c>
      <c r="O103" s="1"/>
      <c r="P103" s="1"/>
      <c r="Q103" s="1"/>
      <c r="R103" s="1"/>
      <c r="S103" s="1"/>
      <c r="T103" s="1"/>
    </row>
    <row r="104" spans="1:20" ht="19.5" x14ac:dyDescent="0.25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8"/>
      <c r="M104" s="1"/>
      <c r="N104" s="23" t="s">
        <v>69</v>
      </c>
      <c r="O104" s="1"/>
      <c r="P104" s="1"/>
      <c r="Q104" s="1"/>
      <c r="R104" s="1"/>
      <c r="S104" s="1"/>
      <c r="T104" s="1"/>
    </row>
    <row r="105" spans="1:20" ht="19.5" x14ac:dyDescent="0.25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8"/>
      <c r="M105" s="1"/>
      <c r="N105" s="23" t="s">
        <v>70</v>
      </c>
      <c r="O105" s="1"/>
      <c r="P105" s="1"/>
      <c r="Q105" s="1"/>
      <c r="R105" s="1"/>
      <c r="S105" s="1"/>
      <c r="T105" s="1"/>
    </row>
    <row r="106" spans="1:20" ht="19.5" x14ac:dyDescent="0.25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8"/>
      <c r="M106" s="1"/>
      <c r="N106" s="23" t="s">
        <v>71</v>
      </c>
      <c r="O106" s="1"/>
      <c r="P106" s="1"/>
      <c r="Q106" s="1"/>
      <c r="R106" s="1"/>
      <c r="S106" s="1"/>
      <c r="T106" s="1"/>
    </row>
    <row r="107" spans="1:20" ht="15" customHeight="1" x14ac:dyDescent="0.25">
      <c r="A107" s="1"/>
      <c r="B107" s="259" t="s">
        <v>72</v>
      </c>
      <c r="C107" s="1"/>
      <c r="D107" s="259" t="s">
        <v>73</v>
      </c>
      <c r="E107" s="1"/>
      <c r="F107" s="259" t="s">
        <v>74</v>
      </c>
      <c r="G107" s="1"/>
      <c r="H107" s="259" t="s">
        <v>75</v>
      </c>
      <c r="I107" s="1"/>
      <c r="J107" s="490" t="s">
        <v>76</v>
      </c>
      <c r="K107" s="565"/>
      <c r="L107" s="18"/>
      <c r="M107" s="1"/>
      <c r="N107" s="22"/>
      <c r="O107" s="1"/>
      <c r="P107" s="1"/>
      <c r="Q107" s="1"/>
      <c r="R107" s="1"/>
      <c r="S107" s="1"/>
      <c r="T107" s="1"/>
    </row>
    <row r="108" spans="1:20" ht="15" customHeight="1" x14ac:dyDescent="0.25">
      <c r="A108" s="1"/>
      <c r="B108" s="565" t="s">
        <v>58</v>
      </c>
      <c r="C108" s="1"/>
      <c r="D108" s="565" t="s">
        <v>58</v>
      </c>
      <c r="E108" s="1"/>
      <c r="F108" s="565" t="s">
        <v>58</v>
      </c>
      <c r="G108" s="493"/>
      <c r="H108" s="493" t="s">
        <v>27</v>
      </c>
      <c r="I108" s="486"/>
      <c r="J108" s="491" t="s">
        <v>27</v>
      </c>
      <c r="K108" s="565"/>
      <c r="L108" s="18"/>
      <c r="M108" s="1"/>
      <c r="N108" s="22"/>
      <c r="O108" s="1"/>
      <c r="P108" s="1"/>
      <c r="Q108" s="1"/>
      <c r="R108" s="1"/>
      <c r="S108" s="1"/>
      <c r="T108" s="1"/>
    </row>
    <row r="109" spans="1:20" ht="15" customHeight="1" x14ac:dyDescent="0.25">
      <c r="A109" s="1"/>
      <c r="B109" s="565" t="s">
        <v>59</v>
      </c>
      <c r="C109" s="1"/>
      <c r="D109" s="565" t="s">
        <v>59</v>
      </c>
      <c r="E109" s="1"/>
      <c r="F109" s="565" t="s">
        <v>59</v>
      </c>
      <c r="G109" s="1"/>
      <c r="H109" s="204" t="s">
        <v>58</v>
      </c>
      <c r="I109" s="1"/>
      <c r="J109" s="492" t="s">
        <v>58</v>
      </c>
      <c r="K109" s="255"/>
      <c r="L109" s="18"/>
      <c r="M109" s="1"/>
      <c r="N109" s="22"/>
      <c r="O109" s="1"/>
      <c r="P109" s="1"/>
      <c r="Q109" s="1"/>
      <c r="R109" s="1"/>
      <c r="S109" s="1"/>
      <c r="T109" s="1"/>
    </row>
    <row r="110" spans="1:20" ht="15" customHeight="1" x14ac:dyDescent="0.25">
      <c r="A110" s="565"/>
      <c r="B110" s="565" t="s">
        <v>60</v>
      </c>
      <c r="C110" s="565"/>
      <c r="D110" s="565" t="s">
        <v>60</v>
      </c>
      <c r="E110" s="565"/>
      <c r="F110" s="565" t="s">
        <v>60</v>
      </c>
      <c r="G110" s="1"/>
      <c r="H110" s="204" t="s">
        <v>59</v>
      </c>
      <c r="I110" s="1"/>
      <c r="J110" s="492" t="s">
        <v>59</v>
      </c>
      <c r="K110" s="565"/>
      <c r="L110" s="18"/>
      <c r="M110" s="1"/>
      <c r="N110" s="22"/>
      <c r="O110" s="1"/>
      <c r="P110" s="1"/>
      <c r="Q110" s="1"/>
      <c r="R110" s="1"/>
      <c r="S110" s="1"/>
      <c r="T110" s="1"/>
    </row>
    <row r="111" spans="1:20" ht="15" customHeight="1" x14ac:dyDescent="0.25">
      <c r="A111" s="565"/>
      <c r="B111" s="1"/>
      <c r="C111" s="1"/>
      <c r="D111" s="1"/>
      <c r="E111" s="565"/>
      <c r="F111" s="565"/>
      <c r="G111" s="1"/>
      <c r="H111" s="204" t="s">
        <v>60</v>
      </c>
      <c r="I111" s="1"/>
      <c r="J111" s="492" t="s">
        <v>60</v>
      </c>
      <c r="K111" s="1"/>
      <c r="L111" s="18"/>
      <c r="M111" s="1"/>
      <c r="N111" s="22"/>
      <c r="O111" s="1"/>
      <c r="P111" s="1"/>
      <c r="Q111" s="1"/>
      <c r="R111" s="1"/>
      <c r="S111" s="1"/>
      <c r="T111" s="1"/>
    </row>
    <row r="112" spans="1:20" ht="9" customHeight="1" x14ac:dyDescent="0.25">
      <c r="A112" s="565"/>
      <c r="B112" s="1"/>
      <c r="C112" s="1"/>
      <c r="D112" s="1"/>
      <c r="E112" s="565"/>
      <c r="F112" s="565"/>
      <c r="G112" s="1"/>
      <c r="H112" s="204"/>
      <c r="I112" s="1"/>
      <c r="J112" s="492"/>
      <c r="K112" s="1"/>
      <c r="L112" s="18"/>
      <c r="M112" s="1"/>
      <c r="N112" s="22"/>
      <c r="O112" s="1"/>
      <c r="P112" s="1"/>
      <c r="Q112" s="1"/>
      <c r="R112" s="1"/>
      <c r="S112" s="1"/>
      <c r="T112" s="1"/>
    </row>
    <row r="113" spans="1:20" ht="15" customHeight="1" x14ac:dyDescent="0.25">
      <c r="A113" s="565"/>
      <c r="B113" s="1"/>
      <c r="C113" s="1"/>
      <c r="D113" s="259" t="s">
        <v>77</v>
      </c>
      <c r="E113" s="565"/>
      <c r="F113" s="565"/>
      <c r="G113" s="1"/>
      <c r="H113" s="204" t="s">
        <v>78</v>
      </c>
      <c r="I113" s="1"/>
      <c r="J113" s="204"/>
      <c r="K113" s="1"/>
      <c r="L113" s="18"/>
      <c r="M113" s="1"/>
      <c r="N113" s="22"/>
      <c r="O113" s="1"/>
      <c r="P113" s="1"/>
      <c r="Q113" s="1"/>
      <c r="R113" s="1"/>
      <c r="S113" s="1"/>
      <c r="T113" s="1"/>
    </row>
    <row r="114" spans="1:20" ht="26.45" customHeight="1" x14ac:dyDescent="0.25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8"/>
      <c r="M114" s="1"/>
      <c r="N114" s="24"/>
      <c r="O114" s="1"/>
      <c r="P114" s="1"/>
      <c r="Q114" s="1"/>
      <c r="R114" s="1"/>
      <c r="S114" s="1"/>
      <c r="T114" s="1"/>
    </row>
    <row r="115" spans="1:20" ht="19.5" x14ac:dyDescent="0.25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8"/>
      <c r="M115" s="1"/>
      <c r="N115" s="24"/>
      <c r="O115" s="1"/>
      <c r="P115" s="1"/>
      <c r="Q115" s="1"/>
      <c r="R115" s="1"/>
      <c r="S115" s="1"/>
      <c r="T115" s="1"/>
    </row>
    <row r="116" spans="1:20" ht="19.5" x14ac:dyDescent="0.25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8"/>
      <c r="M116" s="3"/>
      <c r="N116" s="26"/>
      <c r="O116" s="1"/>
      <c r="P116" s="1"/>
      <c r="Q116" s="1"/>
      <c r="R116" s="3"/>
      <c r="S116" s="3"/>
      <c r="T116" s="3"/>
    </row>
    <row r="117" spans="1:20" ht="19.5" x14ac:dyDescent="0.25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8"/>
      <c r="M117" s="3"/>
      <c r="N117" s="26"/>
      <c r="O117" s="1"/>
      <c r="P117" s="1"/>
      <c r="Q117" s="1"/>
      <c r="R117" s="3"/>
      <c r="S117" s="3"/>
      <c r="T117" s="3"/>
    </row>
    <row r="118" spans="1:20" ht="19.5" x14ac:dyDescent="0.25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8"/>
      <c r="M118" s="1"/>
      <c r="N118" s="24"/>
      <c r="O118" s="1"/>
      <c r="P118" s="1"/>
      <c r="Q118" s="1"/>
      <c r="R118" s="1"/>
      <c r="S118" s="1"/>
      <c r="T118" s="1"/>
    </row>
    <row r="119" spans="1:20" ht="19.5" x14ac:dyDescent="0.25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8"/>
      <c r="M119" s="3"/>
      <c r="N119" s="26"/>
      <c r="O119" s="1"/>
      <c r="P119" s="1"/>
      <c r="Q119" s="1"/>
      <c r="R119" s="3"/>
      <c r="S119" s="3"/>
      <c r="T119" s="3"/>
    </row>
    <row r="120" spans="1:20" ht="19.5" x14ac:dyDescent="0.25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8"/>
      <c r="M120" s="3"/>
      <c r="N120" s="26"/>
      <c r="O120" s="1"/>
      <c r="P120" s="1"/>
      <c r="Q120" s="1"/>
      <c r="R120" s="3"/>
      <c r="S120" s="3"/>
      <c r="T120" s="3"/>
    </row>
    <row r="121" spans="1:20" ht="19.5" x14ac:dyDescent="0.25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8"/>
      <c r="M121" s="3"/>
      <c r="N121" s="26"/>
      <c r="O121" s="1"/>
      <c r="P121" s="1"/>
      <c r="Q121" s="1"/>
      <c r="R121" s="3"/>
      <c r="S121" s="3"/>
      <c r="T121" s="3"/>
    </row>
    <row r="122" spans="1:20" ht="19.5" x14ac:dyDescent="0.25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8"/>
      <c r="M122" s="3"/>
      <c r="N122" s="26"/>
      <c r="O122" s="1"/>
      <c r="P122" s="1"/>
      <c r="Q122" s="1"/>
      <c r="R122" s="3"/>
      <c r="S122" s="3"/>
      <c r="T122" s="3"/>
    </row>
    <row r="123" spans="1:20" ht="19.5" x14ac:dyDescent="0.25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8"/>
      <c r="M123" s="1"/>
      <c r="N123" s="24"/>
      <c r="O123" s="1"/>
      <c r="P123" s="1"/>
      <c r="Q123" s="1"/>
      <c r="R123" s="1"/>
      <c r="S123" s="1"/>
      <c r="T123" s="1"/>
    </row>
    <row r="124" spans="1:20" ht="19.5" x14ac:dyDescent="0.25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8"/>
      <c r="M124" s="3"/>
      <c r="N124" s="26"/>
      <c r="O124" s="1"/>
      <c r="P124" s="1"/>
      <c r="Q124" s="1"/>
      <c r="R124" s="3"/>
      <c r="S124" s="3"/>
      <c r="T124" s="3"/>
    </row>
    <row r="125" spans="1:20" ht="14.25" customHeight="1" x14ac:dyDescent="0.25">
      <c r="A125" s="1"/>
      <c r="B125" s="259" t="s">
        <v>79</v>
      </c>
      <c r="C125" s="1"/>
      <c r="D125" s="259" t="s">
        <v>80</v>
      </c>
      <c r="E125" s="1"/>
      <c r="F125" s="259" t="s">
        <v>81</v>
      </c>
      <c r="G125" s="259"/>
      <c r="H125" s="259" t="s">
        <v>82</v>
      </c>
      <c r="I125" s="259"/>
      <c r="J125" s="259" t="s">
        <v>83</v>
      </c>
      <c r="K125" s="1"/>
      <c r="L125" s="18"/>
      <c r="M125" s="1"/>
      <c r="N125" s="22"/>
      <c r="O125" s="1"/>
      <c r="P125" s="1"/>
      <c r="Q125" s="1"/>
      <c r="R125" s="1"/>
      <c r="S125" s="1"/>
      <c r="T125" s="1"/>
    </row>
    <row r="126" spans="1:20" ht="14.25" customHeight="1" x14ac:dyDescent="0.25">
      <c r="A126" s="493"/>
      <c r="B126" s="493" t="s">
        <v>27</v>
      </c>
      <c r="C126" s="493"/>
      <c r="D126" s="493" t="s">
        <v>57</v>
      </c>
      <c r="E126" s="486"/>
      <c r="F126" s="486" t="s">
        <v>44</v>
      </c>
      <c r="G126" s="486"/>
      <c r="H126" s="486" t="s">
        <v>44</v>
      </c>
      <c r="I126" s="486"/>
      <c r="J126" s="486" t="s">
        <v>84</v>
      </c>
      <c r="K126" s="1"/>
      <c r="L126" s="18"/>
      <c r="M126" s="1"/>
      <c r="N126" s="22"/>
      <c r="O126" s="1"/>
      <c r="P126" s="1"/>
      <c r="Q126" s="1"/>
      <c r="R126" s="1"/>
      <c r="S126" s="1"/>
      <c r="T126" s="1"/>
    </row>
    <row r="127" spans="1:20" ht="14.25" customHeight="1" x14ac:dyDescent="0.25">
      <c r="A127" s="1"/>
      <c r="B127" s="255" t="s">
        <v>58</v>
      </c>
      <c r="C127" s="1"/>
      <c r="D127" s="255" t="s">
        <v>58</v>
      </c>
      <c r="E127" s="1"/>
      <c r="F127" s="255" t="s">
        <v>48</v>
      </c>
      <c r="G127" s="255"/>
      <c r="H127" s="255" t="s">
        <v>48</v>
      </c>
      <c r="I127" s="255"/>
      <c r="J127" s="255" t="s">
        <v>85</v>
      </c>
      <c r="K127" s="1"/>
      <c r="L127" s="18"/>
      <c r="M127" s="1"/>
      <c r="N127" s="22"/>
      <c r="O127" s="1"/>
      <c r="P127" s="1"/>
      <c r="Q127" s="1"/>
      <c r="R127" s="1"/>
      <c r="S127" s="1"/>
      <c r="T127" s="1"/>
    </row>
    <row r="128" spans="1:20" ht="14.25" customHeight="1" x14ac:dyDescent="0.25">
      <c r="A128" s="1"/>
      <c r="B128" s="565" t="s">
        <v>59</v>
      </c>
      <c r="C128" s="1"/>
      <c r="D128" s="565" t="s">
        <v>59</v>
      </c>
      <c r="E128" s="1"/>
      <c r="F128" s="565"/>
      <c r="G128" s="1"/>
      <c r="H128" s="1"/>
      <c r="I128" s="1"/>
      <c r="J128" s="1"/>
      <c r="K128" s="1"/>
      <c r="L128" s="18"/>
      <c r="M128" s="1"/>
      <c r="N128" s="22"/>
      <c r="O128" s="1"/>
      <c r="P128" s="1"/>
      <c r="Q128" s="1"/>
      <c r="R128" s="1"/>
      <c r="S128" s="1"/>
      <c r="T128" s="1"/>
    </row>
    <row r="129" spans="1:20" ht="14.25" customHeight="1" x14ac:dyDescent="0.25">
      <c r="A129" s="1"/>
      <c r="B129" s="565" t="s">
        <v>60</v>
      </c>
      <c r="C129" s="1"/>
      <c r="D129" s="565" t="s">
        <v>60</v>
      </c>
      <c r="E129" s="1"/>
      <c r="F129" s="1"/>
      <c r="G129" s="1"/>
      <c r="H129" s="1"/>
      <c r="I129" s="1"/>
      <c r="J129" s="1"/>
      <c r="K129" s="1"/>
      <c r="L129" s="18"/>
      <c r="M129" s="1"/>
      <c r="N129" s="24"/>
      <c r="O129" s="1"/>
      <c r="P129" s="1"/>
      <c r="Q129" s="1"/>
      <c r="R129" s="1"/>
      <c r="S129" s="1"/>
      <c r="T129" s="1"/>
    </row>
    <row r="130" spans="1:20" ht="7.9" customHeight="1" x14ac:dyDescent="0.25">
      <c r="A130" s="1"/>
      <c r="B130" s="204"/>
      <c r="C130" s="1"/>
      <c r="D130" s="565"/>
      <c r="E130" s="1"/>
      <c r="F130" s="1"/>
      <c r="G130" s="1"/>
      <c r="H130" s="1"/>
      <c r="I130" s="1"/>
      <c r="J130" s="1"/>
      <c r="K130" s="1"/>
      <c r="L130" s="18"/>
      <c r="M130" s="1"/>
      <c r="N130" s="24"/>
      <c r="O130" s="1"/>
      <c r="P130" s="1"/>
      <c r="Q130" s="1"/>
      <c r="R130" s="1"/>
      <c r="S130" s="1"/>
      <c r="T130" s="1"/>
    </row>
    <row r="131" spans="1:20" ht="14.25" customHeight="1" x14ac:dyDescent="0.25">
      <c r="A131" s="1"/>
      <c r="B131" s="204" t="s">
        <v>45</v>
      </c>
      <c r="C131" s="1"/>
      <c r="D131" s="1"/>
      <c r="E131" s="1"/>
      <c r="F131" s="1"/>
      <c r="G131" s="1"/>
      <c r="H131" s="1"/>
      <c r="I131" s="1"/>
      <c r="J131" s="1"/>
      <c r="K131" s="1"/>
      <c r="L131" s="18"/>
      <c r="M131" s="1"/>
      <c r="N131" s="24"/>
      <c r="O131" s="1"/>
      <c r="P131" s="1"/>
      <c r="Q131" s="1"/>
      <c r="R131" s="1"/>
      <c r="S131" s="1"/>
      <c r="T131" s="1"/>
    </row>
    <row r="132" spans="1:20" ht="14.25" customHeight="1" x14ac:dyDescent="0.25">
      <c r="A132" s="1"/>
      <c r="B132" s="565"/>
      <c r="C132" s="1"/>
      <c r="D132" s="1"/>
      <c r="E132" s="1"/>
      <c r="F132" s="1"/>
      <c r="G132" s="1"/>
      <c r="H132" s="1"/>
      <c r="I132" s="1"/>
      <c r="J132" s="1"/>
      <c r="K132" s="1"/>
      <c r="L132" s="18"/>
      <c r="M132" s="1"/>
      <c r="N132" s="24"/>
      <c r="O132" s="1"/>
      <c r="P132" s="1"/>
      <c r="Q132" s="1"/>
      <c r="R132" s="1"/>
      <c r="S132" s="1"/>
      <c r="T132" s="1"/>
    </row>
    <row r="133" spans="1:20" ht="14.25" customHeight="1" x14ac:dyDescent="0.25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8"/>
      <c r="M133" s="1"/>
      <c r="N133" s="24"/>
      <c r="O133" s="1"/>
      <c r="P133" s="1"/>
      <c r="Q133" s="1"/>
      <c r="R133" s="1"/>
      <c r="S133" s="1"/>
      <c r="T133" s="1"/>
    </row>
    <row r="134" spans="1:20" ht="14.25" customHeight="1" x14ac:dyDescent="0.25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8"/>
      <c r="M134" s="1"/>
      <c r="N134" s="24"/>
      <c r="O134" s="1"/>
      <c r="P134" s="1"/>
      <c r="Q134" s="1"/>
      <c r="R134" s="1"/>
      <c r="S134" s="1"/>
      <c r="T134" s="1"/>
    </row>
    <row r="135" spans="1:20" ht="19.5" x14ac:dyDescent="0.25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8"/>
      <c r="M135" s="1"/>
      <c r="N135" s="24"/>
      <c r="O135" s="1"/>
      <c r="P135" s="1"/>
      <c r="Q135" s="1"/>
      <c r="R135" s="1"/>
      <c r="S135" s="1"/>
      <c r="T135" s="1"/>
    </row>
    <row r="136" spans="1:20" ht="19.5" x14ac:dyDescent="0.25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8"/>
      <c r="M136" s="1"/>
      <c r="N136" s="24"/>
      <c r="O136" s="1"/>
      <c r="P136" s="1"/>
      <c r="Q136" s="1"/>
      <c r="R136" s="1"/>
      <c r="S136" s="1"/>
      <c r="T136" s="1"/>
    </row>
    <row r="137" spans="1:20" ht="19.5" x14ac:dyDescent="0.25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8"/>
      <c r="M137" s="1"/>
      <c r="N137" s="24"/>
      <c r="O137" s="1"/>
      <c r="P137" s="1"/>
      <c r="Q137" s="1"/>
      <c r="R137" s="1"/>
      <c r="S137" s="1"/>
      <c r="T137" s="1"/>
    </row>
    <row r="138" spans="1:20" ht="19.5" x14ac:dyDescent="0.25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8"/>
      <c r="M138" s="1"/>
      <c r="N138" s="24"/>
      <c r="O138" s="1"/>
      <c r="P138" s="1"/>
      <c r="Q138" s="1"/>
      <c r="R138" s="1"/>
      <c r="S138" s="1"/>
      <c r="T138" s="1"/>
    </row>
    <row r="139" spans="1:20" ht="19.5" x14ac:dyDescent="0.25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8"/>
      <c r="M139" s="1"/>
      <c r="N139" s="24"/>
      <c r="O139" s="1"/>
      <c r="P139" s="1"/>
      <c r="Q139" s="1"/>
      <c r="R139" s="1"/>
      <c r="S139" s="1"/>
      <c r="T139" s="1"/>
    </row>
    <row r="140" spans="1:20" ht="19.5" x14ac:dyDescent="0.25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8"/>
      <c r="M140" s="1"/>
      <c r="N140" s="24"/>
      <c r="O140" s="1"/>
      <c r="P140" s="1"/>
      <c r="Q140" s="1"/>
      <c r="R140" s="1"/>
      <c r="S140" s="1"/>
      <c r="T140" s="1"/>
    </row>
    <row r="141" spans="1:20" ht="19.5" x14ac:dyDescent="0.25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8"/>
      <c r="M141" s="1"/>
      <c r="N141" s="24"/>
      <c r="O141" s="1"/>
      <c r="P141" s="1"/>
      <c r="Q141" s="1"/>
      <c r="R141" s="1"/>
      <c r="S141" s="1"/>
      <c r="T141" s="1"/>
    </row>
    <row r="142" spans="1:20" ht="19.5" x14ac:dyDescent="0.25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8"/>
      <c r="M142" s="1"/>
      <c r="N142" s="24"/>
      <c r="O142" s="1"/>
      <c r="P142" s="1"/>
      <c r="Q142" s="1"/>
      <c r="R142" s="1"/>
      <c r="S142" s="1"/>
      <c r="T142" s="1"/>
    </row>
    <row r="143" spans="1:20" ht="19.5" x14ac:dyDescent="0.25">
      <c r="A143" s="259"/>
      <c r="B143" s="259" t="s">
        <v>86</v>
      </c>
      <c r="C143" s="1"/>
      <c r="D143" s="565"/>
      <c r="E143" s="1"/>
      <c r="F143" s="1"/>
      <c r="G143" s="1"/>
      <c r="H143" s="1"/>
      <c r="I143" s="259"/>
      <c r="J143" s="259" t="s">
        <v>87</v>
      </c>
      <c r="K143" s="1"/>
      <c r="L143" s="18"/>
      <c r="M143" s="1"/>
      <c r="N143" s="24"/>
      <c r="O143" s="1"/>
      <c r="P143" s="1"/>
      <c r="Q143" s="1"/>
      <c r="R143" s="1"/>
      <c r="S143" s="1"/>
      <c r="T143" s="1"/>
    </row>
    <row r="144" spans="1:20" ht="15" customHeight="1" x14ac:dyDescent="0.25">
      <c r="A144" s="486"/>
      <c r="B144" s="486" t="s">
        <v>58</v>
      </c>
      <c r="C144" s="1"/>
      <c r="D144" s="565"/>
      <c r="E144" s="1"/>
      <c r="F144" s="1"/>
      <c r="G144" s="1"/>
      <c r="H144" s="1"/>
      <c r="I144" s="486"/>
      <c r="J144" s="486" t="s">
        <v>88</v>
      </c>
      <c r="K144" s="1"/>
      <c r="L144" s="18"/>
      <c r="N144" s="22"/>
      <c r="O144" s="1"/>
      <c r="P144" s="1"/>
      <c r="Q144" s="1"/>
      <c r="R144" s="1"/>
      <c r="S144" s="1"/>
      <c r="T144" s="1"/>
    </row>
    <row r="145" spans="1:20" ht="15" customHeight="1" x14ac:dyDescent="0.25">
      <c r="A145" s="255"/>
      <c r="B145" s="255" t="s">
        <v>60</v>
      </c>
      <c r="C145" s="1"/>
      <c r="D145" s="565"/>
      <c r="E145" s="1"/>
      <c r="I145" s="255"/>
      <c r="J145" s="255" t="s">
        <v>89</v>
      </c>
      <c r="K145" s="1"/>
      <c r="L145" s="18"/>
      <c r="M145" s="1"/>
      <c r="N145" s="22"/>
      <c r="O145" s="1"/>
      <c r="P145" s="1"/>
      <c r="Q145" s="1"/>
      <c r="R145" s="1"/>
      <c r="S145" s="1"/>
      <c r="T145" s="1"/>
    </row>
    <row r="146" spans="1:20" ht="15" customHeight="1" x14ac:dyDescent="0.25">
      <c r="A146" s="1"/>
      <c r="B146" s="1"/>
      <c r="C146" s="1"/>
      <c r="D146" s="1"/>
      <c r="E146" s="1"/>
      <c r="F146" s="565"/>
      <c r="G146" s="565"/>
      <c r="H146" s="565"/>
      <c r="I146" s="565"/>
      <c r="J146" s="565"/>
      <c r="K146" s="1"/>
      <c r="L146" s="18"/>
      <c r="M146" s="1"/>
      <c r="N146" s="24"/>
      <c r="O146" s="1"/>
      <c r="P146" s="1"/>
      <c r="Q146" s="1"/>
      <c r="R146" s="1"/>
      <c r="S146" s="1"/>
      <c r="T146" s="1"/>
    </row>
    <row r="147" spans="1:20" s="474" customFormat="1" ht="23.45" customHeight="1" x14ac:dyDescent="0.2">
      <c r="A147" s="472"/>
      <c r="B147" s="473" t="s">
        <v>90</v>
      </c>
      <c r="C147" s="472"/>
      <c r="D147" s="473"/>
      <c r="E147" s="472"/>
      <c r="F147" s="473"/>
      <c r="G147" s="472"/>
      <c r="H147" s="473"/>
      <c r="I147" s="472"/>
      <c r="J147" s="473"/>
      <c r="K147" s="472"/>
      <c r="L147" s="472"/>
      <c r="M147" s="472"/>
      <c r="N147" s="473" t="s">
        <v>91</v>
      </c>
      <c r="O147" s="472"/>
      <c r="P147" s="472"/>
      <c r="Q147" s="472"/>
      <c r="R147" s="472"/>
      <c r="S147" s="472"/>
      <c r="T147" s="472"/>
    </row>
    <row r="148" spans="1:20" s="10" customFormat="1" ht="27" customHeight="1" x14ac:dyDescent="0.25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8"/>
      <c r="M148" s="1"/>
      <c r="N148" s="1"/>
      <c r="O148" s="1"/>
      <c r="P148" s="1"/>
      <c r="Q148" s="1"/>
      <c r="R148" s="1"/>
      <c r="S148" s="1"/>
      <c r="T148" s="1"/>
    </row>
    <row r="149" spans="1:20" ht="19.5" x14ac:dyDescent="0.25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8"/>
      <c r="M149" s="1"/>
      <c r="N149" s="23" t="s">
        <v>92</v>
      </c>
      <c r="O149" s="1"/>
      <c r="P149" s="1"/>
      <c r="Q149" s="1"/>
      <c r="R149" s="1"/>
      <c r="S149" s="1"/>
      <c r="T149" s="1"/>
    </row>
    <row r="150" spans="1:20" ht="19.5" x14ac:dyDescent="0.25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8"/>
      <c r="M150" s="1"/>
      <c r="N150" s="22"/>
      <c r="O150" s="1"/>
      <c r="P150" s="1"/>
      <c r="Q150" s="1"/>
      <c r="R150" s="1"/>
      <c r="S150" s="1"/>
      <c r="T150" s="1"/>
    </row>
    <row r="151" spans="1:20" ht="19.5" x14ac:dyDescent="0.25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8"/>
      <c r="M151" s="1"/>
      <c r="N151" s="24"/>
      <c r="O151" s="1"/>
      <c r="P151" s="1"/>
      <c r="Q151" s="1"/>
      <c r="R151" s="1"/>
      <c r="S151" s="1"/>
      <c r="T151" s="1"/>
    </row>
    <row r="152" spans="1:20" ht="19.5" x14ac:dyDescent="0.25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8"/>
      <c r="M152" s="1"/>
      <c r="N152" s="24"/>
      <c r="O152" s="1"/>
      <c r="P152" s="1"/>
      <c r="Q152" s="1"/>
      <c r="R152" s="1"/>
      <c r="S152" s="1"/>
      <c r="T152" s="1"/>
    </row>
    <row r="153" spans="1:20" ht="19.5" x14ac:dyDescent="0.25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8"/>
      <c r="M153" s="1"/>
      <c r="N153" s="24"/>
      <c r="O153" s="1"/>
      <c r="P153" s="1"/>
      <c r="Q153" s="1"/>
      <c r="R153" s="1"/>
      <c r="S153" s="1"/>
      <c r="T153" s="1"/>
    </row>
    <row r="154" spans="1:20" ht="19.5" x14ac:dyDescent="0.25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8"/>
      <c r="M154" s="1"/>
      <c r="N154" s="24"/>
      <c r="O154" s="1"/>
      <c r="P154" s="1"/>
      <c r="Q154" s="1"/>
      <c r="R154" s="1"/>
      <c r="S154" s="1"/>
      <c r="T154" s="1"/>
    </row>
    <row r="155" spans="1:20" ht="19.5" x14ac:dyDescent="0.25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8"/>
      <c r="M155" s="1"/>
      <c r="N155" s="24"/>
      <c r="O155" s="1"/>
      <c r="P155" s="1"/>
      <c r="Q155" s="1"/>
      <c r="R155" s="1"/>
      <c r="S155" s="1"/>
      <c r="T155" s="1"/>
    </row>
    <row r="156" spans="1:20" ht="19.5" x14ac:dyDescent="0.25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8"/>
      <c r="M156" s="1"/>
      <c r="N156" s="24"/>
      <c r="O156" s="1"/>
      <c r="P156" s="1"/>
      <c r="Q156" s="1"/>
      <c r="R156" s="1"/>
      <c r="S156" s="1"/>
      <c r="T156" s="1"/>
    </row>
    <row r="157" spans="1:20" ht="19.5" x14ac:dyDescent="0.25">
      <c r="A157" s="259"/>
      <c r="B157" s="259" t="s">
        <v>93</v>
      </c>
      <c r="C157" s="1"/>
      <c r="D157" s="565"/>
      <c r="E157" s="1"/>
      <c r="F157" s="565"/>
      <c r="G157" s="1"/>
      <c r="H157" s="201"/>
      <c r="I157" s="1"/>
      <c r="J157" s="202"/>
      <c r="K157" s="1"/>
      <c r="L157" s="18"/>
      <c r="M157" s="1"/>
      <c r="N157" s="22"/>
      <c r="O157" s="1"/>
      <c r="P157" s="1"/>
      <c r="Q157" s="1"/>
      <c r="R157" s="1"/>
      <c r="S157" s="1"/>
      <c r="T157" s="1"/>
    </row>
    <row r="158" spans="1:20" ht="15" customHeight="1" x14ac:dyDescent="0.25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8"/>
      <c r="M158" s="1"/>
      <c r="N158" s="24"/>
      <c r="O158" s="1"/>
      <c r="P158" s="1"/>
      <c r="Q158" s="1"/>
      <c r="R158" s="1"/>
      <c r="S158" s="1"/>
      <c r="T158" s="1"/>
    </row>
    <row r="159" spans="1:20" s="474" customFormat="1" ht="23.45" customHeight="1" x14ac:dyDescent="0.2">
      <c r="A159" s="472"/>
      <c r="B159" s="473" t="s">
        <v>94</v>
      </c>
      <c r="C159" s="472"/>
      <c r="D159" s="473"/>
      <c r="E159" s="472"/>
      <c r="F159" s="473"/>
      <c r="G159" s="472"/>
      <c r="H159" s="473"/>
      <c r="I159" s="472"/>
      <c r="J159" s="473"/>
      <c r="K159" s="472"/>
      <c r="L159" s="472"/>
      <c r="M159" s="472"/>
      <c r="N159" s="473" t="s">
        <v>95</v>
      </c>
      <c r="O159" s="472"/>
      <c r="P159" s="472"/>
      <c r="Q159" s="472"/>
      <c r="R159" s="472"/>
      <c r="S159" s="472"/>
      <c r="T159" s="472"/>
    </row>
    <row r="160" spans="1:20" s="10" customFormat="1" ht="27" customHeight="1" x14ac:dyDescent="0.25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8"/>
      <c r="M160" s="1"/>
      <c r="N160" s="1"/>
      <c r="O160" s="1"/>
      <c r="P160" s="1"/>
      <c r="Q160" s="1"/>
      <c r="R160" s="1"/>
      <c r="S160" s="1"/>
      <c r="T160" s="1"/>
    </row>
    <row r="161" spans="1:20" ht="19.5" x14ac:dyDescent="0.25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8"/>
      <c r="M161" s="1"/>
      <c r="N161" s="23" t="s">
        <v>96</v>
      </c>
      <c r="O161" s="1"/>
      <c r="P161" s="1"/>
      <c r="Q161" s="1"/>
      <c r="R161" s="1"/>
      <c r="S161" s="1"/>
      <c r="T161" s="1"/>
    </row>
    <row r="162" spans="1:20" ht="19.5" x14ac:dyDescent="0.25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8"/>
      <c r="M162" s="1"/>
      <c r="N162" s="23" t="s">
        <v>97</v>
      </c>
      <c r="O162" s="1"/>
      <c r="P162" s="1"/>
      <c r="Q162" s="1"/>
      <c r="R162" s="1"/>
      <c r="S162" s="1"/>
      <c r="T162" s="1"/>
    </row>
    <row r="163" spans="1:20" ht="19.5" x14ac:dyDescent="0.25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8"/>
      <c r="M163" s="1"/>
      <c r="N163" s="22"/>
      <c r="O163" s="1"/>
      <c r="P163" s="1"/>
      <c r="Q163" s="1"/>
      <c r="R163" s="1"/>
      <c r="S163" s="1"/>
      <c r="T163" s="1"/>
    </row>
    <row r="164" spans="1:20" ht="19.5" x14ac:dyDescent="0.25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8"/>
      <c r="M164" s="1"/>
      <c r="N164" s="24"/>
      <c r="O164" s="1"/>
      <c r="P164" s="1"/>
      <c r="Q164" s="1"/>
      <c r="R164" s="1"/>
      <c r="S164" s="1"/>
      <c r="T164" s="1"/>
    </row>
    <row r="165" spans="1:20" ht="19.5" x14ac:dyDescent="0.25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8"/>
      <c r="M165" s="1"/>
      <c r="N165" s="24"/>
      <c r="O165" s="1"/>
      <c r="P165" s="1"/>
      <c r="Q165" s="1"/>
      <c r="R165" s="1"/>
      <c r="S165" s="1"/>
      <c r="T165" s="1"/>
    </row>
    <row r="166" spans="1:20" ht="19.5" x14ac:dyDescent="0.25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8"/>
      <c r="M166" s="1"/>
      <c r="N166" s="24"/>
      <c r="O166" s="1"/>
      <c r="P166" s="1"/>
      <c r="Q166" s="1"/>
      <c r="R166" s="1"/>
      <c r="S166" s="1"/>
      <c r="T166" s="1"/>
    </row>
    <row r="167" spans="1:20" ht="19.5" x14ac:dyDescent="0.25">
      <c r="A167" s="1"/>
      <c r="B167" s="1"/>
      <c r="C167" s="1"/>
      <c r="D167" s="1"/>
      <c r="E167" s="1"/>
      <c r="F167" s="1"/>
      <c r="G167" s="1"/>
      <c r="H167" s="1"/>
      <c r="I167" s="1"/>
      <c r="K167" s="1"/>
      <c r="L167" s="18"/>
      <c r="M167" s="1"/>
      <c r="N167" s="24"/>
      <c r="O167" s="1"/>
      <c r="P167" s="1"/>
      <c r="Q167" s="1"/>
      <c r="R167" s="1"/>
      <c r="S167" s="1"/>
      <c r="T167" s="1"/>
    </row>
    <row r="168" spans="1:20" ht="19.5" x14ac:dyDescent="0.25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8"/>
      <c r="M168" s="1"/>
      <c r="N168" s="24"/>
      <c r="O168" s="1"/>
      <c r="P168" s="1"/>
      <c r="Q168" s="1"/>
      <c r="R168" s="1"/>
      <c r="S168" s="1"/>
      <c r="T168" s="1"/>
    </row>
    <row r="169" spans="1:20" ht="19.5" x14ac:dyDescent="0.25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8"/>
      <c r="M169" s="1"/>
      <c r="N169" s="24"/>
      <c r="O169" s="1"/>
      <c r="P169" s="1"/>
      <c r="Q169" s="1"/>
      <c r="R169" s="1"/>
      <c r="S169" s="1"/>
      <c r="T169" s="1"/>
    </row>
    <row r="170" spans="1:20" ht="19.5" x14ac:dyDescent="0.25">
      <c r="A170" s="1"/>
      <c r="B170" s="565" t="s">
        <v>98</v>
      </c>
      <c r="C170" s="1"/>
      <c r="D170" s="565"/>
      <c r="F170" s="565" t="s">
        <v>99</v>
      </c>
      <c r="G170" s="1"/>
      <c r="H170" s="204"/>
      <c r="I170" s="1"/>
      <c r="J170" s="209"/>
      <c r="K170" s="1"/>
      <c r="L170" s="18"/>
      <c r="M170" s="1"/>
      <c r="N170" s="22"/>
      <c r="O170" s="1"/>
      <c r="P170" s="1"/>
      <c r="Q170" s="1"/>
      <c r="R170" s="1"/>
      <c r="S170" s="1"/>
      <c r="T170" s="1"/>
    </row>
    <row r="171" spans="1:20" ht="15" customHeight="1" x14ac:dyDescent="0.25">
      <c r="A171" s="1"/>
      <c r="B171" s="1" t="s">
        <v>100</v>
      </c>
      <c r="C171" s="1"/>
      <c r="D171" s="565"/>
      <c r="E171" s="1"/>
      <c r="F171" s="255" t="s">
        <v>101</v>
      </c>
      <c r="G171" s="1"/>
      <c r="H171" s="204"/>
      <c r="I171" s="1"/>
      <c r="J171" s="209"/>
      <c r="K171" s="1"/>
      <c r="L171" s="18"/>
      <c r="M171" s="1"/>
      <c r="N171" s="22"/>
      <c r="O171" s="1"/>
      <c r="P171" s="1"/>
      <c r="Q171" s="1"/>
      <c r="R171" s="1"/>
      <c r="S171" s="1"/>
      <c r="T171" s="1"/>
    </row>
    <row r="172" spans="1:20" ht="15" customHeight="1" x14ac:dyDescent="0.25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8"/>
      <c r="M172" s="1"/>
      <c r="N172" s="24"/>
      <c r="O172" s="1"/>
      <c r="P172" s="1"/>
      <c r="Q172" s="1"/>
      <c r="R172" s="1"/>
      <c r="S172" s="1"/>
      <c r="T172" s="1"/>
    </row>
    <row r="173" spans="1:20" s="477" customFormat="1" ht="23.45" customHeight="1" x14ac:dyDescent="0.2">
      <c r="A173" s="475"/>
      <c r="B173" s="476" t="s">
        <v>102</v>
      </c>
      <c r="C173" s="475"/>
      <c r="D173" s="475"/>
      <c r="E173" s="476"/>
      <c r="F173" s="475"/>
      <c r="G173" s="476"/>
      <c r="H173" s="475"/>
      <c r="I173" s="476"/>
      <c r="J173" s="475"/>
      <c r="K173" s="475"/>
      <c r="L173" s="472"/>
      <c r="M173" s="472"/>
      <c r="N173" s="473" t="s">
        <v>103</v>
      </c>
      <c r="O173" s="472"/>
      <c r="P173" s="472"/>
      <c r="Q173" s="472"/>
      <c r="R173" s="472"/>
      <c r="S173" s="472"/>
      <c r="T173" s="472"/>
    </row>
    <row r="174" spans="1:20" s="10" customFormat="1" ht="27.75" customHeight="1" x14ac:dyDescent="0.25">
      <c r="A174" s="500"/>
      <c r="B174" s="500"/>
      <c r="C174" s="1"/>
      <c r="D174" s="1"/>
      <c r="E174" s="1"/>
      <c r="F174" s="1"/>
      <c r="G174" s="1"/>
      <c r="H174" s="1"/>
      <c r="I174" s="1"/>
      <c r="J174" s="1"/>
      <c r="K174" s="1"/>
      <c r="L174" s="18"/>
      <c r="M174" s="1"/>
      <c r="O174" s="1"/>
      <c r="P174" s="1"/>
      <c r="Q174" s="1"/>
      <c r="R174" s="1"/>
      <c r="S174" s="1"/>
      <c r="T174" s="1"/>
    </row>
    <row r="175" spans="1:20" ht="19.5" x14ac:dyDescent="0.25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8"/>
      <c r="M175" s="1"/>
      <c r="N175" s="207" t="s">
        <v>104</v>
      </c>
      <c r="O175" s="1"/>
      <c r="P175" s="1"/>
      <c r="Q175" s="1"/>
      <c r="R175" s="1"/>
      <c r="S175" s="1"/>
      <c r="T175" s="1"/>
    </row>
    <row r="176" spans="1:20" ht="19.5" x14ac:dyDescent="0.25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8"/>
      <c r="M176" s="1"/>
      <c r="N176" s="207" t="s">
        <v>105</v>
      </c>
      <c r="O176" s="1"/>
      <c r="P176" s="1"/>
      <c r="Q176" s="1"/>
      <c r="R176" s="1"/>
      <c r="S176" s="1"/>
      <c r="T176" s="1"/>
    </row>
    <row r="177" spans="1:20" ht="19.5" x14ac:dyDescent="0.25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8"/>
      <c r="M177" s="1"/>
      <c r="N177" s="207" t="s">
        <v>106</v>
      </c>
      <c r="O177" s="1"/>
      <c r="P177" s="1"/>
      <c r="Q177" s="1"/>
      <c r="R177" s="1"/>
      <c r="S177" s="1"/>
      <c r="T177" s="1"/>
    </row>
    <row r="178" spans="1:20" ht="19.5" x14ac:dyDescent="0.25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8"/>
      <c r="M178" s="1"/>
      <c r="N178" s="207" t="s">
        <v>107</v>
      </c>
      <c r="O178" s="1"/>
      <c r="P178" s="1"/>
      <c r="Q178" s="1"/>
      <c r="R178" s="1"/>
      <c r="S178" s="1"/>
      <c r="T178" s="1"/>
    </row>
    <row r="179" spans="1:20" ht="19.5" x14ac:dyDescent="0.25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8"/>
      <c r="M179" s="1"/>
      <c r="N179" s="207" t="s">
        <v>108</v>
      </c>
      <c r="O179" s="1"/>
      <c r="P179" s="1"/>
      <c r="Q179" s="1"/>
      <c r="R179" s="1"/>
      <c r="S179" s="1"/>
      <c r="T179" s="1"/>
    </row>
    <row r="180" spans="1:20" ht="19.5" x14ac:dyDescent="0.25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8"/>
      <c r="M180" s="1"/>
      <c r="N180" s="207" t="s">
        <v>109</v>
      </c>
      <c r="O180" s="1"/>
      <c r="P180" s="1"/>
      <c r="Q180" s="1"/>
      <c r="R180" s="1"/>
      <c r="S180" s="1"/>
      <c r="T180" s="1"/>
    </row>
    <row r="181" spans="1:20" ht="19.5" x14ac:dyDescent="0.25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8"/>
      <c r="M181" s="1"/>
      <c r="N181" s="207" t="s">
        <v>110</v>
      </c>
      <c r="O181" s="1"/>
      <c r="P181" s="1"/>
      <c r="Q181" s="1"/>
      <c r="R181" s="1"/>
      <c r="S181" s="1"/>
      <c r="T181" s="1"/>
    </row>
    <row r="182" spans="1:20" ht="19.5" x14ac:dyDescent="0.25">
      <c r="A182" s="1"/>
      <c r="B182" s="259" t="s">
        <v>111</v>
      </c>
      <c r="C182" s="1"/>
      <c r="D182" s="259" t="s">
        <v>112</v>
      </c>
      <c r="E182" s="565"/>
      <c r="F182" s="259" t="s">
        <v>113</v>
      </c>
      <c r="G182" s="565"/>
      <c r="H182" s="259" t="s">
        <v>114</v>
      </c>
      <c r="I182" s="565"/>
      <c r="J182" s="259" t="s">
        <v>115</v>
      </c>
      <c r="K182" s="1"/>
      <c r="L182" s="18"/>
      <c r="M182" s="1"/>
      <c r="N182" s="207"/>
      <c r="O182" s="1"/>
      <c r="P182" s="1"/>
      <c r="Q182" s="1"/>
      <c r="R182" s="1"/>
      <c r="S182" s="1"/>
      <c r="T182" s="1"/>
    </row>
    <row r="183" spans="1:20" ht="15" customHeight="1" x14ac:dyDescent="0.25">
      <c r="A183" s="1"/>
      <c r="B183" s="259" t="s">
        <v>116</v>
      </c>
      <c r="C183" s="1"/>
      <c r="D183" s="565" t="s">
        <v>117</v>
      </c>
      <c r="E183" s="565"/>
      <c r="F183" s="565" t="s">
        <v>118</v>
      </c>
      <c r="G183" s="565"/>
      <c r="H183" s="565" t="s">
        <v>118</v>
      </c>
      <c r="I183" s="565"/>
      <c r="J183" s="565" t="s">
        <v>119</v>
      </c>
      <c r="K183" s="1"/>
      <c r="L183" s="18"/>
      <c r="M183" s="1"/>
      <c r="N183" s="207" t="s">
        <v>120</v>
      </c>
      <c r="O183" s="1"/>
      <c r="P183" s="1"/>
      <c r="Q183" s="1"/>
      <c r="R183" s="1"/>
      <c r="S183" s="1"/>
      <c r="T183" s="1"/>
    </row>
    <row r="184" spans="1:20" ht="15" customHeight="1" x14ac:dyDescent="0.25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8"/>
      <c r="M184" s="1"/>
      <c r="N184" s="207" t="s">
        <v>121</v>
      </c>
      <c r="O184" s="1"/>
      <c r="P184" s="1"/>
      <c r="Q184" s="1"/>
      <c r="R184" s="1"/>
      <c r="S184" s="1"/>
      <c r="T184" s="1"/>
    </row>
    <row r="185" spans="1:20" ht="19.5" x14ac:dyDescent="0.25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8"/>
      <c r="M185" s="1"/>
      <c r="N185" s="207"/>
      <c r="O185" s="1"/>
      <c r="P185" s="1"/>
      <c r="Q185" s="1"/>
      <c r="R185" s="1"/>
      <c r="S185" s="1"/>
      <c r="T185" s="1"/>
    </row>
    <row r="186" spans="1:20" ht="19.5" x14ac:dyDescent="0.25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8"/>
      <c r="M186" s="1"/>
      <c r="N186" s="207" t="s">
        <v>122</v>
      </c>
      <c r="O186" s="1"/>
      <c r="P186" s="1"/>
      <c r="Q186" s="1"/>
      <c r="R186" s="1"/>
      <c r="S186" s="1"/>
      <c r="T186" s="1"/>
    </row>
    <row r="187" spans="1:20" ht="19.5" x14ac:dyDescent="0.25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8"/>
      <c r="M187" s="1"/>
      <c r="N187" s="207" t="s">
        <v>123</v>
      </c>
      <c r="O187" s="1"/>
      <c r="P187" s="1"/>
      <c r="Q187" s="1"/>
      <c r="R187" s="1"/>
      <c r="S187" s="1"/>
      <c r="T187" s="1"/>
    </row>
    <row r="188" spans="1:20" ht="19.5" x14ac:dyDescent="0.25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8"/>
      <c r="M188" s="1"/>
      <c r="N188" s="24"/>
      <c r="O188" s="1"/>
      <c r="P188" s="1"/>
      <c r="Q188" s="1"/>
      <c r="R188" s="1"/>
      <c r="S188" s="1"/>
      <c r="T188" s="1"/>
    </row>
    <row r="189" spans="1:20" ht="19.5" x14ac:dyDescent="0.25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8"/>
      <c r="M189" s="1"/>
      <c r="N189" s="22"/>
      <c r="O189" s="1"/>
      <c r="P189" s="1"/>
      <c r="Q189" s="1"/>
      <c r="R189" s="1"/>
      <c r="S189" s="1"/>
      <c r="T189" s="1"/>
    </row>
    <row r="190" spans="1:20" ht="19.5" x14ac:dyDescent="0.25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8"/>
      <c r="M190" s="1"/>
      <c r="N190" s="24"/>
      <c r="O190" s="1"/>
      <c r="P190" s="1"/>
      <c r="Q190" s="1"/>
      <c r="R190" s="1"/>
      <c r="S190" s="1"/>
      <c r="T190" s="1"/>
    </row>
    <row r="191" spans="1:20" ht="19.5" x14ac:dyDescent="0.25">
      <c r="A191" s="1"/>
      <c r="B191" s="1"/>
      <c r="C191" s="1"/>
      <c r="D191" s="1"/>
      <c r="E191" s="1"/>
      <c r="F191" s="1"/>
      <c r="G191" s="1"/>
      <c r="H191" s="1"/>
      <c r="I191" s="1"/>
      <c r="K191" s="1"/>
      <c r="L191" s="18"/>
      <c r="M191" s="1"/>
      <c r="N191" s="24"/>
      <c r="O191" s="1"/>
      <c r="P191" s="1"/>
      <c r="Q191" s="1"/>
      <c r="R191" s="1"/>
      <c r="S191" s="1"/>
      <c r="T191" s="1"/>
    </row>
    <row r="192" spans="1:20" ht="19.5" x14ac:dyDescent="0.25">
      <c r="A192" s="1"/>
      <c r="B192" s="259" t="s">
        <v>124</v>
      </c>
      <c r="C192" s="1"/>
      <c r="D192" s="259" t="s">
        <v>125</v>
      </c>
      <c r="E192" s="1"/>
      <c r="F192" s="259" t="s">
        <v>126</v>
      </c>
      <c r="G192" s="1"/>
      <c r="H192" s="259" t="s">
        <v>127</v>
      </c>
      <c r="I192" s="565"/>
      <c r="J192" s="260" t="s">
        <v>128</v>
      </c>
      <c r="K192" s="1"/>
      <c r="L192" s="18"/>
      <c r="M192" s="1"/>
      <c r="N192" s="22"/>
      <c r="O192" s="1"/>
      <c r="P192" s="1"/>
      <c r="Q192" s="1"/>
      <c r="R192" s="1"/>
      <c r="S192" s="1"/>
      <c r="T192" s="1"/>
    </row>
    <row r="193" spans="1:20" ht="15" customHeight="1" x14ac:dyDescent="0.25">
      <c r="A193" s="1"/>
      <c r="B193" s="565" t="s">
        <v>44</v>
      </c>
      <c r="C193" s="1"/>
      <c r="D193" s="565" t="s">
        <v>44</v>
      </c>
      <c r="E193" s="1"/>
      <c r="F193" s="565" t="s">
        <v>129</v>
      </c>
      <c r="G193" s="1"/>
      <c r="H193" s="565" t="s">
        <v>130</v>
      </c>
      <c r="I193" s="565"/>
      <c r="J193" s="1"/>
      <c r="K193" s="1"/>
      <c r="L193" s="18"/>
      <c r="M193" s="1"/>
      <c r="N193" s="22"/>
      <c r="O193" s="1"/>
      <c r="P193" s="1"/>
      <c r="Q193" s="1"/>
      <c r="R193" s="1"/>
      <c r="S193" s="1"/>
      <c r="T193" s="1"/>
    </row>
    <row r="194" spans="1:20" ht="15.75" customHeight="1" x14ac:dyDescent="0.25">
      <c r="A194" s="1"/>
      <c r="B194" s="565" t="s">
        <v>131</v>
      </c>
      <c r="C194" s="1"/>
      <c r="D194" s="565" t="s">
        <v>131</v>
      </c>
      <c r="E194" s="565"/>
      <c r="F194" s="565"/>
      <c r="G194" s="565"/>
      <c r="H194" s="565"/>
      <c r="I194" s="565"/>
      <c r="J194" s="1"/>
      <c r="K194" s="1"/>
      <c r="L194" s="18"/>
      <c r="M194" s="1"/>
      <c r="N194" s="24"/>
      <c r="O194" s="1"/>
      <c r="P194" s="1"/>
      <c r="Q194" s="1"/>
      <c r="R194" s="1"/>
      <c r="S194" s="1"/>
      <c r="T194" s="1"/>
    </row>
    <row r="195" spans="1:20" ht="15.75" customHeight="1" x14ac:dyDescent="0.25">
      <c r="A195" s="1"/>
      <c r="B195" s="565" t="s">
        <v>132</v>
      </c>
      <c r="C195" s="1"/>
      <c r="D195" s="565" t="s">
        <v>132</v>
      </c>
      <c r="E195" s="565"/>
      <c r="F195" s="565"/>
      <c r="G195" s="565"/>
      <c r="H195" s="565"/>
      <c r="I195" s="565"/>
      <c r="J195" s="1"/>
      <c r="K195" s="1"/>
      <c r="L195" s="18"/>
      <c r="M195" s="1"/>
      <c r="N195" s="24"/>
      <c r="O195" s="1"/>
      <c r="P195" s="1"/>
      <c r="Q195" s="1"/>
      <c r="R195" s="1"/>
      <c r="S195" s="1"/>
      <c r="T195" s="1"/>
    </row>
    <row r="196" spans="1:20" ht="15.75" customHeight="1" x14ac:dyDescent="0.25">
      <c r="A196" s="1"/>
      <c r="B196" s="259" t="s">
        <v>133</v>
      </c>
      <c r="C196" s="1"/>
      <c r="D196" s="1"/>
      <c r="E196" s="565"/>
      <c r="F196" s="565"/>
      <c r="G196" s="565"/>
      <c r="H196" s="565"/>
      <c r="I196" s="565"/>
      <c r="J196" s="1"/>
      <c r="K196" s="1"/>
      <c r="L196" s="18"/>
      <c r="M196" s="1"/>
      <c r="N196" s="24"/>
      <c r="O196" s="1"/>
      <c r="P196" s="1"/>
      <c r="Q196" s="1"/>
      <c r="R196" s="1"/>
      <c r="S196" s="1"/>
      <c r="T196" s="1"/>
    </row>
    <row r="197" spans="1:20" ht="15.75" customHeight="1" x14ac:dyDescent="0.25">
      <c r="A197" s="1"/>
      <c r="B197" s="565" t="s">
        <v>44</v>
      </c>
      <c r="C197" s="1"/>
      <c r="D197" s="259" t="s">
        <v>134</v>
      </c>
      <c r="E197" s="565"/>
      <c r="F197" s="565"/>
      <c r="G197" s="565"/>
      <c r="H197" s="1"/>
      <c r="I197" s="565"/>
      <c r="J197" s="1"/>
      <c r="K197" s="1"/>
      <c r="L197" s="18"/>
      <c r="M197" s="1"/>
      <c r="N197" s="24"/>
      <c r="O197" s="1"/>
      <c r="P197" s="1"/>
      <c r="Q197" s="1"/>
      <c r="R197" s="1"/>
      <c r="S197" s="1"/>
      <c r="T197" s="1"/>
    </row>
    <row r="198" spans="1:20" ht="15.75" customHeight="1" x14ac:dyDescent="0.25">
      <c r="A198" s="1"/>
      <c r="B198" s="565" t="s">
        <v>131</v>
      </c>
      <c r="C198" s="493"/>
      <c r="D198" s="493" t="s">
        <v>44</v>
      </c>
      <c r="E198" s="565"/>
      <c r="F198" s="565"/>
      <c r="G198" s="565"/>
      <c r="H198" s="565" t="s">
        <v>135</v>
      </c>
      <c r="I198" s="565"/>
      <c r="J198" s="1"/>
      <c r="K198" s="1"/>
      <c r="L198" s="18"/>
      <c r="M198" s="1"/>
      <c r="N198" s="24"/>
      <c r="O198" s="1"/>
      <c r="P198" s="1"/>
      <c r="Q198" s="1"/>
      <c r="R198" s="1"/>
      <c r="S198" s="1"/>
      <c r="T198" s="1"/>
    </row>
    <row r="199" spans="1:20" ht="15.75" customHeight="1" x14ac:dyDescent="0.25">
      <c r="A199" s="1"/>
      <c r="B199" s="565" t="s">
        <v>132</v>
      </c>
      <c r="C199" s="1"/>
      <c r="D199" s="565" t="s">
        <v>131</v>
      </c>
      <c r="E199" s="565"/>
      <c r="F199" s="565"/>
      <c r="G199" s="565"/>
      <c r="H199" s="565" t="s">
        <v>136</v>
      </c>
      <c r="I199" s="565"/>
      <c r="K199" s="1"/>
      <c r="L199" s="18"/>
      <c r="M199" s="1"/>
      <c r="N199" s="24"/>
      <c r="O199" s="1"/>
      <c r="P199" s="1"/>
      <c r="Q199" s="1"/>
      <c r="R199" s="1"/>
      <c r="S199" s="1"/>
      <c r="T199" s="1"/>
    </row>
    <row r="200" spans="1:20" ht="15.75" customHeight="1" x14ac:dyDescent="0.25">
      <c r="A200" s="1"/>
      <c r="B200" s="208"/>
      <c r="C200" s="1"/>
      <c r="D200" s="1"/>
      <c r="E200" s="1"/>
      <c r="F200" s="1"/>
      <c r="G200" s="1"/>
      <c r="H200" s="1"/>
      <c r="I200" s="1"/>
      <c r="J200" s="1"/>
      <c r="K200" s="1"/>
      <c r="L200" s="18"/>
      <c r="M200" s="1"/>
      <c r="N200" s="24"/>
      <c r="O200" s="1"/>
      <c r="P200" s="1"/>
      <c r="Q200" s="1"/>
      <c r="R200" s="1"/>
      <c r="S200" s="1"/>
      <c r="T200" s="1"/>
    </row>
    <row r="201" spans="1:20" s="477" customFormat="1" ht="24" customHeight="1" x14ac:dyDescent="0.2">
      <c r="A201" s="475"/>
      <c r="B201" s="489" t="s">
        <v>137</v>
      </c>
      <c r="C201" s="475"/>
      <c r="D201" s="475"/>
      <c r="E201" s="476"/>
      <c r="F201" s="475"/>
      <c r="G201" s="476"/>
      <c r="H201" s="475"/>
      <c r="I201" s="476"/>
      <c r="J201" s="475"/>
      <c r="K201" s="475"/>
      <c r="L201" s="472"/>
      <c r="M201" s="472"/>
      <c r="N201" s="473" t="s">
        <v>138</v>
      </c>
      <c r="O201" s="472"/>
      <c r="P201" s="472"/>
      <c r="Q201" s="472"/>
      <c r="R201" s="472"/>
      <c r="S201" s="472"/>
      <c r="T201" s="472"/>
    </row>
    <row r="202" spans="1:20" s="10" customFormat="1" ht="27" customHeight="1" x14ac:dyDescent="0.25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8"/>
      <c r="M202" s="1"/>
      <c r="N202" s="1"/>
      <c r="O202" s="1"/>
      <c r="P202" s="1"/>
      <c r="Q202" s="1"/>
      <c r="R202" s="1"/>
      <c r="S202" s="1"/>
      <c r="T202" s="1"/>
    </row>
    <row r="203" spans="1:20" ht="19.5" x14ac:dyDescent="0.25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8"/>
      <c r="M203" s="1"/>
      <c r="N203" s="23" t="s">
        <v>139</v>
      </c>
      <c r="O203" s="1"/>
      <c r="P203" s="1"/>
      <c r="Q203" s="1"/>
      <c r="R203" s="1"/>
      <c r="S203" s="1"/>
      <c r="T203" s="1"/>
    </row>
    <row r="204" spans="1:20" ht="19.5" x14ac:dyDescent="0.25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8"/>
      <c r="M204" s="1"/>
      <c r="N204" s="24"/>
      <c r="O204" s="1"/>
      <c r="P204" s="1"/>
      <c r="Q204" s="1"/>
      <c r="R204" s="1"/>
      <c r="S204" s="1"/>
      <c r="T204" s="1"/>
    </row>
    <row r="205" spans="1:20" ht="19.5" x14ac:dyDescent="0.25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8"/>
      <c r="M205" s="1"/>
      <c r="N205" s="24"/>
      <c r="O205" s="1"/>
      <c r="P205" s="1"/>
      <c r="Q205" s="1"/>
      <c r="R205" s="1"/>
      <c r="S205" s="1"/>
      <c r="T205" s="1"/>
    </row>
    <row r="206" spans="1:20" ht="19.5" x14ac:dyDescent="0.25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8"/>
      <c r="M206" s="1"/>
      <c r="N206" s="24"/>
      <c r="O206" s="1"/>
      <c r="P206" s="1"/>
      <c r="Q206" s="1"/>
      <c r="R206" s="1"/>
      <c r="S206" s="1"/>
      <c r="T206" s="1"/>
    </row>
    <row r="207" spans="1:20" ht="19.5" x14ac:dyDescent="0.25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8"/>
      <c r="M207" s="1"/>
      <c r="N207" s="24"/>
      <c r="O207" s="1"/>
      <c r="P207" s="1"/>
      <c r="Q207" s="1"/>
      <c r="R207" s="1"/>
      <c r="S207" s="1"/>
      <c r="T207" s="1"/>
    </row>
    <row r="208" spans="1:20" ht="19.5" x14ac:dyDescent="0.25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8"/>
      <c r="M208" s="1"/>
      <c r="N208" s="24"/>
      <c r="O208" s="1"/>
      <c r="P208" s="1"/>
      <c r="Q208" s="1"/>
      <c r="R208" s="1"/>
      <c r="S208" s="1"/>
      <c r="T208" s="1"/>
    </row>
    <row r="209" spans="1:20" ht="19.5" x14ac:dyDescent="0.25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8"/>
      <c r="M209" s="1"/>
      <c r="N209" s="24"/>
      <c r="O209" s="1"/>
      <c r="P209" s="1"/>
      <c r="Q209" s="1"/>
      <c r="R209" s="1"/>
      <c r="S209" s="1"/>
      <c r="T209" s="1"/>
    </row>
    <row r="210" spans="1:20" ht="19.5" x14ac:dyDescent="0.25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8"/>
      <c r="M210" s="1"/>
      <c r="N210" s="24"/>
      <c r="O210" s="1"/>
      <c r="P210" s="1"/>
      <c r="Q210" s="1"/>
      <c r="R210" s="1"/>
      <c r="S210" s="1"/>
      <c r="T210" s="1"/>
    </row>
    <row r="211" spans="1:20" ht="19.5" x14ac:dyDescent="0.25">
      <c r="A211" s="1"/>
      <c r="B211" s="259" t="s">
        <v>140</v>
      </c>
      <c r="C211" s="565"/>
      <c r="D211" s="565"/>
      <c r="E211" s="1"/>
      <c r="F211" s="565"/>
      <c r="G211" s="1"/>
      <c r="H211" s="201"/>
      <c r="I211" s="1"/>
      <c r="J211" s="201"/>
      <c r="K211" s="1"/>
      <c r="L211" s="18"/>
      <c r="M211" s="1"/>
      <c r="N211" s="22"/>
      <c r="O211" s="1"/>
      <c r="P211" s="1"/>
      <c r="Q211" s="1"/>
      <c r="R211" s="1"/>
      <c r="S211" s="1"/>
      <c r="T211" s="1"/>
    </row>
    <row r="212" spans="1:20" ht="15" customHeight="1" x14ac:dyDescent="0.25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8"/>
      <c r="M212" s="1"/>
      <c r="N212" s="24"/>
      <c r="O212" s="1"/>
      <c r="P212" s="1"/>
      <c r="Q212" s="1"/>
      <c r="R212" s="1"/>
      <c r="S212" s="1"/>
      <c r="T212" s="1"/>
    </row>
    <row r="213" spans="1:20" s="477" customFormat="1" ht="22.9" customHeight="1" x14ac:dyDescent="0.2">
      <c r="A213" s="478"/>
      <c r="B213" s="479" t="s">
        <v>141</v>
      </c>
      <c r="C213" s="478"/>
      <c r="D213" s="478"/>
      <c r="E213" s="480"/>
      <c r="F213" s="478"/>
      <c r="G213" s="480"/>
      <c r="H213" s="478"/>
      <c r="I213" s="480"/>
      <c r="J213" s="478"/>
      <c r="K213" s="478"/>
      <c r="L213" s="472"/>
      <c r="M213" s="472"/>
      <c r="N213" s="473" t="s">
        <v>142</v>
      </c>
      <c r="O213" s="472"/>
      <c r="P213" s="472"/>
      <c r="Q213" s="472"/>
      <c r="R213" s="472"/>
      <c r="S213" s="472"/>
      <c r="T213" s="472"/>
    </row>
    <row r="214" spans="1:20" s="10" customFormat="1" ht="25.5" customHeight="1" x14ac:dyDescent="0.25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8"/>
      <c r="M214" s="1"/>
      <c r="N214" s="1"/>
      <c r="O214" s="1"/>
      <c r="P214" s="1"/>
      <c r="Q214" s="1"/>
      <c r="R214" s="1"/>
      <c r="S214" s="1"/>
      <c r="T214" s="1"/>
    </row>
    <row r="215" spans="1:20" ht="19.5" x14ac:dyDescent="0.25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8"/>
      <c r="M215" s="1"/>
      <c r="N215" s="1"/>
      <c r="O215" s="1"/>
      <c r="P215" s="1"/>
      <c r="Q215" s="1"/>
      <c r="R215" s="1"/>
      <c r="S215" s="1"/>
      <c r="T215" s="1"/>
    </row>
    <row r="216" spans="1:20" ht="19.5" x14ac:dyDescent="0.25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8"/>
      <c r="M216" s="1"/>
      <c r="N216" s="23" t="s">
        <v>143</v>
      </c>
      <c r="O216" s="1"/>
      <c r="P216" s="1"/>
      <c r="Q216" s="1"/>
      <c r="R216" s="1"/>
      <c r="S216" s="1"/>
      <c r="T216" s="1"/>
    </row>
    <row r="217" spans="1:20" ht="19.5" x14ac:dyDescent="0.25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8"/>
      <c r="M217" s="1"/>
      <c r="N217" s="23" t="s">
        <v>144</v>
      </c>
      <c r="O217" s="1"/>
      <c r="P217" s="1"/>
      <c r="Q217" s="1"/>
      <c r="R217" s="1"/>
      <c r="S217" s="1"/>
      <c r="T217" s="1"/>
    </row>
    <row r="218" spans="1:20" ht="19.5" x14ac:dyDescent="0.25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8"/>
      <c r="M218" s="1"/>
      <c r="N218" s="23" t="s">
        <v>145</v>
      </c>
      <c r="O218" s="1"/>
      <c r="P218" s="1"/>
      <c r="Q218" s="1"/>
      <c r="R218" s="1"/>
      <c r="S218" s="1"/>
      <c r="T218" s="1"/>
    </row>
    <row r="219" spans="1:20" ht="19.5" x14ac:dyDescent="0.25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8"/>
      <c r="M219" s="1"/>
      <c r="N219" s="23" t="s">
        <v>146</v>
      </c>
      <c r="O219" s="1"/>
      <c r="P219" s="1"/>
      <c r="Q219" s="1"/>
      <c r="R219" s="1"/>
      <c r="S219" s="1"/>
      <c r="T219" s="1"/>
    </row>
    <row r="220" spans="1:20" ht="19.5" x14ac:dyDescent="0.25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8"/>
      <c r="M220" s="1"/>
      <c r="N220" s="22"/>
      <c r="O220" s="1"/>
      <c r="P220" s="1"/>
      <c r="Q220" s="1"/>
      <c r="R220" s="1"/>
      <c r="S220" s="1"/>
      <c r="T220" s="1"/>
    </row>
    <row r="221" spans="1:20" ht="19.5" x14ac:dyDescent="0.25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8"/>
      <c r="M221" s="1"/>
      <c r="N221" s="1"/>
      <c r="O221" s="1"/>
      <c r="P221" s="1"/>
      <c r="Q221" s="1"/>
      <c r="R221" s="1"/>
      <c r="S221" s="1"/>
      <c r="T221" s="1"/>
    </row>
    <row r="222" spans="1:20" ht="19.5" x14ac:dyDescent="0.25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8"/>
      <c r="M222" s="1"/>
      <c r="N222" s="1"/>
      <c r="O222" s="1"/>
      <c r="P222" s="1"/>
      <c r="Q222" s="1"/>
      <c r="R222" s="1"/>
      <c r="S222" s="1"/>
      <c r="T222" s="1"/>
    </row>
    <row r="223" spans="1:20" ht="19.5" x14ac:dyDescent="0.25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8"/>
      <c r="M223" s="1"/>
      <c r="N223" s="1"/>
      <c r="O223" s="1"/>
      <c r="P223" s="1"/>
      <c r="Q223" s="1"/>
      <c r="R223" s="1"/>
      <c r="S223" s="1"/>
      <c r="T223" s="1"/>
    </row>
    <row r="224" spans="1:20" ht="19.5" x14ac:dyDescent="0.25">
      <c r="A224" s="1"/>
      <c r="B224" s="490" t="s">
        <v>147</v>
      </c>
      <c r="C224" s="1"/>
      <c r="D224" s="1"/>
      <c r="E224" s="1"/>
      <c r="F224" s="490" t="s">
        <v>148</v>
      </c>
      <c r="G224" s="1"/>
      <c r="H224" s="1"/>
      <c r="I224" s="1"/>
      <c r="J224" s="259" t="s">
        <v>149</v>
      </c>
      <c r="K224" s="1"/>
      <c r="L224" s="18"/>
      <c r="M224" s="1"/>
      <c r="N224" s="1"/>
      <c r="O224" s="1"/>
      <c r="P224" s="1"/>
      <c r="Q224" s="1"/>
      <c r="R224" s="1"/>
      <c r="S224" s="1"/>
      <c r="T224" s="1"/>
    </row>
    <row r="225" spans="1:20" ht="14.25" customHeight="1" x14ac:dyDescent="0.25">
      <c r="A225" s="1"/>
      <c r="B225" s="490"/>
      <c r="C225" s="1"/>
      <c r="D225" s="1"/>
      <c r="E225" s="1"/>
      <c r="F225" s="491"/>
      <c r="G225" s="1"/>
      <c r="H225" s="1"/>
      <c r="I225" s="1"/>
      <c r="J225" s="493" t="s">
        <v>150</v>
      </c>
      <c r="K225" s="1"/>
      <c r="L225" s="18"/>
      <c r="M225" s="1"/>
      <c r="N225" s="1"/>
      <c r="O225" s="1"/>
      <c r="P225" s="1"/>
      <c r="Q225" s="1"/>
      <c r="R225" s="1"/>
      <c r="S225" s="1"/>
      <c r="T225" s="1"/>
    </row>
    <row r="226" spans="1:20" ht="14.25" customHeight="1" x14ac:dyDescent="0.25">
      <c r="A226" s="1"/>
      <c r="B226" s="259"/>
      <c r="C226" s="1"/>
      <c r="D226" s="1"/>
      <c r="E226" s="1"/>
      <c r="F226" s="255"/>
      <c r="G226" s="1"/>
      <c r="H226" s="1"/>
      <c r="I226" s="1"/>
      <c r="J226" s="565" t="s">
        <v>151</v>
      </c>
      <c r="K226" s="1"/>
      <c r="L226" s="18"/>
      <c r="M226" s="1"/>
      <c r="N226" s="1"/>
      <c r="O226" s="1"/>
      <c r="P226" s="1"/>
      <c r="Q226" s="1"/>
      <c r="R226" s="1"/>
      <c r="S226" s="1"/>
      <c r="T226" s="1"/>
    </row>
    <row r="227" spans="1:20" ht="14.25" customHeight="1" x14ac:dyDescent="0.25">
      <c r="A227" s="1"/>
      <c r="B227" s="204"/>
      <c r="D227" s="1"/>
      <c r="E227" s="1"/>
      <c r="F227" s="1"/>
      <c r="G227" s="1"/>
      <c r="H227" s="1"/>
      <c r="I227" s="1"/>
      <c r="J227" s="565" t="s">
        <v>152</v>
      </c>
      <c r="K227" s="1"/>
      <c r="L227" s="18"/>
      <c r="M227" s="1"/>
      <c r="N227" s="1"/>
      <c r="O227" s="1"/>
      <c r="P227" s="1"/>
      <c r="Q227" s="1"/>
      <c r="R227" s="1"/>
      <c r="S227" s="1"/>
      <c r="T227" s="1"/>
    </row>
    <row r="228" spans="1:20" ht="14.25" customHeight="1" x14ac:dyDescent="0.25">
      <c r="A228" s="1"/>
      <c r="B228" s="204"/>
      <c r="D228" s="1"/>
      <c r="E228" s="1"/>
      <c r="F228" s="1"/>
      <c r="G228" s="1"/>
      <c r="H228" s="1"/>
      <c r="I228" s="1"/>
      <c r="J228" s="565" t="s">
        <v>153</v>
      </c>
      <c r="K228" s="1"/>
      <c r="L228" s="18"/>
      <c r="M228" s="1"/>
      <c r="N228" s="1"/>
      <c r="O228" s="1"/>
      <c r="P228" s="1"/>
      <c r="Q228" s="1"/>
      <c r="R228" s="1"/>
      <c r="S228" s="1"/>
      <c r="T228" s="1"/>
    </row>
    <row r="229" spans="1:20" ht="14.25" customHeight="1" x14ac:dyDescent="0.25">
      <c r="A229" s="1"/>
      <c r="B229" s="204"/>
      <c r="D229" s="1"/>
      <c r="E229" s="1"/>
      <c r="F229" s="1"/>
      <c r="G229" s="1"/>
      <c r="H229" s="1"/>
      <c r="I229" s="1"/>
      <c r="J229" s="565"/>
      <c r="K229" s="1"/>
      <c r="L229" s="18"/>
      <c r="M229" s="1"/>
      <c r="N229" s="1"/>
      <c r="O229" s="1"/>
      <c r="P229" s="1"/>
      <c r="Q229" s="1"/>
      <c r="R229" s="1"/>
      <c r="S229" s="1"/>
      <c r="T229" s="1"/>
    </row>
    <row r="230" spans="1:20" ht="14.25" customHeight="1" x14ac:dyDescent="0.25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8"/>
      <c r="M230" s="1"/>
      <c r="N230" s="1"/>
      <c r="O230" s="1"/>
      <c r="P230" s="1"/>
      <c r="Q230" s="1"/>
      <c r="R230" s="1"/>
      <c r="S230" s="1"/>
      <c r="T230" s="1"/>
    </row>
    <row r="231" spans="1:20" ht="19.5" x14ac:dyDescent="0.25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8"/>
      <c r="M231" s="1"/>
      <c r="N231" s="1"/>
      <c r="O231" s="1"/>
      <c r="P231" s="1"/>
      <c r="Q231" s="1"/>
      <c r="R231" s="1"/>
      <c r="S231" s="1"/>
      <c r="T231" s="1"/>
    </row>
    <row r="232" spans="1:20" ht="19.5" x14ac:dyDescent="0.25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8"/>
      <c r="M232" s="1"/>
      <c r="N232" s="1"/>
      <c r="O232" s="1"/>
      <c r="P232" s="1"/>
      <c r="Q232" s="1"/>
      <c r="R232" s="1"/>
      <c r="S232" s="1"/>
      <c r="T232" s="1"/>
    </row>
    <row r="233" spans="1:20" ht="19.5" x14ac:dyDescent="0.25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8"/>
      <c r="M233" s="1"/>
      <c r="N233" s="1"/>
      <c r="O233" s="1"/>
      <c r="P233" s="1"/>
      <c r="Q233" s="1"/>
      <c r="R233" s="1"/>
      <c r="S233" s="1"/>
      <c r="T233" s="1"/>
    </row>
    <row r="234" spans="1:20" ht="19.5" x14ac:dyDescent="0.25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8"/>
      <c r="M234" s="1"/>
      <c r="N234" s="1"/>
      <c r="O234" s="1"/>
      <c r="P234" s="1"/>
      <c r="Q234" s="1"/>
      <c r="R234" s="1"/>
      <c r="S234" s="1"/>
      <c r="T234" s="1"/>
    </row>
    <row r="235" spans="1:20" ht="19.5" x14ac:dyDescent="0.25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8"/>
      <c r="M235" s="1"/>
      <c r="N235" s="1"/>
      <c r="O235" s="1"/>
      <c r="P235" s="1"/>
      <c r="Q235" s="1"/>
      <c r="R235" s="1"/>
      <c r="S235" s="1"/>
      <c r="T235" s="1"/>
    </row>
    <row r="236" spans="1:20" ht="19.5" x14ac:dyDescent="0.25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8"/>
      <c r="M236" s="1"/>
      <c r="O236" s="1"/>
      <c r="P236" s="1"/>
      <c r="Q236" s="1"/>
      <c r="R236" s="1"/>
      <c r="S236" s="1"/>
      <c r="T236" s="1"/>
    </row>
    <row r="237" spans="1:20" ht="19.5" x14ac:dyDescent="0.25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8"/>
      <c r="M237" s="1"/>
      <c r="N237" s="24"/>
      <c r="O237" s="1"/>
      <c r="P237" s="1"/>
      <c r="Q237" s="1"/>
      <c r="R237" s="1"/>
      <c r="S237" s="1"/>
      <c r="T237" s="1"/>
    </row>
    <row r="238" spans="1:20" ht="19.5" x14ac:dyDescent="0.25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8"/>
      <c r="M238" s="1"/>
      <c r="N238" s="24"/>
      <c r="O238" s="1"/>
      <c r="P238" s="1"/>
      <c r="Q238" s="1"/>
      <c r="R238" s="1"/>
      <c r="S238" s="1"/>
      <c r="T238" s="1"/>
    </row>
    <row r="239" spans="1:20" ht="19.5" x14ac:dyDescent="0.25">
      <c r="A239" s="1"/>
      <c r="B239" s="259" t="s">
        <v>154</v>
      </c>
      <c r="C239" s="1"/>
      <c r="D239" s="1"/>
      <c r="E239" s="1"/>
      <c r="F239" s="259" t="s">
        <v>155</v>
      </c>
      <c r="G239" s="1"/>
      <c r="H239" s="1"/>
      <c r="I239" s="1"/>
      <c r="J239" s="259" t="s">
        <v>156</v>
      </c>
      <c r="K239" s="1"/>
      <c r="L239" s="18"/>
      <c r="M239" s="1"/>
      <c r="N239" s="24"/>
      <c r="O239" s="1"/>
      <c r="P239" s="1"/>
      <c r="Q239" s="1"/>
      <c r="R239" s="1"/>
      <c r="S239" s="1"/>
      <c r="T239" s="1"/>
    </row>
    <row r="240" spans="1:20" ht="14.25" customHeight="1" x14ac:dyDescent="0.25">
      <c r="A240" s="1"/>
      <c r="C240" s="1"/>
      <c r="D240" s="565"/>
      <c r="E240" s="1"/>
      <c r="F240" s="1"/>
      <c r="G240" s="1"/>
      <c r="H240" s="565"/>
      <c r="I240" s="1"/>
      <c r="J240" s="259"/>
      <c r="K240" s="1"/>
      <c r="L240" s="18"/>
      <c r="M240" s="1"/>
      <c r="N240" s="22"/>
      <c r="O240" s="1"/>
      <c r="P240" s="1"/>
      <c r="Q240" s="1"/>
      <c r="R240" s="1"/>
      <c r="S240" s="1"/>
      <c r="T240" s="1"/>
    </row>
    <row r="241" spans="1:20" ht="14.25" customHeight="1" x14ac:dyDescent="0.25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8"/>
      <c r="M241" s="1"/>
      <c r="N241" s="24"/>
      <c r="O241" s="1"/>
      <c r="P241" s="1"/>
      <c r="Q241" s="1"/>
      <c r="R241" s="1"/>
      <c r="S241" s="1"/>
      <c r="T241" s="1"/>
    </row>
    <row r="242" spans="1:20" ht="19.5" x14ac:dyDescent="0.25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8"/>
      <c r="M242" s="1"/>
      <c r="N242" s="24"/>
      <c r="O242" s="1"/>
      <c r="P242" s="1"/>
      <c r="Q242" s="1"/>
      <c r="R242" s="1"/>
      <c r="S242" s="1"/>
      <c r="T242" s="1"/>
    </row>
    <row r="243" spans="1:20" ht="19.5" x14ac:dyDescent="0.25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8"/>
      <c r="M243" s="1"/>
      <c r="N243" s="24"/>
      <c r="O243" s="1"/>
      <c r="P243" s="1"/>
      <c r="Q243" s="1"/>
      <c r="R243" s="1"/>
      <c r="S243" s="1"/>
      <c r="T243" s="1"/>
    </row>
    <row r="244" spans="1:20" ht="19.5" x14ac:dyDescent="0.25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8"/>
      <c r="M244" s="1"/>
      <c r="N244" s="24"/>
      <c r="O244" s="1"/>
      <c r="P244" s="1"/>
      <c r="Q244" s="1"/>
      <c r="R244" s="1"/>
      <c r="S244" s="1"/>
      <c r="T244" s="1"/>
    </row>
    <row r="245" spans="1:20" ht="19.5" x14ac:dyDescent="0.25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8"/>
      <c r="M245" s="1"/>
      <c r="N245" s="24"/>
      <c r="O245" s="1"/>
      <c r="P245" s="1"/>
      <c r="Q245" s="1"/>
      <c r="R245" s="1"/>
      <c r="S245" s="1"/>
      <c r="T245" s="1"/>
    </row>
    <row r="246" spans="1:20" ht="19.5" x14ac:dyDescent="0.25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8"/>
      <c r="M246" s="1"/>
      <c r="N246" s="24"/>
      <c r="O246" s="1"/>
      <c r="P246" s="1"/>
      <c r="Q246" s="1"/>
      <c r="R246" s="1"/>
      <c r="S246" s="1"/>
      <c r="T246" s="1"/>
    </row>
    <row r="247" spans="1:20" ht="19.5" x14ac:dyDescent="0.25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8"/>
      <c r="M247" s="1"/>
      <c r="N247" s="24"/>
      <c r="O247" s="1"/>
      <c r="P247" s="1"/>
      <c r="Q247" s="1"/>
      <c r="R247" s="1"/>
      <c r="S247" s="1"/>
      <c r="T247" s="1"/>
    </row>
    <row r="248" spans="1:20" ht="19.5" x14ac:dyDescent="0.25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8"/>
      <c r="M248" s="1"/>
      <c r="N248" s="24"/>
      <c r="O248" s="1"/>
      <c r="P248" s="1"/>
      <c r="Q248" s="1"/>
      <c r="R248" s="1"/>
      <c r="S248" s="1"/>
      <c r="T248" s="1"/>
    </row>
    <row r="249" spans="1:20" ht="19.5" x14ac:dyDescent="0.25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8"/>
      <c r="M249" s="1"/>
      <c r="N249" s="24"/>
      <c r="O249" s="1"/>
      <c r="P249" s="1"/>
      <c r="Q249" s="1"/>
      <c r="R249" s="1"/>
      <c r="S249" s="1"/>
      <c r="T249" s="1"/>
    </row>
    <row r="250" spans="1:20" ht="19.5" x14ac:dyDescent="0.25">
      <c r="A250" s="1"/>
      <c r="B250" s="259" t="s">
        <v>157</v>
      </c>
      <c r="C250" s="260"/>
      <c r="D250" s="1"/>
      <c r="E250" s="1"/>
      <c r="F250" s="259" t="s">
        <v>158</v>
      </c>
      <c r="G250" s="1"/>
      <c r="H250" s="565"/>
      <c r="I250" s="260"/>
      <c r="J250" s="1"/>
      <c r="K250" s="1"/>
      <c r="L250" s="18"/>
      <c r="M250" s="1"/>
      <c r="N250" s="22"/>
      <c r="O250" s="1"/>
      <c r="P250" s="1"/>
      <c r="Q250" s="1"/>
      <c r="R250" s="1"/>
      <c r="S250" s="1"/>
      <c r="T250" s="1"/>
    </row>
    <row r="251" spans="1:20" ht="14.45" customHeight="1" x14ac:dyDescent="0.25">
      <c r="A251" s="1"/>
      <c r="B251" s="565" t="s">
        <v>159</v>
      </c>
      <c r="C251" s="260"/>
      <c r="D251" s="1"/>
      <c r="E251" s="1"/>
      <c r="F251" s="565" t="s">
        <v>159</v>
      </c>
      <c r="G251" s="1"/>
      <c r="H251" s="565"/>
      <c r="I251" s="260"/>
      <c r="J251" s="1"/>
      <c r="K251" s="1"/>
      <c r="L251" s="18"/>
      <c r="M251" s="1"/>
      <c r="N251" s="22"/>
      <c r="O251" s="1"/>
      <c r="P251" s="1"/>
      <c r="Q251" s="1"/>
      <c r="R251" s="1"/>
      <c r="S251" s="1"/>
      <c r="T251" s="1"/>
    </row>
    <row r="252" spans="1:20" ht="14.45" customHeight="1" x14ac:dyDescent="0.25">
      <c r="A252" s="1"/>
      <c r="B252" s="565" t="s">
        <v>160</v>
      </c>
      <c r="C252" s="260"/>
      <c r="D252" s="1"/>
      <c r="E252" s="1"/>
      <c r="F252" s="565" t="s">
        <v>161</v>
      </c>
      <c r="G252" s="1"/>
      <c r="H252" s="565"/>
      <c r="I252" s="260"/>
      <c r="J252" s="1"/>
      <c r="K252" s="1"/>
      <c r="L252" s="18"/>
      <c r="M252" s="1"/>
      <c r="N252" s="22"/>
      <c r="O252" s="1"/>
      <c r="P252" s="1"/>
      <c r="Q252" s="1"/>
      <c r="R252" s="1"/>
      <c r="S252" s="1"/>
      <c r="T252" s="1"/>
    </row>
    <row r="253" spans="1:20" ht="15" customHeight="1" x14ac:dyDescent="0.25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8"/>
      <c r="M253" s="1"/>
      <c r="N253" s="24"/>
      <c r="O253" s="1"/>
      <c r="P253" s="1"/>
      <c r="Q253" s="1"/>
      <c r="R253" s="1"/>
      <c r="S253" s="1"/>
      <c r="T253" s="1"/>
    </row>
    <row r="254" spans="1:20" s="477" customFormat="1" ht="24.6" customHeight="1" x14ac:dyDescent="0.2">
      <c r="A254" s="481"/>
      <c r="B254" s="482" t="s">
        <v>162</v>
      </c>
      <c r="C254" s="481"/>
      <c r="D254" s="481"/>
      <c r="E254" s="483"/>
      <c r="F254" s="481"/>
      <c r="G254" s="483"/>
      <c r="H254" s="481"/>
      <c r="I254" s="483"/>
      <c r="J254" s="481"/>
      <c r="K254" s="481"/>
      <c r="L254" s="472"/>
      <c r="M254" s="472"/>
      <c r="N254" s="473" t="s">
        <v>163</v>
      </c>
      <c r="O254" s="472"/>
      <c r="P254" s="472"/>
      <c r="Q254" s="472"/>
      <c r="R254" s="472"/>
      <c r="S254" s="472"/>
      <c r="T254" s="472"/>
    </row>
    <row r="255" spans="1:20" s="10" customFormat="1" ht="26.25" customHeight="1" x14ac:dyDescent="0.2">
      <c r="A255" s="16"/>
      <c r="B255" s="16"/>
      <c r="C255" s="17"/>
      <c r="D255" s="16"/>
      <c r="E255" s="17"/>
      <c r="F255" s="16"/>
      <c r="G255" s="17"/>
      <c r="H255" s="16"/>
      <c r="I255" s="17"/>
      <c r="J255" s="16"/>
      <c r="K255" s="16"/>
      <c r="L255" s="18"/>
      <c r="M255" s="16"/>
      <c r="N255" s="17"/>
      <c r="O255" s="16"/>
      <c r="P255" s="16"/>
      <c r="Q255" s="16"/>
      <c r="R255" s="16"/>
      <c r="S255" s="16"/>
      <c r="T255" s="16"/>
    </row>
    <row r="256" spans="1:20" s="10" customFormat="1" ht="12.75" customHeight="1" x14ac:dyDescent="0.25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8"/>
      <c r="M256" s="1"/>
      <c r="N256" s="207" t="s">
        <v>164</v>
      </c>
      <c r="O256" s="1"/>
      <c r="P256" s="1"/>
      <c r="Q256" s="1"/>
      <c r="R256" s="1"/>
      <c r="S256" s="1"/>
      <c r="T256" s="1"/>
    </row>
    <row r="257" spans="1:20" ht="19.5" x14ac:dyDescent="0.25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8"/>
      <c r="M257" s="1"/>
      <c r="N257" s="207" t="s">
        <v>165</v>
      </c>
      <c r="O257" s="1"/>
      <c r="P257" s="1"/>
      <c r="Q257" s="1"/>
      <c r="R257" s="1"/>
      <c r="S257" s="1"/>
      <c r="T257" s="1"/>
    </row>
    <row r="258" spans="1:20" ht="19.5" x14ac:dyDescent="0.25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8"/>
      <c r="M258" s="1"/>
      <c r="N258" s="207" t="s">
        <v>166</v>
      </c>
      <c r="O258" s="1"/>
      <c r="P258" s="1"/>
      <c r="Q258" s="1"/>
      <c r="R258" s="1"/>
      <c r="S258" s="1"/>
      <c r="T258" s="1"/>
    </row>
    <row r="259" spans="1:20" ht="19.5" x14ac:dyDescent="0.25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8"/>
      <c r="M259" s="1"/>
      <c r="N259" s="207" t="s">
        <v>167</v>
      </c>
      <c r="O259" s="1"/>
      <c r="P259" s="1"/>
      <c r="Q259" s="1"/>
      <c r="R259" s="1"/>
      <c r="S259" s="1"/>
      <c r="T259" s="1"/>
    </row>
    <row r="260" spans="1:20" ht="19.5" x14ac:dyDescent="0.25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8"/>
      <c r="M260" s="1"/>
      <c r="N260" s="207" t="s">
        <v>168</v>
      </c>
      <c r="O260" s="1"/>
      <c r="P260" s="1"/>
      <c r="Q260" s="1"/>
      <c r="R260" s="1"/>
      <c r="S260" s="1"/>
      <c r="T260" s="1"/>
    </row>
    <row r="261" spans="1:20" ht="19.5" x14ac:dyDescent="0.25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8"/>
      <c r="M261" s="1"/>
      <c r="N261" s="207" t="s">
        <v>169</v>
      </c>
      <c r="O261" s="1"/>
      <c r="P261" s="1"/>
      <c r="Q261" s="1"/>
      <c r="R261" s="1"/>
      <c r="S261" s="1"/>
      <c r="T261" s="1"/>
    </row>
    <row r="262" spans="1:20" ht="19.5" x14ac:dyDescent="0.25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8"/>
      <c r="M262" s="1"/>
      <c r="N262" s="207" t="s">
        <v>170</v>
      </c>
      <c r="O262" s="1"/>
      <c r="P262" s="1"/>
      <c r="Q262" s="1"/>
      <c r="R262" s="1"/>
      <c r="S262" s="1"/>
      <c r="T262" s="1"/>
    </row>
    <row r="263" spans="1:20" ht="19.5" x14ac:dyDescent="0.25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8"/>
      <c r="M263" s="1"/>
      <c r="N263" s="207" t="s">
        <v>171</v>
      </c>
      <c r="O263" s="1"/>
      <c r="P263" s="1"/>
      <c r="Q263" s="1"/>
      <c r="R263" s="1"/>
      <c r="S263" s="1"/>
      <c r="T263" s="1"/>
    </row>
    <row r="264" spans="1:20" ht="19.5" x14ac:dyDescent="0.25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8"/>
      <c r="M264" s="1"/>
      <c r="N264" s="207" t="s">
        <v>172</v>
      </c>
      <c r="O264" s="1"/>
      <c r="P264" s="1"/>
      <c r="Q264" s="1"/>
      <c r="R264" s="1"/>
      <c r="S264" s="1"/>
      <c r="T264" s="1"/>
    </row>
    <row r="265" spans="1:20" ht="19.5" x14ac:dyDescent="0.25">
      <c r="A265" s="565"/>
      <c r="B265" s="259" t="s">
        <v>173</v>
      </c>
      <c r="C265" s="1"/>
      <c r="D265" s="1"/>
      <c r="E265" s="565"/>
      <c r="F265" s="259" t="s">
        <v>174</v>
      </c>
      <c r="G265" s="1"/>
      <c r="H265" s="1"/>
      <c r="I265" s="565"/>
      <c r="J265" s="259" t="s">
        <v>175</v>
      </c>
      <c r="K265" s="1"/>
      <c r="L265" s="18"/>
      <c r="M265" s="1"/>
      <c r="N265" s="207"/>
      <c r="O265" s="1"/>
      <c r="P265" s="1"/>
      <c r="Q265" s="1"/>
      <c r="R265" s="1"/>
      <c r="S265" s="1"/>
      <c r="T265" s="1"/>
    </row>
    <row r="266" spans="1:20" ht="19.5" x14ac:dyDescent="0.25">
      <c r="A266" s="565"/>
      <c r="B266" s="565" t="s">
        <v>176</v>
      </c>
      <c r="C266" s="565"/>
      <c r="D266" s="565"/>
      <c r="E266" s="565"/>
      <c r="F266" s="565" t="s">
        <v>177</v>
      </c>
      <c r="G266" s="565"/>
      <c r="H266" s="565"/>
      <c r="I266" s="565"/>
      <c r="J266" s="565" t="s">
        <v>178</v>
      </c>
      <c r="K266" s="1"/>
      <c r="L266" s="18"/>
      <c r="M266" s="1"/>
      <c r="N266" s="207" t="s">
        <v>179</v>
      </c>
      <c r="O266" s="1"/>
      <c r="P266" s="1"/>
      <c r="Q266" s="1"/>
      <c r="R266" s="1"/>
      <c r="S266" s="1"/>
      <c r="T266" s="1"/>
    </row>
    <row r="267" spans="1:20" ht="15.75" customHeight="1" x14ac:dyDescent="0.25">
      <c r="A267" s="565"/>
      <c r="B267" s="565" t="s">
        <v>180</v>
      </c>
      <c r="C267" s="565"/>
      <c r="D267" s="565"/>
      <c r="E267" s="565"/>
      <c r="F267" s="565"/>
      <c r="G267" s="565"/>
      <c r="H267" s="565"/>
      <c r="I267" s="565"/>
      <c r="J267" s="565" t="s">
        <v>181</v>
      </c>
      <c r="K267" s="1"/>
      <c r="L267" s="18"/>
      <c r="M267" s="1"/>
      <c r="N267" s="207" t="s">
        <v>182</v>
      </c>
      <c r="O267" s="1"/>
      <c r="P267" s="1"/>
      <c r="Q267" s="1"/>
      <c r="R267" s="1"/>
      <c r="S267" s="1"/>
      <c r="T267" s="1"/>
    </row>
    <row r="268" spans="1:20" ht="15.75" customHeight="1" x14ac:dyDescent="0.25">
      <c r="A268" s="565"/>
      <c r="B268" s="565" t="s">
        <v>183</v>
      </c>
      <c r="C268" s="565"/>
      <c r="D268" s="565"/>
      <c r="E268" s="565"/>
      <c r="G268" s="565"/>
      <c r="H268" s="565"/>
      <c r="I268" s="565"/>
      <c r="J268" s="255" t="s">
        <v>184</v>
      </c>
      <c r="K268" s="1"/>
      <c r="L268" s="18"/>
      <c r="M268" s="1"/>
      <c r="N268" s="207" t="s">
        <v>185</v>
      </c>
      <c r="O268" s="1"/>
      <c r="P268" s="1"/>
      <c r="Q268" s="1"/>
      <c r="R268" s="1"/>
      <c r="S268" s="1"/>
      <c r="T268" s="1"/>
    </row>
    <row r="269" spans="1:20" ht="15.75" customHeight="1" x14ac:dyDescent="0.25">
      <c r="A269" s="565"/>
      <c r="B269" s="565" t="s">
        <v>186</v>
      </c>
      <c r="C269" s="565"/>
      <c r="D269" s="565"/>
      <c r="E269" s="565"/>
      <c r="F269" s="565"/>
      <c r="G269" s="565"/>
      <c r="H269" s="565"/>
      <c r="I269" s="565"/>
      <c r="J269" s="565" t="s">
        <v>187</v>
      </c>
      <c r="K269" s="1"/>
      <c r="L269" s="18"/>
      <c r="M269" s="1"/>
      <c r="N269" s="22"/>
      <c r="O269" s="1"/>
      <c r="P269" s="1"/>
      <c r="Q269" s="1"/>
      <c r="R269" s="1"/>
      <c r="S269" s="1"/>
      <c r="T269" s="1"/>
    </row>
    <row r="270" spans="1:20" ht="15.75" customHeight="1" x14ac:dyDescent="0.25">
      <c r="A270" s="565"/>
      <c r="B270" s="565" t="s">
        <v>188</v>
      </c>
      <c r="C270" s="565"/>
      <c r="D270" s="565"/>
      <c r="E270" s="565"/>
      <c r="F270" s="565"/>
      <c r="G270" s="565"/>
      <c r="H270" s="565"/>
      <c r="K270" s="1"/>
      <c r="L270" s="18"/>
      <c r="M270" s="1"/>
      <c r="N270" s="22"/>
      <c r="O270" s="1"/>
      <c r="P270" s="1"/>
      <c r="Q270" s="1"/>
      <c r="R270" s="1"/>
      <c r="S270" s="1"/>
      <c r="T270" s="1"/>
    </row>
    <row r="271" spans="1:20" ht="15.75" customHeight="1" x14ac:dyDescent="0.25">
      <c r="A271" s="565"/>
      <c r="B271" s="565" t="s">
        <v>189</v>
      </c>
      <c r="C271" s="565"/>
      <c r="D271" s="565"/>
      <c r="E271" s="565"/>
      <c r="F271" s="565"/>
      <c r="G271" s="565"/>
      <c r="H271" s="565"/>
      <c r="I271" s="565"/>
      <c r="J271" s="565"/>
      <c r="K271" s="1"/>
      <c r="L271" s="18"/>
      <c r="M271" s="1"/>
      <c r="N271" s="22"/>
      <c r="O271" s="1"/>
      <c r="P271" s="1"/>
      <c r="Q271" s="1"/>
      <c r="R271" s="1"/>
      <c r="S271" s="1"/>
      <c r="T271" s="1"/>
    </row>
    <row r="272" spans="1:20" ht="15.75" customHeight="1" x14ac:dyDescent="0.25">
      <c r="A272" s="565"/>
      <c r="B272" s="565" t="s">
        <v>190</v>
      </c>
      <c r="C272" s="565"/>
      <c r="D272" s="565"/>
      <c r="E272" s="565"/>
      <c r="F272" s="565"/>
      <c r="G272" s="565"/>
      <c r="H272" s="565"/>
      <c r="I272" s="565"/>
      <c r="J272" s="565"/>
      <c r="K272" s="1"/>
      <c r="L272" s="18"/>
      <c r="M272" s="1"/>
      <c r="N272" s="207"/>
      <c r="O272" s="1"/>
      <c r="P272" s="1"/>
      <c r="Q272" s="1"/>
      <c r="R272" s="1"/>
      <c r="S272" s="1"/>
      <c r="T272" s="1"/>
    </row>
    <row r="273" spans="1:20" ht="15.75" customHeight="1" x14ac:dyDescent="0.25">
      <c r="A273" s="565"/>
      <c r="B273" s="565" t="s">
        <v>191</v>
      </c>
      <c r="C273" s="565"/>
      <c r="D273" s="565"/>
      <c r="E273" s="565"/>
      <c r="F273" s="565"/>
      <c r="G273" s="565"/>
      <c r="H273" s="565"/>
      <c r="I273" s="565"/>
      <c r="J273" s="565"/>
      <c r="K273" s="1"/>
      <c r="L273" s="18"/>
      <c r="M273" s="1"/>
      <c r="N273" s="207"/>
      <c r="O273" s="1"/>
      <c r="P273" s="1"/>
      <c r="Q273" s="1"/>
      <c r="R273" s="1"/>
      <c r="S273" s="1"/>
      <c r="T273" s="1"/>
    </row>
    <row r="274" spans="1:20" ht="15.75" customHeight="1" x14ac:dyDescent="0.25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8"/>
      <c r="M274" s="1"/>
      <c r="N274" s="1"/>
      <c r="O274" s="1"/>
      <c r="P274" s="1"/>
      <c r="Q274" s="1"/>
      <c r="R274" s="1"/>
      <c r="S274" s="1"/>
      <c r="T274" s="1"/>
    </row>
    <row r="275" spans="1:20" ht="19.5" x14ac:dyDescent="0.25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8"/>
      <c r="M275" s="1"/>
      <c r="N275" s="1"/>
      <c r="O275" s="1"/>
      <c r="P275" s="1"/>
      <c r="Q275" s="1"/>
      <c r="R275" s="1"/>
      <c r="S275" s="1"/>
      <c r="T275" s="1"/>
    </row>
    <row r="276" spans="1:20" ht="19.5" x14ac:dyDescent="0.25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8"/>
      <c r="M276" s="1"/>
      <c r="N276" s="24"/>
      <c r="O276" s="1"/>
      <c r="P276" s="1"/>
      <c r="Q276" s="1"/>
      <c r="R276" s="1"/>
      <c r="S276" s="1"/>
      <c r="T276" s="1"/>
    </row>
    <row r="277" spans="1:20" ht="19.5" x14ac:dyDescent="0.25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8"/>
      <c r="M277" s="1"/>
      <c r="N277" s="24"/>
      <c r="O277" s="1"/>
      <c r="P277" s="1"/>
      <c r="Q277" s="1"/>
      <c r="R277" s="1"/>
      <c r="S277" s="1"/>
      <c r="T277" s="1"/>
    </row>
    <row r="278" spans="1:20" ht="19.5" x14ac:dyDescent="0.25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8"/>
      <c r="M278" s="1"/>
      <c r="N278" s="24"/>
      <c r="O278" s="1"/>
      <c r="P278" s="1"/>
      <c r="Q278" s="1"/>
      <c r="R278" s="1"/>
      <c r="S278" s="1"/>
      <c r="T278" s="1"/>
    </row>
    <row r="279" spans="1:20" ht="19.5" x14ac:dyDescent="0.25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8"/>
      <c r="M279" s="1"/>
      <c r="N279" s="24"/>
      <c r="O279" s="1"/>
      <c r="P279" s="1"/>
      <c r="Q279" s="1"/>
      <c r="R279" s="1"/>
      <c r="S279" s="1"/>
      <c r="T279" s="1"/>
    </row>
    <row r="280" spans="1:20" ht="19.5" x14ac:dyDescent="0.25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8"/>
      <c r="M280" s="1"/>
      <c r="N280" s="24"/>
      <c r="O280" s="1"/>
      <c r="P280" s="1"/>
      <c r="Q280" s="1"/>
      <c r="R280" s="1"/>
      <c r="S280" s="1"/>
      <c r="T280" s="1"/>
    </row>
    <row r="281" spans="1:20" ht="19.5" x14ac:dyDescent="0.25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8"/>
      <c r="M281" s="1"/>
      <c r="N281" s="24"/>
      <c r="O281" s="1"/>
      <c r="P281" s="1"/>
      <c r="Q281" s="1"/>
      <c r="R281" s="1"/>
      <c r="S281" s="1"/>
      <c r="T281" s="1"/>
    </row>
    <row r="282" spans="1:20" ht="19.5" x14ac:dyDescent="0.25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8"/>
      <c r="M282" s="1"/>
      <c r="N282" s="24"/>
      <c r="O282" s="1"/>
      <c r="P282" s="1"/>
      <c r="Q282" s="1"/>
      <c r="R282" s="1"/>
      <c r="S282" s="1"/>
      <c r="T282" s="1"/>
    </row>
    <row r="283" spans="1:20" ht="19.5" x14ac:dyDescent="0.25">
      <c r="A283" s="1"/>
      <c r="B283" s="565"/>
      <c r="C283" s="1"/>
      <c r="D283" s="565"/>
      <c r="E283" s="1"/>
      <c r="F283" s="565"/>
      <c r="G283" s="1"/>
      <c r="H283" s="201"/>
      <c r="I283" s="1"/>
      <c r="J283" s="201"/>
      <c r="K283" s="1"/>
      <c r="L283" s="18"/>
      <c r="M283" s="1"/>
      <c r="N283" s="22"/>
      <c r="O283" s="1"/>
      <c r="P283" s="1"/>
      <c r="Q283" s="1"/>
      <c r="R283" s="1"/>
      <c r="S283" s="1"/>
      <c r="T283" s="1"/>
    </row>
    <row r="284" spans="1:20" ht="15" customHeight="1" x14ac:dyDescent="0.25">
      <c r="A284" s="1"/>
      <c r="B284" s="259" t="s">
        <v>192</v>
      </c>
      <c r="C284" s="565"/>
      <c r="D284" s="565"/>
      <c r="E284" s="565"/>
      <c r="F284" s="259" t="s">
        <v>193</v>
      </c>
      <c r="G284" s="565"/>
      <c r="H284" s="565"/>
      <c r="I284" s="565"/>
      <c r="J284" s="259" t="s">
        <v>194</v>
      </c>
      <c r="K284" s="1"/>
      <c r="L284" s="18"/>
      <c r="M284" s="1"/>
      <c r="N284" s="22"/>
      <c r="O284" s="1"/>
      <c r="P284" s="1"/>
      <c r="Q284" s="1"/>
      <c r="R284" s="1"/>
      <c r="S284" s="1"/>
      <c r="T284" s="1"/>
    </row>
    <row r="285" spans="1:20" ht="15" customHeight="1" x14ac:dyDescent="0.25">
      <c r="A285" s="1"/>
      <c r="B285" s="565" t="s">
        <v>195</v>
      </c>
      <c r="C285" s="565"/>
      <c r="D285" s="565"/>
      <c r="E285" s="565"/>
      <c r="F285" s="565" t="s">
        <v>178</v>
      </c>
      <c r="G285" s="565"/>
      <c r="H285" s="565"/>
      <c r="I285" s="565"/>
      <c r="J285" s="565" t="s">
        <v>178</v>
      </c>
      <c r="K285" s="1"/>
      <c r="L285" s="18"/>
      <c r="M285" s="1"/>
      <c r="N285" s="22"/>
      <c r="O285" s="1"/>
      <c r="P285" s="1"/>
      <c r="Q285" s="1"/>
      <c r="R285" s="1"/>
      <c r="S285" s="1"/>
      <c r="T285" s="1"/>
    </row>
    <row r="286" spans="1:20" ht="15" customHeight="1" x14ac:dyDescent="0.25">
      <c r="A286" s="1"/>
      <c r="B286" s="1"/>
      <c r="C286" s="565"/>
      <c r="D286" s="565"/>
      <c r="E286" s="565"/>
      <c r="F286" s="565" t="s">
        <v>181</v>
      </c>
      <c r="G286" s="565"/>
      <c r="H286" s="565"/>
      <c r="I286" s="565"/>
      <c r="J286" s="565" t="s">
        <v>181</v>
      </c>
      <c r="K286" s="1"/>
      <c r="L286" s="18"/>
      <c r="M286" s="1"/>
      <c r="N286" s="22"/>
      <c r="O286" s="1"/>
      <c r="P286" s="1"/>
      <c r="Q286" s="1"/>
      <c r="R286" s="1"/>
      <c r="S286" s="1"/>
      <c r="T286" s="1"/>
    </row>
    <row r="287" spans="1:20" ht="15" customHeight="1" x14ac:dyDescent="0.25">
      <c r="A287" s="1"/>
      <c r="B287" s="259" t="s">
        <v>196</v>
      </c>
      <c r="C287" s="565"/>
      <c r="D287" s="565"/>
      <c r="E287" s="565"/>
      <c r="F287" s="565" t="s">
        <v>197</v>
      </c>
      <c r="G287" s="565"/>
      <c r="H287" s="565"/>
      <c r="I287" s="565"/>
      <c r="J287" s="255" t="s">
        <v>184</v>
      </c>
      <c r="K287" s="1"/>
      <c r="L287" s="18"/>
      <c r="M287" s="1"/>
      <c r="N287" s="22"/>
      <c r="O287" s="1"/>
      <c r="P287" s="1"/>
      <c r="Q287" s="1"/>
      <c r="R287" s="1"/>
      <c r="S287" s="1"/>
      <c r="T287" s="1"/>
    </row>
    <row r="288" spans="1:20" ht="15" customHeight="1" x14ac:dyDescent="0.25">
      <c r="A288" s="1"/>
      <c r="B288" s="565" t="s">
        <v>198</v>
      </c>
      <c r="C288" s="565"/>
      <c r="D288" s="565"/>
      <c r="E288" s="565"/>
      <c r="F288" s="565" t="s">
        <v>187</v>
      </c>
      <c r="G288" s="565"/>
      <c r="H288" s="565"/>
      <c r="I288" s="565"/>
      <c r="J288" s="565" t="s">
        <v>187</v>
      </c>
      <c r="K288" s="1"/>
      <c r="L288" s="18"/>
      <c r="M288" s="1"/>
      <c r="N288" s="22"/>
      <c r="O288" s="1"/>
      <c r="P288" s="1"/>
      <c r="Q288" s="1"/>
      <c r="R288" s="1"/>
      <c r="S288" s="1"/>
      <c r="T288" s="1"/>
    </row>
    <row r="289" spans="1:20" ht="15" customHeight="1" x14ac:dyDescent="0.25">
      <c r="A289" s="1"/>
      <c r="B289" s="565"/>
      <c r="C289" s="1"/>
      <c r="D289" s="565"/>
      <c r="E289" s="1"/>
      <c r="F289" s="565"/>
      <c r="G289" s="1"/>
      <c r="H289" s="204"/>
      <c r="I289" s="1"/>
      <c r="J289" s="204"/>
      <c r="K289" s="1"/>
      <c r="L289" s="18"/>
      <c r="M289" s="1"/>
      <c r="N289" s="22"/>
      <c r="O289" s="1"/>
      <c r="P289" s="1"/>
      <c r="Q289" s="1"/>
      <c r="R289" s="1"/>
      <c r="S289" s="1"/>
      <c r="T289" s="1"/>
    </row>
    <row r="290" spans="1:20" ht="15" customHeight="1" x14ac:dyDescent="0.25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8"/>
      <c r="M290" s="1"/>
      <c r="N290" s="24"/>
      <c r="O290" s="1"/>
      <c r="P290" s="1"/>
      <c r="Q290" s="1"/>
      <c r="R290" s="1"/>
      <c r="S290" s="1"/>
      <c r="T290" s="1"/>
    </row>
    <row r="291" spans="1:20" ht="19.5" x14ac:dyDescent="0.25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8"/>
      <c r="M291" s="1"/>
      <c r="N291" s="24"/>
      <c r="O291" s="1"/>
      <c r="P291" s="1"/>
      <c r="Q291" s="1"/>
      <c r="R291" s="1"/>
      <c r="S291" s="1"/>
      <c r="T291" s="1"/>
    </row>
    <row r="292" spans="1:20" ht="19.5" x14ac:dyDescent="0.25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8"/>
      <c r="M292" s="1"/>
      <c r="N292" s="24"/>
      <c r="O292" s="1"/>
      <c r="P292" s="1"/>
      <c r="Q292" s="1"/>
      <c r="R292" s="1"/>
      <c r="S292" s="1"/>
      <c r="T292" s="1"/>
    </row>
    <row r="293" spans="1:20" ht="19.5" x14ac:dyDescent="0.25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8"/>
      <c r="M293" s="1"/>
      <c r="N293" s="24"/>
      <c r="O293" s="1"/>
      <c r="P293" s="1"/>
      <c r="Q293" s="1"/>
      <c r="R293" s="1"/>
      <c r="S293" s="1"/>
      <c r="T293" s="1"/>
    </row>
    <row r="294" spans="1:20" ht="19.5" x14ac:dyDescent="0.25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8"/>
      <c r="M294" s="1"/>
      <c r="N294" s="24"/>
      <c r="O294" s="1"/>
      <c r="P294" s="1"/>
      <c r="Q294" s="1"/>
      <c r="R294" s="1"/>
      <c r="S294" s="1"/>
      <c r="T294" s="1"/>
    </row>
    <row r="295" spans="1:20" ht="19.5" x14ac:dyDescent="0.25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8"/>
      <c r="M295" s="1"/>
      <c r="N295" s="24"/>
      <c r="O295" s="1"/>
      <c r="P295" s="1"/>
      <c r="Q295" s="1"/>
      <c r="R295" s="1"/>
      <c r="S295" s="1"/>
      <c r="T295" s="1"/>
    </row>
    <row r="296" spans="1:20" ht="19.5" x14ac:dyDescent="0.25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8"/>
      <c r="M296" s="1"/>
      <c r="N296" s="24"/>
      <c r="O296" s="1"/>
      <c r="P296" s="1"/>
      <c r="Q296" s="1"/>
      <c r="R296" s="1"/>
      <c r="S296" s="1"/>
      <c r="T296" s="1"/>
    </row>
    <row r="297" spans="1:20" ht="19.5" x14ac:dyDescent="0.25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8"/>
      <c r="M297" s="1"/>
      <c r="N297" s="24"/>
      <c r="O297" s="1"/>
      <c r="P297" s="1"/>
      <c r="Q297" s="1"/>
      <c r="R297" s="1"/>
      <c r="S297" s="1"/>
      <c r="T297" s="1"/>
    </row>
    <row r="298" spans="1:20" ht="19.5" x14ac:dyDescent="0.25">
      <c r="A298" s="1"/>
      <c r="B298" s="565"/>
      <c r="C298" s="1"/>
      <c r="D298" s="565"/>
      <c r="E298" s="1"/>
      <c r="F298" s="565"/>
      <c r="G298" s="1"/>
      <c r="H298" s="201"/>
      <c r="I298" s="1"/>
      <c r="J298" s="201"/>
      <c r="K298" s="1"/>
      <c r="L298" s="18"/>
      <c r="M298" s="1"/>
      <c r="N298" s="22"/>
      <c r="O298" s="1"/>
      <c r="P298" s="1"/>
      <c r="Q298" s="1"/>
      <c r="R298" s="1"/>
      <c r="S298" s="1"/>
      <c r="T298" s="1"/>
    </row>
    <row r="299" spans="1:20" ht="15" customHeight="1" x14ac:dyDescent="0.25">
      <c r="A299" s="565"/>
      <c r="B299" s="259" t="s">
        <v>199</v>
      </c>
      <c r="C299" s="565"/>
      <c r="D299" s="565"/>
      <c r="E299" s="565"/>
      <c r="F299" s="259" t="s">
        <v>200</v>
      </c>
      <c r="G299" s="565"/>
      <c r="H299" s="565"/>
      <c r="I299" s="565"/>
      <c r="J299" s="259" t="s">
        <v>201</v>
      </c>
      <c r="K299" s="1"/>
      <c r="L299" s="18"/>
      <c r="M299" s="1"/>
      <c r="N299" s="22"/>
      <c r="O299" s="1"/>
      <c r="P299" s="1"/>
      <c r="Q299" s="1"/>
      <c r="R299" s="1"/>
      <c r="S299" s="1"/>
      <c r="T299" s="1"/>
    </row>
    <row r="300" spans="1:20" ht="15" customHeight="1" x14ac:dyDescent="0.25">
      <c r="A300" s="565"/>
      <c r="B300" s="565" t="s">
        <v>202</v>
      </c>
      <c r="C300" s="565"/>
      <c r="D300" s="565"/>
      <c r="E300" s="565"/>
      <c r="F300" s="565" t="s">
        <v>203</v>
      </c>
      <c r="G300" s="565"/>
      <c r="H300" s="565"/>
      <c r="I300" s="565"/>
      <c r="J300" s="565" t="s">
        <v>204</v>
      </c>
      <c r="K300" s="1"/>
      <c r="L300" s="18"/>
      <c r="M300" s="1"/>
      <c r="N300" s="22"/>
      <c r="O300" s="1"/>
      <c r="P300" s="1"/>
      <c r="Q300" s="1"/>
      <c r="R300" s="1"/>
      <c r="S300" s="1"/>
      <c r="T300" s="1"/>
    </row>
    <row r="301" spans="1:20" ht="15" customHeight="1" x14ac:dyDescent="0.25">
      <c r="A301" s="565"/>
      <c r="B301" s="565" t="s">
        <v>205</v>
      </c>
      <c r="C301" s="565"/>
      <c r="D301" s="565"/>
      <c r="E301" s="565"/>
      <c r="F301" s="565"/>
      <c r="G301" s="565"/>
      <c r="H301" s="565"/>
      <c r="I301" s="565"/>
      <c r="J301" s="565" t="s">
        <v>206</v>
      </c>
      <c r="K301" s="1"/>
      <c r="L301" s="18"/>
      <c r="M301" s="1"/>
      <c r="N301" s="22"/>
      <c r="O301" s="1"/>
      <c r="P301" s="1"/>
      <c r="Q301" s="1"/>
      <c r="R301" s="1"/>
      <c r="S301" s="1"/>
      <c r="T301" s="1"/>
    </row>
    <row r="302" spans="1:20" ht="15" customHeight="1" x14ac:dyDescent="0.25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8"/>
      <c r="M302" s="1"/>
      <c r="N302" s="24"/>
      <c r="O302" s="1"/>
      <c r="P302" s="1"/>
      <c r="Q302" s="1"/>
      <c r="R302" s="1"/>
      <c r="S302" s="1"/>
      <c r="T302" s="1"/>
    </row>
    <row r="303" spans="1:20" ht="19.5" x14ac:dyDescent="0.25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8"/>
      <c r="M303" s="1"/>
      <c r="N303" s="24"/>
      <c r="O303" s="1"/>
      <c r="P303" s="1"/>
      <c r="Q303" s="1"/>
      <c r="R303" s="1"/>
      <c r="S303" s="1"/>
      <c r="T303" s="1"/>
    </row>
    <row r="304" spans="1:20" ht="19.5" x14ac:dyDescent="0.25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8"/>
      <c r="M304" s="1"/>
      <c r="N304" s="24"/>
      <c r="O304" s="1"/>
      <c r="P304" s="1"/>
      <c r="Q304" s="1"/>
      <c r="R304" s="1"/>
      <c r="S304" s="1"/>
      <c r="T304" s="1"/>
    </row>
    <row r="305" spans="1:20" ht="19.5" x14ac:dyDescent="0.25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8"/>
      <c r="M305" s="1"/>
      <c r="N305" s="24"/>
      <c r="O305" s="1"/>
      <c r="P305" s="1"/>
      <c r="Q305" s="1"/>
      <c r="R305" s="1"/>
      <c r="S305" s="1"/>
      <c r="T305" s="1"/>
    </row>
    <row r="306" spans="1:20" ht="19.5" x14ac:dyDescent="0.25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8"/>
      <c r="M306" s="1"/>
      <c r="N306" s="24"/>
      <c r="O306" s="1"/>
      <c r="P306" s="1"/>
      <c r="Q306" s="1"/>
      <c r="R306" s="1"/>
      <c r="S306" s="1"/>
      <c r="T306" s="1"/>
    </row>
    <row r="307" spans="1:20" ht="19.5" x14ac:dyDescent="0.25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8"/>
      <c r="M307" s="1"/>
      <c r="N307" s="24"/>
      <c r="O307" s="1"/>
      <c r="P307" s="1"/>
      <c r="Q307" s="1"/>
      <c r="R307" s="1"/>
      <c r="S307" s="1"/>
      <c r="T307" s="1"/>
    </row>
    <row r="308" spans="1:20" ht="19.5" x14ac:dyDescent="0.25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8"/>
      <c r="M308" s="1"/>
      <c r="N308" s="24"/>
      <c r="O308" s="1"/>
      <c r="P308" s="1"/>
      <c r="Q308" s="1"/>
      <c r="R308" s="1"/>
      <c r="S308" s="1"/>
      <c r="T308" s="1"/>
    </row>
    <row r="309" spans="1:20" ht="19.5" x14ac:dyDescent="0.25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8"/>
      <c r="M309" s="1"/>
      <c r="N309" s="24"/>
      <c r="O309" s="1"/>
      <c r="P309" s="1"/>
      <c r="Q309" s="1"/>
      <c r="R309" s="1"/>
      <c r="S309" s="1"/>
      <c r="T309" s="1"/>
    </row>
    <row r="310" spans="1:20" ht="19.5" x14ac:dyDescent="0.25">
      <c r="A310" s="1"/>
      <c r="B310" s="565"/>
      <c r="C310" s="1"/>
      <c r="D310" s="565"/>
      <c r="E310" s="1"/>
      <c r="F310" s="565"/>
      <c r="G310" s="1"/>
      <c r="H310" s="201"/>
      <c r="I310" s="1"/>
      <c r="J310" s="201"/>
      <c r="K310" s="1"/>
      <c r="L310" s="18"/>
      <c r="M310" s="1"/>
      <c r="N310" s="22"/>
      <c r="O310" s="1"/>
      <c r="P310" s="1"/>
      <c r="Q310" s="1"/>
      <c r="R310" s="1"/>
      <c r="S310" s="1"/>
      <c r="T310" s="1"/>
    </row>
    <row r="311" spans="1:20" ht="24" customHeight="1" x14ac:dyDescent="0.25">
      <c r="A311" s="1"/>
      <c r="B311" s="255" t="s">
        <v>207</v>
      </c>
      <c r="C311" s="565"/>
      <c r="D311" s="565"/>
      <c r="E311" s="1"/>
      <c r="F311" s="255" t="s">
        <v>185</v>
      </c>
      <c r="G311" s="565"/>
      <c r="H311" s="565"/>
      <c r="I311" s="22"/>
      <c r="J311" s="205"/>
      <c r="K311" s="22"/>
      <c r="L311" s="18"/>
      <c r="M311" s="22"/>
      <c r="N311" s="22"/>
      <c r="O311" s="22"/>
      <c r="P311" s="22"/>
      <c r="Q311" s="22"/>
      <c r="R311" s="22"/>
      <c r="S311" s="22"/>
      <c r="T311" s="22"/>
    </row>
    <row r="312" spans="1:20" ht="18" customHeight="1" x14ac:dyDescent="0.25">
      <c r="A312" s="1"/>
      <c r="B312" s="255" t="s">
        <v>208</v>
      </c>
      <c r="C312" s="565"/>
      <c r="D312" s="565"/>
      <c r="E312" s="565"/>
      <c r="F312" s="565"/>
      <c r="G312" s="565"/>
      <c r="H312" s="565"/>
      <c r="I312" s="22"/>
      <c r="J312" s="205"/>
      <c r="K312" s="22"/>
      <c r="L312" s="18"/>
      <c r="M312" s="22"/>
      <c r="N312" s="22"/>
      <c r="O312" s="22"/>
      <c r="P312" s="22"/>
      <c r="Q312" s="22"/>
      <c r="R312" s="22"/>
      <c r="S312" s="22"/>
      <c r="T312" s="22"/>
    </row>
    <row r="313" spans="1:20" s="206" customFormat="1" ht="15" customHeight="1" x14ac:dyDescent="0.25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484"/>
      <c r="M313" s="1"/>
      <c r="N313" s="24"/>
      <c r="O313" s="1"/>
      <c r="P313" s="1"/>
      <c r="Q313" s="1"/>
      <c r="R313" s="1"/>
      <c r="S313" s="1"/>
      <c r="T313" s="1"/>
    </row>
    <row r="314" spans="1:20" ht="19.5" x14ac:dyDescent="0.25">
      <c r="A314" s="18"/>
      <c r="B314" s="18"/>
      <c r="C314" s="19"/>
      <c r="D314" s="18"/>
      <c r="E314" s="19"/>
      <c r="F314" s="18"/>
      <c r="G314" s="19"/>
      <c r="H314" s="18"/>
      <c r="I314" s="19"/>
      <c r="J314" s="18"/>
      <c r="K314" s="18"/>
      <c r="L314" s="18"/>
      <c r="M314" s="18"/>
      <c r="N314" s="25"/>
      <c r="O314" s="18"/>
      <c r="P314" s="18"/>
      <c r="Q314" s="18"/>
      <c r="R314" s="18"/>
      <c r="S314" s="18"/>
      <c r="T314" s="18"/>
    </row>
    <row r="315" spans="1:20" s="10" customFormat="1" ht="19.5" x14ac:dyDescent="0.25">
      <c r="A315" s="2"/>
      <c r="B315" s="2"/>
      <c r="C315" s="2"/>
      <c r="D315" s="2"/>
      <c r="E315" s="2"/>
      <c r="F315" s="2"/>
      <c r="G315" s="2"/>
      <c r="H315" s="2"/>
      <c r="I315" s="2"/>
      <c r="J315" s="2"/>
      <c r="K315" s="27"/>
      <c r="L315" s="27"/>
      <c r="M315" s="27"/>
      <c r="N315" s="27"/>
      <c r="O315" s="2"/>
      <c r="P315" s="2"/>
      <c r="Q315" s="2"/>
      <c r="R315" s="2"/>
      <c r="S315" s="2"/>
      <c r="T315" s="2"/>
    </row>
  </sheetData>
  <phoneticPr fontId="40" type="noConversion"/>
  <hyperlinks>
    <hyperlink ref="H198" location="Трафареты" display="Трафареты "/>
    <hyperlink ref="B16" location="Колонны!C9" display="Колонны"/>
    <hyperlink ref="B60" location="Нижние_угловые_базы" display="Нижние угловые базы"/>
    <hyperlink ref="B95" location="Нижние_базы" display="Нижние базы"/>
    <hyperlink ref="B147" location="Столы" display="Столы"/>
    <hyperlink ref="B159" location="Верхние_шкафы" display="Верхние модули"/>
    <hyperlink ref="B173" location="Подъемники" display="Подъемники"/>
    <hyperlink ref="B201" location="Газ_аморт_подъемники" display="Газовые амортизаторы"/>
    <hyperlink ref="B213" location="Аксессуары!C9" display="Аксессуары"/>
    <hyperlink ref="B254" location="Системы_хранения" display="Системы хранения"/>
    <hyperlink ref="B2" r:id="rId1"/>
    <hyperlink ref="B8" r:id="rId2" display="tel:+7 (495) 748 98 70"/>
    <hyperlink ref="B7" r:id="rId3"/>
    <hyperlink ref="N216" r:id="rId4" display="https://kesseboehmer-rus.com/catalog/?arrFilter_943_749103973=1"/>
    <hyperlink ref="N149" r:id="rId5" display="https://kesseboehmer-rus.com/catalog/?arrFilter_943_2672382687=1"/>
    <hyperlink ref="N21" r:id="rId6" display="https://kesseboehmer-rus.com/catalog/?arrFilter_943_104858469=1"/>
    <hyperlink ref="N162" r:id="rId7" display="https://kesseboehmer-rus.com/catalog/?arrFilter_943_1900491763=1"/>
    <hyperlink ref="N178" r:id="rId8" display="https://kesseboehmer-rus.com/catalog/?arrFilter_943_2533302004=1"/>
    <hyperlink ref="N177" r:id="rId9" display="https://kesseboehmer-rus.com/catalog/?arrFilter_943_4130903825=1"/>
    <hyperlink ref="N176" r:id="rId10" display="https://kesseboehmer-rus.com/catalog/?arrFilter_943_2168432519=1"/>
    <hyperlink ref="N180" r:id="rId11" display="https://kesseboehmer-rus.com/catalog/?arrFilter_943_4048900872=1"/>
    <hyperlink ref="N267" r:id="rId12" display="https://kesseboehmer-rus.com/catalog/?arrFilter_943_1750860466=1"/>
    <hyperlink ref="N181" r:id="rId13" display="https://kesseboehmer-rus.com/catalog/?arrFilter_943_4175634211=1"/>
    <hyperlink ref="N183" r:id="rId14" display="https://kesseboehmer-rus.com/catalog/?arrFilter_943_2414096309=1"/>
    <hyperlink ref="N184" r:id="rId15" display="https://kesseboehmer-rus.com/catalog/?arrFilter_943_2552534726=1"/>
    <hyperlink ref="N106" r:id="rId16" display="https://kesseboehmer-rus.com/catalog/?arrFilter_943_436063742=1"/>
    <hyperlink ref="N100" r:id="rId17" display="https://kesseboehmer-rus.com/catalog/?arrFilter_943_2163514436=1"/>
    <hyperlink ref="N261" r:id="rId18" display="https://kesseboehmer-rus.com/catalog/?arrFilter_943_273383893=1"/>
    <hyperlink ref="N256" r:id="rId19" display="https://kesseboehmer-rus.com/catalog/?arrFilter_943_1733079363=1"/>
    <hyperlink ref="N264" r:id="rId20" display="https://kesseboehmer-rus.com/catalog/?arrFilter_943_1888225328=1"/>
    <hyperlink ref="N263" r:id="rId21" display="https://kesseboehmer-rus.com/catalog/?arrFilter_943_3917830538=1"/>
    <hyperlink ref="N266" r:id="rId22" display="https://kesseboehmer-rus.com/catalog/?arrFilter_943_2659346716=1"/>
    <hyperlink ref="N259" r:id="rId23" display="https://kesseboehmer-rus.com/catalog/?arrFilter_943_15137983=1"/>
    <hyperlink ref="N260" r:id="rId24" display="https://kesseboehmer-rus.com/catalog/?arrFilter_943_2011286569=1"/>
    <hyperlink ref="N179" r:id="rId25" display="https://kesseboehmer-rus.com/catalog/?arrFilter_943_30048081=1"/>
    <hyperlink ref="N187" r:id="rId26" display="https://kesseboehmer-rus.com/catalog/?arrFilter_943_196787074=1"/>
    <hyperlink ref="N62" r:id="rId27" display="https://kesseboehmer-rus.com/catalog/?arrFilter_943_1133963612=1"/>
    <hyperlink ref="N18" r:id="rId28" display="https://kesseboehmer-rus.com/catalog/?arrFilter_943_872160723=1"/>
    <hyperlink ref="N217" r:id="rId29" display="https://kesseboehmer-rus.com/catalog/?arrFilter_943_3723656447=1"/>
    <hyperlink ref="N27" r:id="rId30" display="https://kesseboehmer-rus.com/catalog/?arrFilter_943_3280243111=1"/>
    <hyperlink ref="N97" r:id="rId31" display="https://kesseboehmer-rus.com/catalog/?arrFilter_943_3303624126=1"/>
    <hyperlink ref="N24" r:id="rId32" display="https://kesseboehmer-rus.com/catalog/?arrFilter_943_592535737=1"/>
    <hyperlink ref="N268" r:id="rId33" display="https://kesseboehmer-rus.com/catalog/?arrFilter_943_1906346974=1"/>
    <hyperlink ref="N218" r:id="rId34" display="https://kesseboehmer-rus.com/catalog/?arrFilter_943_111655752=1"/>
    <hyperlink ref="N219" r:id="rId35" display="https://kesseboehmer-rus.com/catalog/?arrFilter_943_3903445604=1"/>
    <hyperlink ref="N203" r:id="rId36" display="https://kesseboehmer-rus.com/catalog/?arrFilter_943_2077249293=1"/>
    <hyperlink ref="N186" r:id="rId37" display="https://kesseboehmer-rus.com/catalog/?arrFilter_943_4022607485=1"/>
    <hyperlink ref="N26" r:id="rId38" display="https://kesseboehmer-rus.com/catalog/?arrFilter_943_4022607485=1"/>
    <hyperlink ref="N105" r:id="rId39" display="https://kesseboehmer-rus.com/catalog/?arrFilter_943_2138768364=1"/>
    <hyperlink ref="N103" r:id="rId40" display="https://kesseboehmer-rus.com/catalog/?arrFilter_943_2138768364=1"/>
    <hyperlink ref="N104" r:id="rId41"/>
    <hyperlink ref="N99" r:id="rId42" display="https://kesseboehmer-rus.com/catalog/?arrFilter_943_142357370=1"/>
    <hyperlink ref="N161" r:id="rId43" display="https://kesseboehmer-rus.com/catalog/?arrFilter_943_2260065203=1"/>
    <hyperlink ref="N25" r:id="rId44" display="https://kesseboehmer-rus.com/catalog/?arrFilter_943_4055034661=1"/>
    <hyperlink ref="N98" r:id="rId45" display="https://kesseboehmer-rus.com/catalog/?arrFilter_943_1876328070=1"/>
    <hyperlink ref="N22" r:id="rId46" display="https://kesseboehmer-rus.com/catalog/?arrFilter_943_416370192=1"/>
    <hyperlink ref="N23" r:id="rId47" display="https://kesseboehmer-rus.com/catalog/?arrFilter_943_2178424746=1"/>
    <hyperlink ref="N63" r:id="rId48" display="https://kesseboehmer-rus.com/catalog/?arrFilter_943_291963451=1"/>
    <hyperlink ref="N4" r:id="rId49" display="https://kesseboehmer-rus.com/catalog/"/>
    <hyperlink ref="N16" r:id="rId50" display="https://kesseboehmer-rus.com/catalog/vysokie-shkafy/"/>
    <hyperlink ref="N159" r:id="rId51" display="https://kesseboehmer-rus.com/catalog/verkhnie-shkafy/"/>
    <hyperlink ref="N60" r:id="rId52" display="https://kesseboehmer-rus.com/catalog/nizhnie-uglovye-tumby/"/>
    <hyperlink ref="N173" r:id="rId53" display="https://kesseboehmer-rus.com/catalog/podemniki/"/>
    <hyperlink ref="N95" r:id="rId54" display="https://kesseboehmer-rus.com/catalog/nizhnie-tumby/"/>
    <hyperlink ref="N201" r:id="rId55" display="https://kesseboehmer-rus.com/catalog/podemniki/?arrFilter_943_2077249293=1"/>
    <hyperlink ref="N213" r:id="rId56" display="https://kesseboehmer-rus.com/catalog/aksessuary/"/>
    <hyperlink ref="N254" r:id="rId57" display="https://kesseboehmer-rus.com/catalog/ramy-dlya-stellazhnykh-sistem/"/>
    <hyperlink ref="N147" r:id="rId58" display="https://kesseboehmer-rus.com/catalog/stol-vydvizhnoy/"/>
    <hyperlink ref="J192" location="еТач_подъемники" display="eTOUCH  (еТАЧ)"/>
    <hyperlink ref="F48" location="Диспенса_90_Юбокс_Пьюр" display="DISPENSA - YouBoxx"/>
    <hyperlink ref="F49" location="емкости_Юбокс_Д" display="Наборы емкостей Юбокс"/>
    <hyperlink ref="F50" location="Колонны!Аксессуары_для_Диспенсы" display="Аксессуары для Диспенсы"/>
    <hyperlink ref="H48" location="Колонны!TANDEM_II_YouBoxx" display="TANDEM II - YouBoxx"/>
    <hyperlink ref="J48" location="Тандем_Сайд_Youboxx" display="TANDEM SIDE - YouBoxx"/>
    <hyperlink ref="J58" location="еТач_Мех" display="eTOUCH  (еТАЧ)"/>
    <hyperlink ref="B75" location="ЛеМанс_2_ХромКлассик" display="Классик  ХРОМ"/>
    <hyperlink ref="B74" location="ЛеМанс_2_Антрацит_Стиль" display="Стиль  АНТРАЦИТ"/>
    <hyperlink ref="B76" location="ЛеМанс_2_ТитанКлассик" display="Классик ТИТАН"/>
    <hyperlink ref="J75" location="ЛеМанс_4_Хром" display="Классик  ХРОМ"/>
    <hyperlink ref="J74" location="ЛеМанс_4_АнтрацитСтиль" display="Стиль  АНТРАЦИТ"/>
    <hyperlink ref="J76" location="ЛеМанс_4_ТитанКлассик" display="Классик  ТИТАН"/>
    <hyperlink ref="B92" location="Волшебный_угол_Хром" display="Классик  ХРОМ"/>
    <hyperlink ref="B91" location="Волшебный_угол_АнтрацитСтиль" display="Стиль  АНТРАЦИТ"/>
    <hyperlink ref="B93" location="Волшебный_угол_ТитанКлассик" display="Классик  ТИТАН"/>
    <hyperlink ref="B107" location="Бутылочница_полки" display="БУТЫЛОЧНИЦА  2 полки"/>
    <hyperlink ref="B109" location="Бутылочница_полки" display="Классик  ХРОМ"/>
    <hyperlink ref="B108" location="Бутылочница_полки" display="Стиль  АНТРАЦИТ"/>
    <hyperlink ref="B110" location="Бутылочница_полки" display="Классик  ТИТАН"/>
    <hyperlink ref="D107" location="Бутылочница_полотенце" display="БУТЫЛОЧНИЦА  для полотенец"/>
    <hyperlink ref="D109" location="Бутылочница_полотенце" display="Классик  ХРОМ"/>
    <hyperlink ref="D108" location="Бутылочница_полотенце" display="Стиль  АНТРАЦИТ"/>
    <hyperlink ref="D110" location="Бутылочница_полотенце" display="Классик  ТИТАН"/>
    <hyperlink ref="F107" location="Бутылочница_противень" display="БУТЫЛОЧНИЦА  для противней"/>
    <hyperlink ref="F109" location="Бутылочница_противень" display="Классик  ХРОМ"/>
    <hyperlink ref="F108" location="Бутылочница_противень" display="Стиль  АНТРАЦИТ"/>
    <hyperlink ref="F110" location="Бутылочница_противень" display="Классик  ТИТАН"/>
    <hyperlink ref="H107" location="Джуниор_Пьюр" display="DISPENSA JUNIOR H 640-728"/>
    <hyperlink ref="H110" location="Джуниор_ХромКлассик" display="Классик  ХРОМ"/>
    <hyperlink ref="H109" location="Джуниор_АнтрацитСтиль" display="Стиль  АНТРАЦИТ"/>
    <hyperlink ref="H111" location="Джуниор_Титан" display="Классик  ТИТАН"/>
    <hyperlink ref="B125" location="Джуниор_Юбокс_Пьюр" display="DISPENSA JUNIOR - YouBoxx"/>
    <hyperlink ref="B128" location="Джуниор_ЮбоксХром" display="Классик  ХРОМ"/>
    <hyperlink ref="B127" location="Джуниор_Юбокс_Антрацит" display="Стиль  АНТРАЦИТ"/>
    <hyperlink ref="B129" location="Джуниор_Юбокс_Титан" display="Классик  ТИТАН"/>
    <hyperlink ref="F125" location="Кукинг_Агент_Антрацит" display="COOKING AGENT 300мм"/>
    <hyperlink ref="H125" location="Клининг_Агент_Антрацит" display="CLEANING AGENT 300мм"/>
    <hyperlink ref="J125" location="Портеро" display=" PORTERO"/>
    <hyperlink ref="J127" location="Портеро3" display="3 емкости  ХРОМ"/>
    <hyperlink ref="J143" location="ПОД_МОЙКУ" display="  КОРЗИНЫ ПОД МОЙКУ"/>
    <hyperlink ref="B143" location="Дайнинг_Агент_Антрацит" display="DINING AGENT 600/800/900мм - сушки для посуды"/>
    <hyperlink ref="B145" location="Дайнинг_Агент_Титан" display="Классик  ТИТАН"/>
    <hyperlink ref="B144" location="Дайнинг_Агент_Антрацит" display="Стиль  АНТРАЦИТ"/>
    <hyperlink ref="B157" location="ТопФлекс" display="    TOP FLEX"/>
    <hyperlink ref="B170" location="АйМув" display="   iMOVE  1 полка"/>
    <hyperlink ref="F171" location="ТВИСТЕР" display="    TWISTER  2 полки"/>
    <hyperlink ref="D182" location="ФриФолд_Шорт" display="FREE FOLD SHORT"/>
    <hyperlink ref="F182" location="Фри_Слайд" display="FREE SLIDE"/>
    <hyperlink ref="D192" location="ФриФлап_Антрацит" display="FREE FLAP"/>
    <hyperlink ref="D194" location="ФРИ_ФЛАП_Серый" display="СЕРЫЙ"/>
    <hyperlink ref="D195" location="ФриФлап_Белый" display="БЕЛЫЙ"/>
    <hyperlink ref="D193" location="ФриФлап_Антрацит" display="АНТРАЦИТ"/>
    <hyperlink ref="D197" location="Толкатели_Антрацит" display="Толкатели PTO"/>
    <hyperlink ref="B194" location="Подъемники!ФриСпейс_Серый" display="СЕРЫЙ"/>
    <hyperlink ref="B195" location="ФриСпейс_Белый" display="БЕЛЫЙ"/>
    <hyperlink ref="B193" location="ФриСпейс_Антрацит" display="АНТРАЦИТ"/>
    <hyperlink ref="B198" location="ФриСпейсPTO_Серый" display="СЕРЫЙ"/>
    <hyperlink ref="B199" location="ФриСпейсPTO_белый" display="БЕЛЫЙ"/>
    <hyperlink ref="B192" location="ФриСпейс_Антрацит" display="FREE SPACE"/>
    <hyperlink ref="B196" location="ФриСпейсPTO_антрацит" display="FREE SPACE  PTO"/>
    <hyperlink ref="B197" location="ФриСпейсPTO_антрацит" display="АНТРАЦИТ"/>
    <hyperlink ref="H182" location="Подъемники!ФриСвинг" display="FREE SWING"/>
    <hyperlink ref="F183" location="Штанги_синх" display="Штанги синхронизации"/>
    <hyperlink ref="F192" location="DUO" display="DUO Standart"/>
    <hyperlink ref="F193" location="Дуо_Форте" display="DUO Forte"/>
    <hyperlink ref="H192" location="Макси" display="MAXI"/>
    <hyperlink ref="H193" location="максиАп" display="MAXI UP"/>
    <hyperlink ref="J182" location="Фри_Лайт" display="FREE LIGHT  СЕРЫЙ"/>
    <hyperlink ref="J183" location="Фри_Лайт_белый" display="FREE LIGHT  БЕЛЫЙ"/>
    <hyperlink ref="B211" location="Газ_аморт" display="ГАЗОВЫЕ АМОРТИЗАТОРЫ"/>
    <hyperlink ref="H199" location="Трафареты" display="для установки подъемников"/>
    <hyperlink ref="B239" location="Аксессуары!СпейсФлекс" display="SPACE FLEX"/>
    <hyperlink ref="B250" location="ПолкаСпеции" display="Полка для специй"/>
    <hyperlink ref="F250" location="Юбокс_акс_диспенса" display="YOUBOXX "/>
    <hyperlink ref="J227" location="Аксессуары!ФайнЛайн" display="ЯСЕНЬ светлый"/>
    <hyperlink ref="J226" location="ФайнЛайнЛиник_черный" display="ЯСЕНЬ черный"/>
    <hyperlink ref="F239" location="ЛинероМозаик" display="LINERO MOSAIQ "/>
    <hyperlink ref="J239" location="ЛинероКлассик" display="LINERO CLASSIC"/>
    <hyperlink ref="F311" location="Для_Брюк" display="Держатель для брюк выдвижной"/>
    <hyperlink ref="B311" location="'Системы хранения'!Юкей" display="YOU K - рамы для стеллажных систем"/>
    <hyperlink ref="F170" location="Твистер3" display="    TWISTER  3 полки"/>
    <hyperlink ref="B171" location="АйМув2" display="   iMOVE  2 полки"/>
    <hyperlink ref="F265" location="КОНЕРОаксессуары" display="CONERO  аксессуары для полок"/>
    <hyperlink ref="F266" location="КОНЕРОаксессуары" display="320 мм и 450 мм"/>
    <hyperlink ref="B299" location="КОНЕРО_держатели_односторонние" display="CONERO держатели односторонние"/>
    <hyperlink ref="B300" location="КОНЕРО_держатели_односторонние" display="с вешалками"/>
    <hyperlink ref="B301" location="конеро_односторонний_сМешком" display="с мешком для белья"/>
    <hyperlink ref="F299" location="КОНЕРО_Подставка_для_обуви" display="CONERO Подставка для обуви"/>
    <hyperlink ref="F300" location="КОНЕРО_Бортик_для_обуви" display="CONERO Бортик для обуви"/>
    <hyperlink ref="J299" location="КОНЕРО_для_галстуков_выдвижной" display="CONERO для галстуков и ремней"/>
    <hyperlink ref="J301" location="КОНЕРО_для_галстуков_фасадный" display="Фасадный"/>
    <hyperlink ref="B266" location="КОНЕРО_полки_72_черный" display=" H72   320 мм ЧЕРНЫЙ"/>
    <hyperlink ref="B267" location="КОНЕРО_полки_72_шампань" display=" H72   320 мм ШАМПАНЬ"/>
    <hyperlink ref="B268" location="КОНЕРО_полки_72_450_черный" display=" H72   450 мм ЧЕРНЫЙ"/>
    <hyperlink ref="B269" location="КОНЕРО_полки_72_450_шампань" display=" H72   450 мм ШАМПАНЬ"/>
    <hyperlink ref="B270" location="КОНЕРО_полки_168_черный" display=" H168    320 мм ЧЕРНЫЙ"/>
    <hyperlink ref="B271" location="КОНЕРО_полки_168_шампань" display=" H168    320 мм ШАМПАНЬ"/>
    <hyperlink ref="B272" location="КОНЕРО_полки_168_450_черный" display=" H168    450 мм ЧЕРНЫЙ"/>
    <hyperlink ref="B273" location="КОНЕРО_полки_72_450_шампань" display=" H168    450 мм ШАМПАНЬ"/>
    <hyperlink ref="J265" location="КОНЕРО_столик_320_ЧЕРНЫЙ" display="CONERO  полка-столик выдвижной"/>
    <hyperlink ref="J266" location="КОНЕРО_столик_320_ЧЕРНЫЙ" display=" 320 мм ЧЕРНЫЙ"/>
    <hyperlink ref="J267" location="КОНЕРО_столик_320_Шампань" display=" 320 мм ШАМПАНЬ"/>
    <hyperlink ref="J268" location="КОНЕРО_столик_450_ЧЕРНЫЙ" display=" 450 мм ЧЕРНЫЙ"/>
    <hyperlink ref="J269" location="КОНЕРО_столик_450_шампань" display=" 450 мм ШАМПАНЬ"/>
    <hyperlink ref="B284" location="КОНЕРО_пантографы" display="CONERO пантографы "/>
    <hyperlink ref="B285" location="КОНЕРО_пантограф_с_полкой" display="CONERO пантографы  с полкой"/>
    <hyperlink ref="B287" location="Конеро_штанга" display="CONERO штанги для одежды"/>
    <hyperlink ref="B288" location="КОнеро_штангаЛЭД" display="CONERO штанги для одежды с профилем для LED"/>
    <hyperlink ref="F284" location="КОНЕРО_длябрюк_320_черный" display="CONERO для брюк, юбок"/>
    <hyperlink ref="F285" location="КОНЕРО_длябрюк_320_черный" display=" 320 мм ЧЕРНЫЙ"/>
    <hyperlink ref="F286" location="КОНЕРО_длябрюк_320_шампань" display=" 320 мм ШАМПАНЬ"/>
    <hyperlink ref="F287" location="КОНЕРО_длябрюк_450_черный" display=" 450 мм ЧЕРНЫЙ"/>
    <hyperlink ref="F288" location="КОНЕРО_длябрюк_450_шампань" display=" 450 мм ШАМПАНЬ"/>
    <hyperlink ref="J284" location="КОНЕРО_мешок_320_черный" display="CONERO с мешками для белья"/>
    <hyperlink ref="J285" location="КОНЕРО_мешок_320_черный" display=" 320 мм ЧЕРНЫЙ"/>
    <hyperlink ref="J286" location="КОНЕРО_мешок_320_шампань" display=" 320 мм ШАМПАНЬ"/>
    <hyperlink ref="J287" location="КОНЕРО_столик_450_ЧЕРНЫЙ" display=" 450 мм ЧЕРНЫЙ"/>
    <hyperlink ref="J288" location="КОНЕРО_мешок_450_шампань" display=" 450 мм ШАМПАНЬ"/>
    <hyperlink ref="J126" location="Портеро" display="1 емкость  ХРОМ"/>
    <hyperlink ref="H127" location="Клининг_Агент_Титан" display="ТИТАН"/>
    <hyperlink ref="F127" location="Кукинг_Агент_Титан" display="ТИТАН"/>
    <hyperlink ref="J144" location="ПОД_МОЙКУ" display="  ХРОМ"/>
    <hyperlink ref="F75" location="ЛеМанс_2_ХромКлассик_Н" display="Классик  ХРОМ"/>
    <hyperlink ref="F74" location="ЛеМанс_2_Антрацит_Стиль_Н" display="Стиль  АНТРАЦИТ"/>
    <hyperlink ref="F76" location="ЛеМанс_2_ТитанКлассик_Н" display="Классик ТИТАН"/>
    <hyperlink ref="J107" location="Джуниор_Пьюр_Н" display="DISPENSA JUNIOR H 695-783"/>
    <hyperlink ref="J110" location="Джуниор_ХромКлассик_Н" display="Классик  ХРОМ"/>
    <hyperlink ref="J109" location="Джуниор_АнтрацитСтиль_Н" display="Стиль  АНТРАЦИТ"/>
    <hyperlink ref="J111" location="Джуниор_Титан_Н" display="Классик  ТИТАН"/>
    <hyperlink ref="D128" location="Комфорт_Хром" display="Классик  ХРОМ"/>
    <hyperlink ref="D127" location="Комфорт_Антрацит" display="Стиль  АНТРАЦИТ"/>
    <hyperlink ref="D129" location="Комфорт_Титан" display="Классик  ТИТАН"/>
    <hyperlink ref="D28" location="Диспенса_150_Пьюр" display="DISPENSA 90 ЧВ 150 мм"/>
    <hyperlink ref="D30" location="Диспенса_90_Пьюр" display="DISPENSA 90 ПВ 250-450 мм"/>
    <hyperlink ref="D31" location="Диспенса_90_Пьюр" display="Пьюр АНТРАЦИТ"/>
    <hyperlink ref="D32" location="Диспенса_90_АнтрацитСтиль" display="Стиль АНТРАЦИТ"/>
    <hyperlink ref="D33" location="Колонны!Диспенса_90_Хром" display="Классик ХРОМ"/>
    <hyperlink ref="D34" location="Диспенса_90_Титан" display="Классик ТИТАН"/>
    <hyperlink ref="D36" location="Диспенса_90_Аксессуары" display="Аксессуары для Диспенсы"/>
    <hyperlink ref="F28" location="Тандем_Соло_750" display="TANDEM Solo 750"/>
    <hyperlink ref="F29" location="Тандем_Соло_750" display="Пьюр АНТРАЦИТ"/>
    <hyperlink ref="F31" location="Тандем_Соло_Пьюр" display="TANDEM Solo 600"/>
    <hyperlink ref="F32" location="Тандем_Соло_Пьюр" display="Пьюр АНТРАЦИТ"/>
    <hyperlink ref="F33" location="Тандем_Соло_Антрацит" display="Стиль АНТРАЦИТ"/>
    <hyperlink ref="F34" location="Колонны!Тандем_Соло_Хром" display="Классик ХРОМ"/>
    <hyperlink ref="F35" location="Тандем_Соло_Титан" display="Классик ТИТАН"/>
    <hyperlink ref="H28" location="Тандем_II_Пьюр" display="TANDEM II"/>
    <hyperlink ref="H29" location="Тандем_II_Пьюр" display="Пьюр АНТРАЦИТ"/>
    <hyperlink ref="H30" location="Тандем_II_Антрацит" display="Стиль АНТРАЦИТ"/>
    <hyperlink ref="H31" location="Колонны!Тандем_II_Хром" display="Классик ХРОМ"/>
    <hyperlink ref="H32" location="Тандем_II_Титан" display="Классик ТИТАН"/>
    <hyperlink ref="H34" location="Тандем_Полки" display="Полки Тандем"/>
    <hyperlink ref="J28" location="Тандем_Сайд_Пьюр" display="TANDEM SIDE"/>
    <hyperlink ref="J29" location="Тандем_Сайд_Пьюр" display="Пьюр АНТРАЦИТ"/>
    <hyperlink ref="J30" location="Тандем_II_Антрацит" display="Стиль АНТРАЦИТ"/>
    <hyperlink ref="J31" location="Колонны!Тандем_Сайд_Хром" display="Классик ХРОМ"/>
    <hyperlink ref="J32" location="Тандем_Сайд_Титан" display="Классик ТИТАН"/>
    <hyperlink ref="J34" location="Тандем_Сайд_полки" display="Полки Тандем Сайд"/>
    <hyperlink ref="J49" location="емкости_Юбокс_Т" display="Наборы емкостей Юбокс"/>
    <hyperlink ref="B131" location="Юбокс_джуниор" display="Наборы емкостей Юбокс"/>
    <hyperlink ref="B72" location="ЛеМанс_2_Пьюр" display="LE MANS 2 полки   H 600-750"/>
    <hyperlink ref="B73" location="ЛеМанс_2_Пьюр" display="Пьюр  АНТРАЦИТ"/>
    <hyperlink ref="F72" location="ЛеМанс_2_Пьюр_Н" display="LE MANS 2 полки  H 720-900"/>
    <hyperlink ref="F73" location="ЛеМанс_2_Пьюр_Н" display="Пьюр  АНТРАЦИТ"/>
    <hyperlink ref="J72" location="ЛеМанс_4_Пьюр" display="LE MANS 4 полки"/>
    <hyperlink ref="J73" location="ЛеМанс_4_Пьюр" display="Пьюр  АНТРАЦИТ"/>
    <hyperlink ref="B89" location="Волшебный_угол_Пьюр" display="MAGIC CORNER"/>
    <hyperlink ref="B90" location="Волшебный_угол_Пьюр" display="Пьюр  АНТРАЦИТ"/>
    <hyperlink ref="D113" location="Бутылочница_скос" display="Бутылочница скос"/>
    <hyperlink ref="H108" location="Джуниор_Пьюр" display="Пьюр АНТРАЦИТ"/>
    <hyperlink ref="J108" location="Джуниор_Пьюр_Н" display="Пьюр АНТРАЦИТ"/>
    <hyperlink ref="H113" location="Полки_Крепления_Аксессуары" display="Полки, крепления, аксессуары"/>
    <hyperlink ref="B126" location="Джуниор_Юбокс_Пьюр" display="Пьюр АНТРАЦИТ"/>
    <hyperlink ref="D125" location="Комфорт_Пьюр" display="COMFORT II "/>
    <hyperlink ref="D126" location="Комфорт_Пьюр" display="Пьюр  АНТРАЦИТ"/>
    <hyperlink ref="F126" location="Кукинг_Агент_Антрацит" display="АНТРАЦИТ"/>
    <hyperlink ref="H126" location="Клининг_Агент_Антрацит" display="АНТРАЦИТ"/>
    <hyperlink ref="J145" location="ПОД_МОЙКУ" display="  ТИТАН"/>
    <hyperlink ref="H183" location="Штанги_синх" display="Штанги синхронизации"/>
    <hyperlink ref="D183" location="крышки_ФФШ" display="Крышки"/>
    <hyperlink ref="D198" location="Толкатели_Антрацит" display="АНТРАЦИТ"/>
    <hyperlink ref="D199" location="Толкатели_Серый" display="СЕРЫЙ"/>
    <hyperlink ref="F251" location="Юбокс_акс_диспенса" display="для Диспенсы"/>
    <hyperlink ref="F252" location="Юбокс_акс_тандем" display="для Тандема"/>
    <hyperlink ref="B251" location="ПолкаСпеции" display="для Диспенсы"/>
    <hyperlink ref="B252" location="ПолкаСпеции" display="для Комфорта"/>
    <hyperlink ref="J224" location="ФайнЛайнЛиник_ДубНат" display="FineLine LiniQ"/>
    <hyperlink ref="J225" location="ФайнЛайнЛиник_ДубНат" display="ДУБ Натуральный"/>
    <hyperlink ref="J228" location="ФайнЛайн_ящики" display="Ящики"/>
    <hyperlink ref="B265" location="КОНЕРО_полки_72_черный" display="CONERO  полки"/>
    <hyperlink ref="J300" location="КОНЕРО_для_галстуков_выдвижной" display="Выдвижной"/>
    <hyperlink ref="D53" location="Торн_Моушн_Антрацит" display="TURN MOTION II"/>
    <hyperlink ref="D54" location="Торн_Моушн_Антрацит" display="АНТРАЦИТ"/>
    <hyperlink ref="D55" location="Колонны!Торн_Моушн_Хром" display="ХРОМ"/>
    <hyperlink ref="D56" location="Торн_Моушн_Титан" display="ТИТАН"/>
    <hyperlink ref="D48" location="Торн_Моушн_III" display="TURN MOTION III"/>
    <hyperlink ref="D49" location="Торн_Моушн_III" display="АНТРАЦИТ"/>
    <hyperlink ref="B224" location="ТорнМоушн3" display="TURN MOTION III  Антрацит"/>
    <hyperlink ref="F224" location="Держатель_для_противней" display="Держатели для противней  ХРОМ"/>
    <hyperlink ref="B28" location="Конвой_Лавидо_Антрацит" display="CONVOY LAVIDO"/>
    <hyperlink ref="B29" location="Конвой_Лавидо_Антрацит" display="Варио  АНТРАЦИТ"/>
    <hyperlink ref="B30" location="Колонны!Конвой_Лавидо_Хром" display="Варио  ХРОМ"/>
    <hyperlink ref="B31" location="Конвой_Лавидо_Селект" display="Селект  АНТРАЦИТ"/>
    <hyperlink ref="B33" location="Конвой_Премио_Антрацит" display="CONVOY PREMIO"/>
    <hyperlink ref="B34" location="Конвой_Премио_Антрацит" display="Варио  АНТРАЦИТ"/>
    <hyperlink ref="B35" location="Конвой_Премио_Хром" display="Варио  ХРОМ"/>
    <hyperlink ref="B36" location="Конвой_Премио_Селект" display="Селект  АНТРАЦИТ"/>
    <hyperlink ref="B312" location="Юкей_акс" display="Аксессуары для Юкей"/>
    <hyperlink ref="B48" location="Конвой_Центро_Антрацит" display="CONVOY CENTRO"/>
    <hyperlink ref="B49" location="Конвой_Центро_Антрацит" display="Варио  АНТРАЦИТ"/>
    <hyperlink ref="B182" location="ФриСлимФлап" display="FREE SLIM FLAP"/>
    <hyperlink ref="N19" r:id="rId59" display="https://kesseboehmer-rus.com/catalog/konvoy-premio/"/>
    <hyperlink ref="N175" r:id="rId60" display="https://kesseboehmer-rus.com/catalog/frislim-flap/"/>
    <hyperlink ref="B183" location="ФриСлимФлап" display="FREE SLIM FLAP"/>
  </hyperlinks>
  <pageMargins left="0.7" right="0.7" top="0.75" bottom="0.75" header="0.3" footer="0.3"/>
  <pageSetup paperSize="9" fitToWidth="0" fitToHeight="0" orientation="landscape" r:id="rId61"/>
  <drawing r:id="rId6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206048"/>
  </sheetPr>
  <dimension ref="A1:U817"/>
  <sheetViews>
    <sheetView tabSelected="1" zoomScale="70" zoomScaleNormal="70" workbookViewId="0">
      <pane xSplit="3" ySplit="8" topLeftCell="D9" activePane="bottomRight" state="frozenSplit"/>
      <selection pane="topRight" activeCell="U228" sqref="U228"/>
      <selection pane="bottomLeft" activeCell="U228" sqref="U228"/>
      <selection pane="bottomRight" activeCell="G4" sqref="G4"/>
    </sheetView>
  </sheetViews>
  <sheetFormatPr defaultColWidth="9.42578125" defaultRowHeight="15.75" x14ac:dyDescent="0.2"/>
  <cols>
    <col min="1" max="1" width="57.42578125" style="100" customWidth="1"/>
    <col min="2" max="2" width="15.42578125" style="184" customWidth="1"/>
    <col min="3" max="3" width="86.140625" style="101" customWidth="1"/>
    <col min="4" max="4" width="7.85546875" style="185" customWidth="1"/>
    <col min="5" max="5" width="10.42578125" style="186" customWidth="1"/>
    <col min="6" max="6" width="14.5703125" style="186" customWidth="1"/>
    <col min="7" max="7" width="17.85546875" style="187" customWidth="1"/>
    <col min="8" max="8" width="6.140625" style="188" customWidth="1"/>
    <col min="9" max="9" width="17.7109375" style="189" customWidth="1"/>
    <col min="10" max="10" width="25.85546875" style="104" customWidth="1"/>
    <col min="11" max="11" width="6.85546875" style="188" customWidth="1"/>
    <col min="12" max="21" width="15.28515625" style="401" customWidth="1"/>
    <col min="22" max="16384" width="9.42578125" style="68"/>
  </cols>
  <sheetData>
    <row r="1" spans="1:21" ht="27" customHeight="1" x14ac:dyDescent="0.3">
      <c r="A1" s="58"/>
      <c r="B1" s="59"/>
      <c r="C1" s="60" t="s">
        <v>209</v>
      </c>
      <c r="D1" s="61"/>
      <c r="E1" s="62"/>
      <c r="F1" s="62"/>
      <c r="G1" s="12"/>
      <c r="H1" s="63"/>
      <c r="I1" s="64"/>
      <c r="J1" s="65"/>
      <c r="K1" s="63"/>
      <c r="L1" s="385"/>
      <c r="M1" s="385"/>
      <c r="N1" s="385"/>
      <c r="O1" s="385"/>
      <c r="P1" s="385"/>
      <c r="Q1" s="385"/>
      <c r="R1" s="385"/>
      <c r="S1" s="385"/>
      <c r="T1" s="385"/>
      <c r="U1" s="385"/>
    </row>
    <row r="2" spans="1:21" ht="19.5" customHeight="1" x14ac:dyDescent="0.25">
      <c r="A2" s="58"/>
      <c r="B2" s="59"/>
      <c r="C2" s="20"/>
      <c r="D2" s="61"/>
      <c r="E2" s="69"/>
      <c r="F2" s="70"/>
      <c r="G2" s="71"/>
      <c r="H2" s="63"/>
      <c r="I2" s="599" t="s">
        <v>210</v>
      </c>
      <c r="J2" s="600"/>
      <c r="K2" s="63"/>
      <c r="L2" s="386"/>
      <c r="M2" s="386"/>
      <c r="N2" s="386"/>
      <c r="O2" s="386"/>
      <c r="P2" s="386"/>
      <c r="Q2" s="386"/>
      <c r="R2" s="386"/>
      <c r="S2" s="386"/>
      <c r="T2" s="386"/>
      <c r="U2" s="386"/>
    </row>
    <row r="3" spans="1:21" ht="4.5" customHeight="1" thickBot="1" x14ac:dyDescent="0.35">
      <c r="A3" s="58"/>
      <c r="B3" s="59"/>
      <c r="C3" s="73"/>
      <c r="D3" s="61"/>
      <c r="E3" s="74"/>
      <c r="F3" s="75"/>
      <c r="G3" s="71"/>
      <c r="H3" s="63"/>
      <c r="I3" s="560"/>
      <c r="J3" s="76"/>
      <c r="K3" s="63"/>
      <c r="L3" s="387"/>
      <c r="M3" s="387"/>
      <c r="N3" s="387"/>
      <c r="O3" s="387"/>
      <c r="P3" s="387"/>
      <c r="Q3" s="387"/>
      <c r="R3" s="387"/>
      <c r="S3" s="387"/>
      <c r="T3" s="387"/>
      <c r="U3" s="387"/>
    </row>
    <row r="4" spans="1:21" ht="30.75" customHeight="1" thickBot="1" x14ac:dyDescent="0.25">
      <c r="A4" s="79"/>
      <c r="B4" s="80"/>
      <c r="C4" s="80"/>
      <c r="D4" s="81"/>
      <c r="E4" s="82"/>
      <c r="F4" s="83" t="s">
        <v>211</v>
      </c>
      <c r="G4" s="40">
        <v>0.3</v>
      </c>
      <c r="H4" s="63"/>
      <c r="I4" s="85" t="s">
        <v>212</v>
      </c>
      <c r="J4" s="86">
        <f>SUM(J10:J1005)</f>
        <v>0</v>
      </c>
      <c r="K4" s="63"/>
      <c r="L4" s="388"/>
      <c r="M4" s="388"/>
      <c r="N4" s="388"/>
      <c r="O4" s="388"/>
      <c r="P4" s="388"/>
      <c r="Q4" s="388"/>
      <c r="R4" s="388"/>
      <c r="S4" s="388"/>
      <c r="T4" s="388"/>
      <c r="U4" s="388"/>
    </row>
    <row r="5" spans="1:21" s="99" customFormat="1" ht="30.75" customHeight="1" x14ac:dyDescent="0.3">
      <c r="A5" s="192" t="s">
        <v>6</v>
      </c>
      <c r="B5" s="21"/>
      <c r="C5" s="193" t="s">
        <v>7</v>
      </c>
      <c r="D5" s="89"/>
      <c r="E5" s="90"/>
      <c r="F5" s="91"/>
      <c r="G5" s="92"/>
      <c r="H5" s="63"/>
      <c r="I5" s="94" t="s">
        <v>213</v>
      </c>
      <c r="J5" s="95">
        <f>(J4/(1-G4))*G4</f>
        <v>0</v>
      </c>
      <c r="K5" s="63"/>
      <c r="L5" s="389"/>
      <c r="M5" s="389"/>
      <c r="N5" s="389"/>
      <c r="O5" s="389"/>
      <c r="P5" s="389"/>
      <c r="Q5" s="389"/>
      <c r="R5" s="389"/>
      <c r="S5" s="389"/>
      <c r="T5" s="389"/>
      <c r="U5" s="389"/>
    </row>
    <row r="6" spans="1:21" ht="19.5" customHeight="1" thickBot="1" x14ac:dyDescent="0.25">
      <c r="A6" s="8"/>
      <c r="B6" s="11"/>
      <c r="C6" s="14"/>
      <c r="D6" s="81"/>
      <c r="E6" s="102"/>
      <c r="F6" s="102"/>
      <c r="G6" s="103"/>
      <c r="H6" s="63"/>
      <c r="I6" s="64"/>
      <c r="K6" s="63"/>
      <c r="L6" s="390"/>
      <c r="M6" s="390"/>
      <c r="N6" s="390"/>
      <c r="O6" s="390"/>
      <c r="P6" s="390"/>
      <c r="Q6" s="390"/>
      <c r="R6" s="390"/>
      <c r="S6" s="390"/>
      <c r="T6" s="390"/>
      <c r="U6" s="390"/>
    </row>
    <row r="7" spans="1:21" s="118" customFormat="1" ht="59.25" customHeight="1" thickTop="1" thickBot="1" x14ac:dyDescent="0.25">
      <c r="A7" s="107"/>
      <c r="B7" s="108" t="s">
        <v>214</v>
      </c>
      <c r="C7" s="109" t="s">
        <v>215</v>
      </c>
      <c r="D7" s="110" t="s">
        <v>216</v>
      </c>
      <c r="E7" s="111" t="s">
        <v>217</v>
      </c>
      <c r="F7" s="112" t="s">
        <v>218</v>
      </c>
      <c r="G7" s="113" t="s">
        <v>219</v>
      </c>
      <c r="H7" s="63"/>
      <c r="I7" s="114" t="s">
        <v>220</v>
      </c>
      <c r="J7" s="115" t="s">
        <v>221</v>
      </c>
      <c r="K7" s="63"/>
      <c r="L7" s="262" t="s">
        <v>222</v>
      </c>
      <c r="M7" s="262" t="s">
        <v>223</v>
      </c>
      <c r="N7" s="262" t="s">
        <v>224</v>
      </c>
      <c r="O7" s="262" t="s">
        <v>225</v>
      </c>
      <c r="P7" s="262" t="s">
        <v>226</v>
      </c>
      <c r="Q7" s="262" t="s">
        <v>227</v>
      </c>
      <c r="R7" s="262" t="s">
        <v>228</v>
      </c>
      <c r="S7" s="262" t="s">
        <v>229</v>
      </c>
      <c r="T7" s="262" t="s">
        <v>230</v>
      </c>
      <c r="U7" s="262" t="s">
        <v>231</v>
      </c>
    </row>
    <row r="8" spans="1:21" ht="19.5" customHeight="1" thickTop="1" thickBot="1" x14ac:dyDescent="0.25">
      <c r="A8" s="119"/>
      <c r="B8" s="119">
        <v>1</v>
      </c>
      <c r="C8" s="120">
        <v>2</v>
      </c>
      <c r="D8" s="121">
        <v>3</v>
      </c>
      <c r="E8" s="121">
        <v>4</v>
      </c>
      <c r="F8" s="4">
        <v>5</v>
      </c>
      <c r="G8" s="13">
        <v>6</v>
      </c>
      <c r="H8" s="63"/>
      <c r="I8" s="4">
        <v>8</v>
      </c>
      <c r="J8" s="4">
        <v>9</v>
      </c>
      <c r="K8" s="63"/>
      <c r="L8" s="392">
        <v>12</v>
      </c>
      <c r="M8" s="392">
        <v>13</v>
      </c>
      <c r="N8" s="392">
        <v>14</v>
      </c>
      <c r="O8" s="392">
        <v>15</v>
      </c>
      <c r="P8" s="392">
        <v>16</v>
      </c>
      <c r="Q8" s="392">
        <v>17</v>
      </c>
      <c r="R8" s="392">
        <v>18</v>
      </c>
      <c r="S8" s="392">
        <v>19</v>
      </c>
      <c r="T8" s="392">
        <v>20</v>
      </c>
      <c r="U8" s="392">
        <v>21</v>
      </c>
    </row>
    <row r="9" spans="1:21" ht="21" thickTop="1" thickBot="1" x14ac:dyDescent="0.25">
      <c r="A9" s="108"/>
      <c r="B9" s="108"/>
      <c r="C9" s="306" t="s">
        <v>232</v>
      </c>
      <c r="D9" s="133"/>
      <c r="E9" s="134"/>
      <c r="F9" s="307"/>
      <c r="G9" s="308"/>
      <c r="H9" s="331"/>
      <c r="I9" s="135"/>
      <c r="J9" s="307"/>
      <c r="K9" s="331"/>
      <c r="L9" s="393"/>
      <c r="M9" s="393"/>
      <c r="N9" s="393"/>
      <c r="O9" s="393"/>
      <c r="P9" s="393"/>
      <c r="Q9" s="393"/>
      <c r="R9" s="393"/>
      <c r="S9" s="393"/>
      <c r="T9" s="393"/>
      <c r="U9" s="393"/>
    </row>
    <row r="10" spans="1:21" ht="38.450000000000003" customHeight="1" thickTop="1" x14ac:dyDescent="0.2">
      <c r="A10" s="601"/>
      <c r="B10" s="282" t="s">
        <v>233</v>
      </c>
      <c r="C10" s="283" t="s">
        <v>234</v>
      </c>
      <c r="D10" s="284"/>
      <c r="E10" s="285" t="s">
        <v>235</v>
      </c>
      <c r="F10" s="286">
        <v>177632</v>
      </c>
      <c r="G10" s="287">
        <f t="shared" ref="G10:G17" si="0">F10-F10*$G$4</f>
        <v>124342.39999999999</v>
      </c>
      <c r="H10" s="331"/>
      <c r="I10" s="47"/>
      <c r="J10" s="48">
        <f t="shared" ref="J10:J41" si="1">IF(I10*G10&gt;0,I10*G10,0)</f>
        <v>0</v>
      </c>
      <c r="K10" s="331"/>
      <c r="L10" s="394" t="s">
        <v>236</v>
      </c>
      <c r="M10" s="394" t="s">
        <v>12</v>
      </c>
      <c r="N10" s="394">
        <v>450</v>
      </c>
      <c r="O10" s="394" t="s">
        <v>237</v>
      </c>
      <c r="P10" s="394" t="s">
        <v>238</v>
      </c>
      <c r="Q10" s="394" t="s">
        <v>239</v>
      </c>
      <c r="R10" s="394">
        <v>5</v>
      </c>
      <c r="S10" s="394">
        <v>500</v>
      </c>
      <c r="T10" s="394">
        <v>38.010000000000005</v>
      </c>
      <c r="U10" s="394">
        <v>130</v>
      </c>
    </row>
    <row r="11" spans="1:21" x14ac:dyDescent="0.2">
      <c r="A11" s="602"/>
      <c r="B11" s="123" t="s">
        <v>240</v>
      </c>
      <c r="C11" s="124" t="s">
        <v>241</v>
      </c>
      <c r="D11" s="125">
        <v>1</v>
      </c>
      <c r="E11" s="126" t="s">
        <v>242</v>
      </c>
      <c r="F11" s="5">
        <v>43066</v>
      </c>
      <c r="G11" s="272">
        <f t="shared" si="0"/>
        <v>30146.2</v>
      </c>
      <c r="H11" s="331"/>
      <c r="I11" s="51"/>
      <c r="J11" s="52">
        <f t="shared" si="1"/>
        <v>0</v>
      </c>
      <c r="K11" s="331"/>
      <c r="L11" s="125" t="s">
        <v>236</v>
      </c>
      <c r="M11" s="125" t="s">
        <v>12</v>
      </c>
      <c r="N11" s="125">
        <v>450</v>
      </c>
      <c r="O11" s="125" t="s">
        <v>237</v>
      </c>
      <c r="P11" s="125" t="s">
        <v>238</v>
      </c>
      <c r="Q11" s="125" t="s">
        <v>239</v>
      </c>
      <c r="R11" s="125">
        <v>5</v>
      </c>
      <c r="S11" s="125">
        <v>500</v>
      </c>
      <c r="T11" s="125">
        <v>38.010000000000005</v>
      </c>
      <c r="U11" s="125">
        <v>130</v>
      </c>
    </row>
    <row r="12" spans="1:21" ht="27.75" customHeight="1" x14ac:dyDescent="0.2">
      <c r="A12" s="602"/>
      <c r="B12" s="123" t="s">
        <v>243</v>
      </c>
      <c r="C12" s="124" t="s">
        <v>244</v>
      </c>
      <c r="D12" s="125">
        <v>1</v>
      </c>
      <c r="E12" s="126" t="s">
        <v>242</v>
      </c>
      <c r="F12" s="5">
        <v>23668</v>
      </c>
      <c r="G12" s="272">
        <f t="shared" si="0"/>
        <v>16567.599999999999</v>
      </c>
      <c r="H12" s="331"/>
      <c r="I12" s="51"/>
      <c r="J12" s="52">
        <f t="shared" si="1"/>
        <v>0</v>
      </c>
      <c r="K12" s="331"/>
      <c r="L12" s="125" t="s">
        <v>236</v>
      </c>
      <c r="M12" s="125" t="s">
        <v>12</v>
      </c>
      <c r="N12" s="125">
        <v>450</v>
      </c>
      <c r="O12" s="125" t="s">
        <v>237</v>
      </c>
      <c r="P12" s="125" t="s">
        <v>238</v>
      </c>
      <c r="Q12" s="125" t="s">
        <v>239</v>
      </c>
      <c r="R12" s="125">
        <v>5</v>
      </c>
      <c r="S12" s="125">
        <v>500</v>
      </c>
      <c r="T12" s="125">
        <v>38.010000000000005</v>
      </c>
      <c r="U12" s="125">
        <v>130</v>
      </c>
    </row>
    <row r="13" spans="1:21" ht="25.5" x14ac:dyDescent="0.2">
      <c r="A13" s="602"/>
      <c r="B13" s="123" t="s">
        <v>245</v>
      </c>
      <c r="C13" s="124" t="s">
        <v>246</v>
      </c>
      <c r="D13" s="125">
        <v>1</v>
      </c>
      <c r="E13" s="126" t="s">
        <v>235</v>
      </c>
      <c r="F13" s="5">
        <v>110898</v>
      </c>
      <c r="G13" s="272">
        <f t="shared" si="0"/>
        <v>77628.600000000006</v>
      </c>
      <c r="H13" s="331"/>
      <c r="I13" s="51"/>
      <c r="J13" s="52">
        <f t="shared" si="1"/>
        <v>0</v>
      </c>
      <c r="K13" s="331"/>
      <c r="L13" s="125" t="s">
        <v>236</v>
      </c>
      <c r="M13" s="125" t="s">
        <v>12</v>
      </c>
      <c r="N13" s="125">
        <v>450</v>
      </c>
      <c r="O13" s="125" t="s">
        <v>237</v>
      </c>
      <c r="P13" s="125" t="s">
        <v>238</v>
      </c>
      <c r="Q13" s="125" t="s">
        <v>239</v>
      </c>
      <c r="R13" s="125">
        <v>5</v>
      </c>
      <c r="S13" s="125">
        <v>500</v>
      </c>
      <c r="T13" s="125">
        <v>38.010000000000005</v>
      </c>
      <c r="U13" s="125">
        <v>130</v>
      </c>
    </row>
    <row r="14" spans="1:21" ht="39.6" customHeight="1" x14ac:dyDescent="0.2">
      <c r="A14" s="602"/>
      <c r="B14" s="264" t="s">
        <v>247</v>
      </c>
      <c r="C14" s="265" t="s">
        <v>248</v>
      </c>
      <c r="D14" s="266"/>
      <c r="E14" s="267" t="s">
        <v>235</v>
      </c>
      <c r="F14" s="268">
        <v>182390</v>
      </c>
      <c r="G14" s="269">
        <f t="shared" si="0"/>
        <v>127673</v>
      </c>
      <c r="H14" s="331"/>
      <c r="I14" s="270"/>
      <c r="J14" s="271">
        <f t="shared" si="1"/>
        <v>0</v>
      </c>
      <c r="K14" s="331"/>
      <c r="L14" s="395" t="s">
        <v>236</v>
      </c>
      <c r="M14" s="395" t="s">
        <v>12</v>
      </c>
      <c r="N14" s="395">
        <v>600</v>
      </c>
      <c r="O14" s="395" t="s">
        <v>237</v>
      </c>
      <c r="P14" s="395" t="s">
        <v>238</v>
      </c>
      <c r="Q14" s="395" t="s">
        <v>239</v>
      </c>
      <c r="R14" s="395">
        <v>5</v>
      </c>
      <c r="S14" s="395">
        <v>500</v>
      </c>
      <c r="T14" s="395">
        <v>38.010000000000005</v>
      </c>
      <c r="U14" s="395">
        <v>130</v>
      </c>
    </row>
    <row r="15" spans="1:21" x14ac:dyDescent="0.2">
      <c r="A15" s="602"/>
      <c r="B15" s="123" t="s">
        <v>240</v>
      </c>
      <c r="C15" s="124" t="s">
        <v>241</v>
      </c>
      <c r="D15" s="125">
        <v>1</v>
      </c>
      <c r="E15" s="126" t="s">
        <v>242</v>
      </c>
      <c r="F15" s="5">
        <v>43066</v>
      </c>
      <c r="G15" s="272">
        <f t="shared" si="0"/>
        <v>30146.2</v>
      </c>
      <c r="H15" s="331"/>
      <c r="I15" s="51"/>
      <c r="J15" s="52">
        <f t="shared" si="1"/>
        <v>0</v>
      </c>
      <c r="K15" s="331"/>
      <c r="L15" s="125" t="s">
        <v>236</v>
      </c>
      <c r="M15" s="125" t="s">
        <v>12</v>
      </c>
      <c r="N15" s="125">
        <v>600</v>
      </c>
      <c r="O15" s="125" t="s">
        <v>237</v>
      </c>
      <c r="P15" s="125" t="s">
        <v>238</v>
      </c>
      <c r="Q15" s="125" t="s">
        <v>239</v>
      </c>
      <c r="R15" s="125">
        <v>5</v>
      </c>
      <c r="S15" s="125">
        <v>500</v>
      </c>
      <c r="T15" s="125">
        <v>38.010000000000005</v>
      </c>
      <c r="U15" s="125">
        <v>130</v>
      </c>
    </row>
    <row r="16" spans="1:21" ht="27.75" customHeight="1" x14ac:dyDescent="0.2">
      <c r="A16" s="602"/>
      <c r="B16" s="123" t="s">
        <v>243</v>
      </c>
      <c r="C16" s="124" t="s">
        <v>244</v>
      </c>
      <c r="D16" s="125">
        <v>1</v>
      </c>
      <c r="E16" s="126" t="s">
        <v>242</v>
      </c>
      <c r="F16" s="5">
        <v>23668</v>
      </c>
      <c r="G16" s="272">
        <f t="shared" si="0"/>
        <v>16567.599999999999</v>
      </c>
      <c r="H16" s="331"/>
      <c r="I16" s="51"/>
      <c r="J16" s="52">
        <f t="shared" si="1"/>
        <v>0</v>
      </c>
      <c r="K16" s="331"/>
      <c r="L16" s="125" t="s">
        <v>236</v>
      </c>
      <c r="M16" s="125" t="s">
        <v>12</v>
      </c>
      <c r="N16" s="125">
        <v>600</v>
      </c>
      <c r="O16" s="125" t="s">
        <v>237</v>
      </c>
      <c r="P16" s="125" t="s">
        <v>238</v>
      </c>
      <c r="Q16" s="125" t="s">
        <v>239</v>
      </c>
      <c r="R16" s="125">
        <v>5</v>
      </c>
      <c r="S16" s="125">
        <v>500</v>
      </c>
      <c r="T16" s="125">
        <v>38.010000000000005</v>
      </c>
      <c r="U16" s="125">
        <v>130</v>
      </c>
    </row>
    <row r="17" spans="1:21" ht="25.5" x14ac:dyDescent="0.2">
      <c r="A17" s="602"/>
      <c r="B17" s="123" t="s">
        <v>249</v>
      </c>
      <c r="C17" s="124" t="s">
        <v>250</v>
      </c>
      <c r="D17" s="125">
        <v>1</v>
      </c>
      <c r="E17" s="126" t="s">
        <v>235</v>
      </c>
      <c r="F17" s="5">
        <v>115656</v>
      </c>
      <c r="G17" s="272">
        <f t="shared" si="0"/>
        <v>80959.200000000012</v>
      </c>
      <c r="H17" s="331"/>
      <c r="I17" s="51"/>
      <c r="J17" s="52">
        <f t="shared" si="1"/>
        <v>0</v>
      </c>
      <c r="K17" s="331"/>
      <c r="L17" s="125" t="s">
        <v>236</v>
      </c>
      <c r="M17" s="125" t="s">
        <v>12</v>
      </c>
      <c r="N17" s="125">
        <v>600</v>
      </c>
      <c r="O17" s="125" t="s">
        <v>237</v>
      </c>
      <c r="P17" s="125" t="s">
        <v>238</v>
      </c>
      <c r="Q17" s="125" t="s">
        <v>239</v>
      </c>
      <c r="R17" s="125">
        <v>5</v>
      </c>
      <c r="S17" s="125">
        <v>500</v>
      </c>
      <c r="T17" s="125">
        <v>38.010000000000005</v>
      </c>
      <c r="U17" s="125">
        <v>130</v>
      </c>
    </row>
    <row r="18" spans="1:21" s="224" customFormat="1" ht="39.6" customHeight="1" x14ac:dyDescent="0.2">
      <c r="A18" s="602"/>
      <c r="B18" s="266" t="s">
        <v>251</v>
      </c>
      <c r="C18" s="273" t="s">
        <v>252</v>
      </c>
      <c r="D18" s="266"/>
      <c r="E18" s="267" t="s">
        <v>235</v>
      </c>
      <c r="F18" s="268">
        <v>186660</v>
      </c>
      <c r="G18" s="269">
        <f>F18-F18*$G$4</f>
        <v>130662</v>
      </c>
      <c r="H18" s="331"/>
      <c r="I18" s="270"/>
      <c r="J18" s="271">
        <f t="shared" si="1"/>
        <v>0</v>
      </c>
      <c r="K18" s="331"/>
      <c r="L18" s="395" t="s">
        <v>236</v>
      </c>
      <c r="M18" s="395" t="s">
        <v>12</v>
      </c>
      <c r="N18" s="395">
        <v>600</v>
      </c>
      <c r="O18" s="395" t="s">
        <v>253</v>
      </c>
      <c r="P18" s="395" t="s">
        <v>238</v>
      </c>
      <c r="Q18" s="395" t="s">
        <v>239</v>
      </c>
      <c r="R18" s="395">
        <v>5</v>
      </c>
      <c r="S18" s="395">
        <v>500</v>
      </c>
      <c r="T18" s="395"/>
      <c r="U18" s="395">
        <v>130</v>
      </c>
    </row>
    <row r="19" spans="1:21" s="224" customFormat="1" ht="21.6" customHeight="1" x14ac:dyDescent="0.2">
      <c r="A19" s="602"/>
      <c r="B19" s="123" t="s">
        <v>240</v>
      </c>
      <c r="C19" s="124" t="s">
        <v>241</v>
      </c>
      <c r="D19" s="125">
        <v>1</v>
      </c>
      <c r="E19" s="126" t="s">
        <v>242</v>
      </c>
      <c r="F19" s="5">
        <v>43066</v>
      </c>
      <c r="G19" s="272">
        <f>F19-F19*$G$4</f>
        <v>30146.2</v>
      </c>
      <c r="H19" s="331"/>
      <c r="I19" s="51"/>
      <c r="J19" s="52">
        <f t="shared" si="1"/>
        <v>0</v>
      </c>
      <c r="K19" s="331"/>
      <c r="L19" s="125" t="s">
        <v>236</v>
      </c>
      <c r="M19" s="125" t="s">
        <v>12</v>
      </c>
      <c r="N19" s="125">
        <v>0</v>
      </c>
      <c r="O19" s="125" t="s">
        <v>253</v>
      </c>
      <c r="P19" s="125" t="s">
        <v>238</v>
      </c>
      <c r="Q19" s="125" t="s">
        <v>239</v>
      </c>
      <c r="R19" s="125">
        <v>0</v>
      </c>
      <c r="S19" s="125">
        <v>500</v>
      </c>
      <c r="T19" s="125"/>
      <c r="U19" s="125">
        <v>130</v>
      </c>
    </row>
    <row r="20" spans="1:21" s="224" customFormat="1" ht="21.6" customHeight="1" x14ac:dyDescent="0.2">
      <c r="A20" s="602"/>
      <c r="B20" s="123" t="s">
        <v>254</v>
      </c>
      <c r="C20" s="124" t="s">
        <v>255</v>
      </c>
      <c r="D20" s="125">
        <v>1</v>
      </c>
      <c r="E20" s="126" t="s">
        <v>242</v>
      </c>
      <c r="F20" s="5">
        <v>27938</v>
      </c>
      <c r="G20" s="272">
        <f>F20-F20*$G$4</f>
        <v>19556.599999999999</v>
      </c>
      <c r="H20" s="331"/>
      <c r="I20" s="51"/>
      <c r="J20" s="52">
        <f t="shared" si="1"/>
        <v>0</v>
      </c>
      <c r="K20" s="331"/>
      <c r="L20" s="125" t="s">
        <v>236</v>
      </c>
      <c r="M20" s="125" t="s">
        <v>12</v>
      </c>
      <c r="N20" s="125">
        <v>0</v>
      </c>
      <c r="O20" s="125" t="s">
        <v>253</v>
      </c>
      <c r="P20" s="125" t="s">
        <v>238</v>
      </c>
      <c r="Q20" s="125" t="s">
        <v>239</v>
      </c>
      <c r="R20" s="125">
        <v>0</v>
      </c>
      <c r="S20" s="125">
        <v>500</v>
      </c>
      <c r="T20" s="125"/>
      <c r="U20" s="125">
        <v>130</v>
      </c>
    </row>
    <row r="21" spans="1:21" s="224" customFormat="1" ht="32.450000000000003" customHeight="1" thickBot="1" x14ac:dyDescent="0.25">
      <c r="A21" s="603"/>
      <c r="B21" s="178" t="s">
        <v>249</v>
      </c>
      <c r="C21" s="241" t="s">
        <v>250</v>
      </c>
      <c r="D21" s="180">
        <v>1</v>
      </c>
      <c r="E21" s="181" t="s">
        <v>242</v>
      </c>
      <c r="F21" s="242">
        <v>115656</v>
      </c>
      <c r="G21" s="294">
        <f>F21-F21*$G$4</f>
        <v>80959.200000000012</v>
      </c>
      <c r="H21" s="331"/>
      <c r="I21" s="243"/>
      <c r="J21" s="55">
        <f t="shared" si="1"/>
        <v>0</v>
      </c>
      <c r="K21" s="331"/>
      <c r="L21" s="125" t="s">
        <v>236</v>
      </c>
      <c r="M21" s="125" t="s">
        <v>12</v>
      </c>
      <c r="N21" s="125">
        <v>0</v>
      </c>
      <c r="O21" s="125" t="s">
        <v>253</v>
      </c>
      <c r="P21" s="125" t="s">
        <v>238</v>
      </c>
      <c r="Q21" s="125" t="s">
        <v>239</v>
      </c>
      <c r="R21" s="125">
        <v>5</v>
      </c>
      <c r="S21" s="125">
        <v>500</v>
      </c>
      <c r="T21" s="125"/>
      <c r="U21" s="125">
        <v>130</v>
      </c>
    </row>
    <row r="22" spans="1:21" ht="38.450000000000003" customHeight="1" thickTop="1" x14ac:dyDescent="0.2">
      <c r="A22" s="601"/>
      <c r="B22" s="288" t="s">
        <v>256</v>
      </c>
      <c r="C22" s="289" t="s">
        <v>257</v>
      </c>
      <c r="D22" s="290"/>
      <c r="E22" s="291" t="s">
        <v>235</v>
      </c>
      <c r="F22" s="292">
        <v>208132</v>
      </c>
      <c r="G22" s="293">
        <f t="shared" ref="G22:G29" si="2">F22-F22*$G$4</f>
        <v>145692.4</v>
      </c>
      <c r="H22" s="331"/>
      <c r="I22" s="43"/>
      <c r="J22" s="44">
        <f t="shared" si="1"/>
        <v>0</v>
      </c>
      <c r="K22" s="331"/>
      <c r="L22" s="396" t="s">
        <v>236</v>
      </c>
      <c r="M22" s="396" t="s">
        <v>12</v>
      </c>
      <c r="N22" s="396">
        <v>450</v>
      </c>
      <c r="O22" s="396" t="s">
        <v>237</v>
      </c>
      <c r="P22" s="396" t="s">
        <v>258</v>
      </c>
      <c r="Q22" s="396" t="s">
        <v>239</v>
      </c>
      <c r="R22" s="396">
        <v>5</v>
      </c>
      <c r="S22" s="396">
        <v>500</v>
      </c>
      <c r="T22" s="396">
        <v>38.010000000000005</v>
      </c>
      <c r="U22" s="396">
        <v>130</v>
      </c>
    </row>
    <row r="23" spans="1:21" x14ac:dyDescent="0.2">
      <c r="A23" s="602"/>
      <c r="B23" s="123" t="s">
        <v>259</v>
      </c>
      <c r="C23" s="124" t="s">
        <v>260</v>
      </c>
      <c r="D23" s="125">
        <v>1</v>
      </c>
      <c r="E23" s="126" t="s">
        <v>242</v>
      </c>
      <c r="F23" s="5">
        <v>43066</v>
      </c>
      <c r="G23" s="272">
        <f t="shared" si="2"/>
        <v>30146.2</v>
      </c>
      <c r="H23" s="331"/>
      <c r="I23" s="51"/>
      <c r="J23" s="52">
        <f t="shared" si="1"/>
        <v>0</v>
      </c>
      <c r="K23" s="331"/>
      <c r="L23" s="125" t="s">
        <v>236</v>
      </c>
      <c r="M23" s="125" t="s">
        <v>12</v>
      </c>
      <c r="N23" s="125">
        <v>450</v>
      </c>
      <c r="O23" s="125" t="s">
        <v>237</v>
      </c>
      <c r="P23" s="125" t="s">
        <v>258</v>
      </c>
      <c r="Q23" s="125" t="s">
        <v>239</v>
      </c>
      <c r="R23" s="125">
        <v>5</v>
      </c>
      <c r="S23" s="125">
        <v>500</v>
      </c>
      <c r="T23" s="125">
        <v>38.010000000000005</v>
      </c>
      <c r="U23" s="125">
        <v>130</v>
      </c>
    </row>
    <row r="24" spans="1:21" ht="21.75" customHeight="1" x14ac:dyDescent="0.2">
      <c r="A24" s="602"/>
      <c r="B24" s="123" t="s">
        <v>261</v>
      </c>
      <c r="C24" s="124" t="s">
        <v>262</v>
      </c>
      <c r="D24" s="125">
        <v>1</v>
      </c>
      <c r="E24" s="126" t="s">
        <v>242</v>
      </c>
      <c r="F24" s="5">
        <v>23668</v>
      </c>
      <c r="G24" s="272">
        <f t="shared" si="2"/>
        <v>16567.599999999999</v>
      </c>
      <c r="H24" s="331"/>
      <c r="I24" s="51"/>
      <c r="J24" s="52">
        <f t="shared" si="1"/>
        <v>0</v>
      </c>
      <c r="K24" s="331"/>
      <c r="L24" s="125" t="s">
        <v>236</v>
      </c>
      <c r="M24" s="125" t="s">
        <v>12</v>
      </c>
      <c r="N24" s="125">
        <v>450</v>
      </c>
      <c r="O24" s="125" t="s">
        <v>237</v>
      </c>
      <c r="P24" s="125" t="s">
        <v>258</v>
      </c>
      <c r="Q24" s="125" t="s">
        <v>239</v>
      </c>
      <c r="R24" s="125">
        <v>5</v>
      </c>
      <c r="S24" s="125">
        <v>500</v>
      </c>
      <c r="T24" s="125">
        <v>38.010000000000005</v>
      </c>
      <c r="U24" s="125">
        <v>130</v>
      </c>
    </row>
    <row r="25" spans="1:21" ht="31.5" customHeight="1" x14ac:dyDescent="0.2">
      <c r="A25" s="602"/>
      <c r="B25" s="123" t="s">
        <v>263</v>
      </c>
      <c r="C25" s="124" t="s">
        <v>264</v>
      </c>
      <c r="D25" s="125">
        <v>1</v>
      </c>
      <c r="E25" s="126" t="s">
        <v>235</v>
      </c>
      <c r="F25" s="5">
        <v>141398</v>
      </c>
      <c r="G25" s="272">
        <f t="shared" si="2"/>
        <v>98978.6</v>
      </c>
      <c r="H25" s="331"/>
      <c r="I25" s="51"/>
      <c r="J25" s="52">
        <f t="shared" si="1"/>
        <v>0</v>
      </c>
      <c r="K25" s="331"/>
      <c r="L25" s="125" t="s">
        <v>236</v>
      </c>
      <c r="M25" s="125" t="s">
        <v>12</v>
      </c>
      <c r="N25" s="125">
        <v>450</v>
      </c>
      <c r="O25" s="125" t="s">
        <v>237</v>
      </c>
      <c r="P25" s="125" t="s">
        <v>258</v>
      </c>
      <c r="Q25" s="125" t="s">
        <v>239</v>
      </c>
      <c r="R25" s="125">
        <v>5</v>
      </c>
      <c r="S25" s="125">
        <v>500</v>
      </c>
      <c r="T25" s="125">
        <v>38.010000000000005</v>
      </c>
      <c r="U25" s="125">
        <v>130</v>
      </c>
    </row>
    <row r="26" spans="1:21" ht="39.6" customHeight="1" x14ac:dyDescent="0.2">
      <c r="A26" s="602"/>
      <c r="B26" s="264" t="s">
        <v>265</v>
      </c>
      <c r="C26" s="265" t="s">
        <v>266</v>
      </c>
      <c r="D26" s="266"/>
      <c r="E26" s="267" t="s">
        <v>235</v>
      </c>
      <c r="F26" s="268">
        <v>213988</v>
      </c>
      <c r="G26" s="269">
        <f t="shared" si="2"/>
        <v>149791.6</v>
      </c>
      <c r="H26" s="331"/>
      <c r="I26" s="270"/>
      <c r="J26" s="271">
        <f t="shared" si="1"/>
        <v>0</v>
      </c>
      <c r="K26" s="331"/>
      <c r="L26" s="395" t="s">
        <v>236</v>
      </c>
      <c r="M26" s="395" t="s">
        <v>12</v>
      </c>
      <c r="N26" s="395">
        <v>600</v>
      </c>
      <c r="O26" s="395" t="s">
        <v>237</v>
      </c>
      <c r="P26" s="395" t="s">
        <v>258</v>
      </c>
      <c r="Q26" s="395" t="s">
        <v>239</v>
      </c>
      <c r="R26" s="395">
        <v>5</v>
      </c>
      <c r="S26" s="395">
        <v>500</v>
      </c>
      <c r="T26" s="395">
        <v>38.010000000000005</v>
      </c>
      <c r="U26" s="395">
        <v>130</v>
      </c>
    </row>
    <row r="27" spans="1:21" x14ac:dyDescent="0.2">
      <c r="A27" s="602"/>
      <c r="B27" s="123" t="s">
        <v>259</v>
      </c>
      <c r="C27" s="124" t="s">
        <v>260</v>
      </c>
      <c r="D27" s="125">
        <v>1</v>
      </c>
      <c r="E27" s="126" t="s">
        <v>242</v>
      </c>
      <c r="F27" s="5">
        <v>43066</v>
      </c>
      <c r="G27" s="272">
        <f t="shared" si="2"/>
        <v>30146.2</v>
      </c>
      <c r="H27" s="331"/>
      <c r="I27" s="51"/>
      <c r="J27" s="52">
        <f t="shared" si="1"/>
        <v>0</v>
      </c>
      <c r="K27" s="331"/>
      <c r="L27" s="125" t="s">
        <v>236</v>
      </c>
      <c r="M27" s="125" t="s">
        <v>12</v>
      </c>
      <c r="N27" s="125">
        <v>600</v>
      </c>
      <c r="O27" s="125" t="s">
        <v>237</v>
      </c>
      <c r="P27" s="125" t="s">
        <v>258</v>
      </c>
      <c r="Q27" s="125" t="s">
        <v>239</v>
      </c>
      <c r="R27" s="125">
        <v>5</v>
      </c>
      <c r="S27" s="125">
        <v>500</v>
      </c>
      <c r="T27" s="125">
        <v>38.010000000000005</v>
      </c>
      <c r="U27" s="125">
        <v>130</v>
      </c>
    </row>
    <row r="28" spans="1:21" ht="22.5" customHeight="1" x14ac:dyDescent="0.2">
      <c r="A28" s="602"/>
      <c r="B28" s="123" t="s">
        <v>261</v>
      </c>
      <c r="C28" s="124" t="s">
        <v>262</v>
      </c>
      <c r="D28" s="125">
        <v>1</v>
      </c>
      <c r="E28" s="126" t="s">
        <v>242</v>
      </c>
      <c r="F28" s="5">
        <v>23668</v>
      </c>
      <c r="G28" s="272">
        <f t="shared" si="2"/>
        <v>16567.599999999999</v>
      </c>
      <c r="H28" s="331"/>
      <c r="I28" s="51"/>
      <c r="J28" s="52">
        <f t="shared" si="1"/>
        <v>0</v>
      </c>
      <c r="K28" s="331"/>
      <c r="L28" s="125" t="s">
        <v>236</v>
      </c>
      <c r="M28" s="125" t="s">
        <v>12</v>
      </c>
      <c r="N28" s="125">
        <v>600</v>
      </c>
      <c r="O28" s="125" t="s">
        <v>237</v>
      </c>
      <c r="P28" s="125" t="s">
        <v>258</v>
      </c>
      <c r="Q28" s="125" t="s">
        <v>239</v>
      </c>
      <c r="R28" s="125">
        <v>5</v>
      </c>
      <c r="S28" s="125">
        <v>500</v>
      </c>
      <c r="T28" s="125">
        <v>38.010000000000005</v>
      </c>
      <c r="U28" s="125">
        <v>130</v>
      </c>
    </row>
    <row r="29" spans="1:21" ht="33" customHeight="1" x14ac:dyDescent="0.2">
      <c r="A29" s="602"/>
      <c r="B29" s="123" t="s">
        <v>267</v>
      </c>
      <c r="C29" s="124" t="s">
        <v>268</v>
      </c>
      <c r="D29" s="125">
        <v>1</v>
      </c>
      <c r="E29" s="126" t="s">
        <v>235</v>
      </c>
      <c r="F29" s="5">
        <v>147254</v>
      </c>
      <c r="G29" s="272">
        <f t="shared" si="2"/>
        <v>103077.8</v>
      </c>
      <c r="H29" s="331"/>
      <c r="I29" s="51"/>
      <c r="J29" s="52">
        <f t="shared" si="1"/>
        <v>0</v>
      </c>
      <c r="K29" s="331"/>
      <c r="L29" s="125" t="s">
        <v>236</v>
      </c>
      <c r="M29" s="125" t="s">
        <v>12</v>
      </c>
      <c r="N29" s="125">
        <v>600</v>
      </c>
      <c r="O29" s="125" t="s">
        <v>237</v>
      </c>
      <c r="P29" s="125" t="s">
        <v>258</v>
      </c>
      <c r="Q29" s="125" t="s">
        <v>239</v>
      </c>
      <c r="R29" s="125">
        <v>5</v>
      </c>
      <c r="S29" s="125">
        <v>500</v>
      </c>
      <c r="T29" s="125">
        <v>38.010000000000005</v>
      </c>
      <c r="U29" s="125">
        <v>130</v>
      </c>
    </row>
    <row r="30" spans="1:21" s="224" customFormat="1" ht="37.9" customHeight="1" x14ac:dyDescent="0.2">
      <c r="A30" s="602"/>
      <c r="B30" s="266" t="s">
        <v>269</v>
      </c>
      <c r="C30" s="273" t="s">
        <v>270</v>
      </c>
      <c r="D30" s="266"/>
      <c r="E30" s="267" t="s">
        <v>235</v>
      </c>
      <c r="F30" s="268">
        <v>218258</v>
      </c>
      <c r="G30" s="269">
        <f t="shared" ref="G30:G33" si="3">F30-F30*$G$4</f>
        <v>152780.6</v>
      </c>
      <c r="H30" s="331"/>
      <c r="I30" s="270"/>
      <c r="J30" s="271">
        <f t="shared" si="1"/>
        <v>0</v>
      </c>
      <c r="K30" s="331"/>
      <c r="L30" s="395" t="s">
        <v>236</v>
      </c>
      <c r="M30" s="395" t="s">
        <v>12</v>
      </c>
      <c r="N30" s="395">
        <v>600</v>
      </c>
      <c r="O30" s="395" t="s">
        <v>253</v>
      </c>
      <c r="P30" s="395" t="s">
        <v>258</v>
      </c>
      <c r="Q30" s="395" t="s">
        <v>239</v>
      </c>
      <c r="R30" s="395">
        <v>5</v>
      </c>
      <c r="S30" s="395">
        <v>500</v>
      </c>
      <c r="T30" s="395"/>
      <c r="U30" s="395">
        <v>130</v>
      </c>
    </row>
    <row r="31" spans="1:21" s="224" customFormat="1" x14ac:dyDescent="0.2">
      <c r="A31" s="602"/>
      <c r="B31" s="123" t="s">
        <v>259</v>
      </c>
      <c r="C31" s="124" t="s">
        <v>260</v>
      </c>
      <c r="D31" s="125">
        <v>1</v>
      </c>
      <c r="E31" s="126" t="s">
        <v>242</v>
      </c>
      <c r="F31" s="5">
        <v>43066</v>
      </c>
      <c r="G31" s="272">
        <f t="shared" si="3"/>
        <v>30146.2</v>
      </c>
      <c r="H31" s="331"/>
      <c r="I31" s="51"/>
      <c r="J31" s="52">
        <f t="shared" si="1"/>
        <v>0</v>
      </c>
      <c r="K31" s="331"/>
      <c r="L31" s="125" t="s">
        <v>236</v>
      </c>
      <c r="M31" s="125" t="s">
        <v>12</v>
      </c>
      <c r="N31" s="125">
        <v>0</v>
      </c>
      <c r="O31" s="125" t="s">
        <v>253</v>
      </c>
      <c r="P31" s="125" t="s">
        <v>271</v>
      </c>
      <c r="Q31" s="125" t="s">
        <v>239</v>
      </c>
      <c r="R31" s="125">
        <v>0</v>
      </c>
      <c r="S31" s="125">
        <v>500</v>
      </c>
      <c r="T31" s="125"/>
      <c r="U31" s="125">
        <v>130</v>
      </c>
    </row>
    <row r="32" spans="1:21" s="224" customFormat="1" x14ac:dyDescent="0.2">
      <c r="A32" s="602"/>
      <c r="B32" s="123" t="s">
        <v>272</v>
      </c>
      <c r="C32" s="124" t="s">
        <v>273</v>
      </c>
      <c r="D32" s="125">
        <v>1</v>
      </c>
      <c r="E32" s="126" t="s">
        <v>242</v>
      </c>
      <c r="F32" s="5">
        <v>27938</v>
      </c>
      <c r="G32" s="272">
        <f t="shared" si="3"/>
        <v>19556.599999999999</v>
      </c>
      <c r="H32" s="331"/>
      <c r="I32" s="51"/>
      <c r="J32" s="52">
        <f t="shared" si="1"/>
        <v>0</v>
      </c>
      <c r="K32" s="331"/>
      <c r="L32" s="125" t="s">
        <v>236</v>
      </c>
      <c r="M32" s="125" t="s">
        <v>12</v>
      </c>
      <c r="N32" s="125">
        <v>0</v>
      </c>
      <c r="O32" s="125" t="s">
        <v>253</v>
      </c>
      <c r="P32" s="125" t="s">
        <v>271</v>
      </c>
      <c r="Q32" s="125" t="s">
        <v>239</v>
      </c>
      <c r="R32" s="125">
        <v>0</v>
      </c>
      <c r="S32" s="125">
        <v>500</v>
      </c>
      <c r="T32" s="125"/>
      <c r="U32" s="125">
        <v>130</v>
      </c>
    </row>
    <row r="33" spans="1:21" s="224" customFormat="1" ht="26.25" thickBot="1" x14ac:dyDescent="0.25">
      <c r="A33" s="603"/>
      <c r="B33" s="178" t="s">
        <v>267</v>
      </c>
      <c r="C33" s="241" t="s">
        <v>268</v>
      </c>
      <c r="D33" s="180">
        <v>1</v>
      </c>
      <c r="E33" s="181" t="s">
        <v>242</v>
      </c>
      <c r="F33" s="242">
        <v>147254</v>
      </c>
      <c r="G33" s="294">
        <f t="shared" si="3"/>
        <v>103077.8</v>
      </c>
      <c r="H33" s="331"/>
      <c r="I33" s="243"/>
      <c r="J33" s="55">
        <f t="shared" si="1"/>
        <v>0</v>
      </c>
      <c r="K33" s="331"/>
      <c r="L33" s="125" t="s">
        <v>236</v>
      </c>
      <c r="M33" s="125" t="s">
        <v>12</v>
      </c>
      <c r="N33" s="125">
        <v>0</v>
      </c>
      <c r="O33" s="125" t="s">
        <v>253</v>
      </c>
      <c r="P33" s="125" t="s">
        <v>271</v>
      </c>
      <c r="Q33" s="125" t="s">
        <v>239</v>
      </c>
      <c r="R33" s="125">
        <v>5</v>
      </c>
      <c r="S33" s="125">
        <v>500</v>
      </c>
      <c r="T33" s="125"/>
      <c r="U33" s="125">
        <v>130</v>
      </c>
    </row>
    <row r="34" spans="1:21" s="224" customFormat="1" ht="32.25" thickTop="1" x14ac:dyDescent="0.2">
      <c r="A34" s="574"/>
      <c r="B34" s="284" t="s">
        <v>274</v>
      </c>
      <c r="C34" s="304" t="s">
        <v>275</v>
      </c>
      <c r="D34" s="284"/>
      <c r="E34" s="285" t="s">
        <v>235</v>
      </c>
      <c r="F34" s="286">
        <v>184342</v>
      </c>
      <c r="G34" s="287">
        <f t="shared" ref="G34:G41" si="4">F34-F34*$G$4</f>
        <v>129039.4</v>
      </c>
      <c r="H34" s="331"/>
      <c r="I34" s="47"/>
      <c r="J34" s="48">
        <f t="shared" si="1"/>
        <v>0</v>
      </c>
      <c r="K34" s="331"/>
      <c r="L34" s="394" t="s">
        <v>236</v>
      </c>
      <c r="M34" s="394" t="s">
        <v>12</v>
      </c>
      <c r="N34" s="394">
        <v>600</v>
      </c>
      <c r="O34" s="394" t="s">
        <v>237</v>
      </c>
      <c r="P34" s="394" t="s">
        <v>238</v>
      </c>
      <c r="Q34" s="394" t="s">
        <v>276</v>
      </c>
      <c r="R34" s="394">
        <v>5</v>
      </c>
      <c r="S34" s="394">
        <v>500</v>
      </c>
      <c r="T34" s="394"/>
      <c r="U34" s="394">
        <v>130</v>
      </c>
    </row>
    <row r="35" spans="1:21" s="224" customFormat="1" x14ac:dyDescent="0.2">
      <c r="A35" s="577"/>
      <c r="B35" s="123" t="s">
        <v>240</v>
      </c>
      <c r="C35" s="124" t="s">
        <v>241</v>
      </c>
      <c r="D35" s="125">
        <v>1</v>
      </c>
      <c r="E35" s="126" t="s">
        <v>242</v>
      </c>
      <c r="F35" s="5">
        <v>43066</v>
      </c>
      <c r="G35" s="272">
        <f t="shared" si="4"/>
        <v>30146.2</v>
      </c>
      <c r="H35" s="331"/>
      <c r="I35" s="51"/>
      <c r="J35" s="52">
        <f t="shared" si="1"/>
        <v>0</v>
      </c>
      <c r="K35" s="331"/>
      <c r="L35" s="125" t="s">
        <v>236</v>
      </c>
      <c r="M35" s="125" t="s">
        <v>12</v>
      </c>
      <c r="N35" s="125">
        <v>0</v>
      </c>
      <c r="O35" s="125" t="s">
        <v>237</v>
      </c>
      <c r="P35" s="125" t="s">
        <v>238</v>
      </c>
      <c r="Q35" s="125" t="s">
        <v>276</v>
      </c>
      <c r="R35" s="125">
        <v>0</v>
      </c>
      <c r="S35" s="125">
        <v>500</v>
      </c>
      <c r="T35" s="125"/>
      <c r="U35" s="125">
        <v>130</v>
      </c>
    </row>
    <row r="36" spans="1:21" s="224" customFormat="1" x14ac:dyDescent="0.2">
      <c r="A36" s="577"/>
      <c r="B36" s="123" t="s">
        <v>243</v>
      </c>
      <c r="C36" s="124" t="s">
        <v>244</v>
      </c>
      <c r="D36" s="125">
        <v>1</v>
      </c>
      <c r="E36" s="126" t="s">
        <v>242</v>
      </c>
      <c r="F36" s="5">
        <v>23668</v>
      </c>
      <c r="G36" s="272">
        <f t="shared" si="4"/>
        <v>16567.599999999999</v>
      </c>
      <c r="H36" s="331"/>
      <c r="I36" s="51"/>
      <c r="J36" s="52">
        <f t="shared" si="1"/>
        <v>0</v>
      </c>
      <c r="K36" s="331"/>
      <c r="L36" s="125" t="s">
        <v>236</v>
      </c>
      <c r="M36" s="125" t="s">
        <v>12</v>
      </c>
      <c r="N36" s="125">
        <v>0</v>
      </c>
      <c r="O36" s="125" t="s">
        <v>237</v>
      </c>
      <c r="P36" s="125" t="s">
        <v>238</v>
      </c>
      <c r="Q36" s="125" t="s">
        <v>276</v>
      </c>
      <c r="R36" s="125">
        <v>0</v>
      </c>
      <c r="S36" s="125">
        <v>500</v>
      </c>
      <c r="T36" s="125"/>
      <c r="U36" s="125">
        <v>130</v>
      </c>
    </row>
    <row r="37" spans="1:21" s="224" customFormat="1" ht="25.5" x14ac:dyDescent="0.2">
      <c r="A37" s="577"/>
      <c r="B37" s="123" t="s">
        <v>277</v>
      </c>
      <c r="C37" s="124" t="s">
        <v>278</v>
      </c>
      <c r="D37" s="125">
        <v>1</v>
      </c>
      <c r="E37" s="126" t="s">
        <v>242</v>
      </c>
      <c r="F37" s="5">
        <v>117608</v>
      </c>
      <c r="G37" s="272">
        <f t="shared" si="4"/>
        <v>82325.600000000006</v>
      </c>
      <c r="H37" s="331"/>
      <c r="I37" s="51"/>
      <c r="J37" s="52">
        <f t="shared" si="1"/>
        <v>0</v>
      </c>
      <c r="K37" s="331"/>
      <c r="L37" s="125" t="s">
        <v>236</v>
      </c>
      <c r="M37" s="125" t="s">
        <v>12</v>
      </c>
      <c r="N37" s="125">
        <v>0</v>
      </c>
      <c r="O37" s="125" t="s">
        <v>237</v>
      </c>
      <c r="P37" s="125" t="s">
        <v>238</v>
      </c>
      <c r="Q37" s="125" t="s">
        <v>276</v>
      </c>
      <c r="R37" s="125">
        <v>5</v>
      </c>
      <c r="S37" s="125">
        <v>500</v>
      </c>
      <c r="T37" s="125"/>
      <c r="U37" s="125">
        <v>130</v>
      </c>
    </row>
    <row r="38" spans="1:21" s="224" customFormat="1" ht="35.450000000000003" customHeight="1" x14ac:dyDescent="0.2">
      <c r="A38" s="577"/>
      <c r="B38" s="266" t="s">
        <v>279</v>
      </c>
      <c r="C38" s="273" t="s">
        <v>280</v>
      </c>
      <c r="D38" s="266"/>
      <c r="E38" s="267" t="s">
        <v>235</v>
      </c>
      <c r="F38" s="268">
        <v>188612</v>
      </c>
      <c r="G38" s="269">
        <f t="shared" si="4"/>
        <v>132028.4</v>
      </c>
      <c r="H38" s="331"/>
      <c r="I38" s="270"/>
      <c r="J38" s="271">
        <f t="shared" si="1"/>
        <v>0</v>
      </c>
      <c r="K38" s="331"/>
      <c r="L38" s="395" t="s">
        <v>236</v>
      </c>
      <c r="M38" s="395" t="s">
        <v>12</v>
      </c>
      <c r="N38" s="395">
        <v>600</v>
      </c>
      <c r="O38" s="395" t="s">
        <v>253</v>
      </c>
      <c r="P38" s="395" t="s">
        <v>238</v>
      </c>
      <c r="Q38" s="395" t="s">
        <v>276</v>
      </c>
      <c r="R38" s="395">
        <v>5</v>
      </c>
      <c r="S38" s="395">
        <v>500</v>
      </c>
      <c r="T38" s="395"/>
      <c r="U38" s="395">
        <v>130</v>
      </c>
    </row>
    <row r="39" spans="1:21" s="224" customFormat="1" ht="18.600000000000001" customHeight="1" x14ac:dyDescent="0.2">
      <c r="A39" s="577"/>
      <c r="B39" s="123" t="s">
        <v>240</v>
      </c>
      <c r="C39" s="124" t="s">
        <v>241</v>
      </c>
      <c r="D39" s="125">
        <v>1</v>
      </c>
      <c r="E39" s="126" t="s">
        <v>242</v>
      </c>
      <c r="F39" s="5">
        <v>43066</v>
      </c>
      <c r="G39" s="272">
        <f t="shared" si="4"/>
        <v>30146.2</v>
      </c>
      <c r="H39" s="331"/>
      <c r="I39" s="51"/>
      <c r="J39" s="52">
        <f t="shared" si="1"/>
        <v>0</v>
      </c>
      <c r="K39" s="331"/>
      <c r="L39" s="125" t="s">
        <v>236</v>
      </c>
      <c r="M39" s="125" t="s">
        <v>12</v>
      </c>
      <c r="N39" s="125">
        <v>0</v>
      </c>
      <c r="O39" s="125" t="s">
        <v>253</v>
      </c>
      <c r="P39" s="125" t="s">
        <v>238</v>
      </c>
      <c r="Q39" s="125" t="s">
        <v>276</v>
      </c>
      <c r="R39" s="125">
        <v>0</v>
      </c>
      <c r="S39" s="125">
        <v>500</v>
      </c>
      <c r="T39" s="125"/>
      <c r="U39" s="125">
        <v>130</v>
      </c>
    </row>
    <row r="40" spans="1:21" s="224" customFormat="1" ht="18.600000000000001" customHeight="1" x14ac:dyDescent="0.2">
      <c r="A40" s="577"/>
      <c r="B40" s="123" t="s">
        <v>254</v>
      </c>
      <c r="C40" s="124" t="s">
        <v>255</v>
      </c>
      <c r="D40" s="125">
        <v>1</v>
      </c>
      <c r="E40" s="126" t="s">
        <v>242</v>
      </c>
      <c r="F40" s="5">
        <v>27938</v>
      </c>
      <c r="G40" s="272">
        <f t="shared" si="4"/>
        <v>19556.599999999999</v>
      </c>
      <c r="H40" s="331"/>
      <c r="I40" s="51"/>
      <c r="J40" s="52">
        <f t="shared" si="1"/>
        <v>0</v>
      </c>
      <c r="K40" s="331"/>
      <c r="L40" s="125" t="s">
        <v>236</v>
      </c>
      <c r="M40" s="125" t="s">
        <v>12</v>
      </c>
      <c r="N40" s="125">
        <v>0</v>
      </c>
      <c r="O40" s="125" t="s">
        <v>253</v>
      </c>
      <c r="P40" s="125" t="s">
        <v>238</v>
      </c>
      <c r="Q40" s="125" t="s">
        <v>276</v>
      </c>
      <c r="R40" s="125">
        <v>0</v>
      </c>
      <c r="S40" s="125">
        <v>500</v>
      </c>
      <c r="T40" s="125"/>
      <c r="U40" s="125">
        <v>130</v>
      </c>
    </row>
    <row r="41" spans="1:21" s="224" customFormat="1" ht="26.25" thickBot="1" x14ac:dyDescent="0.25">
      <c r="A41" s="605"/>
      <c r="B41" s="128" t="s">
        <v>277</v>
      </c>
      <c r="C41" s="129" t="s">
        <v>278</v>
      </c>
      <c r="D41" s="130">
        <v>1</v>
      </c>
      <c r="E41" s="131" t="s">
        <v>242</v>
      </c>
      <c r="F41" s="6">
        <v>117608</v>
      </c>
      <c r="G41" s="295">
        <f t="shared" si="4"/>
        <v>82325.600000000006</v>
      </c>
      <c r="H41" s="331"/>
      <c r="I41" s="53"/>
      <c r="J41" s="54">
        <f t="shared" si="1"/>
        <v>0</v>
      </c>
      <c r="K41" s="331"/>
      <c r="L41" s="125" t="s">
        <v>236</v>
      </c>
      <c r="M41" s="125" t="s">
        <v>12</v>
      </c>
      <c r="N41" s="125">
        <v>0</v>
      </c>
      <c r="O41" s="125" t="s">
        <v>253</v>
      </c>
      <c r="P41" s="125" t="s">
        <v>238</v>
      </c>
      <c r="Q41" s="125" t="s">
        <v>276</v>
      </c>
      <c r="R41" s="125">
        <v>5</v>
      </c>
      <c r="S41" s="125">
        <v>500</v>
      </c>
      <c r="T41" s="125"/>
      <c r="U41" s="125">
        <v>130</v>
      </c>
    </row>
    <row r="42" spans="1:21" ht="21" thickTop="1" thickBot="1" x14ac:dyDescent="0.25">
      <c r="A42" s="108"/>
      <c r="B42" s="108"/>
      <c r="C42" s="133" t="s">
        <v>281</v>
      </c>
      <c r="D42" s="133"/>
      <c r="E42" s="134"/>
      <c r="F42" s="36"/>
      <c r="G42" s="37"/>
      <c r="H42" s="331"/>
      <c r="I42" s="38"/>
      <c r="J42" s="39"/>
      <c r="K42" s="331"/>
      <c r="L42" s="397"/>
      <c r="M42" s="397"/>
      <c r="N42" s="397"/>
      <c r="O42" s="397"/>
      <c r="P42" s="397"/>
      <c r="Q42" s="397"/>
      <c r="R42" s="397"/>
      <c r="S42" s="397"/>
      <c r="T42" s="397"/>
      <c r="U42" s="397"/>
    </row>
    <row r="43" spans="1:21" s="224" customFormat="1" ht="41.25" customHeight="1" thickTop="1" x14ac:dyDescent="0.2">
      <c r="A43" s="604"/>
      <c r="B43" s="290" t="s">
        <v>282</v>
      </c>
      <c r="C43" s="309" t="s">
        <v>283</v>
      </c>
      <c r="D43" s="290"/>
      <c r="E43" s="291" t="s">
        <v>235</v>
      </c>
      <c r="F43" s="292">
        <v>215940</v>
      </c>
      <c r="G43" s="293">
        <f t="shared" ref="G43:G52" si="5">F43-F43*$G$4</f>
        <v>151158</v>
      </c>
      <c r="H43" s="331"/>
      <c r="I43" s="43"/>
      <c r="J43" s="44">
        <f t="shared" ref="J43:J81" si="6">IF(I43*G43&gt;0,I43*G43,0)</f>
        <v>0</v>
      </c>
      <c r="K43" s="331"/>
      <c r="L43" s="396" t="s">
        <v>236</v>
      </c>
      <c r="M43" s="396" t="s">
        <v>12</v>
      </c>
      <c r="N43" s="396">
        <v>600</v>
      </c>
      <c r="O43" s="396" t="s">
        <v>237</v>
      </c>
      <c r="P43" s="396" t="s">
        <v>284</v>
      </c>
      <c r="Q43" s="396" t="s">
        <v>285</v>
      </c>
      <c r="R43" s="396">
        <v>5</v>
      </c>
      <c r="S43" s="396">
        <v>500</v>
      </c>
      <c r="T43" s="396"/>
      <c r="U43" s="396"/>
    </row>
    <row r="44" spans="1:21" s="224" customFormat="1" ht="32.25" customHeight="1" x14ac:dyDescent="0.2">
      <c r="A44" s="577"/>
      <c r="B44" s="123" t="s">
        <v>286</v>
      </c>
      <c r="C44" s="124" t="s">
        <v>287</v>
      </c>
      <c r="D44" s="125">
        <v>1</v>
      </c>
      <c r="E44" s="126" t="s">
        <v>242</v>
      </c>
      <c r="F44" s="5">
        <v>26352</v>
      </c>
      <c r="G44" s="272">
        <f t="shared" si="5"/>
        <v>18446.400000000001</v>
      </c>
      <c r="H44" s="331"/>
      <c r="I44" s="51"/>
      <c r="J44" s="52">
        <f t="shared" si="6"/>
        <v>0</v>
      </c>
      <c r="K44" s="331"/>
      <c r="L44" s="125" t="s">
        <v>141</v>
      </c>
      <c r="M44" s="125" t="s">
        <v>12</v>
      </c>
      <c r="N44" s="125"/>
      <c r="O44" s="125"/>
      <c r="P44" s="125" t="s">
        <v>284</v>
      </c>
      <c r="Q44" s="125" t="s">
        <v>285</v>
      </c>
      <c r="R44" s="125">
        <v>5</v>
      </c>
      <c r="S44" s="125">
        <v>500</v>
      </c>
      <c r="T44" s="125"/>
      <c r="U44" s="125"/>
    </row>
    <row r="45" spans="1:21" s="224" customFormat="1" ht="32.25" customHeight="1" x14ac:dyDescent="0.2">
      <c r="A45" s="577"/>
      <c r="B45" s="123" t="s">
        <v>288</v>
      </c>
      <c r="C45" s="124" t="s">
        <v>289</v>
      </c>
      <c r="D45" s="125">
        <v>4</v>
      </c>
      <c r="E45" s="126" t="s">
        <v>242</v>
      </c>
      <c r="F45" s="5">
        <v>22692</v>
      </c>
      <c r="G45" s="272">
        <f t="shared" si="5"/>
        <v>15884.400000000001</v>
      </c>
      <c r="H45" s="331"/>
      <c r="I45" s="51"/>
      <c r="J45" s="52">
        <f t="shared" si="6"/>
        <v>0</v>
      </c>
      <c r="K45" s="331"/>
      <c r="L45" s="125" t="s">
        <v>141</v>
      </c>
      <c r="M45" s="125" t="s">
        <v>12</v>
      </c>
      <c r="N45" s="125"/>
      <c r="O45" s="125"/>
      <c r="P45" s="125" t="s">
        <v>284</v>
      </c>
      <c r="Q45" s="125" t="s">
        <v>285</v>
      </c>
      <c r="R45" s="125">
        <v>5</v>
      </c>
      <c r="S45" s="125">
        <v>500</v>
      </c>
      <c r="T45" s="125"/>
      <c r="U45" s="125"/>
    </row>
    <row r="46" spans="1:21" s="224" customFormat="1" ht="32.25" customHeight="1" x14ac:dyDescent="0.2">
      <c r="A46" s="577"/>
      <c r="B46" s="123" t="s">
        <v>290</v>
      </c>
      <c r="C46" s="124" t="s">
        <v>291</v>
      </c>
      <c r="D46" s="125">
        <v>2</v>
      </c>
      <c r="E46" s="126" t="s">
        <v>242</v>
      </c>
      <c r="F46" s="5">
        <v>6954</v>
      </c>
      <c r="G46" s="272">
        <f t="shared" si="5"/>
        <v>4867.8</v>
      </c>
      <c r="H46" s="331"/>
      <c r="I46" s="51"/>
      <c r="J46" s="52">
        <f t="shared" si="6"/>
        <v>0</v>
      </c>
      <c r="K46" s="331"/>
      <c r="L46" s="125" t="s">
        <v>141</v>
      </c>
      <c r="M46" s="125" t="s">
        <v>12</v>
      </c>
      <c r="N46" s="125"/>
      <c r="O46" s="125"/>
      <c r="P46" s="125" t="s">
        <v>284</v>
      </c>
      <c r="Q46" s="125" t="s">
        <v>285</v>
      </c>
      <c r="R46" s="125">
        <v>5</v>
      </c>
      <c r="S46" s="125">
        <v>500</v>
      </c>
      <c r="T46" s="125"/>
      <c r="U46" s="125"/>
    </row>
    <row r="47" spans="1:21" s="224" customFormat="1" ht="32.25" customHeight="1" x14ac:dyDescent="0.2">
      <c r="A47" s="577"/>
      <c r="B47" s="123" t="s">
        <v>292</v>
      </c>
      <c r="C47" s="124" t="s">
        <v>293</v>
      </c>
      <c r="D47" s="125">
        <v>1</v>
      </c>
      <c r="E47" s="126" t="s">
        <v>242</v>
      </c>
      <c r="F47" s="5">
        <v>19764</v>
      </c>
      <c r="G47" s="272">
        <f t="shared" si="5"/>
        <v>13834.8</v>
      </c>
      <c r="H47" s="331"/>
      <c r="I47" s="51"/>
      <c r="J47" s="52">
        <f t="shared" si="6"/>
        <v>0</v>
      </c>
      <c r="K47" s="331"/>
      <c r="L47" s="125" t="s">
        <v>141</v>
      </c>
      <c r="M47" s="125" t="s">
        <v>12</v>
      </c>
      <c r="N47" s="125"/>
      <c r="O47" s="125"/>
      <c r="P47" s="125" t="s">
        <v>284</v>
      </c>
      <c r="Q47" s="125" t="s">
        <v>285</v>
      </c>
      <c r="R47" s="125">
        <v>5</v>
      </c>
      <c r="S47" s="125">
        <v>500</v>
      </c>
      <c r="T47" s="125"/>
      <c r="U47" s="125"/>
    </row>
    <row r="48" spans="1:21" s="224" customFormat="1" ht="32.25" customHeight="1" x14ac:dyDescent="0.2">
      <c r="A48" s="577"/>
      <c r="B48" s="123" t="s">
        <v>294</v>
      </c>
      <c r="C48" s="124" t="s">
        <v>295</v>
      </c>
      <c r="D48" s="125">
        <v>1</v>
      </c>
      <c r="E48" s="126" t="s">
        <v>242</v>
      </c>
      <c r="F48" s="5">
        <v>10614</v>
      </c>
      <c r="G48" s="272">
        <f t="shared" si="5"/>
        <v>7429.8</v>
      </c>
      <c r="H48" s="331"/>
      <c r="I48" s="51"/>
      <c r="J48" s="52">
        <f t="shared" si="6"/>
        <v>0</v>
      </c>
      <c r="K48" s="331"/>
      <c r="L48" s="125" t="s">
        <v>141</v>
      </c>
      <c r="M48" s="125" t="s">
        <v>12</v>
      </c>
      <c r="N48" s="125"/>
      <c r="O48" s="125"/>
      <c r="P48" s="125" t="s">
        <v>284</v>
      </c>
      <c r="Q48" s="125" t="s">
        <v>285</v>
      </c>
      <c r="R48" s="125">
        <v>5</v>
      </c>
      <c r="S48" s="125">
        <v>500</v>
      </c>
      <c r="T48" s="125"/>
      <c r="U48" s="125"/>
    </row>
    <row r="49" spans="1:21" s="224" customFormat="1" ht="32.25" customHeight="1" x14ac:dyDescent="0.2">
      <c r="A49" s="577"/>
      <c r="B49" s="123" t="s">
        <v>296</v>
      </c>
      <c r="C49" s="124" t="s">
        <v>297</v>
      </c>
      <c r="D49" s="125">
        <v>1</v>
      </c>
      <c r="E49" s="126" t="s">
        <v>242</v>
      </c>
      <c r="F49" s="5">
        <v>15128</v>
      </c>
      <c r="G49" s="272">
        <f t="shared" si="5"/>
        <v>10589.6</v>
      </c>
      <c r="H49" s="331"/>
      <c r="I49" s="51"/>
      <c r="J49" s="52">
        <f t="shared" si="6"/>
        <v>0</v>
      </c>
      <c r="K49" s="331"/>
      <c r="L49" s="125" t="s">
        <v>141</v>
      </c>
      <c r="M49" s="125" t="s">
        <v>12</v>
      </c>
      <c r="N49" s="125"/>
      <c r="O49" s="125"/>
      <c r="P49" s="125" t="s">
        <v>284</v>
      </c>
      <c r="Q49" s="125" t="s">
        <v>285</v>
      </c>
      <c r="R49" s="125">
        <v>5</v>
      </c>
      <c r="S49" s="125">
        <v>500</v>
      </c>
      <c r="T49" s="125"/>
      <c r="U49" s="125"/>
    </row>
    <row r="50" spans="1:21" s="224" customFormat="1" ht="32.25" customHeight="1" x14ac:dyDescent="0.2">
      <c r="A50" s="577"/>
      <c r="B50" s="123" t="s">
        <v>298</v>
      </c>
      <c r="C50" s="124" t="s">
        <v>299</v>
      </c>
      <c r="D50" s="125">
        <v>1</v>
      </c>
      <c r="E50" s="126" t="s">
        <v>242</v>
      </c>
      <c r="F50" s="5">
        <v>15494</v>
      </c>
      <c r="G50" s="272">
        <f t="shared" si="5"/>
        <v>10845.8</v>
      </c>
      <c r="H50" s="331"/>
      <c r="I50" s="51"/>
      <c r="J50" s="52">
        <f t="shared" si="6"/>
        <v>0</v>
      </c>
      <c r="K50" s="331"/>
      <c r="L50" s="125" t="s">
        <v>141</v>
      </c>
      <c r="M50" s="125" t="s">
        <v>12</v>
      </c>
      <c r="N50" s="125"/>
      <c r="O50" s="125"/>
      <c r="P50" s="125" t="s">
        <v>284</v>
      </c>
      <c r="Q50" s="125" t="s">
        <v>285</v>
      </c>
      <c r="R50" s="125">
        <v>5</v>
      </c>
      <c r="S50" s="125">
        <v>500</v>
      </c>
      <c r="T50" s="125"/>
      <c r="U50" s="125"/>
    </row>
    <row r="51" spans="1:21" s="224" customFormat="1" ht="32.25" customHeight="1" x14ac:dyDescent="0.2">
      <c r="A51" s="577"/>
      <c r="B51" s="123" t="s">
        <v>300</v>
      </c>
      <c r="C51" s="124" t="s">
        <v>301</v>
      </c>
      <c r="D51" s="125">
        <v>1</v>
      </c>
      <c r="E51" s="126" t="s">
        <v>242</v>
      </c>
      <c r="F51" s="5">
        <v>13664</v>
      </c>
      <c r="G51" s="272">
        <f t="shared" si="5"/>
        <v>9564.7999999999993</v>
      </c>
      <c r="H51" s="331"/>
      <c r="I51" s="51"/>
      <c r="J51" s="52">
        <f t="shared" si="6"/>
        <v>0</v>
      </c>
      <c r="K51" s="331"/>
      <c r="L51" s="125" t="s">
        <v>141</v>
      </c>
      <c r="M51" s="125" t="s">
        <v>12</v>
      </c>
      <c r="N51" s="125"/>
      <c r="O51" s="125"/>
      <c r="P51" s="125" t="s">
        <v>284</v>
      </c>
      <c r="Q51" s="125" t="s">
        <v>285</v>
      </c>
      <c r="R51" s="125">
        <v>5</v>
      </c>
      <c r="S51" s="125">
        <v>500</v>
      </c>
      <c r="T51" s="125"/>
      <c r="U51" s="125"/>
    </row>
    <row r="52" spans="1:21" s="224" customFormat="1" ht="32.25" customHeight="1" thickBot="1" x14ac:dyDescent="0.25">
      <c r="A52" s="578"/>
      <c r="B52" s="182" t="s">
        <v>302</v>
      </c>
      <c r="C52" s="254" t="s">
        <v>303</v>
      </c>
      <c r="D52" s="183">
        <v>1</v>
      </c>
      <c r="E52" s="132" t="s">
        <v>242</v>
      </c>
      <c r="F52" s="15">
        <v>10248</v>
      </c>
      <c r="G52" s="332">
        <f t="shared" si="5"/>
        <v>7173.6</v>
      </c>
      <c r="H52" s="331"/>
      <c r="I52" s="56"/>
      <c r="J52" s="57">
        <f t="shared" si="6"/>
        <v>0</v>
      </c>
      <c r="K52" s="331"/>
      <c r="L52" s="183" t="s">
        <v>141</v>
      </c>
      <c r="M52" s="183" t="s">
        <v>12</v>
      </c>
      <c r="N52" s="183"/>
      <c r="O52" s="183"/>
      <c r="P52" s="183" t="s">
        <v>284</v>
      </c>
      <c r="Q52" s="183" t="s">
        <v>285</v>
      </c>
      <c r="R52" s="183">
        <v>5</v>
      </c>
      <c r="S52" s="183">
        <v>500</v>
      </c>
      <c r="T52" s="183"/>
      <c r="U52" s="183"/>
    </row>
    <row r="53" spans="1:21" s="142" customFormat="1" ht="102" customHeight="1" thickBot="1" x14ac:dyDescent="0.25">
      <c r="A53" s="156"/>
      <c r="B53" s="157" t="s">
        <v>286</v>
      </c>
      <c r="C53" s="158" t="s">
        <v>287</v>
      </c>
      <c r="D53" s="159"/>
      <c r="E53" s="160" t="s">
        <v>235</v>
      </c>
      <c r="F53" s="33">
        <v>26352</v>
      </c>
      <c r="G53" s="382">
        <f t="shared" ref="G53:G81" si="7">F53-F53*$G$4</f>
        <v>18446.400000000001</v>
      </c>
      <c r="H53" s="331"/>
      <c r="I53" s="45"/>
      <c r="J53" s="46">
        <f t="shared" si="6"/>
        <v>0</v>
      </c>
      <c r="K53" s="331"/>
      <c r="L53" s="384" t="s">
        <v>236</v>
      </c>
      <c r="M53" s="384" t="s">
        <v>12</v>
      </c>
      <c r="N53" s="384"/>
      <c r="O53" s="384"/>
      <c r="P53" s="384" t="s">
        <v>284</v>
      </c>
      <c r="Q53" s="384" t="s">
        <v>285</v>
      </c>
      <c r="R53" s="384"/>
      <c r="S53" s="384"/>
      <c r="T53" s="384">
        <v>1.782</v>
      </c>
      <c r="U53" s="384"/>
    </row>
    <row r="54" spans="1:21" s="142" customFormat="1" ht="94.5" customHeight="1" thickBot="1" x14ac:dyDescent="0.25">
      <c r="A54" s="552"/>
      <c r="B54" s="157" t="s">
        <v>288</v>
      </c>
      <c r="C54" s="158" t="s">
        <v>289</v>
      </c>
      <c r="D54" s="159"/>
      <c r="E54" s="160" t="s">
        <v>235</v>
      </c>
      <c r="F54" s="33">
        <v>22692</v>
      </c>
      <c r="G54" s="382">
        <f t="shared" si="7"/>
        <v>15884.400000000001</v>
      </c>
      <c r="H54" s="331"/>
      <c r="I54" s="45"/>
      <c r="J54" s="46">
        <f t="shared" si="6"/>
        <v>0</v>
      </c>
      <c r="K54" s="331"/>
      <c r="L54" s="384" t="s">
        <v>236</v>
      </c>
      <c r="M54" s="384" t="s">
        <v>12</v>
      </c>
      <c r="N54" s="384"/>
      <c r="O54" s="384"/>
      <c r="P54" s="384" t="s">
        <v>284</v>
      </c>
      <c r="Q54" s="384" t="s">
        <v>285</v>
      </c>
      <c r="R54" s="384"/>
      <c r="S54" s="384"/>
      <c r="T54" s="384">
        <v>1.1459999999999999</v>
      </c>
      <c r="U54" s="384"/>
    </row>
    <row r="55" spans="1:21" s="224" customFormat="1" ht="33" customHeight="1" x14ac:dyDescent="0.2">
      <c r="A55" s="580"/>
      <c r="B55" s="284" t="s">
        <v>304</v>
      </c>
      <c r="C55" s="304" t="s">
        <v>305</v>
      </c>
      <c r="D55" s="284"/>
      <c r="E55" s="285" t="s">
        <v>235</v>
      </c>
      <c r="F55" s="286">
        <v>40260</v>
      </c>
      <c r="G55" s="287">
        <f t="shared" si="7"/>
        <v>28182</v>
      </c>
      <c r="H55" s="331"/>
      <c r="I55" s="47"/>
      <c r="J55" s="48">
        <f t="shared" si="6"/>
        <v>0</v>
      </c>
      <c r="K55" s="331"/>
      <c r="L55" s="394" t="s">
        <v>236</v>
      </c>
      <c r="M55" s="394" t="s">
        <v>12</v>
      </c>
      <c r="N55" s="394"/>
      <c r="O55" s="394"/>
      <c r="P55" s="394" t="s">
        <v>284</v>
      </c>
      <c r="Q55" s="394" t="s">
        <v>285</v>
      </c>
      <c r="R55" s="394">
        <v>1</v>
      </c>
      <c r="S55" s="394">
        <v>500</v>
      </c>
      <c r="T55" s="394"/>
      <c r="U55" s="394"/>
    </row>
    <row r="56" spans="1:21" s="224" customFormat="1" ht="25.5" x14ac:dyDescent="0.2">
      <c r="A56" s="580"/>
      <c r="B56" s="123" t="s">
        <v>288</v>
      </c>
      <c r="C56" s="124" t="s">
        <v>289</v>
      </c>
      <c r="D56" s="125">
        <v>1</v>
      </c>
      <c r="E56" s="126" t="s">
        <v>242</v>
      </c>
      <c r="F56" s="5">
        <v>22692</v>
      </c>
      <c r="G56" s="272">
        <f t="shared" si="7"/>
        <v>15884.400000000001</v>
      </c>
      <c r="H56" s="331"/>
      <c r="I56" s="51"/>
      <c r="J56" s="52">
        <f t="shared" si="6"/>
        <v>0</v>
      </c>
      <c r="K56" s="331"/>
      <c r="L56" s="125" t="s">
        <v>236</v>
      </c>
      <c r="M56" s="125" t="s">
        <v>12</v>
      </c>
      <c r="N56" s="125"/>
      <c r="O56" s="125"/>
      <c r="P56" s="125" t="s">
        <v>284</v>
      </c>
      <c r="Q56" s="125" t="s">
        <v>285</v>
      </c>
      <c r="R56" s="125">
        <v>1</v>
      </c>
      <c r="S56" s="125">
        <v>500</v>
      </c>
      <c r="T56" s="125"/>
      <c r="U56" s="125"/>
    </row>
    <row r="57" spans="1:21" s="224" customFormat="1" ht="25.5" x14ac:dyDescent="0.2">
      <c r="A57" s="580"/>
      <c r="B57" s="123" t="s">
        <v>290</v>
      </c>
      <c r="C57" s="124" t="s">
        <v>291</v>
      </c>
      <c r="D57" s="125">
        <v>1</v>
      </c>
      <c r="E57" s="126" t="s">
        <v>242</v>
      </c>
      <c r="F57" s="5">
        <v>6954</v>
      </c>
      <c r="G57" s="272">
        <f t="shared" si="7"/>
        <v>4867.8</v>
      </c>
      <c r="H57" s="331"/>
      <c r="I57" s="51"/>
      <c r="J57" s="52">
        <f t="shared" si="6"/>
        <v>0</v>
      </c>
      <c r="K57" s="331"/>
      <c r="L57" s="125" t="s">
        <v>236</v>
      </c>
      <c r="M57" s="125" t="s">
        <v>12</v>
      </c>
      <c r="N57" s="125"/>
      <c r="O57" s="125"/>
      <c r="P57" s="125" t="s">
        <v>284</v>
      </c>
      <c r="Q57" s="125" t="s">
        <v>285</v>
      </c>
      <c r="R57" s="125">
        <v>1</v>
      </c>
      <c r="S57" s="125">
        <v>500</v>
      </c>
      <c r="T57" s="125"/>
      <c r="U57" s="125"/>
    </row>
    <row r="58" spans="1:21" s="224" customFormat="1" ht="26.25" thickBot="1" x14ac:dyDescent="0.25">
      <c r="A58" s="581"/>
      <c r="B58" s="182" t="s">
        <v>294</v>
      </c>
      <c r="C58" s="254" t="s">
        <v>295</v>
      </c>
      <c r="D58" s="183">
        <v>1</v>
      </c>
      <c r="E58" s="132" t="s">
        <v>242</v>
      </c>
      <c r="F58" s="15">
        <v>10614</v>
      </c>
      <c r="G58" s="332">
        <f t="shared" si="7"/>
        <v>7429.8</v>
      </c>
      <c r="H58" s="331"/>
      <c r="I58" s="56"/>
      <c r="J58" s="57">
        <f t="shared" si="6"/>
        <v>0</v>
      </c>
      <c r="K58" s="331"/>
      <c r="L58" s="183" t="s">
        <v>236</v>
      </c>
      <c r="M58" s="183" t="s">
        <v>12</v>
      </c>
      <c r="N58" s="183"/>
      <c r="O58" s="183"/>
      <c r="P58" s="183" t="s">
        <v>284</v>
      </c>
      <c r="Q58" s="183" t="s">
        <v>285</v>
      </c>
      <c r="R58" s="183">
        <v>1</v>
      </c>
      <c r="S58" s="183">
        <v>500</v>
      </c>
      <c r="T58" s="183"/>
      <c r="U58" s="183"/>
    </row>
    <row r="59" spans="1:21" s="224" customFormat="1" ht="35.25" customHeight="1" x14ac:dyDescent="0.2">
      <c r="A59" s="579"/>
      <c r="B59" s="284" t="s">
        <v>306</v>
      </c>
      <c r="C59" s="304" t="s">
        <v>307</v>
      </c>
      <c r="D59" s="284"/>
      <c r="E59" s="285" t="s">
        <v>235</v>
      </c>
      <c r="F59" s="286">
        <v>49410</v>
      </c>
      <c r="G59" s="287">
        <f t="shared" si="7"/>
        <v>34587</v>
      </c>
      <c r="H59" s="331"/>
      <c r="I59" s="47"/>
      <c r="J59" s="48">
        <f t="shared" si="6"/>
        <v>0</v>
      </c>
      <c r="K59" s="331"/>
      <c r="L59" s="394" t="s">
        <v>236</v>
      </c>
      <c r="M59" s="394" t="s">
        <v>12</v>
      </c>
      <c r="N59" s="394"/>
      <c r="O59" s="394"/>
      <c r="P59" s="394" t="s">
        <v>284</v>
      </c>
      <c r="Q59" s="394" t="s">
        <v>285</v>
      </c>
      <c r="R59" s="394">
        <v>1</v>
      </c>
      <c r="S59" s="394">
        <v>500</v>
      </c>
      <c r="T59" s="394"/>
      <c r="U59" s="394"/>
    </row>
    <row r="60" spans="1:21" s="224" customFormat="1" ht="25.5" x14ac:dyDescent="0.2">
      <c r="A60" s="580"/>
      <c r="B60" s="123" t="s">
        <v>288</v>
      </c>
      <c r="C60" s="124" t="s">
        <v>289</v>
      </c>
      <c r="D60" s="125">
        <v>1</v>
      </c>
      <c r="E60" s="126" t="s">
        <v>242</v>
      </c>
      <c r="F60" s="5">
        <v>22692</v>
      </c>
      <c r="G60" s="272">
        <f t="shared" si="7"/>
        <v>15884.400000000001</v>
      </c>
      <c r="H60" s="331"/>
      <c r="I60" s="51"/>
      <c r="J60" s="52">
        <f t="shared" si="6"/>
        <v>0</v>
      </c>
      <c r="K60" s="331"/>
      <c r="L60" s="125" t="s">
        <v>236</v>
      </c>
      <c r="M60" s="125" t="s">
        <v>12</v>
      </c>
      <c r="N60" s="125"/>
      <c r="O60" s="125"/>
      <c r="P60" s="125" t="s">
        <v>284</v>
      </c>
      <c r="Q60" s="125" t="s">
        <v>285</v>
      </c>
      <c r="R60" s="125">
        <v>1</v>
      </c>
      <c r="S60" s="125">
        <v>500</v>
      </c>
      <c r="T60" s="125"/>
      <c r="U60" s="125"/>
    </row>
    <row r="61" spans="1:21" s="224" customFormat="1" ht="25.5" x14ac:dyDescent="0.2">
      <c r="A61" s="580"/>
      <c r="B61" s="123" t="s">
        <v>290</v>
      </c>
      <c r="C61" s="124" t="s">
        <v>291</v>
      </c>
      <c r="D61" s="125">
        <v>1</v>
      </c>
      <c r="E61" s="126" t="s">
        <v>242</v>
      </c>
      <c r="F61" s="5">
        <v>6954</v>
      </c>
      <c r="G61" s="272">
        <f t="shared" si="7"/>
        <v>4867.8</v>
      </c>
      <c r="H61" s="331"/>
      <c r="I61" s="51"/>
      <c r="J61" s="52">
        <f t="shared" si="6"/>
        <v>0</v>
      </c>
      <c r="K61" s="331"/>
      <c r="L61" s="125" t="s">
        <v>236</v>
      </c>
      <c r="M61" s="125" t="s">
        <v>12</v>
      </c>
      <c r="N61" s="125"/>
      <c r="O61" s="125"/>
      <c r="P61" s="125" t="s">
        <v>284</v>
      </c>
      <c r="Q61" s="125" t="s">
        <v>285</v>
      </c>
      <c r="R61" s="125">
        <v>1</v>
      </c>
      <c r="S61" s="125">
        <v>500</v>
      </c>
      <c r="T61" s="125"/>
      <c r="U61" s="125"/>
    </row>
    <row r="62" spans="1:21" s="224" customFormat="1" ht="26.25" thickBot="1" x14ac:dyDescent="0.25">
      <c r="A62" s="581"/>
      <c r="B62" s="182" t="s">
        <v>292</v>
      </c>
      <c r="C62" s="254" t="s">
        <v>293</v>
      </c>
      <c r="D62" s="183">
        <v>1</v>
      </c>
      <c r="E62" s="132" t="s">
        <v>242</v>
      </c>
      <c r="F62" s="15">
        <v>19764</v>
      </c>
      <c r="G62" s="332">
        <f t="shared" si="7"/>
        <v>13834.8</v>
      </c>
      <c r="H62" s="331"/>
      <c r="I62" s="56"/>
      <c r="J62" s="57">
        <f t="shared" si="6"/>
        <v>0</v>
      </c>
      <c r="K62" s="331"/>
      <c r="L62" s="183" t="s">
        <v>236</v>
      </c>
      <c r="M62" s="183" t="s">
        <v>12</v>
      </c>
      <c r="N62" s="183"/>
      <c r="O62" s="183"/>
      <c r="P62" s="183" t="s">
        <v>284</v>
      </c>
      <c r="Q62" s="183" t="s">
        <v>285</v>
      </c>
      <c r="R62" s="183">
        <v>1</v>
      </c>
      <c r="S62" s="183">
        <v>500</v>
      </c>
      <c r="T62" s="183"/>
      <c r="U62" s="183"/>
    </row>
    <row r="63" spans="1:21" s="224" customFormat="1" ht="36" customHeight="1" x14ac:dyDescent="0.2">
      <c r="A63" s="579"/>
      <c r="B63" s="284" t="s">
        <v>308</v>
      </c>
      <c r="C63" s="304" t="s">
        <v>309</v>
      </c>
      <c r="D63" s="284"/>
      <c r="E63" s="285" t="s">
        <v>235</v>
      </c>
      <c r="F63" s="286">
        <v>37820</v>
      </c>
      <c r="G63" s="287">
        <f t="shared" si="7"/>
        <v>26474</v>
      </c>
      <c r="H63" s="331"/>
      <c r="I63" s="47"/>
      <c r="J63" s="48">
        <f t="shared" si="6"/>
        <v>0</v>
      </c>
      <c r="K63" s="331"/>
      <c r="L63" s="394" t="s">
        <v>236</v>
      </c>
      <c r="M63" s="394" t="s">
        <v>12</v>
      </c>
      <c r="N63" s="394"/>
      <c r="O63" s="394"/>
      <c r="P63" s="394" t="s">
        <v>284</v>
      </c>
      <c r="Q63" s="394" t="s">
        <v>285</v>
      </c>
      <c r="R63" s="394">
        <v>1</v>
      </c>
      <c r="S63" s="394">
        <v>500</v>
      </c>
      <c r="T63" s="394"/>
      <c r="U63" s="394"/>
    </row>
    <row r="64" spans="1:21" s="224" customFormat="1" ht="34.5" customHeight="1" x14ac:dyDescent="0.2">
      <c r="A64" s="580"/>
      <c r="B64" s="123" t="s">
        <v>288</v>
      </c>
      <c r="C64" s="124" t="s">
        <v>289</v>
      </c>
      <c r="D64" s="125">
        <v>1</v>
      </c>
      <c r="E64" s="126" t="s">
        <v>242</v>
      </c>
      <c r="F64" s="5">
        <v>22692</v>
      </c>
      <c r="G64" s="272">
        <f t="shared" si="7"/>
        <v>15884.400000000001</v>
      </c>
      <c r="H64" s="331"/>
      <c r="I64" s="51"/>
      <c r="J64" s="52">
        <f t="shared" si="6"/>
        <v>0</v>
      </c>
      <c r="K64" s="331"/>
      <c r="L64" s="125" t="s">
        <v>236</v>
      </c>
      <c r="M64" s="125" t="s">
        <v>12</v>
      </c>
      <c r="N64" s="125"/>
      <c r="O64" s="125"/>
      <c r="P64" s="125" t="s">
        <v>284</v>
      </c>
      <c r="Q64" s="125" t="s">
        <v>285</v>
      </c>
      <c r="R64" s="125">
        <v>1</v>
      </c>
      <c r="S64" s="125">
        <v>500</v>
      </c>
      <c r="T64" s="125"/>
      <c r="U64" s="125"/>
    </row>
    <row r="65" spans="1:21" s="224" customFormat="1" ht="30.75" customHeight="1" thickBot="1" x14ac:dyDescent="0.25">
      <c r="A65" s="581"/>
      <c r="B65" s="182" t="s">
        <v>296</v>
      </c>
      <c r="C65" s="254" t="s">
        <v>297</v>
      </c>
      <c r="D65" s="183">
        <v>1</v>
      </c>
      <c r="E65" s="132" t="s">
        <v>242</v>
      </c>
      <c r="F65" s="15">
        <v>15128</v>
      </c>
      <c r="G65" s="332">
        <f t="shared" si="7"/>
        <v>10589.6</v>
      </c>
      <c r="H65" s="331"/>
      <c r="I65" s="56"/>
      <c r="J65" s="57">
        <f t="shared" si="6"/>
        <v>0</v>
      </c>
      <c r="K65" s="331"/>
      <c r="L65" s="183" t="s">
        <v>236</v>
      </c>
      <c r="M65" s="183" t="s">
        <v>12</v>
      </c>
      <c r="N65" s="183"/>
      <c r="O65" s="183"/>
      <c r="P65" s="183" t="s">
        <v>284</v>
      </c>
      <c r="Q65" s="183" t="s">
        <v>285</v>
      </c>
      <c r="R65" s="183">
        <v>1</v>
      </c>
      <c r="S65" s="183">
        <v>500</v>
      </c>
      <c r="T65" s="183"/>
      <c r="U65" s="183"/>
    </row>
    <row r="66" spans="1:21" s="224" customFormat="1" ht="36.75" customHeight="1" x14ac:dyDescent="0.2">
      <c r="A66" s="579"/>
      <c r="B66" s="284" t="s">
        <v>310</v>
      </c>
      <c r="C66" s="304" t="s">
        <v>311</v>
      </c>
      <c r="D66" s="284"/>
      <c r="E66" s="285" t="s">
        <v>235</v>
      </c>
      <c r="F66" s="286">
        <v>38186</v>
      </c>
      <c r="G66" s="287">
        <f t="shared" si="7"/>
        <v>26730.2</v>
      </c>
      <c r="H66" s="331"/>
      <c r="I66" s="47"/>
      <c r="J66" s="48">
        <f t="shared" si="6"/>
        <v>0</v>
      </c>
      <c r="K66" s="331"/>
      <c r="L66" s="394" t="s">
        <v>236</v>
      </c>
      <c r="M66" s="394" t="s">
        <v>12</v>
      </c>
      <c r="N66" s="394"/>
      <c r="O66" s="394"/>
      <c r="P66" s="394" t="s">
        <v>284</v>
      </c>
      <c r="Q66" s="394" t="s">
        <v>285</v>
      </c>
      <c r="R66" s="394">
        <v>1</v>
      </c>
      <c r="S66" s="394">
        <v>500</v>
      </c>
      <c r="T66" s="394"/>
      <c r="U66" s="394"/>
    </row>
    <row r="67" spans="1:21" s="224" customFormat="1" ht="21" customHeight="1" x14ac:dyDescent="0.2">
      <c r="A67" s="580"/>
      <c r="B67" s="123" t="s">
        <v>288</v>
      </c>
      <c r="C67" s="124" t="s">
        <v>289</v>
      </c>
      <c r="D67" s="125">
        <v>1</v>
      </c>
      <c r="E67" s="126" t="s">
        <v>242</v>
      </c>
      <c r="F67" s="5">
        <v>22692</v>
      </c>
      <c r="G67" s="272">
        <f t="shared" si="7"/>
        <v>15884.400000000001</v>
      </c>
      <c r="H67" s="331"/>
      <c r="I67" s="51"/>
      <c r="J67" s="52">
        <f t="shared" si="6"/>
        <v>0</v>
      </c>
      <c r="K67" s="331"/>
      <c r="L67" s="125" t="s">
        <v>236</v>
      </c>
      <c r="M67" s="125" t="s">
        <v>12</v>
      </c>
      <c r="N67" s="125"/>
      <c r="O67" s="125"/>
      <c r="P67" s="125" t="s">
        <v>284</v>
      </c>
      <c r="Q67" s="125" t="s">
        <v>285</v>
      </c>
      <c r="R67" s="125">
        <v>1</v>
      </c>
      <c r="S67" s="125">
        <v>500</v>
      </c>
      <c r="T67" s="125"/>
      <c r="U67" s="125"/>
    </row>
    <row r="68" spans="1:21" s="224" customFormat="1" ht="30.75" customHeight="1" thickBot="1" x14ac:dyDescent="0.25">
      <c r="A68" s="581"/>
      <c r="B68" s="182" t="s">
        <v>298</v>
      </c>
      <c r="C68" s="254" t="s">
        <v>299</v>
      </c>
      <c r="D68" s="183">
        <v>1</v>
      </c>
      <c r="E68" s="132" t="s">
        <v>242</v>
      </c>
      <c r="F68" s="15">
        <v>15494</v>
      </c>
      <c r="G68" s="332">
        <f t="shared" si="7"/>
        <v>10845.8</v>
      </c>
      <c r="H68" s="331"/>
      <c r="I68" s="56"/>
      <c r="J68" s="57">
        <f t="shared" si="6"/>
        <v>0</v>
      </c>
      <c r="K68" s="331"/>
      <c r="L68" s="183" t="s">
        <v>236</v>
      </c>
      <c r="M68" s="183" t="s">
        <v>12</v>
      </c>
      <c r="N68" s="183"/>
      <c r="O68" s="183"/>
      <c r="P68" s="183" t="s">
        <v>284</v>
      </c>
      <c r="Q68" s="183" t="s">
        <v>285</v>
      </c>
      <c r="R68" s="183">
        <v>1</v>
      </c>
      <c r="S68" s="183">
        <v>500</v>
      </c>
      <c r="T68" s="183"/>
      <c r="U68" s="183"/>
    </row>
    <row r="69" spans="1:21" s="224" customFormat="1" ht="34.5" customHeight="1" x14ac:dyDescent="0.2">
      <c r="A69" s="579"/>
      <c r="B69" s="284" t="s">
        <v>312</v>
      </c>
      <c r="C69" s="304" t="s">
        <v>313</v>
      </c>
      <c r="D69" s="284"/>
      <c r="E69" s="285" t="s">
        <v>235</v>
      </c>
      <c r="F69" s="286">
        <v>62098</v>
      </c>
      <c r="G69" s="287">
        <f t="shared" si="7"/>
        <v>43468.600000000006</v>
      </c>
      <c r="H69" s="331"/>
      <c r="I69" s="47"/>
      <c r="J69" s="48">
        <f t="shared" si="6"/>
        <v>0</v>
      </c>
      <c r="K69" s="331"/>
      <c r="L69" s="394" t="s">
        <v>236</v>
      </c>
      <c r="M69" s="394" t="s">
        <v>12</v>
      </c>
      <c r="N69" s="394"/>
      <c r="O69" s="394"/>
      <c r="P69" s="394" t="s">
        <v>284</v>
      </c>
      <c r="Q69" s="394" t="s">
        <v>285</v>
      </c>
      <c r="R69" s="394">
        <v>1</v>
      </c>
      <c r="S69" s="394">
        <v>500</v>
      </c>
      <c r="T69" s="394"/>
      <c r="U69" s="394"/>
    </row>
    <row r="70" spans="1:21" s="224" customFormat="1" ht="21" customHeight="1" x14ac:dyDescent="0.2">
      <c r="A70" s="580"/>
      <c r="B70" s="123" t="s">
        <v>288</v>
      </c>
      <c r="C70" s="124" t="s">
        <v>289</v>
      </c>
      <c r="D70" s="125">
        <v>1</v>
      </c>
      <c r="E70" s="126" t="s">
        <v>242</v>
      </c>
      <c r="F70" s="5">
        <v>22692</v>
      </c>
      <c r="G70" s="272">
        <f t="shared" si="7"/>
        <v>15884.400000000001</v>
      </c>
      <c r="H70" s="331"/>
      <c r="I70" s="51"/>
      <c r="J70" s="52">
        <f t="shared" si="6"/>
        <v>0</v>
      </c>
      <c r="K70" s="331"/>
      <c r="L70" s="125" t="s">
        <v>236</v>
      </c>
      <c r="M70" s="125" t="s">
        <v>12</v>
      </c>
      <c r="N70" s="125"/>
      <c r="O70" s="125"/>
      <c r="P70" s="125" t="s">
        <v>284</v>
      </c>
      <c r="Q70" s="125" t="s">
        <v>285</v>
      </c>
      <c r="R70" s="125">
        <v>1</v>
      </c>
      <c r="S70" s="125">
        <v>500</v>
      </c>
      <c r="T70" s="125"/>
      <c r="U70" s="125"/>
    </row>
    <row r="71" spans="1:21" s="224" customFormat="1" ht="30.75" customHeight="1" x14ac:dyDescent="0.2">
      <c r="A71" s="580"/>
      <c r="B71" s="123" t="s">
        <v>298</v>
      </c>
      <c r="C71" s="124" t="s">
        <v>299</v>
      </c>
      <c r="D71" s="125">
        <v>1</v>
      </c>
      <c r="E71" s="126" t="s">
        <v>242</v>
      </c>
      <c r="F71" s="5">
        <v>15494</v>
      </c>
      <c r="G71" s="272">
        <f t="shared" si="7"/>
        <v>10845.8</v>
      </c>
      <c r="H71" s="331"/>
      <c r="I71" s="51"/>
      <c r="J71" s="52">
        <f t="shared" si="6"/>
        <v>0</v>
      </c>
      <c r="K71" s="331"/>
      <c r="L71" s="125" t="s">
        <v>236</v>
      </c>
      <c r="M71" s="125" t="s">
        <v>12</v>
      </c>
      <c r="N71" s="125"/>
      <c r="O71" s="125"/>
      <c r="P71" s="125" t="s">
        <v>284</v>
      </c>
      <c r="Q71" s="125" t="s">
        <v>285</v>
      </c>
      <c r="R71" s="125">
        <v>1</v>
      </c>
      <c r="S71" s="125">
        <v>500</v>
      </c>
      <c r="T71" s="125"/>
      <c r="U71" s="125"/>
    </row>
    <row r="72" spans="1:21" s="224" customFormat="1" ht="30.75" customHeight="1" x14ac:dyDescent="0.2">
      <c r="A72" s="580"/>
      <c r="B72" s="123" t="s">
        <v>300</v>
      </c>
      <c r="C72" s="124" t="s">
        <v>301</v>
      </c>
      <c r="D72" s="125">
        <v>1</v>
      </c>
      <c r="E72" s="126" t="s">
        <v>242</v>
      </c>
      <c r="F72" s="5">
        <v>13664</v>
      </c>
      <c r="G72" s="272">
        <f t="shared" si="7"/>
        <v>9564.7999999999993</v>
      </c>
      <c r="H72" s="331"/>
      <c r="I72" s="51"/>
      <c r="J72" s="52">
        <f t="shared" si="6"/>
        <v>0</v>
      </c>
      <c r="K72" s="331"/>
      <c r="L72" s="125" t="s">
        <v>236</v>
      </c>
      <c r="M72" s="125" t="s">
        <v>12</v>
      </c>
      <c r="N72" s="125"/>
      <c r="O72" s="125"/>
      <c r="P72" s="125" t="s">
        <v>284</v>
      </c>
      <c r="Q72" s="125" t="s">
        <v>285</v>
      </c>
      <c r="R72" s="125">
        <v>1</v>
      </c>
      <c r="S72" s="125">
        <v>500</v>
      </c>
      <c r="T72" s="125"/>
      <c r="U72" s="125"/>
    </row>
    <row r="73" spans="1:21" s="224" customFormat="1" ht="30.75" customHeight="1" thickBot="1" x14ac:dyDescent="0.25">
      <c r="A73" s="581"/>
      <c r="B73" s="182" t="s">
        <v>302</v>
      </c>
      <c r="C73" s="254" t="s">
        <v>303</v>
      </c>
      <c r="D73" s="183">
        <v>1</v>
      </c>
      <c r="E73" s="132" t="s">
        <v>242</v>
      </c>
      <c r="F73" s="15">
        <v>10248</v>
      </c>
      <c r="G73" s="332">
        <f t="shared" si="7"/>
        <v>7173.6</v>
      </c>
      <c r="H73" s="331"/>
      <c r="I73" s="56"/>
      <c r="J73" s="57">
        <f t="shared" si="6"/>
        <v>0</v>
      </c>
      <c r="K73" s="331"/>
      <c r="L73" s="183" t="s">
        <v>236</v>
      </c>
      <c r="M73" s="183" t="s">
        <v>12</v>
      </c>
      <c r="N73" s="183"/>
      <c r="O73" s="183"/>
      <c r="P73" s="183" t="s">
        <v>284</v>
      </c>
      <c r="Q73" s="183" t="s">
        <v>285</v>
      </c>
      <c r="R73" s="183">
        <v>1</v>
      </c>
      <c r="S73" s="183">
        <v>500</v>
      </c>
      <c r="T73" s="183"/>
      <c r="U73" s="183"/>
    </row>
    <row r="74" spans="1:21" s="224" customFormat="1" ht="36" customHeight="1" x14ac:dyDescent="0.2">
      <c r="A74" s="579"/>
      <c r="B74" s="284" t="s">
        <v>314</v>
      </c>
      <c r="C74" s="304" t="s">
        <v>315</v>
      </c>
      <c r="D74" s="284"/>
      <c r="E74" s="285" t="s">
        <v>235</v>
      </c>
      <c r="F74" s="286">
        <v>56852</v>
      </c>
      <c r="G74" s="287">
        <f t="shared" si="7"/>
        <v>39796.400000000001</v>
      </c>
      <c r="H74" s="331"/>
      <c r="I74" s="47"/>
      <c r="J74" s="48">
        <f t="shared" si="6"/>
        <v>0</v>
      </c>
      <c r="K74" s="331"/>
      <c r="L74" s="394" t="s">
        <v>236</v>
      </c>
      <c r="M74" s="394" t="s">
        <v>12</v>
      </c>
      <c r="N74" s="394"/>
      <c r="O74" s="394"/>
      <c r="P74" s="394" t="s">
        <v>284</v>
      </c>
      <c r="Q74" s="394" t="s">
        <v>285</v>
      </c>
      <c r="R74" s="394">
        <v>1</v>
      </c>
      <c r="S74" s="394">
        <v>500</v>
      </c>
      <c r="T74" s="394"/>
      <c r="U74" s="394"/>
    </row>
    <row r="75" spans="1:21" s="224" customFormat="1" ht="22.5" customHeight="1" x14ac:dyDescent="0.2">
      <c r="A75" s="580"/>
      <c r="B75" s="123" t="s">
        <v>288</v>
      </c>
      <c r="C75" s="124" t="s">
        <v>289</v>
      </c>
      <c r="D75" s="125">
        <v>1</v>
      </c>
      <c r="E75" s="126" t="s">
        <v>242</v>
      </c>
      <c r="F75" s="5">
        <v>22692</v>
      </c>
      <c r="G75" s="272">
        <f t="shared" si="7"/>
        <v>15884.400000000001</v>
      </c>
      <c r="H75" s="331"/>
      <c r="I75" s="51"/>
      <c r="J75" s="52">
        <f t="shared" si="6"/>
        <v>0</v>
      </c>
      <c r="K75" s="331"/>
      <c r="L75" s="125" t="s">
        <v>236</v>
      </c>
      <c r="M75" s="125" t="s">
        <v>12</v>
      </c>
      <c r="N75" s="125"/>
      <c r="O75" s="125"/>
      <c r="P75" s="125" t="s">
        <v>284</v>
      </c>
      <c r="Q75" s="125" t="s">
        <v>285</v>
      </c>
      <c r="R75" s="125">
        <v>1</v>
      </c>
      <c r="S75" s="125">
        <v>500</v>
      </c>
      <c r="T75" s="125"/>
      <c r="U75" s="125"/>
    </row>
    <row r="76" spans="1:21" s="224" customFormat="1" ht="30.75" customHeight="1" x14ac:dyDescent="0.2">
      <c r="A76" s="580"/>
      <c r="B76" s="123" t="s">
        <v>300</v>
      </c>
      <c r="C76" s="124" t="s">
        <v>301</v>
      </c>
      <c r="D76" s="125">
        <v>1</v>
      </c>
      <c r="E76" s="126" t="s">
        <v>242</v>
      </c>
      <c r="F76" s="5">
        <v>13664</v>
      </c>
      <c r="G76" s="272">
        <f t="shared" si="7"/>
        <v>9564.7999999999993</v>
      </c>
      <c r="H76" s="331"/>
      <c r="I76" s="51"/>
      <c r="J76" s="52">
        <f t="shared" si="6"/>
        <v>0</v>
      </c>
      <c r="K76" s="331"/>
      <c r="L76" s="125" t="s">
        <v>236</v>
      </c>
      <c r="M76" s="125" t="s">
        <v>12</v>
      </c>
      <c r="N76" s="125"/>
      <c r="O76" s="125"/>
      <c r="P76" s="125" t="s">
        <v>284</v>
      </c>
      <c r="Q76" s="125" t="s">
        <v>285</v>
      </c>
      <c r="R76" s="125">
        <v>1</v>
      </c>
      <c r="S76" s="125">
        <v>500</v>
      </c>
      <c r="T76" s="125"/>
      <c r="U76" s="125"/>
    </row>
    <row r="77" spans="1:21" s="224" customFormat="1" ht="30.75" customHeight="1" thickBot="1" x14ac:dyDescent="0.25">
      <c r="A77" s="581"/>
      <c r="B77" s="182" t="s">
        <v>302</v>
      </c>
      <c r="C77" s="254" t="s">
        <v>303</v>
      </c>
      <c r="D77" s="183">
        <v>2</v>
      </c>
      <c r="E77" s="132" t="s">
        <v>242</v>
      </c>
      <c r="F77" s="15">
        <v>10248</v>
      </c>
      <c r="G77" s="332">
        <f t="shared" si="7"/>
        <v>7173.6</v>
      </c>
      <c r="H77" s="331"/>
      <c r="I77" s="56"/>
      <c r="J77" s="57">
        <f t="shared" si="6"/>
        <v>0</v>
      </c>
      <c r="K77" s="331"/>
      <c r="L77" s="183" t="s">
        <v>236</v>
      </c>
      <c r="M77" s="183" t="s">
        <v>12</v>
      </c>
      <c r="N77" s="183"/>
      <c r="O77" s="183"/>
      <c r="P77" s="183" t="s">
        <v>284</v>
      </c>
      <c r="Q77" s="183" t="s">
        <v>285</v>
      </c>
      <c r="R77" s="183">
        <v>1</v>
      </c>
      <c r="S77" s="183">
        <v>500</v>
      </c>
      <c r="T77" s="183"/>
      <c r="U77" s="183"/>
    </row>
    <row r="78" spans="1:21" s="224" customFormat="1" ht="37.5" customHeight="1" x14ac:dyDescent="0.2">
      <c r="A78" s="579"/>
      <c r="B78" s="284" t="s">
        <v>316</v>
      </c>
      <c r="C78" s="304" t="s">
        <v>317</v>
      </c>
      <c r="D78" s="284"/>
      <c r="E78" s="285" t="s">
        <v>235</v>
      </c>
      <c r="F78" s="286">
        <v>58682</v>
      </c>
      <c r="G78" s="287">
        <f t="shared" si="7"/>
        <v>41077.4</v>
      </c>
      <c r="H78" s="331"/>
      <c r="I78" s="47"/>
      <c r="J78" s="48">
        <f t="shared" si="6"/>
        <v>0</v>
      </c>
      <c r="K78" s="331"/>
      <c r="L78" s="394" t="s">
        <v>236</v>
      </c>
      <c r="M78" s="394" t="s">
        <v>12</v>
      </c>
      <c r="N78" s="394"/>
      <c r="O78" s="394"/>
      <c r="P78" s="394" t="s">
        <v>284</v>
      </c>
      <c r="Q78" s="394" t="s">
        <v>285</v>
      </c>
      <c r="R78" s="394">
        <v>1</v>
      </c>
      <c r="S78" s="394">
        <v>500</v>
      </c>
      <c r="T78" s="394"/>
      <c r="U78" s="394"/>
    </row>
    <row r="79" spans="1:21" s="224" customFormat="1" ht="22.5" customHeight="1" x14ac:dyDescent="0.2">
      <c r="A79" s="580"/>
      <c r="B79" s="123" t="s">
        <v>288</v>
      </c>
      <c r="C79" s="124" t="s">
        <v>289</v>
      </c>
      <c r="D79" s="125">
        <v>1</v>
      </c>
      <c r="E79" s="126" t="s">
        <v>242</v>
      </c>
      <c r="F79" s="5">
        <v>22692</v>
      </c>
      <c r="G79" s="272">
        <f t="shared" si="7"/>
        <v>15884.400000000001</v>
      </c>
      <c r="H79" s="331"/>
      <c r="I79" s="51"/>
      <c r="J79" s="52">
        <f t="shared" si="6"/>
        <v>0</v>
      </c>
      <c r="K79" s="331"/>
      <c r="L79" s="125" t="s">
        <v>236</v>
      </c>
      <c r="M79" s="125" t="s">
        <v>12</v>
      </c>
      <c r="N79" s="125"/>
      <c r="O79" s="125"/>
      <c r="P79" s="125" t="s">
        <v>284</v>
      </c>
      <c r="Q79" s="125" t="s">
        <v>285</v>
      </c>
      <c r="R79" s="125">
        <v>1</v>
      </c>
      <c r="S79" s="125">
        <v>500</v>
      </c>
      <c r="T79" s="125"/>
      <c r="U79" s="125"/>
    </row>
    <row r="80" spans="1:21" s="224" customFormat="1" ht="30.75" customHeight="1" x14ac:dyDescent="0.2">
      <c r="A80" s="580"/>
      <c r="B80" s="123" t="s">
        <v>298</v>
      </c>
      <c r="C80" s="124" t="s">
        <v>299</v>
      </c>
      <c r="D80" s="125">
        <v>1</v>
      </c>
      <c r="E80" s="126" t="s">
        <v>242</v>
      </c>
      <c r="F80" s="5">
        <v>15494</v>
      </c>
      <c r="G80" s="272">
        <f t="shared" si="7"/>
        <v>10845.8</v>
      </c>
      <c r="H80" s="331"/>
      <c r="I80" s="51"/>
      <c r="J80" s="52">
        <f t="shared" si="6"/>
        <v>0</v>
      </c>
      <c r="K80" s="331"/>
      <c r="L80" s="125" t="s">
        <v>236</v>
      </c>
      <c r="M80" s="125" t="s">
        <v>12</v>
      </c>
      <c r="N80" s="125"/>
      <c r="O80" s="125"/>
      <c r="P80" s="125" t="s">
        <v>284</v>
      </c>
      <c r="Q80" s="125" t="s">
        <v>285</v>
      </c>
      <c r="R80" s="125">
        <v>1</v>
      </c>
      <c r="S80" s="125">
        <v>500</v>
      </c>
      <c r="T80" s="125"/>
      <c r="U80" s="125"/>
    </row>
    <row r="81" spans="1:21" s="224" customFormat="1" ht="30.75" customHeight="1" thickBot="1" x14ac:dyDescent="0.25">
      <c r="A81" s="582"/>
      <c r="B81" s="128" t="s">
        <v>302</v>
      </c>
      <c r="C81" s="129" t="s">
        <v>303</v>
      </c>
      <c r="D81" s="130">
        <v>2</v>
      </c>
      <c r="E81" s="131" t="s">
        <v>242</v>
      </c>
      <c r="F81" s="6">
        <v>10248</v>
      </c>
      <c r="G81" s="295">
        <f t="shared" si="7"/>
        <v>7173.6</v>
      </c>
      <c r="H81" s="331"/>
      <c r="I81" s="53"/>
      <c r="J81" s="54">
        <f t="shared" si="6"/>
        <v>0</v>
      </c>
      <c r="K81" s="331"/>
      <c r="L81" s="130" t="s">
        <v>236</v>
      </c>
      <c r="M81" s="130" t="s">
        <v>12</v>
      </c>
      <c r="N81" s="130"/>
      <c r="O81" s="130"/>
      <c r="P81" s="130" t="s">
        <v>284</v>
      </c>
      <c r="Q81" s="130" t="s">
        <v>285</v>
      </c>
      <c r="R81" s="130">
        <v>1</v>
      </c>
      <c r="S81" s="130">
        <v>500</v>
      </c>
      <c r="T81" s="130"/>
      <c r="U81" s="130"/>
    </row>
    <row r="82" spans="1:21" ht="21" thickTop="1" thickBot="1" x14ac:dyDescent="0.25">
      <c r="A82" s="108"/>
      <c r="B82" s="108"/>
      <c r="C82" s="306" t="s">
        <v>318</v>
      </c>
      <c r="D82" s="133"/>
      <c r="E82" s="134"/>
      <c r="F82" s="307"/>
      <c r="G82" s="308"/>
      <c r="H82" s="331"/>
      <c r="I82" s="135"/>
      <c r="J82" s="307"/>
      <c r="K82" s="331"/>
      <c r="L82" s="393"/>
      <c r="M82" s="393"/>
      <c r="N82" s="393"/>
      <c r="O82" s="393"/>
      <c r="P82" s="393"/>
      <c r="Q82" s="393"/>
      <c r="R82" s="393"/>
      <c r="S82" s="393"/>
      <c r="T82" s="393"/>
      <c r="U82" s="393"/>
    </row>
    <row r="83" spans="1:21" s="224" customFormat="1" ht="40.15" customHeight="1" thickTop="1" x14ac:dyDescent="0.2">
      <c r="A83" s="571"/>
      <c r="B83" s="290" t="s">
        <v>319</v>
      </c>
      <c r="C83" s="309" t="s">
        <v>320</v>
      </c>
      <c r="D83" s="290"/>
      <c r="E83" s="291" t="s">
        <v>235</v>
      </c>
      <c r="F83" s="292">
        <v>226432</v>
      </c>
      <c r="G83" s="293">
        <f t="shared" ref="G83:G116" si="8">F83-F83*$G$4</f>
        <v>158502.40000000002</v>
      </c>
      <c r="H83" s="331"/>
      <c r="I83" s="43"/>
      <c r="J83" s="44">
        <f t="shared" ref="J83:J114" si="9">IF(I83*G83&gt;0,I83*G83,0)</f>
        <v>0</v>
      </c>
      <c r="K83" s="331"/>
      <c r="L83" s="396" t="s">
        <v>236</v>
      </c>
      <c r="M83" s="396" t="s">
        <v>13</v>
      </c>
      <c r="N83" s="396">
        <v>600</v>
      </c>
      <c r="O83" s="396" t="s">
        <v>237</v>
      </c>
      <c r="P83" s="396" t="s">
        <v>238</v>
      </c>
      <c r="Q83" s="396" t="s">
        <v>239</v>
      </c>
      <c r="R83" s="396">
        <v>5</v>
      </c>
      <c r="S83" s="396">
        <v>500</v>
      </c>
      <c r="T83" s="396"/>
      <c r="U83" s="396">
        <v>130</v>
      </c>
    </row>
    <row r="84" spans="1:21" s="224" customFormat="1" x14ac:dyDescent="0.2">
      <c r="A84" s="572"/>
      <c r="B84" s="123" t="s">
        <v>321</v>
      </c>
      <c r="C84" s="124" t="s">
        <v>322</v>
      </c>
      <c r="D84" s="125">
        <v>1</v>
      </c>
      <c r="E84" s="126" t="s">
        <v>242</v>
      </c>
      <c r="F84" s="5">
        <v>46604</v>
      </c>
      <c r="G84" s="272">
        <f t="shared" si="8"/>
        <v>32622.800000000003</v>
      </c>
      <c r="H84" s="331"/>
      <c r="I84" s="51"/>
      <c r="J84" s="52">
        <f t="shared" si="9"/>
        <v>0</v>
      </c>
      <c r="K84" s="331"/>
      <c r="L84" s="125" t="s">
        <v>236</v>
      </c>
      <c r="M84" s="125" t="s">
        <v>13</v>
      </c>
      <c r="N84" s="125">
        <v>600</v>
      </c>
      <c r="O84" s="125" t="s">
        <v>237</v>
      </c>
      <c r="P84" s="125" t="s">
        <v>238</v>
      </c>
      <c r="Q84" s="125" t="s">
        <v>239</v>
      </c>
      <c r="R84" s="125">
        <v>5</v>
      </c>
      <c r="S84" s="125">
        <v>500</v>
      </c>
      <c r="T84" s="125"/>
      <c r="U84" s="125">
        <v>130</v>
      </c>
    </row>
    <row r="85" spans="1:21" s="224" customFormat="1" x14ac:dyDescent="0.2">
      <c r="A85" s="572"/>
      <c r="B85" s="123" t="s">
        <v>243</v>
      </c>
      <c r="C85" s="124" t="s">
        <v>244</v>
      </c>
      <c r="D85" s="125">
        <v>1</v>
      </c>
      <c r="E85" s="126" t="s">
        <v>242</v>
      </c>
      <c r="F85" s="5">
        <v>23668</v>
      </c>
      <c r="G85" s="272">
        <f t="shared" si="8"/>
        <v>16567.599999999999</v>
      </c>
      <c r="H85" s="331"/>
      <c r="I85" s="51"/>
      <c r="J85" s="52">
        <f t="shared" si="9"/>
        <v>0</v>
      </c>
      <c r="K85" s="331"/>
      <c r="L85" s="125" t="s">
        <v>236</v>
      </c>
      <c r="M85" s="125" t="s">
        <v>13</v>
      </c>
      <c r="N85" s="125">
        <v>600</v>
      </c>
      <c r="O85" s="125" t="s">
        <v>237</v>
      </c>
      <c r="P85" s="125" t="s">
        <v>238</v>
      </c>
      <c r="Q85" s="125" t="s">
        <v>239</v>
      </c>
      <c r="R85" s="125">
        <v>5</v>
      </c>
      <c r="S85" s="125">
        <v>500</v>
      </c>
      <c r="T85" s="125"/>
      <c r="U85" s="125">
        <v>130</v>
      </c>
    </row>
    <row r="86" spans="1:21" s="224" customFormat="1" ht="25.5" x14ac:dyDescent="0.2">
      <c r="A86" s="572"/>
      <c r="B86" s="123" t="s">
        <v>323</v>
      </c>
      <c r="C86" s="124" t="s">
        <v>324</v>
      </c>
      <c r="D86" s="125">
        <v>1</v>
      </c>
      <c r="E86" s="126" t="s">
        <v>242</v>
      </c>
      <c r="F86" s="5">
        <v>156160</v>
      </c>
      <c r="G86" s="272">
        <f t="shared" si="8"/>
        <v>109312</v>
      </c>
      <c r="H86" s="331"/>
      <c r="I86" s="51"/>
      <c r="J86" s="52">
        <f t="shared" si="9"/>
        <v>0</v>
      </c>
      <c r="K86" s="331"/>
      <c r="L86" s="125" t="s">
        <v>236</v>
      </c>
      <c r="M86" s="125" t="s">
        <v>13</v>
      </c>
      <c r="N86" s="125">
        <v>600</v>
      </c>
      <c r="O86" s="125" t="s">
        <v>237</v>
      </c>
      <c r="P86" s="125" t="s">
        <v>238</v>
      </c>
      <c r="Q86" s="125" t="s">
        <v>239</v>
      </c>
      <c r="R86" s="125">
        <v>5</v>
      </c>
      <c r="S86" s="125">
        <v>500</v>
      </c>
      <c r="T86" s="125"/>
      <c r="U86" s="125">
        <v>130</v>
      </c>
    </row>
    <row r="87" spans="1:21" s="224" customFormat="1" ht="39" customHeight="1" x14ac:dyDescent="0.2">
      <c r="A87" s="572"/>
      <c r="B87" s="266" t="s">
        <v>325</v>
      </c>
      <c r="C87" s="273" t="s">
        <v>326</v>
      </c>
      <c r="D87" s="266"/>
      <c r="E87" s="267" t="s">
        <v>235</v>
      </c>
      <c r="F87" s="268">
        <v>230702</v>
      </c>
      <c r="G87" s="269">
        <f t="shared" si="8"/>
        <v>161491.40000000002</v>
      </c>
      <c r="H87" s="331"/>
      <c r="I87" s="270"/>
      <c r="J87" s="271">
        <f t="shared" si="9"/>
        <v>0</v>
      </c>
      <c r="K87" s="331"/>
      <c r="L87" s="395" t="s">
        <v>236</v>
      </c>
      <c r="M87" s="395" t="s">
        <v>13</v>
      </c>
      <c r="N87" s="395">
        <v>600</v>
      </c>
      <c r="O87" s="395" t="s">
        <v>253</v>
      </c>
      <c r="P87" s="395" t="s">
        <v>238</v>
      </c>
      <c r="Q87" s="395" t="s">
        <v>239</v>
      </c>
      <c r="R87" s="395">
        <v>5</v>
      </c>
      <c r="S87" s="395">
        <v>500</v>
      </c>
      <c r="T87" s="395"/>
      <c r="U87" s="395">
        <v>130</v>
      </c>
    </row>
    <row r="88" spans="1:21" s="224" customFormat="1" x14ac:dyDescent="0.2">
      <c r="A88" s="572"/>
      <c r="B88" s="123" t="s">
        <v>321</v>
      </c>
      <c r="C88" s="124" t="s">
        <v>322</v>
      </c>
      <c r="D88" s="125">
        <v>1</v>
      </c>
      <c r="E88" s="126" t="s">
        <v>242</v>
      </c>
      <c r="F88" s="5">
        <v>46604</v>
      </c>
      <c r="G88" s="272">
        <f t="shared" si="8"/>
        <v>32622.800000000003</v>
      </c>
      <c r="H88" s="331"/>
      <c r="I88" s="51"/>
      <c r="J88" s="52">
        <f t="shared" si="9"/>
        <v>0</v>
      </c>
      <c r="K88" s="331"/>
      <c r="L88" s="125" t="s">
        <v>236</v>
      </c>
      <c r="M88" s="125" t="s">
        <v>13</v>
      </c>
      <c r="N88" s="125">
        <v>600</v>
      </c>
      <c r="O88" s="125" t="s">
        <v>253</v>
      </c>
      <c r="P88" s="125" t="s">
        <v>238</v>
      </c>
      <c r="Q88" s="125" t="s">
        <v>239</v>
      </c>
      <c r="R88" s="125">
        <v>5</v>
      </c>
      <c r="S88" s="125">
        <v>500</v>
      </c>
      <c r="T88" s="125"/>
      <c r="U88" s="125">
        <v>130</v>
      </c>
    </row>
    <row r="89" spans="1:21" s="224" customFormat="1" x14ac:dyDescent="0.2">
      <c r="A89" s="572"/>
      <c r="B89" s="123" t="s">
        <v>254</v>
      </c>
      <c r="C89" s="124" t="s">
        <v>255</v>
      </c>
      <c r="D89" s="125">
        <v>1</v>
      </c>
      <c r="E89" s="126" t="s">
        <v>242</v>
      </c>
      <c r="F89" s="5">
        <v>27938</v>
      </c>
      <c r="G89" s="272">
        <f t="shared" si="8"/>
        <v>19556.599999999999</v>
      </c>
      <c r="H89" s="331"/>
      <c r="I89" s="51"/>
      <c r="J89" s="52">
        <f t="shared" si="9"/>
        <v>0</v>
      </c>
      <c r="K89" s="331"/>
      <c r="L89" s="125" t="s">
        <v>236</v>
      </c>
      <c r="M89" s="125" t="s">
        <v>13</v>
      </c>
      <c r="N89" s="125">
        <v>600</v>
      </c>
      <c r="O89" s="125" t="s">
        <v>253</v>
      </c>
      <c r="P89" s="125" t="s">
        <v>238</v>
      </c>
      <c r="Q89" s="125" t="s">
        <v>239</v>
      </c>
      <c r="R89" s="125">
        <v>5</v>
      </c>
      <c r="S89" s="125">
        <v>500</v>
      </c>
      <c r="T89" s="125"/>
      <c r="U89" s="125">
        <v>130</v>
      </c>
    </row>
    <row r="90" spans="1:21" s="224" customFormat="1" ht="26.25" thickBot="1" x14ac:dyDescent="0.25">
      <c r="A90" s="573"/>
      <c r="B90" s="182" t="s">
        <v>323</v>
      </c>
      <c r="C90" s="254" t="s">
        <v>324</v>
      </c>
      <c r="D90" s="183">
        <v>1</v>
      </c>
      <c r="E90" s="132" t="s">
        <v>242</v>
      </c>
      <c r="F90" s="15">
        <v>156160</v>
      </c>
      <c r="G90" s="332">
        <f t="shared" si="8"/>
        <v>109312</v>
      </c>
      <c r="H90" s="331"/>
      <c r="I90" s="56"/>
      <c r="J90" s="57">
        <f t="shared" si="9"/>
        <v>0</v>
      </c>
      <c r="K90" s="331"/>
      <c r="L90" s="183" t="s">
        <v>236</v>
      </c>
      <c r="M90" s="183" t="s">
        <v>13</v>
      </c>
      <c r="N90" s="183">
        <v>600</v>
      </c>
      <c r="O90" s="183" t="s">
        <v>253</v>
      </c>
      <c r="P90" s="183" t="s">
        <v>238</v>
      </c>
      <c r="Q90" s="183" t="s">
        <v>239</v>
      </c>
      <c r="R90" s="183">
        <v>5</v>
      </c>
      <c r="S90" s="183">
        <v>500</v>
      </c>
      <c r="T90" s="183"/>
      <c r="U90" s="183">
        <v>130</v>
      </c>
    </row>
    <row r="91" spans="1:21" s="224" customFormat="1" ht="37.15" customHeight="1" x14ac:dyDescent="0.2">
      <c r="A91" s="574"/>
      <c r="B91" s="284" t="s">
        <v>327</v>
      </c>
      <c r="C91" s="304" t="s">
        <v>328</v>
      </c>
      <c r="D91" s="284"/>
      <c r="E91" s="285" t="s">
        <v>235</v>
      </c>
      <c r="F91" s="286">
        <v>226432</v>
      </c>
      <c r="G91" s="287">
        <f t="shared" si="8"/>
        <v>158502.40000000002</v>
      </c>
      <c r="H91" s="331"/>
      <c r="I91" s="47"/>
      <c r="J91" s="48">
        <f t="shared" si="9"/>
        <v>0</v>
      </c>
      <c r="K91" s="331"/>
      <c r="L91" s="394" t="s">
        <v>236</v>
      </c>
      <c r="M91" s="394" t="s">
        <v>13</v>
      </c>
      <c r="N91" s="394">
        <v>600</v>
      </c>
      <c r="O91" s="394" t="s">
        <v>237</v>
      </c>
      <c r="P91" s="394" t="s">
        <v>238</v>
      </c>
      <c r="Q91" s="394" t="s">
        <v>239</v>
      </c>
      <c r="R91" s="394">
        <v>5</v>
      </c>
      <c r="S91" s="394">
        <v>500</v>
      </c>
      <c r="T91" s="394"/>
      <c r="U91" s="394">
        <v>130</v>
      </c>
    </row>
    <row r="92" spans="1:21" s="224" customFormat="1" x14ac:dyDescent="0.2">
      <c r="A92" s="572"/>
      <c r="B92" s="123" t="s">
        <v>321</v>
      </c>
      <c r="C92" s="124" t="s">
        <v>322</v>
      </c>
      <c r="D92" s="125">
        <v>1</v>
      </c>
      <c r="E92" s="126" t="s">
        <v>242</v>
      </c>
      <c r="F92" s="5">
        <v>46604</v>
      </c>
      <c r="G92" s="272">
        <f t="shared" si="8"/>
        <v>32622.800000000003</v>
      </c>
      <c r="H92" s="331"/>
      <c r="I92" s="51"/>
      <c r="J92" s="52">
        <f t="shared" si="9"/>
        <v>0</v>
      </c>
      <c r="K92" s="331"/>
      <c r="L92" s="125" t="s">
        <v>236</v>
      </c>
      <c r="M92" s="125" t="s">
        <v>13</v>
      </c>
      <c r="N92" s="125">
        <v>600</v>
      </c>
      <c r="O92" s="125" t="s">
        <v>237</v>
      </c>
      <c r="P92" s="125" t="s">
        <v>238</v>
      </c>
      <c r="Q92" s="125" t="s">
        <v>239</v>
      </c>
      <c r="R92" s="125">
        <v>5</v>
      </c>
      <c r="S92" s="125">
        <v>500</v>
      </c>
      <c r="T92" s="125"/>
      <c r="U92" s="125">
        <v>130</v>
      </c>
    </row>
    <row r="93" spans="1:21" s="224" customFormat="1" x14ac:dyDescent="0.2">
      <c r="A93" s="572"/>
      <c r="B93" s="123" t="s">
        <v>243</v>
      </c>
      <c r="C93" s="124" t="s">
        <v>244</v>
      </c>
      <c r="D93" s="125">
        <v>1</v>
      </c>
      <c r="E93" s="126" t="s">
        <v>242</v>
      </c>
      <c r="F93" s="5">
        <v>23668</v>
      </c>
      <c r="G93" s="272">
        <f t="shared" si="8"/>
        <v>16567.599999999999</v>
      </c>
      <c r="H93" s="331"/>
      <c r="I93" s="51"/>
      <c r="J93" s="52">
        <f t="shared" si="9"/>
        <v>0</v>
      </c>
      <c r="K93" s="331"/>
      <c r="L93" s="125" t="s">
        <v>236</v>
      </c>
      <c r="M93" s="125" t="s">
        <v>13</v>
      </c>
      <c r="N93" s="125">
        <v>600</v>
      </c>
      <c r="O93" s="125" t="s">
        <v>237</v>
      </c>
      <c r="P93" s="125" t="s">
        <v>238</v>
      </c>
      <c r="Q93" s="125" t="s">
        <v>239</v>
      </c>
      <c r="R93" s="125">
        <v>5</v>
      </c>
      <c r="S93" s="125">
        <v>500</v>
      </c>
      <c r="T93" s="125"/>
      <c r="U93" s="125">
        <v>130</v>
      </c>
    </row>
    <row r="94" spans="1:21" s="224" customFormat="1" ht="25.5" x14ac:dyDescent="0.2">
      <c r="A94" s="572"/>
      <c r="B94" s="123" t="s">
        <v>329</v>
      </c>
      <c r="C94" s="124" t="s">
        <v>330</v>
      </c>
      <c r="D94" s="125">
        <v>1</v>
      </c>
      <c r="E94" s="126" t="s">
        <v>242</v>
      </c>
      <c r="F94" s="5">
        <v>156160</v>
      </c>
      <c r="G94" s="272">
        <f t="shared" si="8"/>
        <v>109312</v>
      </c>
      <c r="H94" s="331"/>
      <c r="I94" s="51"/>
      <c r="J94" s="52">
        <f t="shared" si="9"/>
        <v>0</v>
      </c>
      <c r="K94" s="331"/>
      <c r="L94" s="125" t="s">
        <v>236</v>
      </c>
      <c r="M94" s="125" t="s">
        <v>13</v>
      </c>
      <c r="N94" s="125">
        <v>600</v>
      </c>
      <c r="O94" s="125" t="s">
        <v>237</v>
      </c>
      <c r="P94" s="125" t="s">
        <v>238</v>
      </c>
      <c r="Q94" s="125" t="s">
        <v>239</v>
      </c>
      <c r="R94" s="125">
        <v>5</v>
      </c>
      <c r="S94" s="125">
        <v>500</v>
      </c>
      <c r="T94" s="125"/>
      <c r="U94" s="125">
        <v>130</v>
      </c>
    </row>
    <row r="95" spans="1:21" s="224" customFormat="1" ht="39" customHeight="1" x14ac:dyDescent="0.2">
      <c r="A95" s="572"/>
      <c r="B95" s="266" t="s">
        <v>331</v>
      </c>
      <c r="C95" s="273" t="s">
        <v>332</v>
      </c>
      <c r="D95" s="266"/>
      <c r="E95" s="267" t="s">
        <v>235</v>
      </c>
      <c r="F95" s="268">
        <v>230702</v>
      </c>
      <c r="G95" s="269">
        <f t="shared" si="8"/>
        <v>161491.40000000002</v>
      </c>
      <c r="H95" s="331"/>
      <c r="I95" s="270"/>
      <c r="J95" s="271">
        <f t="shared" si="9"/>
        <v>0</v>
      </c>
      <c r="K95" s="331"/>
      <c r="L95" s="395" t="s">
        <v>236</v>
      </c>
      <c r="M95" s="395" t="s">
        <v>13</v>
      </c>
      <c r="N95" s="395">
        <v>600</v>
      </c>
      <c r="O95" s="395" t="s">
        <v>253</v>
      </c>
      <c r="P95" s="395" t="s">
        <v>238</v>
      </c>
      <c r="Q95" s="395" t="s">
        <v>239</v>
      </c>
      <c r="R95" s="395">
        <v>5</v>
      </c>
      <c r="S95" s="395">
        <v>500</v>
      </c>
      <c r="T95" s="395"/>
      <c r="U95" s="395">
        <v>130</v>
      </c>
    </row>
    <row r="96" spans="1:21" s="224" customFormat="1" x14ac:dyDescent="0.2">
      <c r="A96" s="572"/>
      <c r="B96" s="123" t="s">
        <v>321</v>
      </c>
      <c r="C96" s="124" t="s">
        <v>322</v>
      </c>
      <c r="D96" s="125">
        <v>1</v>
      </c>
      <c r="E96" s="126" t="s">
        <v>242</v>
      </c>
      <c r="F96" s="5">
        <v>46604</v>
      </c>
      <c r="G96" s="272">
        <f t="shared" si="8"/>
        <v>32622.800000000003</v>
      </c>
      <c r="H96" s="331"/>
      <c r="I96" s="51"/>
      <c r="J96" s="52">
        <f t="shared" si="9"/>
        <v>0</v>
      </c>
      <c r="K96" s="331"/>
      <c r="L96" s="125" t="s">
        <v>236</v>
      </c>
      <c r="M96" s="125" t="s">
        <v>13</v>
      </c>
      <c r="N96" s="125">
        <v>600</v>
      </c>
      <c r="O96" s="125" t="s">
        <v>253</v>
      </c>
      <c r="P96" s="125" t="s">
        <v>238</v>
      </c>
      <c r="Q96" s="125" t="s">
        <v>239</v>
      </c>
      <c r="R96" s="125">
        <v>5</v>
      </c>
      <c r="S96" s="125">
        <v>500</v>
      </c>
      <c r="T96" s="125"/>
      <c r="U96" s="125">
        <v>130</v>
      </c>
    </row>
    <row r="97" spans="1:21" s="224" customFormat="1" x14ac:dyDescent="0.2">
      <c r="A97" s="572"/>
      <c r="B97" s="123" t="s">
        <v>254</v>
      </c>
      <c r="C97" s="124" t="s">
        <v>255</v>
      </c>
      <c r="D97" s="125">
        <v>1</v>
      </c>
      <c r="E97" s="126" t="s">
        <v>242</v>
      </c>
      <c r="F97" s="5">
        <v>27938</v>
      </c>
      <c r="G97" s="272">
        <f t="shared" si="8"/>
        <v>19556.599999999999</v>
      </c>
      <c r="H97" s="331"/>
      <c r="I97" s="51"/>
      <c r="J97" s="52">
        <f t="shared" si="9"/>
        <v>0</v>
      </c>
      <c r="K97" s="331"/>
      <c r="L97" s="125" t="s">
        <v>236</v>
      </c>
      <c r="M97" s="125" t="s">
        <v>13</v>
      </c>
      <c r="N97" s="125">
        <v>600</v>
      </c>
      <c r="O97" s="125" t="s">
        <v>253</v>
      </c>
      <c r="P97" s="125" t="s">
        <v>238</v>
      </c>
      <c r="Q97" s="125" t="s">
        <v>239</v>
      </c>
      <c r="R97" s="125">
        <v>5</v>
      </c>
      <c r="S97" s="125">
        <v>500</v>
      </c>
      <c r="T97" s="125"/>
      <c r="U97" s="125">
        <v>130</v>
      </c>
    </row>
    <row r="98" spans="1:21" s="224" customFormat="1" ht="26.25" thickBot="1" x14ac:dyDescent="0.25">
      <c r="A98" s="575"/>
      <c r="B98" s="178" t="s">
        <v>329</v>
      </c>
      <c r="C98" s="241" t="s">
        <v>330</v>
      </c>
      <c r="D98" s="180">
        <v>1</v>
      </c>
      <c r="E98" s="181" t="s">
        <v>242</v>
      </c>
      <c r="F98" s="242">
        <v>156160</v>
      </c>
      <c r="G98" s="294">
        <f t="shared" si="8"/>
        <v>109312</v>
      </c>
      <c r="H98" s="331"/>
      <c r="I98" s="243"/>
      <c r="J98" s="55">
        <f t="shared" si="9"/>
        <v>0</v>
      </c>
      <c r="K98" s="331"/>
      <c r="L98" s="180" t="s">
        <v>236</v>
      </c>
      <c r="M98" s="180" t="s">
        <v>13</v>
      </c>
      <c r="N98" s="180">
        <v>600</v>
      </c>
      <c r="O98" s="180" t="s">
        <v>253</v>
      </c>
      <c r="P98" s="180" t="s">
        <v>238</v>
      </c>
      <c r="Q98" s="180" t="s">
        <v>239</v>
      </c>
      <c r="R98" s="180">
        <v>5</v>
      </c>
      <c r="S98" s="180">
        <v>500</v>
      </c>
      <c r="T98" s="180"/>
      <c r="U98" s="180">
        <v>130</v>
      </c>
    </row>
    <row r="99" spans="1:21" s="224" customFormat="1" ht="37.15" customHeight="1" thickTop="1" x14ac:dyDescent="0.2">
      <c r="A99" s="571"/>
      <c r="B99" s="290" t="s">
        <v>333</v>
      </c>
      <c r="C99" s="309" t="s">
        <v>334</v>
      </c>
      <c r="D99" s="290"/>
      <c r="E99" s="291" t="s">
        <v>235</v>
      </c>
      <c r="F99" s="292">
        <v>277428</v>
      </c>
      <c r="G99" s="293">
        <f t="shared" si="8"/>
        <v>194199.6</v>
      </c>
      <c r="H99" s="331"/>
      <c r="I99" s="43"/>
      <c r="J99" s="44">
        <f t="shared" si="9"/>
        <v>0</v>
      </c>
      <c r="K99" s="331"/>
      <c r="L99" s="396" t="s">
        <v>236</v>
      </c>
      <c r="M99" s="396" t="s">
        <v>13</v>
      </c>
      <c r="N99" s="396">
        <v>600</v>
      </c>
      <c r="O99" s="396" t="s">
        <v>237</v>
      </c>
      <c r="P99" s="396" t="s">
        <v>258</v>
      </c>
      <c r="Q99" s="396" t="s">
        <v>239</v>
      </c>
      <c r="R99" s="396">
        <v>5</v>
      </c>
      <c r="S99" s="396">
        <v>500</v>
      </c>
      <c r="T99" s="396"/>
      <c r="U99" s="396">
        <v>130</v>
      </c>
    </row>
    <row r="100" spans="1:21" s="224" customFormat="1" x14ac:dyDescent="0.2">
      <c r="A100" s="572"/>
      <c r="B100" s="123" t="s">
        <v>335</v>
      </c>
      <c r="C100" s="124" t="s">
        <v>336</v>
      </c>
      <c r="D100" s="125">
        <v>1</v>
      </c>
      <c r="E100" s="126" t="s">
        <v>242</v>
      </c>
      <c r="F100" s="5">
        <v>43066</v>
      </c>
      <c r="G100" s="272">
        <f t="shared" si="8"/>
        <v>30146.2</v>
      </c>
      <c r="H100" s="331"/>
      <c r="I100" s="51"/>
      <c r="J100" s="52">
        <f t="shared" si="9"/>
        <v>0</v>
      </c>
      <c r="K100" s="331"/>
      <c r="L100" s="125" t="s">
        <v>236</v>
      </c>
      <c r="M100" s="125" t="s">
        <v>13</v>
      </c>
      <c r="N100" s="125">
        <v>600</v>
      </c>
      <c r="O100" s="125" t="s">
        <v>237</v>
      </c>
      <c r="P100" s="125" t="s">
        <v>258</v>
      </c>
      <c r="Q100" s="125" t="s">
        <v>239</v>
      </c>
      <c r="R100" s="125">
        <v>5</v>
      </c>
      <c r="S100" s="125">
        <v>500</v>
      </c>
      <c r="T100" s="125"/>
      <c r="U100" s="125">
        <v>130</v>
      </c>
    </row>
    <row r="101" spans="1:21" s="224" customFormat="1" x14ac:dyDescent="0.2">
      <c r="A101" s="572"/>
      <c r="B101" s="123" t="s">
        <v>261</v>
      </c>
      <c r="C101" s="124" t="s">
        <v>262</v>
      </c>
      <c r="D101" s="125">
        <v>1</v>
      </c>
      <c r="E101" s="126" t="s">
        <v>242</v>
      </c>
      <c r="F101" s="5">
        <v>23668</v>
      </c>
      <c r="G101" s="272">
        <f t="shared" si="8"/>
        <v>16567.599999999999</v>
      </c>
      <c r="H101" s="331"/>
      <c r="I101" s="51"/>
      <c r="J101" s="52">
        <f t="shared" si="9"/>
        <v>0</v>
      </c>
      <c r="K101" s="331"/>
      <c r="L101" s="125" t="s">
        <v>236</v>
      </c>
      <c r="M101" s="125" t="s">
        <v>13</v>
      </c>
      <c r="N101" s="125">
        <v>600</v>
      </c>
      <c r="O101" s="125" t="s">
        <v>237</v>
      </c>
      <c r="P101" s="125" t="s">
        <v>271</v>
      </c>
      <c r="Q101" s="125" t="s">
        <v>239</v>
      </c>
      <c r="R101" s="125">
        <v>5</v>
      </c>
      <c r="S101" s="125">
        <v>500</v>
      </c>
      <c r="T101" s="125"/>
      <c r="U101" s="125">
        <v>130</v>
      </c>
    </row>
    <row r="102" spans="1:21" s="224" customFormat="1" ht="25.5" x14ac:dyDescent="0.2">
      <c r="A102" s="572"/>
      <c r="B102" s="123" t="s">
        <v>337</v>
      </c>
      <c r="C102" s="124" t="s">
        <v>338</v>
      </c>
      <c r="D102" s="125">
        <v>1</v>
      </c>
      <c r="E102" s="126" t="s">
        <v>242</v>
      </c>
      <c r="F102" s="5">
        <v>210694</v>
      </c>
      <c r="G102" s="272">
        <f t="shared" si="8"/>
        <v>147485.79999999999</v>
      </c>
      <c r="H102" s="331"/>
      <c r="I102" s="51"/>
      <c r="J102" s="52">
        <f t="shared" si="9"/>
        <v>0</v>
      </c>
      <c r="K102" s="331"/>
      <c r="L102" s="125" t="s">
        <v>236</v>
      </c>
      <c r="M102" s="125" t="s">
        <v>13</v>
      </c>
      <c r="N102" s="125">
        <v>600</v>
      </c>
      <c r="O102" s="125" t="s">
        <v>237</v>
      </c>
      <c r="P102" s="125" t="s">
        <v>258</v>
      </c>
      <c r="Q102" s="125" t="s">
        <v>239</v>
      </c>
      <c r="R102" s="125">
        <v>5</v>
      </c>
      <c r="S102" s="125">
        <v>500</v>
      </c>
      <c r="T102" s="125"/>
      <c r="U102" s="125">
        <v>130</v>
      </c>
    </row>
    <row r="103" spans="1:21" s="224" customFormat="1" ht="40.15" customHeight="1" x14ac:dyDescent="0.2">
      <c r="A103" s="572"/>
      <c r="B103" s="266" t="s">
        <v>339</v>
      </c>
      <c r="C103" s="273" t="s">
        <v>340</v>
      </c>
      <c r="D103" s="266"/>
      <c r="E103" s="267" t="s">
        <v>235</v>
      </c>
      <c r="F103" s="268">
        <v>281698</v>
      </c>
      <c r="G103" s="269">
        <f t="shared" si="8"/>
        <v>197188.6</v>
      </c>
      <c r="H103" s="331"/>
      <c r="I103" s="270"/>
      <c r="J103" s="271">
        <f t="shared" si="9"/>
        <v>0</v>
      </c>
      <c r="K103" s="331"/>
      <c r="L103" s="395" t="s">
        <v>236</v>
      </c>
      <c r="M103" s="395" t="s">
        <v>13</v>
      </c>
      <c r="N103" s="395">
        <v>600</v>
      </c>
      <c r="O103" s="395" t="s">
        <v>253</v>
      </c>
      <c r="P103" s="395" t="s">
        <v>258</v>
      </c>
      <c r="Q103" s="395" t="s">
        <v>239</v>
      </c>
      <c r="R103" s="395">
        <v>5</v>
      </c>
      <c r="S103" s="395">
        <v>500</v>
      </c>
      <c r="T103" s="395"/>
      <c r="U103" s="395">
        <v>130</v>
      </c>
    </row>
    <row r="104" spans="1:21" s="224" customFormat="1" x14ac:dyDescent="0.2">
      <c r="A104" s="572"/>
      <c r="B104" s="123" t="s">
        <v>335</v>
      </c>
      <c r="C104" s="124" t="s">
        <v>336</v>
      </c>
      <c r="D104" s="125">
        <v>1</v>
      </c>
      <c r="E104" s="126" t="s">
        <v>242</v>
      </c>
      <c r="F104" s="5">
        <v>43066</v>
      </c>
      <c r="G104" s="272">
        <f t="shared" si="8"/>
        <v>30146.2</v>
      </c>
      <c r="H104" s="331"/>
      <c r="I104" s="51"/>
      <c r="J104" s="52">
        <f t="shared" si="9"/>
        <v>0</v>
      </c>
      <c r="K104" s="331"/>
      <c r="L104" s="125" t="s">
        <v>236</v>
      </c>
      <c r="M104" s="125" t="s">
        <v>13</v>
      </c>
      <c r="N104" s="125">
        <v>600</v>
      </c>
      <c r="O104" s="125" t="s">
        <v>253</v>
      </c>
      <c r="P104" s="125" t="s">
        <v>258</v>
      </c>
      <c r="Q104" s="125" t="s">
        <v>239</v>
      </c>
      <c r="R104" s="125">
        <v>5</v>
      </c>
      <c r="S104" s="125">
        <v>500</v>
      </c>
      <c r="T104" s="125"/>
      <c r="U104" s="125">
        <v>130</v>
      </c>
    </row>
    <row r="105" spans="1:21" s="224" customFormat="1" x14ac:dyDescent="0.2">
      <c r="A105" s="572"/>
      <c r="B105" s="123" t="s">
        <v>272</v>
      </c>
      <c r="C105" s="124" t="s">
        <v>273</v>
      </c>
      <c r="D105" s="125">
        <v>1</v>
      </c>
      <c r="E105" s="126" t="s">
        <v>242</v>
      </c>
      <c r="F105" s="5">
        <v>27938</v>
      </c>
      <c r="G105" s="272">
        <f t="shared" si="8"/>
        <v>19556.599999999999</v>
      </c>
      <c r="H105" s="331"/>
      <c r="I105" s="51"/>
      <c r="J105" s="52">
        <f t="shared" si="9"/>
        <v>0</v>
      </c>
      <c r="K105" s="331"/>
      <c r="L105" s="125" t="s">
        <v>236</v>
      </c>
      <c r="M105" s="125" t="s">
        <v>13</v>
      </c>
      <c r="N105" s="125">
        <v>600</v>
      </c>
      <c r="O105" s="125" t="s">
        <v>253</v>
      </c>
      <c r="P105" s="125" t="s">
        <v>271</v>
      </c>
      <c r="Q105" s="125" t="s">
        <v>239</v>
      </c>
      <c r="R105" s="125">
        <v>5</v>
      </c>
      <c r="S105" s="125">
        <v>500</v>
      </c>
      <c r="T105" s="125"/>
      <c r="U105" s="125">
        <v>130</v>
      </c>
    </row>
    <row r="106" spans="1:21" s="224" customFormat="1" ht="26.25" thickBot="1" x14ac:dyDescent="0.25">
      <c r="A106" s="573"/>
      <c r="B106" s="182" t="s">
        <v>337</v>
      </c>
      <c r="C106" s="254" t="s">
        <v>338</v>
      </c>
      <c r="D106" s="183">
        <v>1</v>
      </c>
      <c r="E106" s="132" t="s">
        <v>242</v>
      </c>
      <c r="F106" s="15">
        <v>210694</v>
      </c>
      <c r="G106" s="332">
        <f t="shared" si="8"/>
        <v>147485.79999999999</v>
      </c>
      <c r="H106" s="331"/>
      <c r="I106" s="56"/>
      <c r="J106" s="57">
        <f t="shared" si="9"/>
        <v>0</v>
      </c>
      <c r="K106" s="331"/>
      <c r="L106" s="183" t="s">
        <v>236</v>
      </c>
      <c r="M106" s="183" t="s">
        <v>13</v>
      </c>
      <c r="N106" s="183">
        <v>600</v>
      </c>
      <c r="O106" s="183" t="s">
        <v>253</v>
      </c>
      <c r="P106" s="183" t="s">
        <v>258</v>
      </c>
      <c r="Q106" s="183" t="s">
        <v>239</v>
      </c>
      <c r="R106" s="183">
        <v>5</v>
      </c>
      <c r="S106" s="183">
        <v>500</v>
      </c>
      <c r="T106" s="183"/>
      <c r="U106" s="183">
        <v>130</v>
      </c>
    </row>
    <row r="107" spans="1:21" s="224" customFormat="1" ht="37.15" customHeight="1" x14ac:dyDescent="0.2">
      <c r="A107" s="574"/>
      <c r="B107" s="284" t="s">
        <v>341</v>
      </c>
      <c r="C107" s="304" t="s">
        <v>342</v>
      </c>
      <c r="D107" s="284"/>
      <c r="E107" s="285" t="s">
        <v>235</v>
      </c>
      <c r="F107" s="286">
        <v>277428</v>
      </c>
      <c r="G107" s="287">
        <f t="shared" si="8"/>
        <v>194199.6</v>
      </c>
      <c r="H107" s="331"/>
      <c r="I107" s="47"/>
      <c r="J107" s="48">
        <f t="shared" si="9"/>
        <v>0</v>
      </c>
      <c r="K107" s="331"/>
      <c r="L107" s="394" t="s">
        <v>236</v>
      </c>
      <c r="M107" s="394" t="s">
        <v>13</v>
      </c>
      <c r="N107" s="394">
        <v>600</v>
      </c>
      <c r="O107" s="394" t="s">
        <v>237</v>
      </c>
      <c r="P107" s="394" t="s">
        <v>258</v>
      </c>
      <c r="Q107" s="394" t="s">
        <v>239</v>
      </c>
      <c r="R107" s="394">
        <v>5</v>
      </c>
      <c r="S107" s="394">
        <v>500</v>
      </c>
      <c r="T107" s="394"/>
      <c r="U107" s="394">
        <v>130</v>
      </c>
    </row>
    <row r="108" spans="1:21" s="224" customFormat="1" x14ac:dyDescent="0.2">
      <c r="A108" s="572"/>
      <c r="B108" s="123" t="s">
        <v>335</v>
      </c>
      <c r="C108" s="124" t="s">
        <v>336</v>
      </c>
      <c r="D108" s="125">
        <v>1</v>
      </c>
      <c r="E108" s="126" t="s">
        <v>242</v>
      </c>
      <c r="F108" s="5">
        <v>43066</v>
      </c>
      <c r="G108" s="272">
        <f t="shared" si="8"/>
        <v>30146.2</v>
      </c>
      <c r="H108" s="331"/>
      <c r="I108" s="51"/>
      <c r="J108" s="52">
        <f t="shared" si="9"/>
        <v>0</v>
      </c>
      <c r="K108" s="331"/>
      <c r="L108" s="125" t="s">
        <v>236</v>
      </c>
      <c r="M108" s="125" t="s">
        <v>13</v>
      </c>
      <c r="N108" s="125">
        <v>600</v>
      </c>
      <c r="O108" s="125" t="s">
        <v>237</v>
      </c>
      <c r="P108" s="125" t="s">
        <v>258</v>
      </c>
      <c r="Q108" s="125" t="s">
        <v>239</v>
      </c>
      <c r="R108" s="125">
        <v>5</v>
      </c>
      <c r="S108" s="125">
        <v>500</v>
      </c>
      <c r="T108" s="125"/>
      <c r="U108" s="125">
        <v>130</v>
      </c>
    </row>
    <row r="109" spans="1:21" s="224" customFormat="1" x14ac:dyDescent="0.2">
      <c r="A109" s="572"/>
      <c r="B109" s="123" t="s">
        <v>261</v>
      </c>
      <c r="C109" s="124" t="s">
        <v>262</v>
      </c>
      <c r="D109" s="125">
        <v>1</v>
      </c>
      <c r="E109" s="126" t="s">
        <v>242</v>
      </c>
      <c r="F109" s="5">
        <v>23668</v>
      </c>
      <c r="G109" s="272">
        <f t="shared" si="8"/>
        <v>16567.599999999999</v>
      </c>
      <c r="H109" s="331"/>
      <c r="I109" s="51"/>
      <c r="J109" s="52">
        <f t="shared" si="9"/>
        <v>0</v>
      </c>
      <c r="K109" s="331"/>
      <c r="L109" s="125" t="s">
        <v>236</v>
      </c>
      <c r="M109" s="125" t="s">
        <v>13</v>
      </c>
      <c r="N109" s="125">
        <v>600</v>
      </c>
      <c r="O109" s="125" t="s">
        <v>237</v>
      </c>
      <c r="P109" s="125" t="s">
        <v>271</v>
      </c>
      <c r="Q109" s="125" t="s">
        <v>239</v>
      </c>
      <c r="R109" s="125">
        <v>5</v>
      </c>
      <c r="S109" s="125">
        <v>500</v>
      </c>
      <c r="T109" s="125"/>
      <c r="U109" s="125">
        <v>130</v>
      </c>
    </row>
    <row r="110" spans="1:21" s="224" customFormat="1" ht="25.5" x14ac:dyDescent="0.2">
      <c r="A110" s="572"/>
      <c r="B110" s="123" t="s">
        <v>343</v>
      </c>
      <c r="C110" s="124" t="s">
        <v>344</v>
      </c>
      <c r="D110" s="125">
        <v>1</v>
      </c>
      <c r="E110" s="126" t="s">
        <v>242</v>
      </c>
      <c r="F110" s="5">
        <v>210694</v>
      </c>
      <c r="G110" s="272">
        <f t="shared" si="8"/>
        <v>147485.79999999999</v>
      </c>
      <c r="H110" s="331"/>
      <c r="I110" s="51"/>
      <c r="J110" s="52">
        <f t="shared" si="9"/>
        <v>0</v>
      </c>
      <c r="K110" s="331"/>
      <c r="L110" s="125" t="s">
        <v>236</v>
      </c>
      <c r="M110" s="125" t="s">
        <v>13</v>
      </c>
      <c r="N110" s="125">
        <v>600</v>
      </c>
      <c r="O110" s="125" t="s">
        <v>237</v>
      </c>
      <c r="P110" s="125" t="s">
        <v>258</v>
      </c>
      <c r="Q110" s="125" t="s">
        <v>239</v>
      </c>
      <c r="R110" s="125">
        <v>5</v>
      </c>
      <c r="S110" s="125">
        <v>500</v>
      </c>
      <c r="T110" s="125"/>
      <c r="U110" s="125">
        <v>130</v>
      </c>
    </row>
    <row r="111" spans="1:21" s="224" customFormat="1" ht="37.9" customHeight="1" x14ac:dyDescent="0.2">
      <c r="A111" s="572"/>
      <c r="B111" s="266" t="s">
        <v>345</v>
      </c>
      <c r="C111" s="273" t="s">
        <v>346</v>
      </c>
      <c r="D111" s="266"/>
      <c r="E111" s="267" t="s">
        <v>235</v>
      </c>
      <c r="F111" s="268">
        <v>281698</v>
      </c>
      <c r="G111" s="269">
        <f t="shared" si="8"/>
        <v>197188.6</v>
      </c>
      <c r="H111" s="331"/>
      <c r="I111" s="270"/>
      <c r="J111" s="271">
        <f t="shared" si="9"/>
        <v>0</v>
      </c>
      <c r="K111" s="331"/>
      <c r="L111" s="395" t="s">
        <v>236</v>
      </c>
      <c r="M111" s="395" t="s">
        <v>13</v>
      </c>
      <c r="N111" s="395">
        <v>600</v>
      </c>
      <c r="O111" s="395" t="s">
        <v>253</v>
      </c>
      <c r="P111" s="395" t="s">
        <v>258</v>
      </c>
      <c r="Q111" s="395" t="s">
        <v>239</v>
      </c>
      <c r="R111" s="395">
        <v>5</v>
      </c>
      <c r="S111" s="395">
        <v>500</v>
      </c>
      <c r="T111" s="395"/>
      <c r="U111" s="395">
        <v>130</v>
      </c>
    </row>
    <row r="112" spans="1:21" s="224" customFormat="1" x14ac:dyDescent="0.2">
      <c r="A112" s="572"/>
      <c r="B112" s="123" t="s">
        <v>335</v>
      </c>
      <c r="C112" s="124" t="s">
        <v>336</v>
      </c>
      <c r="D112" s="125">
        <v>1</v>
      </c>
      <c r="E112" s="126" t="s">
        <v>242</v>
      </c>
      <c r="F112" s="5">
        <v>43066</v>
      </c>
      <c r="G112" s="272">
        <f t="shared" si="8"/>
        <v>30146.2</v>
      </c>
      <c r="H112" s="331"/>
      <c r="I112" s="51"/>
      <c r="J112" s="52">
        <f t="shared" si="9"/>
        <v>0</v>
      </c>
      <c r="K112" s="331"/>
      <c r="L112" s="125" t="s">
        <v>236</v>
      </c>
      <c r="M112" s="125" t="s">
        <v>13</v>
      </c>
      <c r="N112" s="125">
        <v>600</v>
      </c>
      <c r="O112" s="125" t="s">
        <v>253</v>
      </c>
      <c r="P112" s="125" t="s">
        <v>258</v>
      </c>
      <c r="Q112" s="125" t="s">
        <v>239</v>
      </c>
      <c r="R112" s="125">
        <v>5</v>
      </c>
      <c r="S112" s="125">
        <v>500</v>
      </c>
      <c r="T112" s="125"/>
      <c r="U112" s="125">
        <v>130</v>
      </c>
    </row>
    <row r="113" spans="1:21" s="224" customFormat="1" x14ac:dyDescent="0.2">
      <c r="A113" s="572"/>
      <c r="B113" s="123" t="s">
        <v>272</v>
      </c>
      <c r="C113" s="124" t="s">
        <v>273</v>
      </c>
      <c r="D113" s="125">
        <v>1</v>
      </c>
      <c r="E113" s="126" t="s">
        <v>242</v>
      </c>
      <c r="F113" s="5">
        <v>27938</v>
      </c>
      <c r="G113" s="272">
        <f t="shared" si="8"/>
        <v>19556.599999999999</v>
      </c>
      <c r="H113" s="331"/>
      <c r="I113" s="51"/>
      <c r="J113" s="52">
        <f t="shared" si="9"/>
        <v>0</v>
      </c>
      <c r="K113" s="331"/>
      <c r="L113" s="125" t="s">
        <v>236</v>
      </c>
      <c r="M113" s="125" t="s">
        <v>13</v>
      </c>
      <c r="N113" s="125">
        <v>600</v>
      </c>
      <c r="O113" s="125" t="s">
        <v>253</v>
      </c>
      <c r="P113" s="125" t="s">
        <v>271</v>
      </c>
      <c r="Q113" s="125" t="s">
        <v>239</v>
      </c>
      <c r="R113" s="125">
        <v>5</v>
      </c>
      <c r="S113" s="125">
        <v>500</v>
      </c>
      <c r="T113" s="125"/>
      <c r="U113" s="125">
        <v>130</v>
      </c>
    </row>
    <row r="114" spans="1:21" s="224" customFormat="1" ht="26.25" thickBot="1" x14ac:dyDescent="0.25">
      <c r="A114" s="575"/>
      <c r="B114" s="178" t="s">
        <v>343</v>
      </c>
      <c r="C114" s="241" t="s">
        <v>344</v>
      </c>
      <c r="D114" s="180">
        <v>1</v>
      </c>
      <c r="E114" s="181" t="s">
        <v>242</v>
      </c>
      <c r="F114" s="242">
        <v>210694</v>
      </c>
      <c r="G114" s="294">
        <f t="shared" si="8"/>
        <v>147485.79999999999</v>
      </c>
      <c r="H114" s="331"/>
      <c r="I114" s="243"/>
      <c r="J114" s="55">
        <f t="shared" si="9"/>
        <v>0</v>
      </c>
      <c r="K114" s="331"/>
      <c r="L114" s="180" t="s">
        <v>236</v>
      </c>
      <c r="M114" s="180" t="s">
        <v>13</v>
      </c>
      <c r="N114" s="180">
        <v>600</v>
      </c>
      <c r="O114" s="180" t="s">
        <v>253</v>
      </c>
      <c r="P114" s="180" t="s">
        <v>258</v>
      </c>
      <c r="Q114" s="180" t="s">
        <v>239</v>
      </c>
      <c r="R114" s="180">
        <v>5</v>
      </c>
      <c r="S114" s="180">
        <v>500</v>
      </c>
      <c r="T114" s="180"/>
      <c r="U114" s="180">
        <v>130</v>
      </c>
    </row>
    <row r="115" spans="1:21" s="142" customFormat="1" ht="60" customHeight="1" thickTop="1" x14ac:dyDescent="0.2">
      <c r="A115" s="569"/>
      <c r="B115" s="150" t="s">
        <v>347</v>
      </c>
      <c r="C115" s="151" t="s">
        <v>348</v>
      </c>
      <c r="D115" s="152"/>
      <c r="E115" s="153" t="s">
        <v>235</v>
      </c>
      <c r="F115" s="32">
        <v>32696</v>
      </c>
      <c r="G115" s="293">
        <f t="shared" si="8"/>
        <v>22887.200000000001</v>
      </c>
      <c r="H115" s="331"/>
      <c r="I115" s="43"/>
      <c r="J115" s="44">
        <f t="shared" ref="J115:J137" si="10">IF(I115*G115&gt;0,I115*G115,0)</f>
        <v>0</v>
      </c>
      <c r="K115" s="331"/>
      <c r="L115" s="362" t="s">
        <v>236</v>
      </c>
      <c r="M115" s="362" t="s">
        <v>13</v>
      </c>
      <c r="N115" s="362"/>
      <c r="O115" s="362"/>
      <c r="P115" s="362" t="s">
        <v>238</v>
      </c>
      <c r="Q115" s="362" t="s">
        <v>239</v>
      </c>
      <c r="R115" s="362">
        <v>5</v>
      </c>
      <c r="S115" s="362"/>
      <c r="T115" s="362">
        <v>16.600000000000001</v>
      </c>
      <c r="U115" s="362"/>
    </row>
    <row r="116" spans="1:21" s="142" customFormat="1" ht="60" customHeight="1" thickBot="1" x14ac:dyDescent="0.25">
      <c r="A116" s="570"/>
      <c r="B116" s="310" t="s">
        <v>349</v>
      </c>
      <c r="C116" s="311" t="s">
        <v>350</v>
      </c>
      <c r="D116" s="312"/>
      <c r="E116" s="313" t="s">
        <v>235</v>
      </c>
      <c r="F116" s="314">
        <v>44164</v>
      </c>
      <c r="G116" s="315">
        <f t="shared" si="8"/>
        <v>30914.800000000003</v>
      </c>
      <c r="H116" s="331"/>
      <c r="I116" s="316"/>
      <c r="J116" s="317">
        <f t="shared" si="10"/>
        <v>0</v>
      </c>
      <c r="K116" s="331"/>
      <c r="L116" s="363" t="s">
        <v>236</v>
      </c>
      <c r="M116" s="363" t="s">
        <v>13</v>
      </c>
      <c r="N116" s="363"/>
      <c r="O116" s="363"/>
      <c r="P116" s="363" t="s">
        <v>258</v>
      </c>
      <c r="Q116" s="363" t="s">
        <v>239</v>
      </c>
      <c r="R116" s="363">
        <v>5</v>
      </c>
      <c r="S116" s="363"/>
      <c r="T116" s="363">
        <v>16.600000000000001</v>
      </c>
      <c r="U116" s="363"/>
    </row>
    <row r="117" spans="1:21" s="142" customFormat="1" ht="33" customHeight="1" thickTop="1" x14ac:dyDescent="0.2">
      <c r="A117" s="587"/>
      <c r="B117" s="163" t="s">
        <v>351</v>
      </c>
      <c r="C117" s="164" t="s">
        <v>352</v>
      </c>
      <c r="D117" s="165"/>
      <c r="E117" s="166" t="s">
        <v>235</v>
      </c>
      <c r="F117" s="34">
        <v>12932</v>
      </c>
      <c r="G117" s="287">
        <f>F117-F117*$G$4</f>
        <v>9052.4</v>
      </c>
      <c r="H117" s="331"/>
      <c r="I117" s="47"/>
      <c r="J117" s="48">
        <f t="shared" si="10"/>
        <v>0</v>
      </c>
      <c r="K117" s="331"/>
      <c r="L117" s="359" t="s">
        <v>236</v>
      </c>
      <c r="M117" s="359" t="s">
        <v>13</v>
      </c>
      <c r="N117" s="359"/>
      <c r="O117" s="359"/>
      <c r="P117" s="359" t="s">
        <v>238</v>
      </c>
      <c r="Q117" s="359"/>
      <c r="R117" s="359"/>
      <c r="S117" s="359"/>
      <c r="T117" s="359"/>
      <c r="U117" s="359"/>
    </row>
    <row r="118" spans="1:21" s="142" customFormat="1" ht="33" customHeight="1" x14ac:dyDescent="0.2">
      <c r="A118" s="597"/>
      <c r="B118" s="274" t="s">
        <v>353</v>
      </c>
      <c r="C118" s="275" t="s">
        <v>354</v>
      </c>
      <c r="D118" s="276"/>
      <c r="E118" s="277" t="s">
        <v>235</v>
      </c>
      <c r="F118" s="278">
        <v>12932</v>
      </c>
      <c r="G118" s="269">
        <f>F118-F118*$G$4</f>
        <v>9052.4</v>
      </c>
      <c r="H118" s="331"/>
      <c r="I118" s="270"/>
      <c r="J118" s="271">
        <f t="shared" si="10"/>
        <v>0</v>
      </c>
      <c r="K118" s="331"/>
      <c r="L118" s="360" t="s">
        <v>236</v>
      </c>
      <c r="M118" s="360" t="s">
        <v>13</v>
      </c>
      <c r="N118" s="360"/>
      <c r="O118" s="360"/>
      <c r="P118" s="360" t="s">
        <v>238</v>
      </c>
      <c r="Q118" s="360"/>
      <c r="R118" s="360"/>
      <c r="S118" s="360"/>
      <c r="T118" s="360"/>
      <c r="U118" s="360"/>
    </row>
    <row r="119" spans="1:21" s="142" customFormat="1" ht="30.75" customHeight="1" x14ac:dyDescent="0.2">
      <c r="A119" s="597"/>
      <c r="B119" s="274" t="s">
        <v>355</v>
      </c>
      <c r="C119" s="275" t="s">
        <v>356</v>
      </c>
      <c r="D119" s="276"/>
      <c r="E119" s="277" t="s">
        <v>235</v>
      </c>
      <c r="F119" s="278">
        <v>12932</v>
      </c>
      <c r="G119" s="269">
        <f>F119-F119*$G$4</f>
        <v>9052.4</v>
      </c>
      <c r="H119" s="331"/>
      <c r="I119" s="270"/>
      <c r="J119" s="271">
        <f t="shared" si="10"/>
        <v>0</v>
      </c>
      <c r="K119" s="331"/>
      <c r="L119" s="360" t="s">
        <v>236</v>
      </c>
      <c r="M119" s="360" t="s">
        <v>13</v>
      </c>
      <c r="N119" s="360"/>
      <c r="O119" s="360"/>
      <c r="P119" s="360" t="s">
        <v>271</v>
      </c>
      <c r="Q119" s="360"/>
      <c r="R119" s="360"/>
      <c r="S119" s="360"/>
      <c r="T119" s="360"/>
      <c r="U119" s="360"/>
    </row>
    <row r="120" spans="1:21" s="142" customFormat="1" ht="31.5" customHeight="1" thickBot="1" x14ac:dyDescent="0.25">
      <c r="A120" s="606"/>
      <c r="B120" s="296" t="s">
        <v>357</v>
      </c>
      <c r="C120" s="297" t="s">
        <v>358</v>
      </c>
      <c r="D120" s="298"/>
      <c r="E120" s="299" t="s">
        <v>235</v>
      </c>
      <c r="F120" s="300">
        <v>12932</v>
      </c>
      <c r="G120" s="301">
        <f>F120-F120*$G$4</f>
        <v>9052.4</v>
      </c>
      <c r="H120" s="331"/>
      <c r="I120" s="302"/>
      <c r="J120" s="303">
        <f t="shared" si="10"/>
        <v>0</v>
      </c>
      <c r="K120" s="331"/>
      <c r="L120" s="361" t="s">
        <v>236</v>
      </c>
      <c r="M120" s="361" t="s">
        <v>13</v>
      </c>
      <c r="N120" s="361"/>
      <c r="O120" s="361"/>
      <c r="P120" s="361" t="s">
        <v>271</v>
      </c>
      <c r="Q120" s="361"/>
      <c r="R120" s="361"/>
      <c r="S120" s="361"/>
      <c r="T120" s="361"/>
      <c r="U120" s="361"/>
    </row>
    <row r="121" spans="1:21" s="224" customFormat="1" ht="37.9" customHeight="1" thickTop="1" x14ac:dyDescent="0.2">
      <c r="A121" s="571"/>
      <c r="B121" s="290" t="s">
        <v>359</v>
      </c>
      <c r="C121" s="309" t="s">
        <v>360</v>
      </c>
      <c r="D121" s="290"/>
      <c r="E121" s="291" t="s">
        <v>235</v>
      </c>
      <c r="F121" s="292">
        <v>228628</v>
      </c>
      <c r="G121" s="293">
        <f t="shared" ref="G121:G149" si="11">F121-F121*$G$4</f>
        <v>160039.6</v>
      </c>
      <c r="H121" s="331"/>
      <c r="I121" s="43"/>
      <c r="J121" s="44">
        <f t="shared" si="10"/>
        <v>0</v>
      </c>
      <c r="K121" s="331"/>
      <c r="L121" s="396" t="s">
        <v>236</v>
      </c>
      <c r="M121" s="396" t="s">
        <v>13</v>
      </c>
      <c r="N121" s="396">
        <v>600</v>
      </c>
      <c r="O121" s="396" t="s">
        <v>237</v>
      </c>
      <c r="P121" s="396" t="s">
        <v>238</v>
      </c>
      <c r="Q121" s="396" t="s">
        <v>276</v>
      </c>
      <c r="R121" s="396">
        <v>5</v>
      </c>
      <c r="S121" s="396">
        <v>500</v>
      </c>
      <c r="T121" s="396"/>
      <c r="U121" s="396">
        <v>130</v>
      </c>
    </row>
    <row r="122" spans="1:21" s="224" customFormat="1" x14ac:dyDescent="0.2">
      <c r="A122" s="572"/>
      <c r="B122" s="123" t="s">
        <v>321</v>
      </c>
      <c r="C122" s="124" t="s">
        <v>322</v>
      </c>
      <c r="D122" s="125">
        <v>1</v>
      </c>
      <c r="E122" s="126" t="s">
        <v>242</v>
      </c>
      <c r="F122" s="5">
        <v>46604</v>
      </c>
      <c r="G122" s="272">
        <f t="shared" si="11"/>
        <v>32622.800000000003</v>
      </c>
      <c r="H122" s="331"/>
      <c r="I122" s="51"/>
      <c r="J122" s="52">
        <f t="shared" si="10"/>
        <v>0</v>
      </c>
      <c r="K122" s="331"/>
      <c r="L122" s="125" t="s">
        <v>236</v>
      </c>
      <c r="M122" s="125" t="s">
        <v>13</v>
      </c>
      <c r="N122" s="125">
        <v>600</v>
      </c>
      <c r="O122" s="125" t="s">
        <v>237</v>
      </c>
      <c r="P122" s="125" t="s">
        <v>238</v>
      </c>
      <c r="Q122" s="125" t="s">
        <v>276</v>
      </c>
      <c r="R122" s="125">
        <v>6</v>
      </c>
      <c r="S122" s="125">
        <v>501</v>
      </c>
      <c r="T122" s="125"/>
      <c r="U122" s="125">
        <v>131</v>
      </c>
    </row>
    <row r="123" spans="1:21" s="224" customFormat="1" x14ac:dyDescent="0.2">
      <c r="A123" s="572"/>
      <c r="B123" s="123" t="s">
        <v>243</v>
      </c>
      <c r="C123" s="124" t="s">
        <v>244</v>
      </c>
      <c r="D123" s="125">
        <v>1</v>
      </c>
      <c r="E123" s="126" t="s">
        <v>242</v>
      </c>
      <c r="F123" s="5">
        <v>23668</v>
      </c>
      <c r="G123" s="272">
        <f t="shared" si="11"/>
        <v>16567.599999999999</v>
      </c>
      <c r="H123" s="331"/>
      <c r="I123" s="51"/>
      <c r="J123" s="52">
        <f t="shared" si="10"/>
        <v>0</v>
      </c>
      <c r="K123" s="331"/>
      <c r="L123" s="125" t="s">
        <v>236</v>
      </c>
      <c r="M123" s="125" t="s">
        <v>13</v>
      </c>
      <c r="N123" s="125">
        <v>600</v>
      </c>
      <c r="O123" s="125" t="s">
        <v>237</v>
      </c>
      <c r="P123" s="125" t="s">
        <v>238</v>
      </c>
      <c r="Q123" s="125" t="s">
        <v>276</v>
      </c>
      <c r="R123" s="125">
        <v>7</v>
      </c>
      <c r="S123" s="125">
        <v>502</v>
      </c>
      <c r="T123" s="125"/>
      <c r="U123" s="125">
        <v>132</v>
      </c>
    </row>
    <row r="124" spans="1:21" s="224" customFormat="1" ht="25.5" x14ac:dyDescent="0.2">
      <c r="A124" s="572"/>
      <c r="B124" s="123" t="s">
        <v>361</v>
      </c>
      <c r="C124" s="124" t="s">
        <v>362</v>
      </c>
      <c r="D124" s="125">
        <v>1</v>
      </c>
      <c r="E124" s="126" t="s">
        <v>242</v>
      </c>
      <c r="F124" s="5">
        <v>158356</v>
      </c>
      <c r="G124" s="272">
        <f t="shared" si="11"/>
        <v>110849.20000000001</v>
      </c>
      <c r="H124" s="331"/>
      <c r="I124" s="51"/>
      <c r="J124" s="52">
        <f t="shared" si="10"/>
        <v>0</v>
      </c>
      <c r="K124" s="331"/>
      <c r="L124" s="125" t="s">
        <v>236</v>
      </c>
      <c r="M124" s="125" t="s">
        <v>13</v>
      </c>
      <c r="N124" s="125">
        <v>600</v>
      </c>
      <c r="O124" s="125" t="s">
        <v>237</v>
      </c>
      <c r="P124" s="125" t="s">
        <v>238</v>
      </c>
      <c r="Q124" s="125" t="s">
        <v>276</v>
      </c>
      <c r="R124" s="125">
        <v>8</v>
      </c>
      <c r="S124" s="125">
        <v>503</v>
      </c>
      <c r="T124" s="125"/>
      <c r="U124" s="125">
        <v>133</v>
      </c>
    </row>
    <row r="125" spans="1:21" s="224" customFormat="1" ht="36.6" customHeight="1" x14ac:dyDescent="0.2">
      <c r="A125" s="572"/>
      <c r="B125" s="266" t="s">
        <v>363</v>
      </c>
      <c r="C125" s="273" t="s">
        <v>364</v>
      </c>
      <c r="D125" s="266"/>
      <c r="E125" s="267" t="s">
        <v>235</v>
      </c>
      <c r="F125" s="268">
        <v>232898</v>
      </c>
      <c r="G125" s="269">
        <f>F125-F125*$G$4</f>
        <v>163028.6</v>
      </c>
      <c r="H125" s="331"/>
      <c r="I125" s="270"/>
      <c r="J125" s="271">
        <f t="shared" si="10"/>
        <v>0</v>
      </c>
      <c r="K125" s="331"/>
      <c r="L125" s="395" t="s">
        <v>236</v>
      </c>
      <c r="M125" s="395" t="s">
        <v>13</v>
      </c>
      <c r="N125" s="395">
        <v>600</v>
      </c>
      <c r="O125" s="395" t="s">
        <v>253</v>
      </c>
      <c r="P125" s="395" t="s">
        <v>238</v>
      </c>
      <c r="Q125" s="395" t="s">
        <v>276</v>
      </c>
      <c r="R125" s="395">
        <v>9</v>
      </c>
      <c r="S125" s="395">
        <v>504</v>
      </c>
      <c r="T125" s="395"/>
      <c r="U125" s="395">
        <v>134</v>
      </c>
    </row>
    <row r="126" spans="1:21" s="224" customFormat="1" x14ac:dyDescent="0.2">
      <c r="A126" s="572"/>
      <c r="B126" s="123" t="s">
        <v>321</v>
      </c>
      <c r="C126" s="124" t="s">
        <v>322</v>
      </c>
      <c r="D126" s="125">
        <v>1</v>
      </c>
      <c r="E126" s="126" t="s">
        <v>242</v>
      </c>
      <c r="F126" s="5">
        <v>46604</v>
      </c>
      <c r="G126" s="272">
        <f>F126-F126*$G$4</f>
        <v>32622.800000000003</v>
      </c>
      <c r="H126" s="331"/>
      <c r="I126" s="51"/>
      <c r="J126" s="52">
        <f t="shared" si="10"/>
        <v>0</v>
      </c>
      <c r="K126" s="331"/>
      <c r="L126" s="125" t="s">
        <v>236</v>
      </c>
      <c r="M126" s="125" t="s">
        <v>13</v>
      </c>
      <c r="N126" s="125">
        <v>600</v>
      </c>
      <c r="O126" s="125" t="s">
        <v>253</v>
      </c>
      <c r="P126" s="125" t="s">
        <v>238</v>
      </c>
      <c r="Q126" s="125" t="s">
        <v>276</v>
      </c>
      <c r="R126" s="125">
        <v>10</v>
      </c>
      <c r="S126" s="125">
        <v>505</v>
      </c>
      <c r="T126" s="125"/>
      <c r="U126" s="125">
        <v>135</v>
      </c>
    </row>
    <row r="127" spans="1:21" s="224" customFormat="1" x14ac:dyDescent="0.2">
      <c r="A127" s="572"/>
      <c r="B127" s="123" t="s">
        <v>254</v>
      </c>
      <c r="C127" s="124" t="s">
        <v>255</v>
      </c>
      <c r="D127" s="125">
        <v>1</v>
      </c>
      <c r="E127" s="126" t="s">
        <v>242</v>
      </c>
      <c r="F127" s="5">
        <v>27938</v>
      </c>
      <c r="G127" s="272">
        <f>F127-F127*$G$4</f>
        <v>19556.599999999999</v>
      </c>
      <c r="H127" s="331"/>
      <c r="I127" s="51"/>
      <c r="J127" s="52">
        <f t="shared" si="10"/>
        <v>0</v>
      </c>
      <c r="K127" s="331"/>
      <c r="L127" s="125" t="s">
        <v>236</v>
      </c>
      <c r="M127" s="125" t="s">
        <v>13</v>
      </c>
      <c r="N127" s="125">
        <v>600</v>
      </c>
      <c r="O127" s="125" t="s">
        <v>253</v>
      </c>
      <c r="P127" s="125" t="s">
        <v>238</v>
      </c>
      <c r="Q127" s="125" t="s">
        <v>276</v>
      </c>
      <c r="R127" s="125">
        <v>11</v>
      </c>
      <c r="S127" s="125">
        <v>506</v>
      </c>
      <c r="T127" s="125"/>
      <c r="U127" s="125">
        <v>136</v>
      </c>
    </row>
    <row r="128" spans="1:21" s="224" customFormat="1" ht="26.25" thickBot="1" x14ac:dyDescent="0.25">
      <c r="A128" s="573"/>
      <c r="B128" s="182" t="s">
        <v>361</v>
      </c>
      <c r="C128" s="254" t="s">
        <v>362</v>
      </c>
      <c r="D128" s="183">
        <v>1</v>
      </c>
      <c r="E128" s="132" t="s">
        <v>242</v>
      </c>
      <c r="F128" s="15">
        <v>158356</v>
      </c>
      <c r="G128" s="332">
        <f>F128-F128*$G$4</f>
        <v>110849.20000000001</v>
      </c>
      <c r="H128" s="331"/>
      <c r="I128" s="56"/>
      <c r="J128" s="57">
        <f t="shared" si="10"/>
        <v>0</v>
      </c>
      <c r="K128" s="331"/>
      <c r="L128" s="183" t="s">
        <v>236</v>
      </c>
      <c r="M128" s="183" t="s">
        <v>13</v>
      </c>
      <c r="N128" s="183">
        <v>600</v>
      </c>
      <c r="O128" s="183" t="s">
        <v>253</v>
      </c>
      <c r="P128" s="183" t="s">
        <v>238</v>
      </c>
      <c r="Q128" s="183" t="s">
        <v>276</v>
      </c>
      <c r="R128" s="183">
        <v>12</v>
      </c>
      <c r="S128" s="183">
        <v>507</v>
      </c>
      <c r="T128" s="183"/>
      <c r="U128" s="183">
        <v>137</v>
      </c>
    </row>
    <row r="129" spans="1:21" s="224" customFormat="1" ht="35.450000000000003" customHeight="1" x14ac:dyDescent="0.2">
      <c r="A129" s="574"/>
      <c r="B129" s="284" t="s">
        <v>365</v>
      </c>
      <c r="C129" s="304" t="s">
        <v>366</v>
      </c>
      <c r="D129" s="284"/>
      <c r="E129" s="285" t="s">
        <v>235</v>
      </c>
      <c r="F129" s="286">
        <v>228628</v>
      </c>
      <c r="G129" s="287">
        <f t="shared" si="11"/>
        <v>160039.6</v>
      </c>
      <c r="H129" s="331"/>
      <c r="I129" s="47"/>
      <c r="J129" s="48">
        <f t="shared" si="10"/>
        <v>0</v>
      </c>
      <c r="K129" s="331"/>
      <c r="L129" s="394" t="s">
        <v>236</v>
      </c>
      <c r="M129" s="394" t="s">
        <v>13</v>
      </c>
      <c r="N129" s="394">
        <v>600</v>
      </c>
      <c r="O129" s="394" t="s">
        <v>237</v>
      </c>
      <c r="P129" s="394" t="s">
        <v>238</v>
      </c>
      <c r="Q129" s="394" t="s">
        <v>276</v>
      </c>
      <c r="R129" s="394">
        <v>13</v>
      </c>
      <c r="S129" s="394">
        <v>508</v>
      </c>
      <c r="T129" s="394"/>
      <c r="U129" s="394">
        <v>138</v>
      </c>
    </row>
    <row r="130" spans="1:21" s="224" customFormat="1" x14ac:dyDescent="0.2">
      <c r="A130" s="572"/>
      <c r="B130" s="123" t="s">
        <v>321</v>
      </c>
      <c r="C130" s="124" t="s">
        <v>322</v>
      </c>
      <c r="D130" s="125">
        <v>1</v>
      </c>
      <c r="E130" s="126" t="s">
        <v>242</v>
      </c>
      <c r="F130" s="5">
        <v>46604</v>
      </c>
      <c r="G130" s="272">
        <f t="shared" si="11"/>
        <v>32622.800000000003</v>
      </c>
      <c r="H130" s="331"/>
      <c r="I130" s="51"/>
      <c r="J130" s="52">
        <f t="shared" si="10"/>
        <v>0</v>
      </c>
      <c r="K130" s="331"/>
      <c r="L130" s="125" t="s">
        <v>236</v>
      </c>
      <c r="M130" s="125" t="s">
        <v>13</v>
      </c>
      <c r="N130" s="125">
        <v>600</v>
      </c>
      <c r="O130" s="125" t="s">
        <v>237</v>
      </c>
      <c r="P130" s="125" t="s">
        <v>238</v>
      </c>
      <c r="Q130" s="125" t="s">
        <v>276</v>
      </c>
      <c r="R130" s="125">
        <v>14</v>
      </c>
      <c r="S130" s="125">
        <v>509</v>
      </c>
      <c r="T130" s="125"/>
      <c r="U130" s="125">
        <v>139</v>
      </c>
    </row>
    <row r="131" spans="1:21" s="224" customFormat="1" x14ac:dyDescent="0.2">
      <c r="A131" s="572"/>
      <c r="B131" s="123" t="s">
        <v>243</v>
      </c>
      <c r="C131" s="124" t="s">
        <v>244</v>
      </c>
      <c r="D131" s="125">
        <v>1</v>
      </c>
      <c r="E131" s="126" t="s">
        <v>242</v>
      </c>
      <c r="F131" s="5">
        <v>23668</v>
      </c>
      <c r="G131" s="272">
        <f t="shared" si="11"/>
        <v>16567.599999999999</v>
      </c>
      <c r="H131" s="331"/>
      <c r="I131" s="51"/>
      <c r="J131" s="52">
        <f t="shared" si="10"/>
        <v>0</v>
      </c>
      <c r="K131" s="331"/>
      <c r="L131" s="125" t="s">
        <v>236</v>
      </c>
      <c r="M131" s="125" t="s">
        <v>13</v>
      </c>
      <c r="N131" s="125">
        <v>600</v>
      </c>
      <c r="O131" s="125" t="s">
        <v>237</v>
      </c>
      <c r="P131" s="125" t="s">
        <v>238</v>
      </c>
      <c r="Q131" s="125" t="s">
        <v>276</v>
      </c>
      <c r="R131" s="125">
        <v>15</v>
      </c>
      <c r="S131" s="125">
        <v>510</v>
      </c>
      <c r="T131" s="125"/>
      <c r="U131" s="125">
        <v>140</v>
      </c>
    </row>
    <row r="132" spans="1:21" s="224" customFormat="1" ht="25.5" x14ac:dyDescent="0.2">
      <c r="A132" s="572"/>
      <c r="B132" s="123" t="s">
        <v>367</v>
      </c>
      <c r="C132" s="124" t="s">
        <v>368</v>
      </c>
      <c r="D132" s="125">
        <v>1</v>
      </c>
      <c r="E132" s="126" t="s">
        <v>242</v>
      </c>
      <c r="F132" s="5">
        <v>158356</v>
      </c>
      <c r="G132" s="272">
        <f t="shared" si="11"/>
        <v>110849.20000000001</v>
      </c>
      <c r="H132" s="331"/>
      <c r="I132" s="51"/>
      <c r="J132" s="52">
        <f t="shared" si="10"/>
        <v>0</v>
      </c>
      <c r="K132" s="331"/>
      <c r="L132" s="125" t="s">
        <v>236</v>
      </c>
      <c r="M132" s="125" t="s">
        <v>13</v>
      </c>
      <c r="N132" s="125">
        <v>600</v>
      </c>
      <c r="O132" s="125" t="s">
        <v>237</v>
      </c>
      <c r="P132" s="125" t="s">
        <v>238</v>
      </c>
      <c r="Q132" s="125" t="s">
        <v>276</v>
      </c>
      <c r="R132" s="125">
        <v>16</v>
      </c>
      <c r="S132" s="125">
        <v>511</v>
      </c>
      <c r="T132" s="125"/>
      <c r="U132" s="125">
        <v>141</v>
      </c>
    </row>
    <row r="133" spans="1:21" s="224" customFormat="1" ht="37.15" customHeight="1" x14ac:dyDescent="0.2">
      <c r="A133" s="572"/>
      <c r="B133" s="266" t="s">
        <v>369</v>
      </c>
      <c r="C133" s="273" t="s">
        <v>370</v>
      </c>
      <c r="D133" s="266"/>
      <c r="E133" s="267" t="s">
        <v>235</v>
      </c>
      <c r="F133" s="268">
        <v>232898</v>
      </c>
      <c r="G133" s="269">
        <f t="shared" si="11"/>
        <v>163028.6</v>
      </c>
      <c r="H133" s="331"/>
      <c r="I133" s="270"/>
      <c r="J133" s="271">
        <f t="shared" si="10"/>
        <v>0</v>
      </c>
      <c r="K133" s="331"/>
      <c r="L133" s="395" t="s">
        <v>236</v>
      </c>
      <c r="M133" s="395" t="s">
        <v>13</v>
      </c>
      <c r="N133" s="395">
        <v>600</v>
      </c>
      <c r="O133" s="395" t="s">
        <v>253</v>
      </c>
      <c r="P133" s="395" t="s">
        <v>238</v>
      </c>
      <c r="Q133" s="395" t="s">
        <v>276</v>
      </c>
      <c r="R133" s="395">
        <v>17</v>
      </c>
      <c r="S133" s="395">
        <v>512</v>
      </c>
      <c r="T133" s="395"/>
      <c r="U133" s="395">
        <v>142</v>
      </c>
    </row>
    <row r="134" spans="1:21" s="224" customFormat="1" x14ac:dyDescent="0.2">
      <c r="A134" s="572"/>
      <c r="B134" s="123" t="s">
        <v>321</v>
      </c>
      <c r="C134" s="124" t="s">
        <v>322</v>
      </c>
      <c r="D134" s="125">
        <v>1</v>
      </c>
      <c r="E134" s="126" t="s">
        <v>242</v>
      </c>
      <c r="F134" s="5">
        <v>46604</v>
      </c>
      <c r="G134" s="272">
        <f t="shared" si="11"/>
        <v>32622.800000000003</v>
      </c>
      <c r="H134" s="331"/>
      <c r="I134" s="51"/>
      <c r="J134" s="52">
        <f t="shared" si="10"/>
        <v>0</v>
      </c>
      <c r="K134" s="331"/>
      <c r="L134" s="125" t="s">
        <v>236</v>
      </c>
      <c r="M134" s="125" t="s">
        <v>13</v>
      </c>
      <c r="N134" s="125">
        <v>600</v>
      </c>
      <c r="O134" s="125" t="s">
        <v>253</v>
      </c>
      <c r="P134" s="125" t="s">
        <v>238</v>
      </c>
      <c r="Q134" s="125" t="s">
        <v>276</v>
      </c>
      <c r="R134" s="125">
        <v>18</v>
      </c>
      <c r="S134" s="125">
        <v>513</v>
      </c>
      <c r="T134" s="125"/>
      <c r="U134" s="125">
        <v>143</v>
      </c>
    </row>
    <row r="135" spans="1:21" s="224" customFormat="1" x14ac:dyDescent="0.2">
      <c r="A135" s="572"/>
      <c r="B135" s="123" t="s">
        <v>254</v>
      </c>
      <c r="C135" s="124" t="s">
        <v>255</v>
      </c>
      <c r="D135" s="125">
        <v>1</v>
      </c>
      <c r="E135" s="126" t="s">
        <v>242</v>
      </c>
      <c r="F135" s="5">
        <v>27938</v>
      </c>
      <c r="G135" s="272">
        <f t="shared" si="11"/>
        <v>19556.599999999999</v>
      </c>
      <c r="H135" s="331"/>
      <c r="I135" s="51"/>
      <c r="J135" s="52">
        <f t="shared" si="10"/>
        <v>0</v>
      </c>
      <c r="K135" s="331"/>
      <c r="L135" s="125" t="s">
        <v>236</v>
      </c>
      <c r="M135" s="125" t="s">
        <v>13</v>
      </c>
      <c r="N135" s="125">
        <v>600</v>
      </c>
      <c r="O135" s="125" t="s">
        <v>253</v>
      </c>
      <c r="P135" s="125" t="s">
        <v>238</v>
      </c>
      <c r="Q135" s="125" t="s">
        <v>276</v>
      </c>
      <c r="R135" s="125">
        <v>19</v>
      </c>
      <c r="S135" s="125">
        <v>514</v>
      </c>
      <c r="T135" s="125"/>
      <c r="U135" s="125">
        <v>144</v>
      </c>
    </row>
    <row r="136" spans="1:21" s="224" customFormat="1" ht="28.5" customHeight="1" thickBot="1" x14ac:dyDescent="0.25">
      <c r="A136" s="575"/>
      <c r="B136" s="178" t="s">
        <v>367</v>
      </c>
      <c r="C136" s="241" t="s">
        <v>368</v>
      </c>
      <c r="D136" s="180">
        <v>1</v>
      </c>
      <c r="E136" s="181" t="s">
        <v>242</v>
      </c>
      <c r="F136" s="242">
        <v>158356</v>
      </c>
      <c r="G136" s="294">
        <f t="shared" si="11"/>
        <v>110849.20000000001</v>
      </c>
      <c r="H136" s="331"/>
      <c r="I136" s="243"/>
      <c r="J136" s="55">
        <f t="shared" si="10"/>
        <v>0</v>
      </c>
      <c r="K136" s="331"/>
      <c r="L136" s="180" t="s">
        <v>236</v>
      </c>
      <c r="M136" s="180" t="s">
        <v>13</v>
      </c>
      <c r="N136" s="180">
        <v>600</v>
      </c>
      <c r="O136" s="180" t="s">
        <v>253</v>
      </c>
      <c r="P136" s="180" t="s">
        <v>238</v>
      </c>
      <c r="Q136" s="180" t="s">
        <v>276</v>
      </c>
      <c r="R136" s="180">
        <v>20</v>
      </c>
      <c r="S136" s="180">
        <v>515</v>
      </c>
      <c r="T136" s="180"/>
      <c r="U136" s="180">
        <v>145</v>
      </c>
    </row>
    <row r="137" spans="1:21" s="142" customFormat="1" ht="65.25" customHeight="1" thickTop="1" thickBot="1" x14ac:dyDescent="0.25">
      <c r="A137" s="319"/>
      <c r="B137" s="320" t="s">
        <v>371</v>
      </c>
      <c r="C137" s="321" t="s">
        <v>372</v>
      </c>
      <c r="D137" s="322"/>
      <c r="E137" s="323" t="s">
        <v>235</v>
      </c>
      <c r="F137" s="324">
        <v>31110</v>
      </c>
      <c r="G137" s="325">
        <f t="shared" si="11"/>
        <v>21777</v>
      </c>
      <c r="H137" s="331"/>
      <c r="I137" s="326"/>
      <c r="J137" s="327">
        <f t="shared" si="10"/>
        <v>0</v>
      </c>
      <c r="K137" s="331"/>
      <c r="L137" s="364" t="s">
        <v>236</v>
      </c>
      <c r="M137" s="364" t="s">
        <v>13</v>
      </c>
      <c r="N137" s="364"/>
      <c r="O137" s="364"/>
      <c r="P137" s="364" t="s">
        <v>238</v>
      </c>
      <c r="Q137" s="364" t="s">
        <v>276</v>
      </c>
      <c r="R137" s="364">
        <v>5</v>
      </c>
      <c r="S137" s="364"/>
      <c r="T137" s="364">
        <v>17.88</v>
      </c>
      <c r="U137" s="364"/>
    </row>
    <row r="138" spans="1:21" ht="21" thickTop="1" thickBot="1" x14ac:dyDescent="0.25">
      <c r="A138" s="108"/>
      <c r="B138" s="108"/>
      <c r="C138" s="133" t="s">
        <v>373</v>
      </c>
      <c r="D138" s="133"/>
      <c r="E138" s="134"/>
      <c r="F138" s="36"/>
      <c r="G138" s="37"/>
      <c r="H138" s="331"/>
      <c r="I138" s="38"/>
      <c r="J138" s="39"/>
      <c r="K138" s="331"/>
      <c r="L138" s="397"/>
      <c r="M138" s="397"/>
      <c r="N138" s="397"/>
      <c r="O138" s="397"/>
      <c r="P138" s="397"/>
      <c r="Q138" s="397"/>
      <c r="R138" s="397"/>
      <c r="S138" s="397"/>
      <c r="T138" s="397"/>
      <c r="U138" s="397"/>
    </row>
    <row r="139" spans="1:21" s="224" customFormat="1" ht="40.5" customHeight="1" thickTop="1" x14ac:dyDescent="0.2">
      <c r="A139" s="576"/>
      <c r="B139" s="290" t="s">
        <v>374</v>
      </c>
      <c r="C139" s="309" t="s">
        <v>375</v>
      </c>
      <c r="D139" s="290"/>
      <c r="E139" s="291" t="s">
        <v>235</v>
      </c>
      <c r="F139" s="292">
        <v>200812</v>
      </c>
      <c r="G139" s="293">
        <f t="shared" si="11"/>
        <v>140568.4</v>
      </c>
      <c r="H139" s="331"/>
      <c r="I139" s="43"/>
      <c r="J139" s="44">
        <f t="shared" ref="J139:J182" si="12">IF(I139*G139&gt;0,I139*G139,0)</f>
        <v>0</v>
      </c>
      <c r="K139" s="331"/>
      <c r="L139" s="396" t="s">
        <v>236</v>
      </c>
      <c r="M139" s="396" t="s">
        <v>13</v>
      </c>
      <c r="N139" s="396"/>
      <c r="O139" s="396"/>
      <c r="P139" s="396" t="s">
        <v>284</v>
      </c>
      <c r="Q139" s="396" t="s">
        <v>285</v>
      </c>
      <c r="R139" s="396">
        <v>5</v>
      </c>
      <c r="S139" s="396">
        <v>500</v>
      </c>
      <c r="T139" s="396"/>
      <c r="U139" s="396"/>
    </row>
    <row r="140" spans="1:21" s="224" customFormat="1" ht="30.75" customHeight="1" x14ac:dyDescent="0.2">
      <c r="A140" s="577"/>
      <c r="B140" s="123" t="s">
        <v>376</v>
      </c>
      <c r="C140" s="124" t="s">
        <v>377</v>
      </c>
      <c r="D140" s="125">
        <v>1</v>
      </c>
      <c r="E140" s="126" t="s">
        <v>242</v>
      </c>
      <c r="F140" s="5">
        <v>26352</v>
      </c>
      <c r="G140" s="272">
        <f t="shared" si="11"/>
        <v>18446.400000000001</v>
      </c>
      <c r="H140" s="331"/>
      <c r="I140" s="51"/>
      <c r="J140" s="52">
        <f t="shared" si="12"/>
        <v>0</v>
      </c>
      <c r="K140" s="331"/>
      <c r="L140" s="125" t="s">
        <v>141</v>
      </c>
      <c r="M140" s="125" t="s">
        <v>13</v>
      </c>
      <c r="N140" s="125"/>
      <c r="O140" s="125"/>
      <c r="P140" s="125" t="s">
        <v>284</v>
      </c>
      <c r="Q140" s="125" t="s">
        <v>285</v>
      </c>
      <c r="R140" s="125">
        <v>5</v>
      </c>
      <c r="S140" s="125">
        <v>500</v>
      </c>
      <c r="T140" s="125"/>
      <c r="U140" s="125"/>
    </row>
    <row r="141" spans="1:21" s="224" customFormat="1" ht="30.75" customHeight="1" x14ac:dyDescent="0.2">
      <c r="A141" s="577"/>
      <c r="B141" s="123" t="s">
        <v>378</v>
      </c>
      <c r="C141" s="124" t="s">
        <v>379</v>
      </c>
      <c r="D141" s="125">
        <v>4</v>
      </c>
      <c r="E141" s="126" t="s">
        <v>242</v>
      </c>
      <c r="F141" s="5">
        <v>22692</v>
      </c>
      <c r="G141" s="272">
        <f t="shared" si="11"/>
        <v>15884.400000000001</v>
      </c>
      <c r="H141" s="331"/>
      <c r="I141" s="51"/>
      <c r="J141" s="52">
        <f t="shared" si="12"/>
        <v>0</v>
      </c>
      <c r="K141" s="331"/>
      <c r="L141" s="125" t="s">
        <v>141</v>
      </c>
      <c r="M141" s="125" t="s">
        <v>13</v>
      </c>
      <c r="N141" s="125"/>
      <c r="O141" s="125"/>
      <c r="P141" s="125" t="s">
        <v>284</v>
      </c>
      <c r="Q141" s="125" t="s">
        <v>285</v>
      </c>
      <c r="R141" s="125">
        <v>5</v>
      </c>
      <c r="S141" s="125">
        <v>500</v>
      </c>
      <c r="T141" s="125"/>
      <c r="U141" s="125"/>
    </row>
    <row r="142" spans="1:21" s="224" customFormat="1" ht="30.75" customHeight="1" x14ac:dyDescent="0.2">
      <c r="A142" s="577"/>
      <c r="B142" s="123" t="s">
        <v>380</v>
      </c>
      <c r="C142" s="124" t="s">
        <v>381</v>
      </c>
      <c r="D142" s="125">
        <v>2</v>
      </c>
      <c r="E142" s="126" t="s">
        <v>242</v>
      </c>
      <c r="F142" s="5">
        <v>6954</v>
      </c>
      <c r="G142" s="272">
        <f t="shared" si="11"/>
        <v>4867.8</v>
      </c>
      <c r="H142" s="331"/>
      <c r="I142" s="51"/>
      <c r="J142" s="52">
        <f t="shared" si="12"/>
        <v>0</v>
      </c>
      <c r="K142" s="331"/>
      <c r="L142" s="125" t="s">
        <v>141</v>
      </c>
      <c r="M142" s="125" t="s">
        <v>13</v>
      </c>
      <c r="N142" s="125"/>
      <c r="O142" s="125"/>
      <c r="P142" s="125" t="s">
        <v>284</v>
      </c>
      <c r="Q142" s="125" t="s">
        <v>285</v>
      </c>
      <c r="R142" s="125">
        <v>5</v>
      </c>
      <c r="S142" s="125">
        <v>500</v>
      </c>
      <c r="T142" s="125"/>
      <c r="U142" s="125"/>
    </row>
    <row r="143" spans="1:21" s="224" customFormat="1" ht="30.75" customHeight="1" x14ac:dyDescent="0.2">
      <c r="A143" s="577"/>
      <c r="B143" s="123" t="s">
        <v>382</v>
      </c>
      <c r="C143" s="124" t="s">
        <v>383</v>
      </c>
      <c r="D143" s="125">
        <v>1</v>
      </c>
      <c r="E143" s="126" t="s">
        <v>242</v>
      </c>
      <c r="F143" s="5">
        <v>19764</v>
      </c>
      <c r="G143" s="272">
        <f t="shared" si="11"/>
        <v>13834.8</v>
      </c>
      <c r="H143" s="331"/>
      <c r="I143" s="51"/>
      <c r="J143" s="52">
        <f t="shared" si="12"/>
        <v>0</v>
      </c>
      <c r="K143" s="331"/>
      <c r="L143" s="125" t="s">
        <v>141</v>
      </c>
      <c r="M143" s="125" t="s">
        <v>13</v>
      </c>
      <c r="N143" s="125"/>
      <c r="O143" s="125"/>
      <c r="P143" s="125" t="s">
        <v>284</v>
      </c>
      <c r="Q143" s="125" t="s">
        <v>285</v>
      </c>
      <c r="R143" s="125">
        <v>5</v>
      </c>
      <c r="S143" s="125">
        <v>500</v>
      </c>
      <c r="T143" s="125"/>
      <c r="U143" s="125"/>
    </row>
    <row r="144" spans="1:21" s="224" customFormat="1" ht="30.75" customHeight="1" x14ac:dyDescent="0.2">
      <c r="A144" s="577"/>
      <c r="B144" s="123" t="s">
        <v>384</v>
      </c>
      <c r="C144" s="124" t="s">
        <v>385</v>
      </c>
      <c r="D144" s="125">
        <v>1</v>
      </c>
      <c r="E144" s="126" t="s">
        <v>242</v>
      </c>
      <c r="F144" s="5">
        <v>10614</v>
      </c>
      <c r="G144" s="272">
        <f t="shared" si="11"/>
        <v>7429.8</v>
      </c>
      <c r="H144" s="331"/>
      <c r="I144" s="51"/>
      <c r="J144" s="52">
        <f t="shared" si="12"/>
        <v>0</v>
      </c>
      <c r="K144" s="331"/>
      <c r="L144" s="125" t="s">
        <v>141</v>
      </c>
      <c r="M144" s="125" t="s">
        <v>13</v>
      </c>
      <c r="N144" s="125"/>
      <c r="O144" s="125"/>
      <c r="P144" s="125" t="s">
        <v>284</v>
      </c>
      <c r="Q144" s="125" t="s">
        <v>285</v>
      </c>
      <c r="R144" s="125">
        <v>5</v>
      </c>
      <c r="S144" s="125">
        <v>500</v>
      </c>
      <c r="T144" s="125"/>
      <c r="U144" s="125"/>
    </row>
    <row r="145" spans="1:21" s="224" customFormat="1" ht="30.75" customHeight="1" x14ac:dyDescent="0.2">
      <c r="A145" s="577"/>
      <c r="B145" s="123" t="s">
        <v>386</v>
      </c>
      <c r="C145" s="124" t="s">
        <v>387</v>
      </c>
      <c r="D145" s="125">
        <v>1</v>
      </c>
      <c r="E145" s="126" t="s">
        <v>242</v>
      </c>
      <c r="F145" s="5">
        <v>15494</v>
      </c>
      <c r="G145" s="272">
        <f t="shared" si="11"/>
        <v>10845.8</v>
      </c>
      <c r="H145" s="331"/>
      <c r="I145" s="51"/>
      <c r="J145" s="52">
        <f t="shared" si="12"/>
        <v>0</v>
      </c>
      <c r="K145" s="331"/>
      <c r="L145" s="125" t="s">
        <v>141</v>
      </c>
      <c r="M145" s="125" t="s">
        <v>13</v>
      </c>
      <c r="N145" s="125"/>
      <c r="O145" s="125"/>
      <c r="P145" s="125" t="s">
        <v>284</v>
      </c>
      <c r="Q145" s="125" t="s">
        <v>285</v>
      </c>
      <c r="R145" s="125">
        <v>5</v>
      </c>
      <c r="S145" s="125">
        <v>500</v>
      </c>
      <c r="T145" s="125"/>
      <c r="U145" s="125"/>
    </row>
    <row r="146" spans="1:21" s="224" customFormat="1" ht="30.75" customHeight="1" x14ac:dyDescent="0.2">
      <c r="A146" s="577"/>
      <c r="B146" s="123" t="s">
        <v>388</v>
      </c>
      <c r="C146" s="124" t="s">
        <v>389</v>
      </c>
      <c r="D146" s="125">
        <v>1</v>
      </c>
      <c r="E146" s="126" t="s">
        <v>242</v>
      </c>
      <c r="F146" s="5">
        <v>13664</v>
      </c>
      <c r="G146" s="272">
        <f t="shared" si="11"/>
        <v>9564.7999999999993</v>
      </c>
      <c r="H146" s="331"/>
      <c r="I146" s="51"/>
      <c r="J146" s="52">
        <f t="shared" si="12"/>
        <v>0</v>
      </c>
      <c r="K146" s="331"/>
      <c r="L146" s="125" t="s">
        <v>141</v>
      </c>
      <c r="M146" s="125" t="s">
        <v>13</v>
      </c>
      <c r="N146" s="125"/>
      <c r="O146" s="125"/>
      <c r="P146" s="125" t="s">
        <v>284</v>
      </c>
      <c r="Q146" s="125" t="s">
        <v>285</v>
      </c>
      <c r="R146" s="125">
        <v>5</v>
      </c>
      <c r="S146" s="125">
        <v>500</v>
      </c>
      <c r="T146" s="125"/>
      <c r="U146" s="125"/>
    </row>
    <row r="147" spans="1:21" s="224" customFormat="1" ht="30.75" customHeight="1" thickBot="1" x14ac:dyDescent="0.25">
      <c r="A147" s="578"/>
      <c r="B147" s="182" t="s">
        <v>390</v>
      </c>
      <c r="C147" s="254" t="s">
        <v>391</v>
      </c>
      <c r="D147" s="183">
        <v>1</v>
      </c>
      <c r="E147" s="132" t="s">
        <v>242</v>
      </c>
      <c r="F147" s="15">
        <v>10248</v>
      </c>
      <c r="G147" s="332">
        <f t="shared" si="11"/>
        <v>7173.6</v>
      </c>
      <c r="H147" s="331"/>
      <c r="I147" s="56"/>
      <c r="J147" s="57">
        <f t="shared" si="12"/>
        <v>0</v>
      </c>
      <c r="K147" s="331"/>
      <c r="L147" s="183" t="s">
        <v>141</v>
      </c>
      <c r="M147" s="183" t="s">
        <v>13</v>
      </c>
      <c r="N147" s="183"/>
      <c r="O147" s="183"/>
      <c r="P147" s="183" t="s">
        <v>284</v>
      </c>
      <c r="Q147" s="183" t="s">
        <v>285</v>
      </c>
      <c r="R147" s="183">
        <v>5</v>
      </c>
      <c r="S147" s="183">
        <v>500</v>
      </c>
      <c r="T147" s="183"/>
      <c r="U147" s="183"/>
    </row>
    <row r="148" spans="1:21" s="142" customFormat="1" ht="95.25" customHeight="1" thickBot="1" x14ac:dyDescent="0.25">
      <c r="A148" s="156"/>
      <c r="B148" s="157" t="s">
        <v>376</v>
      </c>
      <c r="C148" s="158" t="s">
        <v>377</v>
      </c>
      <c r="D148" s="159"/>
      <c r="E148" s="160" t="s">
        <v>235</v>
      </c>
      <c r="F148" s="33">
        <v>26352</v>
      </c>
      <c r="G148" s="382">
        <f t="shared" si="11"/>
        <v>18446.400000000001</v>
      </c>
      <c r="H148" s="331"/>
      <c r="I148" s="45"/>
      <c r="J148" s="46">
        <f t="shared" si="12"/>
        <v>0</v>
      </c>
      <c r="K148" s="331"/>
      <c r="L148" s="383" t="s">
        <v>141</v>
      </c>
      <c r="M148" s="383" t="s">
        <v>13</v>
      </c>
      <c r="N148" s="383"/>
      <c r="O148" s="383"/>
      <c r="P148" s="383" t="s">
        <v>284</v>
      </c>
      <c r="Q148" s="383" t="s">
        <v>285</v>
      </c>
      <c r="R148" s="383"/>
      <c r="S148" s="383"/>
      <c r="T148" s="383">
        <v>1.782</v>
      </c>
      <c r="U148" s="383"/>
    </row>
    <row r="149" spans="1:21" s="142" customFormat="1" ht="94.5" customHeight="1" thickBot="1" x14ac:dyDescent="0.25">
      <c r="A149" s="552"/>
      <c r="B149" s="157" t="s">
        <v>378</v>
      </c>
      <c r="C149" s="158" t="s">
        <v>379</v>
      </c>
      <c r="D149" s="159"/>
      <c r="E149" s="160" t="s">
        <v>235</v>
      </c>
      <c r="F149" s="33">
        <v>22692</v>
      </c>
      <c r="G149" s="382">
        <f t="shared" si="11"/>
        <v>15884.400000000001</v>
      </c>
      <c r="H149" s="331"/>
      <c r="I149" s="45"/>
      <c r="J149" s="46">
        <f t="shared" si="12"/>
        <v>0</v>
      </c>
      <c r="K149" s="331"/>
      <c r="L149" s="383" t="s">
        <v>141</v>
      </c>
      <c r="M149" s="383" t="s">
        <v>13</v>
      </c>
      <c r="N149" s="383"/>
      <c r="O149" s="383"/>
      <c r="P149" s="383" t="s">
        <v>284</v>
      </c>
      <c r="Q149" s="383" t="s">
        <v>285</v>
      </c>
      <c r="R149" s="383"/>
      <c r="S149" s="383"/>
      <c r="T149" s="383">
        <v>1.1459999999999999</v>
      </c>
      <c r="U149" s="383"/>
    </row>
    <row r="150" spans="1:21" s="224" customFormat="1" ht="40.5" customHeight="1" x14ac:dyDescent="0.2">
      <c r="A150" s="580"/>
      <c r="B150" s="284" t="s">
        <v>392</v>
      </c>
      <c r="C150" s="304" t="s">
        <v>393</v>
      </c>
      <c r="D150" s="284"/>
      <c r="E150" s="285" t="s">
        <v>235</v>
      </c>
      <c r="F150" s="286">
        <v>40260</v>
      </c>
      <c r="G150" s="287">
        <f t="shared" ref="G150:G153" si="13">F150-F150*$G$4</f>
        <v>28182</v>
      </c>
      <c r="H150" s="331"/>
      <c r="I150" s="47"/>
      <c r="J150" s="48">
        <f t="shared" si="12"/>
        <v>0</v>
      </c>
      <c r="K150" s="331"/>
      <c r="L150" s="394" t="s">
        <v>236</v>
      </c>
      <c r="M150" s="394" t="s">
        <v>13</v>
      </c>
      <c r="N150" s="394"/>
      <c r="O150" s="394"/>
      <c r="P150" s="394" t="s">
        <v>284</v>
      </c>
      <c r="Q150" s="394" t="s">
        <v>285</v>
      </c>
      <c r="R150" s="394">
        <v>1</v>
      </c>
      <c r="S150" s="394">
        <v>500</v>
      </c>
      <c r="T150" s="394"/>
      <c r="U150" s="394"/>
    </row>
    <row r="151" spans="1:21" s="224" customFormat="1" ht="20.25" customHeight="1" x14ac:dyDescent="0.2">
      <c r="A151" s="580"/>
      <c r="B151" s="123" t="s">
        <v>378</v>
      </c>
      <c r="C151" s="124" t="s">
        <v>379</v>
      </c>
      <c r="D151" s="125">
        <v>1</v>
      </c>
      <c r="E151" s="126" t="s">
        <v>242</v>
      </c>
      <c r="F151" s="5">
        <v>22692</v>
      </c>
      <c r="G151" s="272">
        <f t="shared" ref="G151" si="14">F151-F151*$G$4</f>
        <v>15884.400000000001</v>
      </c>
      <c r="H151" s="331"/>
      <c r="I151" s="51"/>
      <c r="J151" s="52">
        <f t="shared" si="12"/>
        <v>0</v>
      </c>
      <c r="K151" s="331"/>
      <c r="L151" s="125" t="s">
        <v>141</v>
      </c>
      <c r="M151" s="125" t="s">
        <v>13</v>
      </c>
      <c r="N151" s="125"/>
      <c r="O151" s="125"/>
      <c r="P151" s="125" t="s">
        <v>284</v>
      </c>
      <c r="Q151" s="125" t="s">
        <v>285</v>
      </c>
      <c r="R151" s="125">
        <v>1</v>
      </c>
      <c r="S151" s="125">
        <v>500</v>
      </c>
      <c r="T151" s="125"/>
      <c r="U151" s="125"/>
    </row>
    <row r="152" spans="1:21" s="224" customFormat="1" ht="30.75" customHeight="1" x14ac:dyDescent="0.2">
      <c r="A152" s="580"/>
      <c r="B152" s="123" t="s">
        <v>380</v>
      </c>
      <c r="C152" s="124" t="s">
        <v>381</v>
      </c>
      <c r="D152" s="125">
        <v>1</v>
      </c>
      <c r="E152" s="126" t="s">
        <v>242</v>
      </c>
      <c r="F152" s="5">
        <v>6954</v>
      </c>
      <c r="G152" s="272">
        <f t="shared" si="13"/>
        <v>4867.8</v>
      </c>
      <c r="H152" s="331"/>
      <c r="I152" s="51"/>
      <c r="J152" s="52">
        <f t="shared" si="12"/>
        <v>0</v>
      </c>
      <c r="K152" s="331"/>
      <c r="L152" s="125" t="s">
        <v>141</v>
      </c>
      <c r="M152" s="125" t="s">
        <v>13</v>
      </c>
      <c r="N152" s="125"/>
      <c r="O152" s="125"/>
      <c r="P152" s="125" t="s">
        <v>284</v>
      </c>
      <c r="Q152" s="125" t="s">
        <v>285</v>
      </c>
      <c r="R152" s="125">
        <v>1</v>
      </c>
      <c r="S152" s="125">
        <v>500</v>
      </c>
      <c r="T152" s="125"/>
      <c r="U152" s="125"/>
    </row>
    <row r="153" spans="1:21" s="224" customFormat="1" ht="30.75" customHeight="1" thickBot="1" x14ac:dyDescent="0.25">
      <c r="A153" s="581"/>
      <c r="B153" s="182" t="s">
        <v>384</v>
      </c>
      <c r="C153" s="254" t="s">
        <v>385</v>
      </c>
      <c r="D153" s="183">
        <v>1</v>
      </c>
      <c r="E153" s="132" t="s">
        <v>242</v>
      </c>
      <c r="F153" s="15">
        <v>10614</v>
      </c>
      <c r="G153" s="332">
        <f t="shared" si="13"/>
        <v>7429.8</v>
      </c>
      <c r="H153" s="331"/>
      <c r="I153" s="56"/>
      <c r="J153" s="57">
        <f t="shared" si="12"/>
        <v>0</v>
      </c>
      <c r="K153" s="331"/>
      <c r="L153" s="183" t="s">
        <v>141</v>
      </c>
      <c r="M153" s="183" t="s">
        <v>13</v>
      </c>
      <c r="N153" s="183"/>
      <c r="O153" s="183"/>
      <c r="P153" s="183" t="s">
        <v>284</v>
      </c>
      <c r="Q153" s="183" t="s">
        <v>285</v>
      </c>
      <c r="R153" s="183">
        <v>1</v>
      </c>
      <c r="S153" s="183">
        <v>500</v>
      </c>
      <c r="T153" s="183"/>
      <c r="U153" s="183"/>
    </row>
    <row r="154" spans="1:21" s="224" customFormat="1" ht="40.5" customHeight="1" x14ac:dyDescent="0.2">
      <c r="A154" s="579"/>
      <c r="B154" s="284" t="s">
        <v>394</v>
      </c>
      <c r="C154" s="304" t="s">
        <v>395</v>
      </c>
      <c r="D154" s="284"/>
      <c r="E154" s="285" t="s">
        <v>235</v>
      </c>
      <c r="F154" s="286">
        <v>49410</v>
      </c>
      <c r="G154" s="287">
        <f t="shared" ref="G154:G157" si="15">F154-F154*$G$4</f>
        <v>34587</v>
      </c>
      <c r="H154" s="331"/>
      <c r="I154" s="47"/>
      <c r="J154" s="48">
        <f t="shared" si="12"/>
        <v>0</v>
      </c>
      <c r="K154" s="331"/>
      <c r="L154" s="394" t="s">
        <v>236</v>
      </c>
      <c r="M154" s="394" t="s">
        <v>13</v>
      </c>
      <c r="N154" s="394"/>
      <c r="O154" s="394"/>
      <c r="P154" s="394" t="s">
        <v>284</v>
      </c>
      <c r="Q154" s="394" t="s">
        <v>285</v>
      </c>
      <c r="R154" s="394">
        <v>1</v>
      </c>
      <c r="S154" s="394">
        <v>500</v>
      </c>
      <c r="T154" s="394"/>
      <c r="U154" s="394"/>
    </row>
    <row r="155" spans="1:21" s="224" customFormat="1" ht="30.75" customHeight="1" x14ac:dyDescent="0.2">
      <c r="A155" s="580"/>
      <c r="B155" s="123" t="s">
        <v>378</v>
      </c>
      <c r="C155" s="124" t="s">
        <v>379</v>
      </c>
      <c r="D155" s="125">
        <v>1</v>
      </c>
      <c r="E155" s="126" t="s">
        <v>242</v>
      </c>
      <c r="F155" s="5">
        <v>22692</v>
      </c>
      <c r="G155" s="272">
        <f t="shared" si="15"/>
        <v>15884.400000000001</v>
      </c>
      <c r="H155" s="331"/>
      <c r="I155" s="51"/>
      <c r="J155" s="52">
        <f t="shared" si="12"/>
        <v>0</v>
      </c>
      <c r="K155" s="331"/>
      <c r="L155" s="125" t="s">
        <v>141</v>
      </c>
      <c r="M155" s="125" t="s">
        <v>13</v>
      </c>
      <c r="N155" s="125"/>
      <c r="O155" s="125"/>
      <c r="P155" s="125" t="s">
        <v>284</v>
      </c>
      <c r="Q155" s="125" t="s">
        <v>285</v>
      </c>
      <c r="R155" s="125">
        <v>1</v>
      </c>
      <c r="S155" s="125">
        <v>500</v>
      </c>
      <c r="T155" s="125"/>
      <c r="U155" s="125"/>
    </row>
    <row r="156" spans="1:21" s="224" customFormat="1" ht="30.75" customHeight="1" x14ac:dyDescent="0.2">
      <c r="A156" s="580"/>
      <c r="B156" s="123" t="s">
        <v>380</v>
      </c>
      <c r="C156" s="124" t="s">
        <v>381</v>
      </c>
      <c r="D156" s="125">
        <v>1</v>
      </c>
      <c r="E156" s="126" t="s">
        <v>242</v>
      </c>
      <c r="F156" s="5">
        <v>6954</v>
      </c>
      <c r="G156" s="272">
        <f t="shared" si="15"/>
        <v>4867.8</v>
      </c>
      <c r="H156" s="331"/>
      <c r="I156" s="51"/>
      <c r="J156" s="52">
        <f t="shared" si="12"/>
        <v>0</v>
      </c>
      <c r="K156" s="331"/>
      <c r="L156" s="125" t="s">
        <v>141</v>
      </c>
      <c r="M156" s="125" t="s">
        <v>13</v>
      </c>
      <c r="N156" s="125"/>
      <c r="O156" s="125"/>
      <c r="P156" s="125" t="s">
        <v>284</v>
      </c>
      <c r="Q156" s="125" t="s">
        <v>285</v>
      </c>
      <c r="R156" s="125">
        <v>1</v>
      </c>
      <c r="S156" s="125">
        <v>500</v>
      </c>
      <c r="T156" s="125"/>
      <c r="U156" s="125"/>
    </row>
    <row r="157" spans="1:21" s="224" customFormat="1" ht="30.75" customHeight="1" thickBot="1" x14ac:dyDescent="0.25">
      <c r="A157" s="581"/>
      <c r="B157" s="182" t="s">
        <v>382</v>
      </c>
      <c r="C157" s="254" t="s">
        <v>383</v>
      </c>
      <c r="D157" s="183">
        <v>1</v>
      </c>
      <c r="E157" s="132" t="s">
        <v>242</v>
      </c>
      <c r="F157" s="15">
        <v>19764</v>
      </c>
      <c r="G157" s="332">
        <f t="shared" si="15"/>
        <v>13834.8</v>
      </c>
      <c r="H157" s="331"/>
      <c r="I157" s="56"/>
      <c r="J157" s="57">
        <f t="shared" si="12"/>
        <v>0</v>
      </c>
      <c r="K157" s="331"/>
      <c r="L157" s="183" t="s">
        <v>141</v>
      </c>
      <c r="M157" s="183" t="s">
        <v>13</v>
      </c>
      <c r="N157" s="183"/>
      <c r="O157" s="183"/>
      <c r="P157" s="183" t="s">
        <v>284</v>
      </c>
      <c r="Q157" s="183" t="s">
        <v>285</v>
      </c>
      <c r="R157" s="183">
        <v>1</v>
      </c>
      <c r="S157" s="183">
        <v>500</v>
      </c>
      <c r="T157" s="183"/>
      <c r="U157" s="183"/>
    </row>
    <row r="158" spans="1:21" s="224" customFormat="1" ht="36" customHeight="1" x14ac:dyDescent="0.2">
      <c r="A158" s="579"/>
      <c r="B158" s="284" t="s">
        <v>396</v>
      </c>
      <c r="C158" s="304" t="s">
        <v>397</v>
      </c>
      <c r="D158" s="284"/>
      <c r="E158" s="285" t="s">
        <v>235</v>
      </c>
      <c r="F158" s="286">
        <v>38186</v>
      </c>
      <c r="G158" s="287">
        <f t="shared" ref="G158:G165" si="16">F158-F158*$G$4</f>
        <v>26730.2</v>
      </c>
      <c r="H158" s="331"/>
      <c r="I158" s="47"/>
      <c r="J158" s="48">
        <f t="shared" si="12"/>
        <v>0</v>
      </c>
      <c r="K158" s="331"/>
      <c r="L158" s="394" t="s">
        <v>236</v>
      </c>
      <c r="M158" s="394" t="s">
        <v>13</v>
      </c>
      <c r="N158" s="394"/>
      <c r="O158" s="394"/>
      <c r="P158" s="394" t="s">
        <v>284</v>
      </c>
      <c r="Q158" s="394" t="s">
        <v>285</v>
      </c>
      <c r="R158" s="394">
        <v>1</v>
      </c>
      <c r="S158" s="394">
        <v>500</v>
      </c>
      <c r="T158" s="394"/>
      <c r="U158" s="394"/>
    </row>
    <row r="159" spans="1:21" s="224" customFormat="1" ht="18.75" customHeight="1" x14ac:dyDescent="0.2">
      <c r="A159" s="580"/>
      <c r="B159" s="123" t="s">
        <v>378</v>
      </c>
      <c r="C159" s="124" t="s">
        <v>379</v>
      </c>
      <c r="D159" s="125">
        <v>1</v>
      </c>
      <c r="E159" s="126" t="s">
        <v>242</v>
      </c>
      <c r="F159" s="5">
        <v>22692</v>
      </c>
      <c r="G159" s="272">
        <f t="shared" ref="G159" si="17">F159-F159*$G$4</f>
        <v>15884.400000000001</v>
      </c>
      <c r="H159" s="331"/>
      <c r="I159" s="51"/>
      <c r="J159" s="52">
        <f t="shared" si="12"/>
        <v>0</v>
      </c>
      <c r="K159" s="331"/>
      <c r="L159" s="125" t="s">
        <v>141</v>
      </c>
      <c r="M159" s="125" t="s">
        <v>13</v>
      </c>
      <c r="N159" s="125"/>
      <c r="O159" s="125"/>
      <c r="P159" s="125" t="s">
        <v>284</v>
      </c>
      <c r="Q159" s="125" t="s">
        <v>285</v>
      </c>
      <c r="R159" s="125">
        <v>1</v>
      </c>
      <c r="S159" s="125">
        <v>500</v>
      </c>
      <c r="T159" s="125"/>
      <c r="U159" s="125"/>
    </row>
    <row r="160" spans="1:21" s="224" customFormat="1" ht="30.75" customHeight="1" thickBot="1" x14ac:dyDescent="0.25">
      <c r="A160" s="581"/>
      <c r="B160" s="182" t="s">
        <v>386</v>
      </c>
      <c r="C160" s="254" t="s">
        <v>387</v>
      </c>
      <c r="D160" s="183">
        <v>1</v>
      </c>
      <c r="E160" s="132" t="s">
        <v>242</v>
      </c>
      <c r="F160" s="15">
        <v>15494</v>
      </c>
      <c r="G160" s="332">
        <f t="shared" si="16"/>
        <v>10845.8</v>
      </c>
      <c r="H160" s="331"/>
      <c r="I160" s="56"/>
      <c r="J160" s="57">
        <f t="shared" si="12"/>
        <v>0</v>
      </c>
      <c r="K160" s="331"/>
      <c r="L160" s="183" t="s">
        <v>141</v>
      </c>
      <c r="M160" s="183" t="s">
        <v>13</v>
      </c>
      <c r="N160" s="183"/>
      <c r="O160" s="183"/>
      <c r="P160" s="183" t="s">
        <v>284</v>
      </c>
      <c r="Q160" s="183" t="s">
        <v>285</v>
      </c>
      <c r="R160" s="183">
        <v>1</v>
      </c>
      <c r="S160" s="183">
        <v>500</v>
      </c>
      <c r="T160" s="183"/>
      <c r="U160" s="183"/>
    </row>
    <row r="161" spans="1:21" s="224" customFormat="1" ht="37.5" customHeight="1" x14ac:dyDescent="0.2">
      <c r="A161" s="579"/>
      <c r="B161" s="284" t="s">
        <v>398</v>
      </c>
      <c r="C161" s="304" t="s">
        <v>399</v>
      </c>
      <c r="D161" s="284"/>
      <c r="E161" s="285" t="s">
        <v>235</v>
      </c>
      <c r="F161" s="286">
        <v>62098</v>
      </c>
      <c r="G161" s="287">
        <f t="shared" si="16"/>
        <v>43468.600000000006</v>
      </c>
      <c r="H161" s="331"/>
      <c r="I161" s="47"/>
      <c r="J161" s="48">
        <f t="shared" si="12"/>
        <v>0</v>
      </c>
      <c r="K161" s="331"/>
      <c r="L161" s="394" t="s">
        <v>236</v>
      </c>
      <c r="M161" s="394" t="s">
        <v>13</v>
      </c>
      <c r="N161" s="394"/>
      <c r="O161" s="394"/>
      <c r="P161" s="394" t="s">
        <v>284</v>
      </c>
      <c r="Q161" s="394" t="s">
        <v>285</v>
      </c>
      <c r="R161" s="394">
        <v>1</v>
      </c>
      <c r="S161" s="394">
        <v>500</v>
      </c>
      <c r="T161" s="394"/>
      <c r="U161" s="394"/>
    </row>
    <row r="162" spans="1:21" s="224" customFormat="1" ht="23.25" customHeight="1" x14ac:dyDescent="0.2">
      <c r="A162" s="580"/>
      <c r="B162" s="123" t="s">
        <v>378</v>
      </c>
      <c r="C162" s="124" t="s">
        <v>379</v>
      </c>
      <c r="D162" s="125">
        <v>1</v>
      </c>
      <c r="E162" s="126" t="s">
        <v>242</v>
      </c>
      <c r="F162" s="5">
        <v>22692</v>
      </c>
      <c r="G162" s="272">
        <f t="shared" si="16"/>
        <v>15884.400000000001</v>
      </c>
      <c r="H162" s="331"/>
      <c r="I162" s="51"/>
      <c r="J162" s="52">
        <f t="shared" si="12"/>
        <v>0</v>
      </c>
      <c r="K162" s="331"/>
      <c r="L162" s="125" t="s">
        <v>141</v>
      </c>
      <c r="M162" s="125" t="s">
        <v>13</v>
      </c>
      <c r="N162" s="125"/>
      <c r="O162" s="125"/>
      <c r="P162" s="125" t="s">
        <v>284</v>
      </c>
      <c r="Q162" s="125" t="s">
        <v>285</v>
      </c>
      <c r="R162" s="125">
        <v>1</v>
      </c>
      <c r="S162" s="125">
        <v>500</v>
      </c>
      <c r="T162" s="125"/>
      <c r="U162" s="125"/>
    </row>
    <row r="163" spans="1:21" s="224" customFormat="1" ht="27.75" customHeight="1" x14ac:dyDescent="0.2">
      <c r="A163" s="580"/>
      <c r="B163" s="123" t="s">
        <v>386</v>
      </c>
      <c r="C163" s="124" t="s">
        <v>387</v>
      </c>
      <c r="D163" s="125">
        <v>1</v>
      </c>
      <c r="E163" s="126" t="s">
        <v>242</v>
      </c>
      <c r="F163" s="5">
        <v>15494</v>
      </c>
      <c r="G163" s="272">
        <f t="shared" ref="G163" si="18">F163-F163*$G$4</f>
        <v>10845.8</v>
      </c>
      <c r="H163" s="331"/>
      <c r="I163" s="51"/>
      <c r="J163" s="52">
        <f t="shared" si="12"/>
        <v>0</v>
      </c>
      <c r="K163" s="331"/>
      <c r="L163" s="125" t="s">
        <v>141</v>
      </c>
      <c r="M163" s="125" t="s">
        <v>13</v>
      </c>
      <c r="N163" s="125"/>
      <c r="O163" s="125"/>
      <c r="P163" s="125" t="s">
        <v>284</v>
      </c>
      <c r="Q163" s="125" t="s">
        <v>285</v>
      </c>
      <c r="R163" s="125">
        <v>1</v>
      </c>
      <c r="S163" s="125">
        <v>500</v>
      </c>
      <c r="T163" s="125"/>
      <c r="U163" s="125"/>
    </row>
    <row r="164" spans="1:21" s="224" customFormat="1" ht="27.75" customHeight="1" x14ac:dyDescent="0.2">
      <c r="A164" s="580"/>
      <c r="B164" s="123" t="s">
        <v>388</v>
      </c>
      <c r="C164" s="124" t="s">
        <v>389</v>
      </c>
      <c r="D164" s="125">
        <v>1</v>
      </c>
      <c r="E164" s="126" t="s">
        <v>242</v>
      </c>
      <c r="F164" s="5">
        <v>13664</v>
      </c>
      <c r="G164" s="272">
        <f t="shared" si="16"/>
        <v>9564.7999999999993</v>
      </c>
      <c r="H164" s="331"/>
      <c r="I164" s="51"/>
      <c r="J164" s="52">
        <f t="shared" si="12"/>
        <v>0</v>
      </c>
      <c r="K164" s="331"/>
      <c r="L164" s="125" t="s">
        <v>141</v>
      </c>
      <c r="M164" s="125" t="s">
        <v>13</v>
      </c>
      <c r="N164" s="125"/>
      <c r="O164" s="125"/>
      <c r="P164" s="125" t="s">
        <v>284</v>
      </c>
      <c r="Q164" s="125" t="s">
        <v>285</v>
      </c>
      <c r="R164" s="125">
        <v>1</v>
      </c>
      <c r="S164" s="125">
        <v>500</v>
      </c>
      <c r="T164" s="125"/>
      <c r="U164" s="125"/>
    </row>
    <row r="165" spans="1:21" s="224" customFormat="1" ht="27.75" customHeight="1" thickBot="1" x14ac:dyDescent="0.25">
      <c r="A165" s="581"/>
      <c r="B165" s="182" t="s">
        <v>390</v>
      </c>
      <c r="C165" s="254" t="s">
        <v>391</v>
      </c>
      <c r="D165" s="183">
        <v>1</v>
      </c>
      <c r="E165" s="132" t="s">
        <v>242</v>
      </c>
      <c r="F165" s="15">
        <v>10248</v>
      </c>
      <c r="G165" s="332">
        <f t="shared" si="16"/>
        <v>7173.6</v>
      </c>
      <c r="H165" s="331"/>
      <c r="I165" s="56"/>
      <c r="J165" s="57">
        <f t="shared" si="12"/>
        <v>0</v>
      </c>
      <c r="K165" s="331"/>
      <c r="L165" s="183" t="s">
        <v>141</v>
      </c>
      <c r="M165" s="183" t="s">
        <v>13</v>
      </c>
      <c r="N165" s="183"/>
      <c r="O165" s="183"/>
      <c r="P165" s="183" t="s">
        <v>284</v>
      </c>
      <c r="Q165" s="183" t="s">
        <v>285</v>
      </c>
      <c r="R165" s="183">
        <v>1</v>
      </c>
      <c r="S165" s="183">
        <v>500</v>
      </c>
      <c r="T165" s="183"/>
      <c r="U165" s="183"/>
    </row>
    <row r="166" spans="1:21" s="224" customFormat="1" ht="35.25" customHeight="1" x14ac:dyDescent="0.2">
      <c r="A166" s="579"/>
      <c r="B166" s="284" t="s">
        <v>400</v>
      </c>
      <c r="C166" s="304" t="s">
        <v>401</v>
      </c>
      <c r="D166" s="284"/>
      <c r="E166" s="285" t="s">
        <v>235</v>
      </c>
      <c r="F166" s="286">
        <v>56852</v>
      </c>
      <c r="G166" s="287">
        <f t="shared" ref="G166:G169" si="19">F166-F166*$G$4</f>
        <v>39796.400000000001</v>
      </c>
      <c r="H166" s="331"/>
      <c r="I166" s="47"/>
      <c r="J166" s="48">
        <f t="shared" si="12"/>
        <v>0</v>
      </c>
      <c r="K166" s="331"/>
      <c r="L166" s="394" t="s">
        <v>236</v>
      </c>
      <c r="M166" s="394" t="s">
        <v>13</v>
      </c>
      <c r="N166" s="394"/>
      <c r="O166" s="394"/>
      <c r="P166" s="394" t="s">
        <v>284</v>
      </c>
      <c r="Q166" s="394" t="s">
        <v>285</v>
      </c>
      <c r="R166" s="394">
        <v>1</v>
      </c>
      <c r="S166" s="394">
        <v>500</v>
      </c>
      <c r="T166" s="394"/>
      <c r="U166" s="394"/>
    </row>
    <row r="167" spans="1:21" s="224" customFormat="1" ht="22.5" customHeight="1" x14ac:dyDescent="0.2">
      <c r="A167" s="580"/>
      <c r="B167" s="123" t="s">
        <v>378</v>
      </c>
      <c r="C167" s="124" t="s">
        <v>379</v>
      </c>
      <c r="D167" s="125">
        <v>1</v>
      </c>
      <c r="E167" s="126" t="s">
        <v>242</v>
      </c>
      <c r="F167" s="5">
        <v>22692</v>
      </c>
      <c r="G167" s="272">
        <f t="shared" si="19"/>
        <v>15884.400000000001</v>
      </c>
      <c r="H167" s="331"/>
      <c r="I167" s="51"/>
      <c r="J167" s="52">
        <f t="shared" si="12"/>
        <v>0</v>
      </c>
      <c r="K167" s="331"/>
      <c r="L167" s="125" t="s">
        <v>141</v>
      </c>
      <c r="M167" s="125" t="s">
        <v>13</v>
      </c>
      <c r="N167" s="125"/>
      <c r="O167" s="125"/>
      <c r="P167" s="125" t="s">
        <v>284</v>
      </c>
      <c r="Q167" s="125" t="s">
        <v>285</v>
      </c>
      <c r="R167" s="125">
        <v>1</v>
      </c>
      <c r="S167" s="125">
        <v>500</v>
      </c>
      <c r="T167" s="125"/>
      <c r="U167" s="125"/>
    </row>
    <row r="168" spans="1:21" s="224" customFormat="1" ht="28.5" customHeight="1" x14ac:dyDescent="0.2">
      <c r="A168" s="580"/>
      <c r="B168" s="123" t="s">
        <v>388</v>
      </c>
      <c r="C168" s="124" t="s">
        <v>389</v>
      </c>
      <c r="D168" s="125">
        <v>1</v>
      </c>
      <c r="E168" s="126" t="s">
        <v>242</v>
      </c>
      <c r="F168" s="5">
        <v>13664</v>
      </c>
      <c r="G168" s="272">
        <f t="shared" si="19"/>
        <v>9564.7999999999993</v>
      </c>
      <c r="H168" s="331"/>
      <c r="I168" s="51"/>
      <c r="J168" s="52">
        <f t="shared" si="12"/>
        <v>0</v>
      </c>
      <c r="K168" s="331"/>
      <c r="L168" s="125" t="s">
        <v>141</v>
      </c>
      <c r="M168" s="125" t="s">
        <v>13</v>
      </c>
      <c r="N168" s="125"/>
      <c r="O168" s="125"/>
      <c r="P168" s="125" t="s">
        <v>284</v>
      </c>
      <c r="Q168" s="125" t="s">
        <v>285</v>
      </c>
      <c r="R168" s="125">
        <v>1</v>
      </c>
      <c r="S168" s="125">
        <v>500</v>
      </c>
      <c r="T168" s="125"/>
      <c r="U168" s="125"/>
    </row>
    <row r="169" spans="1:21" s="224" customFormat="1" ht="28.5" customHeight="1" thickBot="1" x14ac:dyDescent="0.25">
      <c r="A169" s="581"/>
      <c r="B169" s="182" t="s">
        <v>390</v>
      </c>
      <c r="C169" s="254" t="s">
        <v>391</v>
      </c>
      <c r="D169" s="183">
        <v>2</v>
      </c>
      <c r="E169" s="132" t="s">
        <v>242</v>
      </c>
      <c r="F169" s="15">
        <v>10248</v>
      </c>
      <c r="G169" s="332">
        <f t="shared" si="19"/>
        <v>7173.6</v>
      </c>
      <c r="H169" s="331"/>
      <c r="I169" s="56"/>
      <c r="J169" s="57">
        <f t="shared" si="12"/>
        <v>0</v>
      </c>
      <c r="K169" s="331"/>
      <c r="L169" s="183" t="s">
        <v>141</v>
      </c>
      <c r="M169" s="183" t="s">
        <v>13</v>
      </c>
      <c r="N169" s="183"/>
      <c r="O169" s="183"/>
      <c r="P169" s="183" t="s">
        <v>284</v>
      </c>
      <c r="Q169" s="183" t="s">
        <v>285</v>
      </c>
      <c r="R169" s="183">
        <v>1</v>
      </c>
      <c r="S169" s="183">
        <v>500</v>
      </c>
      <c r="T169" s="183"/>
      <c r="U169" s="183"/>
    </row>
    <row r="170" spans="1:21" s="224" customFormat="1" ht="36" customHeight="1" x14ac:dyDescent="0.2">
      <c r="A170" s="579"/>
      <c r="B170" s="284" t="s">
        <v>402</v>
      </c>
      <c r="C170" s="304" t="s">
        <v>403</v>
      </c>
      <c r="D170" s="284"/>
      <c r="E170" s="285" t="s">
        <v>235</v>
      </c>
      <c r="F170" s="286">
        <v>58682</v>
      </c>
      <c r="G170" s="287">
        <f t="shared" ref="G170:G182" si="20">F170-F170*$G$4</f>
        <v>41077.4</v>
      </c>
      <c r="H170" s="331"/>
      <c r="I170" s="47"/>
      <c r="J170" s="48">
        <f t="shared" si="12"/>
        <v>0</v>
      </c>
      <c r="K170" s="331"/>
      <c r="L170" s="394" t="s">
        <v>236</v>
      </c>
      <c r="M170" s="394" t="s">
        <v>13</v>
      </c>
      <c r="N170" s="394"/>
      <c r="O170" s="394"/>
      <c r="P170" s="394" t="s">
        <v>284</v>
      </c>
      <c r="Q170" s="394" t="s">
        <v>285</v>
      </c>
      <c r="R170" s="394">
        <v>1</v>
      </c>
      <c r="S170" s="394">
        <v>500</v>
      </c>
      <c r="T170" s="394"/>
      <c r="U170" s="394"/>
    </row>
    <row r="171" spans="1:21" s="224" customFormat="1" ht="22.5" customHeight="1" x14ac:dyDescent="0.2">
      <c r="A171" s="580"/>
      <c r="B171" s="123" t="s">
        <v>378</v>
      </c>
      <c r="C171" s="124" t="s">
        <v>379</v>
      </c>
      <c r="D171" s="125">
        <v>1</v>
      </c>
      <c r="E171" s="126" t="s">
        <v>242</v>
      </c>
      <c r="F171" s="5">
        <v>22692</v>
      </c>
      <c r="G171" s="272">
        <f t="shared" si="20"/>
        <v>15884.400000000001</v>
      </c>
      <c r="H171" s="331"/>
      <c r="I171" s="51"/>
      <c r="J171" s="52">
        <f t="shared" si="12"/>
        <v>0</v>
      </c>
      <c r="K171" s="331"/>
      <c r="L171" s="125" t="s">
        <v>141</v>
      </c>
      <c r="M171" s="125" t="s">
        <v>13</v>
      </c>
      <c r="N171" s="125"/>
      <c r="O171" s="125"/>
      <c r="P171" s="125" t="s">
        <v>284</v>
      </c>
      <c r="Q171" s="125" t="s">
        <v>285</v>
      </c>
      <c r="R171" s="125">
        <v>1</v>
      </c>
      <c r="S171" s="125">
        <v>500</v>
      </c>
      <c r="T171" s="125"/>
      <c r="U171" s="125"/>
    </row>
    <row r="172" spans="1:21" s="224" customFormat="1" ht="28.5" customHeight="1" x14ac:dyDescent="0.2">
      <c r="A172" s="580"/>
      <c r="B172" s="123" t="s">
        <v>386</v>
      </c>
      <c r="C172" s="124" t="s">
        <v>387</v>
      </c>
      <c r="D172" s="125">
        <v>1</v>
      </c>
      <c r="E172" s="126" t="s">
        <v>242</v>
      </c>
      <c r="F172" s="5">
        <v>15494</v>
      </c>
      <c r="G172" s="272">
        <f t="shared" si="20"/>
        <v>10845.8</v>
      </c>
      <c r="H172" s="331"/>
      <c r="I172" s="51"/>
      <c r="J172" s="52">
        <f t="shared" si="12"/>
        <v>0</v>
      </c>
      <c r="K172" s="331"/>
      <c r="L172" s="125" t="s">
        <v>141</v>
      </c>
      <c r="M172" s="125" t="s">
        <v>13</v>
      </c>
      <c r="N172" s="125"/>
      <c r="O172" s="125"/>
      <c r="P172" s="125" t="s">
        <v>284</v>
      </c>
      <c r="Q172" s="125" t="s">
        <v>285</v>
      </c>
      <c r="R172" s="125">
        <v>1</v>
      </c>
      <c r="S172" s="125">
        <v>500</v>
      </c>
      <c r="T172" s="125"/>
      <c r="U172" s="125"/>
    </row>
    <row r="173" spans="1:21" s="224" customFormat="1" ht="28.5" customHeight="1" thickBot="1" x14ac:dyDescent="0.25">
      <c r="A173" s="582"/>
      <c r="B173" s="128" t="s">
        <v>390</v>
      </c>
      <c r="C173" s="129" t="s">
        <v>391</v>
      </c>
      <c r="D173" s="130">
        <v>2</v>
      </c>
      <c r="E173" s="131" t="s">
        <v>242</v>
      </c>
      <c r="F173" s="6">
        <v>10248</v>
      </c>
      <c r="G173" s="295">
        <f t="shared" si="20"/>
        <v>7173.6</v>
      </c>
      <c r="H173" s="331"/>
      <c r="I173" s="53"/>
      <c r="J173" s="54">
        <f t="shared" si="12"/>
        <v>0</v>
      </c>
      <c r="K173" s="331"/>
      <c r="L173" s="130" t="s">
        <v>141</v>
      </c>
      <c r="M173" s="130" t="s">
        <v>13</v>
      </c>
      <c r="N173" s="130"/>
      <c r="O173" s="130"/>
      <c r="P173" s="130" t="s">
        <v>284</v>
      </c>
      <c r="Q173" s="130" t="s">
        <v>285</v>
      </c>
      <c r="R173" s="130">
        <v>1</v>
      </c>
      <c r="S173" s="130">
        <v>500</v>
      </c>
      <c r="T173" s="130"/>
      <c r="U173" s="130"/>
    </row>
    <row r="174" spans="1:21" ht="21" thickTop="1" thickBot="1" x14ac:dyDescent="0.25">
      <c r="A174" s="108"/>
      <c r="B174" s="108"/>
      <c r="C174" s="133" t="s">
        <v>404</v>
      </c>
      <c r="D174" s="133"/>
      <c r="E174" s="134"/>
      <c r="F174" s="36"/>
      <c r="G174" s="37"/>
      <c r="H174" s="331"/>
      <c r="I174" s="38"/>
      <c r="J174" s="39"/>
      <c r="K174" s="331"/>
      <c r="L174" s="397"/>
      <c r="M174" s="397"/>
      <c r="N174" s="397"/>
      <c r="O174" s="397"/>
      <c r="P174" s="397"/>
      <c r="Q174" s="397"/>
      <c r="R174" s="397"/>
      <c r="S174" s="397"/>
      <c r="T174" s="397"/>
      <c r="U174" s="397"/>
    </row>
    <row r="175" spans="1:21" ht="34.15" customHeight="1" thickTop="1" x14ac:dyDescent="0.2">
      <c r="A175" s="566"/>
      <c r="B175" s="264" t="s">
        <v>405</v>
      </c>
      <c r="C175" s="283" t="s">
        <v>406</v>
      </c>
      <c r="D175" s="266"/>
      <c r="E175" s="267" t="s">
        <v>235</v>
      </c>
      <c r="F175" s="268">
        <v>233874</v>
      </c>
      <c r="G175" s="269">
        <f t="shared" si="20"/>
        <v>163711.79999999999</v>
      </c>
      <c r="H175" s="331"/>
      <c r="I175" s="270"/>
      <c r="J175" s="271">
        <f t="shared" si="12"/>
        <v>0</v>
      </c>
      <c r="K175" s="331"/>
      <c r="L175" s="395" t="s">
        <v>236</v>
      </c>
      <c r="M175" s="395" t="s">
        <v>12</v>
      </c>
      <c r="N175" s="395">
        <v>300</v>
      </c>
      <c r="O175" s="395" t="s">
        <v>253</v>
      </c>
      <c r="P175" s="395" t="s">
        <v>238</v>
      </c>
      <c r="Q175" s="395" t="s">
        <v>239</v>
      </c>
      <c r="R175" s="395">
        <v>5</v>
      </c>
      <c r="S175" s="395">
        <v>500</v>
      </c>
      <c r="T175" s="395">
        <v>31</v>
      </c>
      <c r="U175" s="395"/>
    </row>
    <row r="176" spans="1:21" ht="34.15" customHeight="1" x14ac:dyDescent="0.2">
      <c r="A176" s="567"/>
      <c r="B176" s="123" t="s">
        <v>407</v>
      </c>
      <c r="C176" s="124" t="s">
        <v>408</v>
      </c>
      <c r="D176" s="125">
        <v>1</v>
      </c>
      <c r="E176" s="126" t="s">
        <v>242</v>
      </c>
      <c r="F176" s="5">
        <v>44042</v>
      </c>
      <c r="G176" s="272">
        <f t="shared" si="20"/>
        <v>30829.4</v>
      </c>
      <c r="H176" s="331"/>
      <c r="I176" s="51"/>
      <c r="J176" s="52">
        <f t="shared" si="12"/>
        <v>0</v>
      </c>
      <c r="K176" s="331"/>
      <c r="L176" s="125" t="s">
        <v>236</v>
      </c>
      <c r="M176" s="125" t="s">
        <v>12</v>
      </c>
      <c r="N176" s="125">
        <v>300</v>
      </c>
      <c r="O176" s="125" t="s">
        <v>253</v>
      </c>
      <c r="P176" s="125" t="s">
        <v>238</v>
      </c>
      <c r="Q176" s="125" t="s">
        <v>239</v>
      </c>
      <c r="R176" s="125">
        <v>5</v>
      </c>
      <c r="S176" s="125">
        <v>500</v>
      </c>
      <c r="T176" s="125">
        <v>31</v>
      </c>
      <c r="U176" s="125"/>
    </row>
    <row r="177" spans="1:21" ht="34.15" customHeight="1" x14ac:dyDescent="0.2">
      <c r="A177" s="567"/>
      <c r="B177" s="123" t="s">
        <v>409</v>
      </c>
      <c r="C177" s="124" t="s">
        <v>410</v>
      </c>
      <c r="D177" s="125">
        <v>1</v>
      </c>
      <c r="E177" s="126" t="s">
        <v>242</v>
      </c>
      <c r="F177" s="5">
        <v>43554</v>
      </c>
      <c r="G177" s="272">
        <f t="shared" si="20"/>
        <v>30487.800000000003</v>
      </c>
      <c r="H177" s="331"/>
      <c r="I177" s="51"/>
      <c r="J177" s="52">
        <f t="shared" si="12"/>
        <v>0</v>
      </c>
      <c r="K177" s="331"/>
      <c r="L177" s="125" t="s">
        <v>236</v>
      </c>
      <c r="M177" s="125" t="s">
        <v>12</v>
      </c>
      <c r="N177" s="125">
        <v>300</v>
      </c>
      <c r="O177" s="125" t="s">
        <v>253</v>
      </c>
      <c r="P177" s="125" t="s">
        <v>238</v>
      </c>
      <c r="Q177" s="125" t="s">
        <v>239</v>
      </c>
      <c r="R177" s="125">
        <v>5</v>
      </c>
      <c r="S177" s="125">
        <v>500</v>
      </c>
      <c r="T177" s="125">
        <v>31</v>
      </c>
      <c r="U177" s="125"/>
    </row>
    <row r="178" spans="1:21" ht="34.15" customHeight="1" x14ac:dyDescent="0.2">
      <c r="A178" s="567"/>
      <c r="B178" s="123" t="s">
        <v>411</v>
      </c>
      <c r="C178" s="124" t="s">
        <v>412</v>
      </c>
      <c r="D178" s="125">
        <v>1</v>
      </c>
      <c r="E178" s="126" t="s">
        <v>242</v>
      </c>
      <c r="F178" s="5">
        <v>146278</v>
      </c>
      <c r="G178" s="272">
        <f t="shared" si="20"/>
        <v>102394.6</v>
      </c>
      <c r="H178" s="331"/>
      <c r="I178" s="51"/>
      <c r="J178" s="52">
        <f t="shared" si="12"/>
        <v>0</v>
      </c>
      <c r="K178" s="331"/>
      <c r="L178" s="125" t="s">
        <v>236</v>
      </c>
      <c r="M178" s="125" t="s">
        <v>12</v>
      </c>
      <c r="N178" s="125">
        <v>300</v>
      </c>
      <c r="O178" s="125" t="s">
        <v>253</v>
      </c>
      <c r="P178" s="125" t="s">
        <v>238</v>
      </c>
      <c r="Q178" s="125" t="s">
        <v>239</v>
      </c>
      <c r="R178" s="125">
        <v>5</v>
      </c>
      <c r="S178" s="125">
        <v>500</v>
      </c>
      <c r="T178" s="125">
        <v>31</v>
      </c>
      <c r="U178" s="125"/>
    </row>
    <row r="179" spans="1:21" ht="34.15" customHeight="1" x14ac:dyDescent="0.2">
      <c r="A179" s="567"/>
      <c r="B179" s="264" t="s">
        <v>413</v>
      </c>
      <c r="C179" s="283" t="s">
        <v>414</v>
      </c>
      <c r="D179" s="266"/>
      <c r="E179" s="267" t="s">
        <v>235</v>
      </c>
      <c r="F179" s="268">
        <v>249612</v>
      </c>
      <c r="G179" s="269">
        <f t="shared" si="20"/>
        <v>174728.40000000002</v>
      </c>
      <c r="H179" s="331"/>
      <c r="I179" s="270"/>
      <c r="J179" s="271">
        <f t="shared" si="12"/>
        <v>0</v>
      </c>
      <c r="K179" s="331"/>
      <c r="L179" s="395" t="s">
        <v>236</v>
      </c>
      <c r="M179" s="395" t="s">
        <v>12</v>
      </c>
      <c r="N179" s="395">
        <v>450</v>
      </c>
      <c r="O179" s="395" t="s">
        <v>253</v>
      </c>
      <c r="P179" s="395" t="s">
        <v>238</v>
      </c>
      <c r="Q179" s="395" t="s">
        <v>239</v>
      </c>
      <c r="R179" s="395">
        <v>5</v>
      </c>
      <c r="S179" s="395">
        <v>500</v>
      </c>
      <c r="T179" s="395">
        <v>36</v>
      </c>
      <c r="U179" s="395"/>
    </row>
    <row r="180" spans="1:21" ht="34.15" customHeight="1" x14ac:dyDescent="0.2">
      <c r="A180" s="567"/>
      <c r="B180" s="123" t="s">
        <v>407</v>
      </c>
      <c r="C180" s="124" t="s">
        <v>408</v>
      </c>
      <c r="D180" s="125">
        <v>1</v>
      </c>
      <c r="E180" s="126" t="s">
        <v>242</v>
      </c>
      <c r="F180" s="5">
        <v>44042</v>
      </c>
      <c r="G180" s="272">
        <f t="shared" si="20"/>
        <v>30829.4</v>
      </c>
      <c r="H180" s="331"/>
      <c r="I180" s="51"/>
      <c r="J180" s="52">
        <f t="shared" si="12"/>
        <v>0</v>
      </c>
      <c r="K180" s="331"/>
      <c r="L180" s="125" t="s">
        <v>236</v>
      </c>
      <c r="M180" s="125" t="s">
        <v>12</v>
      </c>
      <c r="N180" s="125">
        <v>300</v>
      </c>
      <c r="O180" s="125" t="s">
        <v>253</v>
      </c>
      <c r="P180" s="125" t="s">
        <v>238</v>
      </c>
      <c r="Q180" s="125" t="s">
        <v>239</v>
      </c>
      <c r="R180" s="125">
        <v>5</v>
      </c>
      <c r="S180" s="125">
        <v>500</v>
      </c>
      <c r="T180" s="125">
        <v>36</v>
      </c>
      <c r="U180" s="125"/>
    </row>
    <row r="181" spans="1:21" ht="34.15" customHeight="1" x14ac:dyDescent="0.2">
      <c r="A181" s="567"/>
      <c r="B181" s="123" t="s">
        <v>409</v>
      </c>
      <c r="C181" s="124" t="s">
        <v>410</v>
      </c>
      <c r="D181" s="125">
        <v>1</v>
      </c>
      <c r="E181" s="126" t="s">
        <v>242</v>
      </c>
      <c r="F181" s="5">
        <v>43554</v>
      </c>
      <c r="G181" s="272">
        <f t="shared" si="20"/>
        <v>30487.800000000003</v>
      </c>
      <c r="H181" s="331"/>
      <c r="I181" s="51"/>
      <c r="J181" s="52">
        <f t="shared" si="12"/>
        <v>0</v>
      </c>
      <c r="K181" s="331"/>
      <c r="L181" s="125" t="s">
        <v>236</v>
      </c>
      <c r="M181" s="125" t="s">
        <v>12</v>
      </c>
      <c r="N181" s="125">
        <v>300</v>
      </c>
      <c r="O181" s="125" t="s">
        <v>253</v>
      </c>
      <c r="P181" s="125" t="s">
        <v>238</v>
      </c>
      <c r="Q181" s="125" t="s">
        <v>239</v>
      </c>
      <c r="R181" s="125">
        <v>5</v>
      </c>
      <c r="S181" s="125">
        <v>500</v>
      </c>
      <c r="T181" s="125">
        <v>36</v>
      </c>
      <c r="U181" s="125"/>
    </row>
    <row r="182" spans="1:21" ht="34.15" customHeight="1" thickBot="1" x14ac:dyDescent="0.25">
      <c r="A182" s="568"/>
      <c r="B182" s="123" t="s">
        <v>415</v>
      </c>
      <c r="C182" s="124" t="s">
        <v>416</v>
      </c>
      <c r="D182" s="125">
        <v>1</v>
      </c>
      <c r="E182" s="126" t="s">
        <v>242</v>
      </c>
      <c r="F182" s="5">
        <v>162016</v>
      </c>
      <c r="G182" s="272">
        <f t="shared" si="20"/>
        <v>113411.20000000001</v>
      </c>
      <c r="H182" s="331"/>
      <c r="I182" s="51"/>
      <c r="J182" s="52">
        <f t="shared" si="12"/>
        <v>0</v>
      </c>
      <c r="K182" s="331"/>
      <c r="L182" s="125" t="s">
        <v>236</v>
      </c>
      <c r="M182" s="125" t="s">
        <v>12</v>
      </c>
      <c r="N182" s="125">
        <v>450</v>
      </c>
      <c r="O182" s="125" t="s">
        <v>253</v>
      </c>
      <c r="P182" s="125" t="s">
        <v>238</v>
      </c>
      <c r="Q182" s="125" t="s">
        <v>239</v>
      </c>
      <c r="R182" s="125">
        <v>5</v>
      </c>
      <c r="S182" s="125">
        <v>500</v>
      </c>
      <c r="T182" s="125">
        <v>36</v>
      </c>
      <c r="U182" s="125"/>
    </row>
    <row r="183" spans="1:21" ht="21" thickTop="1" thickBot="1" x14ac:dyDescent="0.25">
      <c r="A183" s="108"/>
      <c r="B183" s="108"/>
      <c r="C183" s="133" t="s">
        <v>417</v>
      </c>
      <c r="D183" s="133"/>
      <c r="E183" s="134"/>
      <c r="F183" s="36"/>
      <c r="G183" s="37"/>
      <c r="H183" s="331"/>
      <c r="I183" s="38"/>
      <c r="J183" s="39"/>
      <c r="K183" s="331"/>
      <c r="L183" s="397"/>
      <c r="M183" s="397"/>
      <c r="N183" s="397"/>
      <c r="O183" s="397"/>
      <c r="P183" s="397"/>
      <c r="Q183" s="397"/>
      <c r="R183" s="397"/>
      <c r="S183" s="397"/>
      <c r="T183" s="397"/>
      <c r="U183" s="397"/>
    </row>
    <row r="184" spans="1:21" s="224" customFormat="1" ht="32.25" thickTop="1" x14ac:dyDescent="0.2">
      <c r="A184" s="598"/>
      <c r="B184" s="284" t="s">
        <v>418</v>
      </c>
      <c r="C184" s="304" t="s">
        <v>419</v>
      </c>
      <c r="D184" s="284"/>
      <c r="E184" s="285" t="s">
        <v>235</v>
      </c>
      <c r="F184" s="286">
        <v>82228</v>
      </c>
      <c r="G184" s="287">
        <f t="shared" ref="G184:G201" si="21">F184-F184*$G$4</f>
        <v>57559.600000000006</v>
      </c>
      <c r="H184" s="331"/>
      <c r="I184" s="47"/>
      <c r="J184" s="48">
        <f t="shared" ref="J184:J215" si="22">IF(I184*G184&gt;0,I184*G184,0)</f>
        <v>0</v>
      </c>
      <c r="K184" s="331"/>
      <c r="L184" s="394" t="s">
        <v>236</v>
      </c>
      <c r="M184" s="394" t="s">
        <v>420</v>
      </c>
      <c r="N184" s="394">
        <v>150</v>
      </c>
      <c r="O184" s="394" t="s">
        <v>421</v>
      </c>
      <c r="P184" s="394" t="s">
        <v>238</v>
      </c>
      <c r="Q184" s="394" t="s">
        <v>422</v>
      </c>
      <c r="R184" s="394">
        <v>4</v>
      </c>
      <c r="S184" s="394">
        <v>500</v>
      </c>
      <c r="T184" s="394">
        <v>13.7</v>
      </c>
      <c r="U184" s="394">
        <v>80</v>
      </c>
    </row>
    <row r="185" spans="1:21" s="224" customFormat="1" x14ac:dyDescent="0.2">
      <c r="A185" s="590"/>
      <c r="B185" s="123" t="s">
        <v>423</v>
      </c>
      <c r="C185" s="124" t="s">
        <v>424</v>
      </c>
      <c r="D185" s="125">
        <v>1</v>
      </c>
      <c r="E185" s="126" t="s">
        <v>242</v>
      </c>
      <c r="F185" s="5">
        <v>17324</v>
      </c>
      <c r="G185" s="272">
        <f t="shared" si="21"/>
        <v>12126.8</v>
      </c>
      <c r="H185" s="331"/>
      <c r="I185" s="51"/>
      <c r="J185" s="52">
        <f t="shared" si="22"/>
        <v>0</v>
      </c>
      <c r="K185" s="331"/>
      <c r="L185" s="125" t="s">
        <v>236</v>
      </c>
      <c r="M185" s="125" t="s">
        <v>420</v>
      </c>
      <c r="N185" s="125">
        <v>150</v>
      </c>
      <c r="O185" s="125" t="s">
        <v>421</v>
      </c>
      <c r="P185" s="125" t="s">
        <v>238</v>
      </c>
      <c r="Q185" s="125" t="s">
        <v>422</v>
      </c>
      <c r="R185" s="125">
        <v>4</v>
      </c>
      <c r="S185" s="125">
        <v>500</v>
      </c>
      <c r="T185" s="125">
        <v>2.9249999999999998</v>
      </c>
      <c r="U185" s="125">
        <v>80</v>
      </c>
    </row>
    <row r="186" spans="1:21" s="224" customFormat="1" x14ac:dyDescent="0.2">
      <c r="A186" s="590"/>
      <c r="B186" s="123" t="s">
        <v>425</v>
      </c>
      <c r="C186" s="124" t="s">
        <v>426</v>
      </c>
      <c r="D186" s="125">
        <v>1</v>
      </c>
      <c r="E186" s="126" t="s">
        <v>242</v>
      </c>
      <c r="F186" s="5">
        <v>17934</v>
      </c>
      <c r="G186" s="272">
        <f t="shared" si="21"/>
        <v>12553.8</v>
      </c>
      <c r="H186" s="331"/>
      <c r="I186" s="51"/>
      <c r="J186" s="52">
        <f t="shared" si="22"/>
        <v>0</v>
      </c>
      <c r="K186" s="331"/>
      <c r="L186" s="125" t="s">
        <v>236</v>
      </c>
      <c r="M186" s="125" t="s">
        <v>420</v>
      </c>
      <c r="N186" s="125">
        <v>150</v>
      </c>
      <c r="O186" s="125" t="s">
        <v>421</v>
      </c>
      <c r="P186" s="125" t="s">
        <v>238</v>
      </c>
      <c r="Q186" s="125" t="s">
        <v>422</v>
      </c>
      <c r="R186" s="125">
        <v>4</v>
      </c>
      <c r="S186" s="125">
        <v>500</v>
      </c>
      <c r="T186" s="125">
        <v>7.0439999999999996</v>
      </c>
      <c r="U186" s="125">
        <v>80</v>
      </c>
    </row>
    <row r="187" spans="1:21" s="224" customFormat="1" x14ac:dyDescent="0.2">
      <c r="A187" s="590"/>
      <c r="B187" s="123" t="s">
        <v>427</v>
      </c>
      <c r="C187" s="124" t="s">
        <v>428</v>
      </c>
      <c r="D187" s="125">
        <v>1</v>
      </c>
      <c r="E187" s="126" t="s">
        <v>242</v>
      </c>
      <c r="F187" s="5">
        <v>5002</v>
      </c>
      <c r="G187" s="272">
        <f t="shared" si="21"/>
        <v>3501.4</v>
      </c>
      <c r="H187" s="331"/>
      <c r="I187" s="51"/>
      <c r="J187" s="52">
        <f t="shared" si="22"/>
        <v>0</v>
      </c>
      <c r="K187" s="331"/>
      <c r="L187" s="125" t="s">
        <v>236</v>
      </c>
      <c r="M187" s="125" t="s">
        <v>420</v>
      </c>
      <c r="N187" s="125">
        <v>150</v>
      </c>
      <c r="O187" s="125" t="s">
        <v>421</v>
      </c>
      <c r="P187" s="125" t="s">
        <v>238</v>
      </c>
      <c r="Q187" s="125" t="s">
        <v>422</v>
      </c>
      <c r="R187" s="125">
        <v>4</v>
      </c>
      <c r="S187" s="125">
        <v>500</v>
      </c>
      <c r="T187" s="125">
        <v>0.28399999999999997</v>
      </c>
      <c r="U187" s="125">
        <v>80</v>
      </c>
    </row>
    <row r="188" spans="1:21" s="224" customFormat="1" ht="27.75" customHeight="1" x14ac:dyDescent="0.2">
      <c r="A188" s="590"/>
      <c r="B188" s="123" t="s">
        <v>429</v>
      </c>
      <c r="C188" s="124" t="s">
        <v>430</v>
      </c>
      <c r="D188" s="125">
        <v>4</v>
      </c>
      <c r="E188" s="126" t="s">
        <v>242</v>
      </c>
      <c r="F188" s="5">
        <v>9638</v>
      </c>
      <c r="G188" s="272">
        <f t="shared" si="21"/>
        <v>6746.6</v>
      </c>
      <c r="H188" s="331"/>
      <c r="I188" s="51"/>
      <c r="J188" s="52">
        <f t="shared" si="22"/>
        <v>0</v>
      </c>
      <c r="K188" s="331"/>
      <c r="L188" s="125" t="s">
        <v>236</v>
      </c>
      <c r="M188" s="125" t="s">
        <v>420</v>
      </c>
      <c r="N188" s="125">
        <v>150</v>
      </c>
      <c r="O188" s="125" t="s">
        <v>421</v>
      </c>
      <c r="P188" s="125" t="s">
        <v>238</v>
      </c>
      <c r="Q188" s="125" t="s">
        <v>422</v>
      </c>
      <c r="R188" s="125">
        <v>4</v>
      </c>
      <c r="S188" s="125">
        <v>500</v>
      </c>
      <c r="T188" s="125">
        <v>0.84</v>
      </c>
      <c r="U188" s="125">
        <v>80</v>
      </c>
    </row>
    <row r="189" spans="1:21" s="224" customFormat="1" x14ac:dyDescent="0.2">
      <c r="A189" s="590"/>
      <c r="B189" s="123" t="s">
        <v>431</v>
      </c>
      <c r="C189" s="124" t="s">
        <v>432</v>
      </c>
      <c r="D189" s="125">
        <v>1</v>
      </c>
      <c r="E189" s="126" t="s">
        <v>242</v>
      </c>
      <c r="F189" s="5">
        <v>3416</v>
      </c>
      <c r="G189" s="272">
        <f t="shared" si="21"/>
        <v>2391.1999999999998</v>
      </c>
      <c r="H189" s="331"/>
      <c r="I189" s="51"/>
      <c r="J189" s="52">
        <f t="shared" si="22"/>
        <v>0</v>
      </c>
      <c r="K189" s="331"/>
      <c r="L189" s="125" t="s">
        <v>236</v>
      </c>
      <c r="M189" s="125" t="s">
        <v>420</v>
      </c>
      <c r="N189" s="125">
        <v>150</v>
      </c>
      <c r="O189" s="125" t="s">
        <v>421</v>
      </c>
      <c r="P189" s="125" t="s">
        <v>238</v>
      </c>
      <c r="Q189" s="125" t="s">
        <v>422</v>
      </c>
      <c r="R189" s="125">
        <v>4</v>
      </c>
      <c r="S189" s="125">
        <v>500</v>
      </c>
      <c r="T189" s="125">
        <v>7.8E-2</v>
      </c>
      <c r="U189" s="125">
        <v>80</v>
      </c>
    </row>
    <row r="190" spans="1:21" s="224" customFormat="1" ht="31.5" x14ac:dyDescent="0.2">
      <c r="A190" s="590"/>
      <c r="B190" s="266" t="s">
        <v>433</v>
      </c>
      <c r="C190" s="273" t="s">
        <v>434</v>
      </c>
      <c r="D190" s="266"/>
      <c r="E190" s="267" t="s">
        <v>235</v>
      </c>
      <c r="F190" s="268">
        <v>93940</v>
      </c>
      <c r="G190" s="269">
        <f t="shared" si="21"/>
        <v>65758</v>
      </c>
      <c r="H190" s="331"/>
      <c r="I190" s="270"/>
      <c r="J190" s="271">
        <f t="shared" si="22"/>
        <v>0</v>
      </c>
      <c r="K190" s="331"/>
      <c r="L190" s="395" t="s">
        <v>236</v>
      </c>
      <c r="M190" s="395" t="s">
        <v>420</v>
      </c>
      <c r="N190" s="395">
        <v>150</v>
      </c>
      <c r="O190" s="395" t="s">
        <v>435</v>
      </c>
      <c r="P190" s="395" t="s">
        <v>238</v>
      </c>
      <c r="Q190" s="395" t="s">
        <v>422</v>
      </c>
      <c r="R190" s="395">
        <v>5</v>
      </c>
      <c r="S190" s="395">
        <v>500</v>
      </c>
      <c r="T190" s="395">
        <v>14.55</v>
      </c>
      <c r="U190" s="395">
        <v>80</v>
      </c>
    </row>
    <row r="191" spans="1:21" s="224" customFormat="1" x14ac:dyDescent="0.2">
      <c r="A191" s="590"/>
      <c r="B191" s="123" t="s">
        <v>423</v>
      </c>
      <c r="C191" s="124" t="s">
        <v>424</v>
      </c>
      <c r="D191" s="125">
        <v>1</v>
      </c>
      <c r="E191" s="126" t="s">
        <v>242</v>
      </c>
      <c r="F191" s="5">
        <v>17324</v>
      </c>
      <c r="G191" s="272">
        <f t="shared" si="21"/>
        <v>12126.8</v>
      </c>
      <c r="H191" s="331"/>
      <c r="I191" s="51"/>
      <c r="J191" s="52">
        <f t="shared" si="22"/>
        <v>0</v>
      </c>
      <c r="K191" s="331"/>
      <c r="L191" s="125" t="s">
        <v>236</v>
      </c>
      <c r="M191" s="125" t="s">
        <v>420</v>
      </c>
      <c r="N191" s="125">
        <v>150</v>
      </c>
      <c r="O191" s="125" t="s">
        <v>435</v>
      </c>
      <c r="P191" s="125" t="s">
        <v>238</v>
      </c>
      <c r="Q191" s="125" t="s">
        <v>422</v>
      </c>
      <c r="R191" s="125">
        <v>5</v>
      </c>
      <c r="S191" s="125">
        <v>500</v>
      </c>
      <c r="T191" s="125">
        <v>2.9249999999999998</v>
      </c>
      <c r="U191" s="125">
        <v>80</v>
      </c>
    </row>
    <row r="192" spans="1:21" s="224" customFormat="1" x14ac:dyDescent="0.2">
      <c r="A192" s="590"/>
      <c r="B192" s="123" t="s">
        <v>436</v>
      </c>
      <c r="C192" s="124" t="s">
        <v>437</v>
      </c>
      <c r="D192" s="125">
        <v>1</v>
      </c>
      <c r="E192" s="126" t="s">
        <v>242</v>
      </c>
      <c r="F192" s="5">
        <v>20008</v>
      </c>
      <c r="G192" s="272">
        <f t="shared" si="21"/>
        <v>14005.6</v>
      </c>
      <c r="H192" s="331"/>
      <c r="I192" s="51"/>
      <c r="J192" s="52">
        <f t="shared" si="22"/>
        <v>0</v>
      </c>
      <c r="K192" s="331"/>
      <c r="L192" s="125" t="s">
        <v>236</v>
      </c>
      <c r="M192" s="125" t="s">
        <v>420</v>
      </c>
      <c r="N192" s="125">
        <v>150</v>
      </c>
      <c r="O192" s="125" t="s">
        <v>435</v>
      </c>
      <c r="P192" s="125" t="s">
        <v>238</v>
      </c>
      <c r="Q192" s="125" t="s">
        <v>422</v>
      </c>
      <c r="R192" s="125">
        <v>5</v>
      </c>
      <c r="S192" s="125">
        <v>500</v>
      </c>
      <c r="T192" s="125">
        <v>8.3219999999999992</v>
      </c>
      <c r="U192" s="125">
        <v>80</v>
      </c>
    </row>
    <row r="193" spans="1:21" s="224" customFormat="1" x14ac:dyDescent="0.2">
      <c r="A193" s="590"/>
      <c r="B193" s="123" t="s">
        <v>427</v>
      </c>
      <c r="C193" s="124" t="s">
        <v>428</v>
      </c>
      <c r="D193" s="125">
        <v>1</v>
      </c>
      <c r="E193" s="126" t="s">
        <v>242</v>
      </c>
      <c r="F193" s="5">
        <v>5002</v>
      </c>
      <c r="G193" s="272">
        <f t="shared" si="21"/>
        <v>3501.4</v>
      </c>
      <c r="H193" s="331"/>
      <c r="I193" s="51"/>
      <c r="J193" s="52">
        <f t="shared" si="22"/>
        <v>0</v>
      </c>
      <c r="K193" s="331"/>
      <c r="L193" s="125" t="s">
        <v>236</v>
      </c>
      <c r="M193" s="125" t="s">
        <v>420</v>
      </c>
      <c r="N193" s="125">
        <v>150</v>
      </c>
      <c r="O193" s="125" t="s">
        <v>435</v>
      </c>
      <c r="P193" s="125" t="s">
        <v>238</v>
      </c>
      <c r="Q193" s="125" t="s">
        <v>422</v>
      </c>
      <c r="R193" s="125">
        <v>5</v>
      </c>
      <c r="S193" s="125">
        <v>500</v>
      </c>
      <c r="T193" s="125">
        <v>0.28399999999999997</v>
      </c>
      <c r="U193" s="125">
        <v>80</v>
      </c>
    </row>
    <row r="194" spans="1:21" s="224" customFormat="1" ht="28.5" customHeight="1" x14ac:dyDescent="0.2">
      <c r="A194" s="590"/>
      <c r="B194" s="123" t="s">
        <v>429</v>
      </c>
      <c r="C194" s="124" t="s">
        <v>430</v>
      </c>
      <c r="D194" s="125">
        <v>5</v>
      </c>
      <c r="E194" s="126" t="s">
        <v>242</v>
      </c>
      <c r="F194" s="5">
        <v>9638</v>
      </c>
      <c r="G194" s="272">
        <f t="shared" si="21"/>
        <v>6746.6</v>
      </c>
      <c r="H194" s="331"/>
      <c r="I194" s="51"/>
      <c r="J194" s="52">
        <f t="shared" si="22"/>
        <v>0</v>
      </c>
      <c r="K194" s="331"/>
      <c r="L194" s="125" t="s">
        <v>236</v>
      </c>
      <c r="M194" s="125" t="s">
        <v>420</v>
      </c>
      <c r="N194" s="125">
        <v>150</v>
      </c>
      <c r="O194" s="125" t="s">
        <v>435</v>
      </c>
      <c r="P194" s="125" t="s">
        <v>238</v>
      </c>
      <c r="Q194" s="125" t="s">
        <v>422</v>
      </c>
      <c r="R194" s="125">
        <v>5</v>
      </c>
      <c r="S194" s="125">
        <v>500</v>
      </c>
      <c r="T194" s="125">
        <v>0.84</v>
      </c>
      <c r="U194" s="125">
        <v>80</v>
      </c>
    </row>
    <row r="195" spans="1:21" s="224" customFormat="1" x14ac:dyDescent="0.2">
      <c r="A195" s="590"/>
      <c r="B195" s="123" t="s">
        <v>431</v>
      </c>
      <c r="C195" s="124" t="s">
        <v>432</v>
      </c>
      <c r="D195" s="125">
        <v>1</v>
      </c>
      <c r="E195" s="126" t="s">
        <v>242</v>
      </c>
      <c r="F195" s="5">
        <v>3416</v>
      </c>
      <c r="G195" s="272">
        <f t="shared" si="21"/>
        <v>2391.1999999999998</v>
      </c>
      <c r="H195" s="331"/>
      <c r="I195" s="51"/>
      <c r="J195" s="52">
        <f t="shared" si="22"/>
        <v>0</v>
      </c>
      <c r="K195" s="331"/>
      <c r="L195" s="125" t="s">
        <v>236</v>
      </c>
      <c r="M195" s="125" t="s">
        <v>420</v>
      </c>
      <c r="N195" s="125">
        <v>150</v>
      </c>
      <c r="O195" s="125" t="s">
        <v>435</v>
      </c>
      <c r="P195" s="125" t="s">
        <v>238</v>
      </c>
      <c r="Q195" s="125" t="s">
        <v>422</v>
      </c>
      <c r="R195" s="125">
        <v>5</v>
      </c>
      <c r="S195" s="125">
        <v>500</v>
      </c>
      <c r="T195" s="125">
        <v>7.8E-2</v>
      </c>
      <c r="U195" s="125">
        <v>80</v>
      </c>
    </row>
    <row r="196" spans="1:21" s="224" customFormat="1" ht="31.5" x14ac:dyDescent="0.2">
      <c r="A196" s="590"/>
      <c r="B196" s="266" t="s">
        <v>438</v>
      </c>
      <c r="C196" s="273" t="s">
        <v>439</v>
      </c>
      <c r="D196" s="266"/>
      <c r="E196" s="267" t="s">
        <v>235</v>
      </c>
      <c r="F196" s="268">
        <v>104798</v>
      </c>
      <c r="G196" s="269">
        <f t="shared" si="21"/>
        <v>73358.600000000006</v>
      </c>
      <c r="H196" s="331"/>
      <c r="I196" s="270"/>
      <c r="J196" s="271">
        <f t="shared" si="22"/>
        <v>0</v>
      </c>
      <c r="K196" s="331"/>
      <c r="L196" s="395" t="s">
        <v>236</v>
      </c>
      <c r="M196" s="395" t="s">
        <v>420</v>
      </c>
      <c r="N196" s="395">
        <v>150</v>
      </c>
      <c r="O196" s="395" t="s">
        <v>440</v>
      </c>
      <c r="P196" s="395" t="s">
        <v>238</v>
      </c>
      <c r="Q196" s="395" t="s">
        <v>422</v>
      </c>
      <c r="R196" s="395">
        <v>6</v>
      </c>
      <c r="S196" s="395">
        <v>500</v>
      </c>
      <c r="T196" s="395">
        <v>15.4</v>
      </c>
      <c r="U196" s="395">
        <v>80</v>
      </c>
    </row>
    <row r="197" spans="1:21" s="224" customFormat="1" x14ac:dyDescent="0.2">
      <c r="A197" s="590"/>
      <c r="B197" s="123" t="s">
        <v>423</v>
      </c>
      <c r="C197" s="124" t="s">
        <v>424</v>
      </c>
      <c r="D197" s="125">
        <v>1</v>
      </c>
      <c r="E197" s="126" t="s">
        <v>242</v>
      </c>
      <c r="F197" s="5">
        <v>17324</v>
      </c>
      <c r="G197" s="272">
        <f t="shared" si="21"/>
        <v>12126.8</v>
      </c>
      <c r="H197" s="331"/>
      <c r="I197" s="51"/>
      <c r="J197" s="52">
        <f t="shared" si="22"/>
        <v>0</v>
      </c>
      <c r="K197" s="331"/>
      <c r="L197" s="125" t="s">
        <v>236</v>
      </c>
      <c r="M197" s="125" t="s">
        <v>420</v>
      </c>
      <c r="N197" s="125">
        <v>150</v>
      </c>
      <c r="O197" s="125" t="s">
        <v>440</v>
      </c>
      <c r="P197" s="125" t="s">
        <v>238</v>
      </c>
      <c r="Q197" s="125" t="s">
        <v>422</v>
      </c>
      <c r="R197" s="125">
        <v>6</v>
      </c>
      <c r="S197" s="125">
        <v>500</v>
      </c>
      <c r="T197" s="125">
        <v>2.9249999999999998</v>
      </c>
      <c r="U197" s="125">
        <v>80</v>
      </c>
    </row>
    <row r="198" spans="1:21" s="224" customFormat="1" x14ac:dyDescent="0.2">
      <c r="A198" s="590"/>
      <c r="B198" s="123" t="s">
        <v>441</v>
      </c>
      <c r="C198" s="124" t="s">
        <v>442</v>
      </c>
      <c r="D198" s="125">
        <v>1</v>
      </c>
      <c r="E198" s="126" t="s">
        <v>242</v>
      </c>
      <c r="F198" s="5">
        <v>21228</v>
      </c>
      <c r="G198" s="272">
        <f t="shared" si="21"/>
        <v>14859.6</v>
      </c>
      <c r="H198" s="331"/>
      <c r="I198" s="51"/>
      <c r="J198" s="52">
        <f t="shared" si="22"/>
        <v>0</v>
      </c>
      <c r="K198" s="331"/>
      <c r="L198" s="125" t="s">
        <v>236</v>
      </c>
      <c r="M198" s="125" t="s">
        <v>420</v>
      </c>
      <c r="N198" s="125">
        <v>150</v>
      </c>
      <c r="O198" s="125" t="s">
        <v>440</v>
      </c>
      <c r="P198" s="125" t="s">
        <v>238</v>
      </c>
      <c r="Q198" s="125" t="s">
        <v>422</v>
      </c>
      <c r="R198" s="125">
        <v>6</v>
      </c>
      <c r="S198" s="125">
        <v>500</v>
      </c>
      <c r="T198" s="125">
        <v>9.6999999999999993</v>
      </c>
      <c r="U198" s="125">
        <v>80</v>
      </c>
    </row>
    <row r="199" spans="1:21" s="224" customFormat="1" x14ac:dyDescent="0.2">
      <c r="A199" s="590"/>
      <c r="B199" s="123" t="s">
        <v>427</v>
      </c>
      <c r="C199" s="124" t="s">
        <v>428</v>
      </c>
      <c r="D199" s="125">
        <v>1</v>
      </c>
      <c r="E199" s="126" t="s">
        <v>242</v>
      </c>
      <c r="F199" s="5">
        <v>5002</v>
      </c>
      <c r="G199" s="272">
        <f t="shared" si="21"/>
        <v>3501.4</v>
      </c>
      <c r="H199" s="331"/>
      <c r="I199" s="51"/>
      <c r="J199" s="52">
        <f t="shared" si="22"/>
        <v>0</v>
      </c>
      <c r="K199" s="331"/>
      <c r="L199" s="125" t="s">
        <v>236</v>
      </c>
      <c r="M199" s="125" t="s">
        <v>420</v>
      </c>
      <c r="N199" s="125">
        <v>150</v>
      </c>
      <c r="O199" s="125" t="s">
        <v>440</v>
      </c>
      <c r="P199" s="125" t="s">
        <v>238</v>
      </c>
      <c r="Q199" s="125" t="s">
        <v>422</v>
      </c>
      <c r="R199" s="125">
        <v>6</v>
      </c>
      <c r="S199" s="125">
        <v>500</v>
      </c>
      <c r="T199" s="125">
        <v>0.28399999999999997</v>
      </c>
      <c r="U199" s="125">
        <v>80</v>
      </c>
    </row>
    <row r="200" spans="1:21" s="224" customFormat="1" ht="26.25" customHeight="1" x14ac:dyDescent="0.2">
      <c r="A200" s="590"/>
      <c r="B200" s="123" t="s">
        <v>429</v>
      </c>
      <c r="C200" s="124" t="s">
        <v>430</v>
      </c>
      <c r="D200" s="125">
        <v>6</v>
      </c>
      <c r="E200" s="126" t="s">
        <v>242</v>
      </c>
      <c r="F200" s="5">
        <v>9638</v>
      </c>
      <c r="G200" s="272">
        <f t="shared" si="21"/>
        <v>6746.6</v>
      </c>
      <c r="H200" s="331"/>
      <c r="I200" s="51"/>
      <c r="J200" s="52">
        <f t="shared" si="22"/>
        <v>0</v>
      </c>
      <c r="K200" s="331"/>
      <c r="L200" s="125" t="s">
        <v>236</v>
      </c>
      <c r="M200" s="125" t="s">
        <v>420</v>
      </c>
      <c r="N200" s="125">
        <v>150</v>
      </c>
      <c r="O200" s="125" t="s">
        <v>440</v>
      </c>
      <c r="P200" s="125" t="s">
        <v>238</v>
      </c>
      <c r="Q200" s="125" t="s">
        <v>422</v>
      </c>
      <c r="R200" s="125">
        <v>6</v>
      </c>
      <c r="S200" s="125">
        <v>500</v>
      </c>
      <c r="T200" s="125">
        <v>0.84</v>
      </c>
      <c r="U200" s="125">
        <v>80</v>
      </c>
    </row>
    <row r="201" spans="1:21" s="224" customFormat="1" ht="16.5" thickBot="1" x14ac:dyDescent="0.25">
      <c r="A201" s="592"/>
      <c r="B201" s="123" t="s">
        <v>431</v>
      </c>
      <c r="C201" s="124" t="s">
        <v>443</v>
      </c>
      <c r="D201" s="180">
        <v>1</v>
      </c>
      <c r="E201" s="181" t="s">
        <v>242</v>
      </c>
      <c r="F201" s="242">
        <v>3416</v>
      </c>
      <c r="G201" s="294">
        <f t="shared" si="21"/>
        <v>2391.1999999999998</v>
      </c>
      <c r="H201" s="331"/>
      <c r="I201" s="243"/>
      <c r="J201" s="55">
        <f t="shared" si="22"/>
        <v>0</v>
      </c>
      <c r="K201" s="331"/>
      <c r="L201" s="180" t="s">
        <v>236</v>
      </c>
      <c r="M201" s="180" t="s">
        <v>420</v>
      </c>
      <c r="N201" s="180">
        <v>150</v>
      </c>
      <c r="O201" s="180" t="s">
        <v>440</v>
      </c>
      <c r="P201" s="180" t="s">
        <v>238</v>
      </c>
      <c r="Q201" s="180" t="s">
        <v>422</v>
      </c>
      <c r="R201" s="180">
        <v>6</v>
      </c>
      <c r="S201" s="180">
        <v>500</v>
      </c>
      <c r="T201" s="180">
        <v>7.8E-2</v>
      </c>
      <c r="U201" s="180">
        <v>80</v>
      </c>
    </row>
    <row r="202" spans="1:21" ht="32.25" thickTop="1" x14ac:dyDescent="0.2">
      <c r="A202" s="569"/>
      <c r="B202" s="288" t="s">
        <v>444</v>
      </c>
      <c r="C202" s="309" t="s">
        <v>445</v>
      </c>
      <c r="D202" s="290"/>
      <c r="E202" s="291" t="s">
        <v>235</v>
      </c>
      <c r="F202" s="292">
        <v>77836</v>
      </c>
      <c r="G202" s="293">
        <f t="shared" ref="G202:G213" si="23">F202-F202*$G$4</f>
        <v>54485.2</v>
      </c>
      <c r="H202" s="331"/>
      <c r="I202" s="43"/>
      <c r="J202" s="44">
        <f t="shared" si="22"/>
        <v>0</v>
      </c>
      <c r="K202" s="331"/>
      <c r="L202" s="396" t="s">
        <v>236</v>
      </c>
      <c r="M202" s="396" t="s">
        <v>420</v>
      </c>
      <c r="N202" s="396">
        <v>150</v>
      </c>
      <c r="O202" s="396" t="s">
        <v>421</v>
      </c>
      <c r="P202" s="396" t="s">
        <v>238</v>
      </c>
      <c r="Q202" s="396" t="s">
        <v>446</v>
      </c>
      <c r="R202" s="396">
        <v>4</v>
      </c>
      <c r="S202" s="396">
        <v>500</v>
      </c>
      <c r="T202" s="396">
        <v>13.690999999999999</v>
      </c>
      <c r="U202" s="396">
        <v>80</v>
      </c>
    </row>
    <row r="203" spans="1:21" ht="20.25" customHeight="1" x14ac:dyDescent="0.2">
      <c r="A203" s="583"/>
      <c r="B203" s="138" t="s">
        <v>423</v>
      </c>
      <c r="C203" s="139" t="s">
        <v>424</v>
      </c>
      <c r="D203" s="140">
        <v>1</v>
      </c>
      <c r="E203" s="141" t="s">
        <v>242</v>
      </c>
      <c r="F203" s="7">
        <v>17324</v>
      </c>
      <c r="G203" s="272">
        <f t="shared" si="23"/>
        <v>12126.8</v>
      </c>
      <c r="H203" s="331"/>
      <c r="I203" s="51"/>
      <c r="J203" s="52">
        <f t="shared" si="22"/>
        <v>0</v>
      </c>
      <c r="K203" s="331"/>
      <c r="L203" s="140" t="s">
        <v>236</v>
      </c>
      <c r="M203" s="140" t="s">
        <v>420</v>
      </c>
      <c r="N203" s="140">
        <v>150</v>
      </c>
      <c r="O203" s="140" t="s">
        <v>421</v>
      </c>
      <c r="P203" s="140" t="s">
        <v>238</v>
      </c>
      <c r="Q203" s="140" t="s">
        <v>446</v>
      </c>
      <c r="R203" s="140">
        <v>4</v>
      </c>
      <c r="S203" s="140">
        <v>500</v>
      </c>
      <c r="T203" s="140">
        <v>13.690999999999999</v>
      </c>
      <c r="U203" s="140">
        <v>80</v>
      </c>
    </row>
    <row r="204" spans="1:21" x14ac:dyDescent="0.2">
      <c r="A204" s="583"/>
      <c r="B204" s="138" t="s">
        <v>425</v>
      </c>
      <c r="C204" s="139" t="s">
        <v>426</v>
      </c>
      <c r="D204" s="140">
        <v>1</v>
      </c>
      <c r="E204" s="141" t="s">
        <v>242</v>
      </c>
      <c r="F204" s="7">
        <v>17934</v>
      </c>
      <c r="G204" s="272">
        <f t="shared" si="23"/>
        <v>12553.8</v>
      </c>
      <c r="H204" s="331"/>
      <c r="I204" s="51"/>
      <c r="J204" s="52">
        <f t="shared" si="22"/>
        <v>0</v>
      </c>
      <c r="K204" s="331"/>
      <c r="L204" s="140" t="s">
        <v>236</v>
      </c>
      <c r="M204" s="140" t="s">
        <v>420</v>
      </c>
      <c r="N204" s="140">
        <v>150</v>
      </c>
      <c r="O204" s="140" t="s">
        <v>421</v>
      </c>
      <c r="P204" s="140" t="s">
        <v>238</v>
      </c>
      <c r="Q204" s="140" t="s">
        <v>446</v>
      </c>
      <c r="R204" s="140">
        <v>4</v>
      </c>
      <c r="S204" s="140">
        <v>500</v>
      </c>
      <c r="T204" s="140">
        <v>13.690999999999999</v>
      </c>
      <c r="U204" s="140">
        <v>80</v>
      </c>
    </row>
    <row r="205" spans="1:21" ht="24" customHeight="1" x14ac:dyDescent="0.2">
      <c r="A205" s="583"/>
      <c r="B205" s="138" t="s">
        <v>427</v>
      </c>
      <c r="C205" s="139" t="s">
        <v>428</v>
      </c>
      <c r="D205" s="140">
        <v>1</v>
      </c>
      <c r="E205" s="141" t="s">
        <v>235</v>
      </c>
      <c r="F205" s="7">
        <v>5002</v>
      </c>
      <c r="G205" s="272">
        <f t="shared" si="23"/>
        <v>3501.4</v>
      </c>
      <c r="H205" s="331"/>
      <c r="I205" s="51"/>
      <c r="J205" s="52">
        <f t="shared" si="22"/>
        <v>0</v>
      </c>
      <c r="K205" s="331"/>
      <c r="L205" s="140" t="s">
        <v>236</v>
      </c>
      <c r="M205" s="140" t="s">
        <v>420</v>
      </c>
      <c r="N205" s="140">
        <v>150</v>
      </c>
      <c r="O205" s="140" t="s">
        <v>421</v>
      </c>
      <c r="P205" s="140" t="s">
        <v>238</v>
      </c>
      <c r="Q205" s="140" t="s">
        <v>446</v>
      </c>
      <c r="R205" s="140">
        <v>4</v>
      </c>
      <c r="S205" s="140">
        <v>500</v>
      </c>
      <c r="T205" s="140">
        <v>13.690999999999999</v>
      </c>
      <c r="U205" s="140">
        <v>80</v>
      </c>
    </row>
    <row r="206" spans="1:21" ht="25.5" x14ac:dyDescent="0.2">
      <c r="A206" s="583"/>
      <c r="B206" s="138" t="s">
        <v>447</v>
      </c>
      <c r="C206" s="139" t="s">
        <v>448</v>
      </c>
      <c r="D206" s="140">
        <v>4</v>
      </c>
      <c r="E206" s="141" t="s">
        <v>242</v>
      </c>
      <c r="F206" s="7">
        <v>8540</v>
      </c>
      <c r="G206" s="272">
        <f t="shared" si="23"/>
        <v>5978</v>
      </c>
      <c r="H206" s="331"/>
      <c r="I206" s="51"/>
      <c r="J206" s="52">
        <f t="shared" si="22"/>
        <v>0</v>
      </c>
      <c r="K206" s="331"/>
      <c r="L206" s="140" t="s">
        <v>236</v>
      </c>
      <c r="M206" s="140" t="s">
        <v>420</v>
      </c>
      <c r="N206" s="140">
        <v>150</v>
      </c>
      <c r="O206" s="140" t="s">
        <v>421</v>
      </c>
      <c r="P206" s="140" t="s">
        <v>238</v>
      </c>
      <c r="Q206" s="140" t="s">
        <v>446</v>
      </c>
      <c r="R206" s="140">
        <v>4</v>
      </c>
      <c r="S206" s="140">
        <v>500</v>
      </c>
      <c r="T206" s="140">
        <v>13.690999999999999</v>
      </c>
      <c r="U206" s="140">
        <v>80</v>
      </c>
    </row>
    <row r="207" spans="1:21" ht="19.5" customHeight="1" x14ac:dyDescent="0.2">
      <c r="A207" s="583"/>
      <c r="B207" s="123" t="s">
        <v>431</v>
      </c>
      <c r="C207" s="124" t="s">
        <v>432</v>
      </c>
      <c r="D207" s="140">
        <v>1</v>
      </c>
      <c r="E207" s="141" t="s">
        <v>242</v>
      </c>
      <c r="F207" s="7">
        <v>3416</v>
      </c>
      <c r="G207" s="272">
        <f t="shared" si="23"/>
        <v>2391.1999999999998</v>
      </c>
      <c r="H207" s="331"/>
      <c r="I207" s="51"/>
      <c r="J207" s="52">
        <f t="shared" si="22"/>
        <v>0</v>
      </c>
      <c r="K207" s="331"/>
      <c r="L207" s="140" t="s">
        <v>236</v>
      </c>
      <c r="M207" s="140" t="s">
        <v>420</v>
      </c>
      <c r="N207" s="140">
        <v>150</v>
      </c>
      <c r="O207" s="140" t="s">
        <v>421</v>
      </c>
      <c r="P207" s="140" t="s">
        <v>238</v>
      </c>
      <c r="Q207" s="140" t="s">
        <v>446</v>
      </c>
      <c r="R207" s="140">
        <v>4</v>
      </c>
      <c r="S207" s="140">
        <v>500</v>
      </c>
      <c r="T207" s="140">
        <v>13.690999999999999</v>
      </c>
      <c r="U207" s="140">
        <v>80</v>
      </c>
    </row>
    <row r="208" spans="1:21" ht="31.5" x14ac:dyDescent="0.2">
      <c r="A208" s="597"/>
      <c r="B208" s="264" t="s">
        <v>449</v>
      </c>
      <c r="C208" s="273" t="s">
        <v>450</v>
      </c>
      <c r="D208" s="266"/>
      <c r="E208" s="267" t="s">
        <v>235</v>
      </c>
      <c r="F208" s="268">
        <v>88450</v>
      </c>
      <c r="G208" s="269">
        <f t="shared" si="23"/>
        <v>61915</v>
      </c>
      <c r="H208" s="331"/>
      <c r="I208" s="270"/>
      <c r="J208" s="271">
        <f t="shared" si="22"/>
        <v>0</v>
      </c>
      <c r="K208" s="331"/>
      <c r="L208" s="395" t="s">
        <v>236</v>
      </c>
      <c r="M208" s="395" t="s">
        <v>420</v>
      </c>
      <c r="N208" s="395">
        <v>150</v>
      </c>
      <c r="O208" s="395" t="s">
        <v>435</v>
      </c>
      <c r="P208" s="395" t="s">
        <v>238</v>
      </c>
      <c r="Q208" s="395" t="s">
        <v>446</v>
      </c>
      <c r="R208" s="395">
        <v>5</v>
      </c>
      <c r="S208" s="395">
        <v>500</v>
      </c>
      <c r="T208" s="395">
        <v>15.809000000000001</v>
      </c>
      <c r="U208" s="395">
        <v>80</v>
      </c>
    </row>
    <row r="209" spans="1:21" ht="22.5" customHeight="1" x14ac:dyDescent="0.2">
      <c r="A209" s="597"/>
      <c r="B209" s="138" t="s">
        <v>423</v>
      </c>
      <c r="C209" s="139" t="s">
        <v>424</v>
      </c>
      <c r="D209" s="140">
        <v>1</v>
      </c>
      <c r="E209" s="141" t="s">
        <v>242</v>
      </c>
      <c r="F209" s="7">
        <v>17324</v>
      </c>
      <c r="G209" s="272">
        <f t="shared" si="23"/>
        <v>12126.8</v>
      </c>
      <c r="H209" s="331"/>
      <c r="I209" s="51"/>
      <c r="J209" s="52">
        <f t="shared" si="22"/>
        <v>0</v>
      </c>
      <c r="K209" s="331"/>
      <c r="L209" s="140" t="s">
        <v>236</v>
      </c>
      <c r="M209" s="140" t="s">
        <v>420</v>
      </c>
      <c r="N209" s="140">
        <v>150</v>
      </c>
      <c r="O209" s="140" t="s">
        <v>435</v>
      </c>
      <c r="P209" s="140" t="s">
        <v>238</v>
      </c>
      <c r="Q209" s="140" t="s">
        <v>446</v>
      </c>
      <c r="R209" s="140">
        <v>5</v>
      </c>
      <c r="S209" s="140">
        <v>500</v>
      </c>
      <c r="T209" s="140">
        <v>15.809000000000001</v>
      </c>
      <c r="U209" s="140">
        <v>80</v>
      </c>
    </row>
    <row r="210" spans="1:21" x14ac:dyDescent="0.2">
      <c r="A210" s="597"/>
      <c r="B210" s="138" t="s">
        <v>436</v>
      </c>
      <c r="C210" s="139" t="s">
        <v>437</v>
      </c>
      <c r="D210" s="140">
        <v>1</v>
      </c>
      <c r="E210" s="141" t="s">
        <v>242</v>
      </c>
      <c r="F210" s="7">
        <v>20008</v>
      </c>
      <c r="G210" s="272">
        <f t="shared" si="23"/>
        <v>14005.6</v>
      </c>
      <c r="H210" s="331"/>
      <c r="I210" s="51"/>
      <c r="J210" s="52">
        <f t="shared" si="22"/>
        <v>0</v>
      </c>
      <c r="K210" s="331"/>
      <c r="L210" s="140" t="s">
        <v>236</v>
      </c>
      <c r="M210" s="140" t="s">
        <v>420</v>
      </c>
      <c r="N210" s="140">
        <v>150</v>
      </c>
      <c r="O210" s="140" t="s">
        <v>435</v>
      </c>
      <c r="P210" s="140" t="s">
        <v>238</v>
      </c>
      <c r="Q210" s="140" t="s">
        <v>446</v>
      </c>
      <c r="R210" s="140">
        <v>5</v>
      </c>
      <c r="S210" s="140">
        <v>500</v>
      </c>
      <c r="T210" s="140">
        <v>15.809000000000001</v>
      </c>
      <c r="U210" s="140">
        <v>80</v>
      </c>
    </row>
    <row r="211" spans="1:21" ht="24" customHeight="1" x14ac:dyDescent="0.2">
      <c r="A211" s="597"/>
      <c r="B211" s="138" t="s">
        <v>427</v>
      </c>
      <c r="C211" s="139" t="s">
        <v>428</v>
      </c>
      <c r="D211" s="140">
        <v>1</v>
      </c>
      <c r="E211" s="141" t="s">
        <v>235</v>
      </c>
      <c r="F211" s="7">
        <v>5002</v>
      </c>
      <c r="G211" s="272">
        <f t="shared" si="23"/>
        <v>3501.4</v>
      </c>
      <c r="H211" s="331"/>
      <c r="I211" s="51"/>
      <c r="J211" s="52">
        <f t="shared" si="22"/>
        <v>0</v>
      </c>
      <c r="K211" s="331"/>
      <c r="L211" s="140" t="s">
        <v>236</v>
      </c>
      <c r="M211" s="140" t="s">
        <v>420</v>
      </c>
      <c r="N211" s="140">
        <v>150</v>
      </c>
      <c r="O211" s="140" t="s">
        <v>435</v>
      </c>
      <c r="P211" s="140" t="s">
        <v>238</v>
      </c>
      <c r="Q211" s="140" t="s">
        <v>446</v>
      </c>
      <c r="R211" s="140">
        <v>5</v>
      </c>
      <c r="S211" s="140">
        <v>500</v>
      </c>
      <c r="T211" s="140">
        <v>15.809000000000001</v>
      </c>
      <c r="U211" s="140">
        <v>80</v>
      </c>
    </row>
    <row r="212" spans="1:21" ht="25.5" x14ac:dyDescent="0.2">
      <c r="A212" s="597"/>
      <c r="B212" s="138" t="s">
        <v>447</v>
      </c>
      <c r="C212" s="139" t="s">
        <v>448</v>
      </c>
      <c r="D212" s="140">
        <v>5</v>
      </c>
      <c r="E212" s="141" t="s">
        <v>242</v>
      </c>
      <c r="F212" s="7">
        <v>8540</v>
      </c>
      <c r="G212" s="272">
        <f t="shared" si="23"/>
        <v>5978</v>
      </c>
      <c r="H212" s="331"/>
      <c r="I212" s="51"/>
      <c r="J212" s="52">
        <f t="shared" si="22"/>
        <v>0</v>
      </c>
      <c r="K212" s="331"/>
      <c r="L212" s="140" t="s">
        <v>236</v>
      </c>
      <c r="M212" s="140" t="s">
        <v>420</v>
      </c>
      <c r="N212" s="140">
        <v>150</v>
      </c>
      <c r="O212" s="140" t="s">
        <v>435</v>
      </c>
      <c r="P212" s="140" t="s">
        <v>238</v>
      </c>
      <c r="Q212" s="140" t="s">
        <v>446</v>
      </c>
      <c r="R212" s="140">
        <v>5</v>
      </c>
      <c r="S212" s="140">
        <v>500</v>
      </c>
      <c r="T212" s="140">
        <v>15.809000000000001</v>
      </c>
      <c r="U212" s="140">
        <v>80</v>
      </c>
    </row>
    <row r="213" spans="1:21" ht="24.75" customHeight="1" x14ac:dyDescent="0.2">
      <c r="A213" s="597"/>
      <c r="B213" s="123" t="s">
        <v>431</v>
      </c>
      <c r="C213" s="124" t="s">
        <v>432</v>
      </c>
      <c r="D213" s="140">
        <v>1</v>
      </c>
      <c r="E213" s="141" t="s">
        <v>242</v>
      </c>
      <c r="F213" s="7">
        <v>3416</v>
      </c>
      <c r="G213" s="272">
        <f t="shared" si="23"/>
        <v>2391.1999999999998</v>
      </c>
      <c r="H213" s="331"/>
      <c r="I213" s="51"/>
      <c r="J213" s="52">
        <f t="shared" si="22"/>
        <v>0</v>
      </c>
      <c r="K213" s="331"/>
      <c r="L213" s="140" t="s">
        <v>236</v>
      </c>
      <c r="M213" s="140" t="s">
        <v>420</v>
      </c>
      <c r="N213" s="140">
        <v>150</v>
      </c>
      <c r="O213" s="140" t="s">
        <v>435</v>
      </c>
      <c r="P213" s="140" t="s">
        <v>238</v>
      </c>
      <c r="Q213" s="140" t="s">
        <v>446</v>
      </c>
      <c r="R213" s="140">
        <v>5</v>
      </c>
      <c r="S213" s="140">
        <v>500</v>
      </c>
      <c r="T213" s="140">
        <v>15.809000000000001</v>
      </c>
      <c r="U213" s="140">
        <v>80</v>
      </c>
    </row>
    <row r="214" spans="1:21" ht="31.5" x14ac:dyDescent="0.2">
      <c r="A214" s="597"/>
      <c r="B214" s="264" t="s">
        <v>451</v>
      </c>
      <c r="C214" s="273" t="s">
        <v>452</v>
      </c>
      <c r="D214" s="266"/>
      <c r="E214" s="267" t="s">
        <v>235</v>
      </c>
      <c r="F214" s="268">
        <v>98210</v>
      </c>
      <c r="G214" s="269">
        <f t="shared" ref="G214:G225" si="24">F214-F214*$G$4</f>
        <v>68747</v>
      </c>
      <c r="H214" s="331"/>
      <c r="I214" s="270"/>
      <c r="J214" s="271">
        <f t="shared" si="22"/>
        <v>0</v>
      </c>
      <c r="K214" s="331"/>
      <c r="L214" s="395" t="s">
        <v>236</v>
      </c>
      <c r="M214" s="395" t="s">
        <v>420</v>
      </c>
      <c r="N214" s="395">
        <v>150</v>
      </c>
      <c r="O214" s="395" t="s">
        <v>440</v>
      </c>
      <c r="P214" s="395" t="s">
        <v>238</v>
      </c>
      <c r="Q214" s="395" t="s">
        <v>446</v>
      </c>
      <c r="R214" s="395">
        <v>6</v>
      </c>
      <c r="S214" s="395">
        <v>500</v>
      </c>
      <c r="T214" s="395">
        <v>18.027000000000001</v>
      </c>
      <c r="U214" s="395">
        <v>80</v>
      </c>
    </row>
    <row r="215" spans="1:21" ht="27" customHeight="1" x14ac:dyDescent="0.2">
      <c r="A215" s="597"/>
      <c r="B215" s="138" t="s">
        <v>423</v>
      </c>
      <c r="C215" s="139" t="s">
        <v>424</v>
      </c>
      <c r="D215" s="140">
        <v>1</v>
      </c>
      <c r="E215" s="141" t="s">
        <v>242</v>
      </c>
      <c r="F215" s="7">
        <v>17324</v>
      </c>
      <c r="G215" s="272">
        <f t="shared" si="24"/>
        <v>12126.8</v>
      </c>
      <c r="H215" s="331"/>
      <c r="I215" s="51"/>
      <c r="J215" s="52">
        <f t="shared" si="22"/>
        <v>0</v>
      </c>
      <c r="K215" s="331"/>
      <c r="L215" s="140" t="s">
        <v>236</v>
      </c>
      <c r="M215" s="140" t="s">
        <v>420</v>
      </c>
      <c r="N215" s="140">
        <v>150</v>
      </c>
      <c r="O215" s="140" t="s">
        <v>440</v>
      </c>
      <c r="P215" s="140" t="s">
        <v>238</v>
      </c>
      <c r="Q215" s="140" t="s">
        <v>446</v>
      </c>
      <c r="R215" s="140">
        <v>6</v>
      </c>
      <c r="S215" s="140">
        <v>500</v>
      </c>
      <c r="T215" s="140">
        <v>18.027000000000001</v>
      </c>
      <c r="U215" s="140">
        <v>80</v>
      </c>
    </row>
    <row r="216" spans="1:21" x14ac:dyDescent="0.2">
      <c r="A216" s="597"/>
      <c r="B216" s="138" t="s">
        <v>441</v>
      </c>
      <c r="C216" s="139" t="s">
        <v>442</v>
      </c>
      <c r="D216" s="140">
        <v>1</v>
      </c>
      <c r="E216" s="141" t="s">
        <v>242</v>
      </c>
      <c r="F216" s="7">
        <v>21228</v>
      </c>
      <c r="G216" s="272">
        <f t="shared" si="24"/>
        <v>14859.6</v>
      </c>
      <c r="H216" s="331"/>
      <c r="I216" s="51"/>
      <c r="J216" s="52">
        <f t="shared" ref="J216:J247" si="25">IF(I216*G216&gt;0,I216*G216,0)</f>
        <v>0</v>
      </c>
      <c r="K216" s="331"/>
      <c r="L216" s="140" t="s">
        <v>236</v>
      </c>
      <c r="M216" s="140" t="s">
        <v>420</v>
      </c>
      <c r="N216" s="140">
        <v>150</v>
      </c>
      <c r="O216" s="140" t="s">
        <v>440</v>
      </c>
      <c r="P216" s="140" t="s">
        <v>238</v>
      </c>
      <c r="Q216" s="140" t="s">
        <v>446</v>
      </c>
      <c r="R216" s="140">
        <v>6</v>
      </c>
      <c r="S216" s="140">
        <v>500</v>
      </c>
      <c r="T216" s="140">
        <v>18.027000000000001</v>
      </c>
      <c r="U216" s="140">
        <v>80</v>
      </c>
    </row>
    <row r="217" spans="1:21" ht="27" customHeight="1" x14ac:dyDescent="0.2">
      <c r="A217" s="597"/>
      <c r="B217" s="138" t="s">
        <v>427</v>
      </c>
      <c r="C217" s="139" t="s">
        <v>428</v>
      </c>
      <c r="D217" s="140">
        <v>1</v>
      </c>
      <c r="E217" s="141" t="s">
        <v>235</v>
      </c>
      <c r="F217" s="7">
        <v>5002</v>
      </c>
      <c r="G217" s="272">
        <f t="shared" si="24"/>
        <v>3501.4</v>
      </c>
      <c r="H217" s="331"/>
      <c r="I217" s="51"/>
      <c r="J217" s="52">
        <f t="shared" si="25"/>
        <v>0</v>
      </c>
      <c r="K217" s="331"/>
      <c r="L217" s="140" t="s">
        <v>236</v>
      </c>
      <c r="M217" s="140" t="s">
        <v>420</v>
      </c>
      <c r="N217" s="140">
        <v>150</v>
      </c>
      <c r="O217" s="140" t="s">
        <v>440</v>
      </c>
      <c r="P217" s="140" t="s">
        <v>238</v>
      </c>
      <c r="Q217" s="140" t="s">
        <v>446</v>
      </c>
      <c r="R217" s="140">
        <v>6</v>
      </c>
      <c r="S217" s="140">
        <v>500</v>
      </c>
      <c r="T217" s="140">
        <v>18.027000000000001</v>
      </c>
      <c r="U217" s="140">
        <v>80</v>
      </c>
    </row>
    <row r="218" spans="1:21" ht="25.5" x14ac:dyDescent="0.2">
      <c r="A218" s="597"/>
      <c r="B218" s="138" t="s">
        <v>447</v>
      </c>
      <c r="C218" s="139" t="s">
        <v>448</v>
      </c>
      <c r="D218" s="140">
        <v>6</v>
      </c>
      <c r="E218" s="141" t="s">
        <v>242</v>
      </c>
      <c r="F218" s="7">
        <v>8540</v>
      </c>
      <c r="G218" s="272">
        <f t="shared" si="24"/>
        <v>5978</v>
      </c>
      <c r="H218" s="331"/>
      <c r="I218" s="51"/>
      <c r="J218" s="52">
        <f t="shared" si="25"/>
        <v>0</v>
      </c>
      <c r="K218" s="331"/>
      <c r="L218" s="140" t="s">
        <v>236</v>
      </c>
      <c r="M218" s="140" t="s">
        <v>420</v>
      </c>
      <c r="N218" s="140">
        <v>150</v>
      </c>
      <c r="O218" s="140" t="s">
        <v>440</v>
      </c>
      <c r="P218" s="140" t="s">
        <v>238</v>
      </c>
      <c r="Q218" s="140" t="s">
        <v>446</v>
      </c>
      <c r="R218" s="140">
        <v>6</v>
      </c>
      <c r="S218" s="140">
        <v>500</v>
      </c>
      <c r="T218" s="140">
        <v>18.027000000000001</v>
      </c>
      <c r="U218" s="140">
        <v>80</v>
      </c>
    </row>
    <row r="219" spans="1:21" ht="26.25" customHeight="1" thickBot="1" x14ac:dyDescent="0.25">
      <c r="A219" s="570"/>
      <c r="B219" s="123" t="s">
        <v>431</v>
      </c>
      <c r="C219" s="124" t="s">
        <v>432</v>
      </c>
      <c r="D219" s="328">
        <v>1</v>
      </c>
      <c r="E219" s="329" t="s">
        <v>242</v>
      </c>
      <c r="F219" s="330">
        <v>3416</v>
      </c>
      <c r="G219" s="294">
        <f t="shared" si="24"/>
        <v>2391.1999999999998</v>
      </c>
      <c r="H219" s="331"/>
      <c r="I219" s="243"/>
      <c r="J219" s="55">
        <f t="shared" si="25"/>
        <v>0</v>
      </c>
      <c r="K219" s="331"/>
      <c r="L219" s="328" t="s">
        <v>236</v>
      </c>
      <c r="M219" s="328" t="s">
        <v>420</v>
      </c>
      <c r="N219" s="328">
        <v>150</v>
      </c>
      <c r="O219" s="328" t="s">
        <v>440</v>
      </c>
      <c r="P219" s="328" t="s">
        <v>238</v>
      </c>
      <c r="Q219" s="328" t="s">
        <v>446</v>
      </c>
      <c r="R219" s="328">
        <v>6</v>
      </c>
      <c r="S219" s="328">
        <v>500</v>
      </c>
      <c r="T219" s="328">
        <v>18.027000000000001</v>
      </c>
      <c r="U219" s="328">
        <v>80</v>
      </c>
    </row>
    <row r="220" spans="1:21" ht="39" customHeight="1" thickTop="1" x14ac:dyDescent="0.2">
      <c r="A220" s="569"/>
      <c r="B220" s="288" t="s">
        <v>453</v>
      </c>
      <c r="C220" s="309" t="s">
        <v>454</v>
      </c>
      <c r="D220" s="290"/>
      <c r="E220" s="291" t="s">
        <v>235</v>
      </c>
      <c r="F220" s="292">
        <v>81862</v>
      </c>
      <c r="G220" s="293">
        <f t="shared" si="24"/>
        <v>57303.4</v>
      </c>
      <c r="H220" s="331"/>
      <c r="I220" s="43"/>
      <c r="J220" s="44">
        <f t="shared" si="25"/>
        <v>0</v>
      </c>
      <c r="K220" s="331"/>
      <c r="L220" s="396" t="s">
        <v>236</v>
      </c>
      <c r="M220" s="396" t="s">
        <v>420</v>
      </c>
      <c r="N220" s="396">
        <v>150</v>
      </c>
      <c r="O220" s="396" t="s">
        <v>421</v>
      </c>
      <c r="P220" s="396" t="s">
        <v>258</v>
      </c>
      <c r="Q220" s="396" t="s">
        <v>455</v>
      </c>
      <c r="R220" s="396">
        <v>4</v>
      </c>
      <c r="S220" s="396">
        <v>500</v>
      </c>
      <c r="T220" s="396">
        <v>13.971</v>
      </c>
      <c r="U220" s="396">
        <v>80</v>
      </c>
    </row>
    <row r="221" spans="1:21" ht="25.5" customHeight="1" x14ac:dyDescent="0.2">
      <c r="A221" s="583"/>
      <c r="B221" s="123" t="s">
        <v>456</v>
      </c>
      <c r="C221" s="124" t="s">
        <v>457</v>
      </c>
      <c r="D221" s="125">
        <v>1</v>
      </c>
      <c r="E221" s="126" t="s">
        <v>242</v>
      </c>
      <c r="F221" s="5">
        <v>17324</v>
      </c>
      <c r="G221" s="272">
        <f t="shared" si="24"/>
        <v>12126.8</v>
      </c>
      <c r="H221" s="331"/>
      <c r="I221" s="51"/>
      <c r="J221" s="52">
        <f t="shared" si="25"/>
        <v>0</v>
      </c>
      <c r="K221" s="331"/>
      <c r="L221" s="125" t="s">
        <v>236</v>
      </c>
      <c r="M221" s="125" t="s">
        <v>420</v>
      </c>
      <c r="N221" s="125">
        <v>150</v>
      </c>
      <c r="O221" s="125" t="s">
        <v>421</v>
      </c>
      <c r="P221" s="125" t="s">
        <v>258</v>
      </c>
      <c r="Q221" s="125" t="s">
        <v>455</v>
      </c>
      <c r="R221" s="125">
        <v>4</v>
      </c>
      <c r="S221" s="125">
        <v>500</v>
      </c>
      <c r="T221" s="125">
        <v>13.971</v>
      </c>
      <c r="U221" s="125">
        <v>80</v>
      </c>
    </row>
    <row r="222" spans="1:21" ht="25.5" customHeight="1" x14ac:dyDescent="0.2">
      <c r="A222" s="583"/>
      <c r="B222" s="123" t="s">
        <v>458</v>
      </c>
      <c r="C222" s="124" t="s">
        <v>459</v>
      </c>
      <c r="D222" s="125">
        <v>1</v>
      </c>
      <c r="E222" s="126" t="s">
        <v>242</v>
      </c>
      <c r="F222" s="5">
        <v>17080</v>
      </c>
      <c r="G222" s="272">
        <f t="shared" si="24"/>
        <v>11956</v>
      </c>
      <c r="H222" s="331"/>
      <c r="I222" s="51"/>
      <c r="J222" s="52">
        <f t="shared" si="25"/>
        <v>0</v>
      </c>
      <c r="K222" s="331"/>
      <c r="L222" s="125" t="s">
        <v>236</v>
      </c>
      <c r="M222" s="125" t="s">
        <v>420</v>
      </c>
      <c r="N222" s="125">
        <v>150</v>
      </c>
      <c r="O222" s="125" t="s">
        <v>421</v>
      </c>
      <c r="P222" s="125" t="s">
        <v>258</v>
      </c>
      <c r="Q222" s="125" t="s">
        <v>455</v>
      </c>
      <c r="R222" s="125">
        <v>4</v>
      </c>
      <c r="S222" s="125">
        <v>500</v>
      </c>
      <c r="T222" s="125">
        <v>13.971</v>
      </c>
      <c r="U222" s="125">
        <v>80</v>
      </c>
    </row>
    <row r="223" spans="1:21" ht="25.5" customHeight="1" x14ac:dyDescent="0.2">
      <c r="A223" s="583"/>
      <c r="B223" s="123" t="s">
        <v>460</v>
      </c>
      <c r="C223" s="124" t="s">
        <v>461</v>
      </c>
      <c r="D223" s="125">
        <v>1</v>
      </c>
      <c r="E223" s="126" t="s">
        <v>235</v>
      </c>
      <c r="F223" s="5">
        <v>5002</v>
      </c>
      <c r="G223" s="272">
        <f t="shared" si="24"/>
        <v>3501.4</v>
      </c>
      <c r="H223" s="331"/>
      <c r="I223" s="51"/>
      <c r="J223" s="52">
        <f t="shared" si="25"/>
        <v>0</v>
      </c>
      <c r="K223" s="331"/>
      <c r="L223" s="125" t="s">
        <v>236</v>
      </c>
      <c r="M223" s="125" t="s">
        <v>420</v>
      </c>
      <c r="N223" s="125">
        <v>150</v>
      </c>
      <c r="O223" s="125" t="s">
        <v>421</v>
      </c>
      <c r="P223" s="125" t="s">
        <v>258</v>
      </c>
      <c r="Q223" s="125" t="s">
        <v>455</v>
      </c>
      <c r="R223" s="125">
        <v>4</v>
      </c>
      <c r="S223" s="125">
        <v>500</v>
      </c>
      <c r="T223" s="125">
        <v>13.971</v>
      </c>
      <c r="U223" s="125">
        <v>80</v>
      </c>
    </row>
    <row r="224" spans="1:21" ht="25.5" x14ac:dyDescent="0.2">
      <c r="A224" s="583"/>
      <c r="B224" s="123" t="s">
        <v>462</v>
      </c>
      <c r="C224" s="124" t="s">
        <v>463</v>
      </c>
      <c r="D224" s="125">
        <v>4</v>
      </c>
      <c r="E224" s="126" t="s">
        <v>242</v>
      </c>
      <c r="F224" s="5">
        <v>9760</v>
      </c>
      <c r="G224" s="272">
        <f t="shared" si="24"/>
        <v>6832</v>
      </c>
      <c r="H224" s="331"/>
      <c r="I224" s="51"/>
      <c r="J224" s="52">
        <f t="shared" si="25"/>
        <v>0</v>
      </c>
      <c r="K224" s="331"/>
      <c r="L224" s="125" t="s">
        <v>236</v>
      </c>
      <c r="M224" s="125" t="s">
        <v>420</v>
      </c>
      <c r="N224" s="125">
        <v>150</v>
      </c>
      <c r="O224" s="125" t="s">
        <v>421</v>
      </c>
      <c r="P224" s="125" t="s">
        <v>258</v>
      </c>
      <c r="Q224" s="125" t="s">
        <v>455</v>
      </c>
      <c r="R224" s="125">
        <v>4</v>
      </c>
      <c r="S224" s="125">
        <v>500</v>
      </c>
      <c r="T224" s="125">
        <v>13.971</v>
      </c>
      <c r="U224" s="125">
        <v>80</v>
      </c>
    </row>
    <row r="225" spans="1:21" ht="24.75" customHeight="1" x14ac:dyDescent="0.2">
      <c r="A225" s="583"/>
      <c r="B225" s="123" t="s">
        <v>431</v>
      </c>
      <c r="C225" s="124" t="s">
        <v>432</v>
      </c>
      <c r="D225" s="125">
        <v>1</v>
      </c>
      <c r="E225" s="126" t="s">
        <v>242</v>
      </c>
      <c r="F225" s="5">
        <v>3416</v>
      </c>
      <c r="G225" s="272">
        <f t="shared" si="24"/>
        <v>2391.1999999999998</v>
      </c>
      <c r="H225" s="331"/>
      <c r="I225" s="51"/>
      <c r="J225" s="52">
        <f t="shared" si="25"/>
        <v>0</v>
      </c>
      <c r="K225" s="331"/>
      <c r="L225" s="125" t="s">
        <v>236</v>
      </c>
      <c r="M225" s="125" t="s">
        <v>420</v>
      </c>
      <c r="N225" s="125">
        <v>150</v>
      </c>
      <c r="O225" s="125" t="s">
        <v>421</v>
      </c>
      <c r="P225" s="125" t="s">
        <v>258</v>
      </c>
      <c r="Q225" s="125" t="s">
        <v>455</v>
      </c>
      <c r="R225" s="125">
        <v>4</v>
      </c>
      <c r="S225" s="125">
        <v>500</v>
      </c>
      <c r="T225" s="125">
        <v>13.971</v>
      </c>
      <c r="U225" s="125">
        <v>80</v>
      </c>
    </row>
    <row r="226" spans="1:21" ht="37.5" customHeight="1" x14ac:dyDescent="0.2">
      <c r="A226" s="597"/>
      <c r="B226" s="264" t="s">
        <v>464</v>
      </c>
      <c r="C226" s="273" t="s">
        <v>465</v>
      </c>
      <c r="D226" s="266"/>
      <c r="E226" s="267" t="s">
        <v>235</v>
      </c>
      <c r="F226" s="268">
        <v>93574</v>
      </c>
      <c r="G226" s="269">
        <f t="shared" ref="G226:G237" si="26">F226-F226*$G$4</f>
        <v>65501.8</v>
      </c>
      <c r="H226" s="331"/>
      <c r="I226" s="270"/>
      <c r="J226" s="271">
        <f t="shared" si="25"/>
        <v>0</v>
      </c>
      <c r="K226" s="331"/>
      <c r="L226" s="395" t="s">
        <v>236</v>
      </c>
      <c r="M226" s="395" t="s">
        <v>420</v>
      </c>
      <c r="N226" s="395">
        <v>150</v>
      </c>
      <c r="O226" s="395" t="s">
        <v>435</v>
      </c>
      <c r="P226" s="395" t="s">
        <v>258</v>
      </c>
      <c r="Q226" s="395" t="s">
        <v>455</v>
      </c>
      <c r="R226" s="395">
        <v>5</v>
      </c>
      <c r="S226" s="395">
        <v>500</v>
      </c>
      <c r="T226" s="395">
        <v>16.158999999999999</v>
      </c>
      <c r="U226" s="395">
        <v>80</v>
      </c>
    </row>
    <row r="227" spans="1:21" ht="24.75" customHeight="1" x14ac:dyDescent="0.2">
      <c r="A227" s="597"/>
      <c r="B227" s="123" t="s">
        <v>456</v>
      </c>
      <c r="C227" s="124" t="s">
        <v>457</v>
      </c>
      <c r="D227" s="125">
        <v>1</v>
      </c>
      <c r="E227" s="126" t="s">
        <v>242</v>
      </c>
      <c r="F227" s="5">
        <v>17324</v>
      </c>
      <c r="G227" s="272">
        <f t="shared" si="26"/>
        <v>12126.8</v>
      </c>
      <c r="H227" s="331"/>
      <c r="I227" s="51"/>
      <c r="J227" s="52">
        <f t="shared" si="25"/>
        <v>0</v>
      </c>
      <c r="K227" s="331"/>
      <c r="L227" s="125" t="s">
        <v>236</v>
      </c>
      <c r="M227" s="125" t="s">
        <v>420</v>
      </c>
      <c r="N227" s="125">
        <v>150</v>
      </c>
      <c r="O227" s="125" t="s">
        <v>435</v>
      </c>
      <c r="P227" s="125" t="s">
        <v>258</v>
      </c>
      <c r="Q227" s="125" t="s">
        <v>455</v>
      </c>
      <c r="R227" s="125">
        <v>5</v>
      </c>
      <c r="S227" s="125">
        <v>500</v>
      </c>
      <c r="T227" s="125">
        <v>16.158999999999999</v>
      </c>
      <c r="U227" s="125">
        <v>80</v>
      </c>
    </row>
    <row r="228" spans="1:21" ht="26.25" customHeight="1" x14ac:dyDescent="0.2">
      <c r="A228" s="597"/>
      <c r="B228" s="123" t="s">
        <v>466</v>
      </c>
      <c r="C228" s="124" t="s">
        <v>467</v>
      </c>
      <c r="D228" s="125">
        <v>1</v>
      </c>
      <c r="E228" s="126" t="s">
        <v>242</v>
      </c>
      <c r="F228" s="5">
        <v>19032</v>
      </c>
      <c r="G228" s="272">
        <f t="shared" si="26"/>
        <v>13322.400000000001</v>
      </c>
      <c r="H228" s="331"/>
      <c r="I228" s="51"/>
      <c r="J228" s="52">
        <f t="shared" si="25"/>
        <v>0</v>
      </c>
      <c r="K228" s="331"/>
      <c r="L228" s="125" t="s">
        <v>236</v>
      </c>
      <c r="M228" s="125" t="s">
        <v>420</v>
      </c>
      <c r="N228" s="125">
        <v>150</v>
      </c>
      <c r="O228" s="125" t="s">
        <v>435</v>
      </c>
      <c r="P228" s="125" t="s">
        <v>258</v>
      </c>
      <c r="Q228" s="125" t="s">
        <v>455</v>
      </c>
      <c r="R228" s="125">
        <v>5</v>
      </c>
      <c r="S228" s="125">
        <v>500</v>
      </c>
      <c r="T228" s="125">
        <v>16.158999999999999</v>
      </c>
      <c r="U228" s="125">
        <v>80</v>
      </c>
    </row>
    <row r="229" spans="1:21" ht="26.25" customHeight="1" x14ac:dyDescent="0.2">
      <c r="A229" s="597"/>
      <c r="B229" s="123" t="s">
        <v>460</v>
      </c>
      <c r="C229" s="124" t="s">
        <v>461</v>
      </c>
      <c r="D229" s="125">
        <v>1</v>
      </c>
      <c r="E229" s="126" t="s">
        <v>235</v>
      </c>
      <c r="F229" s="5">
        <v>5002</v>
      </c>
      <c r="G229" s="272">
        <f t="shared" si="26"/>
        <v>3501.4</v>
      </c>
      <c r="H229" s="331"/>
      <c r="I229" s="51"/>
      <c r="J229" s="52">
        <f t="shared" si="25"/>
        <v>0</v>
      </c>
      <c r="K229" s="331"/>
      <c r="L229" s="125" t="s">
        <v>236</v>
      </c>
      <c r="M229" s="125" t="s">
        <v>420</v>
      </c>
      <c r="N229" s="125">
        <v>150</v>
      </c>
      <c r="O229" s="125" t="s">
        <v>435</v>
      </c>
      <c r="P229" s="125" t="s">
        <v>258</v>
      </c>
      <c r="Q229" s="125" t="s">
        <v>455</v>
      </c>
      <c r="R229" s="125">
        <v>5</v>
      </c>
      <c r="S229" s="125">
        <v>500</v>
      </c>
      <c r="T229" s="125">
        <v>16.158999999999999</v>
      </c>
      <c r="U229" s="125">
        <v>80</v>
      </c>
    </row>
    <row r="230" spans="1:21" ht="25.5" x14ac:dyDescent="0.2">
      <c r="A230" s="597"/>
      <c r="B230" s="123" t="s">
        <v>462</v>
      </c>
      <c r="C230" s="124" t="s">
        <v>463</v>
      </c>
      <c r="D230" s="125">
        <v>5</v>
      </c>
      <c r="E230" s="126" t="s">
        <v>242</v>
      </c>
      <c r="F230" s="5">
        <v>9760</v>
      </c>
      <c r="G230" s="272">
        <f t="shared" si="26"/>
        <v>6832</v>
      </c>
      <c r="H230" s="331"/>
      <c r="I230" s="51"/>
      <c r="J230" s="52">
        <f t="shared" si="25"/>
        <v>0</v>
      </c>
      <c r="K230" s="331"/>
      <c r="L230" s="125" t="s">
        <v>236</v>
      </c>
      <c r="M230" s="125" t="s">
        <v>420</v>
      </c>
      <c r="N230" s="125">
        <v>150</v>
      </c>
      <c r="O230" s="125" t="s">
        <v>435</v>
      </c>
      <c r="P230" s="125" t="s">
        <v>258</v>
      </c>
      <c r="Q230" s="125" t="s">
        <v>455</v>
      </c>
      <c r="R230" s="125">
        <v>5</v>
      </c>
      <c r="S230" s="125">
        <v>500</v>
      </c>
      <c r="T230" s="125">
        <v>16.158999999999999</v>
      </c>
      <c r="U230" s="125">
        <v>80</v>
      </c>
    </row>
    <row r="231" spans="1:21" ht="22.5" customHeight="1" x14ac:dyDescent="0.2">
      <c r="A231" s="597"/>
      <c r="B231" s="123" t="s">
        <v>431</v>
      </c>
      <c r="C231" s="124" t="s">
        <v>432</v>
      </c>
      <c r="D231" s="125">
        <v>1</v>
      </c>
      <c r="E231" s="126" t="s">
        <v>242</v>
      </c>
      <c r="F231" s="5">
        <v>3416</v>
      </c>
      <c r="G231" s="272">
        <f t="shared" si="26"/>
        <v>2391.1999999999998</v>
      </c>
      <c r="H231" s="331"/>
      <c r="I231" s="51"/>
      <c r="J231" s="52">
        <f t="shared" si="25"/>
        <v>0</v>
      </c>
      <c r="K231" s="331"/>
      <c r="L231" s="125" t="s">
        <v>236</v>
      </c>
      <c r="M231" s="125" t="s">
        <v>420</v>
      </c>
      <c r="N231" s="125">
        <v>150</v>
      </c>
      <c r="O231" s="125" t="s">
        <v>435</v>
      </c>
      <c r="P231" s="125" t="s">
        <v>258</v>
      </c>
      <c r="Q231" s="125" t="s">
        <v>455</v>
      </c>
      <c r="R231" s="125">
        <v>5</v>
      </c>
      <c r="S231" s="125">
        <v>500</v>
      </c>
      <c r="T231" s="125">
        <v>16.158999999999999</v>
      </c>
      <c r="U231" s="125">
        <v>80</v>
      </c>
    </row>
    <row r="232" spans="1:21" ht="39" customHeight="1" x14ac:dyDescent="0.2">
      <c r="A232" s="597"/>
      <c r="B232" s="264" t="s">
        <v>468</v>
      </c>
      <c r="C232" s="273" t="s">
        <v>469</v>
      </c>
      <c r="D232" s="266"/>
      <c r="E232" s="267" t="s">
        <v>235</v>
      </c>
      <c r="F232" s="268">
        <v>105286</v>
      </c>
      <c r="G232" s="269">
        <f t="shared" si="26"/>
        <v>73700.2</v>
      </c>
      <c r="H232" s="331"/>
      <c r="I232" s="270"/>
      <c r="J232" s="271">
        <f t="shared" si="25"/>
        <v>0</v>
      </c>
      <c r="K232" s="331"/>
      <c r="L232" s="395" t="s">
        <v>236</v>
      </c>
      <c r="M232" s="395" t="s">
        <v>420</v>
      </c>
      <c r="N232" s="395">
        <v>150</v>
      </c>
      <c r="O232" s="395" t="s">
        <v>440</v>
      </c>
      <c r="P232" s="395" t="s">
        <v>258</v>
      </c>
      <c r="Q232" s="395" t="s">
        <v>455</v>
      </c>
      <c r="R232" s="395">
        <v>6</v>
      </c>
      <c r="S232" s="395">
        <v>500</v>
      </c>
      <c r="T232" s="395">
        <v>18.446999999999999</v>
      </c>
      <c r="U232" s="395">
        <v>80</v>
      </c>
    </row>
    <row r="233" spans="1:21" ht="26.25" customHeight="1" x14ac:dyDescent="0.2">
      <c r="A233" s="597"/>
      <c r="B233" s="123" t="s">
        <v>456</v>
      </c>
      <c r="C233" s="124" t="s">
        <v>457</v>
      </c>
      <c r="D233" s="125">
        <v>1</v>
      </c>
      <c r="E233" s="126" t="s">
        <v>242</v>
      </c>
      <c r="F233" s="5">
        <v>17324</v>
      </c>
      <c r="G233" s="272">
        <f t="shared" si="26"/>
        <v>12126.8</v>
      </c>
      <c r="H233" s="331"/>
      <c r="I233" s="51"/>
      <c r="J233" s="52">
        <f t="shared" si="25"/>
        <v>0</v>
      </c>
      <c r="K233" s="331"/>
      <c r="L233" s="125" t="s">
        <v>236</v>
      </c>
      <c r="M233" s="125" t="s">
        <v>420</v>
      </c>
      <c r="N233" s="125">
        <v>150</v>
      </c>
      <c r="O233" s="125" t="s">
        <v>440</v>
      </c>
      <c r="P233" s="125" t="s">
        <v>258</v>
      </c>
      <c r="Q233" s="125" t="s">
        <v>455</v>
      </c>
      <c r="R233" s="125">
        <v>6</v>
      </c>
      <c r="S233" s="125">
        <v>500</v>
      </c>
      <c r="T233" s="125">
        <v>18.446999999999999</v>
      </c>
      <c r="U233" s="125">
        <v>80</v>
      </c>
    </row>
    <row r="234" spans="1:21" ht="24" customHeight="1" x14ac:dyDescent="0.2">
      <c r="A234" s="597"/>
      <c r="B234" s="123" t="s">
        <v>470</v>
      </c>
      <c r="C234" s="124" t="s">
        <v>471</v>
      </c>
      <c r="D234" s="125">
        <v>1</v>
      </c>
      <c r="E234" s="126" t="s">
        <v>242</v>
      </c>
      <c r="F234" s="5">
        <v>20984</v>
      </c>
      <c r="G234" s="272">
        <f t="shared" si="26"/>
        <v>14688.8</v>
      </c>
      <c r="H234" s="331"/>
      <c r="I234" s="51"/>
      <c r="J234" s="52">
        <f t="shared" si="25"/>
        <v>0</v>
      </c>
      <c r="K234" s="331"/>
      <c r="L234" s="125" t="s">
        <v>236</v>
      </c>
      <c r="M234" s="125" t="s">
        <v>420</v>
      </c>
      <c r="N234" s="125">
        <v>150</v>
      </c>
      <c r="O234" s="125" t="s">
        <v>440</v>
      </c>
      <c r="P234" s="125" t="s">
        <v>258</v>
      </c>
      <c r="Q234" s="125" t="s">
        <v>455</v>
      </c>
      <c r="R234" s="125">
        <v>6</v>
      </c>
      <c r="S234" s="125">
        <v>500</v>
      </c>
      <c r="T234" s="125">
        <v>18.446999999999999</v>
      </c>
      <c r="U234" s="125">
        <v>80</v>
      </c>
    </row>
    <row r="235" spans="1:21" ht="24" customHeight="1" x14ac:dyDescent="0.2">
      <c r="A235" s="597"/>
      <c r="B235" s="123" t="s">
        <v>460</v>
      </c>
      <c r="C235" s="124" t="s">
        <v>461</v>
      </c>
      <c r="D235" s="125">
        <v>1</v>
      </c>
      <c r="E235" s="126" t="s">
        <v>235</v>
      </c>
      <c r="F235" s="5">
        <v>5002</v>
      </c>
      <c r="G235" s="272">
        <f t="shared" si="26"/>
        <v>3501.4</v>
      </c>
      <c r="H235" s="331"/>
      <c r="I235" s="51"/>
      <c r="J235" s="52">
        <f t="shared" si="25"/>
        <v>0</v>
      </c>
      <c r="K235" s="331"/>
      <c r="L235" s="125" t="s">
        <v>236</v>
      </c>
      <c r="M235" s="125" t="s">
        <v>420</v>
      </c>
      <c r="N235" s="125">
        <v>150</v>
      </c>
      <c r="O235" s="125" t="s">
        <v>440</v>
      </c>
      <c r="P235" s="125" t="s">
        <v>258</v>
      </c>
      <c r="Q235" s="125" t="s">
        <v>455</v>
      </c>
      <c r="R235" s="125">
        <v>6</v>
      </c>
      <c r="S235" s="125">
        <v>500</v>
      </c>
      <c r="T235" s="125">
        <v>18.446999999999999</v>
      </c>
      <c r="U235" s="125">
        <v>80</v>
      </c>
    </row>
    <row r="236" spans="1:21" ht="25.5" x14ac:dyDescent="0.2">
      <c r="A236" s="597"/>
      <c r="B236" s="123" t="s">
        <v>462</v>
      </c>
      <c r="C236" s="124" t="s">
        <v>463</v>
      </c>
      <c r="D236" s="125">
        <v>6</v>
      </c>
      <c r="E236" s="126" t="s">
        <v>242</v>
      </c>
      <c r="F236" s="5">
        <v>9760</v>
      </c>
      <c r="G236" s="272">
        <f t="shared" si="26"/>
        <v>6832</v>
      </c>
      <c r="H236" s="331"/>
      <c r="I236" s="51"/>
      <c r="J236" s="52">
        <f t="shared" si="25"/>
        <v>0</v>
      </c>
      <c r="K236" s="331"/>
      <c r="L236" s="125" t="s">
        <v>236</v>
      </c>
      <c r="M236" s="125" t="s">
        <v>420</v>
      </c>
      <c r="N236" s="125">
        <v>150</v>
      </c>
      <c r="O236" s="125" t="s">
        <v>440</v>
      </c>
      <c r="P236" s="125" t="s">
        <v>258</v>
      </c>
      <c r="Q236" s="125" t="s">
        <v>455</v>
      </c>
      <c r="R236" s="125">
        <v>6</v>
      </c>
      <c r="S236" s="125">
        <v>500</v>
      </c>
      <c r="T236" s="125">
        <v>18.446999999999999</v>
      </c>
      <c r="U236" s="125">
        <v>80</v>
      </c>
    </row>
    <row r="237" spans="1:21" ht="27" customHeight="1" thickBot="1" x14ac:dyDescent="0.25">
      <c r="A237" s="570"/>
      <c r="B237" s="123" t="s">
        <v>431</v>
      </c>
      <c r="C237" s="124" t="s">
        <v>432</v>
      </c>
      <c r="D237" s="180">
        <v>1</v>
      </c>
      <c r="E237" s="181" t="s">
        <v>242</v>
      </c>
      <c r="F237" s="242">
        <v>3416</v>
      </c>
      <c r="G237" s="294">
        <f t="shared" si="26"/>
        <v>2391.1999999999998</v>
      </c>
      <c r="H237" s="331"/>
      <c r="I237" s="243"/>
      <c r="J237" s="55">
        <f t="shared" si="25"/>
        <v>0</v>
      </c>
      <c r="K237" s="331"/>
      <c r="L237" s="180" t="s">
        <v>236</v>
      </c>
      <c r="M237" s="180" t="s">
        <v>420</v>
      </c>
      <c r="N237" s="180">
        <v>150</v>
      </c>
      <c r="O237" s="180" t="s">
        <v>440</v>
      </c>
      <c r="P237" s="180" t="s">
        <v>258</v>
      </c>
      <c r="Q237" s="180" t="s">
        <v>455</v>
      </c>
      <c r="R237" s="180">
        <v>6</v>
      </c>
      <c r="S237" s="180">
        <v>500</v>
      </c>
      <c r="T237" s="180">
        <v>18.446999999999999</v>
      </c>
      <c r="U237" s="180">
        <v>80</v>
      </c>
    </row>
    <row r="238" spans="1:21" ht="42" customHeight="1" thickTop="1" x14ac:dyDescent="0.2">
      <c r="A238" s="569"/>
      <c r="B238" s="288" t="s">
        <v>472</v>
      </c>
      <c r="C238" s="309" t="s">
        <v>473</v>
      </c>
      <c r="D238" s="290"/>
      <c r="E238" s="291" t="s">
        <v>235</v>
      </c>
      <c r="F238" s="292">
        <v>77470</v>
      </c>
      <c r="G238" s="293">
        <f t="shared" ref="G238:G243" si="27">F238-F238*$G$4</f>
        <v>54229</v>
      </c>
      <c r="H238" s="331"/>
      <c r="I238" s="43"/>
      <c r="J238" s="44">
        <f t="shared" si="25"/>
        <v>0</v>
      </c>
      <c r="K238" s="331"/>
      <c r="L238" s="396" t="s">
        <v>236</v>
      </c>
      <c r="M238" s="396" t="s">
        <v>420</v>
      </c>
      <c r="N238" s="396">
        <v>150</v>
      </c>
      <c r="O238" s="396" t="s">
        <v>421</v>
      </c>
      <c r="P238" s="396" t="s">
        <v>271</v>
      </c>
      <c r="Q238" s="396" t="s">
        <v>455</v>
      </c>
      <c r="R238" s="396">
        <v>4</v>
      </c>
      <c r="S238" s="396">
        <v>500</v>
      </c>
      <c r="T238" s="396">
        <v>13.971</v>
      </c>
      <c r="U238" s="396">
        <v>80</v>
      </c>
    </row>
    <row r="239" spans="1:21" ht="23.25" customHeight="1" x14ac:dyDescent="0.2">
      <c r="A239" s="583"/>
      <c r="B239" s="138" t="s">
        <v>456</v>
      </c>
      <c r="C239" s="139" t="s">
        <v>457</v>
      </c>
      <c r="D239" s="140">
        <v>1</v>
      </c>
      <c r="E239" s="141" t="s">
        <v>242</v>
      </c>
      <c r="F239" s="7">
        <v>17324</v>
      </c>
      <c r="G239" s="272">
        <f t="shared" si="27"/>
        <v>12126.8</v>
      </c>
      <c r="H239" s="331"/>
      <c r="I239" s="51"/>
      <c r="J239" s="52">
        <f t="shared" si="25"/>
        <v>0</v>
      </c>
      <c r="K239" s="331"/>
      <c r="L239" s="140" t="s">
        <v>236</v>
      </c>
      <c r="M239" s="140" t="s">
        <v>420</v>
      </c>
      <c r="N239" s="140">
        <v>150</v>
      </c>
      <c r="O239" s="140" t="s">
        <v>421</v>
      </c>
      <c r="P239" s="140" t="s">
        <v>271</v>
      </c>
      <c r="Q239" s="140" t="s">
        <v>455</v>
      </c>
      <c r="R239" s="140">
        <v>4</v>
      </c>
      <c r="S239" s="140">
        <v>500</v>
      </c>
      <c r="T239" s="140">
        <v>13.971</v>
      </c>
      <c r="U239" s="140">
        <v>80</v>
      </c>
    </row>
    <row r="240" spans="1:21" ht="22.5" customHeight="1" x14ac:dyDescent="0.2">
      <c r="A240" s="583"/>
      <c r="B240" s="138" t="s">
        <v>458</v>
      </c>
      <c r="C240" s="139" t="s">
        <v>459</v>
      </c>
      <c r="D240" s="140">
        <v>1</v>
      </c>
      <c r="E240" s="141" t="s">
        <v>242</v>
      </c>
      <c r="F240" s="7">
        <v>17080</v>
      </c>
      <c r="G240" s="272">
        <f t="shared" si="27"/>
        <v>11956</v>
      </c>
      <c r="H240" s="331"/>
      <c r="I240" s="51"/>
      <c r="J240" s="52">
        <f t="shared" si="25"/>
        <v>0</v>
      </c>
      <c r="K240" s="331"/>
      <c r="L240" s="140" t="s">
        <v>236</v>
      </c>
      <c r="M240" s="140" t="s">
        <v>420</v>
      </c>
      <c r="N240" s="140">
        <v>150</v>
      </c>
      <c r="O240" s="140" t="s">
        <v>421</v>
      </c>
      <c r="P240" s="140" t="s">
        <v>271</v>
      </c>
      <c r="Q240" s="140" t="s">
        <v>455</v>
      </c>
      <c r="R240" s="140">
        <v>4</v>
      </c>
      <c r="S240" s="140">
        <v>500</v>
      </c>
      <c r="T240" s="140">
        <v>13.971</v>
      </c>
      <c r="U240" s="140">
        <v>80</v>
      </c>
    </row>
    <row r="241" spans="1:21" ht="24" customHeight="1" x14ac:dyDescent="0.2">
      <c r="A241" s="583"/>
      <c r="B241" s="138" t="s">
        <v>460</v>
      </c>
      <c r="C241" s="139" t="s">
        <v>461</v>
      </c>
      <c r="D241" s="140">
        <v>1</v>
      </c>
      <c r="E241" s="141" t="s">
        <v>235</v>
      </c>
      <c r="F241" s="7">
        <v>5002</v>
      </c>
      <c r="G241" s="272">
        <f t="shared" si="27"/>
        <v>3501.4</v>
      </c>
      <c r="H241" s="331"/>
      <c r="I241" s="51"/>
      <c r="J241" s="52">
        <f t="shared" si="25"/>
        <v>0</v>
      </c>
      <c r="K241" s="331"/>
      <c r="L241" s="140" t="s">
        <v>236</v>
      </c>
      <c r="M241" s="140" t="s">
        <v>420</v>
      </c>
      <c r="N241" s="140">
        <v>150</v>
      </c>
      <c r="O241" s="140" t="s">
        <v>421</v>
      </c>
      <c r="P241" s="140" t="s">
        <v>271</v>
      </c>
      <c r="Q241" s="140" t="s">
        <v>455</v>
      </c>
      <c r="R241" s="140">
        <v>4</v>
      </c>
      <c r="S241" s="140">
        <v>500</v>
      </c>
      <c r="T241" s="140">
        <v>13.971</v>
      </c>
      <c r="U241" s="140">
        <v>80</v>
      </c>
    </row>
    <row r="242" spans="1:21" ht="25.5" x14ac:dyDescent="0.2">
      <c r="A242" s="583"/>
      <c r="B242" s="138" t="s">
        <v>474</v>
      </c>
      <c r="C242" s="139" t="s">
        <v>475</v>
      </c>
      <c r="D242" s="140">
        <v>4</v>
      </c>
      <c r="E242" s="141" t="s">
        <v>242</v>
      </c>
      <c r="F242" s="7">
        <v>8662</v>
      </c>
      <c r="G242" s="272">
        <f t="shared" si="27"/>
        <v>6063.4</v>
      </c>
      <c r="H242" s="331"/>
      <c r="I242" s="51"/>
      <c r="J242" s="52">
        <f t="shared" si="25"/>
        <v>0</v>
      </c>
      <c r="K242" s="331"/>
      <c r="L242" s="140" t="s">
        <v>236</v>
      </c>
      <c r="M242" s="140" t="s">
        <v>420</v>
      </c>
      <c r="N242" s="140">
        <v>150</v>
      </c>
      <c r="O242" s="140" t="s">
        <v>421</v>
      </c>
      <c r="P242" s="140" t="s">
        <v>271</v>
      </c>
      <c r="Q242" s="140" t="s">
        <v>455</v>
      </c>
      <c r="R242" s="140">
        <v>4</v>
      </c>
      <c r="S242" s="140">
        <v>500</v>
      </c>
      <c r="T242" s="140">
        <v>13.971</v>
      </c>
      <c r="U242" s="140">
        <v>80</v>
      </c>
    </row>
    <row r="243" spans="1:21" ht="24" customHeight="1" x14ac:dyDescent="0.2">
      <c r="A243" s="583"/>
      <c r="B243" s="123" t="s">
        <v>431</v>
      </c>
      <c r="C243" s="124" t="s">
        <v>432</v>
      </c>
      <c r="D243" s="140">
        <v>1</v>
      </c>
      <c r="E243" s="141" t="s">
        <v>242</v>
      </c>
      <c r="F243" s="7">
        <v>3416</v>
      </c>
      <c r="G243" s="272">
        <f t="shared" si="27"/>
        <v>2391.1999999999998</v>
      </c>
      <c r="H243" s="331"/>
      <c r="I243" s="51"/>
      <c r="J243" s="52">
        <f t="shared" si="25"/>
        <v>0</v>
      </c>
      <c r="K243" s="331"/>
      <c r="L243" s="140" t="s">
        <v>236</v>
      </c>
      <c r="M243" s="140" t="s">
        <v>420</v>
      </c>
      <c r="N243" s="140">
        <v>150</v>
      </c>
      <c r="O243" s="140" t="s">
        <v>421</v>
      </c>
      <c r="P243" s="140" t="s">
        <v>271</v>
      </c>
      <c r="Q243" s="140" t="s">
        <v>455</v>
      </c>
      <c r="R243" s="140">
        <v>4</v>
      </c>
      <c r="S243" s="140">
        <v>500</v>
      </c>
      <c r="T243" s="140">
        <v>13.971</v>
      </c>
      <c r="U243" s="140">
        <v>80</v>
      </c>
    </row>
    <row r="244" spans="1:21" ht="39.75" customHeight="1" x14ac:dyDescent="0.2">
      <c r="A244" s="597"/>
      <c r="B244" s="264" t="s">
        <v>476</v>
      </c>
      <c r="C244" s="273" t="s">
        <v>477</v>
      </c>
      <c r="D244" s="266"/>
      <c r="E244" s="267" t="s">
        <v>235</v>
      </c>
      <c r="F244" s="268">
        <v>88084</v>
      </c>
      <c r="G244" s="269">
        <f t="shared" ref="G244:G301" si="28">F244-F244*$G$4</f>
        <v>61658.8</v>
      </c>
      <c r="H244" s="331"/>
      <c r="I244" s="270"/>
      <c r="J244" s="271">
        <f t="shared" si="25"/>
        <v>0</v>
      </c>
      <c r="K244" s="331"/>
      <c r="L244" s="395" t="s">
        <v>236</v>
      </c>
      <c r="M244" s="395" t="s">
        <v>420</v>
      </c>
      <c r="N244" s="395">
        <v>150</v>
      </c>
      <c r="O244" s="395" t="s">
        <v>435</v>
      </c>
      <c r="P244" s="395" t="s">
        <v>271</v>
      </c>
      <c r="Q244" s="395" t="s">
        <v>455</v>
      </c>
      <c r="R244" s="395">
        <v>5</v>
      </c>
      <c r="S244" s="395">
        <v>500</v>
      </c>
      <c r="T244" s="395">
        <v>16.158999999999999</v>
      </c>
      <c r="U244" s="395">
        <v>80</v>
      </c>
    </row>
    <row r="245" spans="1:21" ht="20.25" customHeight="1" x14ac:dyDescent="0.2">
      <c r="A245" s="597"/>
      <c r="B245" s="138" t="s">
        <v>456</v>
      </c>
      <c r="C245" s="139" t="s">
        <v>457</v>
      </c>
      <c r="D245" s="140">
        <v>1</v>
      </c>
      <c r="E245" s="141" t="s">
        <v>242</v>
      </c>
      <c r="F245" s="7">
        <v>17324</v>
      </c>
      <c r="G245" s="272">
        <f t="shared" si="28"/>
        <v>12126.8</v>
      </c>
      <c r="H245" s="331"/>
      <c r="I245" s="51"/>
      <c r="J245" s="52">
        <f t="shared" si="25"/>
        <v>0</v>
      </c>
      <c r="K245" s="331"/>
      <c r="L245" s="140" t="s">
        <v>236</v>
      </c>
      <c r="M245" s="140" t="s">
        <v>420</v>
      </c>
      <c r="N245" s="140">
        <v>150</v>
      </c>
      <c r="O245" s="140" t="s">
        <v>435</v>
      </c>
      <c r="P245" s="140" t="s">
        <v>271</v>
      </c>
      <c r="Q245" s="140" t="s">
        <v>455</v>
      </c>
      <c r="R245" s="140">
        <v>5</v>
      </c>
      <c r="S245" s="140">
        <v>500</v>
      </c>
      <c r="T245" s="140">
        <v>16.158999999999999</v>
      </c>
      <c r="U245" s="140">
        <v>80</v>
      </c>
    </row>
    <row r="246" spans="1:21" ht="24.75" customHeight="1" x14ac:dyDescent="0.2">
      <c r="A246" s="597"/>
      <c r="B246" s="138" t="s">
        <v>466</v>
      </c>
      <c r="C246" s="139" t="s">
        <v>467</v>
      </c>
      <c r="D246" s="140">
        <v>1</v>
      </c>
      <c r="E246" s="141" t="s">
        <v>242</v>
      </c>
      <c r="F246" s="7">
        <v>19032</v>
      </c>
      <c r="G246" s="272">
        <f t="shared" si="28"/>
        <v>13322.400000000001</v>
      </c>
      <c r="H246" s="331"/>
      <c r="I246" s="51"/>
      <c r="J246" s="52">
        <f t="shared" si="25"/>
        <v>0</v>
      </c>
      <c r="K246" s="331"/>
      <c r="L246" s="140" t="s">
        <v>236</v>
      </c>
      <c r="M246" s="140" t="s">
        <v>420</v>
      </c>
      <c r="N246" s="140">
        <v>150</v>
      </c>
      <c r="O246" s="140" t="s">
        <v>435</v>
      </c>
      <c r="P246" s="140" t="s">
        <v>271</v>
      </c>
      <c r="Q246" s="140" t="s">
        <v>455</v>
      </c>
      <c r="R246" s="140">
        <v>5</v>
      </c>
      <c r="S246" s="140">
        <v>500</v>
      </c>
      <c r="T246" s="140">
        <v>16.158999999999999</v>
      </c>
      <c r="U246" s="140">
        <v>80</v>
      </c>
    </row>
    <row r="247" spans="1:21" ht="24.75" customHeight="1" x14ac:dyDescent="0.2">
      <c r="A247" s="597"/>
      <c r="B247" s="138" t="s">
        <v>460</v>
      </c>
      <c r="C247" s="139" t="s">
        <v>461</v>
      </c>
      <c r="D247" s="140">
        <v>1</v>
      </c>
      <c r="E247" s="141" t="s">
        <v>235</v>
      </c>
      <c r="F247" s="7">
        <v>5002</v>
      </c>
      <c r="G247" s="272">
        <f t="shared" si="28"/>
        <v>3501.4</v>
      </c>
      <c r="H247" s="331"/>
      <c r="I247" s="51"/>
      <c r="J247" s="52">
        <f t="shared" si="25"/>
        <v>0</v>
      </c>
      <c r="K247" s="331"/>
      <c r="L247" s="140" t="s">
        <v>236</v>
      </c>
      <c r="M247" s="140" t="s">
        <v>420</v>
      </c>
      <c r="N247" s="140">
        <v>150</v>
      </c>
      <c r="O247" s="140" t="s">
        <v>435</v>
      </c>
      <c r="P247" s="140" t="s">
        <v>271</v>
      </c>
      <c r="Q247" s="140" t="s">
        <v>455</v>
      </c>
      <c r="R247" s="140">
        <v>5</v>
      </c>
      <c r="S247" s="140">
        <v>500</v>
      </c>
      <c r="T247" s="140">
        <v>16.158999999999999</v>
      </c>
      <c r="U247" s="140">
        <v>80</v>
      </c>
    </row>
    <row r="248" spans="1:21" ht="25.5" x14ac:dyDescent="0.2">
      <c r="A248" s="597"/>
      <c r="B248" s="138" t="s">
        <v>474</v>
      </c>
      <c r="C248" s="139" t="s">
        <v>475</v>
      </c>
      <c r="D248" s="140">
        <v>5</v>
      </c>
      <c r="E248" s="141" t="s">
        <v>242</v>
      </c>
      <c r="F248" s="7">
        <v>8662</v>
      </c>
      <c r="G248" s="272">
        <f t="shared" si="28"/>
        <v>6063.4</v>
      </c>
      <c r="H248" s="331"/>
      <c r="I248" s="51"/>
      <c r="J248" s="52">
        <f t="shared" ref="J248:J255" si="29">IF(I248*G248&gt;0,I248*G248,0)</f>
        <v>0</v>
      </c>
      <c r="K248" s="331"/>
      <c r="L248" s="140" t="s">
        <v>236</v>
      </c>
      <c r="M248" s="140" t="s">
        <v>420</v>
      </c>
      <c r="N248" s="140">
        <v>150</v>
      </c>
      <c r="O248" s="140" t="s">
        <v>435</v>
      </c>
      <c r="P248" s="140" t="s">
        <v>271</v>
      </c>
      <c r="Q248" s="140" t="s">
        <v>455</v>
      </c>
      <c r="R248" s="140">
        <v>5</v>
      </c>
      <c r="S248" s="140">
        <v>500</v>
      </c>
      <c r="T248" s="140">
        <v>16.158999999999999</v>
      </c>
      <c r="U248" s="140">
        <v>80</v>
      </c>
    </row>
    <row r="249" spans="1:21" ht="23.25" customHeight="1" x14ac:dyDescent="0.2">
      <c r="A249" s="597"/>
      <c r="B249" s="123" t="s">
        <v>431</v>
      </c>
      <c r="C249" s="124" t="s">
        <v>432</v>
      </c>
      <c r="D249" s="140">
        <v>1</v>
      </c>
      <c r="E249" s="141" t="s">
        <v>242</v>
      </c>
      <c r="F249" s="7">
        <v>3416</v>
      </c>
      <c r="G249" s="272">
        <f t="shared" si="28"/>
        <v>2391.1999999999998</v>
      </c>
      <c r="H249" s="331"/>
      <c r="I249" s="51"/>
      <c r="J249" s="52">
        <f t="shared" si="29"/>
        <v>0</v>
      </c>
      <c r="K249" s="331"/>
      <c r="L249" s="140" t="s">
        <v>236</v>
      </c>
      <c r="M249" s="140" t="s">
        <v>420</v>
      </c>
      <c r="N249" s="140">
        <v>150</v>
      </c>
      <c r="O249" s="140" t="s">
        <v>435</v>
      </c>
      <c r="P249" s="140" t="s">
        <v>271</v>
      </c>
      <c r="Q249" s="140" t="s">
        <v>455</v>
      </c>
      <c r="R249" s="140">
        <v>5</v>
      </c>
      <c r="S249" s="140">
        <v>500</v>
      </c>
      <c r="T249" s="140">
        <v>16.158999999999999</v>
      </c>
      <c r="U249" s="140">
        <v>80</v>
      </c>
    </row>
    <row r="250" spans="1:21" ht="39" customHeight="1" x14ac:dyDescent="0.2">
      <c r="A250" s="597"/>
      <c r="B250" s="264" t="s">
        <v>478</v>
      </c>
      <c r="C250" s="273" t="s">
        <v>479</v>
      </c>
      <c r="D250" s="266"/>
      <c r="E250" s="267" t="s">
        <v>235</v>
      </c>
      <c r="F250" s="268">
        <v>98698</v>
      </c>
      <c r="G250" s="269">
        <f t="shared" si="28"/>
        <v>69088.600000000006</v>
      </c>
      <c r="H250" s="331"/>
      <c r="I250" s="270"/>
      <c r="J250" s="271">
        <f t="shared" si="29"/>
        <v>0</v>
      </c>
      <c r="K250" s="331"/>
      <c r="L250" s="395" t="s">
        <v>236</v>
      </c>
      <c r="M250" s="395" t="s">
        <v>420</v>
      </c>
      <c r="N250" s="395">
        <v>150</v>
      </c>
      <c r="O250" s="395" t="s">
        <v>440</v>
      </c>
      <c r="P250" s="395" t="s">
        <v>271</v>
      </c>
      <c r="Q250" s="395" t="s">
        <v>455</v>
      </c>
      <c r="R250" s="395">
        <v>6</v>
      </c>
      <c r="S250" s="395">
        <v>500</v>
      </c>
      <c r="T250" s="395">
        <v>18.446999999999999</v>
      </c>
      <c r="U250" s="395">
        <v>80</v>
      </c>
    </row>
    <row r="251" spans="1:21" ht="24" customHeight="1" x14ac:dyDescent="0.2">
      <c r="A251" s="597"/>
      <c r="B251" s="123" t="s">
        <v>456</v>
      </c>
      <c r="C251" s="124" t="s">
        <v>457</v>
      </c>
      <c r="D251" s="125">
        <v>1</v>
      </c>
      <c r="E251" s="126" t="s">
        <v>242</v>
      </c>
      <c r="F251" s="5">
        <v>17324</v>
      </c>
      <c r="G251" s="272">
        <f t="shared" si="28"/>
        <v>12126.8</v>
      </c>
      <c r="H251" s="331"/>
      <c r="I251" s="51"/>
      <c r="J251" s="52">
        <f t="shared" si="29"/>
        <v>0</v>
      </c>
      <c r="K251" s="331"/>
      <c r="L251" s="125" t="s">
        <v>236</v>
      </c>
      <c r="M251" s="125" t="s">
        <v>420</v>
      </c>
      <c r="N251" s="125">
        <v>150</v>
      </c>
      <c r="O251" s="125" t="s">
        <v>440</v>
      </c>
      <c r="P251" s="125" t="s">
        <v>271</v>
      </c>
      <c r="Q251" s="125" t="s">
        <v>455</v>
      </c>
      <c r="R251" s="125">
        <v>6</v>
      </c>
      <c r="S251" s="125">
        <v>500</v>
      </c>
      <c r="T251" s="125">
        <v>18.446999999999999</v>
      </c>
      <c r="U251" s="125">
        <v>80</v>
      </c>
    </row>
    <row r="252" spans="1:21" ht="25.5" x14ac:dyDescent="0.2">
      <c r="A252" s="597"/>
      <c r="B252" s="123" t="s">
        <v>470</v>
      </c>
      <c r="C252" s="124" t="s">
        <v>471</v>
      </c>
      <c r="D252" s="125">
        <v>1</v>
      </c>
      <c r="E252" s="126" t="s">
        <v>242</v>
      </c>
      <c r="F252" s="5">
        <v>20984</v>
      </c>
      <c r="G252" s="272">
        <f t="shared" si="28"/>
        <v>14688.8</v>
      </c>
      <c r="H252" s="331"/>
      <c r="I252" s="51"/>
      <c r="J252" s="52">
        <f t="shared" si="29"/>
        <v>0</v>
      </c>
      <c r="K252" s="331"/>
      <c r="L252" s="125" t="s">
        <v>236</v>
      </c>
      <c r="M252" s="125" t="s">
        <v>420</v>
      </c>
      <c r="N252" s="125">
        <v>150</v>
      </c>
      <c r="O252" s="125" t="s">
        <v>440</v>
      </c>
      <c r="P252" s="125" t="s">
        <v>271</v>
      </c>
      <c r="Q252" s="125" t="s">
        <v>455</v>
      </c>
      <c r="R252" s="125">
        <v>6</v>
      </c>
      <c r="S252" s="125">
        <v>500</v>
      </c>
      <c r="T252" s="125">
        <v>18.446999999999999</v>
      </c>
      <c r="U252" s="125">
        <v>80</v>
      </c>
    </row>
    <row r="253" spans="1:21" ht="25.5" customHeight="1" x14ac:dyDescent="0.2">
      <c r="A253" s="597"/>
      <c r="B253" s="123" t="s">
        <v>460</v>
      </c>
      <c r="C253" s="124" t="s">
        <v>461</v>
      </c>
      <c r="D253" s="125">
        <v>1</v>
      </c>
      <c r="E253" s="126" t="s">
        <v>235</v>
      </c>
      <c r="F253" s="5">
        <v>5002</v>
      </c>
      <c r="G253" s="272">
        <f t="shared" si="28"/>
        <v>3501.4</v>
      </c>
      <c r="H253" s="331"/>
      <c r="I253" s="51"/>
      <c r="J253" s="52">
        <f t="shared" si="29"/>
        <v>0</v>
      </c>
      <c r="K253" s="331"/>
      <c r="L253" s="125" t="s">
        <v>236</v>
      </c>
      <c r="M253" s="125" t="s">
        <v>420</v>
      </c>
      <c r="N253" s="125">
        <v>150</v>
      </c>
      <c r="O253" s="125" t="s">
        <v>440</v>
      </c>
      <c r="P253" s="125" t="s">
        <v>271</v>
      </c>
      <c r="Q253" s="125" t="s">
        <v>455</v>
      </c>
      <c r="R253" s="125">
        <v>6</v>
      </c>
      <c r="S253" s="125">
        <v>500</v>
      </c>
      <c r="T253" s="125">
        <v>18.446999999999999</v>
      </c>
      <c r="U253" s="125">
        <v>80</v>
      </c>
    </row>
    <row r="254" spans="1:21" ht="25.5" x14ac:dyDescent="0.2">
      <c r="A254" s="597"/>
      <c r="B254" s="123" t="s">
        <v>474</v>
      </c>
      <c r="C254" s="124" t="s">
        <v>475</v>
      </c>
      <c r="D254" s="125">
        <v>6</v>
      </c>
      <c r="E254" s="126" t="s">
        <v>242</v>
      </c>
      <c r="F254" s="5">
        <v>8662</v>
      </c>
      <c r="G254" s="272">
        <f t="shared" si="28"/>
        <v>6063.4</v>
      </c>
      <c r="H254" s="331"/>
      <c r="I254" s="51"/>
      <c r="J254" s="52">
        <f t="shared" si="29"/>
        <v>0</v>
      </c>
      <c r="K254" s="331"/>
      <c r="L254" s="125" t="s">
        <v>236</v>
      </c>
      <c r="M254" s="125" t="s">
        <v>420</v>
      </c>
      <c r="N254" s="125">
        <v>150</v>
      </c>
      <c r="O254" s="125" t="s">
        <v>440</v>
      </c>
      <c r="P254" s="125" t="s">
        <v>271</v>
      </c>
      <c r="Q254" s="125" t="s">
        <v>455</v>
      </c>
      <c r="R254" s="125">
        <v>6</v>
      </c>
      <c r="S254" s="125">
        <v>500</v>
      </c>
      <c r="T254" s="125">
        <v>18.446999999999999</v>
      </c>
      <c r="U254" s="125">
        <v>80</v>
      </c>
    </row>
    <row r="255" spans="1:21" ht="21" customHeight="1" thickBot="1" x14ac:dyDescent="0.25">
      <c r="A255" s="570"/>
      <c r="B255" s="123" t="s">
        <v>431</v>
      </c>
      <c r="C255" s="124" t="s">
        <v>432</v>
      </c>
      <c r="D255" s="180">
        <v>1</v>
      </c>
      <c r="E255" s="181" t="s">
        <v>242</v>
      </c>
      <c r="F255" s="242">
        <v>3416</v>
      </c>
      <c r="G255" s="294">
        <f t="shared" si="28"/>
        <v>2391.1999999999998</v>
      </c>
      <c r="H255" s="331"/>
      <c r="I255" s="243"/>
      <c r="J255" s="55">
        <f t="shared" si="29"/>
        <v>0</v>
      </c>
      <c r="K255" s="331"/>
      <c r="L255" s="180" t="s">
        <v>236</v>
      </c>
      <c r="M255" s="180" t="s">
        <v>420</v>
      </c>
      <c r="N255" s="180">
        <v>150</v>
      </c>
      <c r="O255" s="180" t="s">
        <v>440</v>
      </c>
      <c r="P255" s="180" t="s">
        <v>271</v>
      </c>
      <c r="Q255" s="180" t="s">
        <v>455</v>
      </c>
      <c r="R255" s="180">
        <v>6</v>
      </c>
      <c r="S255" s="180">
        <v>500</v>
      </c>
      <c r="T255" s="180">
        <v>18.446999999999999</v>
      </c>
      <c r="U255" s="180">
        <v>80</v>
      </c>
    </row>
    <row r="256" spans="1:21" ht="21" thickTop="1" thickBot="1" x14ac:dyDescent="0.25">
      <c r="A256" s="108"/>
      <c r="B256" s="108"/>
      <c r="C256" s="133" t="s">
        <v>480</v>
      </c>
      <c r="D256" s="133"/>
      <c r="E256" s="134"/>
      <c r="F256" s="36"/>
      <c r="G256" s="37"/>
      <c r="H256" s="331"/>
      <c r="I256" s="38"/>
      <c r="J256" s="39"/>
      <c r="K256" s="331"/>
      <c r="L256" s="397"/>
      <c r="M256" s="397"/>
      <c r="N256" s="397"/>
      <c r="O256" s="397"/>
      <c r="P256" s="397"/>
      <c r="Q256" s="397"/>
      <c r="R256" s="397"/>
      <c r="S256" s="397"/>
      <c r="T256" s="397"/>
      <c r="U256" s="397"/>
    </row>
    <row r="257" spans="1:21" s="224" customFormat="1" ht="32.25" thickTop="1" x14ac:dyDescent="0.2">
      <c r="A257" s="589"/>
      <c r="B257" s="290" t="s">
        <v>481</v>
      </c>
      <c r="C257" s="309" t="s">
        <v>482</v>
      </c>
      <c r="D257" s="290"/>
      <c r="E257" s="291" t="s">
        <v>235</v>
      </c>
      <c r="F257" s="292">
        <v>89182</v>
      </c>
      <c r="G257" s="293">
        <f t="shared" si="28"/>
        <v>62427.4</v>
      </c>
      <c r="H257" s="331"/>
      <c r="I257" s="43"/>
      <c r="J257" s="44">
        <f t="shared" ref="J257:J320" si="30">IF(I257*G257&gt;0,I257*G257,0)</f>
        <v>0</v>
      </c>
      <c r="K257" s="331"/>
      <c r="L257" s="396" t="s">
        <v>236</v>
      </c>
      <c r="M257" s="396" t="s">
        <v>420</v>
      </c>
      <c r="N257" s="396">
        <v>300</v>
      </c>
      <c r="O257" s="396" t="s">
        <v>421</v>
      </c>
      <c r="P257" s="396" t="s">
        <v>238</v>
      </c>
      <c r="Q257" s="396" t="s">
        <v>422</v>
      </c>
      <c r="R257" s="396">
        <v>4</v>
      </c>
      <c r="S257" s="396">
        <v>500</v>
      </c>
      <c r="T257" s="396">
        <v>20.7</v>
      </c>
      <c r="U257" s="396">
        <v>100</v>
      </c>
    </row>
    <row r="258" spans="1:21" s="224" customFormat="1" ht="25.5" x14ac:dyDescent="0.2">
      <c r="A258" s="590"/>
      <c r="B258" s="123" t="s">
        <v>483</v>
      </c>
      <c r="C258" s="124" t="s">
        <v>484</v>
      </c>
      <c r="D258" s="125">
        <v>1</v>
      </c>
      <c r="E258" s="126" t="s">
        <v>242</v>
      </c>
      <c r="F258" s="5">
        <v>29890</v>
      </c>
      <c r="G258" s="272">
        <f t="shared" si="28"/>
        <v>20923</v>
      </c>
      <c r="H258" s="331"/>
      <c r="I258" s="51"/>
      <c r="J258" s="52">
        <f t="shared" si="30"/>
        <v>0</v>
      </c>
      <c r="K258" s="331"/>
      <c r="L258" s="125" t="s">
        <v>236</v>
      </c>
      <c r="M258" s="125" t="s">
        <v>420</v>
      </c>
      <c r="N258" s="125">
        <v>300</v>
      </c>
      <c r="O258" s="125" t="s">
        <v>421</v>
      </c>
      <c r="P258" s="125" t="s">
        <v>238</v>
      </c>
      <c r="Q258" s="125" t="s">
        <v>422</v>
      </c>
      <c r="R258" s="125">
        <v>4</v>
      </c>
      <c r="S258" s="125">
        <v>500</v>
      </c>
      <c r="T258" s="125">
        <v>7.72</v>
      </c>
      <c r="U258" s="125">
        <v>100</v>
      </c>
    </row>
    <row r="259" spans="1:21" s="224" customFormat="1" x14ac:dyDescent="0.2">
      <c r="A259" s="590"/>
      <c r="B259" s="123" t="s">
        <v>425</v>
      </c>
      <c r="C259" s="124" t="s">
        <v>426</v>
      </c>
      <c r="D259" s="125">
        <v>1</v>
      </c>
      <c r="E259" s="126" t="s">
        <v>242</v>
      </c>
      <c r="F259" s="5">
        <v>17934</v>
      </c>
      <c r="G259" s="272">
        <f t="shared" si="28"/>
        <v>12553.8</v>
      </c>
      <c r="H259" s="331"/>
      <c r="I259" s="51"/>
      <c r="J259" s="52">
        <f t="shared" si="30"/>
        <v>0</v>
      </c>
      <c r="K259" s="331"/>
      <c r="L259" s="125" t="s">
        <v>236</v>
      </c>
      <c r="M259" s="125" t="s">
        <v>420</v>
      </c>
      <c r="N259" s="125">
        <v>300</v>
      </c>
      <c r="O259" s="125" t="s">
        <v>421</v>
      </c>
      <c r="P259" s="125" t="s">
        <v>238</v>
      </c>
      <c r="Q259" s="125" t="s">
        <v>422</v>
      </c>
      <c r="R259" s="125">
        <v>4</v>
      </c>
      <c r="S259" s="125">
        <v>500</v>
      </c>
      <c r="T259" s="125">
        <v>7.0439999999999996</v>
      </c>
      <c r="U259" s="125">
        <v>100</v>
      </c>
    </row>
    <row r="260" spans="1:21" s="224" customFormat="1" x14ac:dyDescent="0.2">
      <c r="A260" s="590"/>
      <c r="B260" s="123" t="s">
        <v>485</v>
      </c>
      <c r="C260" s="124" t="s">
        <v>486</v>
      </c>
      <c r="D260" s="125">
        <v>1</v>
      </c>
      <c r="E260" s="126" t="s">
        <v>242</v>
      </c>
      <c r="F260" s="5">
        <v>3294</v>
      </c>
      <c r="G260" s="272">
        <f t="shared" si="28"/>
        <v>2305.8000000000002</v>
      </c>
      <c r="H260" s="331"/>
      <c r="I260" s="51"/>
      <c r="J260" s="52">
        <f t="shared" si="30"/>
        <v>0</v>
      </c>
      <c r="K260" s="331"/>
      <c r="L260" s="125" t="s">
        <v>236</v>
      </c>
      <c r="M260" s="125" t="s">
        <v>420</v>
      </c>
      <c r="N260" s="125">
        <v>300</v>
      </c>
      <c r="O260" s="125" t="s">
        <v>421</v>
      </c>
      <c r="P260" s="125" t="s">
        <v>238</v>
      </c>
      <c r="Q260" s="125" t="s">
        <v>422</v>
      </c>
      <c r="R260" s="125">
        <v>4</v>
      </c>
      <c r="S260" s="125">
        <v>500</v>
      </c>
      <c r="T260" s="125">
        <v>0.49199999999999999</v>
      </c>
      <c r="U260" s="125">
        <v>100</v>
      </c>
    </row>
    <row r="261" spans="1:21" s="224" customFormat="1" ht="25.5" x14ac:dyDescent="0.2">
      <c r="A261" s="590"/>
      <c r="B261" s="123" t="s">
        <v>487</v>
      </c>
      <c r="C261" s="124" t="s">
        <v>488</v>
      </c>
      <c r="D261" s="125">
        <v>4</v>
      </c>
      <c r="E261" s="126" t="s">
        <v>242</v>
      </c>
      <c r="F261" s="5">
        <v>9516</v>
      </c>
      <c r="G261" s="272">
        <f t="shared" si="28"/>
        <v>6661.2000000000007</v>
      </c>
      <c r="H261" s="331"/>
      <c r="I261" s="51"/>
      <c r="J261" s="52">
        <f t="shared" si="30"/>
        <v>0</v>
      </c>
      <c r="K261" s="331"/>
      <c r="L261" s="125" t="s">
        <v>236</v>
      </c>
      <c r="M261" s="125" t="s">
        <v>420</v>
      </c>
      <c r="N261" s="125">
        <v>300</v>
      </c>
      <c r="O261" s="125" t="s">
        <v>421</v>
      </c>
      <c r="P261" s="125" t="s">
        <v>238</v>
      </c>
      <c r="Q261" s="125" t="s">
        <v>422</v>
      </c>
      <c r="R261" s="125">
        <v>4</v>
      </c>
      <c r="S261" s="125">
        <v>500</v>
      </c>
      <c r="T261" s="125">
        <v>1.36</v>
      </c>
      <c r="U261" s="125">
        <v>100</v>
      </c>
    </row>
    <row r="262" spans="1:21" s="224" customFormat="1" ht="31.5" x14ac:dyDescent="0.2">
      <c r="A262" s="590"/>
      <c r="B262" s="266" t="s">
        <v>489</v>
      </c>
      <c r="C262" s="273" t="s">
        <v>490</v>
      </c>
      <c r="D262" s="266"/>
      <c r="E262" s="267" t="s">
        <v>235</v>
      </c>
      <c r="F262" s="268">
        <v>95648</v>
      </c>
      <c r="G262" s="269">
        <f t="shared" si="28"/>
        <v>66953.600000000006</v>
      </c>
      <c r="H262" s="331"/>
      <c r="I262" s="270"/>
      <c r="J262" s="271">
        <f t="shared" si="30"/>
        <v>0</v>
      </c>
      <c r="K262" s="331"/>
      <c r="L262" s="395" t="s">
        <v>236</v>
      </c>
      <c r="M262" s="395" t="s">
        <v>420</v>
      </c>
      <c r="N262" s="395">
        <v>400</v>
      </c>
      <c r="O262" s="395" t="s">
        <v>421</v>
      </c>
      <c r="P262" s="395" t="s">
        <v>238</v>
      </c>
      <c r="Q262" s="395" t="s">
        <v>422</v>
      </c>
      <c r="R262" s="395">
        <v>4</v>
      </c>
      <c r="S262" s="395">
        <v>500</v>
      </c>
      <c r="T262" s="395">
        <v>22.4</v>
      </c>
      <c r="U262" s="395">
        <v>100</v>
      </c>
    </row>
    <row r="263" spans="1:21" s="224" customFormat="1" ht="25.5" x14ac:dyDescent="0.2">
      <c r="A263" s="590"/>
      <c r="B263" s="123" t="s">
        <v>483</v>
      </c>
      <c r="C263" s="124" t="s">
        <v>484</v>
      </c>
      <c r="D263" s="125">
        <v>1</v>
      </c>
      <c r="E263" s="126" t="s">
        <v>242</v>
      </c>
      <c r="F263" s="5">
        <v>29890</v>
      </c>
      <c r="G263" s="272">
        <f t="shared" si="28"/>
        <v>20923</v>
      </c>
      <c r="H263" s="331"/>
      <c r="I263" s="51"/>
      <c r="J263" s="52">
        <f t="shared" si="30"/>
        <v>0</v>
      </c>
      <c r="K263" s="331"/>
      <c r="L263" s="125" t="s">
        <v>236</v>
      </c>
      <c r="M263" s="125" t="s">
        <v>420</v>
      </c>
      <c r="N263" s="125">
        <v>400</v>
      </c>
      <c r="O263" s="125" t="s">
        <v>421</v>
      </c>
      <c r="P263" s="125" t="s">
        <v>238</v>
      </c>
      <c r="Q263" s="125" t="s">
        <v>422</v>
      </c>
      <c r="R263" s="125">
        <v>4</v>
      </c>
      <c r="S263" s="125">
        <v>500</v>
      </c>
      <c r="T263" s="125">
        <v>7.72</v>
      </c>
      <c r="U263" s="125">
        <v>100</v>
      </c>
    </row>
    <row r="264" spans="1:21" s="224" customFormat="1" x14ac:dyDescent="0.2">
      <c r="A264" s="590"/>
      <c r="B264" s="123" t="s">
        <v>425</v>
      </c>
      <c r="C264" s="124" t="s">
        <v>426</v>
      </c>
      <c r="D264" s="125">
        <v>1</v>
      </c>
      <c r="E264" s="126" t="s">
        <v>242</v>
      </c>
      <c r="F264" s="5">
        <v>17934</v>
      </c>
      <c r="G264" s="272">
        <f t="shared" si="28"/>
        <v>12553.8</v>
      </c>
      <c r="H264" s="331"/>
      <c r="I264" s="51"/>
      <c r="J264" s="52">
        <f t="shared" si="30"/>
        <v>0</v>
      </c>
      <c r="K264" s="331"/>
      <c r="L264" s="125" t="s">
        <v>236</v>
      </c>
      <c r="M264" s="125" t="s">
        <v>420</v>
      </c>
      <c r="N264" s="125">
        <v>400</v>
      </c>
      <c r="O264" s="125" t="s">
        <v>421</v>
      </c>
      <c r="P264" s="125" t="s">
        <v>238</v>
      </c>
      <c r="Q264" s="125" t="s">
        <v>422</v>
      </c>
      <c r="R264" s="125">
        <v>4</v>
      </c>
      <c r="S264" s="125">
        <v>500</v>
      </c>
      <c r="T264" s="125">
        <v>7.0439999999999996</v>
      </c>
      <c r="U264" s="125">
        <v>100</v>
      </c>
    </row>
    <row r="265" spans="1:21" s="224" customFormat="1" x14ac:dyDescent="0.2">
      <c r="A265" s="590"/>
      <c r="B265" s="123" t="s">
        <v>491</v>
      </c>
      <c r="C265" s="124" t="s">
        <v>492</v>
      </c>
      <c r="D265" s="125">
        <v>1</v>
      </c>
      <c r="E265" s="126" t="s">
        <v>242</v>
      </c>
      <c r="F265" s="5">
        <v>3416</v>
      </c>
      <c r="G265" s="272">
        <f t="shared" si="28"/>
        <v>2391.1999999999998</v>
      </c>
      <c r="H265" s="331"/>
      <c r="I265" s="51"/>
      <c r="J265" s="52">
        <f t="shared" si="30"/>
        <v>0</v>
      </c>
      <c r="K265" s="331"/>
      <c r="L265" s="125" t="s">
        <v>236</v>
      </c>
      <c r="M265" s="125" t="s">
        <v>420</v>
      </c>
      <c r="N265" s="125">
        <v>400</v>
      </c>
      <c r="O265" s="125" t="s">
        <v>421</v>
      </c>
      <c r="P265" s="125" t="s">
        <v>238</v>
      </c>
      <c r="Q265" s="125" t="s">
        <v>422</v>
      </c>
      <c r="R265" s="125">
        <v>4</v>
      </c>
      <c r="S265" s="125">
        <v>500</v>
      </c>
      <c r="T265" s="125">
        <v>0.61599999999999999</v>
      </c>
      <c r="U265" s="125">
        <v>100</v>
      </c>
    </row>
    <row r="266" spans="1:21" s="224" customFormat="1" ht="25.5" x14ac:dyDescent="0.2">
      <c r="A266" s="590"/>
      <c r="B266" s="123" t="s">
        <v>493</v>
      </c>
      <c r="C266" s="124" t="s">
        <v>494</v>
      </c>
      <c r="D266" s="125">
        <v>4</v>
      </c>
      <c r="E266" s="126" t="s">
        <v>242</v>
      </c>
      <c r="F266" s="5">
        <v>11102</v>
      </c>
      <c r="G266" s="272">
        <f t="shared" si="28"/>
        <v>7771.4</v>
      </c>
      <c r="H266" s="331"/>
      <c r="I266" s="51"/>
      <c r="J266" s="52">
        <f t="shared" si="30"/>
        <v>0</v>
      </c>
      <c r="K266" s="331"/>
      <c r="L266" s="125" t="s">
        <v>236</v>
      </c>
      <c r="M266" s="125" t="s">
        <v>420</v>
      </c>
      <c r="N266" s="125">
        <v>400</v>
      </c>
      <c r="O266" s="125" t="s">
        <v>421</v>
      </c>
      <c r="P266" s="125" t="s">
        <v>238</v>
      </c>
      <c r="Q266" s="125" t="s">
        <v>422</v>
      </c>
      <c r="R266" s="125">
        <v>4</v>
      </c>
      <c r="S266" s="125">
        <v>500</v>
      </c>
      <c r="T266" s="125">
        <v>1.748</v>
      </c>
      <c r="U266" s="125">
        <v>100</v>
      </c>
    </row>
    <row r="267" spans="1:21" s="224" customFormat="1" ht="31.5" x14ac:dyDescent="0.2">
      <c r="A267" s="590"/>
      <c r="B267" s="266" t="s">
        <v>495</v>
      </c>
      <c r="C267" s="273" t="s">
        <v>496</v>
      </c>
      <c r="D267" s="266"/>
      <c r="E267" s="267" t="s">
        <v>235</v>
      </c>
      <c r="F267" s="268">
        <v>105042</v>
      </c>
      <c r="G267" s="269">
        <f t="shared" si="28"/>
        <v>73529.399999999994</v>
      </c>
      <c r="H267" s="331"/>
      <c r="I267" s="270"/>
      <c r="J267" s="271">
        <f t="shared" si="30"/>
        <v>0</v>
      </c>
      <c r="K267" s="331"/>
      <c r="L267" s="395" t="s">
        <v>236</v>
      </c>
      <c r="M267" s="395" t="s">
        <v>420</v>
      </c>
      <c r="N267" s="395">
        <v>450</v>
      </c>
      <c r="O267" s="395" t="s">
        <v>421</v>
      </c>
      <c r="P267" s="395" t="s">
        <v>238</v>
      </c>
      <c r="Q267" s="395" t="s">
        <v>422</v>
      </c>
      <c r="R267" s="395">
        <v>4</v>
      </c>
      <c r="S267" s="395">
        <v>500</v>
      </c>
      <c r="T267" s="395">
        <v>23.3</v>
      </c>
      <c r="U267" s="395">
        <v>100</v>
      </c>
    </row>
    <row r="268" spans="1:21" s="224" customFormat="1" ht="25.5" x14ac:dyDescent="0.2">
      <c r="A268" s="590"/>
      <c r="B268" s="123" t="s">
        <v>483</v>
      </c>
      <c r="C268" s="124" t="s">
        <v>484</v>
      </c>
      <c r="D268" s="125">
        <v>1</v>
      </c>
      <c r="E268" s="126" t="s">
        <v>242</v>
      </c>
      <c r="F268" s="5">
        <v>29890</v>
      </c>
      <c r="G268" s="272">
        <f t="shared" si="28"/>
        <v>20923</v>
      </c>
      <c r="H268" s="331"/>
      <c r="I268" s="51"/>
      <c r="J268" s="52">
        <f t="shared" si="30"/>
        <v>0</v>
      </c>
      <c r="K268" s="331"/>
      <c r="L268" s="125" t="s">
        <v>236</v>
      </c>
      <c r="M268" s="125" t="s">
        <v>420</v>
      </c>
      <c r="N268" s="125">
        <v>450</v>
      </c>
      <c r="O268" s="125" t="s">
        <v>421</v>
      </c>
      <c r="P268" s="125" t="s">
        <v>238</v>
      </c>
      <c r="Q268" s="125" t="s">
        <v>422</v>
      </c>
      <c r="R268" s="125">
        <v>4</v>
      </c>
      <c r="S268" s="125">
        <v>500</v>
      </c>
      <c r="T268" s="125">
        <v>7.72</v>
      </c>
      <c r="U268" s="125">
        <v>100</v>
      </c>
    </row>
    <row r="269" spans="1:21" s="224" customFormat="1" x14ac:dyDescent="0.2">
      <c r="A269" s="590"/>
      <c r="B269" s="123" t="s">
        <v>425</v>
      </c>
      <c r="C269" s="124" t="s">
        <v>426</v>
      </c>
      <c r="D269" s="125">
        <v>1</v>
      </c>
      <c r="E269" s="126" t="s">
        <v>242</v>
      </c>
      <c r="F269" s="5">
        <v>17934</v>
      </c>
      <c r="G269" s="272">
        <f t="shared" si="28"/>
        <v>12553.8</v>
      </c>
      <c r="H269" s="331"/>
      <c r="I269" s="51"/>
      <c r="J269" s="52">
        <f t="shared" si="30"/>
        <v>0</v>
      </c>
      <c r="K269" s="331"/>
      <c r="L269" s="125" t="s">
        <v>236</v>
      </c>
      <c r="M269" s="125" t="s">
        <v>420</v>
      </c>
      <c r="N269" s="125">
        <v>450</v>
      </c>
      <c r="O269" s="125" t="s">
        <v>421</v>
      </c>
      <c r="P269" s="125" t="s">
        <v>238</v>
      </c>
      <c r="Q269" s="125" t="s">
        <v>422</v>
      </c>
      <c r="R269" s="125">
        <v>4</v>
      </c>
      <c r="S269" s="125">
        <v>500</v>
      </c>
      <c r="T269" s="125">
        <v>7.0439999999999996</v>
      </c>
      <c r="U269" s="125">
        <v>100</v>
      </c>
    </row>
    <row r="270" spans="1:21" s="224" customFormat="1" x14ac:dyDescent="0.2">
      <c r="A270" s="590"/>
      <c r="B270" s="123" t="s">
        <v>497</v>
      </c>
      <c r="C270" s="124" t="s">
        <v>498</v>
      </c>
      <c r="D270" s="125">
        <v>1</v>
      </c>
      <c r="E270" s="126" t="s">
        <v>242</v>
      </c>
      <c r="F270" s="5">
        <v>4026</v>
      </c>
      <c r="G270" s="272">
        <f t="shared" si="28"/>
        <v>2818.2</v>
      </c>
      <c r="H270" s="331"/>
      <c r="I270" s="51"/>
      <c r="J270" s="52">
        <f t="shared" si="30"/>
        <v>0</v>
      </c>
      <c r="K270" s="331"/>
      <c r="L270" s="125" t="s">
        <v>236</v>
      </c>
      <c r="M270" s="125" t="s">
        <v>420</v>
      </c>
      <c r="N270" s="125">
        <v>450</v>
      </c>
      <c r="O270" s="125" t="s">
        <v>421</v>
      </c>
      <c r="P270" s="125" t="s">
        <v>238</v>
      </c>
      <c r="Q270" s="125" t="s">
        <v>422</v>
      </c>
      <c r="R270" s="125">
        <v>4</v>
      </c>
      <c r="S270" s="125">
        <v>500</v>
      </c>
      <c r="T270" s="125">
        <v>0.66</v>
      </c>
      <c r="U270" s="125">
        <v>100</v>
      </c>
    </row>
    <row r="271" spans="1:21" s="224" customFormat="1" ht="26.25" thickBot="1" x14ac:dyDescent="0.25">
      <c r="A271" s="591"/>
      <c r="B271" s="182" t="s">
        <v>499</v>
      </c>
      <c r="C271" s="254" t="s">
        <v>500</v>
      </c>
      <c r="D271" s="183">
        <v>4</v>
      </c>
      <c r="E271" s="132" t="s">
        <v>242</v>
      </c>
      <c r="F271" s="15">
        <v>13298</v>
      </c>
      <c r="G271" s="332">
        <f t="shared" si="28"/>
        <v>9308.6</v>
      </c>
      <c r="H271" s="331"/>
      <c r="I271" s="56"/>
      <c r="J271" s="57">
        <f t="shared" si="30"/>
        <v>0</v>
      </c>
      <c r="K271" s="331"/>
      <c r="L271" s="183" t="s">
        <v>236</v>
      </c>
      <c r="M271" s="183" t="s">
        <v>420</v>
      </c>
      <c r="N271" s="125">
        <v>450</v>
      </c>
      <c r="O271" s="125" t="s">
        <v>421</v>
      </c>
      <c r="P271" s="125" t="s">
        <v>238</v>
      </c>
      <c r="Q271" s="125" t="s">
        <v>422</v>
      </c>
      <c r="R271" s="125">
        <v>4</v>
      </c>
      <c r="S271" s="125">
        <v>500</v>
      </c>
      <c r="T271" s="125">
        <v>1.96</v>
      </c>
      <c r="U271" s="125">
        <v>100</v>
      </c>
    </row>
    <row r="272" spans="1:21" s="224" customFormat="1" ht="31.5" x14ac:dyDescent="0.2">
      <c r="A272" s="598"/>
      <c r="B272" s="284" t="s">
        <v>501</v>
      </c>
      <c r="C272" s="304" t="s">
        <v>502</v>
      </c>
      <c r="D272" s="284"/>
      <c r="E272" s="285" t="s">
        <v>235</v>
      </c>
      <c r="F272" s="286">
        <v>100772</v>
      </c>
      <c r="G272" s="287">
        <f t="shared" si="28"/>
        <v>70540.399999999994</v>
      </c>
      <c r="H272" s="331"/>
      <c r="I272" s="47"/>
      <c r="J272" s="48">
        <f t="shared" si="30"/>
        <v>0</v>
      </c>
      <c r="K272" s="331"/>
      <c r="L272" s="394" t="s">
        <v>236</v>
      </c>
      <c r="M272" s="394" t="s">
        <v>420</v>
      </c>
      <c r="N272" s="394">
        <v>300</v>
      </c>
      <c r="O272" s="394" t="s">
        <v>435</v>
      </c>
      <c r="P272" s="394" t="s">
        <v>238</v>
      </c>
      <c r="Q272" s="394" t="s">
        <v>422</v>
      </c>
      <c r="R272" s="394">
        <v>5</v>
      </c>
      <c r="S272" s="394">
        <v>500</v>
      </c>
      <c r="T272" s="394">
        <v>23.4</v>
      </c>
      <c r="U272" s="394">
        <v>100</v>
      </c>
    </row>
    <row r="273" spans="1:21" s="224" customFormat="1" ht="25.5" x14ac:dyDescent="0.2">
      <c r="A273" s="590"/>
      <c r="B273" s="123" t="s">
        <v>483</v>
      </c>
      <c r="C273" s="124" t="s">
        <v>484</v>
      </c>
      <c r="D273" s="125">
        <v>1</v>
      </c>
      <c r="E273" s="126" t="s">
        <v>242</v>
      </c>
      <c r="F273" s="5">
        <v>29890</v>
      </c>
      <c r="G273" s="272">
        <f t="shared" si="28"/>
        <v>20923</v>
      </c>
      <c r="H273" s="331"/>
      <c r="I273" s="51"/>
      <c r="J273" s="52">
        <f t="shared" si="30"/>
        <v>0</v>
      </c>
      <c r="K273" s="331"/>
      <c r="L273" s="125" t="s">
        <v>236</v>
      </c>
      <c r="M273" s="125" t="s">
        <v>420</v>
      </c>
      <c r="N273" s="125">
        <v>300</v>
      </c>
      <c r="O273" s="125" t="s">
        <v>435</v>
      </c>
      <c r="P273" s="125" t="s">
        <v>238</v>
      </c>
      <c r="Q273" s="125" t="s">
        <v>422</v>
      </c>
      <c r="R273" s="125">
        <v>5</v>
      </c>
      <c r="S273" s="125">
        <v>500</v>
      </c>
      <c r="T273" s="125">
        <v>7.72</v>
      </c>
      <c r="U273" s="125">
        <v>100</v>
      </c>
    </row>
    <row r="274" spans="1:21" s="224" customFormat="1" x14ac:dyDescent="0.2">
      <c r="A274" s="590"/>
      <c r="B274" s="123" t="s">
        <v>436</v>
      </c>
      <c r="C274" s="124" t="s">
        <v>437</v>
      </c>
      <c r="D274" s="125">
        <v>1</v>
      </c>
      <c r="E274" s="126" t="s">
        <v>242</v>
      </c>
      <c r="F274" s="5">
        <v>20008</v>
      </c>
      <c r="G274" s="272">
        <f t="shared" si="28"/>
        <v>14005.6</v>
      </c>
      <c r="H274" s="331"/>
      <c r="I274" s="51"/>
      <c r="J274" s="52">
        <f t="shared" si="30"/>
        <v>0</v>
      </c>
      <c r="K274" s="331"/>
      <c r="L274" s="125" t="s">
        <v>236</v>
      </c>
      <c r="M274" s="125" t="s">
        <v>420</v>
      </c>
      <c r="N274" s="125">
        <v>300</v>
      </c>
      <c r="O274" s="125" t="s">
        <v>435</v>
      </c>
      <c r="P274" s="125" t="s">
        <v>238</v>
      </c>
      <c r="Q274" s="125" t="s">
        <v>422</v>
      </c>
      <c r="R274" s="125">
        <v>5</v>
      </c>
      <c r="S274" s="125">
        <v>500</v>
      </c>
      <c r="T274" s="125">
        <v>8.3219999999999992</v>
      </c>
      <c r="U274" s="125">
        <v>100</v>
      </c>
    </row>
    <row r="275" spans="1:21" s="224" customFormat="1" x14ac:dyDescent="0.2">
      <c r="A275" s="590"/>
      <c r="B275" s="123" t="s">
        <v>485</v>
      </c>
      <c r="C275" s="124" t="s">
        <v>486</v>
      </c>
      <c r="D275" s="125">
        <v>1</v>
      </c>
      <c r="E275" s="126" t="s">
        <v>242</v>
      </c>
      <c r="F275" s="5">
        <v>3294</v>
      </c>
      <c r="G275" s="272">
        <f t="shared" si="28"/>
        <v>2305.8000000000002</v>
      </c>
      <c r="H275" s="331"/>
      <c r="I275" s="51"/>
      <c r="J275" s="52">
        <f t="shared" si="30"/>
        <v>0</v>
      </c>
      <c r="K275" s="331"/>
      <c r="L275" s="125" t="s">
        <v>236</v>
      </c>
      <c r="M275" s="125" t="s">
        <v>420</v>
      </c>
      <c r="N275" s="125">
        <v>300</v>
      </c>
      <c r="O275" s="125" t="s">
        <v>435</v>
      </c>
      <c r="P275" s="125" t="s">
        <v>238</v>
      </c>
      <c r="Q275" s="125" t="s">
        <v>422</v>
      </c>
      <c r="R275" s="125">
        <v>5</v>
      </c>
      <c r="S275" s="125">
        <v>500</v>
      </c>
      <c r="T275" s="125">
        <v>0.49199999999999999</v>
      </c>
      <c r="U275" s="125">
        <v>100</v>
      </c>
    </row>
    <row r="276" spans="1:21" s="224" customFormat="1" ht="25.5" x14ac:dyDescent="0.2">
      <c r="A276" s="590"/>
      <c r="B276" s="123" t="s">
        <v>487</v>
      </c>
      <c r="C276" s="124" t="s">
        <v>488</v>
      </c>
      <c r="D276" s="125">
        <v>5</v>
      </c>
      <c r="E276" s="126" t="s">
        <v>242</v>
      </c>
      <c r="F276" s="5">
        <v>9516</v>
      </c>
      <c r="G276" s="272">
        <f t="shared" si="28"/>
        <v>6661.2000000000007</v>
      </c>
      <c r="H276" s="331"/>
      <c r="I276" s="51"/>
      <c r="J276" s="52">
        <f t="shared" si="30"/>
        <v>0</v>
      </c>
      <c r="K276" s="331"/>
      <c r="L276" s="125" t="s">
        <v>236</v>
      </c>
      <c r="M276" s="125" t="s">
        <v>420</v>
      </c>
      <c r="N276" s="125">
        <v>300</v>
      </c>
      <c r="O276" s="125" t="s">
        <v>435</v>
      </c>
      <c r="P276" s="125" t="s">
        <v>238</v>
      </c>
      <c r="Q276" s="125" t="s">
        <v>422</v>
      </c>
      <c r="R276" s="125">
        <v>5</v>
      </c>
      <c r="S276" s="125">
        <v>500</v>
      </c>
      <c r="T276" s="125">
        <v>1.36</v>
      </c>
      <c r="U276" s="125">
        <v>100</v>
      </c>
    </row>
    <row r="277" spans="1:21" s="224" customFormat="1" ht="31.5" x14ac:dyDescent="0.2">
      <c r="A277" s="590"/>
      <c r="B277" s="266" t="s">
        <v>503</v>
      </c>
      <c r="C277" s="273" t="s">
        <v>504</v>
      </c>
      <c r="D277" s="266"/>
      <c r="E277" s="267" t="s">
        <v>235</v>
      </c>
      <c r="F277" s="268">
        <v>108824</v>
      </c>
      <c r="G277" s="269">
        <f t="shared" si="28"/>
        <v>76176.800000000003</v>
      </c>
      <c r="H277" s="331"/>
      <c r="I277" s="270"/>
      <c r="J277" s="271">
        <f t="shared" si="30"/>
        <v>0</v>
      </c>
      <c r="K277" s="331"/>
      <c r="L277" s="395" t="s">
        <v>236</v>
      </c>
      <c r="M277" s="395" t="s">
        <v>420</v>
      </c>
      <c r="N277" s="395">
        <v>400</v>
      </c>
      <c r="O277" s="395" t="s">
        <v>435</v>
      </c>
      <c r="P277" s="395" t="s">
        <v>238</v>
      </c>
      <c r="Q277" s="395" t="s">
        <v>422</v>
      </c>
      <c r="R277" s="395">
        <v>5</v>
      </c>
      <c r="S277" s="395">
        <v>500</v>
      </c>
      <c r="T277" s="395">
        <v>25.4</v>
      </c>
      <c r="U277" s="395">
        <v>100</v>
      </c>
    </row>
    <row r="278" spans="1:21" s="224" customFormat="1" ht="25.5" x14ac:dyDescent="0.2">
      <c r="A278" s="590"/>
      <c r="B278" s="123" t="s">
        <v>483</v>
      </c>
      <c r="C278" s="124" t="s">
        <v>484</v>
      </c>
      <c r="D278" s="125">
        <v>1</v>
      </c>
      <c r="E278" s="126" t="s">
        <v>242</v>
      </c>
      <c r="F278" s="5">
        <v>29890</v>
      </c>
      <c r="G278" s="272">
        <f t="shared" si="28"/>
        <v>20923</v>
      </c>
      <c r="H278" s="331"/>
      <c r="I278" s="51"/>
      <c r="J278" s="52">
        <f t="shared" si="30"/>
        <v>0</v>
      </c>
      <c r="K278" s="331"/>
      <c r="L278" s="125" t="s">
        <v>236</v>
      </c>
      <c r="M278" s="125" t="s">
        <v>420</v>
      </c>
      <c r="N278" s="125">
        <v>400</v>
      </c>
      <c r="O278" s="125" t="s">
        <v>435</v>
      </c>
      <c r="P278" s="125" t="s">
        <v>238</v>
      </c>
      <c r="Q278" s="125" t="s">
        <v>422</v>
      </c>
      <c r="R278" s="125">
        <v>5</v>
      </c>
      <c r="S278" s="125">
        <v>500</v>
      </c>
      <c r="T278" s="125">
        <v>7.72</v>
      </c>
      <c r="U278" s="125">
        <v>100</v>
      </c>
    </row>
    <row r="279" spans="1:21" s="224" customFormat="1" x14ac:dyDescent="0.2">
      <c r="A279" s="590"/>
      <c r="B279" s="123" t="s">
        <v>436</v>
      </c>
      <c r="C279" s="124" t="s">
        <v>437</v>
      </c>
      <c r="D279" s="125">
        <v>1</v>
      </c>
      <c r="E279" s="126" t="s">
        <v>242</v>
      </c>
      <c r="F279" s="5">
        <v>20008</v>
      </c>
      <c r="G279" s="272">
        <f t="shared" si="28"/>
        <v>14005.6</v>
      </c>
      <c r="H279" s="331"/>
      <c r="I279" s="51"/>
      <c r="J279" s="52">
        <f t="shared" si="30"/>
        <v>0</v>
      </c>
      <c r="K279" s="331"/>
      <c r="L279" s="125" t="s">
        <v>236</v>
      </c>
      <c r="M279" s="125" t="s">
        <v>420</v>
      </c>
      <c r="N279" s="125">
        <v>400</v>
      </c>
      <c r="O279" s="125" t="s">
        <v>435</v>
      </c>
      <c r="P279" s="125" t="s">
        <v>238</v>
      </c>
      <c r="Q279" s="125" t="s">
        <v>422</v>
      </c>
      <c r="R279" s="125">
        <v>5</v>
      </c>
      <c r="S279" s="125">
        <v>500</v>
      </c>
      <c r="T279" s="125">
        <v>8.3219999999999992</v>
      </c>
      <c r="U279" s="125">
        <v>100</v>
      </c>
    </row>
    <row r="280" spans="1:21" s="224" customFormat="1" x14ac:dyDescent="0.2">
      <c r="A280" s="590"/>
      <c r="B280" s="123" t="s">
        <v>491</v>
      </c>
      <c r="C280" s="124" t="s">
        <v>492</v>
      </c>
      <c r="D280" s="125">
        <v>1</v>
      </c>
      <c r="E280" s="126" t="s">
        <v>242</v>
      </c>
      <c r="F280" s="5">
        <v>3416</v>
      </c>
      <c r="G280" s="272">
        <f t="shared" si="28"/>
        <v>2391.1999999999998</v>
      </c>
      <c r="H280" s="331"/>
      <c r="I280" s="51"/>
      <c r="J280" s="52">
        <f t="shared" si="30"/>
        <v>0</v>
      </c>
      <c r="K280" s="331"/>
      <c r="L280" s="125" t="s">
        <v>236</v>
      </c>
      <c r="M280" s="125" t="s">
        <v>420</v>
      </c>
      <c r="N280" s="125">
        <v>400</v>
      </c>
      <c r="O280" s="125" t="s">
        <v>435</v>
      </c>
      <c r="P280" s="125" t="s">
        <v>238</v>
      </c>
      <c r="Q280" s="125" t="s">
        <v>422</v>
      </c>
      <c r="R280" s="125">
        <v>5</v>
      </c>
      <c r="S280" s="125">
        <v>500</v>
      </c>
      <c r="T280" s="125">
        <v>0.61599999999999999</v>
      </c>
      <c r="U280" s="125">
        <v>100</v>
      </c>
    </row>
    <row r="281" spans="1:21" s="224" customFormat="1" ht="25.5" x14ac:dyDescent="0.2">
      <c r="A281" s="590"/>
      <c r="B281" s="123" t="s">
        <v>493</v>
      </c>
      <c r="C281" s="124" t="s">
        <v>494</v>
      </c>
      <c r="D281" s="125">
        <v>5</v>
      </c>
      <c r="E281" s="126" t="s">
        <v>242</v>
      </c>
      <c r="F281" s="5">
        <v>11102</v>
      </c>
      <c r="G281" s="272">
        <f t="shared" si="28"/>
        <v>7771.4</v>
      </c>
      <c r="H281" s="331"/>
      <c r="I281" s="51"/>
      <c r="J281" s="52">
        <f t="shared" si="30"/>
        <v>0</v>
      </c>
      <c r="K281" s="331"/>
      <c r="L281" s="125" t="s">
        <v>236</v>
      </c>
      <c r="M281" s="125" t="s">
        <v>420</v>
      </c>
      <c r="N281" s="125">
        <v>400</v>
      </c>
      <c r="O281" s="125" t="s">
        <v>435</v>
      </c>
      <c r="P281" s="125" t="s">
        <v>238</v>
      </c>
      <c r="Q281" s="125" t="s">
        <v>422</v>
      </c>
      <c r="R281" s="125">
        <v>5</v>
      </c>
      <c r="S281" s="125">
        <v>500</v>
      </c>
      <c r="T281" s="125">
        <v>1.748</v>
      </c>
      <c r="U281" s="125">
        <v>100</v>
      </c>
    </row>
    <row r="282" spans="1:21" s="224" customFormat="1" ht="31.5" x14ac:dyDescent="0.2">
      <c r="A282" s="590"/>
      <c r="B282" s="266" t="s">
        <v>505</v>
      </c>
      <c r="C282" s="273" t="s">
        <v>506</v>
      </c>
      <c r="D282" s="266"/>
      <c r="E282" s="267" t="s">
        <v>235</v>
      </c>
      <c r="F282" s="268">
        <v>120414</v>
      </c>
      <c r="G282" s="269">
        <f t="shared" si="28"/>
        <v>84289.8</v>
      </c>
      <c r="H282" s="331"/>
      <c r="I282" s="270"/>
      <c r="J282" s="271">
        <f t="shared" si="30"/>
        <v>0</v>
      </c>
      <c r="K282" s="331"/>
      <c r="L282" s="395" t="s">
        <v>236</v>
      </c>
      <c r="M282" s="395" t="s">
        <v>420</v>
      </c>
      <c r="N282" s="395">
        <v>450</v>
      </c>
      <c r="O282" s="395" t="s">
        <v>435</v>
      </c>
      <c r="P282" s="395" t="s">
        <v>238</v>
      </c>
      <c r="Q282" s="395" t="s">
        <v>422</v>
      </c>
      <c r="R282" s="395">
        <v>5</v>
      </c>
      <c r="S282" s="395">
        <v>500</v>
      </c>
      <c r="T282" s="395">
        <v>26.5</v>
      </c>
      <c r="U282" s="395">
        <v>100</v>
      </c>
    </row>
    <row r="283" spans="1:21" s="224" customFormat="1" ht="25.5" x14ac:dyDescent="0.2">
      <c r="A283" s="590"/>
      <c r="B283" s="123" t="s">
        <v>483</v>
      </c>
      <c r="C283" s="124" t="s">
        <v>484</v>
      </c>
      <c r="D283" s="125">
        <v>1</v>
      </c>
      <c r="E283" s="126" t="s">
        <v>242</v>
      </c>
      <c r="F283" s="5">
        <v>29890</v>
      </c>
      <c r="G283" s="272">
        <f t="shared" si="28"/>
        <v>20923</v>
      </c>
      <c r="H283" s="331"/>
      <c r="I283" s="51"/>
      <c r="J283" s="52">
        <f t="shared" si="30"/>
        <v>0</v>
      </c>
      <c r="K283" s="331"/>
      <c r="L283" s="125" t="s">
        <v>236</v>
      </c>
      <c r="M283" s="125" t="s">
        <v>420</v>
      </c>
      <c r="N283" s="125">
        <v>450</v>
      </c>
      <c r="O283" s="125" t="s">
        <v>435</v>
      </c>
      <c r="P283" s="125" t="s">
        <v>238</v>
      </c>
      <c r="Q283" s="125" t="s">
        <v>422</v>
      </c>
      <c r="R283" s="125">
        <v>5</v>
      </c>
      <c r="S283" s="125">
        <v>500</v>
      </c>
      <c r="T283" s="125">
        <v>7.72</v>
      </c>
      <c r="U283" s="125">
        <v>100</v>
      </c>
    </row>
    <row r="284" spans="1:21" s="224" customFormat="1" x14ac:dyDescent="0.2">
      <c r="A284" s="590"/>
      <c r="B284" s="123" t="s">
        <v>436</v>
      </c>
      <c r="C284" s="124" t="s">
        <v>437</v>
      </c>
      <c r="D284" s="125">
        <v>1</v>
      </c>
      <c r="E284" s="126" t="s">
        <v>242</v>
      </c>
      <c r="F284" s="5">
        <v>20008</v>
      </c>
      <c r="G284" s="272">
        <f t="shared" si="28"/>
        <v>14005.6</v>
      </c>
      <c r="H284" s="331"/>
      <c r="I284" s="51"/>
      <c r="J284" s="52">
        <f t="shared" si="30"/>
        <v>0</v>
      </c>
      <c r="K284" s="331"/>
      <c r="L284" s="125" t="s">
        <v>236</v>
      </c>
      <c r="M284" s="125" t="s">
        <v>420</v>
      </c>
      <c r="N284" s="125">
        <v>450</v>
      </c>
      <c r="O284" s="125" t="s">
        <v>435</v>
      </c>
      <c r="P284" s="125" t="s">
        <v>238</v>
      </c>
      <c r="Q284" s="125" t="s">
        <v>422</v>
      </c>
      <c r="R284" s="125">
        <v>5</v>
      </c>
      <c r="S284" s="125">
        <v>500</v>
      </c>
      <c r="T284" s="125">
        <v>8.3219999999999992</v>
      </c>
      <c r="U284" s="125">
        <v>100</v>
      </c>
    </row>
    <row r="285" spans="1:21" s="224" customFormat="1" x14ac:dyDescent="0.2">
      <c r="A285" s="590"/>
      <c r="B285" s="123" t="s">
        <v>497</v>
      </c>
      <c r="C285" s="124" t="s">
        <v>498</v>
      </c>
      <c r="D285" s="125">
        <v>1</v>
      </c>
      <c r="E285" s="126" t="s">
        <v>242</v>
      </c>
      <c r="F285" s="5">
        <v>4026</v>
      </c>
      <c r="G285" s="272">
        <f t="shared" si="28"/>
        <v>2818.2</v>
      </c>
      <c r="H285" s="331"/>
      <c r="I285" s="51"/>
      <c r="J285" s="52">
        <f t="shared" si="30"/>
        <v>0</v>
      </c>
      <c r="K285" s="331"/>
      <c r="L285" s="125" t="s">
        <v>236</v>
      </c>
      <c r="M285" s="125" t="s">
        <v>420</v>
      </c>
      <c r="N285" s="125">
        <v>450</v>
      </c>
      <c r="O285" s="125" t="s">
        <v>435</v>
      </c>
      <c r="P285" s="125" t="s">
        <v>238</v>
      </c>
      <c r="Q285" s="125" t="s">
        <v>422</v>
      </c>
      <c r="R285" s="125">
        <v>5</v>
      </c>
      <c r="S285" s="125">
        <v>500</v>
      </c>
      <c r="T285" s="125">
        <v>0.66</v>
      </c>
      <c r="U285" s="125">
        <v>100</v>
      </c>
    </row>
    <row r="286" spans="1:21" s="224" customFormat="1" ht="26.25" thickBot="1" x14ac:dyDescent="0.25">
      <c r="A286" s="591"/>
      <c r="B286" s="182" t="s">
        <v>499</v>
      </c>
      <c r="C286" s="254" t="s">
        <v>500</v>
      </c>
      <c r="D286" s="183">
        <v>5</v>
      </c>
      <c r="E286" s="132" t="s">
        <v>242</v>
      </c>
      <c r="F286" s="15">
        <v>13298</v>
      </c>
      <c r="G286" s="332">
        <f t="shared" si="28"/>
        <v>9308.6</v>
      </c>
      <c r="H286" s="331"/>
      <c r="I286" s="56"/>
      <c r="J286" s="57">
        <f t="shared" si="30"/>
        <v>0</v>
      </c>
      <c r="K286" s="331"/>
      <c r="L286" s="183" t="s">
        <v>236</v>
      </c>
      <c r="M286" s="183" t="s">
        <v>420</v>
      </c>
      <c r="N286" s="125">
        <v>450</v>
      </c>
      <c r="O286" s="125" t="s">
        <v>435</v>
      </c>
      <c r="P286" s="125" t="s">
        <v>238</v>
      </c>
      <c r="Q286" s="125" t="s">
        <v>422</v>
      </c>
      <c r="R286" s="125">
        <v>5</v>
      </c>
      <c r="S286" s="125">
        <v>500</v>
      </c>
      <c r="T286" s="125">
        <v>1.96</v>
      </c>
      <c r="U286" s="125">
        <v>100</v>
      </c>
    </row>
    <row r="287" spans="1:21" s="224" customFormat="1" ht="31.5" x14ac:dyDescent="0.2">
      <c r="A287" s="598"/>
      <c r="B287" s="284" t="s">
        <v>507</v>
      </c>
      <c r="C287" s="304" t="s">
        <v>508</v>
      </c>
      <c r="D287" s="284"/>
      <c r="E287" s="285" t="s">
        <v>235</v>
      </c>
      <c r="F287" s="286">
        <v>111508</v>
      </c>
      <c r="G287" s="287">
        <f t="shared" si="28"/>
        <v>78055.600000000006</v>
      </c>
      <c r="H287" s="331"/>
      <c r="I287" s="47"/>
      <c r="J287" s="48">
        <f t="shared" si="30"/>
        <v>0</v>
      </c>
      <c r="K287" s="331"/>
      <c r="L287" s="394" t="s">
        <v>236</v>
      </c>
      <c r="M287" s="394" t="s">
        <v>420</v>
      </c>
      <c r="N287" s="394">
        <v>300</v>
      </c>
      <c r="O287" s="394" t="s">
        <v>440</v>
      </c>
      <c r="P287" s="394" t="s">
        <v>238</v>
      </c>
      <c r="Q287" s="394" t="s">
        <v>422</v>
      </c>
      <c r="R287" s="394">
        <v>6</v>
      </c>
      <c r="S287" s="394">
        <v>500</v>
      </c>
      <c r="T287" s="394">
        <v>26.1</v>
      </c>
      <c r="U287" s="394">
        <v>100</v>
      </c>
    </row>
    <row r="288" spans="1:21" s="224" customFormat="1" ht="25.5" x14ac:dyDescent="0.2">
      <c r="A288" s="590"/>
      <c r="B288" s="123" t="s">
        <v>483</v>
      </c>
      <c r="C288" s="124" t="s">
        <v>484</v>
      </c>
      <c r="D288" s="125">
        <v>1</v>
      </c>
      <c r="E288" s="126" t="s">
        <v>242</v>
      </c>
      <c r="F288" s="5">
        <v>29890</v>
      </c>
      <c r="G288" s="272">
        <f t="shared" si="28"/>
        <v>20923</v>
      </c>
      <c r="H288" s="331"/>
      <c r="I288" s="51"/>
      <c r="J288" s="52">
        <f t="shared" si="30"/>
        <v>0</v>
      </c>
      <c r="K288" s="331"/>
      <c r="L288" s="125" t="s">
        <v>236</v>
      </c>
      <c r="M288" s="125" t="s">
        <v>420</v>
      </c>
      <c r="N288" s="125">
        <v>300</v>
      </c>
      <c r="O288" s="125" t="s">
        <v>440</v>
      </c>
      <c r="P288" s="125" t="s">
        <v>238</v>
      </c>
      <c r="Q288" s="125" t="s">
        <v>422</v>
      </c>
      <c r="R288" s="125">
        <v>6</v>
      </c>
      <c r="S288" s="125">
        <v>500</v>
      </c>
      <c r="T288" s="125">
        <v>7.72</v>
      </c>
      <c r="U288" s="125">
        <v>100</v>
      </c>
    </row>
    <row r="289" spans="1:21" s="224" customFormat="1" x14ac:dyDescent="0.2">
      <c r="A289" s="590"/>
      <c r="B289" s="123" t="s">
        <v>441</v>
      </c>
      <c r="C289" s="124" t="s">
        <v>442</v>
      </c>
      <c r="D289" s="125">
        <v>1</v>
      </c>
      <c r="E289" s="126" t="s">
        <v>242</v>
      </c>
      <c r="F289" s="5">
        <v>21228</v>
      </c>
      <c r="G289" s="272">
        <f t="shared" si="28"/>
        <v>14859.6</v>
      </c>
      <c r="H289" s="331"/>
      <c r="I289" s="51"/>
      <c r="J289" s="52">
        <f t="shared" si="30"/>
        <v>0</v>
      </c>
      <c r="K289" s="331"/>
      <c r="L289" s="125" t="s">
        <v>236</v>
      </c>
      <c r="M289" s="125" t="s">
        <v>420</v>
      </c>
      <c r="N289" s="125">
        <v>300</v>
      </c>
      <c r="O289" s="125" t="s">
        <v>440</v>
      </c>
      <c r="P289" s="125" t="s">
        <v>238</v>
      </c>
      <c r="Q289" s="125" t="s">
        <v>422</v>
      </c>
      <c r="R289" s="125">
        <v>6</v>
      </c>
      <c r="S289" s="125">
        <v>500</v>
      </c>
      <c r="T289" s="125">
        <v>9.6999999999999993</v>
      </c>
      <c r="U289" s="125">
        <v>100</v>
      </c>
    </row>
    <row r="290" spans="1:21" s="224" customFormat="1" x14ac:dyDescent="0.2">
      <c r="A290" s="590"/>
      <c r="B290" s="123" t="s">
        <v>485</v>
      </c>
      <c r="C290" s="124" t="s">
        <v>486</v>
      </c>
      <c r="D290" s="125">
        <v>1</v>
      </c>
      <c r="E290" s="126" t="s">
        <v>242</v>
      </c>
      <c r="F290" s="5">
        <v>3294</v>
      </c>
      <c r="G290" s="272">
        <f t="shared" si="28"/>
        <v>2305.8000000000002</v>
      </c>
      <c r="H290" s="331"/>
      <c r="I290" s="51"/>
      <c r="J290" s="52">
        <f t="shared" si="30"/>
        <v>0</v>
      </c>
      <c r="K290" s="331"/>
      <c r="L290" s="125" t="s">
        <v>236</v>
      </c>
      <c r="M290" s="125" t="s">
        <v>420</v>
      </c>
      <c r="N290" s="125">
        <v>300</v>
      </c>
      <c r="O290" s="125" t="s">
        <v>440</v>
      </c>
      <c r="P290" s="125" t="s">
        <v>238</v>
      </c>
      <c r="Q290" s="125" t="s">
        <v>422</v>
      </c>
      <c r="R290" s="125">
        <v>6</v>
      </c>
      <c r="S290" s="125">
        <v>500</v>
      </c>
      <c r="T290" s="125">
        <v>0.49199999999999999</v>
      </c>
      <c r="U290" s="125">
        <v>100</v>
      </c>
    </row>
    <row r="291" spans="1:21" s="224" customFormat="1" ht="25.5" x14ac:dyDescent="0.2">
      <c r="A291" s="590"/>
      <c r="B291" s="123" t="s">
        <v>487</v>
      </c>
      <c r="C291" s="124" t="s">
        <v>488</v>
      </c>
      <c r="D291" s="125">
        <v>6</v>
      </c>
      <c r="E291" s="126" t="s">
        <v>242</v>
      </c>
      <c r="F291" s="5">
        <v>9516</v>
      </c>
      <c r="G291" s="272">
        <f t="shared" si="28"/>
        <v>6661.2000000000007</v>
      </c>
      <c r="H291" s="331"/>
      <c r="I291" s="51"/>
      <c r="J291" s="52">
        <f t="shared" si="30"/>
        <v>0</v>
      </c>
      <c r="K291" s="331"/>
      <c r="L291" s="125" t="s">
        <v>236</v>
      </c>
      <c r="M291" s="125" t="s">
        <v>420</v>
      </c>
      <c r="N291" s="125">
        <v>300</v>
      </c>
      <c r="O291" s="125" t="s">
        <v>440</v>
      </c>
      <c r="P291" s="125" t="s">
        <v>238</v>
      </c>
      <c r="Q291" s="125" t="s">
        <v>422</v>
      </c>
      <c r="R291" s="125">
        <v>6</v>
      </c>
      <c r="S291" s="125">
        <v>500</v>
      </c>
      <c r="T291" s="125">
        <v>1.36</v>
      </c>
      <c r="U291" s="125">
        <v>100</v>
      </c>
    </row>
    <row r="292" spans="1:21" s="224" customFormat="1" ht="31.5" x14ac:dyDescent="0.2">
      <c r="A292" s="590"/>
      <c r="B292" s="266" t="s">
        <v>509</v>
      </c>
      <c r="C292" s="273" t="s">
        <v>510</v>
      </c>
      <c r="D292" s="266"/>
      <c r="E292" s="267" t="s">
        <v>235</v>
      </c>
      <c r="F292" s="268">
        <v>121146</v>
      </c>
      <c r="G292" s="269">
        <f t="shared" si="28"/>
        <v>84802.200000000012</v>
      </c>
      <c r="H292" s="331"/>
      <c r="I292" s="270"/>
      <c r="J292" s="271">
        <f t="shared" si="30"/>
        <v>0</v>
      </c>
      <c r="K292" s="331"/>
      <c r="L292" s="395" t="s">
        <v>236</v>
      </c>
      <c r="M292" s="395" t="s">
        <v>420</v>
      </c>
      <c r="N292" s="395">
        <v>400</v>
      </c>
      <c r="O292" s="395" t="s">
        <v>440</v>
      </c>
      <c r="P292" s="395" t="s">
        <v>238</v>
      </c>
      <c r="Q292" s="395" t="s">
        <v>422</v>
      </c>
      <c r="R292" s="395">
        <v>6</v>
      </c>
      <c r="S292" s="395">
        <v>500</v>
      </c>
      <c r="T292" s="395">
        <v>28.6</v>
      </c>
      <c r="U292" s="395">
        <v>100</v>
      </c>
    </row>
    <row r="293" spans="1:21" s="224" customFormat="1" ht="25.5" x14ac:dyDescent="0.2">
      <c r="A293" s="590"/>
      <c r="B293" s="123" t="s">
        <v>483</v>
      </c>
      <c r="C293" s="124" t="s">
        <v>484</v>
      </c>
      <c r="D293" s="125">
        <v>1</v>
      </c>
      <c r="E293" s="126" t="s">
        <v>242</v>
      </c>
      <c r="F293" s="5">
        <v>29890</v>
      </c>
      <c r="G293" s="272">
        <f t="shared" si="28"/>
        <v>20923</v>
      </c>
      <c r="H293" s="331"/>
      <c r="I293" s="51"/>
      <c r="J293" s="52">
        <f t="shared" si="30"/>
        <v>0</v>
      </c>
      <c r="K293" s="331"/>
      <c r="L293" s="125" t="s">
        <v>236</v>
      </c>
      <c r="M293" s="125" t="s">
        <v>420</v>
      </c>
      <c r="N293" s="125">
        <v>400</v>
      </c>
      <c r="O293" s="125" t="s">
        <v>440</v>
      </c>
      <c r="P293" s="125" t="s">
        <v>238</v>
      </c>
      <c r="Q293" s="125" t="s">
        <v>422</v>
      </c>
      <c r="R293" s="125">
        <v>6</v>
      </c>
      <c r="S293" s="125">
        <v>500</v>
      </c>
      <c r="T293" s="125">
        <v>7.72</v>
      </c>
      <c r="U293" s="125">
        <v>100</v>
      </c>
    </row>
    <row r="294" spans="1:21" s="224" customFormat="1" x14ac:dyDescent="0.2">
      <c r="A294" s="590"/>
      <c r="B294" s="123" t="s">
        <v>441</v>
      </c>
      <c r="C294" s="124" t="s">
        <v>442</v>
      </c>
      <c r="D294" s="125">
        <v>1</v>
      </c>
      <c r="E294" s="126" t="s">
        <v>242</v>
      </c>
      <c r="F294" s="5">
        <v>21228</v>
      </c>
      <c r="G294" s="272">
        <f t="shared" si="28"/>
        <v>14859.6</v>
      </c>
      <c r="H294" s="331"/>
      <c r="I294" s="51"/>
      <c r="J294" s="52">
        <f t="shared" si="30"/>
        <v>0</v>
      </c>
      <c r="K294" s="331"/>
      <c r="L294" s="125" t="s">
        <v>236</v>
      </c>
      <c r="M294" s="125" t="s">
        <v>420</v>
      </c>
      <c r="N294" s="125">
        <v>400</v>
      </c>
      <c r="O294" s="125" t="s">
        <v>440</v>
      </c>
      <c r="P294" s="125" t="s">
        <v>238</v>
      </c>
      <c r="Q294" s="125" t="s">
        <v>422</v>
      </c>
      <c r="R294" s="125">
        <v>6</v>
      </c>
      <c r="S294" s="125">
        <v>500</v>
      </c>
      <c r="T294" s="125">
        <v>9.6999999999999993</v>
      </c>
      <c r="U294" s="125">
        <v>100</v>
      </c>
    </row>
    <row r="295" spans="1:21" s="224" customFormat="1" x14ac:dyDescent="0.2">
      <c r="A295" s="590"/>
      <c r="B295" s="123" t="s">
        <v>491</v>
      </c>
      <c r="C295" s="124" t="s">
        <v>492</v>
      </c>
      <c r="D295" s="125">
        <v>1</v>
      </c>
      <c r="E295" s="126" t="s">
        <v>242</v>
      </c>
      <c r="F295" s="5">
        <v>3416</v>
      </c>
      <c r="G295" s="272">
        <f t="shared" si="28"/>
        <v>2391.1999999999998</v>
      </c>
      <c r="H295" s="331"/>
      <c r="I295" s="51"/>
      <c r="J295" s="52">
        <f t="shared" si="30"/>
        <v>0</v>
      </c>
      <c r="K295" s="331"/>
      <c r="L295" s="125" t="s">
        <v>236</v>
      </c>
      <c r="M295" s="125" t="s">
        <v>420</v>
      </c>
      <c r="N295" s="125">
        <v>400</v>
      </c>
      <c r="O295" s="125" t="s">
        <v>440</v>
      </c>
      <c r="P295" s="125" t="s">
        <v>238</v>
      </c>
      <c r="Q295" s="125" t="s">
        <v>422</v>
      </c>
      <c r="R295" s="125">
        <v>6</v>
      </c>
      <c r="S295" s="125">
        <v>500</v>
      </c>
      <c r="T295" s="125">
        <v>0.61599999999999999</v>
      </c>
      <c r="U295" s="125">
        <v>100</v>
      </c>
    </row>
    <row r="296" spans="1:21" s="224" customFormat="1" ht="25.5" x14ac:dyDescent="0.2">
      <c r="A296" s="590"/>
      <c r="B296" s="123" t="s">
        <v>493</v>
      </c>
      <c r="C296" s="124" t="s">
        <v>494</v>
      </c>
      <c r="D296" s="125">
        <v>6</v>
      </c>
      <c r="E296" s="126" t="s">
        <v>242</v>
      </c>
      <c r="F296" s="5">
        <v>11102</v>
      </c>
      <c r="G296" s="272">
        <f t="shared" si="28"/>
        <v>7771.4</v>
      </c>
      <c r="H296" s="331"/>
      <c r="I296" s="51"/>
      <c r="J296" s="52">
        <f t="shared" si="30"/>
        <v>0</v>
      </c>
      <c r="K296" s="331"/>
      <c r="L296" s="125" t="s">
        <v>236</v>
      </c>
      <c r="M296" s="125" t="s">
        <v>420</v>
      </c>
      <c r="N296" s="125">
        <v>400</v>
      </c>
      <c r="O296" s="125" t="s">
        <v>440</v>
      </c>
      <c r="P296" s="125" t="s">
        <v>238</v>
      </c>
      <c r="Q296" s="125" t="s">
        <v>422</v>
      </c>
      <c r="R296" s="125">
        <v>6</v>
      </c>
      <c r="S296" s="125">
        <v>500</v>
      </c>
      <c r="T296" s="125">
        <v>1.748</v>
      </c>
      <c r="U296" s="125">
        <v>100</v>
      </c>
    </row>
    <row r="297" spans="1:21" s="224" customFormat="1" ht="31.5" x14ac:dyDescent="0.2">
      <c r="A297" s="590"/>
      <c r="B297" s="266" t="s">
        <v>511</v>
      </c>
      <c r="C297" s="273" t="s">
        <v>512</v>
      </c>
      <c r="D297" s="266"/>
      <c r="E297" s="267" t="s">
        <v>235</v>
      </c>
      <c r="F297" s="268">
        <v>134932</v>
      </c>
      <c r="G297" s="269">
        <f t="shared" si="28"/>
        <v>94452.4</v>
      </c>
      <c r="H297" s="331"/>
      <c r="I297" s="270"/>
      <c r="J297" s="271">
        <f t="shared" si="30"/>
        <v>0</v>
      </c>
      <c r="K297" s="331"/>
      <c r="L297" s="395" t="s">
        <v>236</v>
      </c>
      <c r="M297" s="395" t="s">
        <v>420</v>
      </c>
      <c r="N297" s="395">
        <v>450</v>
      </c>
      <c r="O297" s="395" t="s">
        <v>440</v>
      </c>
      <c r="P297" s="395" t="s">
        <v>238</v>
      </c>
      <c r="Q297" s="395" t="s">
        <v>422</v>
      </c>
      <c r="R297" s="395">
        <v>6</v>
      </c>
      <c r="S297" s="395">
        <v>500</v>
      </c>
      <c r="T297" s="395">
        <v>29.9</v>
      </c>
      <c r="U297" s="395">
        <v>100</v>
      </c>
    </row>
    <row r="298" spans="1:21" s="224" customFormat="1" ht="25.5" x14ac:dyDescent="0.2">
      <c r="A298" s="590"/>
      <c r="B298" s="123" t="s">
        <v>483</v>
      </c>
      <c r="C298" s="124" t="s">
        <v>484</v>
      </c>
      <c r="D298" s="125">
        <v>1</v>
      </c>
      <c r="E298" s="126" t="s">
        <v>242</v>
      </c>
      <c r="F298" s="5">
        <v>29890</v>
      </c>
      <c r="G298" s="272">
        <f t="shared" si="28"/>
        <v>20923</v>
      </c>
      <c r="H298" s="331"/>
      <c r="I298" s="51"/>
      <c r="J298" s="52">
        <f t="shared" si="30"/>
        <v>0</v>
      </c>
      <c r="K298" s="331"/>
      <c r="L298" s="125" t="s">
        <v>236</v>
      </c>
      <c r="M298" s="125" t="s">
        <v>420</v>
      </c>
      <c r="N298" s="125">
        <v>450</v>
      </c>
      <c r="O298" s="125" t="s">
        <v>440</v>
      </c>
      <c r="P298" s="125" t="s">
        <v>238</v>
      </c>
      <c r="Q298" s="125" t="s">
        <v>422</v>
      </c>
      <c r="R298" s="125">
        <v>6</v>
      </c>
      <c r="S298" s="125">
        <v>500</v>
      </c>
      <c r="T298" s="125">
        <v>7.72</v>
      </c>
      <c r="U298" s="125">
        <v>100</v>
      </c>
    </row>
    <row r="299" spans="1:21" s="224" customFormat="1" x14ac:dyDescent="0.2">
      <c r="A299" s="590"/>
      <c r="B299" s="123" t="s">
        <v>441</v>
      </c>
      <c r="C299" s="124" t="s">
        <v>442</v>
      </c>
      <c r="D299" s="125">
        <v>1</v>
      </c>
      <c r="E299" s="126" t="s">
        <v>242</v>
      </c>
      <c r="F299" s="5">
        <v>21228</v>
      </c>
      <c r="G299" s="272">
        <f t="shared" si="28"/>
        <v>14859.6</v>
      </c>
      <c r="H299" s="331"/>
      <c r="I299" s="51"/>
      <c r="J299" s="52">
        <f t="shared" si="30"/>
        <v>0</v>
      </c>
      <c r="K299" s="331"/>
      <c r="L299" s="125" t="s">
        <v>236</v>
      </c>
      <c r="M299" s="125" t="s">
        <v>420</v>
      </c>
      <c r="N299" s="125">
        <v>450</v>
      </c>
      <c r="O299" s="125" t="s">
        <v>440</v>
      </c>
      <c r="P299" s="125" t="s">
        <v>238</v>
      </c>
      <c r="Q299" s="125" t="s">
        <v>422</v>
      </c>
      <c r="R299" s="125">
        <v>6</v>
      </c>
      <c r="S299" s="125">
        <v>500</v>
      </c>
      <c r="T299" s="125">
        <v>9.6999999999999993</v>
      </c>
      <c r="U299" s="125">
        <v>100</v>
      </c>
    </row>
    <row r="300" spans="1:21" s="224" customFormat="1" x14ac:dyDescent="0.2">
      <c r="A300" s="590"/>
      <c r="B300" s="123" t="s">
        <v>497</v>
      </c>
      <c r="C300" s="124" t="s">
        <v>498</v>
      </c>
      <c r="D300" s="125">
        <v>1</v>
      </c>
      <c r="E300" s="126" t="s">
        <v>242</v>
      </c>
      <c r="F300" s="5">
        <v>4026</v>
      </c>
      <c r="G300" s="272">
        <f t="shared" si="28"/>
        <v>2818.2</v>
      </c>
      <c r="H300" s="331"/>
      <c r="I300" s="51"/>
      <c r="J300" s="52">
        <f t="shared" si="30"/>
        <v>0</v>
      </c>
      <c r="K300" s="331"/>
      <c r="L300" s="125" t="s">
        <v>236</v>
      </c>
      <c r="M300" s="125" t="s">
        <v>420</v>
      </c>
      <c r="N300" s="125">
        <v>450</v>
      </c>
      <c r="O300" s="125" t="s">
        <v>440</v>
      </c>
      <c r="P300" s="125" t="s">
        <v>238</v>
      </c>
      <c r="Q300" s="125" t="s">
        <v>422</v>
      </c>
      <c r="R300" s="125">
        <v>6</v>
      </c>
      <c r="S300" s="125">
        <v>500</v>
      </c>
      <c r="T300" s="125">
        <v>0.66</v>
      </c>
      <c r="U300" s="125">
        <v>100</v>
      </c>
    </row>
    <row r="301" spans="1:21" s="224" customFormat="1" ht="26.25" thickBot="1" x14ac:dyDescent="0.25">
      <c r="A301" s="592"/>
      <c r="B301" s="178" t="s">
        <v>499</v>
      </c>
      <c r="C301" s="241" t="s">
        <v>500</v>
      </c>
      <c r="D301" s="180">
        <v>6</v>
      </c>
      <c r="E301" s="181" t="s">
        <v>242</v>
      </c>
      <c r="F301" s="242">
        <v>13298</v>
      </c>
      <c r="G301" s="294">
        <f t="shared" si="28"/>
        <v>9308.6</v>
      </c>
      <c r="H301" s="331"/>
      <c r="I301" s="243"/>
      <c r="J301" s="55">
        <f t="shared" si="30"/>
        <v>0</v>
      </c>
      <c r="K301" s="331"/>
      <c r="L301" s="180" t="s">
        <v>236</v>
      </c>
      <c r="M301" s="180" t="s">
        <v>420</v>
      </c>
      <c r="N301" s="125">
        <v>450</v>
      </c>
      <c r="O301" s="125" t="s">
        <v>440</v>
      </c>
      <c r="P301" s="125" t="s">
        <v>238</v>
      </c>
      <c r="Q301" s="125" t="s">
        <v>422</v>
      </c>
      <c r="R301" s="125">
        <v>6</v>
      </c>
      <c r="S301" s="125">
        <v>500</v>
      </c>
      <c r="T301" s="125">
        <v>1.96</v>
      </c>
      <c r="U301" s="125">
        <v>100</v>
      </c>
    </row>
    <row r="302" spans="1:21" ht="32.25" thickTop="1" x14ac:dyDescent="0.2">
      <c r="A302" s="569"/>
      <c r="B302" s="288" t="s">
        <v>513</v>
      </c>
      <c r="C302" s="309" t="s">
        <v>514</v>
      </c>
      <c r="D302" s="290"/>
      <c r="E302" s="291" t="s">
        <v>235</v>
      </c>
      <c r="F302" s="292">
        <v>90036</v>
      </c>
      <c r="G302" s="293">
        <f t="shared" ref="G302:G333" si="31">F302-F302*$G$4</f>
        <v>63025.2</v>
      </c>
      <c r="H302" s="331"/>
      <c r="I302" s="43"/>
      <c r="J302" s="44">
        <f t="shared" si="30"/>
        <v>0</v>
      </c>
      <c r="K302" s="331"/>
      <c r="L302" s="396" t="s">
        <v>236</v>
      </c>
      <c r="M302" s="396" t="s">
        <v>420</v>
      </c>
      <c r="N302" s="396">
        <v>250</v>
      </c>
      <c r="O302" s="396" t="s">
        <v>421</v>
      </c>
      <c r="P302" s="396" t="s">
        <v>238</v>
      </c>
      <c r="Q302" s="396" t="s">
        <v>446</v>
      </c>
      <c r="R302" s="396">
        <v>4</v>
      </c>
      <c r="S302" s="396">
        <v>500</v>
      </c>
      <c r="T302" s="396">
        <v>19.913999999999998</v>
      </c>
      <c r="U302" s="396">
        <v>100</v>
      </c>
    </row>
    <row r="303" spans="1:21" ht="25.5" x14ac:dyDescent="0.2">
      <c r="A303" s="583"/>
      <c r="B303" s="123" t="s">
        <v>483</v>
      </c>
      <c r="C303" s="124" t="s">
        <v>484</v>
      </c>
      <c r="D303" s="125">
        <v>1</v>
      </c>
      <c r="E303" s="126" t="s">
        <v>242</v>
      </c>
      <c r="F303" s="5">
        <v>29890</v>
      </c>
      <c r="G303" s="272">
        <f t="shared" si="31"/>
        <v>20923</v>
      </c>
      <c r="H303" s="331"/>
      <c r="I303" s="51"/>
      <c r="J303" s="52">
        <f t="shared" si="30"/>
        <v>0</v>
      </c>
      <c r="K303" s="331"/>
      <c r="L303" s="125" t="s">
        <v>236</v>
      </c>
      <c r="M303" s="125" t="s">
        <v>420</v>
      </c>
      <c r="N303" s="125">
        <v>250</v>
      </c>
      <c r="O303" s="125" t="s">
        <v>421</v>
      </c>
      <c r="P303" s="125" t="s">
        <v>238</v>
      </c>
      <c r="Q303" s="125" t="s">
        <v>446</v>
      </c>
      <c r="R303" s="125">
        <v>4</v>
      </c>
      <c r="S303" s="125">
        <v>500</v>
      </c>
      <c r="T303" s="125">
        <v>19.913999999999998</v>
      </c>
      <c r="U303" s="125">
        <v>100</v>
      </c>
    </row>
    <row r="304" spans="1:21" x14ac:dyDescent="0.2">
      <c r="A304" s="583"/>
      <c r="B304" s="123" t="s">
        <v>425</v>
      </c>
      <c r="C304" s="124" t="s">
        <v>426</v>
      </c>
      <c r="D304" s="125">
        <v>1</v>
      </c>
      <c r="E304" s="126" t="s">
        <v>242</v>
      </c>
      <c r="F304" s="5">
        <v>17934</v>
      </c>
      <c r="G304" s="272">
        <f t="shared" si="31"/>
        <v>12553.8</v>
      </c>
      <c r="H304" s="331"/>
      <c r="I304" s="51"/>
      <c r="J304" s="52">
        <f t="shared" si="30"/>
        <v>0</v>
      </c>
      <c r="K304" s="331"/>
      <c r="L304" s="125" t="s">
        <v>236</v>
      </c>
      <c r="M304" s="125" t="s">
        <v>420</v>
      </c>
      <c r="N304" s="125">
        <v>250</v>
      </c>
      <c r="O304" s="125" t="s">
        <v>421</v>
      </c>
      <c r="P304" s="125" t="s">
        <v>238</v>
      </c>
      <c r="Q304" s="125" t="s">
        <v>446</v>
      </c>
      <c r="R304" s="125">
        <v>4</v>
      </c>
      <c r="S304" s="125">
        <v>500</v>
      </c>
      <c r="T304" s="125">
        <v>19.913999999999998</v>
      </c>
      <c r="U304" s="125">
        <v>100</v>
      </c>
    </row>
    <row r="305" spans="1:21" x14ac:dyDescent="0.2">
      <c r="A305" s="583"/>
      <c r="B305" s="123" t="s">
        <v>515</v>
      </c>
      <c r="C305" s="124" t="s">
        <v>516</v>
      </c>
      <c r="D305" s="125">
        <v>1</v>
      </c>
      <c r="E305" s="126" t="s">
        <v>235</v>
      </c>
      <c r="F305" s="5">
        <v>3172</v>
      </c>
      <c r="G305" s="272">
        <f t="shared" si="31"/>
        <v>2220.4</v>
      </c>
      <c r="H305" s="331"/>
      <c r="I305" s="51"/>
      <c r="J305" s="52">
        <f t="shared" si="30"/>
        <v>0</v>
      </c>
      <c r="K305" s="331"/>
      <c r="L305" s="125" t="s">
        <v>236</v>
      </c>
      <c r="M305" s="125" t="s">
        <v>420</v>
      </c>
      <c r="N305" s="125">
        <v>250</v>
      </c>
      <c r="O305" s="125" t="s">
        <v>421</v>
      </c>
      <c r="P305" s="125" t="s">
        <v>238</v>
      </c>
      <c r="Q305" s="125" t="s">
        <v>446</v>
      </c>
      <c r="R305" s="125">
        <v>4</v>
      </c>
      <c r="S305" s="125">
        <v>500</v>
      </c>
      <c r="T305" s="125">
        <v>19.913999999999998</v>
      </c>
      <c r="U305" s="125">
        <v>100</v>
      </c>
    </row>
    <row r="306" spans="1:21" ht="25.5" x14ac:dyDescent="0.2">
      <c r="A306" s="583"/>
      <c r="B306" s="123" t="s">
        <v>517</v>
      </c>
      <c r="C306" s="124" t="s">
        <v>518</v>
      </c>
      <c r="D306" s="125">
        <v>4</v>
      </c>
      <c r="E306" s="126" t="s">
        <v>242</v>
      </c>
      <c r="F306" s="5">
        <v>9760</v>
      </c>
      <c r="G306" s="272">
        <f t="shared" si="31"/>
        <v>6832</v>
      </c>
      <c r="H306" s="331"/>
      <c r="I306" s="51"/>
      <c r="J306" s="52">
        <f t="shared" si="30"/>
        <v>0</v>
      </c>
      <c r="K306" s="331"/>
      <c r="L306" s="125" t="s">
        <v>236</v>
      </c>
      <c r="M306" s="125" t="s">
        <v>420</v>
      </c>
      <c r="N306" s="125">
        <v>250</v>
      </c>
      <c r="O306" s="125" t="s">
        <v>421</v>
      </c>
      <c r="P306" s="125" t="s">
        <v>238</v>
      </c>
      <c r="Q306" s="125" t="s">
        <v>446</v>
      </c>
      <c r="R306" s="125">
        <v>4</v>
      </c>
      <c r="S306" s="125">
        <v>500</v>
      </c>
      <c r="T306" s="125">
        <v>19.913999999999998</v>
      </c>
      <c r="U306" s="125">
        <v>100</v>
      </c>
    </row>
    <row r="307" spans="1:21" ht="31.5" x14ac:dyDescent="0.2">
      <c r="A307" s="583"/>
      <c r="B307" s="264" t="s">
        <v>519</v>
      </c>
      <c r="C307" s="273" t="s">
        <v>520</v>
      </c>
      <c r="D307" s="266"/>
      <c r="E307" s="267" t="s">
        <v>235</v>
      </c>
      <c r="F307" s="268">
        <v>83814</v>
      </c>
      <c r="G307" s="269">
        <f t="shared" si="31"/>
        <v>58669.8</v>
      </c>
      <c r="H307" s="331"/>
      <c r="I307" s="270"/>
      <c r="J307" s="271">
        <f t="shared" si="30"/>
        <v>0</v>
      </c>
      <c r="K307" s="331"/>
      <c r="L307" s="395" t="s">
        <v>236</v>
      </c>
      <c r="M307" s="395" t="s">
        <v>420</v>
      </c>
      <c r="N307" s="395">
        <v>300</v>
      </c>
      <c r="O307" s="395" t="s">
        <v>421</v>
      </c>
      <c r="P307" s="395" t="s">
        <v>238</v>
      </c>
      <c r="Q307" s="395" t="s">
        <v>446</v>
      </c>
      <c r="R307" s="395">
        <v>4</v>
      </c>
      <c r="S307" s="395">
        <v>500</v>
      </c>
      <c r="T307" s="395">
        <v>20.696000000000002</v>
      </c>
      <c r="U307" s="395">
        <v>100</v>
      </c>
    </row>
    <row r="308" spans="1:21" ht="25.5" x14ac:dyDescent="0.2">
      <c r="A308" s="583"/>
      <c r="B308" s="123" t="s">
        <v>483</v>
      </c>
      <c r="C308" s="124" t="s">
        <v>484</v>
      </c>
      <c r="D308" s="125">
        <v>1</v>
      </c>
      <c r="E308" s="126" t="s">
        <v>242</v>
      </c>
      <c r="F308" s="5">
        <v>29890</v>
      </c>
      <c r="G308" s="272">
        <f t="shared" si="31"/>
        <v>20923</v>
      </c>
      <c r="H308" s="331"/>
      <c r="I308" s="51"/>
      <c r="J308" s="52">
        <f t="shared" si="30"/>
        <v>0</v>
      </c>
      <c r="K308" s="331"/>
      <c r="L308" s="125" t="s">
        <v>236</v>
      </c>
      <c r="M308" s="125" t="s">
        <v>420</v>
      </c>
      <c r="N308" s="125">
        <v>300</v>
      </c>
      <c r="O308" s="125" t="s">
        <v>421</v>
      </c>
      <c r="P308" s="125" t="s">
        <v>238</v>
      </c>
      <c r="Q308" s="125" t="s">
        <v>446</v>
      </c>
      <c r="R308" s="125">
        <v>4</v>
      </c>
      <c r="S308" s="125">
        <v>500</v>
      </c>
      <c r="T308" s="125">
        <v>20.696000000000002</v>
      </c>
      <c r="U308" s="125">
        <v>100</v>
      </c>
    </row>
    <row r="309" spans="1:21" x14ac:dyDescent="0.2">
      <c r="A309" s="583"/>
      <c r="B309" s="123" t="s">
        <v>425</v>
      </c>
      <c r="C309" s="124" t="s">
        <v>426</v>
      </c>
      <c r="D309" s="125">
        <v>1</v>
      </c>
      <c r="E309" s="126" t="s">
        <v>242</v>
      </c>
      <c r="F309" s="5">
        <v>17934</v>
      </c>
      <c r="G309" s="272">
        <f t="shared" si="31"/>
        <v>12553.8</v>
      </c>
      <c r="H309" s="331"/>
      <c r="I309" s="51"/>
      <c r="J309" s="52">
        <f t="shared" si="30"/>
        <v>0</v>
      </c>
      <c r="K309" s="331"/>
      <c r="L309" s="125" t="s">
        <v>236</v>
      </c>
      <c r="M309" s="125" t="s">
        <v>420</v>
      </c>
      <c r="N309" s="125">
        <v>300</v>
      </c>
      <c r="O309" s="125" t="s">
        <v>421</v>
      </c>
      <c r="P309" s="125" t="s">
        <v>238</v>
      </c>
      <c r="Q309" s="125" t="s">
        <v>446</v>
      </c>
      <c r="R309" s="125">
        <v>4</v>
      </c>
      <c r="S309" s="125">
        <v>500</v>
      </c>
      <c r="T309" s="125">
        <v>20.696000000000002</v>
      </c>
      <c r="U309" s="125">
        <v>100</v>
      </c>
    </row>
    <row r="310" spans="1:21" x14ac:dyDescent="0.2">
      <c r="A310" s="583"/>
      <c r="B310" s="123" t="s">
        <v>485</v>
      </c>
      <c r="C310" s="124" t="s">
        <v>486</v>
      </c>
      <c r="D310" s="125">
        <v>1</v>
      </c>
      <c r="E310" s="126" t="s">
        <v>235</v>
      </c>
      <c r="F310" s="5">
        <v>3294</v>
      </c>
      <c r="G310" s="272">
        <f t="shared" si="31"/>
        <v>2305.8000000000002</v>
      </c>
      <c r="H310" s="331"/>
      <c r="I310" s="51"/>
      <c r="J310" s="52">
        <f t="shared" si="30"/>
        <v>0</v>
      </c>
      <c r="K310" s="331"/>
      <c r="L310" s="125" t="s">
        <v>236</v>
      </c>
      <c r="M310" s="125" t="s">
        <v>420</v>
      </c>
      <c r="N310" s="125">
        <v>300</v>
      </c>
      <c r="O310" s="125" t="s">
        <v>421</v>
      </c>
      <c r="P310" s="125" t="s">
        <v>238</v>
      </c>
      <c r="Q310" s="125" t="s">
        <v>446</v>
      </c>
      <c r="R310" s="125">
        <v>4</v>
      </c>
      <c r="S310" s="125">
        <v>500</v>
      </c>
      <c r="T310" s="125">
        <v>20.696000000000002</v>
      </c>
      <c r="U310" s="125">
        <v>100</v>
      </c>
    </row>
    <row r="311" spans="1:21" ht="25.5" x14ac:dyDescent="0.2">
      <c r="A311" s="583"/>
      <c r="B311" s="123" t="s">
        <v>521</v>
      </c>
      <c r="C311" s="124" t="s">
        <v>522</v>
      </c>
      <c r="D311" s="125">
        <v>4</v>
      </c>
      <c r="E311" s="126" t="s">
        <v>242</v>
      </c>
      <c r="F311" s="5">
        <v>8174</v>
      </c>
      <c r="G311" s="272">
        <f t="shared" si="31"/>
        <v>5721.8</v>
      </c>
      <c r="H311" s="331"/>
      <c r="I311" s="51"/>
      <c r="J311" s="52">
        <f t="shared" si="30"/>
        <v>0</v>
      </c>
      <c r="K311" s="331"/>
      <c r="L311" s="125" t="s">
        <v>236</v>
      </c>
      <c r="M311" s="125" t="s">
        <v>420</v>
      </c>
      <c r="N311" s="125">
        <v>300</v>
      </c>
      <c r="O311" s="125" t="s">
        <v>421</v>
      </c>
      <c r="P311" s="125" t="s">
        <v>238</v>
      </c>
      <c r="Q311" s="125" t="s">
        <v>446</v>
      </c>
      <c r="R311" s="125">
        <v>4</v>
      </c>
      <c r="S311" s="125">
        <v>500</v>
      </c>
      <c r="T311" s="125">
        <v>20.696000000000002</v>
      </c>
      <c r="U311" s="125">
        <v>100</v>
      </c>
    </row>
    <row r="312" spans="1:21" ht="31.5" x14ac:dyDescent="0.2">
      <c r="A312" s="583"/>
      <c r="B312" s="264" t="s">
        <v>523</v>
      </c>
      <c r="C312" s="273" t="s">
        <v>524</v>
      </c>
      <c r="D312" s="266"/>
      <c r="E312" s="267" t="s">
        <v>235</v>
      </c>
      <c r="F312" s="268">
        <v>89792</v>
      </c>
      <c r="G312" s="269">
        <f t="shared" si="31"/>
        <v>62854.400000000001</v>
      </c>
      <c r="H312" s="331"/>
      <c r="I312" s="270"/>
      <c r="J312" s="271">
        <f t="shared" si="30"/>
        <v>0</v>
      </c>
      <c r="K312" s="331"/>
      <c r="L312" s="395" t="s">
        <v>236</v>
      </c>
      <c r="M312" s="395" t="s">
        <v>420</v>
      </c>
      <c r="N312" s="395">
        <v>400</v>
      </c>
      <c r="O312" s="395" t="s">
        <v>421</v>
      </c>
      <c r="P312" s="395" t="s">
        <v>238</v>
      </c>
      <c r="Q312" s="395" t="s">
        <v>446</v>
      </c>
      <c r="R312" s="395">
        <v>4</v>
      </c>
      <c r="S312" s="395">
        <v>500</v>
      </c>
      <c r="T312" s="395">
        <v>22.372</v>
      </c>
      <c r="U312" s="395">
        <v>100</v>
      </c>
    </row>
    <row r="313" spans="1:21" ht="25.5" x14ac:dyDescent="0.2">
      <c r="A313" s="583"/>
      <c r="B313" s="123" t="s">
        <v>483</v>
      </c>
      <c r="C313" s="124" t="s">
        <v>484</v>
      </c>
      <c r="D313" s="125">
        <v>1</v>
      </c>
      <c r="E313" s="126" t="s">
        <v>242</v>
      </c>
      <c r="F313" s="5">
        <v>29890</v>
      </c>
      <c r="G313" s="272">
        <f t="shared" si="31"/>
        <v>20923</v>
      </c>
      <c r="H313" s="331"/>
      <c r="I313" s="51"/>
      <c r="J313" s="52">
        <f t="shared" si="30"/>
        <v>0</v>
      </c>
      <c r="K313" s="331"/>
      <c r="L313" s="125" t="s">
        <v>236</v>
      </c>
      <c r="M313" s="125" t="s">
        <v>420</v>
      </c>
      <c r="N313" s="125">
        <v>400</v>
      </c>
      <c r="O313" s="125" t="s">
        <v>421</v>
      </c>
      <c r="P313" s="125" t="s">
        <v>238</v>
      </c>
      <c r="Q313" s="125" t="s">
        <v>446</v>
      </c>
      <c r="R313" s="125">
        <v>4</v>
      </c>
      <c r="S313" s="125">
        <v>500</v>
      </c>
      <c r="T313" s="125">
        <v>22.372</v>
      </c>
      <c r="U313" s="125">
        <v>100</v>
      </c>
    </row>
    <row r="314" spans="1:21" x14ac:dyDescent="0.2">
      <c r="A314" s="583"/>
      <c r="B314" s="123" t="s">
        <v>425</v>
      </c>
      <c r="C314" s="124" t="s">
        <v>426</v>
      </c>
      <c r="D314" s="125">
        <v>1</v>
      </c>
      <c r="E314" s="126" t="s">
        <v>242</v>
      </c>
      <c r="F314" s="5">
        <v>17934</v>
      </c>
      <c r="G314" s="272">
        <f t="shared" si="31"/>
        <v>12553.8</v>
      </c>
      <c r="H314" s="331"/>
      <c r="I314" s="51"/>
      <c r="J314" s="52">
        <f t="shared" si="30"/>
        <v>0</v>
      </c>
      <c r="K314" s="331"/>
      <c r="L314" s="125" t="s">
        <v>236</v>
      </c>
      <c r="M314" s="125" t="s">
        <v>420</v>
      </c>
      <c r="N314" s="125">
        <v>400</v>
      </c>
      <c r="O314" s="125" t="s">
        <v>421</v>
      </c>
      <c r="P314" s="125" t="s">
        <v>238</v>
      </c>
      <c r="Q314" s="125" t="s">
        <v>446</v>
      </c>
      <c r="R314" s="125">
        <v>4</v>
      </c>
      <c r="S314" s="125">
        <v>500</v>
      </c>
      <c r="T314" s="125">
        <v>22.372</v>
      </c>
      <c r="U314" s="125">
        <v>100</v>
      </c>
    </row>
    <row r="315" spans="1:21" x14ac:dyDescent="0.2">
      <c r="A315" s="583"/>
      <c r="B315" s="123" t="s">
        <v>491</v>
      </c>
      <c r="C315" s="124" t="s">
        <v>492</v>
      </c>
      <c r="D315" s="125">
        <v>1</v>
      </c>
      <c r="E315" s="126" t="s">
        <v>235</v>
      </c>
      <c r="F315" s="5">
        <v>3416</v>
      </c>
      <c r="G315" s="272">
        <f t="shared" si="31"/>
        <v>2391.1999999999998</v>
      </c>
      <c r="H315" s="331"/>
      <c r="I315" s="51"/>
      <c r="J315" s="52">
        <f t="shared" si="30"/>
        <v>0</v>
      </c>
      <c r="K315" s="331"/>
      <c r="L315" s="125" t="s">
        <v>236</v>
      </c>
      <c r="M315" s="125" t="s">
        <v>420</v>
      </c>
      <c r="N315" s="125">
        <v>400</v>
      </c>
      <c r="O315" s="125" t="s">
        <v>421</v>
      </c>
      <c r="P315" s="125" t="s">
        <v>238</v>
      </c>
      <c r="Q315" s="125" t="s">
        <v>446</v>
      </c>
      <c r="R315" s="125">
        <v>4</v>
      </c>
      <c r="S315" s="125">
        <v>500</v>
      </c>
      <c r="T315" s="125">
        <v>22.372</v>
      </c>
      <c r="U315" s="125">
        <v>100</v>
      </c>
    </row>
    <row r="316" spans="1:21" ht="25.5" x14ac:dyDescent="0.2">
      <c r="A316" s="583"/>
      <c r="B316" s="123" t="s">
        <v>525</v>
      </c>
      <c r="C316" s="124" t="s">
        <v>526</v>
      </c>
      <c r="D316" s="125">
        <v>4</v>
      </c>
      <c r="E316" s="126" t="s">
        <v>242</v>
      </c>
      <c r="F316" s="5">
        <v>9638</v>
      </c>
      <c r="G316" s="272">
        <f t="shared" si="31"/>
        <v>6746.6</v>
      </c>
      <c r="H316" s="331"/>
      <c r="I316" s="51"/>
      <c r="J316" s="52">
        <f t="shared" si="30"/>
        <v>0</v>
      </c>
      <c r="K316" s="331"/>
      <c r="L316" s="125" t="s">
        <v>236</v>
      </c>
      <c r="M316" s="125" t="s">
        <v>420</v>
      </c>
      <c r="N316" s="125">
        <v>400</v>
      </c>
      <c r="O316" s="125" t="s">
        <v>421</v>
      </c>
      <c r="P316" s="125" t="s">
        <v>238</v>
      </c>
      <c r="Q316" s="125" t="s">
        <v>446</v>
      </c>
      <c r="R316" s="125">
        <v>4</v>
      </c>
      <c r="S316" s="125">
        <v>500</v>
      </c>
      <c r="T316" s="125">
        <v>22.372</v>
      </c>
      <c r="U316" s="125">
        <v>100</v>
      </c>
    </row>
    <row r="317" spans="1:21" ht="31.5" x14ac:dyDescent="0.2">
      <c r="A317" s="583"/>
      <c r="B317" s="264" t="s">
        <v>527</v>
      </c>
      <c r="C317" s="273" t="s">
        <v>528</v>
      </c>
      <c r="D317" s="266"/>
      <c r="E317" s="267" t="s">
        <v>235</v>
      </c>
      <c r="F317" s="268">
        <v>95770</v>
      </c>
      <c r="G317" s="269">
        <f t="shared" si="31"/>
        <v>67039</v>
      </c>
      <c r="H317" s="331"/>
      <c r="I317" s="270"/>
      <c r="J317" s="271">
        <f t="shared" si="30"/>
        <v>0</v>
      </c>
      <c r="K317" s="331"/>
      <c r="L317" s="395" t="s">
        <v>236</v>
      </c>
      <c r="M317" s="395" t="s">
        <v>420</v>
      </c>
      <c r="N317" s="395">
        <v>450</v>
      </c>
      <c r="O317" s="395" t="s">
        <v>421</v>
      </c>
      <c r="P317" s="395" t="s">
        <v>238</v>
      </c>
      <c r="Q317" s="395" t="s">
        <v>446</v>
      </c>
      <c r="R317" s="395">
        <v>4</v>
      </c>
      <c r="S317" s="395">
        <v>500</v>
      </c>
      <c r="T317" s="395">
        <v>23.263999999999999</v>
      </c>
      <c r="U317" s="395">
        <v>100</v>
      </c>
    </row>
    <row r="318" spans="1:21" ht="25.5" x14ac:dyDescent="0.2">
      <c r="A318" s="583"/>
      <c r="B318" s="123" t="s">
        <v>483</v>
      </c>
      <c r="C318" s="124" t="s">
        <v>484</v>
      </c>
      <c r="D318" s="125">
        <v>1</v>
      </c>
      <c r="E318" s="126" t="s">
        <v>242</v>
      </c>
      <c r="F318" s="5">
        <v>29890</v>
      </c>
      <c r="G318" s="272">
        <f t="shared" si="31"/>
        <v>20923</v>
      </c>
      <c r="H318" s="331"/>
      <c r="I318" s="51"/>
      <c r="J318" s="52">
        <f t="shared" si="30"/>
        <v>0</v>
      </c>
      <c r="K318" s="331"/>
      <c r="L318" s="125" t="s">
        <v>236</v>
      </c>
      <c r="M318" s="125" t="s">
        <v>420</v>
      </c>
      <c r="N318" s="125">
        <v>450</v>
      </c>
      <c r="O318" s="125" t="s">
        <v>421</v>
      </c>
      <c r="P318" s="125" t="s">
        <v>238</v>
      </c>
      <c r="Q318" s="125" t="s">
        <v>446</v>
      </c>
      <c r="R318" s="125">
        <v>4</v>
      </c>
      <c r="S318" s="125">
        <v>500</v>
      </c>
      <c r="T318" s="125">
        <v>23.263999999999999</v>
      </c>
      <c r="U318" s="125">
        <v>100</v>
      </c>
    </row>
    <row r="319" spans="1:21" x14ac:dyDescent="0.2">
      <c r="A319" s="583"/>
      <c r="B319" s="123" t="s">
        <v>425</v>
      </c>
      <c r="C319" s="124" t="s">
        <v>426</v>
      </c>
      <c r="D319" s="125">
        <v>1</v>
      </c>
      <c r="E319" s="126" t="s">
        <v>242</v>
      </c>
      <c r="F319" s="5">
        <v>17934</v>
      </c>
      <c r="G319" s="272">
        <f t="shared" si="31"/>
        <v>12553.8</v>
      </c>
      <c r="H319" s="331"/>
      <c r="I319" s="51"/>
      <c r="J319" s="52">
        <f t="shared" si="30"/>
        <v>0</v>
      </c>
      <c r="K319" s="331"/>
      <c r="L319" s="125" t="s">
        <v>236</v>
      </c>
      <c r="M319" s="125" t="s">
        <v>420</v>
      </c>
      <c r="N319" s="125">
        <v>450</v>
      </c>
      <c r="O319" s="125" t="s">
        <v>421</v>
      </c>
      <c r="P319" s="125" t="s">
        <v>238</v>
      </c>
      <c r="Q319" s="125" t="s">
        <v>446</v>
      </c>
      <c r="R319" s="125">
        <v>4</v>
      </c>
      <c r="S319" s="125">
        <v>500</v>
      </c>
      <c r="T319" s="125">
        <v>23.263999999999999</v>
      </c>
      <c r="U319" s="125">
        <v>100</v>
      </c>
    </row>
    <row r="320" spans="1:21" ht="22.5" customHeight="1" x14ac:dyDescent="0.2">
      <c r="A320" s="583"/>
      <c r="B320" s="123" t="s">
        <v>497</v>
      </c>
      <c r="C320" s="124" t="s">
        <v>498</v>
      </c>
      <c r="D320" s="125">
        <v>1</v>
      </c>
      <c r="E320" s="126" t="s">
        <v>235</v>
      </c>
      <c r="F320" s="5">
        <v>4026</v>
      </c>
      <c r="G320" s="272">
        <f t="shared" si="31"/>
        <v>2818.2</v>
      </c>
      <c r="H320" s="331"/>
      <c r="I320" s="51"/>
      <c r="J320" s="52">
        <f t="shared" si="30"/>
        <v>0</v>
      </c>
      <c r="K320" s="331"/>
      <c r="L320" s="125" t="s">
        <v>236</v>
      </c>
      <c r="M320" s="125" t="s">
        <v>420</v>
      </c>
      <c r="N320" s="125">
        <v>450</v>
      </c>
      <c r="O320" s="125" t="s">
        <v>421</v>
      </c>
      <c r="P320" s="125" t="s">
        <v>238</v>
      </c>
      <c r="Q320" s="125" t="s">
        <v>446</v>
      </c>
      <c r="R320" s="125">
        <v>4</v>
      </c>
      <c r="S320" s="125">
        <v>500</v>
      </c>
      <c r="T320" s="125">
        <v>23.263999999999999</v>
      </c>
      <c r="U320" s="125">
        <v>100</v>
      </c>
    </row>
    <row r="321" spans="1:21" ht="26.25" thickBot="1" x14ac:dyDescent="0.25">
      <c r="A321" s="585"/>
      <c r="B321" s="182" t="s">
        <v>529</v>
      </c>
      <c r="C321" s="254" t="s">
        <v>530</v>
      </c>
      <c r="D321" s="183">
        <v>4</v>
      </c>
      <c r="E321" s="132" t="s">
        <v>242</v>
      </c>
      <c r="F321" s="15">
        <v>10980</v>
      </c>
      <c r="G321" s="332">
        <f t="shared" si="31"/>
        <v>7686</v>
      </c>
      <c r="H321" s="331"/>
      <c r="I321" s="56"/>
      <c r="J321" s="57">
        <f t="shared" ref="J321:J384" si="32">IF(I321*G321&gt;0,I321*G321,0)</f>
        <v>0</v>
      </c>
      <c r="K321" s="331"/>
      <c r="L321" s="183" t="s">
        <v>236</v>
      </c>
      <c r="M321" s="183" t="s">
        <v>420</v>
      </c>
      <c r="N321" s="183">
        <v>450</v>
      </c>
      <c r="O321" s="183" t="s">
        <v>421</v>
      </c>
      <c r="P321" s="183" t="s">
        <v>238</v>
      </c>
      <c r="Q321" s="183" t="s">
        <v>446</v>
      </c>
      <c r="R321" s="183">
        <v>4</v>
      </c>
      <c r="S321" s="183">
        <v>500</v>
      </c>
      <c r="T321" s="183">
        <v>23.263999999999999</v>
      </c>
      <c r="U321" s="183">
        <v>100</v>
      </c>
    </row>
    <row r="322" spans="1:21" ht="31.5" x14ac:dyDescent="0.2">
      <c r="A322" s="587"/>
      <c r="B322" s="282" t="s">
        <v>531</v>
      </c>
      <c r="C322" s="304" t="s">
        <v>532</v>
      </c>
      <c r="D322" s="284"/>
      <c r="E322" s="285" t="s">
        <v>235</v>
      </c>
      <c r="F322" s="286">
        <v>101870</v>
      </c>
      <c r="G322" s="287">
        <f t="shared" si="31"/>
        <v>71309</v>
      </c>
      <c r="H322" s="331"/>
      <c r="I322" s="47"/>
      <c r="J322" s="48">
        <f t="shared" si="32"/>
        <v>0</v>
      </c>
      <c r="K322" s="331"/>
      <c r="L322" s="394" t="s">
        <v>236</v>
      </c>
      <c r="M322" s="394" t="s">
        <v>420</v>
      </c>
      <c r="N322" s="394">
        <v>250</v>
      </c>
      <c r="O322" s="394" t="s">
        <v>435</v>
      </c>
      <c r="P322" s="394" t="s">
        <v>238</v>
      </c>
      <c r="Q322" s="394" t="s">
        <v>446</v>
      </c>
      <c r="R322" s="394">
        <v>5</v>
      </c>
      <c r="S322" s="394">
        <v>500</v>
      </c>
      <c r="T322" s="394">
        <v>22.370999999999999</v>
      </c>
      <c r="U322" s="394">
        <v>100</v>
      </c>
    </row>
    <row r="323" spans="1:21" ht="25.5" x14ac:dyDescent="0.2">
      <c r="A323" s="583"/>
      <c r="B323" s="123" t="s">
        <v>483</v>
      </c>
      <c r="C323" s="124" t="s">
        <v>484</v>
      </c>
      <c r="D323" s="125">
        <v>1</v>
      </c>
      <c r="E323" s="126" t="s">
        <v>242</v>
      </c>
      <c r="F323" s="5">
        <v>29890</v>
      </c>
      <c r="G323" s="272">
        <f t="shared" si="31"/>
        <v>20923</v>
      </c>
      <c r="H323" s="331"/>
      <c r="I323" s="51"/>
      <c r="J323" s="52">
        <f t="shared" si="32"/>
        <v>0</v>
      </c>
      <c r="K323" s="331"/>
      <c r="L323" s="125" t="s">
        <v>236</v>
      </c>
      <c r="M323" s="125" t="s">
        <v>420</v>
      </c>
      <c r="N323" s="125">
        <v>250</v>
      </c>
      <c r="O323" s="125" t="s">
        <v>435</v>
      </c>
      <c r="P323" s="125" t="s">
        <v>238</v>
      </c>
      <c r="Q323" s="125" t="s">
        <v>446</v>
      </c>
      <c r="R323" s="125">
        <v>5</v>
      </c>
      <c r="S323" s="125">
        <v>500</v>
      </c>
      <c r="T323" s="125">
        <v>22.370999999999999</v>
      </c>
      <c r="U323" s="125">
        <v>100</v>
      </c>
    </row>
    <row r="324" spans="1:21" x14ac:dyDescent="0.2">
      <c r="A324" s="583"/>
      <c r="B324" s="123" t="s">
        <v>436</v>
      </c>
      <c r="C324" s="124" t="s">
        <v>437</v>
      </c>
      <c r="D324" s="125">
        <v>1</v>
      </c>
      <c r="E324" s="126" t="s">
        <v>242</v>
      </c>
      <c r="F324" s="5">
        <v>20008</v>
      </c>
      <c r="G324" s="272">
        <f t="shared" si="31"/>
        <v>14005.6</v>
      </c>
      <c r="H324" s="331"/>
      <c r="I324" s="51"/>
      <c r="J324" s="52">
        <f t="shared" si="32"/>
        <v>0</v>
      </c>
      <c r="K324" s="331"/>
      <c r="L324" s="125" t="s">
        <v>236</v>
      </c>
      <c r="M324" s="125" t="s">
        <v>420</v>
      </c>
      <c r="N324" s="125">
        <v>250</v>
      </c>
      <c r="O324" s="125" t="s">
        <v>435</v>
      </c>
      <c r="P324" s="125" t="s">
        <v>238</v>
      </c>
      <c r="Q324" s="125" t="s">
        <v>446</v>
      </c>
      <c r="R324" s="125">
        <v>5</v>
      </c>
      <c r="S324" s="125">
        <v>500</v>
      </c>
      <c r="T324" s="125">
        <v>22.370999999999999</v>
      </c>
      <c r="U324" s="125">
        <v>100</v>
      </c>
    </row>
    <row r="325" spans="1:21" x14ac:dyDescent="0.2">
      <c r="A325" s="583"/>
      <c r="B325" s="123" t="s">
        <v>515</v>
      </c>
      <c r="C325" s="124" t="s">
        <v>516</v>
      </c>
      <c r="D325" s="125">
        <v>1</v>
      </c>
      <c r="E325" s="126" t="s">
        <v>235</v>
      </c>
      <c r="F325" s="5">
        <v>3172</v>
      </c>
      <c r="G325" s="272">
        <f t="shared" si="31"/>
        <v>2220.4</v>
      </c>
      <c r="H325" s="331"/>
      <c r="I325" s="51"/>
      <c r="J325" s="52">
        <f t="shared" si="32"/>
        <v>0</v>
      </c>
      <c r="K325" s="331"/>
      <c r="L325" s="125" t="s">
        <v>236</v>
      </c>
      <c r="M325" s="125" t="s">
        <v>420</v>
      </c>
      <c r="N325" s="125">
        <v>250</v>
      </c>
      <c r="O325" s="125" t="s">
        <v>435</v>
      </c>
      <c r="P325" s="125" t="s">
        <v>238</v>
      </c>
      <c r="Q325" s="125" t="s">
        <v>446</v>
      </c>
      <c r="R325" s="125">
        <v>5</v>
      </c>
      <c r="S325" s="125">
        <v>500</v>
      </c>
      <c r="T325" s="125">
        <v>22.370999999999999</v>
      </c>
      <c r="U325" s="125">
        <v>100</v>
      </c>
    </row>
    <row r="326" spans="1:21" ht="25.5" x14ac:dyDescent="0.2">
      <c r="A326" s="583"/>
      <c r="B326" s="123" t="s">
        <v>517</v>
      </c>
      <c r="C326" s="124" t="s">
        <v>518</v>
      </c>
      <c r="D326" s="125">
        <v>5</v>
      </c>
      <c r="E326" s="126" t="s">
        <v>242</v>
      </c>
      <c r="F326" s="5">
        <v>9760</v>
      </c>
      <c r="G326" s="272">
        <f t="shared" si="31"/>
        <v>6832</v>
      </c>
      <c r="H326" s="331"/>
      <c r="I326" s="51"/>
      <c r="J326" s="52">
        <f t="shared" si="32"/>
        <v>0</v>
      </c>
      <c r="K326" s="331"/>
      <c r="L326" s="125" t="s">
        <v>236</v>
      </c>
      <c r="M326" s="125" t="s">
        <v>420</v>
      </c>
      <c r="N326" s="125">
        <v>250</v>
      </c>
      <c r="O326" s="125" t="s">
        <v>435</v>
      </c>
      <c r="P326" s="125" t="s">
        <v>238</v>
      </c>
      <c r="Q326" s="125" t="s">
        <v>446</v>
      </c>
      <c r="R326" s="125">
        <v>5</v>
      </c>
      <c r="S326" s="125">
        <v>500</v>
      </c>
      <c r="T326" s="125">
        <v>22.370999999999999</v>
      </c>
      <c r="U326" s="125">
        <v>100</v>
      </c>
    </row>
    <row r="327" spans="1:21" ht="31.5" x14ac:dyDescent="0.2">
      <c r="A327" s="583"/>
      <c r="B327" s="264" t="s">
        <v>533</v>
      </c>
      <c r="C327" s="273" t="s">
        <v>534</v>
      </c>
      <c r="D327" s="266"/>
      <c r="E327" s="267" t="s">
        <v>235</v>
      </c>
      <c r="F327" s="268">
        <v>94062</v>
      </c>
      <c r="G327" s="269">
        <f t="shared" si="31"/>
        <v>65843.399999999994</v>
      </c>
      <c r="H327" s="331"/>
      <c r="I327" s="270"/>
      <c r="J327" s="271">
        <f t="shared" si="32"/>
        <v>0</v>
      </c>
      <c r="K327" s="331"/>
      <c r="L327" s="395" t="s">
        <v>236</v>
      </c>
      <c r="M327" s="395" t="s">
        <v>420</v>
      </c>
      <c r="N327" s="395">
        <v>300</v>
      </c>
      <c r="O327" s="395" t="s">
        <v>435</v>
      </c>
      <c r="P327" s="395" t="s">
        <v>238</v>
      </c>
      <c r="Q327" s="395" t="s">
        <v>446</v>
      </c>
      <c r="R327" s="395">
        <v>5</v>
      </c>
      <c r="S327" s="395">
        <v>500</v>
      </c>
      <c r="T327" s="395">
        <v>23.334</v>
      </c>
      <c r="U327" s="395">
        <v>100</v>
      </c>
    </row>
    <row r="328" spans="1:21" ht="25.5" x14ac:dyDescent="0.2">
      <c r="A328" s="583"/>
      <c r="B328" s="123" t="s">
        <v>483</v>
      </c>
      <c r="C328" s="124" t="s">
        <v>484</v>
      </c>
      <c r="D328" s="125">
        <v>1</v>
      </c>
      <c r="E328" s="126" t="s">
        <v>242</v>
      </c>
      <c r="F328" s="5">
        <v>29890</v>
      </c>
      <c r="G328" s="272">
        <f t="shared" si="31"/>
        <v>20923</v>
      </c>
      <c r="H328" s="331"/>
      <c r="I328" s="51"/>
      <c r="J328" s="52">
        <f t="shared" si="32"/>
        <v>0</v>
      </c>
      <c r="K328" s="331"/>
      <c r="L328" s="125" t="s">
        <v>236</v>
      </c>
      <c r="M328" s="125" t="s">
        <v>420</v>
      </c>
      <c r="N328" s="125">
        <v>300</v>
      </c>
      <c r="O328" s="125" t="s">
        <v>435</v>
      </c>
      <c r="P328" s="125" t="s">
        <v>238</v>
      </c>
      <c r="Q328" s="125" t="s">
        <v>446</v>
      </c>
      <c r="R328" s="125">
        <v>5</v>
      </c>
      <c r="S328" s="125">
        <v>500</v>
      </c>
      <c r="T328" s="125">
        <v>23.334</v>
      </c>
      <c r="U328" s="125">
        <v>100</v>
      </c>
    </row>
    <row r="329" spans="1:21" x14ac:dyDescent="0.2">
      <c r="A329" s="583"/>
      <c r="B329" s="123" t="s">
        <v>436</v>
      </c>
      <c r="C329" s="124" t="s">
        <v>437</v>
      </c>
      <c r="D329" s="125">
        <v>1</v>
      </c>
      <c r="E329" s="126" t="s">
        <v>242</v>
      </c>
      <c r="F329" s="5">
        <v>20008</v>
      </c>
      <c r="G329" s="272">
        <f t="shared" si="31"/>
        <v>14005.6</v>
      </c>
      <c r="H329" s="331"/>
      <c r="I329" s="51"/>
      <c r="J329" s="52">
        <f t="shared" si="32"/>
        <v>0</v>
      </c>
      <c r="K329" s="331"/>
      <c r="L329" s="125" t="s">
        <v>236</v>
      </c>
      <c r="M329" s="125" t="s">
        <v>420</v>
      </c>
      <c r="N329" s="125">
        <v>300</v>
      </c>
      <c r="O329" s="125" t="s">
        <v>435</v>
      </c>
      <c r="P329" s="125" t="s">
        <v>238</v>
      </c>
      <c r="Q329" s="125" t="s">
        <v>446</v>
      </c>
      <c r="R329" s="125">
        <v>5</v>
      </c>
      <c r="S329" s="125">
        <v>500</v>
      </c>
      <c r="T329" s="125">
        <v>23.334</v>
      </c>
      <c r="U329" s="125">
        <v>100</v>
      </c>
    </row>
    <row r="330" spans="1:21" ht="22.5" customHeight="1" x14ac:dyDescent="0.2">
      <c r="A330" s="583"/>
      <c r="B330" s="123" t="s">
        <v>485</v>
      </c>
      <c r="C330" s="124" t="s">
        <v>486</v>
      </c>
      <c r="D330" s="125">
        <v>1</v>
      </c>
      <c r="E330" s="126" t="s">
        <v>235</v>
      </c>
      <c r="F330" s="5">
        <v>3294</v>
      </c>
      <c r="G330" s="272">
        <f t="shared" si="31"/>
        <v>2305.8000000000002</v>
      </c>
      <c r="H330" s="331"/>
      <c r="I330" s="51"/>
      <c r="J330" s="52">
        <f t="shared" si="32"/>
        <v>0</v>
      </c>
      <c r="K330" s="331"/>
      <c r="L330" s="125" t="s">
        <v>236</v>
      </c>
      <c r="M330" s="125" t="s">
        <v>420</v>
      </c>
      <c r="N330" s="125">
        <v>300</v>
      </c>
      <c r="O330" s="125" t="s">
        <v>435</v>
      </c>
      <c r="P330" s="125" t="s">
        <v>238</v>
      </c>
      <c r="Q330" s="125" t="s">
        <v>446</v>
      </c>
      <c r="R330" s="125">
        <v>5</v>
      </c>
      <c r="S330" s="125">
        <v>500</v>
      </c>
      <c r="T330" s="125">
        <v>23.334</v>
      </c>
      <c r="U330" s="125">
        <v>100</v>
      </c>
    </row>
    <row r="331" spans="1:21" ht="25.5" x14ac:dyDescent="0.2">
      <c r="A331" s="583"/>
      <c r="B331" s="123" t="s">
        <v>521</v>
      </c>
      <c r="C331" s="124" t="s">
        <v>522</v>
      </c>
      <c r="D331" s="125">
        <v>5</v>
      </c>
      <c r="E331" s="126" t="s">
        <v>242</v>
      </c>
      <c r="F331" s="5">
        <v>8174</v>
      </c>
      <c r="G331" s="272">
        <f t="shared" si="31"/>
        <v>5721.8</v>
      </c>
      <c r="H331" s="331"/>
      <c r="I331" s="51"/>
      <c r="J331" s="52">
        <f t="shared" si="32"/>
        <v>0</v>
      </c>
      <c r="K331" s="331"/>
      <c r="L331" s="125" t="s">
        <v>236</v>
      </c>
      <c r="M331" s="125" t="s">
        <v>420</v>
      </c>
      <c r="N331" s="125">
        <v>300</v>
      </c>
      <c r="O331" s="125" t="s">
        <v>435</v>
      </c>
      <c r="P331" s="125" t="s">
        <v>238</v>
      </c>
      <c r="Q331" s="125" t="s">
        <v>446</v>
      </c>
      <c r="R331" s="125">
        <v>5</v>
      </c>
      <c r="S331" s="125">
        <v>500</v>
      </c>
      <c r="T331" s="125">
        <v>23.334</v>
      </c>
      <c r="U331" s="125">
        <v>100</v>
      </c>
    </row>
    <row r="332" spans="1:21" ht="31.5" x14ac:dyDescent="0.2">
      <c r="A332" s="583"/>
      <c r="B332" s="264" t="s">
        <v>535</v>
      </c>
      <c r="C332" s="273" t="s">
        <v>536</v>
      </c>
      <c r="D332" s="266"/>
      <c r="E332" s="267" t="s">
        <v>235</v>
      </c>
      <c r="F332" s="268">
        <v>101504</v>
      </c>
      <c r="G332" s="269">
        <f t="shared" si="31"/>
        <v>71052.800000000003</v>
      </c>
      <c r="H332" s="331"/>
      <c r="I332" s="270"/>
      <c r="J332" s="271">
        <f t="shared" si="32"/>
        <v>0</v>
      </c>
      <c r="K332" s="331"/>
      <c r="L332" s="395" t="s">
        <v>236</v>
      </c>
      <c r="M332" s="395" t="s">
        <v>420</v>
      </c>
      <c r="N332" s="395">
        <v>400</v>
      </c>
      <c r="O332" s="395" t="s">
        <v>435</v>
      </c>
      <c r="P332" s="395" t="s">
        <v>238</v>
      </c>
      <c r="Q332" s="395" t="s">
        <v>446</v>
      </c>
      <c r="R332" s="395">
        <v>5</v>
      </c>
      <c r="S332" s="395">
        <v>500</v>
      </c>
      <c r="T332" s="395">
        <v>25.397999999999996</v>
      </c>
      <c r="U332" s="395">
        <v>100</v>
      </c>
    </row>
    <row r="333" spans="1:21" ht="25.5" x14ac:dyDescent="0.2">
      <c r="A333" s="583"/>
      <c r="B333" s="123" t="s">
        <v>483</v>
      </c>
      <c r="C333" s="124" t="s">
        <v>484</v>
      </c>
      <c r="D333" s="125">
        <v>1</v>
      </c>
      <c r="E333" s="126" t="s">
        <v>242</v>
      </c>
      <c r="F333" s="5">
        <v>29890</v>
      </c>
      <c r="G333" s="272">
        <f t="shared" si="31"/>
        <v>20923</v>
      </c>
      <c r="H333" s="331"/>
      <c r="I333" s="51"/>
      <c r="J333" s="52">
        <f t="shared" si="32"/>
        <v>0</v>
      </c>
      <c r="K333" s="331"/>
      <c r="L333" s="125" t="s">
        <v>236</v>
      </c>
      <c r="M333" s="125" t="s">
        <v>420</v>
      </c>
      <c r="N333" s="125">
        <v>400</v>
      </c>
      <c r="O333" s="125" t="s">
        <v>435</v>
      </c>
      <c r="P333" s="125" t="s">
        <v>238</v>
      </c>
      <c r="Q333" s="125" t="s">
        <v>446</v>
      </c>
      <c r="R333" s="125">
        <v>5</v>
      </c>
      <c r="S333" s="125">
        <v>500</v>
      </c>
      <c r="T333" s="125">
        <v>25.397999999999996</v>
      </c>
      <c r="U333" s="125">
        <v>100</v>
      </c>
    </row>
    <row r="334" spans="1:21" x14ac:dyDescent="0.2">
      <c r="A334" s="583"/>
      <c r="B334" s="123" t="s">
        <v>436</v>
      </c>
      <c r="C334" s="124" t="s">
        <v>437</v>
      </c>
      <c r="D334" s="125">
        <v>1</v>
      </c>
      <c r="E334" s="126" t="s">
        <v>242</v>
      </c>
      <c r="F334" s="5">
        <v>20008</v>
      </c>
      <c r="G334" s="272">
        <f t="shared" ref="G334:G361" si="33">F334-F334*$G$4</f>
        <v>14005.6</v>
      </c>
      <c r="H334" s="331"/>
      <c r="I334" s="51"/>
      <c r="J334" s="52">
        <f t="shared" si="32"/>
        <v>0</v>
      </c>
      <c r="K334" s="331"/>
      <c r="L334" s="125" t="s">
        <v>236</v>
      </c>
      <c r="M334" s="125" t="s">
        <v>420</v>
      </c>
      <c r="N334" s="125">
        <v>400</v>
      </c>
      <c r="O334" s="125" t="s">
        <v>435</v>
      </c>
      <c r="P334" s="125" t="s">
        <v>238</v>
      </c>
      <c r="Q334" s="125" t="s">
        <v>446</v>
      </c>
      <c r="R334" s="125">
        <v>5</v>
      </c>
      <c r="S334" s="125">
        <v>500</v>
      </c>
      <c r="T334" s="125">
        <v>25.397999999999996</v>
      </c>
      <c r="U334" s="125">
        <v>100</v>
      </c>
    </row>
    <row r="335" spans="1:21" ht="23.25" customHeight="1" x14ac:dyDescent="0.2">
      <c r="A335" s="583"/>
      <c r="B335" s="123" t="s">
        <v>491</v>
      </c>
      <c r="C335" s="124" t="s">
        <v>492</v>
      </c>
      <c r="D335" s="125">
        <v>1</v>
      </c>
      <c r="E335" s="126" t="s">
        <v>235</v>
      </c>
      <c r="F335" s="5">
        <v>3416</v>
      </c>
      <c r="G335" s="272">
        <f t="shared" si="33"/>
        <v>2391.1999999999998</v>
      </c>
      <c r="H335" s="331"/>
      <c r="I335" s="51"/>
      <c r="J335" s="52">
        <f t="shared" si="32"/>
        <v>0</v>
      </c>
      <c r="K335" s="331"/>
      <c r="L335" s="125" t="s">
        <v>236</v>
      </c>
      <c r="M335" s="125" t="s">
        <v>420</v>
      </c>
      <c r="N335" s="125">
        <v>400</v>
      </c>
      <c r="O335" s="125" t="s">
        <v>435</v>
      </c>
      <c r="P335" s="125" t="s">
        <v>238</v>
      </c>
      <c r="Q335" s="125" t="s">
        <v>446</v>
      </c>
      <c r="R335" s="125">
        <v>5</v>
      </c>
      <c r="S335" s="125">
        <v>500</v>
      </c>
      <c r="T335" s="125">
        <v>25.397999999999996</v>
      </c>
      <c r="U335" s="125">
        <v>100</v>
      </c>
    </row>
    <row r="336" spans="1:21" ht="25.5" x14ac:dyDescent="0.2">
      <c r="A336" s="583"/>
      <c r="B336" s="123" t="s">
        <v>525</v>
      </c>
      <c r="C336" s="124" t="s">
        <v>526</v>
      </c>
      <c r="D336" s="125">
        <v>5</v>
      </c>
      <c r="E336" s="126" t="s">
        <v>242</v>
      </c>
      <c r="F336" s="5">
        <v>9638</v>
      </c>
      <c r="G336" s="272">
        <f t="shared" si="33"/>
        <v>6746.6</v>
      </c>
      <c r="H336" s="331"/>
      <c r="I336" s="51"/>
      <c r="J336" s="52">
        <f t="shared" si="32"/>
        <v>0</v>
      </c>
      <c r="K336" s="331"/>
      <c r="L336" s="125" t="s">
        <v>236</v>
      </c>
      <c r="M336" s="125" t="s">
        <v>420</v>
      </c>
      <c r="N336" s="125">
        <v>400</v>
      </c>
      <c r="O336" s="125" t="s">
        <v>435</v>
      </c>
      <c r="P336" s="125" t="s">
        <v>238</v>
      </c>
      <c r="Q336" s="125" t="s">
        <v>446</v>
      </c>
      <c r="R336" s="125">
        <v>5</v>
      </c>
      <c r="S336" s="125">
        <v>500</v>
      </c>
      <c r="T336" s="125">
        <v>25.397999999999996</v>
      </c>
      <c r="U336" s="125">
        <v>100</v>
      </c>
    </row>
    <row r="337" spans="1:21" ht="31.5" x14ac:dyDescent="0.2">
      <c r="A337" s="583"/>
      <c r="B337" s="264" t="s">
        <v>537</v>
      </c>
      <c r="C337" s="273" t="s">
        <v>538</v>
      </c>
      <c r="D337" s="266"/>
      <c r="E337" s="267" t="s">
        <v>235</v>
      </c>
      <c r="F337" s="268">
        <v>108824</v>
      </c>
      <c r="G337" s="269">
        <f t="shared" si="33"/>
        <v>76176.800000000003</v>
      </c>
      <c r="H337" s="331"/>
      <c r="I337" s="270"/>
      <c r="J337" s="271">
        <f t="shared" si="32"/>
        <v>0</v>
      </c>
      <c r="K337" s="331"/>
      <c r="L337" s="395" t="s">
        <v>236</v>
      </c>
      <c r="M337" s="395" t="s">
        <v>420</v>
      </c>
      <c r="N337" s="395">
        <v>450</v>
      </c>
      <c r="O337" s="395" t="s">
        <v>435</v>
      </c>
      <c r="P337" s="395" t="s">
        <v>238</v>
      </c>
      <c r="Q337" s="395" t="s">
        <v>446</v>
      </c>
      <c r="R337" s="395">
        <v>5</v>
      </c>
      <c r="S337" s="395">
        <v>500</v>
      </c>
      <c r="T337" s="395">
        <v>26.501999999999999</v>
      </c>
      <c r="U337" s="395">
        <v>100</v>
      </c>
    </row>
    <row r="338" spans="1:21" ht="25.5" x14ac:dyDescent="0.2">
      <c r="A338" s="583"/>
      <c r="B338" s="123" t="s">
        <v>483</v>
      </c>
      <c r="C338" s="124" t="s">
        <v>484</v>
      </c>
      <c r="D338" s="125">
        <v>1</v>
      </c>
      <c r="E338" s="126" t="s">
        <v>242</v>
      </c>
      <c r="F338" s="5">
        <v>29890</v>
      </c>
      <c r="G338" s="272">
        <f t="shared" si="33"/>
        <v>20923</v>
      </c>
      <c r="H338" s="331"/>
      <c r="I338" s="51"/>
      <c r="J338" s="52">
        <f t="shared" si="32"/>
        <v>0</v>
      </c>
      <c r="K338" s="331"/>
      <c r="L338" s="125" t="s">
        <v>236</v>
      </c>
      <c r="M338" s="125" t="s">
        <v>420</v>
      </c>
      <c r="N338" s="125">
        <v>450</v>
      </c>
      <c r="O338" s="125" t="s">
        <v>435</v>
      </c>
      <c r="P338" s="125" t="s">
        <v>238</v>
      </c>
      <c r="Q338" s="125" t="s">
        <v>446</v>
      </c>
      <c r="R338" s="125">
        <v>5</v>
      </c>
      <c r="S338" s="125">
        <v>500</v>
      </c>
      <c r="T338" s="125">
        <v>26.501999999999999</v>
      </c>
      <c r="U338" s="125">
        <v>100</v>
      </c>
    </row>
    <row r="339" spans="1:21" x14ac:dyDescent="0.2">
      <c r="A339" s="583"/>
      <c r="B339" s="123" t="s">
        <v>436</v>
      </c>
      <c r="C339" s="124" t="s">
        <v>437</v>
      </c>
      <c r="D339" s="125">
        <v>1</v>
      </c>
      <c r="E339" s="126" t="s">
        <v>242</v>
      </c>
      <c r="F339" s="5">
        <v>20008</v>
      </c>
      <c r="G339" s="272">
        <f t="shared" si="33"/>
        <v>14005.6</v>
      </c>
      <c r="H339" s="331"/>
      <c r="I339" s="51"/>
      <c r="J339" s="52">
        <f t="shared" si="32"/>
        <v>0</v>
      </c>
      <c r="K339" s="331"/>
      <c r="L339" s="125" t="s">
        <v>236</v>
      </c>
      <c r="M339" s="125" t="s">
        <v>420</v>
      </c>
      <c r="N339" s="125">
        <v>450</v>
      </c>
      <c r="O339" s="125" t="s">
        <v>435</v>
      </c>
      <c r="P339" s="125" t="s">
        <v>238</v>
      </c>
      <c r="Q339" s="125" t="s">
        <v>446</v>
      </c>
      <c r="R339" s="125">
        <v>5</v>
      </c>
      <c r="S339" s="125">
        <v>500</v>
      </c>
      <c r="T339" s="125">
        <v>26.501999999999999</v>
      </c>
      <c r="U339" s="125">
        <v>100</v>
      </c>
    </row>
    <row r="340" spans="1:21" ht="21.75" customHeight="1" x14ac:dyDescent="0.2">
      <c r="A340" s="583"/>
      <c r="B340" s="123" t="s">
        <v>497</v>
      </c>
      <c r="C340" s="124" t="s">
        <v>498</v>
      </c>
      <c r="D340" s="125">
        <v>1</v>
      </c>
      <c r="E340" s="126" t="s">
        <v>235</v>
      </c>
      <c r="F340" s="5">
        <v>4026</v>
      </c>
      <c r="G340" s="272">
        <f t="shared" si="33"/>
        <v>2818.2</v>
      </c>
      <c r="H340" s="331"/>
      <c r="I340" s="51"/>
      <c r="J340" s="52">
        <f t="shared" si="32"/>
        <v>0</v>
      </c>
      <c r="K340" s="331"/>
      <c r="L340" s="125" t="s">
        <v>236</v>
      </c>
      <c r="M340" s="125" t="s">
        <v>420</v>
      </c>
      <c r="N340" s="125">
        <v>450</v>
      </c>
      <c r="O340" s="125" t="s">
        <v>435</v>
      </c>
      <c r="P340" s="125" t="s">
        <v>238</v>
      </c>
      <c r="Q340" s="125" t="s">
        <v>446</v>
      </c>
      <c r="R340" s="125">
        <v>5</v>
      </c>
      <c r="S340" s="125">
        <v>500</v>
      </c>
      <c r="T340" s="125">
        <v>26.501999999999999</v>
      </c>
      <c r="U340" s="125">
        <v>100</v>
      </c>
    </row>
    <row r="341" spans="1:21" ht="26.25" thickBot="1" x14ac:dyDescent="0.25">
      <c r="A341" s="585"/>
      <c r="B341" s="182" t="s">
        <v>529</v>
      </c>
      <c r="C341" s="254" t="s">
        <v>530</v>
      </c>
      <c r="D341" s="183">
        <v>5</v>
      </c>
      <c r="E341" s="132" t="s">
        <v>242</v>
      </c>
      <c r="F341" s="15">
        <v>10980</v>
      </c>
      <c r="G341" s="332">
        <f t="shared" si="33"/>
        <v>7686</v>
      </c>
      <c r="H341" s="331"/>
      <c r="I341" s="56"/>
      <c r="J341" s="57">
        <f t="shared" si="32"/>
        <v>0</v>
      </c>
      <c r="K341" s="331"/>
      <c r="L341" s="183" t="s">
        <v>236</v>
      </c>
      <c r="M341" s="183" t="s">
        <v>420</v>
      </c>
      <c r="N341" s="183">
        <v>450</v>
      </c>
      <c r="O341" s="183" t="s">
        <v>435</v>
      </c>
      <c r="P341" s="183" t="s">
        <v>238</v>
      </c>
      <c r="Q341" s="183" t="s">
        <v>446</v>
      </c>
      <c r="R341" s="183">
        <v>5</v>
      </c>
      <c r="S341" s="183">
        <v>500</v>
      </c>
      <c r="T341" s="183">
        <v>26.501999999999999</v>
      </c>
      <c r="U341" s="183">
        <v>100</v>
      </c>
    </row>
    <row r="342" spans="1:21" ht="31.5" x14ac:dyDescent="0.2">
      <c r="A342" s="587"/>
      <c r="B342" s="282" t="s">
        <v>539</v>
      </c>
      <c r="C342" s="304" t="s">
        <v>540</v>
      </c>
      <c r="D342" s="284"/>
      <c r="E342" s="285" t="s">
        <v>235</v>
      </c>
      <c r="F342" s="286">
        <v>112850</v>
      </c>
      <c r="G342" s="287">
        <f t="shared" si="33"/>
        <v>78995</v>
      </c>
      <c r="H342" s="331"/>
      <c r="I342" s="47"/>
      <c r="J342" s="48">
        <f t="shared" si="32"/>
        <v>0</v>
      </c>
      <c r="K342" s="331"/>
      <c r="L342" s="394" t="s">
        <v>236</v>
      </c>
      <c r="M342" s="394" t="s">
        <v>420</v>
      </c>
      <c r="N342" s="394">
        <v>250</v>
      </c>
      <c r="O342" s="394" t="s">
        <v>440</v>
      </c>
      <c r="P342" s="394" t="s">
        <v>238</v>
      </c>
      <c r="Q342" s="394" t="s">
        <v>446</v>
      </c>
      <c r="R342" s="394">
        <v>6</v>
      </c>
      <c r="S342" s="394">
        <v>500</v>
      </c>
      <c r="T342" s="394">
        <v>24.927999999999997</v>
      </c>
      <c r="U342" s="394">
        <v>100</v>
      </c>
    </row>
    <row r="343" spans="1:21" ht="25.5" x14ac:dyDescent="0.2">
      <c r="A343" s="583"/>
      <c r="B343" s="123" t="s">
        <v>483</v>
      </c>
      <c r="C343" s="124" t="s">
        <v>484</v>
      </c>
      <c r="D343" s="125">
        <v>1</v>
      </c>
      <c r="E343" s="126" t="s">
        <v>242</v>
      </c>
      <c r="F343" s="5">
        <v>29890</v>
      </c>
      <c r="G343" s="272">
        <f t="shared" si="33"/>
        <v>20923</v>
      </c>
      <c r="H343" s="331"/>
      <c r="I343" s="51"/>
      <c r="J343" s="52">
        <f t="shared" si="32"/>
        <v>0</v>
      </c>
      <c r="K343" s="331"/>
      <c r="L343" s="125" t="s">
        <v>236</v>
      </c>
      <c r="M343" s="125" t="s">
        <v>420</v>
      </c>
      <c r="N343" s="125">
        <v>250</v>
      </c>
      <c r="O343" s="125" t="s">
        <v>440</v>
      </c>
      <c r="P343" s="125" t="s">
        <v>238</v>
      </c>
      <c r="Q343" s="125" t="s">
        <v>446</v>
      </c>
      <c r="R343" s="125">
        <v>6</v>
      </c>
      <c r="S343" s="125">
        <v>500</v>
      </c>
      <c r="T343" s="125">
        <v>24.927999999999997</v>
      </c>
      <c r="U343" s="125">
        <v>100</v>
      </c>
    </row>
    <row r="344" spans="1:21" x14ac:dyDescent="0.2">
      <c r="A344" s="583"/>
      <c r="B344" s="123" t="s">
        <v>441</v>
      </c>
      <c r="C344" s="124" t="s">
        <v>442</v>
      </c>
      <c r="D344" s="125">
        <v>1</v>
      </c>
      <c r="E344" s="126" t="s">
        <v>242</v>
      </c>
      <c r="F344" s="5">
        <v>21228</v>
      </c>
      <c r="G344" s="272">
        <f t="shared" si="33"/>
        <v>14859.6</v>
      </c>
      <c r="H344" s="331"/>
      <c r="I344" s="51"/>
      <c r="J344" s="52">
        <f t="shared" si="32"/>
        <v>0</v>
      </c>
      <c r="K344" s="331"/>
      <c r="L344" s="125" t="s">
        <v>236</v>
      </c>
      <c r="M344" s="125" t="s">
        <v>420</v>
      </c>
      <c r="N344" s="125">
        <v>250</v>
      </c>
      <c r="O344" s="125" t="s">
        <v>440</v>
      </c>
      <c r="P344" s="125" t="s">
        <v>238</v>
      </c>
      <c r="Q344" s="125" t="s">
        <v>446</v>
      </c>
      <c r="R344" s="125">
        <v>6</v>
      </c>
      <c r="S344" s="125">
        <v>500</v>
      </c>
      <c r="T344" s="125">
        <v>24.927999999999997</v>
      </c>
      <c r="U344" s="125">
        <v>100</v>
      </c>
    </row>
    <row r="345" spans="1:21" x14ac:dyDescent="0.2">
      <c r="A345" s="583"/>
      <c r="B345" s="123" t="s">
        <v>515</v>
      </c>
      <c r="C345" s="124" t="s">
        <v>516</v>
      </c>
      <c r="D345" s="125">
        <v>1</v>
      </c>
      <c r="E345" s="126" t="s">
        <v>235</v>
      </c>
      <c r="F345" s="5">
        <v>3172</v>
      </c>
      <c r="G345" s="272">
        <f t="shared" si="33"/>
        <v>2220.4</v>
      </c>
      <c r="H345" s="331"/>
      <c r="I345" s="51"/>
      <c r="J345" s="52">
        <f t="shared" si="32"/>
        <v>0</v>
      </c>
      <c r="K345" s="331"/>
      <c r="L345" s="125" t="s">
        <v>236</v>
      </c>
      <c r="M345" s="125" t="s">
        <v>420</v>
      </c>
      <c r="N345" s="125">
        <v>250</v>
      </c>
      <c r="O345" s="125" t="s">
        <v>440</v>
      </c>
      <c r="P345" s="125" t="s">
        <v>238</v>
      </c>
      <c r="Q345" s="125" t="s">
        <v>446</v>
      </c>
      <c r="R345" s="125">
        <v>6</v>
      </c>
      <c r="S345" s="125">
        <v>500</v>
      </c>
      <c r="T345" s="125">
        <v>24.927999999999997</v>
      </c>
      <c r="U345" s="125">
        <v>100</v>
      </c>
    </row>
    <row r="346" spans="1:21" ht="25.5" x14ac:dyDescent="0.2">
      <c r="A346" s="583"/>
      <c r="B346" s="123" t="s">
        <v>517</v>
      </c>
      <c r="C346" s="124" t="s">
        <v>518</v>
      </c>
      <c r="D346" s="125">
        <v>6</v>
      </c>
      <c r="E346" s="126" t="s">
        <v>242</v>
      </c>
      <c r="F346" s="5">
        <v>9760</v>
      </c>
      <c r="G346" s="272">
        <f t="shared" si="33"/>
        <v>6832</v>
      </c>
      <c r="H346" s="331"/>
      <c r="I346" s="51"/>
      <c r="J346" s="52">
        <f t="shared" si="32"/>
        <v>0</v>
      </c>
      <c r="K346" s="331"/>
      <c r="L346" s="125" t="s">
        <v>236</v>
      </c>
      <c r="M346" s="125" t="s">
        <v>420</v>
      </c>
      <c r="N346" s="125">
        <v>250</v>
      </c>
      <c r="O346" s="125" t="s">
        <v>440</v>
      </c>
      <c r="P346" s="125" t="s">
        <v>238</v>
      </c>
      <c r="Q346" s="125" t="s">
        <v>446</v>
      </c>
      <c r="R346" s="125">
        <v>6</v>
      </c>
      <c r="S346" s="125">
        <v>500</v>
      </c>
      <c r="T346" s="125">
        <v>24.927999999999997</v>
      </c>
      <c r="U346" s="125">
        <v>100</v>
      </c>
    </row>
    <row r="347" spans="1:21" ht="31.5" x14ac:dyDescent="0.2">
      <c r="A347" s="583"/>
      <c r="B347" s="264" t="s">
        <v>541</v>
      </c>
      <c r="C347" s="273" t="s">
        <v>542</v>
      </c>
      <c r="D347" s="266"/>
      <c r="E347" s="267" t="s">
        <v>235</v>
      </c>
      <c r="F347" s="268">
        <v>103456</v>
      </c>
      <c r="G347" s="269">
        <f t="shared" si="33"/>
        <v>72419.199999999997</v>
      </c>
      <c r="H347" s="331"/>
      <c r="I347" s="270"/>
      <c r="J347" s="271">
        <f t="shared" si="32"/>
        <v>0</v>
      </c>
      <c r="K347" s="331"/>
      <c r="L347" s="395" t="s">
        <v>236</v>
      </c>
      <c r="M347" s="395" t="s">
        <v>420</v>
      </c>
      <c r="N347" s="395">
        <v>300</v>
      </c>
      <c r="O347" s="395" t="s">
        <v>440</v>
      </c>
      <c r="P347" s="395" t="s">
        <v>238</v>
      </c>
      <c r="Q347" s="395" t="s">
        <v>446</v>
      </c>
      <c r="R347" s="395">
        <v>6</v>
      </c>
      <c r="S347" s="395">
        <v>500</v>
      </c>
      <c r="T347" s="395">
        <v>26.071999999999999</v>
      </c>
      <c r="U347" s="395">
        <v>100</v>
      </c>
    </row>
    <row r="348" spans="1:21" ht="25.5" x14ac:dyDescent="0.2">
      <c r="A348" s="583"/>
      <c r="B348" s="123" t="s">
        <v>483</v>
      </c>
      <c r="C348" s="124" t="s">
        <v>484</v>
      </c>
      <c r="D348" s="125">
        <v>1</v>
      </c>
      <c r="E348" s="126" t="s">
        <v>242</v>
      </c>
      <c r="F348" s="5">
        <v>29890</v>
      </c>
      <c r="G348" s="272">
        <f t="shared" si="33"/>
        <v>20923</v>
      </c>
      <c r="H348" s="331"/>
      <c r="I348" s="51"/>
      <c r="J348" s="52">
        <f t="shared" si="32"/>
        <v>0</v>
      </c>
      <c r="K348" s="331"/>
      <c r="L348" s="125" t="s">
        <v>236</v>
      </c>
      <c r="M348" s="125" t="s">
        <v>420</v>
      </c>
      <c r="N348" s="125">
        <v>300</v>
      </c>
      <c r="O348" s="125" t="s">
        <v>440</v>
      </c>
      <c r="P348" s="125" t="s">
        <v>238</v>
      </c>
      <c r="Q348" s="125" t="s">
        <v>446</v>
      </c>
      <c r="R348" s="125">
        <v>6</v>
      </c>
      <c r="S348" s="125">
        <v>500</v>
      </c>
      <c r="T348" s="125">
        <v>26.071999999999999</v>
      </c>
      <c r="U348" s="125">
        <v>100</v>
      </c>
    </row>
    <row r="349" spans="1:21" x14ac:dyDescent="0.2">
      <c r="A349" s="583"/>
      <c r="B349" s="123" t="s">
        <v>441</v>
      </c>
      <c r="C349" s="124" t="s">
        <v>442</v>
      </c>
      <c r="D349" s="125">
        <v>1</v>
      </c>
      <c r="E349" s="126" t="s">
        <v>242</v>
      </c>
      <c r="F349" s="5">
        <v>21228</v>
      </c>
      <c r="G349" s="272">
        <f t="shared" si="33"/>
        <v>14859.6</v>
      </c>
      <c r="H349" s="331"/>
      <c r="I349" s="51"/>
      <c r="J349" s="52">
        <f t="shared" si="32"/>
        <v>0</v>
      </c>
      <c r="K349" s="331"/>
      <c r="L349" s="125" t="s">
        <v>236</v>
      </c>
      <c r="M349" s="125" t="s">
        <v>420</v>
      </c>
      <c r="N349" s="125">
        <v>300</v>
      </c>
      <c r="O349" s="125" t="s">
        <v>440</v>
      </c>
      <c r="P349" s="125" t="s">
        <v>238</v>
      </c>
      <c r="Q349" s="125" t="s">
        <v>446</v>
      </c>
      <c r="R349" s="125">
        <v>6</v>
      </c>
      <c r="S349" s="125">
        <v>500</v>
      </c>
      <c r="T349" s="125">
        <v>26.071999999999999</v>
      </c>
      <c r="U349" s="125">
        <v>100</v>
      </c>
    </row>
    <row r="350" spans="1:21" ht="25.5" customHeight="1" x14ac:dyDescent="0.2">
      <c r="A350" s="583"/>
      <c r="B350" s="123" t="s">
        <v>485</v>
      </c>
      <c r="C350" s="124" t="s">
        <v>486</v>
      </c>
      <c r="D350" s="125">
        <v>1</v>
      </c>
      <c r="E350" s="126" t="s">
        <v>235</v>
      </c>
      <c r="F350" s="5">
        <v>3294</v>
      </c>
      <c r="G350" s="272">
        <f t="shared" si="33"/>
        <v>2305.8000000000002</v>
      </c>
      <c r="H350" s="331"/>
      <c r="I350" s="51"/>
      <c r="J350" s="52">
        <f t="shared" si="32"/>
        <v>0</v>
      </c>
      <c r="K350" s="331"/>
      <c r="L350" s="125" t="s">
        <v>236</v>
      </c>
      <c r="M350" s="125" t="s">
        <v>420</v>
      </c>
      <c r="N350" s="125">
        <v>300</v>
      </c>
      <c r="O350" s="125" t="s">
        <v>440</v>
      </c>
      <c r="P350" s="125" t="s">
        <v>238</v>
      </c>
      <c r="Q350" s="125" t="s">
        <v>446</v>
      </c>
      <c r="R350" s="125">
        <v>6</v>
      </c>
      <c r="S350" s="125">
        <v>500</v>
      </c>
      <c r="T350" s="125">
        <v>26.071999999999999</v>
      </c>
      <c r="U350" s="125">
        <v>100</v>
      </c>
    </row>
    <row r="351" spans="1:21" ht="25.5" x14ac:dyDescent="0.2">
      <c r="A351" s="583"/>
      <c r="B351" s="123" t="s">
        <v>521</v>
      </c>
      <c r="C351" s="124" t="s">
        <v>522</v>
      </c>
      <c r="D351" s="125">
        <v>6</v>
      </c>
      <c r="E351" s="126" t="s">
        <v>242</v>
      </c>
      <c r="F351" s="5">
        <v>8174</v>
      </c>
      <c r="G351" s="272">
        <f t="shared" si="33"/>
        <v>5721.8</v>
      </c>
      <c r="H351" s="331"/>
      <c r="I351" s="51"/>
      <c r="J351" s="52">
        <f t="shared" si="32"/>
        <v>0</v>
      </c>
      <c r="K351" s="331"/>
      <c r="L351" s="125" t="s">
        <v>236</v>
      </c>
      <c r="M351" s="125" t="s">
        <v>420</v>
      </c>
      <c r="N351" s="125">
        <v>300</v>
      </c>
      <c r="O351" s="125" t="s">
        <v>440</v>
      </c>
      <c r="P351" s="125" t="s">
        <v>238</v>
      </c>
      <c r="Q351" s="125" t="s">
        <v>446</v>
      </c>
      <c r="R351" s="125">
        <v>6</v>
      </c>
      <c r="S351" s="125">
        <v>500</v>
      </c>
      <c r="T351" s="125">
        <v>26.071999999999999</v>
      </c>
      <c r="U351" s="125">
        <v>100</v>
      </c>
    </row>
    <row r="352" spans="1:21" ht="31.5" x14ac:dyDescent="0.2">
      <c r="A352" s="583"/>
      <c r="B352" s="264" t="s">
        <v>543</v>
      </c>
      <c r="C352" s="273" t="s">
        <v>544</v>
      </c>
      <c r="D352" s="266"/>
      <c r="E352" s="267" t="s">
        <v>235</v>
      </c>
      <c r="F352" s="268">
        <v>112362</v>
      </c>
      <c r="G352" s="269">
        <f t="shared" si="33"/>
        <v>78653.399999999994</v>
      </c>
      <c r="H352" s="331"/>
      <c r="I352" s="270"/>
      <c r="J352" s="271">
        <f t="shared" si="32"/>
        <v>0</v>
      </c>
      <c r="K352" s="331"/>
      <c r="L352" s="395" t="s">
        <v>236</v>
      </c>
      <c r="M352" s="395" t="s">
        <v>420</v>
      </c>
      <c r="N352" s="395">
        <v>400</v>
      </c>
      <c r="O352" s="395" t="s">
        <v>440</v>
      </c>
      <c r="P352" s="395" t="s">
        <v>238</v>
      </c>
      <c r="Q352" s="395" t="s">
        <v>446</v>
      </c>
      <c r="R352" s="395">
        <v>6</v>
      </c>
      <c r="S352" s="395">
        <v>500</v>
      </c>
      <c r="T352" s="395">
        <v>28.523999999999997</v>
      </c>
      <c r="U352" s="395">
        <v>100</v>
      </c>
    </row>
    <row r="353" spans="1:21" ht="25.5" x14ac:dyDescent="0.2">
      <c r="A353" s="583"/>
      <c r="B353" s="123" t="s">
        <v>483</v>
      </c>
      <c r="C353" s="124" t="s">
        <v>484</v>
      </c>
      <c r="D353" s="125">
        <v>1</v>
      </c>
      <c r="E353" s="126" t="s">
        <v>242</v>
      </c>
      <c r="F353" s="5">
        <v>29890</v>
      </c>
      <c r="G353" s="272">
        <f t="shared" si="33"/>
        <v>20923</v>
      </c>
      <c r="H353" s="331"/>
      <c r="I353" s="51"/>
      <c r="J353" s="52">
        <f t="shared" si="32"/>
        <v>0</v>
      </c>
      <c r="K353" s="331"/>
      <c r="L353" s="125" t="s">
        <v>236</v>
      </c>
      <c r="M353" s="125" t="s">
        <v>420</v>
      </c>
      <c r="N353" s="125">
        <v>400</v>
      </c>
      <c r="O353" s="125" t="s">
        <v>440</v>
      </c>
      <c r="P353" s="125" t="s">
        <v>238</v>
      </c>
      <c r="Q353" s="125" t="s">
        <v>446</v>
      </c>
      <c r="R353" s="125">
        <v>6</v>
      </c>
      <c r="S353" s="125">
        <v>500</v>
      </c>
      <c r="T353" s="125">
        <v>28.523999999999997</v>
      </c>
      <c r="U353" s="125">
        <v>100</v>
      </c>
    </row>
    <row r="354" spans="1:21" x14ac:dyDescent="0.2">
      <c r="A354" s="583"/>
      <c r="B354" s="123" t="s">
        <v>441</v>
      </c>
      <c r="C354" s="124" t="s">
        <v>442</v>
      </c>
      <c r="D354" s="125">
        <v>1</v>
      </c>
      <c r="E354" s="126" t="s">
        <v>242</v>
      </c>
      <c r="F354" s="5">
        <v>21228</v>
      </c>
      <c r="G354" s="272">
        <f t="shared" si="33"/>
        <v>14859.6</v>
      </c>
      <c r="H354" s="331"/>
      <c r="I354" s="51"/>
      <c r="J354" s="52">
        <f t="shared" si="32"/>
        <v>0</v>
      </c>
      <c r="K354" s="331"/>
      <c r="L354" s="125" t="s">
        <v>236</v>
      </c>
      <c r="M354" s="125" t="s">
        <v>420</v>
      </c>
      <c r="N354" s="125">
        <v>400</v>
      </c>
      <c r="O354" s="125" t="s">
        <v>440</v>
      </c>
      <c r="P354" s="125" t="s">
        <v>238</v>
      </c>
      <c r="Q354" s="125" t="s">
        <v>446</v>
      </c>
      <c r="R354" s="125">
        <v>6</v>
      </c>
      <c r="S354" s="125">
        <v>500</v>
      </c>
      <c r="T354" s="125">
        <v>28.523999999999997</v>
      </c>
      <c r="U354" s="125">
        <v>100</v>
      </c>
    </row>
    <row r="355" spans="1:21" ht="23.25" customHeight="1" x14ac:dyDescent="0.2">
      <c r="A355" s="583"/>
      <c r="B355" s="123" t="s">
        <v>491</v>
      </c>
      <c r="C355" s="124" t="s">
        <v>492</v>
      </c>
      <c r="D355" s="125">
        <v>1</v>
      </c>
      <c r="E355" s="126" t="s">
        <v>235</v>
      </c>
      <c r="F355" s="5">
        <v>3416</v>
      </c>
      <c r="G355" s="272">
        <f t="shared" si="33"/>
        <v>2391.1999999999998</v>
      </c>
      <c r="H355" s="331"/>
      <c r="I355" s="51"/>
      <c r="J355" s="52">
        <f t="shared" si="32"/>
        <v>0</v>
      </c>
      <c r="K355" s="331"/>
      <c r="L355" s="125" t="s">
        <v>236</v>
      </c>
      <c r="M355" s="125" t="s">
        <v>420</v>
      </c>
      <c r="N355" s="125">
        <v>400</v>
      </c>
      <c r="O355" s="125" t="s">
        <v>440</v>
      </c>
      <c r="P355" s="125" t="s">
        <v>238</v>
      </c>
      <c r="Q355" s="125" t="s">
        <v>446</v>
      </c>
      <c r="R355" s="125">
        <v>6</v>
      </c>
      <c r="S355" s="125">
        <v>500</v>
      </c>
      <c r="T355" s="125">
        <v>28.523999999999997</v>
      </c>
      <c r="U355" s="125">
        <v>100</v>
      </c>
    </row>
    <row r="356" spans="1:21" ht="25.5" x14ac:dyDescent="0.2">
      <c r="A356" s="583"/>
      <c r="B356" s="123" t="s">
        <v>525</v>
      </c>
      <c r="C356" s="124" t="s">
        <v>526</v>
      </c>
      <c r="D356" s="125">
        <v>6</v>
      </c>
      <c r="E356" s="126" t="s">
        <v>242</v>
      </c>
      <c r="F356" s="5">
        <v>9638</v>
      </c>
      <c r="G356" s="272">
        <f t="shared" si="33"/>
        <v>6746.6</v>
      </c>
      <c r="H356" s="331"/>
      <c r="I356" s="51"/>
      <c r="J356" s="52">
        <f t="shared" si="32"/>
        <v>0</v>
      </c>
      <c r="K356" s="331"/>
      <c r="L356" s="125" t="s">
        <v>236</v>
      </c>
      <c r="M356" s="125" t="s">
        <v>420</v>
      </c>
      <c r="N356" s="125">
        <v>400</v>
      </c>
      <c r="O356" s="125" t="s">
        <v>440</v>
      </c>
      <c r="P356" s="125" t="s">
        <v>238</v>
      </c>
      <c r="Q356" s="125" t="s">
        <v>446</v>
      </c>
      <c r="R356" s="125">
        <v>6</v>
      </c>
      <c r="S356" s="125">
        <v>500</v>
      </c>
      <c r="T356" s="125">
        <v>28.523999999999997</v>
      </c>
      <c r="U356" s="125">
        <v>100</v>
      </c>
    </row>
    <row r="357" spans="1:21" ht="31.5" x14ac:dyDescent="0.2">
      <c r="A357" s="583"/>
      <c r="B357" s="264" t="s">
        <v>545</v>
      </c>
      <c r="C357" s="273" t="s">
        <v>546</v>
      </c>
      <c r="D357" s="266"/>
      <c r="E357" s="267" t="s">
        <v>235</v>
      </c>
      <c r="F357" s="268">
        <v>121024</v>
      </c>
      <c r="G357" s="269">
        <f t="shared" si="33"/>
        <v>84716.800000000003</v>
      </c>
      <c r="H357" s="331"/>
      <c r="I357" s="270"/>
      <c r="J357" s="271">
        <f t="shared" si="32"/>
        <v>0</v>
      </c>
      <c r="K357" s="331"/>
      <c r="L357" s="395" t="s">
        <v>236</v>
      </c>
      <c r="M357" s="395" t="s">
        <v>420</v>
      </c>
      <c r="N357" s="395">
        <v>450</v>
      </c>
      <c r="O357" s="395" t="s">
        <v>440</v>
      </c>
      <c r="P357" s="395" t="s">
        <v>238</v>
      </c>
      <c r="Q357" s="395" t="s">
        <v>446</v>
      </c>
      <c r="R357" s="395">
        <v>6</v>
      </c>
      <c r="S357" s="395">
        <v>500</v>
      </c>
      <c r="T357" s="395">
        <v>29.839999999999996</v>
      </c>
      <c r="U357" s="395">
        <v>100</v>
      </c>
    </row>
    <row r="358" spans="1:21" ht="25.5" x14ac:dyDescent="0.2">
      <c r="A358" s="583"/>
      <c r="B358" s="123" t="s">
        <v>483</v>
      </c>
      <c r="C358" s="124" t="s">
        <v>484</v>
      </c>
      <c r="D358" s="125">
        <v>1</v>
      </c>
      <c r="E358" s="126" t="s">
        <v>242</v>
      </c>
      <c r="F358" s="5">
        <v>29890</v>
      </c>
      <c r="G358" s="272">
        <f t="shared" si="33"/>
        <v>20923</v>
      </c>
      <c r="H358" s="331"/>
      <c r="I358" s="51"/>
      <c r="J358" s="52">
        <f t="shared" si="32"/>
        <v>0</v>
      </c>
      <c r="K358" s="331"/>
      <c r="L358" s="125" t="s">
        <v>236</v>
      </c>
      <c r="M358" s="125" t="s">
        <v>420</v>
      </c>
      <c r="N358" s="125">
        <v>450</v>
      </c>
      <c r="O358" s="125" t="s">
        <v>440</v>
      </c>
      <c r="P358" s="125" t="s">
        <v>238</v>
      </c>
      <c r="Q358" s="125" t="s">
        <v>446</v>
      </c>
      <c r="R358" s="125">
        <v>6</v>
      </c>
      <c r="S358" s="125">
        <v>500</v>
      </c>
      <c r="T358" s="125">
        <v>29.839999999999996</v>
      </c>
      <c r="U358" s="125">
        <v>100</v>
      </c>
    </row>
    <row r="359" spans="1:21" x14ac:dyDescent="0.2">
      <c r="A359" s="583"/>
      <c r="B359" s="123" t="s">
        <v>441</v>
      </c>
      <c r="C359" s="124" t="s">
        <v>442</v>
      </c>
      <c r="D359" s="125">
        <v>1</v>
      </c>
      <c r="E359" s="126" t="s">
        <v>242</v>
      </c>
      <c r="F359" s="5">
        <v>21228</v>
      </c>
      <c r="G359" s="272">
        <f t="shared" si="33"/>
        <v>14859.6</v>
      </c>
      <c r="H359" s="331"/>
      <c r="I359" s="51"/>
      <c r="J359" s="52">
        <f t="shared" si="32"/>
        <v>0</v>
      </c>
      <c r="K359" s="331"/>
      <c r="L359" s="125" t="s">
        <v>236</v>
      </c>
      <c r="M359" s="125" t="s">
        <v>420</v>
      </c>
      <c r="N359" s="125">
        <v>450</v>
      </c>
      <c r="O359" s="125" t="s">
        <v>440</v>
      </c>
      <c r="P359" s="125" t="s">
        <v>238</v>
      </c>
      <c r="Q359" s="125" t="s">
        <v>446</v>
      </c>
      <c r="R359" s="125">
        <v>6</v>
      </c>
      <c r="S359" s="125">
        <v>500</v>
      </c>
      <c r="T359" s="125">
        <v>29.839999999999996</v>
      </c>
      <c r="U359" s="125">
        <v>100</v>
      </c>
    </row>
    <row r="360" spans="1:21" ht="27" customHeight="1" x14ac:dyDescent="0.2">
      <c r="A360" s="583"/>
      <c r="B360" s="123" t="s">
        <v>497</v>
      </c>
      <c r="C360" s="124" t="s">
        <v>498</v>
      </c>
      <c r="D360" s="125">
        <v>1</v>
      </c>
      <c r="E360" s="126" t="s">
        <v>235</v>
      </c>
      <c r="F360" s="5">
        <v>4026</v>
      </c>
      <c r="G360" s="272">
        <f t="shared" si="33"/>
        <v>2818.2</v>
      </c>
      <c r="H360" s="331"/>
      <c r="I360" s="51"/>
      <c r="J360" s="52">
        <f t="shared" si="32"/>
        <v>0</v>
      </c>
      <c r="K360" s="331"/>
      <c r="L360" s="125" t="s">
        <v>236</v>
      </c>
      <c r="M360" s="125" t="s">
        <v>420</v>
      </c>
      <c r="N360" s="125">
        <v>450</v>
      </c>
      <c r="O360" s="125" t="s">
        <v>440</v>
      </c>
      <c r="P360" s="125" t="s">
        <v>238</v>
      </c>
      <c r="Q360" s="125" t="s">
        <v>446</v>
      </c>
      <c r="R360" s="125">
        <v>6</v>
      </c>
      <c r="S360" s="125">
        <v>500</v>
      </c>
      <c r="T360" s="125">
        <v>29.839999999999996</v>
      </c>
      <c r="U360" s="125">
        <v>100</v>
      </c>
    </row>
    <row r="361" spans="1:21" ht="26.25" thickBot="1" x14ac:dyDescent="0.25">
      <c r="A361" s="584"/>
      <c r="B361" s="178" t="s">
        <v>529</v>
      </c>
      <c r="C361" s="241" t="s">
        <v>530</v>
      </c>
      <c r="D361" s="180">
        <v>6</v>
      </c>
      <c r="E361" s="181" t="s">
        <v>242</v>
      </c>
      <c r="F361" s="242">
        <v>10980</v>
      </c>
      <c r="G361" s="294">
        <f t="shared" si="33"/>
        <v>7686</v>
      </c>
      <c r="H361" s="331"/>
      <c r="I361" s="243"/>
      <c r="J361" s="55">
        <f t="shared" si="32"/>
        <v>0</v>
      </c>
      <c r="K361" s="331"/>
      <c r="L361" s="180" t="s">
        <v>236</v>
      </c>
      <c r="M361" s="180" t="s">
        <v>420</v>
      </c>
      <c r="N361" s="180">
        <v>450</v>
      </c>
      <c r="O361" s="180" t="s">
        <v>440</v>
      </c>
      <c r="P361" s="180" t="s">
        <v>238</v>
      </c>
      <c r="Q361" s="180" t="s">
        <v>446</v>
      </c>
      <c r="R361" s="180">
        <v>6</v>
      </c>
      <c r="S361" s="180">
        <v>500</v>
      </c>
      <c r="T361" s="180">
        <v>29.839999999999996</v>
      </c>
      <c r="U361" s="180">
        <v>100</v>
      </c>
    </row>
    <row r="362" spans="1:21" ht="40.5" customHeight="1" thickTop="1" x14ac:dyDescent="0.2">
      <c r="A362" s="569"/>
      <c r="B362" s="288" t="s">
        <v>547</v>
      </c>
      <c r="C362" s="289" t="s">
        <v>548</v>
      </c>
      <c r="D362" s="290"/>
      <c r="E362" s="291" t="s">
        <v>235</v>
      </c>
      <c r="F362" s="292">
        <v>87718</v>
      </c>
      <c r="G362" s="293">
        <f t="shared" ref="G362:G421" si="34">F362-F362*$G$4</f>
        <v>61402.600000000006</v>
      </c>
      <c r="H362" s="331"/>
      <c r="I362" s="43"/>
      <c r="J362" s="44">
        <f t="shared" si="32"/>
        <v>0</v>
      </c>
      <c r="K362" s="331"/>
      <c r="L362" s="396" t="s">
        <v>236</v>
      </c>
      <c r="M362" s="396" t="s">
        <v>420</v>
      </c>
      <c r="N362" s="396">
        <v>250</v>
      </c>
      <c r="O362" s="396" t="s">
        <v>421</v>
      </c>
      <c r="P362" s="396" t="s">
        <v>258</v>
      </c>
      <c r="Q362" s="396" t="s">
        <v>455</v>
      </c>
      <c r="R362" s="396">
        <v>4</v>
      </c>
      <c r="S362" s="396">
        <v>500</v>
      </c>
      <c r="T362" s="396">
        <v>20.47</v>
      </c>
      <c r="U362" s="396">
        <v>100</v>
      </c>
    </row>
    <row r="363" spans="1:21" ht="25.5" x14ac:dyDescent="0.2">
      <c r="A363" s="583"/>
      <c r="B363" s="123" t="s">
        <v>549</v>
      </c>
      <c r="C363" s="124" t="s">
        <v>550</v>
      </c>
      <c r="D363" s="125">
        <v>1</v>
      </c>
      <c r="E363" s="126" t="s">
        <v>242</v>
      </c>
      <c r="F363" s="5">
        <v>29890</v>
      </c>
      <c r="G363" s="272">
        <f t="shared" si="34"/>
        <v>20923</v>
      </c>
      <c r="H363" s="331"/>
      <c r="I363" s="51"/>
      <c r="J363" s="52">
        <f t="shared" si="32"/>
        <v>0</v>
      </c>
      <c r="K363" s="331"/>
      <c r="L363" s="125" t="s">
        <v>236</v>
      </c>
      <c r="M363" s="125" t="s">
        <v>420</v>
      </c>
      <c r="N363" s="125">
        <v>250</v>
      </c>
      <c r="O363" s="125" t="s">
        <v>421</v>
      </c>
      <c r="P363" s="125" t="s">
        <v>258</v>
      </c>
      <c r="Q363" s="125" t="s">
        <v>455</v>
      </c>
      <c r="R363" s="125">
        <v>4</v>
      </c>
      <c r="S363" s="125">
        <v>500</v>
      </c>
      <c r="T363" s="125">
        <v>20.47</v>
      </c>
      <c r="U363" s="125">
        <v>100</v>
      </c>
    </row>
    <row r="364" spans="1:21" ht="28.5" customHeight="1" x14ac:dyDescent="0.2">
      <c r="A364" s="583"/>
      <c r="B364" s="123" t="s">
        <v>458</v>
      </c>
      <c r="C364" s="124" t="s">
        <v>459</v>
      </c>
      <c r="D364" s="125">
        <v>1</v>
      </c>
      <c r="E364" s="126" t="s">
        <v>242</v>
      </c>
      <c r="F364" s="5">
        <v>17080</v>
      </c>
      <c r="G364" s="272">
        <f t="shared" si="34"/>
        <v>11956</v>
      </c>
      <c r="H364" s="331"/>
      <c r="I364" s="51"/>
      <c r="J364" s="52">
        <f t="shared" si="32"/>
        <v>0</v>
      </c>
      <c r="K364" s="331"/>
      <c r="L364" s="125" t="s">
        <v>236</v>
      </c>
      <c r="M364" s="125" t="s">
        <v>420</v>
      </c>
      <c r="N364" s="125">
        <v>250</v>
      </c>
      <c r="O364" s="125" t="s">
        <v>421</v>
      </c>
      <c r="P364" s="125" t="s">
        <v>258</v>
      </c>
      <c r="Q364" s="125" t="s">
        <v>455</v>
      </c>
      <c r="R364" s="125">
        <v>4</v>
      </c>
      <c r="S364" s="125">
        <v>500</v>
      </c>
      <c r="T364" s="125">
        <v>20.47</v>
      </c>
      <c r="U364" s="125">
        <v>100</v>
      </c>
    </row>
    <row r="365" spans="1:21" ht="28.5" customHeight="1" x14ac:dyDescent="0.2">
      <c r="A365" s="583"/>
      <c r="B365" s="123" t="s">
        <v>551</v>
      </c>
      <c r="C365" s="124" t="s">
        <v>552</v>
      </c>
      <c r="D365" s="125">
        <v>1</v>
      </c>
      <c r="E365" s="126" t="s">
        <v>235</v>
      </c>
      <c r="F365" s="5">
        <v>3172</v>
      </c>
      <c r="G365" s="272">
        <f t="shared" si="34"/>
        <v>2220.4</v>
      </c>
      <c r="H365" s="331"/>
      <c r="I365" s="51"/>
      <c r="J365" s="52">
        <f t="shared" si="32"/>
        <v>0</v>
      </c>
      <c r="K365" s="331"/>
      <c r="L365" s="125" t="s">
        <v>236</v>
      </c>
      <c r="M365" s="125" t="s">
        <v>420</v>
      </c>
      <c r="N365" s="125">
        <v>250</v>
      </c>
      <c r="O365" s="125" t="s">
        <v>421</v>
      </c>
      <c r="P365" s="125" t="s">
        <v>258</v>
      </c>
      <c r="Q365" s="125" t="s">
        <v>455</v>
      </c>
      <c r="R365" s="125">
        <v>4</v>
      </c>
      <c r="S365" s="125">
        <v>500</v>
      </c>
      <c r="T365" s="125">
        <v>20.47</v>
      </c>
      <c r="U365" s="125">
        <v>100</v>
      </c>
    </row>
    <row r="366" spans="1:21" ht="25.5" x14ac:dyDescent="0.2">
      <c r="A366" s="583"/>
      <c r="B366" s="123" t="s">
        <v>553</v>
      </c>
      <c r="C366" s="124" t="s">
        <v>554</v>
      </c>
      <c r="D366" s="125">
        <v>4</v>
      </c>
      <c r="E366" s="126" t="s">
        <v>242</v>
      </c>
      <c r="F366" s="5">
        <v>9394</v>
      </c>
      <c r="G366" s="272">
        <f t="shared" si="34"/>
        <v>6575.8</v>
      </c>
      <c r="H366" s="331"/>
      <c r="I366" s="51"/>
      <c r="J366" s="52">
        <f t="shared" si="32"/>
        <v>0</v>
      </c>
      <c r="K366" s="331"/>
      <c r="L366" s="125" t="s">
        <v>236</v>
      </c>
      <c r="M366" s="125" t="s">
        <v>420</v>
      </c>
      <c r="N366" s="125">
        <v>250</v>
      </c>
      <c r="O366" s="125" t="s">
        <v>421</v>
      </c>
      <c r="P366" s="125" t="s">
        <v>258</v>
      </c>
      <c r="Q366" s="125" t="s">
        <v>455</v>
      </c>
      <c r="R366" s="125">
        <v>4</v>
      </c>
      <c r="S366" s="125">
        <v>500</v>
      </c>
      <c r="T366" s="125">
        <v>20.47</v>
      </c>
      <c r="U366" s="125">
        <v>100</v>
      </c>
    </row>
    <row r="367" spans="1:21" ht="31.5" x14ac:dyDescent="0.2">
      <c r="A367" s="583"/>
      <c r="B367" s="264" t="s">
        <v>555</v>
      </c>
      <c r="C367" s="265" t="s">
        <v>556</v>
      </c>
      <c r="D367" s="266"/>
      <c r="E367" s="267" t="s">
        <v>235</v>
      </c>
      <c r="F367" s="268">
        <v>83936</v>
      </c>
      <c r="G367" s="269">
        <f t="shared" si="34"/>
        <v>58755.199999999997</v>
      </c>
      <c r="H367" s="331"/>
      <c r="I367" s="270"/>
      <c r="J367" s="271">
        <f t="shared" si="32"/>
        <v>0</v>
      </c>
      <c r="K367" s="331"/>
      <c r="L367" s="395" t="s">
        <v>236</v>
      </c>
      <c r="M367" s="395" t="s">
        <v>420</v>
      </c>
      <c r="N367" s="395">
        <v>300</v>
      </c>
      <c r="O367" s="395" t="s">
        <v>421</v>
      </c>
      <c r="P367" s="395" t="s">
        <v>258</v>
      </c>
      <c r="Q367" s="395" t="s">
        <v>455</v>
      </c>
      <c r="R367" s="395">
        <v>4</v>
      </c>
      <c r="S367" s="395">
        <v>500</v>
      </c>
      <c r="T367" s="395">
        <v>21.247999999999998</v>
      </c>
      <c r="U367" s="395">
        <v>100</v>
      </c>
    </row>
    <row r="368" spans="1:21" ht="25.5" x14ac:dyDescent="0.2">
      <c r="A368" s="583"/>
      <c r="B368" s="123" t="s">
        <v>549</v>
      </c>
      <c r="C368" s="124" t="s">
        <v>550</v>
      </c>
      <c r="D368" s="125">
        <v>1</v>
      </c>
      <c r="E368" s="126" t="s">
        <v>242</v>
      </c>
      <c r="F368" s="5">
        <v>29890</v>
      </c>
      <c r="G368" s="272">
        <f t="shared" si="34"/>
        <v>20923</v>
      </c>
      <c r="H368" s="331"/>
      <c r="I368" s="51"/>
      <c r="J368" s="52">
        <f t="shared" si="32"/>
        <v>0</v>
      </c>
      <c r="K368" s="331"/>
      <c r="L368" s="125" t="s">
        <v>236</v>
      </c>
      <c r="M368" s="125" t="s">
        <v>420</v>
      </c>
      <c r="N368" s="125">
        <v>300</v>
      </c>
      <c r="O368" s="125" t="s">
        <v>421</v>
      </c>
      <c r="P368" s="125" t="s">
        <v>258</v>
      </c>
      <c r="Q368" s="125" t="s">
        <v>455</v>
      </c>
      <c r="R368" s="125">
        <v>4</v>
      </c>
      <c r="S368" s="125">
        <v>500</v>
      </c>
      <c r="T368" s="125">
        <v>21.247999999999998</v>
      </c>
      <c r="U368" s="125">
        <v>100</v>
      </c>
    </row>
    <row r="369" spans="1:21" ht="30.75" customHeight="1" x14ac:dyDescent="0.2">
      <c r="A369" s="583"/>
      <c r="B369" s="123" t="s">
        <v>458</v>
      </c>
      <c r="C369" s="124" t="s">
        <v>459</v>
      </c>
      <c r="D369" s="125">
        <v>1</v>
      </c>
      <c r="E369" s="126" t="s">
        <v>242</v>
      </c>
      <c r="F369" s="5">
        <v>17080</v>
      </c>
      <c r="G369" s="272">
        <f t="shared" si="34"/>
        <v>11956</v>
      </c>
      <c r="H369" s="331"/>
      <c r="I369" s="51"/>
      <c r="J369" s="52">
        <f t="shared" si="32"/>
        <v>0</v>
      </c>
      <c r="K369" s="331"/>
      <c r="L369" s="125" t="s">
        <v>236</v>
      </c>
      <c r="M369" s="125" t="s">
        <v>420</v>
      </c>
      <c r="N369" s="125">
        <v>300</v>
      </c>
      <c r="O369" s="125" t="s">
        <v>421</v>
      </c>
      <c r="P369" s="125" t="s">
        <v>258</v>
      </c>
      <c r="Q369" s="125" t="s">
        <v>455</v>
      </c>
      <c r="R369" s="125">
        <v>4</v>
      </c>
      <c r="S369" s="125">
        <v>500</v>
      </c>
      <c r="T369" s="125">
        <v>21.247999999999998</v>
      </c>
      <c r="U369" s="125">
        <v>100</v>
      </c>
    </row>
    <row r="370" spans="1:21" ht="26.25" customHeight="1" x14ac:dyDescent="0.2">
      <c r="A370" s="583"/>
      <c r="B370" s="123" t="s">
        <v>557</v>
      </c>
      <c r="C370" s="124" t="s">
        <v>558</v>
      </c>
      <c r="D370" s="125">
        <v>1</v>
      </c>
      <c r="E370" s="126" t="s">
        <v>235</v>
      </c>
      <c r="F370" s="5">
        <v>3294</v>
      </c>
      <c r="G370" s="272">
        <f t="shared" si="34"/>
        <v>2305.8000000000002</v>
      </c>
      <c r="H370" s="331"/>
      <c r="I370" s="51"/>
      <c r="J370" s="52">
        <f t="shared" si="32"/>
        <v>0</v>
      </c>
      <c r="K370" s="331"/>
      <c r="L370" s="125" t="s">
        <v>236</v>
      </c>
      <c r="M370" s="125" t="s">
        <v>420</v>
      </c>
      <c r="N370" s="125">
        <v>300</v>
      </c>
      <c r="O370" s="125" t="s">
        <v>421</v>
      </c>
      <c r="P370" s="125" t="s">
        <v>258</v>
      </c>
      <c r="Q370" s="125" t="s">
        <v>455</v>
      </c>
      <c r="R370" s="125">
        <v>4</v>
      </c>
      <c r="S370" s="125">
        <v>500</v>
      </c>
      <c r="T370" s="125">
        <v>21.247999999999998</v>
      </c>
      <c r="U370" s="125">
        <v>100</v>
      </c>
    </row>
    <row r="371" spans="1:21" ht="25.5" x14ac:dyDescent="0.2">
      <c r="A371" s="583"/>
      <c r="B371" s="123" t="s">
        <v>559</v>
      </c>
      <c r="C371" s="124" t="s">
        <v>560</v>
      </c>
      <c r="D371" s="125">
        <v>4</v>
      </c>
      <c r="E371" s="126" t="s">
        <v>242</v>
      </c>
      <c r="F371" s="5">
        <v>8418</v>
      </c>
      <c r="G371" s="272">
        <f t="shared" si="34"/>
        <v>5892.6</v>
      </c>
      <c r="H371" s="331"/>
      <c r="I371" s="51"/>
      <c r="J371" s="52">
        <f t="shared" si="32"/>
        <v>0</v>
      </c>
      <c r="K371" s="331"/>
      <c r="L371" s="125" t="s">
        <v>236</v>
      </c>
      <c r="M371" s="125" t="s">
        <v>420</v>
      </c>
      <c r="N371" s="125">
        <v>300</v>
      </c>
      <c r="O371" s="125" t="s">
        <v>421</v>
      </c>
      <c r="P371" s="125" t="s">
        <v>258</v>
      </c>
      <c r="Q371" s="125" t="s">
        <v>455</v>
      </c>
      <c r="R371" s="125">
        <v>4</v>
      </c>
      <c r="S371" s="125">
        <v>500</v>
      </c>
      <c r="T371" s="125">
        <v>21.247999999999998</v>
      </c>
      <c r="U371" s="125">
        <v>100</v>
      </c>
    </row>
    <row r="372" spans="1:21" ht="42.75" customHeight="1" x14ac:dyDescent="0.2">
      <c r="A372" s="583"/>
      <c r="B372" s="264" t="s">
        <v>561</v>
      </c>
      <c r="C372" s="265" t="s">
        <v>562</v>
      </c>
      <c r="D372" s="266"/>
      <c r="E372" s="267" t="s">
        <v>235</v>
      </c>
      <c r="F372" s="268">
        <v>90402</v>
      </c>
      <c r="G372" s="269">
        <f t="shared" si="34"/>
        <v>63281.4</v>
      </c>
      <c r="H372" s="331"/>
      <c r="I372" s="270"/>
      <c r="J372" s="271">
        <f t="shared" si="32"/>
        <v>0</v>
      </c>
      <c r="K372" s="331"/>
      <c r="L372" s="395" t="s">
        <v>236</v>
      </c>
      <c r="M372" s="395" t="s">
        <v>420</v>
      </c>
      <c r="N372" s="395">
        <v>400</v>
      </c>
      <c r="O372" s="395" t="s">
        <v>421</v>
      </c>
      <c r="P372" s="395" t="s">
        <v>258</v>
      </c>
      <c r="Q372" s="395" t="s">
        <v>455</v>
      </c>
      <c r="R372" s="395">
        <v>4</v>
      </c>
      <c r="S372" s="395">
        <v>500</v>
      </c>
      <c r="T372" s="395">
        <v>23</v>
      </c>
      <c r="U372" s="395">
        <v>100</v>
      </c>
    </row>
    <row r="373" spans="1:21" ht="25.5" x14ac:dyDescent="0.2">
      <c r="A373" s="583"/>
      <c r="B373" s="123" t="s">
        <v>549</v>
      </c>
      <c r="C373" s="124" t="s">
        <v>550</v>
      </c>
      <c r="D373" s="125">
        <v>1</v>
      </c>
      <c r="E373" s="126" t="s">
        <v>242</v>
      </c>
      <c r="F373" s="5">
        <v>29890</v>
      </c>
      <c r="G373" s="272">
        <f t="shared" si="34"/>
        <v>20923</v>
      </c>
      <c r="H373" s="331"/>
      <c r="I373" s="51"/>
      <c r="J373" s="52">
        <f t="shared" si="32"/>
        <v>0</v>
      </c>
      <c r="K373" s="331"/>
      <c r="L373" s="125" t="s">
        <v>236</v>
      </c>
      <c r="M373" s="125" t="s">
        <v>420</v>
      </c>
      <c r="N373" s="125">
        <v>400</v>
      </c>
      <c r="O373" s="125" t="s">
        <v>421</v>
      </c>
      <c r="P373" s="125" t="s">
        <v>258</v>
      </c>
      <c r="Q373" s="125" t="s">
        <v>455</v>
      </c>
      <c r="R373" s="125">
        <v>4</v>
      </c>
      <c r="S373" s="125">
        <v>500</v>
      </c>
      <c r="T373" s="125">
        <v>23</v>
      </c>
      <c r="U373" s="125">
        <v>100</v>
      </c>
    </row>
    <row r="374" spans="1:21" ht="26.25" customHeight="1" x14ac:dyDescent="0.2">
      <c r="A374" s="583"/>
      <c r="B374" s="123" t="s">
        <v>458</v>
      </c>
      <c r="C374" s="124" t="s">
        <v>459</v>
      </c>
      <c r="D374" s="125">
        <v>1</v>
      </c>
      <c r="E374" s="126" t="s">
        <v>242</v>
      </c>
      <c r="F374" s="5">
        <v>17080</v>
      </c>
      <c r="G374" s="272">
        <f t="shared" si="34"/>
        <v>11956</v>
      </c>
      <c r="H374" s="331"/>
      <c r="I374" s="51"/>
      <c r="J374" s="52">
        <f t="shared" si="32"/>
        <v>0</v>
      </c>
      <c r="K374" s="331"/>
      <c r="L374" s="125" t="s">
        <v>236</v>
      </c>
      <c r="M374" s="125" t="s">
        <v>420</v>
      </c>
      <c r="N374" s="125">
        <v>400</v>
      </c>
      <c r="O374" s="125" t="s">
        <v>421</v>
      </c>
      <c r="P374" s="125" t="s">
        <v>258</v>
      </c>
      <c r="Q374" s="125" t="s">
        <v>455</v>
      </c>
      <c r="R374" s="125">
        <v>4</v>
      </c>
      <c r="S374" s="125">
        <v>500</v>
      </c>
      <c r="T374" s="125">
        <v>23</v>
      </c>
      <c r="U374" s="125">
        <v>100</v>
      </c>
    </row>
    <row r="375" spans="1:21" ht="30" customHeight="1" x14ac:dyDescent="0.2">
      <c r="A375" s="583"/>
      <c r="B375" s="123" t="s">
        <v>563</v>
      </c>
      <c r="C375" s="124" t="s">
        <v>564</v>
      </c>
      <c r="D375" s="125">
        <v>1</v>
      </c>
      <c r="E375" s="126" t="s">
        <v>235</v>
      </c>
      <c r="F375" s="5">
        <v>3416</v>
      </c>
      <c r="G375" s="272">
        <f t="shared" si="34"/>
        <v>2391.1999999999998</v>
      </c>
      <c r="H375" s="331"/>
      <c r="I375" s="51"/>
      <c r="J375" s="52">
        <f t="shared" si="32"/>
        <v>0</v>
      </c>
      <c r="K375" s="331"/>
      <c r="L375" s="125" t="s">
        <v>236</v>
      </c>
      <c r="M375" s="125" t="s">
        <v>420</v>
      </c>
      <c r="N375" s="125">
        <v>400</v>
      </c>
      <c r="O375" s="125" t="s">
        <v>421</v>
      </c>
      <c r="P375" s="125" t="s">
        <v>258</v>
      </c>
      <c r="Q375" s="125" t="s">
        <v>455</v>
      </c>
      <c r="R375" s="125">
        <v>4</v>
      </c>
      <c r="S375" s="125">
        <v>500</v>
      </c>
      <c r="T375" s="125">
        <v>23</v>
      </c>
      <c r="U375" s="125">
        <v>100</v>
      </c>
    </row>
    <row r="376" spans="1:21" ht="25.5" x14ac:dyDescent="0.2">
      <c r="A376" s="583"/>
      <c r="B376" s="123" t="s">
        <v>565</v>
      </c>
      <c r="C376" s="124" t="s">
        <v>566</v>
      </c>
      <c r="D376" s="125">
        <v>4</v>
      </c>
      <c r="E376" s="126" t="s">
        <v>242</v>
      </c>
      <c r="F376" s="5">
        <v>10004</v>
      </c>
      <c r="G376" s="272">
        <f t="shared" si="34"/>
        <v>7002.8</v>
      </c>
      <c r="H376" s="331"/>
      <c r="I376" s="51"/>
      <c r="J376" s="52">
        <f t="shared" si="32"/>
        <v>0</v>
      </c>
      <c r="K376" s="331"/>
      <c r="L376" s="125" t="s">
        <v>236</v>
      </c>
      <c r="M376" s="125" t="s">
        <v>420</v>
      </c>
      <c r="N376" s="125">
        <v>400</v>
      </c>
      <c r="O376" s="125" t="s">
        <v>421</v>
      </c>
      <c r="P376" s="125" t="s">
        <v>258</v>
      </c>
      <c r="Q376" s="125" t="s">
        <v>455</v>
      </c>
      <c r="R376" s="125">
        <v>4</v>
      </c>
      <c r="S376" s="125">
        <v>500</v>
      </c>
      <c r="T376" s="125">
        <v>23</v>
      </c>
      <c r="U376" s="125">
        <v>100</v>
      </c>
    </row>
    <row r="377" spans="1:21" ht="41.25" customHeight="1" x14ac:dyDescent="0.2">
      <c r="A377" s="583"/>
      <c r="B377" s="264" t="s">
        <v>567</v>
      </c>
      <c r="C377" s="265" t="s">
        <v>568</v>
      </c>
      <c r="D377" s="266"/>
      <c r="E377" s="267" t="s">
        <v>235</v>
      </c>
      <c r="F377" s="268">
        <v>95892</v>
      </c>
      <c r="G377" s="269">
        <f t="shared" si="34"/>
        <v>67124.399999999994</v>
      </c>
      <c r="H377" s="331"/>
      <c r="I377" s="270"/>
      <c r="J377" s="271">
        <f t="shared" si="32"/>
        <v>0</v>
      </c>
      <c r="K377" s="331"/>
      <c r="L377" s="395" t="s">
        <v>236</v>
      </c>
      <c r="M377" s="395" t="s">
        <v>420</v>
      </c>
      <c r="N377" s="395">
        <v>450</v>
      </c>
      <c r="O377" s="395" t="s">
        <v>421</v>
      </c>
      <c r="P377" s="395" t="s">
        <v>258</v>
      </c>
      <c r="Q377" s="395" t="s">
        <v>455</v>
      </c>
      <c r="R377" s="395">
        <v>4</v>
      </c>
      <c r="S377" s="395">
        <v>500</v>
      </c>
      <c r="T377" s="395">
        <v>23.279999999999998</v>
      </c>
      <c r="U377" s="395">
        <v>100</v>
      </c>
    </row>
    <row r="378" spans="1:21" ht="25.5" x14ac:dyDescent="0.2">
      <c r="A378" s="583"/>
      <c r="B378" s="123" t="s">
        <v>549</v>
      </c>
      <c r="C378" s="124" t="s">
        <v>550</v>
      </c>
      <c r="D378" s="125">
        <v>1</v>
      </c>
      <c r="E378" s="126" t="s">
        <v>242</v>
      </c>
      <c r="F378" s="5">
        <v>29890</v>
      </c>
      <c r="G378" s="272">
        <f t="shared" si="34"/>
        <v>20923</v>
      </c>
      <c r="H378" s="331"/>
      <c r="I378" s="51"/>
      <c r="J378" s="52">
        <f t="shared" si="32"/>
        <v>0</v>
      </c>
      <c r="K378" s="331"/>
      <c r="L378" s="125" t="s">
        <v>236</v>
      </c>
      <c r="M378" s="125" t="s">
        <v>420</v>
      </c>
      <c r="N378" s="125">
        <v>450</v>
      </c>
      <c r="O378" s="125" t="s">
        <v>421</v>
      </c>
      <c r="P378" s="125" t="s">
        <v>258</v>
      </c>
      <c r="Q378" s="125" t="s">
        <v>455</v>
      </c>
      <c r="R378" s="125">
        <v>4</v>
      </c>
      <c r="S378" s="125">
        <v>500</v>
      </c>
      <c r="T378" s="125">
        <v>23.279999999999998</v>
      </c>
      <c r="U378" s="125">
        <v>100</v>
      </c>
    </row>
    <row r="379" spans="1:21" ht="30" customHeight="1" x14ac:dyDescent="0.2">
      <c r="A379" s="583"/>
      <c r="B379" s="123" t="s">
        <v>458</v>
      </c>
      <c r="C379" s="124" t="s">
        <v>459</v>
      </c>
      <c r="D379" s="125">
        <v>1</v>
      </c>
      <c r="E379" s="126" t="s">
        <v>242</v>
      </c>
      <c r="F379" s="5">
        <v>17080</v>
      </c>
      <c r="G379" s="272">
        <f t="shared" si="34"/>
        <v>11956</v>
      </c>
      <c r="H379" s="331"/>
      <c r="I379" s="51"/>
      <c r="J379" s="52">
        <f t="shared" si="32"/>
        <v>0</v>
      </c>
      <c r="K379" s="331"/>
      <c r="L379" s="125" t="s">
        <v>236</v>
      </c>
      <c r="M379" s="125" t="s">
        <v>420</v>
      </c>
      <c r="N379" s="125">
        <v>450</v>
      </c>
      <c r="O379" s="125" t="s">
        <v>421</v>
      </c>
      <c r="P379" s="125" t="s">
        <v>258</v>
      </c>
      <c r="Q379" s="125" t="s">
        <v>455</v>
      </c>
      <c r="R379" s="125">
        <v>4</v>
      </c>
      <c r="S379" s="125">
        <v>500</v>
      </c>
      <c r="T379" s="125">
        <v>23.279999999999998</v>
      </c>
      <c r="U379" s="125">
        <v>100</v>
      </c>
    </row>
    <row r="380" spans="1:21" ht="30" customHeight="1" x14ac:dyDescent="0.2">
      <c r="A380" s="583"/>
      <c r="B380" s="123" t="s">
        <v>569</v>
      </c>
      <c r="C380" s="124" t="s">
        <v>570</v>
      </c>
      <c r="D380" s="125">
        <v>1</v>
      </c>
      <c r="E380" s="126" t="s">
        <v>235</v>
      </c>
      <c r="F380" s="5">
        <v>4026</v>
      </c>
      <c r="G380" s="272">
        <f t="shared" si="34"/>
        <v>2818.2</v>
      </c>
      <c r="H380" s="331"/>
      <c r="I380" s="51"/>
      <c r="J380" s="52">
        <f t="shared" si="32"/>
        <v>0</v>
      </c>
      <c r="K380" s="331"/>
      <c r="L380" s="125" t="s">
        <v>236</v>
      </c>
      <c r="M380" s="125" t="s">
        <v>420</v>
      </c>
      <c r="N380" s="125">
        <v>450</v>
      </c>
      <c r="O380" s="125" t="s">
        <v>421</v>
      </c>
      <c r="P380" s="125" t="s">
        <v>258</v>
      </c>
      <c r="Q380" s="125" t="s">
        <v>455</v>
      </c>
      <c r="R380" s="125">
        <v>4</v>
      </c>
      <c r="S380" s="125">
        <v>500</v>
      </c>
      <c r="T380" s="125">
        <v>23.279999999999998</v>
      </c>
      <c r="U380" s="125">
        <v>100</v>
      </c>
    </row>
    <row r="381" spans="1:21" ht="26.25" thickBot="1" x14ac:dyDescent="0.25">
      <c r="A381" s="585"/>
      <c r="B381" s="182" t="s">
        <v>571</v>
      </c>
      <c r="C381" s="254" t="s">
        <v>572</v>
      </c>
      <c r="D381" s="183">
        <v>4</v>
      </c>
      <c r="E381" s="132" t="s">
        <v>242</v>
      </c>
      <c r="F381" s="15">
        <v>11224</v>
      </c>
      <c r="G381" s="332">
        <f t="shared" si="34"/>
        <v>7856.8</v>
      </c>
      <c r="H381" s="331"/>
      <c r="I381" s="56"/>
      <c r="J381" s="57">
        <f t="shared" si="32"/>
        <v>0</v>
      </c>
      <c r="K381" s="331"/>
      <c r="L381" s="183" t="s">
        <v>236</v>
      </c>
      <c r="M381" s="183" t="s">
        <v>420</v>
      </c>
      <c r="N381" s="183">
        <v>450</v>
      </c>
      <c r="O381" s="183" t="s">
        <v>421</v>
      </c>
      <c r="P381" s="183" t="s">
        <v>258</v>
      </c>
      <c r="Q381" s="183" t="s">
        <v>455</v>
      </c>
      <c r="R381" s="183">
        <v>4</v>
      </c>
      <c r="S381" s="183">
        <v>500</v>
      </c>
      <c r="T381" s="183">
        <v>23.279999999999998</v>
      </c>
      <c r="U381" s="183">
        <v>100</v>
      </c>
    </row>
    <row r="382" spans="1:21" ht="38.25" customHeight="1" x14ac:dyDescent="0.2">
      <c r="A382" s="587"/>
      <c r="B382" s="282" t="s">
        <v>573</v>
      </c>
      <c r="C382" s="304" t="s">
        <v>574</v>
      </c>
      <c r="D382" s="284"/>
      <c r="E382" s="285" t="s">
        <v>235</v>
      </c>
      <c r="F382" s="286">
        <v>99064</v>
      </c>
      <c r="G382" s="287">
        <f t="shared" si="34"/>
        <v>69344.800000000003</v>
      </c>
      <c r="H382" s="331"/>
      <c r="I382" s="47"/>
      <c r="J382" s="48">
        <f t="shared" si="32"/>
        <v>0</v>
      </c>
      <c r="K382" s="331"/>
      <c r="L382" s="394" t="s">
        <v>236</v>
      </c>
      <c r="M382" s="394" t="s">
        <v>420</v>
      </c>
      <c r="N382" s="394">
        <v>250</v>
      </c>
      <c r="O382" s="394" t="s">
        <v>435</v>
      </c>
      <c r="P382" s="394" t="s">
        <v>258</v>
      </c>
      <c r="Q382" s="394" t="s">
        <v>455</v>
      </c>
      <c r="R382" s="394">
        <v>5</v>
      </c>
      <c r="S382" s="394">
        <v>500</v>
      </c>
      <c r="T382" s="394">
        <v>23.047999999999998</v>
      </c>
      <c r="U382" s="394">
        <v>100</v>
      </c>
    </row>
    <row r="383" spans="1:21" ht="25.5" x14ac:dyDescent="0.2">
      <c r="A383" s="583"/>
      <c r="B383" s="123" t="s">
        <v>549</v>
      </c>
      <c r="C383" s="124" t="s">
        <v>550</v>
      </c>
      <c r="D383" s="125">
        <v>1</v>
      </c>
      <c r="E383" s="126" t="s">
        <v>242</v>
      </c>
      <c r="F383" s="5">
        <v>29890</v>
      </c>
      <c r="G383" s="272">
        <f t="shared" si="34"/>
        <v>20923</v>
      </c>
      <c r="H383" s="331"/>
      <c r="I383" s="51"/>
      <c r="J383" s="52">
        <f t="shared" si="32"/>
        <v>0</v>
      </c>
      <c r="K383" s="331"/>
      <c r="L383" s="125" t="s">
        <v>236</v>
      </c>
      <c r="M383" s="125" t="s">
        <v>420</v>
      </c>
      <c r="N383" s="125">
        <v>250</v>
      </c>
      <c r="O383" s="125" t="s">
        <v>435</v>
      </c>
      <c r="P383" s="125" t="s">
        <v>258</v>
      </c>
      <c r="Q383" s="125" t="s">
        <v>455</v>
      </c>
      <c r="R383" s="125">
        <v>5</v>
      </c>
      <c r="S383" s="125">
        <v>500</v>
      </c>
      <c r="T383" s="125">
        <v>23.047999999999998</v>
      </c>
      <c r="U383" s="125">
        <v>100</v>
      </c>
    </row>
    <row r="384" spans="1:21" ht="30.75" customHeight="1" x14ac:dyDescent="0.2">
      <c r="A384" s="583"/>
      <c r="B384" s="123" t="s">
        <v>466</v>
      </c>
      <c r="C384" s="124" t="s">
        <v>467</v>
      </c>
      <c r="D384" s="125">
        <v>1</v>
      </c>
      <c r="E384" s="126" t="s">
        <v>242</v>
      </c>
      <c r="F384" s="5">
        <v>19032</v>
      </c>
      <c r="G384" s="272">
        <f t="shared" si="34"/>
        <v>13322.400000000001</v>
      </c>
      <c r="H384" s="331"/>
      <c r="I384" s="51"/>
      <c r="J384" s="52">
        <f t="shared" si="32"/>
        <v>0</v>
      </c>
      <c r="K384" s="331"/>
      <c r="L384" s="125" t="s">
        <v>236</v>
      </c>
      <c r="M384" s="125" t="s">
        <v>420</v>
      </c>
      <c r="N384" s="125">
        <v>250</v>
      </c>
      <c r="O384" s="125" t="s">
        <v>435</v>
      </c>
      <c r="P384" s="125" t="s">
        <v>258</v>
      </c>
      <c r="Q384" s="125" t="s">
        <v>455</v>
      </c>
      <c r="R384" s="125">
        <v>5</v>
      </c>
      <c r="S384" s="125">
        <v>500</v>
      </c>
      <c r="T384" s="125">
        <v>23.047999999999998</v>
      </c>
      <c r="U384" s="125">
        <v>100</v>
      </c>
    </row>
    <row r="385" spans="1:21" ht="30.75" customHeight="1" x14ac:dyDescent="0.2">
      <c r="A385" s="583"/>
      <c r="B385" s="123" t="s">
        <v>551</v>
      </c>
      <c r="C385" s="124" t="s">
        <v>552</v>
      </c>
      <c r="D385" s="125">
        <v>1</v>
      </c>
      <c r="E385" s="126" t="s">
        <v>235</v>
      </c>
      <c r="F385" s="5">
        <v>3172</v>
      </c>
      <c r="G385" s="272">
        <f t="shared" si="34"/>
        <v>2220.4</v>
      </c>
      <c r="H385" s="331"/>
      <c r="I385" s="51"/>
      <c r="J385" s="52">
        <f t="shared" ref="J385:J448" si="35">IF(I385*G385&gt;0,I385*G385,0)</f>
        <v>0</v>
      </c>
      <c r="K385" s="331"/>
      <c r="L385" s="125" t="s">
        <v>236</v>
      </c>
      <c r="M385" s="125" t="s">
        <v>420</v>
      </c>
      <c r="N385" s="125">
        <v>250</v>
      </c>
      <c r="O385" s="125" t="s">
        <v>435</v>
      </c>
      <c r="P385" s="125" t="s">
        <v>258</v>
      </c>
      <c r="Q385" s="125" t="s">
        <v>455</v>
      </c>
      <c r="R385" s="125">
        <v>5</v>
      </c>
      <c r="S385" s="125">
        <v>500</v>
      </c>
      <c r="T385" s="125">
        <v>23.047999999999998</v>
      </c>
      <c r="U385" s="125">
        <v>100</v>
      </c>
    </row>
    <row r="386" spans="1:21" ht="25.5" x14ac:dyDescent="0.2">
      <c r="A386" s="583"/>
      <c r="B386" s="123" t="s">
        <v>553</v>
      </c>
      <c r="C386" s="124" t="s">
        <v>554</v>
      </c>
      <c r="D386" s="125">
        <v>5</v>
      </c>
      <c r="E386" s="126" t="s">
        <v>242</v>
      </c>
      <c r="F386" s="5">
        <v>9394</v>
      </c>
      <c r="G386" s="272">
        <f t="shared" si="34"/>
        <v>6575.8</v>
      </c>
      <c r="H386" s="331"/>
      <c r="I386" s="51"/>
      <c r="J386" s="52">
        <f t="shared" si="35"/>
        <v>0</v>
      </c>
      <c r="K386" s="331"/>
      <c r="L386" s="125" t="s">
        <v>236</v>
      </c>
      <c r="M386" s="125" t="s">
        <v>420</v>
      </c>
      <c r="N386" s="125">
        <v>250</v>
      </c>
      <c r="O386" s="125" t="s">
        <v>435</v>
      </c>
      <c r="P386" s="125" t="s">
        <v>258</v>
      </c>
      <c r="Q386" s="125" t="s">
        <v>455</v>
      </c>
      <c r="R386" s="125">
        <v>5</v>
      </c>
      <c r="S386" s="125">
        <v>500</v>
      </c>
      <c r="T386" s="125">
        <v>23.047999999999998</v>
      </c>
      <c r="U386" s="125">
        <v>100</v>
      </c>
    </row>
    <row r="387" spans="1:21" ht="40.5" customHeight="1" x14ac:dyDescent="0.2">
      <c r="A387" s="583"/>
      <c r="B387" s="264" t="s">
        <v>575</v>
      </c>
      <c r="C387" s="273" t="s">
        <v>576</v>
      </c>
      <c r="D387" s="266"/>
      <c r="E387" s="267" t="s">
        <v>235</v>
      </c>
      <c r="F387" s="268">
        <v>94306</v>
      </c>
      <c r="G387" s="269">
        <f t="shared" si="34"/>
        <v>66014.2</v>
      </c>
      <c r="H387" s="331"/>
      <c r="I387" s="270"/>
      <c r="J387" s="271">
        <f t="shared" si="35"/>
        <v>0</v>
      </c>
      <c r="K387" s="331"/>
      <c r="L387" s="395" t="s">
        <v>236</v>
      </c>
      <c r="M387" s="395" t="s">
        <v>420</v>
      </c>
      <c r="N387" s="395">
        <v>300</v>
      </c>
      <c r="O387" s="395" t="s">
        <v>435</v>
      </c>
      <c r="P387" s="395" t="s">
        <v>258</v>
      </c>
      <c r="Q387" s="395" t="s">
        <v>455</v>
      </c>
      <c r="R387" s="395">
        <v>5</v>
      </c>
      <c r="S387" s="395">
        <v>500</v>
      </c>
      <c r="T387" s="395">
        <v>24.006</v>
      </c>
      <c r="U387" s="395">
        <v>100</v>
      </c>
    </row>
    <row r="388" spans="1:21" ht="25.5" x14ac:dyDescent="0.2">
      <c r="A388" s="583"/>
      <c r="B388" s="123" t="s">
        <v>549</v>
      </c>
      <c r="C388" s="124" t="s">
        <v>550</v>
      </c>
      <c r="D388" s="125">
        <v>1</v>
      </c>
      <c r="E388" s="126" t="s">
        <v>242</v>
      </c>
      <c r="F388" s="5">
        <v>29890</v>
      </c>
      <c r="G388" s="272">
        <f t="shared" si="34"/>
        <v>20923</v>
      </c>
      <c r="H388" s="331"/>
      <c r="I388" s="51"/>
      <c r="J388" s="52">
        <f t="shared" si="35"/>
        <v>0</v>
      </c>
      <c r="K388" s="331"/>
      <c r="L388" s="125" t="s">
        <v>236</v>
      </c>
      <c r="M388" s="125" t="s">
        <v>420</v>
      </c>
      <c r="N388" s="125">
        <v>300</v>
      </c>
      <c r="O388" s="125" t="s">
        <v>435</v>
      </c>
      <c r="P388" s="125" t="s">
        <v>258</v>
      </c>
      <c r="Q388" s="125" t="s">
        <v>455</v>
      </c>
      <c r="R388" s="125">
        <v>5</v>
      </c>
      <c r="S388" s="125">
        <v>500</v>
      </c>
      <c r="T388" s="125">
        <v>24.006</v>
      </c>
      <c r="U388" s="125">
        <v>100</v>
      </c>
    </row>
    <row r="389" spans="1:21" ht="26.25" customHeight="1" x14ac:dyDescent="0.2">
      <c r="A389" s="583"/>
      <c r="B389" s="123" t="s">
        <v>466</v>
      </c>
      <c r="C389" s="124" t="s">
        <v>467</v>
      </c>
      <c r="D389" s="125">
        <v>1</v>
      </c>
      <c r="E389" s="126" t="s">
        <v>242</v>
      </c>
      <c r="F389" s="5">
        <v>19032</v>
      </c>
      <c r="G389" s="272">
        <f t="shared" si="34"/>
        <v>13322.400000000001</v>
      </c>
      <c r="H389" s="331"/>
      <c r="I389" s="51"/>
      <c r="J389" s="52">
        <f t="shared" si="35"/>
        <v>0</v>
      </c>
      <c r="K389" s="331"/>
      <c r="L389" s="125" t="s">
        <v>236</v>
      </c>
      <c r="M389" s="125" t="s">
        <v>420</v>
      </c>
      <c r="N389" s="125">
        <v>300</v>
      </c>
      <c r="O389" s="125" t="s">
        <v>435</v>
      </c>
      <c r="P389" s="125" t="s">
        <v>258</v>
      </c>
      <c r="Q389" s="125" t="s">
        <v>455</v>
      </c>
      <c r="R389" s="125">
        <v>5</v>
      </c>
      <c r="S389" s="125">
        <v>500</v>
      </c>
      <c r="T389" s="125">
        <v>24.006</v>
      </c>
      <c r="U389" s="125">
        <v>100</v>
      </c>
    </row>
    <row r="390" spans="1:21" ht="26.25" customHeight="1" x14ac:dyDescent="0.2">
      <c r="A390" s="583"/>
      <c r="B390" s="123" t="s">
        <v>557</v>
      </c>
      <c r="C390" s="124" t="s">
        <v>558</v>
      </c>
      <c r="D390" s="125">
        <v>1</v>
      </c>
      <c r="E390" s="126" t="s">
        <v>235</v>
      </c>
      <c r="F390" s="5">
        <v>3294</v>
      </c>
      <c r="G390" s="272">
        <f t="shared" si="34"/>
        <v>2305.8000000000002</v>
      </c>
      <c r="H390" s="331"/>
      <c r="I390" s="51"/>
      <c r="J390" s="52">
        <f t="shared" si="35"/>
        <v>0</v>
      </c>
      <c r="K390" s="331"/>
      <c r="L390" s="125" t="s">
        <v>236</v>
      </c>
      <c r="M390" s="125" t="s">
        <v>420</v>
      </c>
      <c r="N390" s="125">
        <v>300</v>
      </c>
      <c r="O390" s="125" t="s">
        <v>435</v>
      </c>
      <c r="P390" s="125" t="s">
        <v>258</v>
      </c>
      <c r="Q390" s="125" t="s">
        <v>455</v>
      </c>
      <c r="R390" s="125">
        <v>5</v>
      </c>
      <c r="S390" s="125">
        <v>500</v>
      </c>
      <c r="T390" s="125">
        <v>24.006</v>
      </c>
      <c r="U390" s="125">
        <v>100</v>
      </c>
    </row>
    <row r="391" spans="1:21" ht="25.5" x14ac:dyDescent="0.2">
      <c r="A391" s="583"/>
      <c r="B391" s="123" t="s">
        <v>559</v>
      </c>
      <c r="C391" s="124" t="s">
        <v>560</v>
      </c>
      <c r="D391" s="125">
        <v>5</v>
      </c>
      <c r="E391" s="126" t="s">
        <v>242</v>
      </c>
      <c r="F391" s="5">
        <v>8418</v>
      </c>
      <c r="G391" s="272">
        <f t="shared" si="34"/>
        <v>5892.6</v>
      </c>
      <c r="H391" s="331"/>
      <c r="I391" s="51"/>
      <c r="J391" s="52">
        <f t="shared" si="35"/>
        <v>0</v>
      </c>
      <c r="K391" s="331"/>
      <c r="L391" s="125" t="s">
        <v>236</v>
      </c>
      <c r="M391" s="125" t="s">
        <v>420</v>
      </c>
      <c r="N391" s="125">
        <v>300</v>
      </c>
      <c r="O391" s="125" t="s">
        <v>435</v>
      </c>
      <c r="P391" s="125" t="s">
        <v>258</v>
      </c>
      <c r="Q391" s="125" t="s">
        <v>455</v>
      </c>
      <c r="R391" s="125">
        <v>5</v>
      </c>
      <c r="S391" s="125">
        <v>500</v>
      </c>
      <c r="T391" s="125">
        <v>24.006</v>
      </c>
      <c r="U391" s="125">
        <v>100</v>
      </c>
    </row>
    <row r="392" spans="1:21" ht="41.25" customHeight="1" x14ac:dyDescent="0.2">
      <c r="A392" s="583"/>
      <c r="B392" s="264" t="s">
        <v>577</v>
      </c>
      <c r="C392" s="273" t="s">
        <v>578</v>
      </c>
      <c r="D392" s="266"/>
      <c r="E392" s="267" t="s">
        <v>235</v>
      </c>
      <c r="F392" s="268">
        <v>102358</v>
      </c>
      <c r="G392" s="269">
        <f t="shared" si="34"/>
        <v>71650.600000000006</v>
      </c>
      <c r="H392" s="331"/>
      <c r="I392" s="270"/>
      <c r="J392" s="271">
        <f t="shared" si="35"/>
        <v>0</v>
      </c>
      <c r="K392" s="331"/>
      <c r="L392" s="395" t="s">
        <v>236</v>
      </c>
      <c r="M392" s="395" t="s">
        <v>420</v>
      </c>
      <c r="N392" s="395">
        <v>400</v>
      </c>
      <c r="O392" s="395" t="s">
        <v>435</v>
      </c>
      <c r="P392" s="395" t="s">
        <v>258</v>
      </c>
      <c r="Q392" s="395" t="s">
        <v>455</v>
      </c>
      <c r="R392" s="395">
        <v>5</v>
      </c>
      <c r="S392" s="395">
        <v>500</v>
      </c>
      <c r="T392" s="395">
        <v>26.164999999999999</v>
      </c>
      <c r="U392" s="395">
        <v>100</v>
      </c>
    </row>
    <row r="393" spans="1:21" ht="25.5" x14ac:dyDescent="0.2">
      <c r="A393" s="583"/>
      <c r="B393" s="123" t="s">
        <v>549</v>
      </c>
      <c r="C393" s="124" t="s">
        <v>550</v>
      </c>
      <c r="D393" s="125">
        <v>1</v>
      </c>
      <c r="E393" s="126" t="s">
        <v>242</v>
      </c>
      <c r="F393" s="5">
        <v>29890</v>
      </c>
      <c r="G393" s="272">
        <f t="shared" si="34"/>
        <v>20923</v>
      </c>
      <c r="H393" s="331"/>
      <c r="I393" s="51"/>
      <c r="J393" s="52">
        <f t="shared" si="35"/>
        <v>0</v>
      </c>
      <c r="K393" s="331"/>
      <c r="L393" s="125" t="s">
        <v>236</v>
      </c>
      <c r="M393" s="125" t="s">
        <v>420</v>
      </c>
      <c r="N393" s="125">
        <v>400</v>
      </c>
      <c r="O393" s="125" t="s">
        <v>435</v>
      </c>
      <c r="P393" s="125" t="s">
        <v>258</v>
      </c>
      <c r="Q393" s="125" t="s">
        <v>455</v>
      </c>
      <c r="R393" s="125">
        <v>5</v>
      </c>
      <c r="S393" s="125">
        <v>500</v>
      </c>
      <c r="T393" s="125">
        <v>26.164999999999999</v>
      </c>
      <c r="U393" s="125">
        <v>100</v>
      </c>
    </row>
    <row r="394" spans="1:21" ht="23.25" customHeight="1" x14ac:dyDescent="0.2">
      <c r="A394" s="583"/>
      <c r="B394" s="123" t="s">
        <v>466</v>
      </c>
      <c r="C394" s="124" t="s">
        <v>467</v>
      </c>
      <c r="D394" s="125">
        <v>1</v>
      </c>
      <c r="E394" s="126" t="s">
        <v>242</v>
      </c>
      <c r="F394" s="5">
        <v>19032</v>
      </c>
      <c r="G394" s="272">
        <f t="shared" si="34"/>
        <v>13322.400000000001</v>
      </c>
      <c r="H394" s="331"/>
      <c r="I394" s="51"/>
      <c r="J394" s="52">
        <f t="shared" si="35"/>
        <v>0</v>
      </c>
      <c r="K394" s="331"/>
      <c r="L394" s="125" t="s">
        <v>236</v>
      </c>
      <c r="M394" s="125" t="s">
        <v>420</v>
      </c>
      <c r="N394" s="125">
        <v>400</v>
      </c>
      <c r="O394" s="125" t="s">
        <v>435</v>
      </c>
      <c r="P394" s="125" t="s">
        <v>258</v>
      </c>
      <c r="Q394" s="125" t="s">
        <v>455</v>
      </c>
      <c r="R394" s="125">
        <v>5</v>
      </c>
      <c r="S394" s="125">
        <v>500</v>
      </c>
      <c r="T394" s="125">
        <v>26.164999999999999</v>
      </c>
      <c r="U394" s="125">
        <v>100</v>
      </c>
    </row>
    <row r="395" spans="1:21" ht="23.25" customHeight="1" x14ac:dyDescent="0.2">
      <c r="A395" s="583"/>
      <c r="B395" s="123" t="s">
        <v>563</v>
      </c>
      <c r="C395" s="124" t="s">
        <v>564</v>
      </c>
      <c r="D395" s="125">
        <v>1</v>
      </c>
      <c r="E395" s="126" t="s">
        <v>235</v>
      </c>
      <c r="F395" s="5">
        <v>3416</v>
      </c>
      <c r="G395" s="272">
        <f t="shared" si="34"/>
        <v>2391.1999999999998</v>
      </c>
      <c r="H395" s="331"/>
      <c r="I395" s="51"/>
      <c r="J395" s="52">
        <f t="shared" si="35"/>
        <v>0</v>
      </c>
      <c r="K395" s="331"/>
      <c r="L395" s="125" t="s">
        <v>236</v>
      </c>
      <c r="M395" s="125" t="s">
        <v>420</v>
      </c>
      <c r="N395" s="125">
        <v>400</v>
      </c>
      <c r="O395" s="125" t="s">
        <v>435</v>
      </c>
      <c r="P395" s="125" t="s">
        <v>258</v>
      </c>
      <c r="Q395" s="125" t="s">
        <v>455</v>
      </c>
      <c r="R395" s="125">
        <v>5</v>
      </c>
      <c r="S395" s="125">
        <v>500</v>
      </c>
      <c r="T395" s="125">
        <v>26.164999999999999</v>
      </c>
      <c r="U395" s="125">
        <v>100</v>
      </c>
    </row>
    <row r="396" spans="1:21" ht="25.5" x14ac:dyDescent="0.2">
      <c r="A396" s="583"/>
      <c r="B396" s="123" t="s">
        <v>565</v>
      </c>
      <c r="C396" s="124" t="s">
        <v>566</v>
      </c>
      <c r="D396" s="125">
        <v>5</v>
      </c>
      <c r="E396" s="126" t="s">
        <v>242</v>
      </c>
      <c r="F396" s="5">
        <v>10004</v>
      </c>
      <c r="G396" s="272">
        <f t="shared" si="34"/>
        <v>7002.8</v>
      </c>
      <c r="H396" s="331"/>
      <c r="I396" s="51"/>
      <c r="J396" s="52">
        <f t="shared" si="35"/>
        <v>0</v>
      </c>
      <c r="K396" s="331"/>
      <c r="L396" s="125" t="s">
        <v>236</v>
      </c>
      <c r="M396" s="125" t="s">
        <v>420</v>
      </c>
      <c r="N396" s="125">
        <v>400</v>
      </c>
      <c r="O396" s="125" t="s">
        <v>435</v>
      </c>
      <c r="P396" s="125" t="s">
        <v>258</v>
      </c>
      <c r="Q396" s="125" t="s">
        <v>455</v>
      </c>
      <c r="R396" s="125">
        <v>5</v>
      </c>
      <c r="S396" s="125">
        <v>500</v>
      </c>
      <c r="T396" s="125">
        <v>26.164999999999999</v>
      </c>
      <c r="U396" s="125">
        <v>100</v>
      </c>
    </row>
    <row r="397" spans="1:21" ht="42" customHeight="1" x14ac:dyDescent="0.2">
      <c r="A397" s="583"/>
      <c r="B397" s="264" t="s">
        <v>579</v>
      </c>
      <c r="C397" s="273" t="s">
        <v>580</v>
      </c>
      <c r="D397" s="266"/>
      <c r="E397" s="267" t="s">
        <v>235</v>
      </c>
      <c r="F397" s="268">
        <v>109068</v>
      </c>
      <c r="G397" s="269">
        <f t="shared" si="34"/>
        <v>76347.600000000006</v>
      </c>
      <c r="H397" s="331"/>
      <c r="I397" s="270"/>
      <c r="J397" s="271">
        <f t="shared" si="35"/>
        <v>0</v>
      </c>
      <c r="K397" s="331"/>
      <c r="L397" s="395" t="s">
        <v>236</v>
      </c>
      <c r="M397" s="395" t="s">
        <v>420</v>
      </c>
      <c r="N397" s="395">
        <v>450</v>
      </c>
      <c r="O397" s="395" t="s">
        <v>435</v>
      </c>
      <c r="P397" s="395" t="s">
        <v>258</v>
      </c>
      <c r="Q397" s="395" t="s">
        <v>455</v>
      </c>
      <c r="R397" s="395">
        <v>5</v>
      </c>
      <c r="S397" s="395">
        <v>500</v>
      </c>
      <c r="T397" s="395">
        <v>26.503999999999998</v>
      </c>
      <c r="U397" s="395">
        <v>100</v>
      </c>
    </row>
    <row r="398" spans="1:21" ht="25.5" x14ac:dyDescent="0.2">
      <c r="A398" s="583"/>
      <c r="B398" s="123" t="s">
        <v>549</v>
      </c>
      <c r="C398" s="124" t="s">
        <v>550</v>
      </c>
      <c r="D398" s="125">
        <v>1</v>
      </c>
      <c r="E398" s="126" t="s">
        <v>242</v>
      </c>
      <c r="F398" s="5">
        <v>29890</v>
      </c>
      <c r="G398" s="272">
        <f t="shared" si="34"/>
        <v>20923</v>
      </c>
      <c r="H398" s="331"/>
      <c r="I398" s="51"/>
      <c r="J398" s="52">
        <f t="shared" si="35"/>
        <v>0</v>
      </c>
      <c r="K398" s="331"/>
      <c r="L398" s="125" t="s">
        <v>236</v>
      </c>
      <c r="M398" s="125" t="s">
        <v>420</v>
      </c>
      <c r="N398" s="125">
        <v>450</v>
      </c>
      <c r="O398" s="125" t="s">
        <v>435</v>
      </c>
      <c r="P398" s="125" t="s">
        <v>258</v>
      </c>
      <c r="Q398" s="125" t="s">
        <v>455</v>
      </c>
      <c r="R398" s="125">
        <v>5</v>
      </c>
      <c r="S398" s="125">
        <v>500</v>
      </c>
      <c r="T398" s="125">
        <v>26.503999999999998</v>
      </c>
      <c r="U398" s="125">
        <v>100</v>
      </c>
    </row>
    <row r="399" spans="1:21" ht="30" customHeight="1" x14ac:dyDescent="0.2">
      <c r="A399" s="583"/>
      <c r="B399" s="123" t="s">
        <v>466</v>
      </c>
      <c r="C399" s="124" t="s">
        <v>467</v>
      </c>
      <c r="D399" s="125">
        <v>1</v>
      </c>
      <c r="E399" s="126" t="s">
        <v>242</v>
      </c>
      <c r="F399" s="5">
        <v>19032</v>
      </c>
      <c r="G399" s="272">
        <f t="shared" si="34"/>
        <v>13322.400000000001</v>
      </c>
      <c r="H399" s="331"/>
      <c r="I399" s="51"/>
      <c r="J399" s="52">
        <f t="shared" si="35"/>
        <v>0</v>
      </c>
      <c r="K399" s="331"/>
      <c r="L399" s="125" t="s">
        <v>236</v>
      </c>
      <c r="M399" s="125" t="s">
        <v>420</v>
      </c>
      <c r="N399" s="125">
        <v>450</v>
      </c>
      <c r="O399" s="125" t="s">
        <v>435</v>
      </c>
      <c r="P399" s="125" t="s">
        <v>258</v>
      </c>
      <c r="Q399" s="125" t="s">
        <v>455</v>
      </c>
      <c r="R399" s="125">
        <v>5</v>
      </c>
      <c r="S399" s="125">
        <v>500</v>
      </c>
      <c r="T399" s="125">
        <v>26.503999999999998</v>
      </c>
      <c r="U399" s="125">
        <v>100</v>
      </c>
    </row>
    <row r="400" spans="1:21" ht="30" customHeight="1" x14ac:dyDescent="0.2">
      <c r="A400" s="583"/>
      <c r="B400" s="123" t="s">
        <v>569</v>
      </c>
      <c r="C400" s="124" t="s">
        <v>570</v>
      </c>
      <c r="D400" s="125">
        <v>1</v>
      </c>
      <c r="E400" s="126" t="s">
        <v>235</v>
      </c>
      <c r="F400" s="5">
        <v>4026</v>
      </c>
      <c r="G400" s="272">
        <f t="shared" si="34"/>
        <v>2818.2</v>
      </c>
      <c r="H400" s="331"/>
      <c r="I400" s="51"/>
      <c r="J400" s="52">
        <f t="shared" si="35"/>
        <v>0</v>
      </c>
      <c r="K400" s="331"/>
      <c r="L400" s="125" t="s">
        <v>236</v>
      </c>
      <c r="M400" s="125" t="s">
        <v>420</v>
      </c>
      <c r="N400" s="125">
        <v>450</v>
      </c>
      <c r="O400" s="125" t="s">
        <v>435</v>
      </c>
      <c r="P400" s="125" t="s">
        <v>258</v>
      </c>
      <c r="Q400" s="125" t="s">
        <v>455</v>
      </c>
      <c r="R400" s="125">
        <v>5</v>
      </c>
      <c r="S400" s="125">
        <v>500</v>
      </c>
      <c r="T400" s="125">
        <v>26.503999999999998</v>
      </c>
      <c r="U400" s="125">
        <v>100</v>
      </c>
    </row>
    <row r="401" spans="1:21" ht="26.25" thickBot="1" x14ac:dyDescent="0.25">
      <c r="A401" s="585"/>
      <c r="B401" s="182" t="s">
        <v>571</v>
      </c>
      <c r="C401" s="254" t="s">
        <v>572</v>
      </c>
      <c r="D401" s="183">
        <v>5</v>
      </c>
      <c r="E401" s="132" t="s">
        <v>242</v>
      </c>
      <c r="F401" s="15">
        <v>11224</v>
      </c>
      <c r="G401" s="332">
        <f t="shared" si="34"/>
        <v>7856.8</v>
      </c>
      <c r="H401" s="331"/>
      <c r="I401" s="56"/>
      <c r="J401" s="57">
        <f t="shared" si="35"/>
        <v>0</v>
      </c>
      <c r="K401" s="331"/>
      <c r="L401" s="183" t="s">
        <v>236</v>
      </c>
      <c r="M401" s="183" t="s">
        <v>420</v>
      </c>
      <c r="N401" s="183">
        <v>450</v>
      </c>
      <c r="O401" s="183" t="s">
        <v>435</v>
      </c>
      <c r="P401" s="183" t="s">
        <v>258</v>
      </c>
      <c r="Q401" s="183" t="s">
        <v>455</v>
      </c>
      <c r="R401" s="183">
        <v>5</v>
      </c>
      <c r="S401" s="183">
        <v>500</v>
      </c>
      <c r="T401" s="183">
        <v>26.503999999999998</v>
      </c>
      <c r="U401" s="183">
        <v>100</v>
      </c>
    </row>
    <row r="402" spans="1:21" ht="39" customHeight="1" x14ac:dyDescent="0.2">
      <c r="A402" s="587"/>
      <c r="B402" s="282" t="s">
        <v>581</v>
      </c>
      <c r="C402" s="304" t="s">
        <v>582</v>
      </c>
      <c r="D402" s="284"/>
      <c r="E402" s="285" t="s">
        <v>235</v>
      </c>
      <c r="F402" s="286">
        <v>110410</v>
      </c>
      <c r="G402" s="287">
        <f t="shared" si="34"/>
        <v>77287</v>
      </c>
      <c r="H402" s="331"/>
      <c r="I402" s="47"/>
      <c r="J402" s="48">
        <f t="shared" si="35"/>
        <v>0</v>
      </c>
      <c r="K402" s="331"/>
      <c r="L402" s="394" t="s">
        <v>236</v>
      </c>
      <c r="M402" s="394" t="s">
        <v>420</v>
      </c>
      <c r="N402" s="394">
        <v>250</v>
      </c>
      <c r="O402" s="394" t="s">
        <v>440</v>
      </c>
      <c r="P402" s="394" t="s">
        <v>258</v>
      </c>
      <c r="Q402" s="394" t="s">
        <v>455</v>
      </c>
      <c r="R402" s="394">
        <v>6</v>
      </c>
      <c r="S402" s="394">
        <v>500</v>
      </c>
      <c r="T402" s="394">
        <v>25.725999999999999</v>
      </c>
      <c r="U402" s="394">
        <v>100</v>
      </c>
    </row>
    <row r="403" spans="1:21" ht="25.5" x14ac:dyDescent="0.2">
      <c r="A403" s="583"/>
      <c r="B403" s="123" t="s">
        <v>549</v>
      </c>
      <c r="C403" s="124" t="s">
        <v>550</v>
      </c>
      <c r="D403" s="125">
        <v>1</v>
      </c>
      <c r="E403" s="126" t="s">
        <v>242</v>
      </c>
      <c r="F403" s="5">
        <v>29890</v>
      </c>
      <c r="G403" s="272">
        <f t="shared" si="34"/>
        <v>20923</v>
      </c>
      <c r="H403" s="331"/>
      <c r="I403" s="51"/>
      <c r="J403" s="52">
        <f t="shared" si="35"/>
        <v>0</v>
      </c>
      <c r="K403" s="331"/>
      <c r="L403" s="125" t="s">
        <v>236</v>
      </c>
      <c r="M403" s="125" t="s">
        <v>420</v>
      </c>
      <c r="N403" s="125">
        <v>250</v>
      </c>
      <c r="O403" s="125" t="s">
        <v>440</v>
      </c>
      <c r="P403" s="125" t="s">
        <v>258</v>
      </c>
      <c r="Q403" s="125" t="s">
        <v>455</v>
      </c>
      <c r="R403" s="125">
        <v>6</v>
      </c>
      <c r="S403" s="125">
        <v>500</v>
      </c>
      <c r="T403" s="125">
        <v>25.725999999999999</v>
      </c>
      <c r="U403" s="125">
        <v>100</v>
      </c>
    </row>
    <row r="404" spans="1:21" ht="27.75" customHeight="1" x14ac:dyDescent="0.2">
      <c r="A404" s="583"/>
      <c r="B404" s="123" t="s">
        <v>470</v>
      </c>
      <c r="C404" s="124" t="s">
        <v>471</v>
      </c>
      <c r="D404" s="125">
        <v>1</v>
      </c>
      <c r="E404" s="126" t="s">
        <v>242</v>
      </c>
      <c r="F404" s="5">
        <v>20984</v>
      </c>
      <c r="G404" s="272">
        <f t="shared" si="34"/>
        <v>14688.8</v>
      </c>
      <c r="H404" s="331"/>
      <c r="I404" s="51"/>
      <c r="J404" s="52">
        <f t="shared" si="35"/>
        <v>0</v>
      </c>
      <c r="K404" s="331"/>
      <c r="L404" s="125" t="s">
        <v>236</v>
      </c>
      <c r="M404" s="125" t="s">
        <v>420</v>
      </c>
      <c r="N404" s="125">
        <v>250</v>
      </c>
      <c r="O404" s="125" t="s">
        <v>440</v>
      </c>
      <c r="P404" s="125" t="s">
        <v>258</v>
      </c>
      <c r="Q404" s="125" t="s">
        <v>455</v>
      </c>
      <c r="R404" s="125">
        <v>6</v>
      </c>
      <c r="S404" s="125">
        <v>500</v>
      </c>
      <c r="T404" s="125">
        <v>25.725999999999999</v>
      </c>
      <c r="U404" s="125">
        <v>100</v>
      </c>
    </row>
    <row r="405" spans="1:21" ht="27.75" customHeight="1" x14ac:dyDescent="0.2">
      <c r="A405" s="583"/>
      <c r="B405" s="123" t="s">
        <v>551</v>
      </c>
      <c r="C405" s="124" t="s">
        <v>552</v>
      </c>
      <c r="D405" s="125">
        <v>1</v>
      </c>
      <c r="E405" s="126" t="s">
        <v>235</v>
      </c>
      <c r="F405" s="5">
        <v>3172</v>
      </c>
      <c r="G405" s="272">
        <f t="shared" si="34"/>
        <v>2220.4</v>
      </c>
      <c r="H405" s="331"/>
      <c r="I405" s="51"/>
      <c r="J405" s="52">
        <f t="shared" si="35"/>
        <v>0</v>
      </c>
      <c r="K405" s="331"/>
      <c r="L405" s="125" t="s">
        <v>236</v>
      </c>
      <c r="M405" s="125" t="s">
        <v>420</v>
      </c>
      <c r="N405" s="125">
        <v>250</v>
      </c>
      <c r="O405" s="125" t="s">
        <v>440</v>
      </c>
      <c r="P405" s="125" t="s">
        <v>258</v>
      </c>
      <c r="Q405" s="125" t="s">
        <v>455</v>
      </c>
      <c r="R405" s="125">
        <v>6</v>
      </c>
      <c r="S405" s="125">
        <v>500</v>
      </c>
      <c r="T405" s="125">
        <v>25.725999999999999</v>
      </c>
      <c r="U405" s="125">
        <v>100</v>
      </c>
    </row>
    <row r="406" spans="1:21" ht="25.5" x14ac:dyDescent="0.2">
      <c r="A406" s="583"/>
      <c r="B406" s="123" t="s">
        <v>553</v>
      </c>
      <c r="C406" s="124" t="s">
        <v>554</v>
      </c>
      <c r="D406" s="125">
        <v>6</v>
      </c>
      <c r="E406" s="126" t="s">
        <v>242</v>
      </c>
      <c r="F406" s="5">
        <v>9394</v>
      </c>
      <c r="G406" s="272">
        <f t="shared" si="34"/>
        <v>6575.8</v>
      </c>
      <c r="H406" s="331"/>
      <c r="I406" s="51"/>
      <c r="J406" s="52">
        <f t="shared" si="35"/>
        <v>0</v>
      </c>
      <c r="K406" s="331"/>
      <c r="L406" s="125" t="s">
        <v>236</v>
      </c>
      <c r="M406" s="125" t="s">
        <v>420</v>
      </c>
      <c r="N406" s="125">
        <v>250</v>
      </c>
      <c r="O406" s="125" t="s">
        <v>440</v>
      </c>
      <c r="P406" s="125" t="s">
        <v>258</v>
      </c>
      <c r="Q406" s="125" t="s">
        <v>455</v>
      </c>
      <c r="R406" s="125">
        <v>6</v>
      </c>
      <c r="S406" s="125">
        <v>500</v>
      </c>
      <c r="T406" s="125">
        <v>25.725999999999999</v>
      </c>
      <c r="U406" s="125">
        <v>100</v>
      </c>
    </row>
    <row r="407" spans="1:21" ht="40.5" customHeight="1" x14ac:dyDescent="0.2">
      <c r="A407" s="583"/>
      <c r="B407" s="264" t="s">
        <v>583</v>
      </c>
      <c r="C407" s="273" t="s">
        <v>584</v>
      </c>
      <c r="D407" s="266"/>
      <c r="E407" s="267" t="s">
        <v>235</v>
      </c>
      <c r="F407" s="268">
        <v>104676</v>
      </c>
      <c r="G407" s="269">
        <f t="shared" si="34"/>
        <v>73273.2</v>
      </c>
      <c r="H407" s="331"/>
      <c r="I407" s="270"/>
      <c r="J407" s="271">
        <f t="shared" si="35"/>
        <v>0</v>
      </c>
      <c r="K407" s="331"/>
      <c r="L407" s="395" t="s">
        <v>236</v>
      </c>
      <c r="M407" s="395" t="s">
        <v>420</v>
      </c>
      <c r="N407" s="395">
        <v>300</v>
      </c>
      <c r="O407" s="395" t="s">
        <v>440</v>
      </c>
      <c r="P407" s="395" t="s">
        <v>258</v>
      </c>
      <c r="Q407" s="395" t="s">
        <v>455</v>
      </c>
      <c r="R407" s="395">
        <v>6</v>
      </c>
      <c r="S407" s="395">
        <v>500</v>
      </c>
      <c r="T407" s="395">
        <v>26.863999999999997</v>
      </c>
      <c r="U407" s="395">
        <v>100</v>
      </c>
    </row>
    <row r="408" spans="1:21" ht="25.5" x14ac:dyDescent="0.2">
      <c r="A408" s="583"/>
      <c r="B408" s="123" t="s">
        <v>549</v>
      </c>
      <c r="C408" s="124" t="s">
        <v>550</v>
      </c>
      <c r="D408" s="125">
        <v>1</v>
      </c>
      <c r="E408" s="126" t="s">
        <v>242</v>
      </c>
      <c r="F408" s="5">
        <v>29890</v>
      </c>
      <c r="G408" s="272">
        <f t="shared" si="34"/>
        <v>20923</v>
      </c>
      <c r="H408" s="331"/>
      <c r="I408" s="51"/>
      <c r="J408" s="52">
        <f t="shared" si="35"/>
        <v>0</v>
      </c>
      <c r="K408" s="331"/>
      <c r="L408" s="125" t="s">
        <v>236</v>
      </c>
      <c r="M408" s="125" t="s">
        <v>420</v>
      </c>
      <c r="N408" s="125">
        <v>300</v>
      </c>
      <c r="O408" s="125" t="s">
        <v>440</v>
      </c>
      <c r="P408" s="125" t="s">
        <v>258</v>
      </c>
      <c r="Q408" s="125" t="s">
        <v>455</v>
      </c>
      <c r="R408" s="125">
        <v>6</v>
      </c>
      <c r="S408" s="125">
        <v>500</v>
      </c>
      <c r="T408" s="125">
        <v>26.863999999999997</v>
      </c>
      <c r="U408" s="125">
        <v>100</v>
      </c>
    </row>
    <row r="409" spans="1:21" ht="26.25" customHeight="1" x14ac:dyDescent="0.2">
      <c r="A409" s="583"/>
      <c r="B409" s="123" t="s">
        <v>470</v>
      </c>
      <c r="C409" s="124" t="s">
        <v>471</v>
      </c>
      <c r="D409" s="125">
        <v>1</v>
      </c>
      <c r="E409" s="126" t="s">
        <v>242</v>
      </c>
      <c r="F409" s="5">
        <v>20984</v>
      </c>
      <c r="G409" s="272">
        <f t="shared" si="34"/>
        <v>14688.8</v>
      </c>
      <c r="H409" s="331"/>
      <c r="I409" s="51"/>
      <c r="J409" s="52">
        <f t="shared" si="35"/>
        <v>0</v>
      </c>
      <c r="K409" s="331"/>
      <c r="L409" s="125" t="s">
        <v>236</v>
      </c>
      <c r="M409" s="125" t="s">
        <v>420</v>
      </c>
      <c r="N409" s="125">
        <v>300</v>
      </c>
      <c r="O409" s="125" t="s">
        <v>440</v>
      </c>
      <c r="P409" s="125" t="s">
        <v>258</v>
      </c>
      <c r="Q409" s="125" t="s">
        <v>455</v>
      </c>
      <c r="R409" s="125">
        <v>6</v>
      </c>
      <c r="S409" s="125">
        <v>500</v>
      </c>
      <c r="T409" s="125">
        <v>26.863999999999997</v>
      </c>
      <c r="U409" s="125">
        <v>100</v>
      </c>
    </row>
    <row r="410" spans="1:21" ht="26.25" customHeight="1" x14ac:dyDescent="0.2">
      <c r="A410" s="583"/>
      <c r="B410" s="123" t="s">
        <v>557</v>
      </c>
      <c r="C410" s="124" t="s">
        <v>558</v>
      </c>
      <c r="D410" s="125">
        <v>1</v>
      </c>
      <c r="E410" s="126" t="s">
        <v>235</v>
      </c>
      <c r="F410" s="5">
        <v>3294</v>
      </c>
      <c r="G410" s="272">
        <f t="shared" si="34"/>
        <v>2305.8000000000002</v>
      </c>
      <c r="H410" s="331"/>
      <c r="I410" s="51"/>
      <c r="J410" s="52">
        <f t="shared" si="35"/>
        <v>0</v>
      </c>
      <c r="K410" s="331"/>
      <c r="L410" s="125" t="s">
        <v>236</v>
      </c>
      <c r="M410" s="125" t="s">
        <v>420</v>
      </c>
      <c r="N410" s="125">
        <v>300</v>
      </c>
      <c r="O410" s="125" t="s">
        <v>440</v>
      </c>
      <c r="P410" s="125" t="s">
        <v>258</v>
      </c>
      <c r="Q410" s="125" t="s">
        <v>455</v>
      </c>
      <c r="R410" s="125">
        <v>6</v>
      </c>
      <c r="S410" s="125">
        <v>500</v>
      </c>
      <c r="T410" s="125">
        <v>26.863999999999997</v>
      </c>
      <c r="U410" s="125">
        <v>100</v>
      </c>
    </row>
    <row r="411" spans="1:21" ht="25.5" x14ac:dyDescent="0.2">
      <c r="A411" s="583"/>
      <c r="B411" s="123" t="s">
        <v>559</v>
      </c>
      <c r="C411" s="124" t="s">
        <v>560</v>
      </c>
      <c r="D411" s="125">
        <v>6</v>
      </c>
      <c r="E411" s="126" t="s">
        <v>242</v>
      </c>
      <c r="F411" s="5">
        <v>8418</v>
      </c>
      <c r="G411" s="272">
        <f t="shared" si="34"/>
        <v>5892.6</v>
      </c>
      <c r="H411" s="331"/>
      <c r="I411" s="51"/>
      <c r="J411" s="52">
        <f t="shared" si="35"/>
        <v>0</v>
      </c>
      <c r="K411" s="331"/>
      <c r="L411" s="125" t="s">
        <v>236</v>
      </c>
      <c r="M411" s="125" t="s">
        <v>420</v>
      </c>
      <c r="N411" s="125">
        <v>300</v>
      </c>
      <c r="O411" s="125" t="s">
        <v>440</v>
      </c>
      <c r="P411" s="125" t="s">
        <v>258</v>
      </c>
      <c r="Q411" s="125" t="s">
        <v>455</v>
      </c>
      <c r="R411" s="125">
        <v>6</v>
      </c>
      <c r="S411" s="125">
        <v>500</v>
      </c>
      <c r="T411" s="125">
        <v>26.863999999999997</v>
      </c>
      <c r="U411" s="125">
        <v>100</v>
      </c>
    </row>
    <row r="412" spans="1:21" ht="42" customHeight="1" x14ac:dyDescent="0.2">
      <c r="A412" s="583"/>
      <c r="B412" s="264" t="s">
        <v>585</v>
      </c>
      <c r="C412" s="273" t="s">
        <v>586</v>
      </c>
      <c r="D412" s="266"/>
      <c r="E412" s="267" t="s">
        <v>235</v>
      </c>
      <c r="F412" s="268">
        <v>114314</v>
      </c>
      <c r="G412" s="269">
        <f t="shared" si="34"/>
        <v>80019.8</v>
      </c>
      <c r="H412" s="331"/>
      <c r="I412" s="270"/>
      <c r="J412" s="271">
        <f t="shared" si="35"/>
        <v>0</v>
      </c>
      <c r="K412" s="331"/>
      <c r="L412" s="395" t="s">
        <v>236</v>
      </c>
      <c r="M412" s="395" t="s">
        <v>420</v>
      </c>
      <c r="N412" s="395">
        <v>400</v>
      </c>
      <c r="O412" s="395" t="s">
        <v>440</v>
      </c>
      <c r="P412" s="395" t="s">
        <v>258</v>
      </c>
      <c r="Q412" s="395" t="s">
        <v>455</v>
      </c>
      <c r="R412" s="395">
        <v>6</v>
      </c>
      <c r="S412" s="395">
        <v>500</v>
      </c>
      <c r="T412" s="395">
        <v>29.429999999999996</v>
      </c>
      <c r="U412" s="395">
        <v>100</v>
      </c>
    </row>
    <row r="413" spans="1:21" ht="25.5" x14ac:dyDescent="0.2">
      <c r="A413" s="583"/>
      <c r="B413" s="123" t="s">
        <v>549</v>
      </c>
      <c r="C413" s="124" t="s">
        <v>550</v>
      </c>
      <c r="D413" s="125">
        <v>1</v>
      </c>
      <c r="E413" s="126" t="s">
        <v>242</v>
      </c>
      <c r="F413" s="5">
        <v>29890</v>
      </c>
      <c r="G413" s="272">
        <f t="shared" si="34"/>
        <v>20923</v>
      </c>
      <c r="H413" s="331"/>
      <c r="I413" s="51"/>
      <c r="J413" s="52">
        <f t="shared" si="35"/>
        <v>0</v>
      </c>
      <c r="K413" s="331"/>
      <c r="L413" s="125" t="s">
        <v>236</v>
      </c>
      <c r="M413" s="125" t="s">
        <v>420</v>
      </c>
      <c r="N413" s="125">
        <v>400</v>
      </c>
      <c r="O413" s="125" t="s">
        <v>440</v>
      </c>
      <c r="P413" s="125" t="s">
        <v>258</v>
      </c>
      <c r="Q413" s="125" t="s">
        <v>455</v>
      </c>
      <c r="R413" s="125">
        <v>6</v>
      </c>
      <c r="S413" s="125">
        <v>500</v>
      </c>
      <c r="T413" s="125">
        <v>29.429999999999996</v>
      </c>
      <c r="U413" s="125">
        <v>100</v>
      </c>
    </row>
    <row r="414" spans="1:21" ht="25.5" customHeight="1" x14ac:dyDescent="0.2">
      <c r="A414" s="583"/>
      <c r="B414" s="123" t="s">
        <v>470</v>
      </c>
      <c r="C414" s="124" t="s">
        <v>471</v>
      </c>
      <c r="D414" s="125">
        <v>1</v>
      </c>
      <c r="E414" s="126" t="s">
        <v>242</v>
      </c>
      <c r="F414" s="5">
        <v>20984</v>
      </c>
      <c r="G414" s="272">
        <f t="shared" si="34"/>
        <v>14688.8</v>
      </c>
      <c r="H414" s="331"/>
      <c r="I414" s="51"/>
      <c r="J414" s="52">
        <f t="shared" si="35"/>
        <v>0</v>
      </c>
      <c r="K414" s="331"/>
      <c r="L414" s="125" t="s">
        <v>236</v>
      </c>
      <c r="M414" s="125" t="s">
        <v>420</v>
      </c>
      <c r="N414" s="125">
        <v>400</v>
      </c>
      <c r="O414" s="125" t="s">
        <v>440</v>
      </c>
      <c r="P414" s="125" t="s">
        <v>258</v>
      </c>
      <c r="Q414" s="125" t="s">
        <v>455</v>
      </c>
      <c r="R414" s="125">
        <v>6</v>
      </c>
      <c r="S414" s="125">
        <v>500</v>
      </c>
      <c r="T414" s="125">
        <v>29.429999999999996</v>
      </c>
      <c r="U414" s="125">
        <v>100</v>
      </c>
    </row>
    <row r="415" spans="1:21" ht="25.5" customHeight="1" x14ac:dyDescent="0.2">
      <c r="A415" s="583"/>
      <c r="B415" s="123" t="s">
        <v>563</v>
      </c>
      <c r="C415" s="124" t="s">
        <v>564</v>
      </c>
      <c r="D415" s="125">
        <v>1</v>
      </c>
      <c r="E415" s="126" t="s">
        <v>235</v>
      </c>
      <c r="F415" s="5">
        <v>3416</v>
      </c>
      <c r="G415" s="272">
        <f t="shared" si="34"/>
        <v>2391.1999999999998</v>
      </c>
      <c r="H415" s="331"/>
      <c r="I415" s="51"/>
      <c r="J415" s="52">
        <f t="shared" si="35"/>
        <v>0</v>
      </c>
      <c r="K415" s="331"/>
      <c r="L415" s="125" t="s">
        <v>236</v>
      </c>
      <c r="M415" s="125" t="s">
        <v>420</v>
      </c>
      <c r="N415" s="125">
        <v>400</v>
      </c>
      <c r="O415" s="125" t="s">
        <v>440</v>
      </c>
      <c r="P415" s="125" t="s">
        <v>258</v>
      </c>
      <c r="Q415" s="125" t="s">
        <v>455</v>
      </c>
      <c r="R415" s="125">
        <v>6</v>
      </c>
      <c r="S415" s="125">
        <v>500</v>
      </c>
      <c r="T415" s="125">
        <v>29.429999999999996</v>
      </c>
      <c r="U415" s="125">
        <v>100</v>
      </c>
    </row>
    <row r="416" spans="1:21" ht="25.5" x14ac:dyDescent="0.2">
      <c r="A416" s="583"/>
      <c r="B416" s="123" t="s">
        <v>565</v>
      </c>
      <c r="C416" s="124" t="s">
        <v>566</v>
      </c>
      <c r="D416" s="125">
        <v>6</v>
      </c>
      <c r="E416" s="126" t="s">
        <v>242</v>
      </c>
      <c r="F416" s="5">
        <v>10004</v>
      </c>
      <c r="G416" s="272">
        <f t="shared" si="34"/>
        <v>7002.8</v>
      </c>
      <c r="H416" s="331"/>
      <c r="I416" s="51"/>
      <c r="J416" s="52">
        <f t="shared" si="35"/>
        <v>0</v>
      </c>
      <c r="K416" s="331"/>
      <c r="L416" s="125" t="s">
        <v>236</v>
      </c>
      <c r="M416" s="125" t="s">
        <v>420</v>
      </c>
      <c r="N416" s="125">
        <v>400</v>
      </c>
      <c r="O416" s="125" t="s">
        <v>440</v>
      </c>
      <c r="P416" s="125" t="s">
        <v>258</v>
      </c>
      <c r="Q416" s="125" t="s">
        <v>455</v>
      </c>
      <c r="R416" s="125">
        <v>6</v>
      </c>
      <c r="S416" s="125">
        <v>500</v>
      </c>
      <c r="T416" s="125">
        <v>29.429999999999996</v>
      </c>
      <c r="U416" s="125">
        <v>100</v>
      </c>
    </row>
    <row r="417" spans="1:21" ht="39" customHeight="1" x14ac:dyDescent="0.2">
      <c r="A417" s="583"/>
      <c r="B417" s="264" t="s">
        <v>587</v>
      </c>
      <c r="C417" s="273" t="s">
        <v>588</v>
      </c>
      <c r="D417" s="266"/>
      <c r="E417" s="267" t="s">
        <v>235</v>
      </c>
      <c r="F417" s="268">
        <v>122244</v>
      </c>
      <c r="G417" s="269">
        <f t="shared" si="34"/>
        <v>85570.8</v>
      </c>
      <c r="H417" s="331"/>
      <c r="I417" s="270"/>
      <c r="J417" s="271">
        <f t="shared" si="35"/>
        <v>0</v>
      </c>
      <c r="K417" s="331"/>
      <c r="L417" s="395" t="s">
        <v>236</v>
      </c>
      <c r="M417" s="395" t="s">
        <v>420</v>
      </c>
      <c r="N417" s="395">
        <v>450</v>
      </c>
      <c r="O417" s="395" t="s">
        <v>440</v>
      </c>
      <c r="P417" s="395" t="s">
        <v>258</v>
      </c>
      <c r="Q417" s="395" t="s">
        <v>455</v>
      </c>
      <c r="R417" s="395">
        <v>6</v>
      </c>
      <c r="S417" s="395">
        <v>500</v>
      </c>
      <c r="T417" s="395">
        <v>29.827999999999996</v>
      </c>
      <c r="U417" s="395">
        <v>100</v>
      </c>
    </row>
    <row r="418" spans="1:21" ht="25.5" x14ac:dyDescent="0.2">
      <c r="A418" s="583"/>
      <c r="B418" s="123" t="s">
        <v>549</v>
      </c>
      <c r="C418" s="124" t="s">
        <v>550</v>
      </c>
      <c r="D418" s="125">
        <v>1</v>
      </c>
      <c r="E418" s="126" t="s">
        <v>242</v>
      </c>
      <c r="F418" s="5">
        <v>29890</v>
      </c>
      <c r="G418" s="272">
        <f t="shared" si="34"/>
        <v>20923</v>
      </c>
      <c r="H418" s="331"/>
      <c r="I418" s="51"/>
      <c r="J418" s="52">
        <f t="shared" si="35"/>
        <v>0</v>
      </c>
      <c r="K418" s="331"/>
      <c r="L418" s="125" t="s">
        <v>236</v>
      </c>
      <c r="M418" s="125" t="s">
        <v>420</v>
      </c>
      <c r="N418" s="125">
        <v>450</v>
      </c>
      <c r="O418" s="125" t="s">
        <v>440</v>
      </c>
      <c r="P418" s="125" t="s">
        <v>258</v>
      </c>
      <c r="Q418" s="125" t="s">
        <v>455</v>
      </c>
      <c r="R418" s="125">
        <v>6</v>
      </c>
      <c r="S418" s="125">
        <v>500</v>
      </c>
      <c r="T418" s="125">
        <v>29.827999999999996</v>
      </c>
      <c r="U418" s="125">
        <v>100</v>
      </c>
    </row>
    <row r="419" spans="1:21" ht="23.25" customHeight="1" x14ac:dyDescent="0.2">
      <c r="A419" s="583"/>
      <c r="B419" s="123" t="s">
        <v>470</v>
      </c>
      <c r="C419" s="124" t="s">
        <v>471</v>
      </c>
      <c r="D419" s="125">
        <v>1</v>
      </c>
      <c r="E419" s="126" t="s">
        <v>242</v>
      </c>
      <c r="F419" s="5">
        <v>20984</v>
      </c>
      <c r="G419" s="272">
        <f t="shared" si="34"/>
        <v>14688.8</v>
      </c>
      <c r="H419" s="331"/>
      <c r="I419" s="51"/>
      <c r="J419" s="52">
        <f t="shared" si="35"/>
        <v>0</v>
      </c>
      <c r="K419" s="331"/>
      <c r="L419" s="125" t="s">
        <v>236</v>
      </c>
      <c r="M419" s="125" t="s">
        <v>420</v>
      </c>
      <c r="N419" s="125">
        <v>450</v>
      </c>
      <c r="O419" s="125" t="s">
        <v>440</v>
      </c>
      <c r="P419" s="125" t="s">
        <v>258</v>
      </c>
      <c r="Q419" s="125" t="s">
        <v>455</v>
      </c>
      <c r="R419" s="125">
        <v>6</v>
      </c>
      <c r="S419" s="125">
        <v>500</v>
      </c>
      <c r="T419" s="125">
        <v>29.827999999999996</v>
      </c>
      <c r="U419" s="125">
        <v>100</v>
      </c>
    </row>
    <row r="420" spans="1:21" ht="23.25" customHeight="1" x14ac:dyDescent="0.2">
      <c r="A420" s="583"/>
      <c r="B420" s="123" t="s">
        <v>569</v>
      </c>
      <c r="C420" s="124" t="s">
        <v>570</v>
      </c>
      <c r="D420" s="125">
        <v>1</v>
      </c>
      <c r="E420" s="126" t="s">
        <v>235</v>
      </c>
      <c r="F420" s="5">
        <v>4026</v>
      </c>
      <c r="G420" s="272">
        <f t="shared" si="34"/>
        <v>2818.2</v>
      </c>
      <c r="H420" s="331"/>
      <c r="I420" s="51"/>
      <c r="J420" s="52">
        <f t="shared" si="35"/>
        <v>0</v>
      </c>
      <c r="K420" s="331"/>
      <c r="L420" s="125" t="s">
        <v>236</v>
      </c>
      <c r="M420" s="125" t="s">
        <v>420</v>
      </c>
      <c r="N420" s="125">
        <v>450</v>
      </c>
      <c r="O420" s="125" t="s">
        <v>440</v>
      </c>
      <c r="P420" s="125" t="s">
        <v>258</v>
      </c>
      <c r="Q420" s="125" t="s">
        <v>455</v>
      </c>
      <c r="R420" s="125">
        <v>6</v>
      </c>
      <c r="S420" s="125">
        <v>500</v>
      </c>
      <c r="T420" s="125">
        <v>29.827999999999996</v>
      </c>
      <c r="U420" s="125">
        <v>100</v>
      </c>
    </row>
    <row r="421" spans="1:21" ht="26.25" thickBot="1" x14ac:dyDescent="0.25">
      <c r="A421" s="584"/>
      <c r="B421" s="178" t="s">
        <v>571</v>
      </c>
      <c r="C421" s="241" t="s">
        <v>572</v>
      </c>
      <c r="D421" s="180">
        <v>6</v>
      </c>
      <c r="E421" s="181" t="s">
        <v>242</v>
      </c>
      <c r="F421" s="242">
        <v>11224</v>
      </c>
      <c r="G421" s="294">
        <f t="shared" si="34"/>
        <v>7856.8</v>
      </c>
      <c r="H421" s="331"/>
      <c r="I421" s="243"/>
      <c r="J421" s="55">
        <f t="shared" si="35"/>
        <v>0</v>
      </c>
      <c r="K421" s="331"/>
      <c r="L421" s="180" t="s">
        <v>236</v>
      </c>
      <c r="M421" s="180" t="s">
        <v>420</v>
      </c>
      <c r="N421" s="180">
        <v>450</v>
      </c>
      <c r="O421" s="180" t="s">
        <v>440</v>
      </c>
      <c r="P421" s="180" t="s">
        <v>258</v>
      </c>
      <c r="Q421" s="180" t="s">
        <v>455</v>
      </c>
      <c r="R421" s="180">
        <v>6</v>
      </c>
      <c r="S421" s="180">
        <v>500</v>
      </c>
      <c r="T421" s="180">
        <v>29.827999999999996</v>
      </c>
      <c r="U421" s="180">
        <v>100</v>
      </c>
    </row>
    <row r="422" spans="1:21" ht="38.25" customHeight="1" thickTop="1" x14ac:dyDescent="0.2">
      <c r="A422" s="569"/>
      <c r="B422" s="288" t="s">
        <v>589</v>
      </c>
      <c r="C422" s="309" t="s">
        <v>590</v>
      </c>
      <c r="D422" s="290"/>
      <c r="E422" s="291" t="s">
        <v>235</v>
      </c>
      <c r="F422" s="292">
        <v>82838</v>
      </c>
      <c r="G422" s="293">
        <f t="shared" ref="G422:G429" si="36">F422-F422*$G$4</f>
        <v>57986.600000000006</v>
      </c>
      <c r="H422" s="331"/>
      <c r="I422" s="43"/>
      <c r="J422" s="44">
        <f t="shared" si="35"/>
        <v>0</v>
      </c>
      <c r="K422" s="331"/>
      <c r="L422" s="396" t="s">
        <v>236</v>
      </c>
      <c r="M422" s="396" t="s">
        <v>420</v>
      </c>
      <c r="N422" s="396">
        <v>250</v>
      </c>
      <c r="O422" s="396" t="s">
        <v>440</v>
      </c>
      <c r="P422" s="396" t="s">
        <v>271</v>
      </c>
      <c r="Q422" s="396" t="s">
        <v>455</v>
      </c>
      <c r="R422" s="396">
        <v>4</v>
      </c>
      <c r="S422" s="396">
        <v>500</v>
      </c>
      <c r="T422" s="396">
        <v>20.47</v>
      </c>
      <c r="U422" s="396">
        <v>100</v>
      </c>
    </row>
    <row r="423" spans="1:21" ht="25.5" x14ac:dyDescent="0.2">
      <c r="A423" s="583"/>
      <c r="B423" s="123" t="s">
        <v>549</v>
      </c>
      <c r="C423" s="124" t="s">
        <v>550</v>
      </c>
      <c r="D423" s="125">
        <v>1</v>
      </c>
      <c r="E423" s="126" t="s">
        <v>242</v>
      </c>
      <c r="F423" s="5">
        <v>29890</v>
      </c>
      <c r="G423" s="272">
        <f t="shared" si="36"/>
        <v>20923</v>
      </c>
      <c r="H423" s="331"/>
      <c r="I423" s="51"/>
      <c r="J423" s="52">
        <f t="shared" si="35"/>
        <v>0</v>
      </c>
      <c r="K423" s="331"/>
      <c r="L423" s="125" t="s">
        <v>236</v>
      </c>
      <c r="M423" s="125" t="s">
        <v>420</v>
      </c>
      <c r="N423" s="125">
        <v>250</v>
      </c>
      <c r="O423" s="125" t="s">
        <v>440</v>
      </c>
      <c r="P423" s="125" t="s">
        <v>271</v>
      </c>
      <c r="Q423" s="125" t="s">
        <v>455</v>
      </c>
      <c r="R423" s="125">
        <v>4</v>
      </c>
      <c r="S423" s="125">
        <v>500</v>
      </c>
      <c r="T423" s="125">
        <v>20.47</v>
      </c>
      <c r="U423" s="125">
        <v>100</v>
      </c>
    </row>
    <row r="424" spans="1:21" ht="23.25" customHeight="1" x14ac:dyDescent="0.2">
      <c r="A424" s="583"/>
      <c r="B424" s="123" t="s">
        <v>458</v>
      </c>
      <c r="C424" s="124" t="s">
        <v>459</v>
      </c>
      <c r="D424" s="125">
        <v>1</v>
      </c>
      <c r="E424" s="126" t="s">
        <v>242</v>
      </c>
      <c r="F424" s="5">
        <v>17080</v>
      </c>
      <c r="G424" s="272">
        <f t="shared" si="36"/>
        <v>11956</v>
      </c>
      <c r="H424" s="331"/>
      <c r="I424" s="51"/>
      <c r="J424" s="52">
        <f t="shared" si="35"/>
        <v>0</v>
      </c>
      <c r="K424" s="331"/>
      <c r="L424" s="125" t="s">
        <v>236</v>
      </c>
      <c r="M424" s="125" t="s">
        <v>420</v>
      </c>
      <c r="N424" s="125">
        <v>250</v>
      </c>
      <c r="O424" s="125" t="s">
        <v>440</v>
      </c>
      <c r="P424" s="125" t="s">
        <v>271</v>
      </c>
      <c r="Q424" s="125" t="s">
        <v>455</v>
      </c>
      <c r="R424" s="125">
        <v>4</v>
      </c>
      <c r="S424" s="125">
        <v>500</v>
      </c>
      <c r="T424" s="125">
        <v>20.47</v>
      </c>
      <c r="U424" s="125">
        <v>100</v>
      </c>
    </row>
    <row r="425" spans="1:21" ht="23.25" customHeight="1" x14ac:dyDescent="0.2">
      <c r="A425" s="583"/>
      <c r="B425" s="123" t="s">
        <v>551</v>
      </c>
      <c r="C425" s="124" t="s">
        <v>552</v>
      </c>
      <c r="D425" s="125">
        <v>1</v>
      </c>
      <c r="E425" s="126" t="s">
        <v>235</v>
      </c>
      <c r="F425" s="5">
        <v>3172</v>
      </c>
      <c r="G425" s="272">
        <f t="shared" si="36"/>
        <v>2220.4</v>
      </c>
      <c r="H425" s="331"/>
      <c r="I425" s="51"/>
      <c r="J425" s="52">
        <f t="shared" si="35"/>
        <v>0</v>
      </c>
      <c r="K425" s="331"/>
      <c r="L425" s="125" t="s">
        <v>236</v>
      </c>
      <c r="M425" s="125" t="s">
        <v>420</v>
      </c>
      <c r="N425" s="125">
        <v>250</v>
      </c>
      <c r="O425" s="125" t="s">
        <v>440</v>
      </c>
      <c r="P425" s="125" t="s">
        <v>271</v>
      </c>
      <c r="Q425" s="125" t="s">
        <v>455</v>
      </c>
      <c r="R425" s="125">
        <v>4</v>
      </c>
      <c r="S425" s="125">
        <v>500</v>
      </c>
      <c r="T425" s="125">
        <v>20.47</v>
      </c>
      <c r="U425" s="125">
        <v>100</v>
      </c>
    </row>
    <row r="426" spans="1:21" ht="25.5" x14ac:dyDescent="0.2">
      <c r="A426" s="583"/>
      <c r="B426" s="123" t="s">
        <v>591</v>
      </c>
      <c r="C426" s="124" t="s">
        <v>592</v>
      </c>
      <c r="D426" s="125">
        <v>4</v>
      </c>
      <c r="E426" s="126" t="s">
        <v>242</v>
      </c>
      <c r="F426" s="5">
        <v>8174</v>
      </c>
      <c r="G426" s="272">
        <f t="shared" si="36"/>
        <v>5721.8</v>
      </c>
      <c r="H426" s="331"/>
      <c r="I426" s="51"/>
      <c r="J426" s="52">
        <f t="shared" si="35"/>
        <v>0</v>
      </c>
      <c r="K426" s="331"/>
      <c r="L426" s="125" t="s">
        <v>236</v>
      </c>
      <c r="M426" s="125" t="s">
        <v>420</v>
      </c>
      <c r="N426" s="125">
        <v>250</v>
      </c>
      <c r="O426" s="125" t="s">
        <v>440</v>
      </c>
      <c r="P426" s="125" t="s">
        <v>271</v>
      </c>
      <c r="Q426" s="125" t="s">
        <v>455</v>
      </c>
      <c r="R426" s="125">
        <v>4</v>
      </c>
      <c r="S426" s="125">
        <v>500</v>
      </c>
      <c r="T426" s="125">
        <v>20.47</v>
      </c>
      <c r="U426" s="125">
        <v>100</v>
      </c>
    </row>
    <row r="427" spans="1:21" ht="38.25" customHeight="1" x14ac:dyDescent="0.2">
      <c r="A427" s="583"/>
      <c r="B427" s="264" t="s">
        <v>593</v>
      </c>
      <c r="C427" s="273" t="s">
        <v>594</v>
      </c>
      <c r="D427" s="266"/>
      <c r="E427" s="267" t="s">
        <v>235</v>
      </c>
      <c r="F427" s="268">
        <v>73688</v>
      </c>
      <c r="G427" s="269">
        <f t="shared" si="36"/>
        <v>51581.600000000006</v>
      </c>
      <c r="H427" s="331"/>
      <c r="I427" s="270"/>
      <c r="J427" s="271">
        <f t="shared" si="35"/>
        <v>0</v>
      </c>
      <c r="K427" s="331"/>
      <c r="L427" s="395" t="s">
        <v>236</v>
      </c>
      <c r="M427" s="395" t="s">
        <v>420</v>
      </c>
      <c r="N427" s="395">
        <v>300</v>
      </c>
      <c r="O427" s="395" t="s">
        <v>440</v>
      </c>
      <c r="P427" s="395" t="s">
        <v>271</v>
      </c>
      <c r="Q427" s="395" t="s">
        <v>455</v>
      </c>
      <c r="R427" s="395">
        <v>6</v>
      </c>
      <c r="S427" s="395">
        <v>500</v>
      </c>
      <c r="T427" s="395">
        <v>21.648</v>
      </c>
      <c r="U427" s="395">
        <v>100</v>
      </c>
    </row>
    <row r="428" spans="1:21" ht="25.5" x14ac:dyDescent="0.2">
      <c r="A428" s="583"/>
      <c r="B428" s="123" t="s">
        <v>549</v>
      </c>
      <c r="C428" s="124" t="s">
        <v>550</v>
      </c>
      <c r="D428" s="125">
        <v>1</v>
      </c>
      <c r="E428" s="126" t="s">
        <v>242</v>
      </c>
      <c r="F428" s="5">
        <v>29890</v>
      </c>
      <c r="G428" s="272">
        <f t="shared" si="36"/>
        <v>20923</v>
      </c>
      <c r="H428" s="331"/>
      <c r="I428" s="51"/>
      <c r="J428" s="52">
        <f t="shared" si="35"/>
        <v>0</v>
      </c>
      <c r="K428" s="331"/>
      <c r="L428" s="125" t="s">
        <v>236</v>
      </c>
      <c r="M428" s="125" t="s">
        <v>420</v>
      </c>
      <c r="N428" s="125">
        <v>300</v>
      </c>
      <c r="O428" s="125" t="s">
        <v>440</v>
      </c>
      <c r="P428" s="125" t="s">
        <v>271</v>
      </c>
      <c r="Q428" s="125" t="s">
        <v>455</v>
      </c>
      <c r="R428" s="125">
        <v>6</v>
      </c>
      <c r="S428" s="125">
        <v>500</v>
      </c>
      <c r="T428" s="125">
        <v>21.648</v>
      </c>
      <c r="U428" s="125">
        <v>100</v>
      </c>
    </row>
    <row r="429" spans="1:21" ht="23.25" customHeight="1" x14ac:dyDescent="0.2">
      <c r="A429" s="583"/>
      <c r="B429" s="123" t="s">
        <v>458</v>
      </c>
      <c r="C429" s="124" t="s">
        <v>459</v>
      </c>
      <c r="D429" s="125">
        <v>1</v>
      </c>
      <c r="E429" s="126" t="s">
        <v>242</v>
      </c>
      <c r="F429" s="5">
        <v>17080</v>
      </c>
      <c r="G429" s="272">
        <f t="shared" si="36"/>
        <v>11956</v>
      </c>
      <c r="H429" s="331"/>
      <c r="I429" s="51"/>
      <c r="J429" s="52">
        <f t="shared" si="35"/>
        <v>0</v>
      </c>
      <c r="K429" s="331"/>
      <c r="L429" s="125" t="s">
        <v>236</v>
      </c>
      <c r="M429" s="125" t="s">
        <v>420</v>
      </c>
      <c r="N429" s="125">
        <v>300</v>
      </c>
      <c r="O429" s="125" t="s">
        <v>440</v>
      </c>
      <c r="P429" s="125" t="s">
        <v>271</v>
      </c>
      <c r="Q429" s="125" t="s">
        <v>455</v>
      </c>
      <c r="R429" s="125">
        <v>6</v>
      </c>
      <c r="S429" s="125">
        <v>500</v>
      </c>
      <c r="T429" s="125">
        <v>21.648</v>
      </c>
      <c r="U429" s="125">
        <v>100</v>
      </c>
    </row>
    <row r="430" spans="1:21" ht="23.25" customHeight="1" x14ac:dyDescent="0.2">
      <c r="A430" s="583"/>
      <c r="B430" s="123" t="s">
        <v>557</v>
      </c>
      <c r="C430" s="124" t="s">
        <v>558</v>
      </c>
      <c r="D430" s="125">
        <v>1</v>
      </c>
      <c r="E430" s="126" t="s">
        <v>235</v>
      </c>
      <c r="F430" s="5">
        <v>3294</v>
      </c>
      <c r="G430" s="272">
        <f t="shared" ref="G430:G481" si="37">F430-F430*$G$4</f>
        <v>2305.8000000000002</v>
      </c>
      <c r="H430" s="331"/>
      <c r="I430" s="51"/>
      <c r="J430" s="52">
        <f t="shared" si="35"/>
        <v>0</v>
      </c>
      <c r="K430" s="331"/>
      <c r="L430" s="125" t="s">
        <v>236</v>
      </c>
      <c r="M430" s="125" t="s">
        <v>420</v>
      </c>
      <c r="N430" s="125">
        <v>300</v>
      </c>
      <c r="O430" s="125" t="s">
        <v>440</v>
      </c>
      <c r="P430" s="125" t="s">
        <v>271</v>
      </c>
      <c r="Q430" s="125" t="s">
        <v>455</v>
      </c>
      <c r="R430" s="125">
        <v>6</v>
      </c>
      <c r="S430" s="125">
        <v>500</v>
      </c>
      <c r="T430" s="125">
        <v>21.648</v>
      </c>
      <c r="U430" s="125">
        <v>100</v>
      </c>
    </row>
    <row r="431" spans="1:21" ht="25.5" x14ac:dyDescent="0.2">
      <c r="A431" s="583"/>
      <c r="B431" s="123" t="s">
        <v>595</v>
      </c>
      <c r="C431" s="124" t="s">
        <v>596</v>
      </c>
      <c r="D431" s="125">
        <v>4</v>
      </c>
      <c r="E431" s="126" t="s">
        <v>242</v>
      </c>
      <c r="F431" s="5">
        <v>5856</v>
      </c>
      <c r="G431" s="272">
        <f t="shared" si="37"/>
        <v>4099.2</v>
      </c>
      <c r="H431" s="331"/>
      <c r="I431" s="51"/>
      <c r="J431" s="52">
        <f t="shared" si="35"/>
        <v>0</v>
      </c>
      <c r="K431" s="331"/>
      <c r="L431" s="125" t="s">
        <v>236</v>
      </c>
      <c r="M431" s="125" t="s">
        <v>420</v>
      </c>
      <c r="N431" s="125">
        <v>300</v>
      </c>
      <c r="O431" s="125" t="s">
        <v>440</v>
      </c>
      <c r="P431" s="125" t="s">
        <v>271</v>
      </c>
      <c r="Q431" s="125" t="s">
        <v>455</v>
      </c>
      <c r="R431" s="125">
        <v>6</v>
      </c>
      <c r="S431" s="125">
        <v>500</v>
      </c>
      <c r="T431" s="125">
        <v>21.648</v>
      </c>
      <c r="U431" s="125">
        <v>100</v>
      </c>
    </row>
    <row r="432" spans="1:21" ht="39" customHeight="1" x14ac:dyDescent="0.2">
      <c r="A432" s="583"/>
      <c r="B432" s="264" t="s">
        <v>597</v>
      </c>
      <c r="C432" s="273" t="s">
        <v>598</v>
      </c>
      <c r="D432" s="266"/>
      <c r="E432" s="267" t="s">
        <v>235</v>
      </c>
      <c r="F432" s="268">
        <v>77226</v>
      </c>
      <c r="G432" s="269">
        <f t="shared" si="37"/>
        <v>54058.2</v>
      </c>
      <c r="H432" s="331"/>
      <c r="I432" s="270"/>
      <c r="J432" s="271">
        <f t="shared" si="35"/>
        <v>0</v>
      </c>
      <c r="K432" s="331"/>
      <c r="L432" s="395" t="s">
        <v>236</v>
      </c>
      <c r="M432" s="395" t="s">
        <v>420</v>
      </c>
      <c r="N432" s="395">
        <v>400</v>
      </c>
      <c r="O432" s="395" t="s">
        <v>421</v>
      </c>
      <c r="P432" s="395" t="s">
        <v>271</v>
      </c>
      <c r="Q432" s="395" t="s">
        <v>455</v>
      </c>
      <c r="R432" s="395">
        <v>4</v>
      </c>
      <c r="S432" s="395">
        <v>500</v>
      </c>
      <c r="T432" s="395">
        <v>23.631999999999998</v>
      </c>
      <c r="U432" s="395">
        <v>100</v>
      </c>
    </row>
    <row r="433" spans="1:21" ht="25.5" x14ac:dyDescent="0.2">
      <c r="A433" s="583"/>
      <c r="B433" s="123" t="s">
        <v>549</v>
      </c>
      <c r="C433" s="124" t="s">
        <v>550</v>
      </c>
      <c r="D433" s="125">
        <v>1</v>
      </c>
      <c r="E433" s="126" t="s">
        <v>242</v>
      </c>
      <c r="F433" s="5">
        <v>29890</v>
      </c>
      <c r="G433" s="272">
        <f t="shared" si="37"/>
        <v>20923</v>
      </c>
      <c r="H433" s="331"/>
      <c r="I433" s="51"/>
      <c r="J433" s="52">
        <f t="shared" si="35"/>
        <v>0</v>
      </c>
      <c r="K433" s="331"/>
      <c r="L433" s="125" t="s">
        <v>236</v>
      </c>
      <c r="M433" s="125" t="s">
        <v>420</v>
      </c>
      <c r="N433" s="125">
        <v>400</v>
      </c>
      <c r="O433" s="125" t="s">
        <v>421</v>
      </c>
      <c r="P433" s="125" t="s">
        <v>271</v>
      </c>
      <c r="Q433" s="125" t="s">
        <v>455</v>
      </c>
      <c r="R433" s="125">
        <v>4</v>
      </c>
      <c r="S433" s="125">
        <v>500</v>
      </c>
      <c r="T433" s="125">
        <v>23.631999999999998</v>
      </c>
      <c r="U433" s="125">
        <v>100</v>
      </c>
    </row>
    <row r="434" spans="1:21" ht="27.75" customHeight="1" x14ac:dyDescent="0.2">
      <c r="A434" s="583"/>
      <c r="B434" s="123" t="s">
        <v>458</v>
      </c>
      <c r="C434" s="124" t="s">
        <v>459</v>
      </c>
      <c r="D434" s="125">
        <v>1</v>
      </c>
      <c r="E434" s="126" t="s">
        <v>242</v>
      </c>
      <c r="F434" s="5">
        <v>17080</v>
      </c>
      <c r="G434" s="272">
        <f t="shared" si="37"/>
        <v>11956</v>
      </c>
      <c r="H434" s="331"/>
      <c r="I434" s="51"/>
      <c r="J434" s="52">
        <f t="shared" si="35"/>
        <v>0</v>
      </c>
      <c r="K434" s="331"/>
      <c r="L434" s="125" t="s">
        <v>236</v>
      </c>
      <c r="M434" s="125" t="s">
        <v>420</v>
      </c>
      <c r="N434" s="125">
        <v>400</v>
      </c>
      <c r="O434" s="125" t="s">
        <v>421</v>
      </c>
      <c r="P434" s="125" t="s">
        <v>271</v>
      </c>
      <c r="Q434" s="125" t="s">
        <v>455</v>
      </c>
      <c r="R434" s="125">
        <v>4</v>
      </c>
      <c r="S434" s="125">
        <v>500</v>
      </c>
      <c r="T434" s="125">
        <v>23.631999999999998</v>
      </c>
      <c r="U434" s="125">
        <v>100</v>
      </c>
    </row>
    <row r="435" spans="1:21" ht="27.75" customHeight="1" x14ac:dyDescent="0.2">
      <c r="A435" s="583"/>
      <c r="B435" s="123" t="s">
        <v>563</v>
      </c>
      <c r="C435" s="124" t="s">
        <v>564</v>
      </c>
      <c r="D435" s="125">
        <v>1</v>
      </c>
      <c r="E435" s="126" t="s">
        <v>235</v>
      </c>
      <c r="F435" s="5">
        <v>3416</v>
      </c>
      <c r="G435" s="272">
        <f t="shared" si="37"/>
        <v>2391.1999999999998</v>
      </c>
      <c r="H435" s="331"/>
      <c r="I435" s="51"/>
      <c r="J435" s="52">
        <f t="shared" si="35"/>
        <v>0</v>
      </c>
      <c r="K435" s="331"/>
      <c r="L435" s="125" t="s">
        <v>236</v>
      </c>
      <c r="M435" s="125" t="s">
        <v>420</v>
      </c>
      <c r="N435" s="125">
        <v>400</v>
      </c>
      <c r="O435" s="125" t="s">
        <v>421</v>
      </c>
      <c r="P435" s="125" t="s">
        <v>271</v>
      </c>
      <c r="Q435" s="125" t="s">
        <v>455</v>
      </c>
      <c r="R435" s="125">
        <v>4</v>
      </c>
      <c r="S435" s="125">
        <v>500</v>
      </c>
      <c r="T435" s="125">
        <v>23.631999999999998</v>
      </c>
      <c r="U435" s="125">
        <v>100</v>
      </c>
    </row>
    <row r="436" spans="1:21" ht="25.5" x14ac:dyDescent="0.2">
      <c r="A436" s="583"/>
      <c r="B436" s="123" t="s">
        <v>599</v>
      </c>
      <c r="C436" s="124" t="s">
        <v>600</v>
      </c>
      <c r="D436" s="125">
        <v>4</v>
      </c>
      <c r="E436" s="126" t="s">
        <v>242</v>
      </c>
      <c r="F436" s="5">
        <v>6710</v>
      </c>
      <c r="G436" s="272">
        <f t="shared" si="37"/>
        <v>4697</v>
      </c>
      <c r="H436" s="331"/>
      <c r="I436" s="51"/>
      <c r="J436" s="52">
        <f t="shared" si="35"/>
        <v>0</v>
      </c>
      <c r="K436" s="331"/>
      <c r="L436" s="125" t="s">
        <v>236</v>
      </c>
      <c r="M436" s="125" t="s">
        <v>420</v>
      </c>
      <c r="N436" s="125">
        <v>400</v>
      </c>
      <c r="O436" s="125" t="s">
        <v>421</v>
      </c>
      <c r="P436" s="125" t="s">
        <v>271</v>
      </c>
      <c r="Q436" s="125" t="s">
        <v>455</v>
      </c>
      <c r="R436" s="125">
        <v>4</v>
      </c>
      <c r="S436" s="125">
        <v>500</v>
      </c>
      <c r="T436" s="125">
        <v>23.631999999999998</v>
      </c>
      <c r="U436" s="125">
        <v>100</v>
      </c>
    </row>
    <row r="437" spans="1:21" ht="39" customHeight="1" x14ac:dyDescent="0.2">
      <c r="A437" s="583"/>
      <c r="B437" s="264" t="s">
        <v>601</v>
      </c>
      <c r="C437" s="273" t="s">
        <v>602</v>
      </c>
      <c r="D437" s="266"/>
      <c r="E437" s="267" t="s">
        <v>235</v>
      </c>
      <c r="F437" s="268">
        <v>89548</v>
      </c>
      <c r="G437" s="269">
        <f t="shared" si="37"/>
        <v>62683.600000000006</v>
      </c>
      <c r="H437" s="331"/>
      <c r="I437" s="270"/>
      <c r="J437" s="271">
        <f t="shared" si="35"/>
        <v>0</v>
      </c>
      <c r="K437" s="331"/>
      <c r="L437" s="395" t="s">
        <v>236</v>
      </c>
      <c r="M437" s="395" t="s">
        <v>420</v>
      </c>
      <c r="N437" s="395">
        <v>450</v>
      </c>
      <c r="O437" s="395" t="s">
        <v>421</v>
      </c>
      <c r="P437" s="395" t="s">
        <v>271</v>
      </c>
      <c r="Q437" s="395" t="s">
        <v>455</v>
      </c>
      <c r="R437" s="395">
        <v>4</v>
      </c>
      <c r="S437" s="395">
        <v>500</v>
      </c>
      <c r="T437" s="395">
        <v>24.256</v>
      </c>
      <c r="U437" s="395">
        <v>100</v>
      </c>
    </row>
    <row r="438" spans="1:21" ht="25.5" x14ac:dyDescent="0.2">
      <c r="A438" s="583"/>
      <c r="B438" s="123" t="s">
        <v>549</v>
      </c>
      <c r="C438" s="124" t="s">
        <v>550</v>
      </c>
      <c r="D438" s="125">
        <v>1</v>
      </c>
      <c r="E438" s="126" t="s">
        <v>242</v>
      </c>
      <c r="F438" s="5">
        <v>29890</v>
      </c>
      <c r="G438" s="272">
        <f t="shared" si="37"/>
        <v>20923</v>
      </c>
      <c r="H438" s="331"/>
      <c r="I438" s="51"/>
      <c r="J438" s="52">
        <f t="shared" si="35"/>
        <v>0</v>
      </c>
      <c r="K438" s="331"/>
      <c r="L438" s="125" t="s">
        <v>236</v>
      </c>
      <c r="M438" s="125" t="s">
        <v>420</v>
      </c>
      <c r="N438" s="125">
        <v>450</v>
      </c>
      <c r="O438" s="125" t="s">
        <v>421</v>
      </c>
      <c r="P438" s="125" t="s">
        <v>271</v>
      </c>
      <c r="Q438" s="125" t="s">
        <v>455</v>
      </c>
      <c r="R438" s="125">
        <v>4</v>
      </c>
      <c r="S438" s="125">
        <v>500</v>
      </c>
      <c r="T438" s="125">
        <v>24.256</v>
      </c>
      <c r="U438" s="125">
        <v>100</v>
      </c>
    </row>
    <row r="439" spans="1:21" ht="26.25" customHeight="1" x14ac:dyDescent="0.2">
      <c r="A439" s="583"/>
      <c r="B439" s="123" t="s">
        <v>458</v>
      </c>
      <c r="C439" s="124" t="s">
        <v>459</v>
      </c>
      <c r="D439" s="125">
        <v>1</v>
      </c>
      <c r="E439" s="126" t="s">
        <v>242</v>
      </c>
      <c r="F439" s="5">
        <v>17080</v>
      </c>
      <c r="G439" s="272">
        <f t="shared" si="37"/>
        <v>11956</v>
      </c>
      <c r="H439" s="331"/>
      <c r="I439" s="51"/>
      <c r="J439" s="52">
        <f t="shared" si="35"/>
        <v>0</v>
      </c>
      <c r="K439" s="331"/>
      <c r="L439" s="125" t="s">
        <v>236</v>
      </c>
      <c r="M439" s="125" t="s">
        <v>420</v>
      </c>
      <c r="N439" s="125">
        <v>450</v>
      </c>
      <c r="O439" s="125" t="s">
        <v>421</v>
      </c>
      <c r="P439" s="125" t="s">
        <v>271</v>
      </c>
      <c r="Q439" s="125" t="s">
        <v>455</v>
      </c>
      <c r="R439" s="125">
        <v>4</v>
      </c>
      <c r="S439" s="125">
        <v>500</v>
      </c>
      <c r="T439" s="125">
        <v>24.256</v>
      </c>
      <c r="U439" s="125">
        <v>100</v>
      </c>
    </row>
    <row r="440" spans="1:21" ht="26.25" customHeight="1" x14ac:dyDescent="0.2">
      <c r="A440" s="583"/>
      <c r="B440" s="123" t="s">
        <v>569</v>
      </c>
      <c r="C440" s="124" t="s">
        <v>570</v>
      </c>
      <c r="D440" s="125">
        <v>1</v>
      </c>
      <c r="E440" s="126" t="s">
        <v>235</v>
      </c>
      <c r="F440" s="5">
        <v>4026</v>
      </c>
      <c r="G440" s="272">
        <f t="shared" si="37"/>
        <v>2818.2</v>
      </c>
      <c r="H440" s="331"/>
      <c r="I440" s="51"/>
      <c r="J440" s="52">
        <f t="shared" si="35"/>
        <v>0</v>
      </c>
      <c r="K440" s="331"/>
      <c r="L440" s="125" t="s">
        <v>236</v>
      </c>
      <c r="M440" s="125" t="s">
        <v>420</v>
      </c>
      <c r="N440" s="125">
        <v>450</v>
      </c>
      <c r="O440" s="125" t="s">
        <v>421</v>
      </c>
      <c r="P440" s="125" t="s">
        <v>271</v>
      </c>
      <c r="Q440" s="125" t="s">
        <v>455</v>
      </c>
      <c r="R440" s="125">
        <v>4</v>
      </c>
      <c r="S440" s="125">
        <v>500</v>
      </c>
      <c r="T440" s="125">
        <v>24.256</v>
      </c>
      <c r="U440" s="125">
        <v>100</v>
      </c>
    </row>
    <row r="441" spans="1:21" ht="26.25" thickBot="1" x14ac:dyDescent="0.25">
      <c r="A441" s="585"/>
      <c r="B441" s="182" t="s">
        <v>603</v>
      </c>
      <c r="C441" s="254" t="s">
        <v>604</v>
      </c>
      <c r="D441" s="183">
        <v>4</v>
      </c>
      <c r="E441" s="132" t="s">
        <v>242</v>
      </c>
      <c r="F441" s="15">
        <v>9638</v>
      </c>
      <c r="G441" s="332">
        <f t="shared" si="37"/>
        <v>6746.6</v>
      </c>
      <c r="H441" s="331"/>
      <c r="I441" s="56"/>
      <c r="J441" s="57">
        <f t="shared" si="35"/>
        <v>0</v>
      </c>
      <c r="K441" s="331"/>
      <c r="L441" s="183" t="s">
        <v>236</v>
      </c>
      <c r="M441" s="183" t="s">
        <v>420</v>
      </c>
      <c r="N441" s="183">
        <v>450</v>
      </c>
      <c r="O441" s="183" t="s">
        <v>421</v>
      </c>
      <c r="P441" s="183" t="s">
        <v>271</v>
      </c>
      <c r="Q441" s="183" t="s">
        <v>455</v>
      </c>
      <c r="R441" s="183">
        <v>4</v>
      </c>
      <c r="S441" s="183">
        <v>500</v>
      </c>
      <c r="T441" s="183">
        <v>24.256</v>
      </c>
      <c r="U441" s="183">
        <v>100</v>
      </c>
    </row>
    <row r="442" spans="1:21" ht="39" customHeight="1" x14ac:dyDescent="0.2">
      <c r="A442" s="587"/>
      <c r="B442" s="282" t="s">
        <v>605</v>
      </c>
      <c r="C442" s="304" t="s">
        <v>606</v>
      </c>
      <c r="D442" s="284"/>
      <c r="E442" s="285" t="s">
        <v>235</v>
      </c>
      <c r="F442" s="286">
        <v>92964</v>
      </c>
      <c r="G442" s="287">
        <f t="shared" si="37"/>
        <v>65074.8</v>
      </c>
      <c r="H442" s="331"/>
      <c r="I442" s="47"/>
      <c r="J442" s="48">
        <f t="shared" si="35"/>
        <v>0</v>
      </c>
      <c r="K442" s="331"/>
      <c r="L442" s="394" t="s">
        <v>236</v>
      </c>
      <c r="M442" s="394" t="s">
        <v>420</v>
      </c>
      <c r="N442" s="394">
        <v>250</v>
      </c>
      <c r="O442" s="394" t="s">
        <v>435</v>
      </c>
      <c r="P442" s="394" t="s">
        <v>271</v>
      </c>
      <c r="Q442" s="394" t="s">
        <v>455</v>
      </c>
      <c r="R442" s="394">
        <v>5</v>
      </c>
      <c r="S442" s="394">
        <v>500</v>
      </c>
      <c r="T442" s="394">
        <v>23.047999999999998</v>
      </c>
      <c r="U442" s="394">
        <v>100</v>
      </c>
    </row>
    <row r="443" spans="1:21" ht="25.5" x14ac:dyDescent="0.2">
      <c r="A443" s="583"/>
      <c r="B443" s="123" t="s">
        <v>549</v>
      </c>
      <c r="C443" s="124" t="s">
        <v>550</v>
      </c>
      <c r="D443" s="125">
        <v>1</v>
      </c>
      <c r="E443" s="126" t="s">
        <v>242</v>
      </c>
      <c r="F443" s="5">
        <v>29890</v>
      </c>
      <c r="G443" s="272">
        <f t="shared" si="37"/>
        <v>20923</v>
      </c>
      <c r="H443" s="331"/>
      <c r="I443" s="51"/>
      <c r="J443" s="52">
        <f t="shared" si="35"/>
        <v>0</v>
      </c>
      <c r="K443" s="331"/>
      <c r="L443" s="125" t="s">
        <v>236</v>
      </c>
      <c r="M443" s="125" t="s">
        <v>420</v>
      </c>
      <c r="N443" s="125">
        <v>250</v>
      </c>
      <c r="O443" s="125" t="s">
        <v>435</v>
      </c>
      <c r="P443" s="125" t="s">
        <v>271</v>
      </c>
      <c r="Q443" s="125" t="s">
        <v>455</v>
      </c>
      <c r="R443" s="125">
        <v>5</v>
      </c>
      <c r="S443" s="125">
        <v>500</v>
      </c>
      <c r="T443" s="125">
        <v>23.047999999999998</v>
      </c>
      <c r="U443" s="125">
        <v>100</v>
      </c>
    </row>
    <row r="444" spans="1:21" ht="23.25" customHeight="1" x14ac:dyDescent="0.2">
      <c r="A444" s="583"/>
      <c r="B444" s="123" t="s">
        <v>466</v>
      </c>
      <c r="C444" s="124" t="s">
        <v>467</v>
      </c>
      <c r="D444" s="125">
        <v>1</v>
      </c>
      <c r="E444" s="126" t="s">
        <v>242</v>
      </c>
      <c r="F444" s="5">
        <v>19032</v>
      </c>
      <c r="G444" s="272">
        <f t="shared" si="37"/>
        <v>13322.400000000001</v>
      </c>
      <c r="H444" s="331"/>
      <c r="I444" s="51"/>
      <c r="J444" s="52">
        <f t="shared" si="35"/>
        <v>0</v>
      </c>
      <c r="K444" s="331"/>
      <c r="L444" s="125" t="s">
        <v>236</v>
      </c>
      <c r="M444" s="125" t="s">
        <v>420</v>
      </c>
      <c r="N444" s="125">
        <v>250</v>
      </c>
      <c r="O444" s="125" t="s">
        <v>435</v>
      </c>
      <c r="P444" s="125" t="s">
        <v>271</v>
      </c>
      <c r="Q444" s="125" t="s">
        <v>455</v>
      </c>
      <c r="R444" s="125">
        <v>5</v>
      </c>
      <c r="S444" s="125">
        <v>500</v>
      </c>
      <c r="T444" s="125">
        <v>23.047999999999998</v>
      </c>
      <c r="U444" s="125">
        <v>100</v>
      </c>
    </row>
    <row r="445" spans="1:21" ht="23.25" customHeight="1" x14ac:dyDescent="0.2">
      <c r="A445" s="583"/>
      <c r="B445" s="123" t="s">
        <v>551</v>
      </c>
      <c r="C445" s="124" t="s">
        <v>552</v>
      </c>
      <c r="D445" s="125">
        <v>1</v>
      </c>
      <c r="E445" s="126" t="s">
        <v>235</v>
      </c>
      <c r="F445" s="5">
        <v>3172</v>
      </c>
      <c r="G445" s="272">
        <f t="shared" si="37"/>
        <v>2220.4</v>
      </c>
      <c r="H445" s="331"/>
      <c r="I445" s="51"/>
      <c r="J445" s="52">
        <f t="shared" si="35"/>
        <v>0</v>
      </c>
      <c r="K445" s="331"/>
      <c r="L445" s="125" t="s">
        <v>236</v>
      </c>
      <c r="M445" s="125" t="s">
        <v>420</v>
      </c>
      <c r="N445" s="125">
        <v>250</v>
      </c>
      <c r="O445" s="125" t="s">
        <v>435</v>
      </c>
      <c r="P445" s="125" t="s">
        <v>271</v>
      </c>
      <c r="Q445" s="125" t="s">
        <v>455</v>
      </c>
      <c r="R445" s="125">
        <v>5</v>
      </c>
      <c r="S445" s="125">
        <v>500</v>
      </c>
      <c r="T445" s="125">
        <v>23.047999999999998</v>
      </c>
      <c r="U445" s="125">
        <v>100</v>
      </c>
    </row>
    <row r="446" spans="1:21" ht="25.5" x14ac:dyDescent="0.2">
      <c r="A446" s="583"/>
      <c r="B446" s="123" t="s">
        <v>591</v>
      </c>
      <c r="C446" s="124" t="s">
        <v>592</v>
      </c>
      <c r="D446" s="125">
        <v>5</v>
      </c>
      <c r="E446" s="126" t="s">
        <v>242</v>
      </c>
      <c r="F446" s="5">
        <v>8174</v>
      </c>
      <c r="G446" s="272">
        <f t="shared" si="37"/>
        <v>5721.8</v>
      </c>
      <c r="H446" s="331"/>
      <c r="I446" s="51"/>
      <c r="J446" s="52">
        <f t="shared" si="35"/>
        <v>0</v>
      </c>
      <c r="K446" s="331"/>
      <c r="L446" s="125" t="s">
        <v>236</v>
      </c>
      <c r="M446" s="125" t="s">
        <v>420</v>
      </c>
      <c r="N446" s="125">
        <v>250</v>
      </c>
      <c r="O446" s="125" t="s">
        <v>435</v>
      </c>
      <c r="P446" s="125" t="s">
        <v>271</v>
      </c>
      <c r="Q446" s="125" t="s">
        <v>455</v>
      </c>
      <c r="R446" s="125">
        <v>5</v>
      </c>
      <c r="S446" s="125">
        <v>500</v>
      </c>
      <c r="T446" s="125">
        <v>23.047999999999998</v>
      </c>
      <c r="U446" s="125">
        <v>100</v>
      </c>
    </row>
    <row r="447" spans="1:21" ht="36.75" customHeight="1" x14ac:dyDescent="0.2">
      <c r="A447" s="583"/>
      <c r="B447" s="264" t="s">
        <v>607</v>
      </c>
      <c r="C447" s="273" t="s">
        <v>608</v>
      </c>
      <c r="D447" s="266"/>
      <c r="E447" s="267" t="s">
        <v>235</v>
      </c>
      <c r="F447" s="268">
        <v>81496</v>
      </c>
      <c r="G447" s="269">
        <f t="shared" si="37"/>
        <v>57047.199999999997</v>
      </c>
      <c r="H447" s="331"/>
      <c r="I447" s="270"/>
      <c r="J447" s="271">
        <f t="shared" si="35"/>
        <v>0</v>
      </c>
      <c r="K447" s="331"/>
      <c r="L447" s="395" t="s">
        <v>236</v>
      </c>
      <c r="M447" s="395" t="s">
        <v>420</v>
      </c>
      <c r="N447" s="395">
        <v>300</v>
      </c>
      <c r="O447" s="395" t="s">
        <v>435</v>
      </c>
      <c r="P447" s="395" t="s">
        <v>271</v>
      </c>
      <c r="Q447" s="395" t="s">
        <v>455</v>
      </c>
      <c r="R447" s="395">
        <v>5</v>
      </c>
      <c r="S447" s="395">
        <v>500</v>
      </c>
      <c r="T447" s="395">
        <v>24.506</v>
      </c>
      <c r="U447" s="395">
        <v>100</v>
      </c>
    </row>
    <row r="448" spans="1:21" ht="25.5" customHeight="1" x14ac:dyDescent="0.2">
      <c r="A448" s="583"/>
      <c r="B448" s="123" t="s">
        <v>549</v>
      </c>
      <c r="C448" s="124" t="s">
        <v>550</v>
      </c>
      <c r="D448" s="125">
        <v>1</v>
      </c>
      <c r="E448" s="126" t="s">
        <v>242</v>
      </c>
      <c r="F448" s="5">
        <v>29890</v>
      </c>
      <c r="G448" s="272">
        <f t="shared" si="37"/>
        <v>20923</v>
      </c>
      <c r="H448" s="331"/>
      <c r="I448" s="51"/>
      <c r="J448" s="52">
        <f t="shared" si="35"/>
        <v>0</v>
      </c>
      <c r="K448" s="331"/>
      <c r="L448" s="125" t="s">
        <v>236</v>
      </c>
      <c r="M448" s="125" t="s">
        <v>420</v>
      </c>
      <c r="N448" s="125">
        <v>300</v>
      </c>
      <c r="O448" s="125" t="s">
        <v>435</v>
      </c>
      <c r="P448" s="125" t="s">
        <v>271</v>
      </c>
      <c r="Q448" s="125" t="s">
        <v>455</v>
      </c>
      <c r="R448" s="125">
        <v>5</v>
      </c>
      <c r="S448" s="125">
        <v>500</v>
      </c>
      <c r="T448" s="125">
        <v>24.506</v>
      </c>
      <c r="U448" s="125">
        <v>100</v>
      </c>
    </row>
    <row r="449" spans="1:21" ht="24" customHeight="1" x14ac:dyDescent="0.2">
      <c r="A449" s="583"/>
      <c r="B449" s="123" t="s">
        <v>466</v>
      </c>
      <c r="C449" s="124" t="s">
        <v>467</v>
      </c>
      <c r="D449" s="125">
        <v>1</v>
      </c>
      <c r="E449" s="126" t="s">
        <v>242</v>
      </c>
      <c r="F449" s="5">
        <v>19032</v>
      </c>
      <c r="G449" s="272">
        <f t="shared" si="37"/>
        <v>13322.400000000001</v>
      </c>
      <c r="H449" s="331"/>
      <c r="I449" s="51"/>
      <c r="J449" s="52">
        <f t="shared" ref="J449:J481" si="38">IF(I449*G449&gt;0,I449*G449,0)</f>
        <v>0</v>
      </c>
      <c r="K449" s="331"/>
      <c r="L449" s="125" t="s">
        <v>236</v>
      </c>
      <c r="M449" s="125" t="s">
        <v>420</v>
      </c>
      <c r="N449" s="125">
        <v>300</v>
      </c>
      <c r="O449" s="125" t="s">
        <v>435</v>
      </c>
      <c r="P449" s="125" t="s">
        <v>271</v>
      </c>
      <c r="Q449" s="125" t="s">
        <v>455</v>
      </c>
      <c r="R449" s="125">
        <v>5</v>
      </c>
      <c r="S449" s="125">
        <v>500</v>
      </c>
      <c r="T449" s="125">
        <v>24.506</v>
      </c>
      <c r="U449" s="125">
        <v>100</v>
      </c>
    </row>
    <row r="450" spans="1:21" ht="24" customHeight="1" x14ac:dyDescent="0.2">
      <c r="A450" s="583"/>
      <c r="B450" s="123" t="s">
        <v>557</v>
      </c>
      <c r="C450" s="124" t="s">
        <v>558</v>
      </c>
      <c r="D450" s="125">
        <v>1</v>
      </c>
      <c r="E450" s="126" t="s">
        <v>235</v>
      </c>
      <c r="F450" s="5">
        <v>3294</v>
      </c>
      <c r="G450" s="272">
        <f t="shared" si="37"/>
        <v>2305.8000000000002</v>
      </c>
      <c r="H450" s="331"/>
      <c r="I450" s="51"/>
      <c r="J450" s="52">
        <f t="shared" si="38"/>
        <v>0</v>
      </c>
      <c r="K450" s="331"/>
      <c r="L450" s="125" t="s">
        <v>236</v>
      </c>
      <c r="M450" s="125" t="s">
        <v>420</v>
      </c>
      <c r="N450" s="125">
        <v>300</v>
      </c>
      <c r="O450" s="125" t="s">
        <v>435</v>
      </c>
      <c r="P450" s="125" t="s">
        <v>271</v>
      </c>
      <c r="Q450" s="125" t="s">
        <v>455</v>
      </c>
      <c r="R450" s="125">
        <v>5</v>
      </c>
      <c r="S450" s="125">
        <v>500</v>
      </c>
      <c r="T450" s="125">
        <v>24.506</v>
      </c>
      <c r="U450" s="125">
        <v>100</v>
      </c>
    </row>
    <row r="451" spans="1:21" ht="25.5" x14ac:dyDescent="0.2">
      <c r="A451" s="583"/>
      <c r="B451" s="123" t="s">
        <v>595</v>
      </c>
      <c r="C451" s="124" t="s">
        <v>596</v>
      </c>
      <c r="D451" s="125">
        <v>5</v>
      </c>
      <c r="E451" s="126" t="s">
        <v>242</v>
      </c>
      <c r="F451" s="5">
        <v>5856</v>
      </c>
      <c r="G451" s="272">
        <f t="shared" si="37"/>
        <v>4099.2</v>
      </c>
      <c r="H451" s="331"/>
      <c r="I451" s="51"/>
      <c r="J451" s="52">
        <f t="shared" si="38"/>
        <v>0</v>
      </c>
      <c r="K451" s="331"/>
      <c r="L451" s="125" t="s">
        <v>236</v>
      </c>
      <c r="M451" s="125" t="s">
        <v>420</v>
      </c>
      <c r="N451" s="125">
        <v>300</v>
      </c>
      <c r="O451" s="125" t="s">
        <v>435</v>
      </c>
      <c r="P451" s="125" t="s">
        <v>271</v>
      </c>
      <c r="Q451" s="125" t="s">
        <v>455</v>
      </c>
      <c r="R451" s="125">
        <v>5</v>
      </c>
      <c r="S451" s="125">
        <v>500</v>
      </c>
      <c r="T451" s="125">
        <v>24.506</v>
      </c>
      <c r="U451" s="125">
        <v>100</v>
      </c>
    </row>
    <row r="452" spans="1:21" ht="38.25" customHeight="1" x14ac:dyDescent="0.2">
      <c r="A452" s="583"/>
      <c r="B452" s="264" t="s">
        <v>609</v>
      </c>
      <c r="C452" s="273" t="s">
        <v>610</v>
      </c>
      <c r="D452" s="266"/>
      <c r="E452" s="267" t="s">
        <v>235</v>
      </c>
      <c r="F452" s="268">
        <v>85888</v>
      </c>
      <c r="G452" s="269">
        <f t="shared" si="37"/>
        <v>60121.600000000006</v>
      </c>
      <c r="H452" s="331"/>
      <c r="I452" s="270"/>
      <c r="J452" s="271">
        <f t="shared" si="38"/>
        <v>0</v>
      </c>
      <c r="K452" s="331"/>
      <c r="L452" s="395" t="s">
        <v>236</v>
      </c>
      <c r="M452" s="395" t="s">
        <v>420</v>
      </c>
      <c r="N452" s="395">
        <v>400</v>
      </c>
      <c r="O452" s="395" t="s">
        <v>435</v>
      </c>
      <c r="P452" s="395" t="s">
        <v>271</v>
      </c>
      <c r="Q452" s="395" t="s">
        <v>455</v>
      </c>
      <c r="R452" s="395">
        <v>5</v>
      </c>
      <c r="S452" s="395">
        <v>500</v>
      </c>
      <c r="T452" s="395">
        <v>26.954999999999998</v>
      </c>
      <c r="U452" s="395">
        <v>100</v>
      </c>
    </row>
    <row r="453" spans="1:21" ht="25.5" x14ac:dyDescent="0.2">
      <c r="A453" s="583"/>
      <c r="B453" s="123" t="s">
        <v>549</v>
      </c>
      <c r="C453" s="124" t="s">
        <v>550</v>
      </c>
      <c r="D453" s="125">
        <v>1</v>
      </c>
      <c r="E453" s="126" t="s">
        <v>242</v>
      </c>
      <c r="F453" s="5">
        <v>29890</v>
      </c>
      <c r="G453" s="272">
        <f t="shared" si="37"/>
        <v>20923</v>
      </c>
      <c r="H453" s="331"/>
      <c r="I453" s="51"/>
      <c r="J453" s="52">
        <f t="shared" si="38"/>
        <v>0</v>
      </c>
      <c r="K453" s="331"/>
      <c r="L453" s="125" t="s">
        <v>236</v>
      </c>
      <c r="M453" s="125" t="s">
        <v>420</v>
      </c>
      <c r="N453" s="125">
        <v>400</v>
      </c>
      <c r="O453" s="125" t="s">
        <v>435</v>
      </c>
      <c r="P453" s="125" t="s">
        <v>271</v>
      </c>
      <c r="Q453" s="125" t="s">
        <v>455</v>
      </c>
      <c r="R453" s="125">
        <v>5</v>
      </c>
      <c r="S453" s="125">
        <v>500</v>
      </c>
      <c r="T453" s="125">
        <v>26.954999999999998</v>
      </c>
      <c r="U453" s="125">
        <v>100</v>
      </c>
    </row>
    <row r="454" spans="1:21" ht="27.75" customHeight="1" x14ac:dyDescent="0.2">
      <c r="A454" s="583"/>
      <c r="B454" s="123" t="s">
        <v>466</v>
      </c>
      <c r="C454" s="124" t="s">
        <v>467</v>
      </c>
      <c r="D454" s="125">
        <v>1</v>
      </c>
      <c r="E454" s="126" t="s">
        <v>242</v>
      </c>
      <c r="F454" s="5">
        <v>19032</v>
      </c>
      <c r="G454" s="272">
        <f t="shared" si="37"/>
        <v>13322.400000000001</v>
      </c>
      <c r="H454" s="331"/>
      <c r="I454" s="51"/>
      <c r="J454" s="52">
        <f t="shared" si="38"/>
        <v>0</v>
      </c>
      <c r="K454" s="331"/>
      <c r="L454" s="125" t="s">
        <v>236</v>
      </c>
      <c r="M454" s="125" t="s">
        <v>420</v>
      </c>
      <c r="N454" s="125">
        <v>400</v>
      </c>
      <c r="O454" s="125" t="s">
        <v>435</v>
      </c>
      <c r="P454" s="125" t="s">
        <v>271</v>
      </c>
      <c r="Q454" s="125" t="s">
        <v>455</v>
      </c>
      <c r="R454" s="125">
        <v>5</v>
      </c>
      <c r="S454" s="125">
        <v>500</v>
      </c>
      <c r="T454" s="125">
        <v>26.954999999999998</v>
      </c>
      <c r="U454" s="125">
        <v>100</v>
      </c>
    </row>
    <row r="455" spans="1:21" ht="27.75" customHeight="1" x14ac:dyDescent="0.2">
      <c r="A455" s="583"/>
      <c r="B455" s="123" t="s">
        <v>563</v>
      </c>
      <c r="C455" s="124" t="s">
        <v>564</v>
      </c>
      <c r="D455" s="125">
        <v>1</v>
      </c>
      <c r="E455" s="126" t="s">
        <v>235</v>
      </c>
      <c r="F455" s="5">
        <v>3416</v>
      </c>
      <c r="G455" s="272">
        <f t="shared" si="37"/>
        <v>2391.1999999999998</v>
      </c>
      <c r="H455" s="331"/>
      <c r="I455" s="51"/>
      <c r="J455" s="52">
        <f t="shared" si="38"/>
        <v>0</v>
      </c>
      <c r="K455" s="331"/>
      <c r="L455" s="125" t="s">
        <v>236</v>
      </c>
      <c r="M455" s="125" t="s">
        <v>420</v>
      </c>
      <c r="N455" s="125">
        <v>400</v>
      </c>
      <c r="O455" s="125" t="s">
        <v>435</v>
      </c>
      <c r="P455" s="125" t="s">
        <v>271</v>
      </c>
      <c r="Q455" s="125" t="s">
        <v>455</v>
      </c>
      <c r="R455" s="125">
        <v>5</v>
      </c>
      <c r="S455" s="125">
        <v>500</v>
      </c>
      <c r="T455" s="125">
        <v>26.954999999999998</v>
      </c>
      <c r="U455" s="125">
        <v>100</v>
      </c>
    </row>
    <row r="456" spans="1:21" ht="25.5" x14ac:dyDescent="0.2">
      <c r="A456" s="583"/>
      <c r="B456" s="123" t="s">
        <v>599</v>
      </c>
      <c r="C456" s="124" t="s">
        <v>600</v>
      </c>
      <c r="D456" s="125">
        <v>5</v>
      </c>
      <c r="E456" s="126" t="s">
        <v>242</v>
      </c>
      <c r="F456" s="5">
        <v>6710</v>
      </c>
      <c r="G456" s="272">
        <f t="shared" si="37"/>
        <v>4697</v>
      </c>
      <c r="H456" s="331"/>
      <c r="I456" s="51"/>
      <c r="J456" s="52">
        <f t="shared" si="38"/>
        <v>0</v>
      </c>
      <c r="K456" s="331"/>
      <c r="L456" s="125" t="s">
        <v>236</v>
      </c>
      <c r="M456" s="125" t="s">
        <v>420</v>
      </c>
      <c r="N456" s="125">
        <v>400</v>
      </c>
      <c r="O456" s="125" t="s">
        <v>435</v>
      </c>
      <c r="P456" s="125" t="s">
        <v>271</v>
      </c>
      <c r="Q456" s="125" t="s">
        <v>455</v>
      </c>
      <c r="R456" s="125">
        <v>5</v>
      </c>
      <c r="S456" s="125">
        <v>500</v>
      </c>
      <c r="T456" s="125">
        <v>26.954999999999998</v>
      </c>
      <c r="U456" s="125">
        <v>100</v>
      </c>
    </row>
    <row r="457" spans="1:21" ht="37.5" customHeight="1" x14ac:dyDescent="0.2">
      <c r="A457" s="583"/>
      <c r="B457" s="264" t="s">
        <v>611</v>
      </c>
      <c r="C457" s="273" t="s">
        <v>612</v>
      </c>
      <c r="D457" s="266"/>
      <c r="E457" s="267" t="s">
        <v>235</v>
      </c>
      <c r="F457" s="268">
        <v>101138</v>
      </c>
      <c r="G457" s="269">
        <f t="shared" si="37"/>
        <v>70796.600000000006</v>
      </c>
      <c r="H457" s="331"/>
      <c r="I457" s="270"/>
      <c r="J457" s="271">
        <f t="shared" si="38"/>
        <v>0</v>
      </c>
      <c r="K457" s="331"/>
      <c r="L457" s="395" t="s">
        <v>236</v>
      </c>
      <c r="M457" s="395" t="s">
        <v>420</v>
      </c>
      <c r="N457" s="395">
        <v>450</v>
      </c>
      <c r="O457" s="395" t="s">
        <v>435</v>
      </c>
      <c r="P457" s="395" t="s">
        <v>271</v>
      </c>
      <c r="Q457" s="395" t="s">
        <v>455</v>
      </c>
      <c r="R457" s="395">
        <v>5</v>
      </c>
      <c r="S457" s="395">
        <v>500</v>
      </c>
      <c r="T457" s="395">
        <v>27.723999999999997</v>
      </c>
      <c r="U457" s="395">
        <v>100</v>
      </c>
    </row>
    <row r="458" spans="1:21" ht="25.5" x14ac:dyDescent="0.2">
      <c r="A458" s="583"/>
      <c r="B458" s="123" t="s">
        <v>549</v>
      </c>
      <c r="C458" s="124" t="s">
        <v>550</v>
      </c>
      <c r="D458" s="125">
        <v>1</v>
      </c>
      <c r="E458" s="126" t="s">
        <v>242</v>
      </c>
      <c r="F458" s="5">
        <v>29890</v>
      </c>
      <c r="G458" s="272">
        <f t="shared" si="37"/>
        <v>20923</v>
      </c>
      <c r="H458" s="331"/>
      <c r="I458" s="51"/>
      <c r="J458" s="52">
        <f t="shared" si="38"/>
        <v>0</v>
      </c>
      <c r="K458" s="331"/>
      <c r="L458" s="125" t="s">
        <v>236</v>
      </c>
      <c r="M458" s="125" t="s">
        <v>420</v>
      </c>
      <c r="N458" s="125">
        <v>450</v>
      </c>
      <c r="O458" s="125" t="s">
        <v>435</v>
      </c>
      <c r="P458" s="125" t="s">
        <v>271</v>
      </c>
      <c r="Q458" s="125" t="s">
        <v>455</v>
      </c>
      <c r="R458" s="125">
        <v>5</v>
      </c>
      <c r="S458" s="125">
        <v>500</v>
      </c>
      <c r="T458" s="125">
        <v>27.723999999999997</v>
      </c>
      <c r="U458" s="125">
        <v>100</v>
      </c>
    </row>
    <row r="459" spans="1:21" ht="24.75" customHeight="1" x14ac:dyDescent="0.2">
      <c r="A459" s="583"/>
      <c r="B459" s="123" t="s">
        <v>466</v>
      </c>
      <c r="C459" s="124" t="s">
        <v>467</v>
      </c>
      <c r="D459" s="125">
        <v>1</v>
      </c>
      <c r="E459" s="126" t="s">
        <v>242</v>
      </c>
      <c r="F459" s="5">
        <v>19032</v>
      </c>
      <c r="G459" s="272">
        <f t="shared" si="37"/>
        <v>13322.400000000001</v>
      </c>
      <c r="H459" s="331"/>
      <c r="I459" s="51"/>
      <c r="J459" s="52">
        <f t="shared" si="38"/>
        <v>0</v>
      </c>
      <c r="K459" s="331"/>
      <c r="L459" s="125" t="s">
        <v>236</v>
      </c>
      <c r="M459" s="125" t="s">
        <v>420</v>
      </c>
      <c r="N459" s="125">
        <v>450</v>
      </c>
      <c r="O459" s="125" t="s">
        <v>435</v>
      </c>
      <c r="P459" s="125" t="s">
        <v>271</v>
      </c>
      <c r="Q459" s="125" t="s">
        <v>455</v>
      </c>
      <c r="R459" s="125">
        <v>5</v>
      </c>
      <c r="S459" s="125">
        <v>500</v>
      </c>
      <c r="T459" s="125">
        <v>27.723999999999997</v>
      </c>
      <c r="U459" s="125">
        <v>100</v>
      </c>
    </row>
    <row r="460" spans="1:21" ht="24.75" customHeight="1" x14ac:dyDescent="0.2">
      <c r="A460" s="583"/>
      <c r="B460" s="123" t="s">
        <v>569</v>
      </c>
      <c r="C460" s="124" t="s">
        <v>570</v>
      </c>
      <c r="D460" s="125">
        <v>1</v>
      </c>
      <c r="E460" s="126" t="s">
        <v>235</v>
      </c>
      <c r="F460" s="5">
        <v>4026</v>
      </c>
      <c r="G460" s="272">
        <f t="shared" si="37"/>
        <v>2818.2</v>
      </c>
      <c r="H460" s="331"/>
      <c r="I460" s="51"/>
      <c r="J460" s="52">
        <f t="shared" si="38"/>
        <v>0</v>
      </c>
      <c r="K460" s="331"/>
      <c r="L460" s="125" t="s">
        <v>236</v>
      </c>
      <c r="M460" s="125" t="s">
        <v>420</v>
      </c>
      <c r="N460" s="125">
        <v>450</v>
      </c>
      <c r="O460" s="125" t="s">
        <v>435</v>
      </c>
      <c r="P460" s="125" t="s">
        <v>271</v>
      </c>
      <c r="Q460" s="125" t="s">
        <v>455</v>
      </c>
      <c r="R460" s="125">
        <v>5</v>
      </c>
      <c r="S460" s="125">
        <v>500</v>
      </c>
      <c r="T460" s="125">
        <v>27.723999999999997</v>
      </c>
      <c r="U460" s="125">
        <v>100</v>
      </c>
    </row>
    <row r="461" spans="1:21" ht="26.25" thickBot="1" x14ac:dyDescent="0.25">
      <c r="A461" s="585"/>
      <c r="B461" s="182" t="s">
        <v>603</v>
      </c>
      <c r="C461" s="254" t="s">
        <v>604</v>
      </c>
      <c r="D461" s="183">
        <v>5</v>
      </c>
      <c r="E461" s="132" t="s">
        <v>242</v>
      </c>
      <c r="F461" s="15">
        <v>9638</v>
      </c>
      <c r="G461" s="332">
        <f t="shared" si="37"/>
        <v>6746.6</v>
      </c>
      <c r="H461" s="331"/>
      <c r="I461" s="56"/>
      <c r="J461" s="57">
        <f t="shared" si="38"/>
        <v>0</v>
      </c>
      <c r="K461" s="331"/>
      <c r="L461" s="183" t="s">
        <v>236</v>
      </c>
      <c r="M461" s="183" t="s">
        <v>420</v>
      </c>
      <c r="N461" s="183">
        <v>450</v>
      </c>
      <c r="O461" s="183" t="s">
        <v>435</v>
      </c>
      <c r="P461" s="183" t="s">
        <v>271</v>
      </c>
      <c r="Q461" s="183" t="s">
        <v>455</v>
      </c>
      <c r="R461" s="183">
        <v>5</v>
      </c>
      <c r="S461" s="183">
        <v>500</v>
      </c>
      <c r="T461" s="183">
        <v>27.723999999999997</v>
      </c>
      <c r="U461" s="183">
        <v>100</v>
      </c>
    </row>
    <row r="462" spans="1:21" ht="41.25" customHeight="1" x14ac:dyDescent="0.2">
      <c r="A462" s="587"/>
      <c r="B462" s="282" t="s">
        <v>613</v>
      </c>
      <c r="C462" s="304" t="s">
        <v>614</v>
      </c>
      <c r="D462" s="284"/>
      <c r="E462" s="285" t="s">
        <v>235</v>
      </c>
      <c r="F462" s="286">
        <v>103090</v>
      </c>
      <c r="G462" s="287">
        <f t="shared" si="37"/>
        <v>72163</v>
      </c>
      <c r="H462" s="331"/>
      <c r="I462" s="47"/>
      <c r="J462" s="48">
        <f t="shared" si="38"/>
        <v>0</v>
      </c>
      <c r="K462" s="331"/>
      <c r="L462" s="394" t="s">
        <v>236</v>
      </c>
      <c r="M462" s="394" t="s">
        <v>420</v>
      </c>
      <c r="N462" s="394">
        <v>250</v>
      </c>
      <c r="O462" s="394" t="s">
        <v>440</v>
      </c>
      <c r="P462" s="394" t="s">
        <v>271</v>
      </c>
      <c r="Q462" s="394" t="s">
        <v>455</v>
      </c>
      <c r="R462" s="394">
        <v>6</v>
      </c>
      <c r="S462" s="394">
        <v>500</v>
      </c>
      <c r="T462" s="394">
        <v>25.725999999999999</v>
      </c>
      <c r="U462" s="394">
        <v>100</v>
      </c>
    </row>
    <row r="463" spans="1:21" ht="25.5" x14ac:dyDescent="0.2">
      <c r="A463" s="583"/>
      <c r="B463" s="123" t="s">
        <v>549</v>
      </c>
      <c r="C463" s="124" t="s">
        <v>550</v>
      </c>
      <c r="D463" s="125">
        <v>1</v>
      </c>
      <c r="E463" s="126" t="s">
        <v>242</v>
      </c>
      <c r="F463" s="5">
        <v>29890</v>
      </c>
      <c r="G463" s="272">
        <f t="shared" si="37"/>
        <v>20923</v>
      </c>
      <c r="H463" s="331"/>
      <c r="I463" s="51"/>
      <c r="J463" s="52">
        <f t="shared" si="38"/>
        <v>0</v>
      </c>
      <c r="K463" s="331"/>
      <c r="L463" s="125" t="s">
        <v>236</v>
      </c>
      <c r="M463" s="125" t="s">
        <v>420</v>
      </c>
      <c r="N463" s="125">
        <v>250</v>
      </c>
      <c r="O463" s="125" t="s">
        <v>440</v>
      </c>
      <c r="P463" s="125" t="s">
        <v>271</v>
      </c>
      <c r="Q463" s="125" t="s">
        <v>455</v>
      </c>
      <c r="R463" s="125">
        <v>6</v>
      </c>
      <c r="S463" s="125">
        <v>500</v>
      </c>
      <c r="T463" s="125">
        <v>25.725999999999999</v>
      </c>
      <c r="U463" s="125">
        <v>100</v>
      </c>
    </row>
    <row r="464" spans="1:21" ht="26.25" customHeight="1" x14ac:dyDescent="0.2">
      <c r="A464" s="583"/>
      <c r="B464" s="123" t="s">
        <v>470</v>
      </c>
      <c r="C464" s="124" t="s">
        <v>471</v>
      </c>
      <c r="D464" s="125">
        <v>1</v>
      </c>
      <c r="E464" s="126" t="s">
        <v>242</v>
      </c>
      <c r="F464" s="5">
        <v>20984</v>
      </c>
      <c r="G464" s="272">
        <f t="shared" si="37"/>
        <v>14688.8</v>
      </c>
      <c r="H464" s="331"/>
      <c r="I464" s="51"/>
      <c r="J464" s="52">
        <f t="shared" si="38"/>
        <v>0</v>
      </c>
      <c r="K464" s="331"/>
      <c r="L464" s="125" t="s">
        <v>236</v>
      </c>
      <c r="M464" s="125" t="s">
        <v>420</v>
      </c>
      <c r="N464" s="125">
        <v>250</v>
      </c>
      <c r="O464" s="125" t="s">
        <v>440</v>
      </c>
      <c r="P464" s="125" t="s">
        <v>271</v>
      </c>
      <c r="Q464" s="125" t="s">
        <v>455</v>
      </c>
      <c r="R464" s="125">
        <v>6</v>
      </c>
      <c r="S464" s="125">
        <v>500</v>
      </c>
      <c r="T464" s="125">
        <v>25.725999999999999</v>
      </c>
      <c r="U464" s="125">
        <v>100</v>
      </c>
    </row>
    <row r="465" spans="1:21" ht="26.25" customHeight="1" x14ac:dyDescent="0.2">
      <c r="A465" s="583"/>
      <c r="B465" s="123" t="s">
        <v>551</v>
      </c>
      <c r="C465" s="124" t="s">
        <v>552</v>
      </c>
      <c r="D465" s="125">
        <v>1</v>
      </c>
      <c r="E465" s="126" t="s">
        <v>235</v>
      </c>
      <c r="F465" s="5">
        <v>3172</v>
      </c>
      <c r="G465" s="272">
        <f t="shared" si="37"/>
        <v>2220.4</v>
      </c>
      <c r="H465" s="331"/>
      <c r="I465" s="51"/>
      <c r="J465" s="52">
        <f t="shared" si="38"/>
        <v>0</v>
      </c>
      <c r="K465" s="331"/>
      <c r="L465" s="125" t="s">
        <v>236</v>
      </c>
      <c r="M465" s="125" t="s">
        <v>420</v>
      </c>
      <c r="N465" s="125">
        <v>250</v>
      </c>
      <c r="O465" s="125" t="s">
        <v>440</v>
      </c>
      <c r="P465" s="125" t="s">
        <v>271</v>
      </c>
      <c r="Q465" s="125" t="s">
        <v>455</v>
      </c>
      <c r="R465" s="125">
        <v>6</v>
      </c>
      <c r="S465" s="125">
        <v>500</v>
      </c>
      <c r="T465" s="125">
        <v>25.725999999999999</v>
      </c>
      <c r="U465" s="125">
        <v>100</v>
      </c>
    </row>
    <row r="466" spans="1:21" ht="25.5" x14ac:dyDescent="0.2">
      <c r="A466" s="583"/>
      <c r="B466" s="123" t="s">
        <v>591</v>
      </c>
      <c r="C466" s="124" t="s">
        <v>592</v>
      </c>
      <c r="D466" s="125">
        <v>6</v>
      </c>
      <c r="E466" s="126" t="s">
        <v>242</v>
      </c>
      <c r="F466" s="5">
        <v>8174</v>
      </c>
      <c r="G466" s="272">
        <f t="shared" si="37"/>
        <v>5721.8</v>
      </c>
      <c r="H466" s="331"/>
      <c r="I466" s="51"/>
      <c r="J466" s="52">
        <f t="shared" si="38"/>
        <v>0</v>
      </c>
      <c r="K466" s="331"/>
      <c r="L466" s="125" t="s">
        <v>236</v>
      </c>
      <c r="M466" s="125" t="s">
        <v>420</v>
      </c>
      <c r="N466" s="125">
        <v>250</v>
      </c>
      <c r="O466" s="125" t="s">
        <v>440</v>
      </c>
      <c r="P466" s="125" t="s">
        <v>271</v>
      </c>
      <c r="Q466" s="125" t="s">
        <v>455</v>
      </c>
      <c r="R466" s="125">
        <v>6</v>
      </c>
      <c r="S466" s="125">
        <v>500</v>
      </c>
      <c r="T466" s="125">
        <v>25.725999999999999</v>
      </c>
      <c r="U466" s="125">
        <v>100</v>
      </c>
    </row>
    <row r="467" spans="1:21" ht="42" customHeight="1" x14ac:dyDescent="0.2">
      <c r="A467" s="583"/>
      <c r="B467" s="264" t="s">
        <v>615</v>
      </c>
      <c r="C467" s="273" t="s">
        <v>616</v>
      </c>
      <c r="D467" s="266"/>
      <c r="E467" s="267" t="s">
        <v>235</v>
      </c>
      <c r="F467" s="268">
        <v>89304</v>
      </c>
      <c r="G467" s="269">
        <f t="shared" si="37"/>
        <v>62512.800000000003</v>
      </c>
      <c r="H467" s="331"/>
      <c r="I467" s="270"/>
      <c r="J467" s="271">
        <f t="shared" si="38"/>
        <v>0</v>
      </c>
      <c r="K467" s="331"/>
      <c r="L467" s="395" t="s">
        <v>236</v>
      </c>
      <c r="M467" s="395" t="s">
        <v>420</v>
      </c>
      <c r="N467" s="395">
        <v>300</v>
      </c>
      <c r="O467" s="395" t="s">
        <v>440</v>
      </c>
      <c r="P467" s="395" t="s">
        <v>271</v>
      </c>
      <c r="Q467" s="395" t="s">
        <v>455</v>
      </c>
      <c r="R467" s="395">
        <v>6</v>
      </c>
      <c r="S467" s="395">
        <v>500</v>
      </c>
      <c r="T467" s="395">
        <v>27.463999999999999</v>
      </c>
      <c r="U467" s="395">
        <v>100</v>
      </c>
    </row>
    <row r="468" spans="1:21" ht="25.5" x14ac:dyDescent="0.2">
      <c r="A468" s="583"/>
      <c r="B468" s="123" t="s">
        <v>549</v>
      </c>
      <c r="C468" s="124" t="s">
        <v>550</v>
      </c>
      <c r="D468" s="125">
        <v>1</v>
      </c>
      <c r="E468" s="126" t="s">
        <v>242</v>
      </c>
      <c r="F468" s="5">
        <v>29890</v>
      </c>
      <c r="G468" s="272">
        <f t="shared" si="37"/>
        <v>20923</v>
      </c>
      <c r="H468" s="331"/>
      <c r="I468" s="51"/>
      <c r="J468" s="52">
        <f t="shared" si="38"/>
        <v>0</v>
      </c>
      <c r="K468" s="331"/>
      <c r="L468" s="125" t="s">
        <v>236</v>
      </c>
      <c r="M468" s="125" t="s">
        <v>420</v>
      </c>
      <c r="N468" s="125">
        <v>300</v>
      </c>
      <c r="O468" s="125" t="s">
        <v>440</v>
      </c>
      <c r="P468" s="125" t="s">
        <v>271</v>
      </c>
      <c r="Q468" s="125" t="s">
        <v>455</v>
      </c>
      <c r="R468" s="125">
        <v>6</v>
      </c>
      <c r="S468" s="125">
        <v>500</v>
      </c>
      <c r="T468" s="125">
        <v>27.463999999999999</v>
      </c>
      <c r="U468" s="125">
        <v>100</v>
      </c>
    </row>
    <row r="469" spans="1:21" ht="25.5" customHeight="1" x14ac:dyDescent="0.2">
      <c r="A469" s="583"/>
      <c r="B469" s="123" t="s">
        <v>470</v>
      </c>
      <c r="C469" s="124" t="s">
        <v>471</v>
      </c>
      <c r="D469" s="125">
        <v>1</v>
      </c>
      <c r="E469" s="126" t="s">
        <v>242</v>
      </c>
      <c r="F469" s="5">
        <v>20984</v>
      </c>
      <c r="G469" s="272">
        <f t="shared" si="37"/>
        <v>14688.8</v>
      </c>
      <c r="H469" s="331"/>
      <c r="I469" s="51"/>
      <c r="J469" s="52">
        <f t="shared" si="38"/>
        <v>0</v>
      </c>
      <c r="K469" s="331"/>
      <c r="L469" s="125" t="s">
        <v>236</v>
      </c>
      <c r="M469" s="125" t="s">
        <v>420</v>
      </c>
      <c r="N469" s="125">
        <v>300</v>
      </c>
      <c r="O469" s="125" t="s">
        <v>440</v>
      </c>
      <c r="P469" s="125" t="s">
        <v>271</v>
      </c>
      <c r="Q469" s="125" t="s">
        <v>455</v>
      </c>
      <c r="R469" s="125">
        <v>6</v>
      </c>
      <c r="S469" s="125">
        <v>500</v>
      </c>
      <c r="T469" s="125">
        <v>27.463999999999999</v>
      </c>
      <c r="U469" s="125">
        <v>100</v>
      </c>
    </row>
    <row r="470" spans="1:21" ht="25.5" customHeight="1" x14ac:dyDescent="0.2">
      <c r="A470" s="583"/>
      <c r="B470" s="123" t="s">
        <v>557</v>
      </c>
      <c r="C470" s="124" t="s">
        <v>558</v>
      </c>
      <c r="D470" s="125">
        <v>1</v>
      </c>
      <c r="E470" s="126" t="s">
        <v>235</v>
      </c>
      <c r="F470" s="5">
        <v>3294</v>
      </c>
      <c r="G470" s="272">
        <f t="shared" si="37"/>
        <v>2305.8000000000002</v>
      </c>
      <c r="H470" s="331"/>
      <c r="I470" s="51"/>
      <c r="J470" s="52">
        <f t="shared" si="38"/>
        <v>0</v>
      </c>
      <c r="K470" s="331"/>
      <c r="L470" s="125" t="s">
        <v>236</v>
      </c>
      <c r="M470" s="125" t="s">
        <v>420</v>
      </c>
      <c r="N470" s="125">
        <v>300</v>
      </c>
      <c r="O470" s="125" t="s">
        <v>440</v>
      </c>
      <c r="P470" s="125" t="s">
        <v>271</v>
      </c>
      <c r="Q470" s="125" t="s">
        <v>455</v>
      </c>
      <c r="R470" s="125">
        <v>6</v>
      </c>
      <c r="S470" s="125">
        <v>500</v>
      </c>
      <c r="T470" s="125">
        <v>27.463999999999999</v>
      </c>
      <c r="U470" s="125">
        <v>100</v>
      </c>
    </row>
    <row r="471" spans="1:21" ht="25.5" x14ac:dyDescent="0.2">
      <c r="A471" s="583"/>
      <c r="B471" s="123" t="s">
        <v>595</v>
      </c>
      <c r="C471" s="124" t="s">
        <v>596</v>
      </c>
      <c r="D471" s="125">
        <v>6</v>
      </c>
      <c r="E471" s="126" t="s">
        <v>242</v>
      </c>
      <c r="F471" s="5">
        <v>5856</v>
      </c>
      <c r="G471" s="272">
        <f t="shared" si="37"/>
        <v>4099.2</v>
      </c>
      <c r="H471" s="331"/>
      <c r="I471" s="51"/>
      <c r="J471" s="52">
        <f t="shared" si="38"/>
        <v>0</v>
      </c>
      <c r="K471" s="331"/>
      <c r="L471" s="125" t="s">
        <v>236</v>
      </c>
      <c r="M471" s="125" t="s">
        <v>420</v>
      </c>
      <c r="N471" s="125">
        <v>300</v>
      </c>
      <c r="O471" s="125" t="s">
        <v>440</v>
      </c>
      <c r="P471" s="125" t="s">
        <v>271</v>
      </c>
      <c r="Q471" s="125" t="s">
        <v>455</v>
      </c>
      <c r="R471" s="125">
        <v>6</v>
      </c>
      <c r="S471" s="125">
        <v>500</v>
      </c>
      <c r="T471" s="125">
        <v>27.463999999999999</v>
      </c>
      <c r="U471" s="125">
        <v>100</v>
      </c>
    </row>
    <row r="472" spans="1:21" ht="39" customHeight="1" x14ac:dyDescent="0.2">
      <c r="A472" s="583"/>
      <c r="B472" s="264" t="s">
        <v>617</v>
      </c>
      <c r="C472" s="273" t="s">
        <v>618</v>
      </c>
      <c r="D472" s="266"/>
      <c r="E472" s="267" t="s">
        <v>235</v>
      </c>
      <c r="F472" s="268">
        <v>94550</v>
      </c>
      <c r="G472" s="269">
        <f t="shared" si="37"/>
        <v>66185</v>
      </c>
      <c r="H472" s="331"/>
      <c r="I472" s="270"/>
      <c r="J472" s="271">
        <f t="shared" si="38"/>
        <v>0</v>
      </c>
      <c r="K472" s="331"/>
      <c r="L472" s="395" t="s">
        <v>236</v>
      </c>
      <c r="M472" s="395" t="s">
        <v>420</v>
      </c>
      <c r="N472" s="395">
        <v>400</v>
      </c>
      <c r="O472" s="395" t="s">
        <v>440</v>
      </c>
      <c r="P472" s="395" t="s">
        <v>271</v>
      </c>
      <c r="Q472" s="395" t="s">
        <v>455</v>
      </c>
      <c r="R472" s="395">
        <v>6</v>
      </c>
      <c r="S472" s="395">
        <v>500</v>
      </c>
      <c r="T472" s="395">
        <v>30.377999999999997</v>
      </c>
      <c r="U472" s="395">
        <v>100</v>
      </c>
    </row>
    <row r="473" spans="1:21" ht="25.5" x14ac:dyDescent="0.2">
      <c r="A473" s="583"/>
      <c r="B473" s="123" t="s">
        <v>549</v>
      </c>
      <c r="C473" s="124" t="s">
        <v>550</v>
      </c>
      <c r="D473" s="125">
        <v>1</v>
      </c>
      <c r="E473" s="126" t="s">
        <v>242</v>
      </c>
      <c r="F473" s="5">
        <v>29890</v>
      </c>
      <c r="G473" s="272">
        <f t="shared" si="37"/>
        <v>20923</v>
      </c>
      <c r="H473" s="331"/>
      <c r="I473" s="51"/>
      <c r="J473" s="52">
        <f t="shared" si="38"/>
        <v>0</v>
      </c>
      <c r="K473" s="331"/>
      <c r="L473" s="125" t="s">
        <v>236</v>
      </c>
      <c r="M473" s="125" t="s">
        <v>420</v>
      </c>
      <c r="N473" s="125">
        <v>400</v>
      </c>
      <c r="O473" s="125" t="s">
        <v>440</v>
      </c>
      <c r="P473" s="125" t="s">
        <v>271</v>
      </c>
      <c r="Q473" s="125" t="s">
        <v>455</v>
      </c>
      <c r="R473" s="125">
        <v>6</v>
      </c>
      <c r="S473" s="125">
        <v>500</v>
      </c>
      <c r="T473" s="125">
        <v>30.377999999999997</v>
      </c>
      <c r="U473" s="125">
        <v>100</v>
      </c>
    </row>
    <row r="474" spans="1:21" ht="28.5" customHeight="1" x14ac:dyDescent="0.2">
      <c r="A474" s="583"/>
      <c r="B474" s="123" t="s">
        <v>470</v>
      </c>
      <c r="C474" s="124" t="s">
        <v>471</v>
      </c>
      <c r="D474" s="125">
        <v>1</v>
      </c>
      <c r="E474" s="126" t="s">
        <v>242</v>
      </c>
      <c r="F474" s="5">
        <v>20984</v>
      </c>
      <c r="G474" s="272">
        <f t="shared" si="37"/>
        <v>14688.8</v>
      </c>
      <c r="H474" s="331"/>
      <c r="I474" s="51"/>
      <c r="J474" s="52">
        <f t="shared" si="38"/>
        <v>0</v>
      </c>
      <c r="K474" s="331"/>
      <c r="L474" s="125" t="s">
        <v>236</v>
      </c>
      <c r="M474" s="125" t="s">
        <v>420</v>
      </c>
      <c r="N474" s="125">
        <v>400</v>
      </c>
      <c r="O474" s="125" t="s">
        <v>440</v>
      </c>
      <c r="P474" s="125" t="s">
        <v>271</v>
      </c>
      <c r="Q474" s="125" t="s">
        <v>455</v>
      </c>
      <c r="R474" s="125">
        <v>6</v>
      </c>
      <c r="S474" s="125">
        <v>500</v>
      </c>
      <c r="T474" s="125">
        <v>30.377999999999997</v>
      </c>
      <c r="U474" s="125">
        <v>100</v>
      </c>
    </row>
    <row r="475" spans="1:21" ht="28.5" customHeight="1" x14ac:dyDescent="0.2">
      <c r="A475" s="583"/>
      <c r="B475" s="123" t="s">
        <v>563</v>
      </c>
      <c r="C475" s="124" t="s">
        <v>564</v>
      </c>
      <c r="D475" s="125">
        <v>1</v>
      </c>
      <c r="E475" s="126" t="s">
        <v>235</v>
      </c>
      <c r="F475" s="5">
        <v>3416</v>
      </c>
      <c r="G475" s="272">
        <f t="shared" si="37"/>
        <v>2391.1999999999998</v>
      </c>
      <c r="H475" s="331"/>
      <c r="I475" s="51"/>
      <c r="J475" s="52">
        <f t="shared" si="38"/>
        <v>0</v>
      </c>
      <c r="K475" s="331"/>
      <c r="L475" s="125" t="s">
        <v>236</v>
      </c>
      <c r="M475" s="125" t="s">
        <v>420</v>
      </c>
      <c r="N475" s="125">
        <v>400</v>
      </c>
      <c r="O475" s="125" t="s">
        <v>440</v>
      </c>
      <c r="P475" s="125" t="s">
        <v>271</v>
      </c>
      <c r="Q475" s="125" t="s">
        <v>455</v>
      </c>
      <c r="R475" s="125">
        <v>6</v>
      </c>
      <c r="S475" s="125">
        <v>500</v>
      </c>
      <c r="T475" s="125">
        <v>30.377999999999997</v>
      </c>
      <c r="U475" s="125">
        <v>100</v>
      </c>
    </row>
    <row r="476" spans="1:21" ht="25.5" x14ac:dyDescent="0.2">
      <c r="A476" s="583"/>
      <c r="B476" s="123" t="s">
        <v>599</v>
      </c>
      <c r="C476" s="124" t="s">
        <v>600</v>
      </c>
      <c r="D476" s="125">
        <v>6</v>
      </c>
      <c r="E476" s="126" t="s">
        <v>242</v>
      </c>
      <c r="F476" s="5">
        <v>6710</v>
      </c>
      <c r="G476" s="272">
        <f t="shared" si="37"/>
        <v>4697</v>
      </c>
      <c r="H476" s="331"/>
      <c r="I476" s="51"/>
      <c r="J476" s="52">
        <f t="shared" si="38"/>
        <v>0</v>
      </c>
      <c r="K476" s="331"/>
      <c r="L476" s="125" t="s">
        <v>236</v>
      </c>
      <c r="M476" s="125" t="s">
        <v>420</v>
      </c>
      <c r="N476" s="125">
        <v>400</v>
      </c>
      <c r="O476" s="125" t="s">
        <v>440</v>
      </c>
      <c r="P476" s="125" t="s">
        <v>271</v>
      </c>
      <c r="Q476" s="125" t="s">
        <v>455</v>
      </c>
      <c r="R476" s="125">
        <v>6</v>
      </c>
      <c r="S476" s="125">
        <v>500</v>
      </c>
      <c r="T476" s="125">
        <v>30.377999999999997</v>
      </c>
      <c r="U476" s="125">
        <v>100</v>
      </c>
    </row>
    <row r="477" spans="1:21" ht="38.25" customHeight="1" x14ac:dyDescent="0.2">
      <c r="A477" s="583"/>
      <c r="B477" s="264" t="s">
        <v>619</v>
      </c>
      <c r="C477" s="273" t="s">
        <v>620</v>
      </c>
      <c r="D477" s="266"/>
      <c r="E477" s="267" t="s">
        <v>235</v>
      </c>
      <c r="F477" s="268">
        <v>112728</v>
      </c>
      <c r="G477" s="269">
        <f t="shared" si="37"/>
        <v>78909.600000000006</v>
      </c>
      <c r="H477" s="331"/>
      <c r="I477" s="270"/>
      <c r="J477" s="271">
        <f t="shared" si="38"/>
        <v>0</v>
      </c>
      <c r="K477" s="331"/>
      <c r="L477" s="395" t="s">
        <v>236</v>
      </c>
      <c r="M477" s="395" t="s">
        <v>420</v>
      </c>
      <c r="N477" s="395">
        <v>450</v>
      </c>
      <c r="O477" s="395" t="s">
        <v>440</v>
      </c>
      <c r="P477" s="395" t="s">
        <v>271</v>
      </c>
      <c r="Q477" s="395" t="s">
        <v>455</v>
      </c>
      <c r="R477" s="395">
        <v>6</v>
      </c>
      <c r="S477" s="395">
        <v>500</v>
      </c>
      <c r="T477" s="395">
        <v>31.291999999999998</v>
      </c>
      <c r="U477" s="395">
        <v>100</v>
      </c>
    </row>
    <row r="478" spans="1:21" ht="25.5" x14ac:dyDescent="0.2">
      <c r="A478" s="583"/>
      <c r="B478" s="123" t="s">
        <v>549</v>
      </c>
      <c r="C478" s="124" t="s">
        <v>550</v>
      </c>
      <c r="D478" s="125">
        <v>1</v>
      </c>
      <c r="E478" s="126" t="s">
        <v>242</v>
      </c>
      <c r="F478" s="5">
        <v>29890</v>
      </c>
      <c r="G478" s="272">
        <f t="shared" si="37"/>
        <v>20923</v>
      </c>
      <c r="H478" s="331"/>
      <c r="I478" s="51"/>
      <c r="J478" s="52">
        <f t="shared" si="38"/>
        <v>0</v>
      </c>
      <c r="K478" s="331"/>
      <c r="L478" s="125" t="s">
        <v>236</v>
      </c>
      <c r="M478" s="125" t="s">
        <v>420</v>
      </c>
      <c r="N478" s="125">
        <v>450</v>
      </c>
      <c r="O478" s="125" t="s">
        <v>440</v>
      </c>
      <c r="P478" s="125" t="s">
        <v>271</v>
      </c>
      <c r="Q478" s="125" t="s">
        <v>455</v>
      </c>
      <c r="R478" s="125">
        <v>6</v>
      </c>
      <c r="S478" s="125">
        <v>500</v>
      </c>
      <c r="T478" s="125">
        <v>31.291999999999998</v>
      </c>
      <c r="U478" s="125">
        <v>100</v>
      </c>
    </row>
    <row r="479" spans="1:21" ht="27.75" customHeight="1" x14ac:dyDescent="0.2">
      <c r="A479" s="583"/>
      <c r="B479" s="123" t="s">
        <v>470</v>
      </c>
      <c r="C479" s="124" t="s">
        <v>471</v>
      </c>
      <c r="D479" s="125">
        <v>1</v>
      </c>
      <c r="E479" s="126" t="s">
        <v>242</v>
      </c>
      <c r="F479" s="5">
        <v>20984</v>
      </c>
      <c r="G479" s="272">
        <f t="shared" si="37"/>
        <v>14688.8</v>
      </c>
      <c r="H479" s="331"/>
      <c r="I479" s="51"/>
      <c r="J479" s="52">
        <f t="shared" si="38"/>
        <v>0</v>
      </c>
      <c r="K479" s="331"/>
      <c r="L479" s="125" t="s">
        <v>236</v>
      </c>
      <c r="M479" s="125" t="s">
        <v>420</v>
      </c>
      <c r="N479" s="125">
        <v>450</v>
      </c>
      <c r="O479" s="125" t="s">
        <v>440</v>
      </c>
      <c r="P479" s="125" t="s">
        <v>271</v>
      </c>
      <c r="Q479" s="125" t="s">
        <v>455</v>
      </c>
      <c r="R479" s="125">
        <v>6</v>
      </c>
      <c r="S479" s="125">
        <v>500</v>
      </c>
      <c r="T479" s="125">
        <v>31.291999999999998</v>
      </c>
      <c r="U479" s="125">
        <v>100</v>
      </c>
    </row>
    <row r="480" spans="1:21" ht="27.75" customHeight="1" x14ac:dyDescent="0.2">
      <c r="A480" s="583"/>
      <c r="B480" s="123" t="s">
        <v>569</v>
      </c>
      <c r="C480" s="124" t="s">
        <v>570</v>
      </c>
      <c r="D480" s="125">
        <v>1</v>
      </c>
      <c r="E480" s="126" t="s">
        <v>235</v>
      </c>
      <c r="F480" s="5">
        <v>4026</v>
      </c>
      <c r="G480" s="272">
        <f t="shared" si="37"/>
        <v>2818.2</v>
      </c>
      <c r="H480" s="331"/>
      <c r="I480" s="51"/>
      <c r="J480" s="52">
        <f t="shared" si="38"/>
        <v>0</v>
      </c>
      <c r="K480" s="331"/>
      <c r="L480" s="125" t="s">
        <v>236</v>
      </c>
      <c r="M480" s="125" t="s">
        <v>420</v>
      </c>
      <c r="N480" s="125">
        <v>450</v>
      </c>
      <c r="O480" s="125" t="s">
        <v>440</v>
      </c>
      <c r="P480" s="125" t="s">
        <v>271</v>
      </c>
      <c r="Q480" s="125" t="s">
        <v>455</v>
      </c>
      <c r="R480" s="125">
        <v>6</v>
      </c>
      <c r="S480" s="125">
        <v>500</v>
      </c>
      <c r="T480" s="125">
        <v>31.291999999999998</v>
      </c>
      <c r="U480" s="125">
        <v>100</v>
      </c>
    </row>
    <row r="481" spans="1:21" ht="26.25" thickBot="1" x14ac:dyDescent="0.25">
      <c r="A481" s="588"/>
      <c r="B481" s="128" t="s">
        <v>603</v>
      </c>
      <c r="C481" s="129" t="s">
        <v>604</v>
      </c>
      <c r="D481" s="130">
        <v>6</v>
      </c>
      <c r="E481" s="131" t="s">
        <v>242</v>
      </c>
      <c r="F481" s="6">
        <v>9638</v>
      </c>
      <c r="G481" s="295">
        <f t="shared" si="37"/>
        <v>6746.6</v>
      </c>
      <c r="H481" s="331"/>
      <c r="I481" s="53"/>
      <c r="J481" s="54">
        <f t="shared" si="38"/>
        <v>0</v>
      </c>
      <c r="K481" s="331"/>
      <c r="L481" s="130" t="s">
        <v>236</v>
      </c>
      <c r="M481" s="130" t="s">
        <v>420</v>
      </c>
      <c r="N481" s="130">
        <v>450</v>
      </c>
      <c r="O481" s="130" t="s">
        <v>440</v>
      </c>
      <c r="P481" s="130" t="s">
        <v>271</v>
      </c>
      <c r="Q481" s="130" t="s">
        <v>455</v>
      </c>
      <c r="R481" s="130">
        <v>6</v>
      </c>
      <c r="S481" s="130">
        <v>500</v>
      </c>
      <c r="T481" s="130">
        <v>31.291999999999998</v>
      </c>
      <c r="U481" s="130">
        <v>100</v>
      </c>
    </row>
    <row r="482" spans="1:21" ht="21" thickTop="1" thickBot="1" x14ac:dyDescent="0.25">
      <c r="A482" s="108"/>
      <c r="B482" s="108"/>
      <c r="C482" s="133" t="s">
        <v>621</v>
      </c>
      <c r="D482" s="133"/>
      <c r="E482" s="134"/>
      <c r="F482" s="36"/>
      <c r="G482" s="37"/>
      <c r="H482" s="331"/>
      <c r="I482" s="38"/>
      <c r="J482" s="39"/>
      <c r="K482" s="331"/>
      <c r="L482" s="397"/>
      <c r="M482" s="397"/>
      <c r="N482" s="397"/>
      <c r="O482" s="397"/>
      <c r="P482" s="397"/>
      <c r="Q482" s="397"/>
      <c r="R482" s="397"/>
      <c r="S482" s="397"/>
      <c r="T482" s="397"/>
      <c r="U482" s="397"/>
    </row>
    <row r="483" spans="1:21" s="224" customFormat="1" ht="32.25" thickTop="1" x14ac:dyDescent="0.2">
      <c r="A483" s="598"/>
      <c r="B483" s="284" t="s">
        <v>622</v>
      </c>
      <c r="C483" s="304" t="s">
        <v>623</v>
      </c>
      <c r="D483" s="284"/>
      <c r="E483" s="285" t="s">
        <v>235</v>
      </c>
      <c r="F483" s="286">
        <v>91500</v>
      </c>
      <c r="G483" s="287">
        <f t="shared" ref="G483:G501" si="39">F483-F483*$G$4</f>
        <v>64050</v>
      </c>
      <c r="H483" s="331"/>
      <c r="I483" s="47"/>
      <c r="J483" s="48">
        <f t="shared" ref="J483:J514" si="40">IF(I483*G483&gt;0,I483*G483,0)</f>
        <v>0</v>
      </c>
      <c r="K483" s="331"/>
      <c r="L483" s="394" t="s">
        <v>236</v>
      </c>
      <c r="M483" s="394" t="s">
        <v>420</v>
      </c>
      <c r="N483" s="394">
        <v>300</v>
      </c>
      <c r="O483" s="394" t="s">
        <v>421</v>
      </c>
      <c r="P483" s="394" t="s">
        <v>238</v>
      </c>
      <c r="Q483" s="394" t="s">
        <v>422</v>
      </c>
      <c r="R483" s="394">
        <v>4</v>
      </c>
      <c r="S483" s="394">
        <v>500</v>
      </c>
      <c r="T483" s="394">
        <v>21.3</v>
      </c>
      <c r="U483" s="394">
        <v>100</v>
      </c>
    </row>
    <row r="484" spans="1:21" s="224" customFormat="1" ht="25.5" x14ac:dyDescent="0.2">
      <c r="A484" s="590"/>
      <c r="B484" s="123" t="s">
        <v>483</v>
      </c>
      <c r="C484" s="124" t="s">
        <v>484</v>
      </c>
      <c r="D484" s="125">
        <v>1</v>
      </c>
      <c r="E484" s="126" t="s">
        <v>242</v>
      </c>
      <c r="F484" s="5">
        <v>29890</v>
      </c>
      <c r="G484" s="272">
        <f t="shared" si="39"/>
        <v>20923</v>
      </c>
      <c r="H484" s="331"/>
      <c r="I484" s="51"/>
      <c r="J484" s="52">
        <f t="shared" si="40"/>
        <v>0</v>
      </c>
      <c r="K484" s="331"/>
      <c r="L484" s="125" t="s">
        <v>236</v>
      </c>
      <c r="M484" s="125" t="s">
        <v>420</v>
      </c>
      <c r="N484" s="125">
        <v>300</v>
      </c>
      <c r="O484" s="125" t="s">
        <v>421</v>
      </c>
      <c r="P484" s="125" t="s">
        <v>238</v>
      </c>
      <c r="Q484" s="125" t="s">
        <v>422</v>
      </c>
      <c r="R484" s="125">
        <v>4</v>
      </c>
      <c r="S484" s="125">
        <v>500</v>
      </c>
      <c r="T484" s="125">
        <v>7.72</v>
      </c>
      <c r="U484" s="125">
        <v>100</v>
      </c>
    </row>
    <row r="485" spans="1:21" s="224" customFormat="1" x14ac:dyDescent="0.2">
      <c r="A485" s="590"/>
      <c r="B485" s="123" t="s">
        <v>425</v>
      </c>
      <c r="C485" s="124" t="s">
        <v>426</v>
      </c>
      <c r="D485" s="125">
        <v>1</v>
      </c>
      <c r="E485" s="126" t="s">
        <v>242</v>
      </c>
      <c r="F485" s="5">
        <v>17934</v>
      </c>
      <c r="G485" s="272">
        <f t="shared" si="39"/>
        <v>12553.8</v>
      </c>
      <c r="H485" s="331"/>
      <c r="I485" s="51"/>
      <c r="J485" s="52">
        <f t="shared" si="40"/>
        <v>0</v>
      </c>
      <c r="K485" s="331"/>
      <c r="L485" s="125" t="s">
        <v>236</v>
      </c>
      <c r="M485" s="125" t="s">
        <v>420</v>
      </c>
      <c r="N485" s="125">
        <v>300</v>
      </c>
      <c r="O485" s="125" t="s">
        <v>421</v>
      </c>
      <c r="P485" s="125" t="s">
        <v>238</v>
      </c>
      <c r="Q485" s="125" t="s">
        <v>422</v>
      </c>
      <c r="R485" s="125">
        <v>4</v>
      </c>
      <c r="S485" s="125">
        <v>500</v>
      </c>
      <c r="T485" s="125">
        <v>7.0439999999999996</v>
      </c>
      <c r="U485" s="125">
        <v>100</v>
      </c>
    </row>
    <row r="486" spans="1:21" s="224" customFormat="1" x14ac:dyDescent="0.2">
      <c r="A486" s="590"/>
      <c r="B486" s="123" t="s">
        <v>485</v>
      </c>
      <c r="C486" s="124" t="s">
        <v>486</v>
      </c>
      <c r="D486" s="125">
        <v>1</v>
      </c>
      <c r="E486" s="126" t="s">
        <v>242</v>
      </c>
      <c r="F486" s="5">
        <v>3294</v>
      </c>
      <c r="G486" s="272">
        <f t="shared" si="39"/>
        <v>2305.8000000000002</v>
      </c>
      <c r="H486" s="331"/>
      <c r="I486" s="51"/>
      <c r="J486" s="52">
        <f t="shared" si="40"/>
        <v>0</v>
      </c>
      <c r="K486" s="331"/>
      <c r="L486" s="125" t="s">
        <v>236</v>
      </c>
      <c r="M486" s="125" t="s">
        <v>420</v>
      </c>
      <c r="N486" s="125">
        <v>300</v>
      </c>
      <c r="O486" s="125" t="s">
        <v>421</v>
      </c>
      <c r="P486" s="125" t="s">
        <v>238</v>
      </c>
      <c r="Q486" s="125" t="s">
        <v>422</v>
      </c>
      <c r="R486" s="125">
        <v>4</v>
      </c>
      <c r="S486" s="125">
        <v>500</v>
      </c>
      <c r="T486" s="125">
        <v>0.49199999999999999</v>
      </c>
      <c r="U486" s="125">
        <v>100</v>
      </c>
    </row>
    <row r="487" spans="1:21" s="224" customFormat="1" ht="25.5" x14ac:dyDescent="0.2">
      <c r="A487" s="590"/>
      <c r="B487" s="123" t="s">
        <v>487</v>
      </c>
      <c r="C487" s="124" t="s">
        <v>488</v>
      </c>
      <c r="D487" s="125">
        <v>3</v>
      </c>
      <c r="E487" s="126" t="s">
        <v>242</v>
      </c>
      <c r="F487" s="5">
        <v>9516</v>
      </c>
      <c r="G487" s="272">
        <f t="shared" si="39"/>
        <v>6661.2000000000007</v>
      </c>
      <c r="H487" s="331"/>
      <c r="I487" s="51"/>
      <c r="J487" s="52">
        <f t="shared" si="40"/>
        <v>0</v>
      </c>
      <c r="K487" s="331"/>
      <c r="L487" s="125" t="s">
        <v>236</v>
      </c>
      <c r="M487" s="125" t="s">
        <v>420</v>
      </c>
      <c r="N487" s="125">
        <v>300</v>
      </c>
      <c r="O487" s="125" t="s">
        <v>421</v>
      </c>
      <c r="P487" s="125" t="s">
        <v>238</v>
      </c>
      <c r="Q487" s="125" t="s">
        <v>422</v>
      </c>
      <c r="R487" s="125">
        <v>4</v>
      </c>
      <c r="S487" s="125">
        <v>500</v>
      </c>
      <c r="T487" s="125">
        <v>1.36</v>
      </c>
      <c r="U487" s="125">
        <v>100</v>
      </c>
    </row>
    <row r="488" spans="1:21" s="224" customFormat="1" ht="25.5" x14ac:dyDescent="0.2">
      <c r="A488" s="590"/>
      <c r="B488" s="123" t="s">
        <v>624</v>
      </c>
      <c r="C488" s="124" t="s">
        <v>625</v>
      </c>
      <c r="D488" s="125">
        <v>1</v>
      </c>
      <c r="E488" s="126" t="s">
        <v>242</v>
      </c>
      <c r="F488" s="5">
        <v>11834</v>
      </c>
      <c r="G488" s="272">
        <f t="shared" si="39"/>
        <v>8283.7999999999993</v>
      </c>
      <c r="H488" s="331"/>
      <c r="I488" s="51"/>
      <c r="J488" s="52">
        <f t="shared" si="40"/>
        <v>0</v>
      </c>
      <c r="K488" s="331"/>
      <c r="L488" s="125" t="s">
        <v>236</v>
      </c>
      <c r="M488" s="125" t="s">
        <v>420</v>
      </c>
      <c r="N488" s="125">
        <v>300</v>
      </c>
      <c r="O488" s="125" t="s">
        <v>421</v>
      </c>
      <c r="P488" s="125" t="s">
        <v>238</v>
      </c>
      <c r="Q488" s="125" t="s">
        <v>422</v>
      </c>
      <c r="R488" s="125">
        <v>4</v>
      </c>
      <c r="S488" s="125">
        <v>500</v>
      </c>
      <c r="T488" s="125">
        <v>1.8959999999999999</v>
      </c>
      <c r="U488" s="125">
        <v>100</v>
      </c>
    </row>
    <row r="489" spans="1:21" s="224" customFormat="1" ht="31.5" x14ac:dyDescent="0.2">
      <c r="A489" s="590"/>
      <c r="B489" s="266" t="s">
        <v>626</v>
      </c>
      <c r="C489" s="273" t="s">
        <v>627</v>
      </c>
      <c r="D489" s="266"/>
      <c r="E489" s="267" t="s">
        <v>235</v>
      </c>
      <c r="F489" s="268">
        <v>103090</v>
      </c>
      <c r="G489" s="269">
        <f t="shared" si="39"/>
        <v>72163</v>
      </c>
      <c r="H489" s="331"/>
      <c r="I489" s="270"/>
      <c r="J489" s="271">
        <f t="shared" si="40"/>
        <v>0</v>
      </c>
      <c r="K489" s="331"/>
      <c r="L489" s="395" t="s">
        <v>236</v>
      </c>
      <c r="M489" s="395" t="s">
        <v>420</v>
      </c>
      <c r="N489" s="395">
        <v>300</v>
      </c>
      <c r="O489" s="395" t="s">
        <v>435</v>
      </c>
      <c r="P489" s="395" t="s">
        <v>238</v>
      </c>
      <c r="Q489" s="395" t="s">
        <v>422</v>
      </c>
      <c r="R489" s="395">
        <v>5</v>
      </c>
      <c r="S489" s="395">
        <v>500</v>
      </c>
      <c r="T489" s="395">
        <v>22.6</v>
      </c>
      <c r="U489" s="395">
        <v>100</v>
      </c>
    </row>
    <row r="490" spans="1:21" s="224" customFormat="1" ht="25.5" x14ac:dyDescent="0.2">
      <c r="A490" s="590"/>
      <c r="B490" s="123" t="s">
        <v>483</v>
      </c>
      <c r="C490" s="124" t="s">
        <v>484</v>
      </c>
      <c r="D490" s="125">
        <v>1</v>
      </c>
      <c r="E490" s="126" t="s">
        <v>242</v>
      </c>
      <c r="F490" s="5">
        <v>29890</v>
      </c>
      <c r="G490" s="272">
        <f t="shared" si="39"/>
        <v>20923</v>
      </c>
      <c r="H490" s="331"/>
      <c r="I490" s="51"/>
      <c r="J490" s="52">
        <f t="shared" si="40"/>
        <v>0</v>
      </c>
      <c r="K490" s="331"/>
      <c r="L490" s="125" t="s">
        <v>236</v>
      </c>
      <c r="M490" s="125" t="s">
        <v>420</v>
      </c>
      <c r="N490" s="125">
        <v>300</v>
      </c>
      <c r="O490" s="125" t="s">
        <v>435</v>
      </c>
      <c r="P490" s="125" t="s">
        <v>238</v>
      </c>
      <c r="Q490" s="125" t="s">
        <v>422</v>
      </c>
      <c r="R490" s="125">
        <v>5</v>
      </c>
      <c r="S490" s="125">
        <v>500</v>
      </c>
      <c r="T490" s="125">
        <v>7.72</v>
      </c>
      <c r="U490" s="125">
        <v>100</v>
      </c>
    </row>
    <row r="491" spans="1:21" s="224" customFormat="1" x14ac:dyDescent="0.2">
      <c r="A491" s="590"/>
      <c r="B491" s="123" t="s">
        <v>436</v>
      </c>
      <c r="C491" s="124" t="s">
        <v>437</v>
      </c>
      <c r="D491" s="125">
        <v>1</v>
      </c>
      <c r="E491" s="126" t="s">
        <v>242</v>
      </c>
      <c r="F491" s="5">
        <v>20008</v>
      </c>
      <c r="G491" s="272">
        <f t="shared" si="39"/>
        <v>14005.6</v>
      </c>
      <c r="H491" s="331"/>
      <c r="I491" s="51"/>
      <c r="J491" s="52">
        <f t="shared" si="40"/>
        <v>0</v>
      </c>
      <c r="K491" s="331"/>
      <c r="L491" s="125" t="s">
        <v>236</v>
      </c>
      <c r="M491" s="125" t="s">
        <v>420</v>
      </c>
      <c r="N491" s="125">
        <v>300</v>
      </c>
      <c r="O491" s="125" t="s">
        <v>435</v>
      </c>
      <c r="P491" s="125" t="s">
        <v>238</v>
      </c>
      <c r="Q491" s="125" t="s">
        <v>422</v>
      </c>
      <c r="R491" s="125">
        <v>5</v>
      </c>
      <c r="S491" s="125">
        <v>500</v>
      </c>
      <c r="T491" s="125">
        <v>8.3219999999999992</v>
      </c>
      <c r="U491" s="125">
        <v>100</v>
      </c>
    </row>
    <row r="492" spans="1:21" s="224" customFormat="1" x14ac:dyDescent="0.2">
      <c r="A492" s="590"/>
      <c r="B492" s="123" t="s">
        <v>485</v>
      </c>
      <c r="C492" s="124" t="s">
        <v>486</v>
      </c>
      <c r="D492" s="125">
        <v>1</v>
      </c>
      <c r="E492" s="126" t="s">
        <v>242</v>
      </c>
      <c r="F492" s="5">
        <v>3294</v>
      </c>
      <c r="G492" s="272">
        <f t="shared" si="39"/>
        <v>2305.8000000000002</v>
      </c>
      <c r="H492" s="331"/>
      <c r="I492" s="51"/>
      <c r="J492" s="52">
        <f t="shared" si="40"/>
        <v>0</v>
      </c>
      <c r="K492" s="331"/>
      <c r="L492" s="125" t="s">
        <v>236</v>
      </c>
      <c r="M492" s="125" t="s">
        <v>420</v>
      </c>
      <c r="N492" s="125">
        <v>300</v>
      </c>
      <c r="O492" s="125" t="s">
        <v>435</v>
      </c>
      <c r="P492" s="125" t="s">
        <v>238</v>
      </c>
      <c r="Q492" s="125" t="s">
        <v>422</v>
      </c>
      <c r="R492" s="125">
        <v>5</v>
      </c>
      <c r="S492" s="125">
        <v>500</v>
      </c>
      <c r="T492" s="125">
        <v>0.49199999999999999</v>
      </c>
      <c r="U492" s="125">
        <v>100</v>
      </c>
    </row>
    <row r="493" spans="1:21" s="224" customFormat="1" ht="25.5" x14ac:dyDescent="0.2">
      <c r="A493" s="590"/>
      <c r="B493" s="123" t="s">
        <v>487</v>
      </c>
      <c r="C493" s="124" t="s">
        <v>488</v>
      </c>
      <c r="D493" s="125">
        <v>4</v>
      </c>
      <c r="E493" s="126" t="s">
        <v>242</v>
      </c>
      <c r="F493" s="5">
        <v>9516</v>
      </c>
      <c r="G493" s="272">
        <f t="shared" si="39"/>
        <v>6661.2000000000007</v>
      </c>
      <c r="H493" s="331"/>
      <c r="I493" s="51"/>
      <c r="J493" s="52">
        <f t="shared" si="40"/>
        <v>0</v>
      </c>
      <c r="K493" s="331"/>
      <c r="L493" s="125" t="s">
        <v>236</v>
      </c>
      <c r="M493" s="125" t="s">
        <v>420</v>
      </c>
      <c r="N493" s="125">
        <v>300</v>
      </c>
      <c r="O493" s="125" t="s">
        <v>435</v>
      </c>
      <c r="P493" s="125" t="s">
        <v>238</v>
      </c>
      <c r="Q493" s="125" t="s">
        <v>422</v>
      </c>
      <c r="R493" s="125">
        <v>5</v>
      </c>
      <c r="S493" s="125">
        <v>500</v>
      </c>
      <c r="T493" s="125">
        <v>1.36</v>
      </c>
      <c r="U493" s="125">
        <v>100</v>
      </c>
    </row>
    <row r="494" spans="1:21" s="224" customFormat="1" ht="25.5" x14ac:dyDescent="0.2">
      <c r="A494" s="590"/>
      <c r="B494" s="123" t="s">
        <v>624</v>
      </c>
      <c r="C494" s="124" t="s">
        <v>625</v>
      </c>
      <c r="D494" s="125">
        <v>1</v>
      </c>
      <c r="E494" s="126" t="s">
        <v>242</v>
      </c>
      <c r="F494" s="5">
        <v>11834</v>
      </c>
      <c r="G494" s="272">
        <f t="shared" si="39"/>
        <v>8283.7999999999993</v>
      </c>
      <c r="H494" s="331"/>
      <c r="I494" s="51"/>
      <c r="J494" s="52">
        <f t="shared" si="40"/>
        <v>0</v>
      </c>
      <c r="K494" s="331"/>
      <c r="L494" s="125" t="s">
        <v>236</v>
      </c>
      <c r="M494" s="125" t="s">
        <v>420</v>
      </c>
      <c r="N494" s="125">
        <v>300</v>
      </c>
      <c r="O494" s="125" t="s">
        <v>435</v>
      </c>
      <c r="P494" s="125" t="s">
        <v>238</v>
      </c>
      <c r="Q494" s="125" t="s">
        <v>422</v>
      </c>
      <c r="R494" s="125">
        <v>5</v>
      </c>
      <c r="S494" s="125">
        <v>500</v>
      </c>
      <c r="T494" s="125">
        <v>1.8959999999999999</v>
      </c>
      <c r="U494" s="125">
        <v>100</v>
      </c>
    </row>
    <row r="495" spans="1:21" s="224" customFormat="1" ht="31.5" x14ac:dyDescent="0.2">
      <c r="A495" s="590"/>
      <c r="B495" s="266" t="s">
        <v>628</v>
      </c>
      <c r="C495" s="273" t="s">
        <v>629</v>
      </c>
      <c r="D495" s="266"/>
      <c r="E495" s="267" t="s">
        <v>235</v>
      </c>
      <c r="F495" s="268">
        <v>120048</v>
      </c>
      <c r="G495" s="269">
        <f t="shared" si="39"/>
        <v>84033.600000000006</v>
      </c>
      <c r="H495" s="331"/>
      <c r="I495" s="270"/>
      <c r="J495" s="271">
        <f t="shared" si="40"/>
        <v>0</v>
      </c>
      <c r="K495" s="331"/>
      <c r="L495" s="395" t="s">
        <v>236</v>
      </c>
      <c r="M495" s="395" t="s">
        <v>420</v>
      </c>
      <c r="N495" s="395">
        <v>300</v>
      </c>
      <c r="O495" s="395" t="s">
        <v>440</v>
      </c>
      <c r="P495" s="395" t="s">
        <v>238</v>
      </c>
      <c r="Q495" s="395" t="s">
        <v>422</v>
      </c>
      <c r="R495" s="395">
        <v>6</v>
      </c>
      <c r="S495" s="395">
        <v>500</v>
      </c>
      <c r="T495" s="395">
        <v>27.9</v>
      </c>
      <c r="U495" s="395">
        <v>100</v>
      </c>
    </row>
    <row r="496" spans="1:21" s="224" customFormat="1" ht="25.5" x14ac:dyDescent="0.2">
      <c r="A496" s="590"/>
      <c r="B496" s="123" t="s">
        <v>483</v>
      </c>
      <c r="C496" s="124" t="s">
        <v>484</v>
      </c>
      <c r="D496" s="125">
        <v>1</v>
      </c>
      <c r="E496" s="126" t="s">
        <v>242</v>
      </c>
      <c r="F496" s="5">
        <v>29890</v>
      </c>
      <c r="G496" s="272">
        <f t="shared" si="39"/>
        <v>20923</v>
      </c>
      <c r="H496" s="331"/>
      <c r="I496" s="51"/>
      <c r="J496" s="52">
        <f t="shared" si="40"/>
        <v>0</v>
      </c>
      <c r="K496" s="331"/>
      <c r="L496" s="125" t="s">
        <v>236</v>
      </c>
      <c r="M496" s="125" t="s">
        <v>420</v>
      </c>
      <c r="N496" s="125">
        <v>300</v>
      </c>
      <c r="O496" s="125" t="s">
        <v>440</v>
      </c>
      <c r="P496" s="125" t="s">
        <v>238</v>
      </c>
      <c r="Q496" s="125" t="s">
        <v>422</v>
      </c>
      <c r="R496" s="125">
        <v>6</v>
      </c>
      <c r="S496" s="125">
        <v>500</v>
      </c>
      <c r="T496" s="125">
        <v>7.72</v>
      </c>
      <c r="U496" s="125">
        <v>100</v>
      </c>
    </row>
    <row r="497" spans="1:21" s="224" customFormat="1" ht="21.75" customHeight="1" x14ac:dyDescent="0.2">
      <c r="A497" s="590"/>
      <c r="B497" s="123" t="s">
        <v>441</v>
      </c>
      <c r="C497" s="124" t="s">
        <v>442</v>
      </c>
      <c r="D497" s="125">
        <v>1</v>
      </c>
      <c r="E497" s="126" t="s">
        <v>242</v>
      </c>
      <c r="F497" s="5">
        <v>21228</v>
      </c>
      <c r="G497" s="272">
        <f t="shared" si="39"/>
        <v>14859.6</v>
      </c>
      <c r="H497" s="331"/>
      <c r="I497" s="51"/>
      <c r="J497" s="52">
        <f t="shared" si="40"/>
        <v>0</v>
      </c>
      <c r="K497" s="331"/>
      <c r="L497" s="125" t="s">
        <v>236</v>
      </c>
      <c r="M497" s="125" t="s">
        <v>420</v>
      </c>
      <c r="N497" s="125">
        <v>300</v>
      </c>
      <c r="O497" s="125" t="s">
        <v>440</v>
      </c>
      <c r="P497" s="125" t="s">
        <v>238</v>
      </c>
      <c r="Q497" s="125" t="s">
        <v>422</v>
      </c>
      <c r="R497" s="125">
        <v>6</v>
      </c>
      <c r="S497" s="125">
        <v>500</v>
      </c>
      <c r="T497" s="125">
        <v>9.6999999999999993</v>
      </c>
      <c r="U497" s="125">
        <v>100</v>
      </c>
    </row>
    <row r="498" spans="1:21" s="224" customFormat="1" ht="21.75" customHeight="1" x14ac:dyDescent="0.2">
      <c r="A498" s="590"/>
      <c r="B498" s="123" t="s">
        <v>485</v>
      </c>
      <c r="C498" s="124" t="s">
        <v>486</v>
      </c>
      <c r="D498" s="125">
        <v>1</v>
      </c>
      <c r="E498" s="126" t="s">
        <v>242</v>
      </c>
      <c r="F498" s="5">
        <v>3294</v>
      </c>
      <c r="G498" s="272">
        <f t="shared" si="39"/>
        <v>2305.8000000000002</v>
      </c>
      <c r="H498" s="331"/>
      <c r="I498" s="51"/>
      <c r="J498" s="52">
        <f t="shared" si="40"/>
        <v>0</v>
      </c>
      <c r="K498" s="331"/>
      <c r="L498" s="125" t="s">
        <v>236</v>
      </c>
      <c r="M498" s="125" t="s">
        <v>420</v>
      </c>
      <c r="N498" s="125">
        <v>300</v>
      </c>
      <c r="O498" s="125" t="s">
        <v>440</v>
      </c>
      <c r="P498" s="125" t="s">
        <v>238</v>
      </c>
      <c r="Q498" s="125" t="s">
        <v>422</v>
      </c>
      <c r="R498" s="125">
        <v>6</v>
      </c>
      <c r="S498" s="125">
        <v>500</v>
      </c>
      <c r="T498" s="125">
        <v>0.49199999999999999</v>
      </c>
      <c r="U498" s="125">
        <v>100</v>
      </c>
    </row>
    <row r="499" spans="1:21" s="224" customFormat="1" ht="25.5" x14ac:dyDescent="0.2">
      <c r="A499" s="590"/>
      <c r="B499" s="123" t="s">
        <v>487</v>
      </c>
      <c r="C499" s="124" t="s">
        <v>488</v>
      </c>
      <c r="D499" s="125">
        <v>4</v>
      </c>
      <c r="E499" s="126" t="s">
        <v>242</v>
      </c>
      <c r="F499" s="5">
        <v>9516</v>
      </c>
      <c r="G499" s="272">
        <f t="shared" si="39"/>
        <v>6661.2000000000007</v>
      </c>
      <c r="H499" s="331"/>
      <c r="I499" s="51"/>
      <c r="J499" s="52">
        <f t="shared" si="40"/>
        <v>0</v>
      </c>
      <c r="K499" s="331"/>
      <c r="L499" s="125" t="s">
        <v>236</v>
      </c>
      <c r="M499" s="125" t="s">
        <v>420</v>
      </c>
      <c r="N499" s="125">
        <v>300</v>
      </c>
      <c r="O499" s="125" t="s">
        <v>440</v>
      </c>
      <c r="P499" s="125" t="s">
        <v>238</v>
      </c>
      <c r="Q499" s="125" t="s">
        <v>422</v>
      </c>
      <c r="R499" s="125">
        <v>6</v>
      </c>
      <c r="S499" s="125">
        <v>500</v>
      </c>
      <c r="T499" s="125">
        <v>1.36</v>
      </c>
      <c r="U499" s="125">
        <v>100</v>
      </c>
    </row>
    <row r="500" spans="1:21" s="224" customFormat="1" ht="25.5" x14ac:dyDescent="0.2">
      <c r="A500" s="590"/>
      <c r="B500" s="123" t="s">
        <v>624</v>
      </c>
      <c r="C500" s="124" t="s">
        <v>625</v>
      </c>
      <c r="D500" s="125">
        <v>1</v>
      </c>
      <c r="E500" s="126" t="s">
        <v>242</v>
      </c>
      <c r="F500" s="5">
        <v>11834</v>
      </c>
      <c r="G500" s="272">
        <f t="shared" si="39"/>
        <v>8283.7999999999993</v>
      </c>
      <c r="H500" s="331"/>
      <c r="I500" s="51"/>
      <c r="J500" s="52">
        <f t="shared" si="40"/>
        <v>0</v>
      </c>
      <c r="K500" s="331"/>
      <c r="L500" s="125" t="s">
        <v>236</v>
      </c>
      <c r="M500" s="125" t="s">
        <v>420</v>
      </c>
      <c r="N500" s="125">
        <v>300</v>
      </c>
      <c r="O500" s="125" t="s">
        <v>440</v>
      </c>
      <c r="P500" s="125" t="s">
        <v>238</v>
      </c>
      <c r="Q500" s="125" t="s">
        <v>422</v>
      </c>
      <c r="R500" s="125">
        <v>6</v>
      </c>
      <c r="S500" s="125">
        <v>500</v>
      </c>
      <c r="T500" s="125">
        <v>1.8959999999999999</v>
      </c>
      <c r="U500" s="125">
        <v>100</v>
      </c>
    </row>
    <row r="501" spans="1:21" s="224" customFormat="1" ht="26.25" thickBot="1" x14ac:dyDescent="0.25">
      <c r="A501" s="592"/>
      <c r="B501" s="178" t="s">
        <v>630</v>
      </c>
      <c r="C501" s="241" t="s">
        <v>631</v>
      </c>
      <c r="D501" s="180">
        <v>1</v>
      </c>
      <c r="E501" s="181" t="s">
        <v>242</v>
      </c>
      <c r="F501" s="242">
        <v>15738</v>
      </c>
      <c r="G501" s="294">
        <f t="shared" si="39"/>
        <v>11016.6</v>
      </c>
      <c r="H501" s="331"/>
      <c r="I501" s="243"/>
      <c r="J501" s="55">
        <f t="shared" si="40"/>
        <v>0</v>
      </c>
      <c r="K501" s="331"/>
      <c r="L501" s="180" t="s">
        <v>236</v>
      </c>
      <c r="M501" s="180" t="s">
        <v>420</v>
      </c>
      <c r="N501" s="180">
        <v>300</v>
      </c>
      <c r="O501" s="180" t="s">
        <v>440</v>
      </c>
      <c r="P501" s="180" t="s">
        <v>238</v>
      </c>
      <c r="Q501" s="180" t="s">
        <v>422</v>
      </c>
      <c r="R501" s="180">
        <v>6</v>
      </c>
      <c r="S501" s="180">
        <v>500</v>
      </c>
      <c r="T501" s="180">
        <v>2.577</v>
      </c>
      <c r="U501" s="180">
        <v>100</v>
      </c>
    </row>
    <row r="502" spans="1:21" ht="32.25" thickTop="1" x14ac:dyDescent="0.2">
      <c r="A502" s="587"/>
      <c r="B502" s="282" t="s">
        <v>632</v>
      </c>
      <c r="C502" s="304" t="s">
        <v>633</v>
      </c>
      <c r="D502" s="284"/>
      <c r="E502" s="285" t="s">
        <v>235</v>
      </c>
      <c r="F502" s="286">
        <v>87474</v>
      </c>
      <c r="G502" s="287">
        <f t="shared" ref="G502:G520" si="41">F502-F502*$G$4</f>
        <v>61231.8</v>
      </c>
      <c r="H502" s="331"/>
      <c r="I502" s="47"/>
      <c r="J502" s="48">
        <f t="shared" si="40"/>
        <v>0</v>
      </c>
      <c r="K502" s="331"/>
      <c r="L502" s="394" t="s">
        <v>236</v>
      </c>
      <c r="M502" s="394" t="s">
        <v>634</v>
      </c>
      <c r="N502" s="394">
        <v>300</v>
      </c>
      <c r="O502" s="394" t="s">
        <v>421</v>
      </c>
      <c r="P502" s="394" t="s">
        <v>238</v>
      </c>
      <c r="Q502" s="394" t="s">
        <v>446</v>
      </c>
      <c r="R502" s="394">
        <v>4</v>
      </c>
      <c r="S502" s="394">
        <v>500</v>
      </c>
      <c r="T502" s="394">
        <v>21.231999999999999</v>
      </c>
      <c r="U502" s="394">
        <v>100</v>
      </c>
    </row>
    <row r="503" spans="1:21" ht="25.5" x14ac:dyDescent="0.2">
      <c r="A503" s="583"/>
      <c r="B503" s="123" t="s">
        <v>483</v>
      </c>
      <c r="C503" s="124" t="s">
        <v>484</v>
      </c>
      <c r="D503" s="125">
        <v>1</v>
      </c>
      <c r="E503" s="126" t="s">
        <v>242</v>
      </c>
      <c r="F503" s="5">
        <v>29890</v>
      </c>
      <c r="G503" s="272">
        <f t="shared" si="41"/>
        <v>20923</v>
      </c>
      <c r="H503" s="331"/>
      <c r="I503" s="51"/>
      <c r="J503" s="52">
        <f t="shared" si="40"/>
        <v>0</v>
      </c>
      <c r="K503" s="331"/>
      <c r="L503" s="125" t="s">
        <v>236</v>
      </c>
      <c r="M503" s="125" t="s">
        <v>634</v>
      </c>
      <c r="N503" s="125">
        <v>300</v>
      </c>
      <c r="O503" s="125" t="s">
        <v>421</v>
      </c>
      <c r="P503" s="125" t="s">
        <v>238</v>
      </c>
      <c r="Q503" s="125" t="s">
        <v>446</v>
      </c>
      <c r="R503" s="125">
        <v>4</v>
      </c>
      <c r="S503" s="125">
        <v>500</v>
      </c>
      <c r="T503" s="125">
        <v>21.231999999999999</v>
      </c>
      <c r="U503" s="125">
        <v>100</v>
      </c>
    </row>
    <row r="504" spans="1:21" ht="25.5" x14ac:dyDescent="0.2">
      <c r="A504" s="583"/>
      <c r="B504" s="123" t="s">
        <v>425</v>
      </c>
      <c r="C504" s="124" t="s">
        <v>426</v>
      </c>
      <c r="D504" s="125">
        <v>1</v>
      </c>
      <c r="E504" s="126" t="s">
        <v>242</v>
      </c>
      <c r="F504" s="5">
        <v>17934</v>
      </c>
      <c r="G504" s="272">
        <f t="shared" si="41"/>
        <v>12553.8</v>
      </c>
      <c r="H504" s="331"/>
      <c r="I504" s="51"/>
      <c r="J504" s="52">
        <f t="shared" si="40"/>
        <v>0</v>
      </c>
      <c r="K504" s="331"/>
      <c r="L504" s="125" t="s">
        <v>236</v>
      </c>
      <c r="M504" s="125" t="s">
        <v>634</v>
      </c>
      <c r="N504" s="125">
        <v>300</v>
      </c>
      <c r="O504" s="125" t="s">
        <v>421</v>
      </c>
      <c r="P504" s="125" t="s">
        <v>238</v>
      </c>
      <c r="Q504" s="125" t="s">
        <v>446</v>
      </c>
      <c r="R504" s="125">
        <v>4</v>
      </c>
      <c r="S504" s="125">
        <v>500</v>
      </c>
      <c r="T504" s="125">
        <v>21.231999999999999</v>
      </c>
      <c r="U504" s="125">
        <v>100</v>
      </c>
    </row>
    <row r="505" spans="1:21" ht="22.5" customHeight="1" x14ac:dyDescent="0.2">
      <c r="A505" s="583"/>
      <c r="B505" s="123" t="s">
        <v>485</v>
      </c>
      <c r="C505" s="124" t="s">
        <v>486</v>
      </c>
      <c r="D505" s="125">
        <v>1</v>
      </c>
      <c r="E505" s="126" t="s">
        <v>235</v>
      </c>
      <c r="F505" s="5">
        <v>3294</v>
      </c>
      <c r="G505" s="272">
        <f t="shared" si="41"/>
        <v>2305.8000000000002</v>
      </c>
      <c r="H505" s="331"/>
      <c r="I505" s="51"/>
      <c r="J505" s="52">
        <f t="shared" si="40"/>
        <v>0</v>
      </c>
      <c r="K505" s="331"/>
      <c r="L505" s="125" t="s">
        <v>236</v>
      </c>
      <c r="M505" s="125" t="s">
        <v>634</v>
      </c>
      <c r="N505" s="125">
        <v>300</v>
      </c>
      <c r="O505" s="125" t="s">
        <v>421</v>
      </c>
      <c r="P505" s="125" t="s">
        <v>238</v>
      </c>
      <c r="Q505" s="125" t="s">
        <v>446</v>
      </c>
      <c r="R505" s="125">
        <v>4</v>
      </c>
      <c r="S505" s="125">
        <v>500</v>
      </c>
      <c r="T505" s="125">
        <v>21.231999999999999</v>
      </c>
      <c r="U505" s="125">
        <v>100</v>
      </c>
    </row>
    <row r="506" spans="1:21" ht="25.5" x14ac:dyDescent="0.2">
      <c r="A506" s="583"/>
      <c r="B506" s="123" t="s">
        <v>521</v>
      </c>
      <c r="C506" s="124" t="s">
        <v>522</v>
      </c>
      <c r="D506" s="125">
        <v>3</v>
      </c>
      <c r="E506" s="126" t="s">
        <v>242</v>
      </c>
      <c r="F506" s="5">
        <v>8174</v>
      </c>
      <c r="G506" s="272">
        <f t="shared" si="41"/>
        <v>5721.8</v>
      </c>
      <c r="H506" s="331"/>
      <c r="I506" s="51"/>
      <c r="J506" s="52">
        <f t="shared" si="40"/>
        <v>0</v>
      </c>
      <c r="K506" s="331"/>
      <c r="L506" s="125" t="s">
        <v>236</v>
      </c>
      <c r="M506" s="125" t="s">
        <v>634</v>
      </c>
      <c r="N506" s="125">
        <v>300</v>
      </c>
      <c r="O506" s="125" t="s">
        <v>421</v>
      </c>
      <c r="P506" s="125" t="s">
        <v>238</v>
      </c>
      <c r="Q506" s="125" t="s">
        <v>446</v>
      </c>
      <c r="R506" s="125">
        <v>4</v>
      </c>
      <c r="S506" s="125">
        <v>500</v>
      </c>
      <c r="T506" s="125">
        <v>21.231999999999999</v>
      </c>
      <c r="U506" s="125">
        <v>100</v>
      </c>
    </row>
    <row r="507" spans="1:21" ht="25.5" x14ac:dyDescent="0.2">
      <c r="A507" s="583"/>
      <c r="B507" s="123" t="s">
        <v>624</v>
      </c>
      <c r="C507" s="124" t="s">
        <v>625</v>
      </c>
      <c r="D507" s="125">
        <v>1</v>
      </c>
      <c r="E507" s="126" t="s">
        <v>235</v>
      </c>
      <c r="F507" s="5">
        <v>11834</v>
      </c>
      <c r="G507" s="272">
        <f t="shared" si="41"/>
        <v>8283.7999999999993</v>
      </c>
      <c r="H507" s="331"/>
      <c r="I507" s="51"/>
      <c r="J507" s="52">
        <f t="shared" si="40"/>
        <v>0</v>
      </c>
      <c r="K507" s="331"/>
      <c r="L507" s="125" t="s">
        <v>236</v>
      </c>
      <c r="M507" s="125" t="s">
        <v>634</v>
      </c>
      <c r="N507" s="125">
        <v>300</v>
      </c>
      <c r="O507" s="125" t="s">
        <v>421</v>
      </c>
      <c r="P507" s="125" t="s">
        <v>238</v>
      </c>
      <c r="Q507" s="125" t="s">
        <v>446</v>
      </c>
      <c r="R507" s="125">
        <v>4</v>
      </c>
      <c r="S507" s="125">
        <v>500</v>
      </c>
      <c r="T507" s="125">
        <v>21.231999999999999</v>
      </c>
      <c r="U507" s="125">
        <v>100</v>
      </c>
    </row>
    <row r="508" spans="1:21" ht="31.5" x14ac:dyDescent="0.2">
      <c r="A508" s="583"/>
      <c r="B508" s="264" t="s">
        <v>635</v>
      </c>
      <c r="C508" s="273" t="s">
        <v>636</v>
      </c>
      <c r="D508" s="266"/>
      <c r="E508" s="267" t="s">
        <v>235</v>
      </c>
      <c r="F508" s="268">
        <v>97722</v>
      </c>
      <c r="G508" s="269">
        <f t="shared" si="41"/>
        <v>68405.399999999994</v>
      </c>
      <c r="H508" s="331"/>
      <c r="I508" s="270"/>
      <c r="J508" s="271">
        <f t="shared" si="40"/>
        <v>0</v>
      </c>
      <c r="K508" s="331"/>
      <c r="L508" s="395" t="s">
        <v>236</v>
      </c>
      <c r="M508" s="395" t="s">
        <v>634</v>
      </c>
      <c r="N508" s="395">
        <v>300</v>
      </c>
      <c r="O508" s="395" t="s">
        <v>435</v>
      </c>
      <c r="P508" s="395" t="s">
        <v>238</v>
      </c>
      <c r="Q508" s="395" t="s">
        <v>446</v>
      </c>
      <c r="R508" s="395">
        <v>5</v>
      </c>
      <c r="S508" s="395">
        <v>500</v>
      </c>
      <c r="T508" s="395">
        <v>23.87</v>
      </c>
      <c r="U508" s="395">
        <v>100</v>
      </c>
    </row>
    <row r="509" spans="1:21" ht="25.5" x14ac:dyDescent="0.2">
      <c r="A509" s="583"/>
      <c r="B509" s="123" t="s">
        <v>483</v>
      </c>
      <c r="C509" s="124" t="s">
        <v>484</v>
      </c>
      <c r="D509" s="125">
        <v>1</v>
      </c>
      <c r="E509" s="126" t="s">
        <v>242</v>
      </c>
      <c r="F509" s="5">
        <v>29890</v>
      </c>
      <c r="G509" s="272">
        <f t="shared" si="41"/>
        <v>20923</v>
      </c>
      <c r="H509" s="331"/>
      <c r="I509" s="51"/>
      <c r="J509" s="52">
        <f t="shared" si="40"/>
        <v>0</v>
      </c>
      <c r="K509" s="331"/>
      <c r="L509" s="125" t="s">
        <v>236</v>
      </c>
      <c r="M509" s="125" t="s">
        <v>634</v>
      </c>
      <c r="N509" s="125">
        <v>300</v>
      </c>
      <c r="O509" s="125" t="s">
        <v>435</v>
      </c>
      <c r="P509" s="125" t="s">
        <v>238</v>
      </c>
      <c r="Q509" s="125" t="s">
        <v>446</v>
      </c>
      <c r="R509" s="125">
        <v>5</v>
      </c>
      <c r="S509" s="125">
        <v>500</v>
      </c>
      <c r="T509" s="125">
        <v>23.87</v>
      </c>
      <c r="U509" s="125">
        <v>100</v>
      </c>
    </row>
    <row r="510" spans="1:21" ht="25.5" x14ac:dyDescent="0.2">
      <c r="A510" s="583"/>
      <c r="B510" s="123" t="s">
        <v>436</v>
      </c>
      <c r="C510" s="124" t="s">
        <v>437</v>
      </c>
      <c r="D510" s="125">
        <v>1</v>
      </c>
      <c r="E510" s="126" t="s">
        <v>242</v>
      </c>
      <c r="F510" s="5">
        <v>20008</v>
      </c>
      <c r="G510" s="272">
        <f t="shared" si="41"/>
        <v>14005.6</v>
      </c>
      <c r="H510" s="331"/>
      <c r="I510" s="51"/>
      <c r="J510" s="52">
        <f t="shared" si="40"/>
        <v>0</v>
      </c>
      <c r="K510" s="331"/>
      <c r="L510" s="125" t="s">
        <v>236</v>
      </c>
      <c r="M510" s="125" t="s">
        <v>634</v>
      </c>
      <c r="N510" s="125">
        <v>300</v>
      </c>
      <c r="O510" s="125" t="s">
        <v>435</v>
      </c>
      <c r="P510" s="125" t="s">
        <v>238</v>
      </c>
      <c r="Q510" s="125" t="s">
        <v>446</v>
      </c>
      <c r="R510" s="125">
        <v>5</v>
      </c>
      <c r="S510" s="125">
        <v>500</v>
      </c>
      <c r="T510" s="125">
        <v>23.87</v>
      </c>
      <c r="U510" s="125">
        <v>100</v>
      </c>
    </row>
    <row r="511" spans="1:21" ht="26.25" customHeight="1" x14ac:dyDescent="0.2">
      <c r="A511" s="583"/>
      <c r="B511" s="123" t="s">
        <v>485</v>
      </c>
      <c r="C511" s="124" t="s">
        <v>486</v>
      </c>
      <c r="D511" s="125">
        <v>1</v>
      </c>
      <c r="E511" s="126" t="s">
        <v>235</v>
      </c>
      <c r="F511" s="5">
        <v>3294</v>
      </c>
      <c r="G511" s="272">
        <f t="shared" si="41"/>
        <v>2305.8000000000002</v>
      </c>
      <c r="H511" s="331"/>
      <c r="I511" s="51"/>
      <c r="J511" s="52">
        <f t="shared" si="40"/>
        <v>0</v>
      </c>
      <c r="K511" s="331"/>
      <c r="L511" s="125" t="s">
        <v>236</v>
      </c>
      <c r="M511" s="125" t="s">
        <v>634</v>
      </c>
      <c r="N511" s="125">
        <v>300</v>
      </c>
      <c r="O511" s="125" t="s">
        <v>435</v>
      </c>
      <c r="P511" s="125" t="s">
        <v>238</v>
      </c>
      <c r="Q511" s="125" t="s">
        <v>446</v>
      </c>
      <c r="R511" s="125">
        <v>5</v>
      </c>
      <c r="S511" s="125">
        <v>500</v>
      </c>
      <c r="T511" s="125">
        <v>23.87</v>
      </c>
      <c r="U511" s="125">
        <v>100</v>
      </c>
    </row>
    <row r="512" spans="1:21" ht="25.5" x14ac:dyDescent="0.2">
      <c r="A512" s="583"/>
      <c r="B512" s="123" t="s">
        <v>521</v>
      </c>
      <c r="C512" s="124" t="s">
        <v>522</v>
      </c>
      <c r="D512" s="125">
        <v>4</v>
      </c>
      <c r="E512" s="126" t="s">
        <v>242</v>
      </c>
      <c r="F512" s="5">
        <v>8174</v>
      </c>
      <c r="G512" s="272">
        <f t="shared" si="41"/>
        <v>5721.8</v>
      </c>
      <c r="H512" s="331"/>
      <c r="I512" s="51"/>
      <c r="J512" s="52">
        <f t="shared" si="40"/>
        <v>0</v>
      </c>
      <c r="K512" s="331"/>
      <c r="L512" s="125" t="s">
        <v>236</v>
      </c>
      <c r="M512" s="125" t="s">
        <v>634</v>
      </c>
      <c r="N512" s="125">
        <v>300</v>
      </c>
      <c r="O512" s="125" t="s">
        <v>435</v>
      </c>
      <c r="P512" s="125" t="s">
        <v>238</v>
      </c>
      <c r="Q512" s="125" t="s">
        <v>446</v>
      </c>
      <c r="R512" s="125">
        <v>5</v>
      </c>
      <c r="S512" s="125">
        <v>500</v>
      </c>
      <c r="T512" s="125">
        <v>23.87</v>
      </c>
      <c r="U512" s="125">
        <v>100</v>
      </c>
    </row>
    <row r="513" spans="1:21" ht="25.5" x14ac:dyDescent="0.2">
      <c r="A513" s="583"/>
      <c r="B513" s="123" t="s">
        <v>624</v>
      </c>
      <c r="C513" s="124" t="s">
        <v>625</v>
      </c>
      <c r="D513" s="125">
        <v>1</v>
      </c>
      <c r="E513" s="126" t="s">
        <v>235</v>
      </c>
      <c r="F513" s="5">
        <v>11834</v>
      </c>
      <c r="G513" s="272">
        <f t="shared" si="41"/>
        <v>8283.7999999999993</v>
      </c>
      <c r="H513" s="331"/>
      <c r="I513" s="51"/>
      <c r="J513" s="52">
        <f t="shared" si="40"/>
        <v>0</v>
      </c>
      <c r="K513" s="331"/>
      <c r="L513" s="125" t="s">
        <v>236</v>
      </c>
      <c r="M513" s="125" t="s">
        <v>634</v>
      </c>
      <c r="N513" s="125">
        <v>300</v>
      </c>
      <c r="O513" s="125" t="s">
        <v>435</v>
      </c>
      <c r="P513" s="125" t="s">
        <v>238</v>
      </c>
      <c r="Q513" s="125" t="s">
        <v>446</v>
      </c>
      <c r="R513" s="125">
        <v>5</v>
      </c>
      <c r="S513" s="125">
        <v>500</v>
      </c>
      <c r="T513" s="125">
        <v>23.87</v>
      </c>
      <c r="U513" s="125">
        <v>100</v>
      </c>
    </row>
    <row r="514" spans="1:21" ht="31.5" x14ac:dyDescent="0.2">
      <c r="A514" s="583"/>
      <c r="B514" s="264" t="s">
        <v>637</v>
      </c>
      <c r="C514" s="273" t="s">
        <v>638</v>
      </c>
      <c r="D514" s="266"/>
      <c r="E514" s="267" t="s">
        <v>235</v>
      </c>
      <c r="F514" s="268">
        <v>114680</v>
      </c>
      <c r="G514" s="269">
        <f t="shared" si="41"/>
        <v>80276</v>
      </c>
      <c r="H514" s="331"/>
      <c r="I514" s="270"/>
      <c r="J514" s="271">
        <f t="shared" si="40"/>
        <v>0</v>
      </c>
      <c r="K514" s="331"/>
      <c r="L514" s="395" t="s">
        <v>236</v>
      </c>
      <c r="M514" s="395" t="s">
        <v>634</v>
      </c>
      <c r="N514" s="395">
        <v>300</v>
      </c>
      <c r="O514" s="395" t="s">
        <v>440</v>
      </c>
      <c r="P514" s="395" t="s">
        <v>238</v>
      </c>
      <c r="Q514" s="395" t="s">
        <v>446</v>
      </c>
      <c r="R514" s="395">
        <v>6</v>
      </c>
      <c r="S514" s="395">
        <v>500</v>
      </c>
      <c r="T514" s="395">
        <v>27.825000000000003</v>
      </c>
      <c r="U514" s="395">
        <v>100</v>
      </c>
    </row>
    <row r="515" spans="1:21" ht="25.5" x14ac:dyDescent="0.2">
      <c r="A515" s="583"/>
      <c r="B515" s="123" t="s">
        <v>483</v>
      </c>
      <c r="C515" s="124" t="s">
        <v>484</v>
      </c>
      <c r="D515" s="125">
        <v>1</v>
      </c>
      <c r="E515" s="126" t="s">
        <v>242</v>
      </c>
      <c r="F515" s="5">
        <v>29890</v>
      </c>
      <c r="G515" s="272">
        <f t="shared" si="41"/>
        <v>20923</v>
      </c>
      <c r="H515" s="331"/>
      <c r="I515" s="51"/>
      <c r="J515" s="52">
        <f t="shared" ref="J515:J539" si="42">IF(I515*G515&gt;0,I515*G515,0)</f>
        <v>0</v>
      </c>
      <c r="K515" s="331"/>
      <c r="L515" s="125" t="s">
        <v>236</v>
      </c>
      <c r="M515" s="125" t="s">
        <v>634</v>
      </c>
      <c r="N515" s="125">
        <v>300</v>
      </c>
      <c r="O515" s="125" t="s">
        <v>440</v>
      </c>
      <c r="P515" s="125" t="s">
        <v>238</v>
      </c>
      <c r="Q515" s="125" t="s">
        <v>446</v>
      </c>
      <c r="R515" s="125">
        <v>6</v>
      </c>
      <c r="S515" s="125">
        <v>500</v>
      </c>
      <c r="T515" s="125">
        <v>27.825000000000003</v>
      </c>
      <c r="U515" s="125">
        <v>100</v>
      </c>
    </row>
    <row r="516" spans="1:21" ht="25.5" x14ac:dyDescent="0.2">
      <c r="A516" s="583"/>
      <c r="B516" s="123" t="s">
        <v>441</v>
      </c>
      <c r="C516" s="124" t="s">
        <v>442</v>
      </c>
      <c r="D516" s="125">
        <v>1</v>
      </c>
      <c r="E516" s="126" t="s">
        <v>242</v>
      </c>
      <c r="F516" s="5">
        <v>21228</v>
      </c>
      <c r="G516" s="272">
        <f t="shared" si="41"/>
        <v>14859.6</v>
      </c>
      <c r="H516" s="331"/>
      <c r="I516" s="51"/>
      <c r="J516" s="52">
        <f t="shared" si="42"/>
        <v>0</v>
      </c>
      <c r="K516" s="331"/>
      <c r="L516" s="125" t="s">
        <v>236</v>
      </c>
      <c r="M516" s="125" t="s">
        <v>634</v>
      </c>
      <c r="N516" s="125">
        <v>300</v>
      </c>
      <c r="O516" s="125" t="s">
        <v>440</v>
      </c>
      <c r="P516" s="125" t="s">
        <v>238</v>
      </c>
      <c r="Q516" s="125" t="s">
        <v>446</v>
      </c>
      <c r="R516" s="125">
        <v>6</v>
      </c>
      <c r="S516" s="125">
        <v>500</v>
      </c>
      <c r="T516" s="125">
        <v>27.825000000000003</v>
      </c>
      <c r="U516" s="125">
        <v>100</v>
      </c>
    </row>
    <row r="517" spans="1:21" ht="26.25" customHeight="1" x14ac:dyDescent="0.2">
      <c r="A517" s="583"/>
      <c r="B517" s="123" t="s">
        <v>485</v>
      </c>
      <c r="C517" s="124" t="s">
        <v>486</v>
      </c>
      <c r="D517" s="125">
        <v>1</v>
      </c>
      <c r="E517" s="126" t="s">
        <v>235</v>
      </c>
      <c r="F517" s="5">
        <v>3294</v>
      </c>
      <c r="G517" s="272">
        <f t="shared" si="41"/>
        <v>2305.8000000000002</v>
      </c>
      <c r="H517" s="331"/>
      <c r="I517" s="51"/>
      <c r="J517" s="52">
        <f t="shared" si="42"/>
        <v>0</v>
      </c>
      <c r="K517" s="331"/>
      <c r="L517" s="125" t="s">
        <v>236</v>
      </c>
      <c r="M517" s="125" t="s">
        <v>634</v>
      </c>
      <c r="N517" s="125">
        <v>300</v>
      </c>
      <c r="O517" s="125" t="s">
        <v>440</v>
      </c>
      <c r="P517" s="125" t="s">
        <v>238</v>
      </c>
      <c r="Q517" s="125" t="s">
        <v>446</v>
      </c>
      <c r="R517" s="125">
        <v>6</v>
      </c>
      <c r="S517" s="125">
        <v>500</v>
      </c>
      <c r="T517" s="125">
        <v>27.825000000000003</v>
      </c>
      <c r="U517" s="125">
        <v>100</v>
      </c>
    </row>
    <row r="518" spans="1:21" ht="28.5" customHeight="1" x14ac:dyDescent="0.2">
      <c r="A518" s="583"/>
      <c r="B518" s="123" t="s">
        <v>521</v>
      </c>
      <c r="C518" s="124" t="s">
        <v>522</v>
      </c>
      <c r="D518" s="125">
        <v>4</v>
      </c>
      <c r="E518" s="126" t="s">
        <v>242</v>
      </c>
      <c r="F518" s="5">
        <v>8174</v>
      </c>
      <c r="G518" s="272">
        <f t="shared" si="41"/>
        <v>5721.8</v>
      </c>
      <c r="H518" s="331"/>
      <c r="I518" s="51"/>
      <c r="J518" s="52">
        <f t="shared" si="42"/>
        <v>0</v>
      </c>
      <c r="K518" s="331"/>
      <c r="L518" s="125" t="s">
        <v>236</v>
      </c>
      <c r="M518" s="125" t="s">
        <v>634</v>
      </c>
      <c r="N518" s="125">
        <v>300</v>
      </c>
      <c r="O518" s="125" t="s">
        <v>440</v>
      </c>
      <c r="P518" s="125" t="s">
        <v>238</v>
      </c>
      <c r="Q518" s="125" t="s">
        <v>446</v>
      </c>
      <c r="R518" s="125">
        <v>6</v>
      </c>
      <c r="S518" s="125">
        <v>500</v>
      </c>
      <c r="T518" s="125">
        <v>27.825000000000003</v>
      </c>
      <c r="U518" s="125">
        <v>100</v>
      </c>
    </row>
    <row r="519" spans="1:21" ht="25.5" x14ac:dyDescent="0.2">
      <c r="A519" s="583"/>
      <c r="B519" s="123" t="s">
        <v>624</v>
      </c>
      <c r="C519" s="124" t="s">
        <v>625</v>
      </c>
      <c r="D519" s="125">
        <v>1</v>
      </c>
      <c r="E519" s="126" t="s">
        <v>235</v>
      </c>
      <c r="F519" s="5">
        <v>11834</v>
      </c>
      <c r="G519" s="272">
        <f t="shared" si="41"/>
        <v>8283.7999999999993</v>
      </c>
      <c r="H519" s="331"/>
      <c r="I519" s="51"/>
      <c r="J519" s="52">
        <f t="shared" si="42"/>
        <v>0</v>
      </c>
      <c r="K519" s="331"/>
      <c r="L519" s="125" t="s">
        <v>236</v>
      </c>
      <c r="M519" s="125" t="s">
        <v>634</v>
      </c>
      <c r="N519" s="125">
        <v>300</v>
      </c>
      <c r="O519" s="125" t="s">
        <v>440</v>
      </c>
      <c r="P519" s="125" t="s">
        <v>238</v>
      </c>
      <c r="Q519" s="125" t="s">
        <v>446</v>
      </c>
      <c r="R519" s="125">
        <v>6</v>
      </c>
      <c r="S519" s="125">
        <v>500</v>
      </c>
      <c r="T519" s="125">
        <v>27.825000000000003</v>
      </c>
      <c r="U519" s="125">
        <v>100</v>
      </c>
    </row>
    <row r="520" spans="1:21" ht="26.25" thickBot="1" x14ac:dyDescent="0.25">
      <c r="A520" s="584"/>
      <c r="B520" s="178" t="s">
        <v>630</v>
      </c>
      <c r="C520" s="241" t="s">
        <v>631</v>
      </c>
      <c r="D520" s="180">
        <v>1</v>
      </c>
      <c r="E520" s="181" t="s">
        <v>235</v>
      </c>
      <c r="F520" s="242">
        <v>15738</v>
      </c>
      <c r="G520" s="294">
        <f t="shared" si="41"/>
        <v>11016.6</v>
      </c>
      <c r="H520" s="331"/>
      <c r="I520" s="243"/>
      <c r="J520" s="55">
        <f t="shared" si="42"/>
        <v>0</v>
      </c>
      <c r="K520" s="331"/>
      <c r="L520" s="180" t="s">
        <v>236</v>
      </c>
      <c r="M520" s="180" t="s">
        <v>634</v>
      </c>
      <c r="N520" s="180">
        <v>300</v>
      </c>
      <c r="O520" s="180" t="s">
        <v>440</v>
      </c>
      <c r="P520" s="180" t="s">
        <v>238</v>
      </c>
      <c r="Q520" s="180" t="s">
        <v>446</v>
      </c>
      <c r="R520" s="180">
        <v>6</v>
      </c>
      <c r="S520" s="180">
        <v>500</v>
      </c>
      <c r="T520" s="180">
        <v>27.825000000000003</v>
      </c>
      <c r="U520" s="180">
        <v>100</v>
      </c>
    </row>
    <row r="521" spans="1:21" ht="32.25" thickTop="1" x14ac:dyDescent="0.2">
      <c r="A521" s="587"/>
      <c r="B521" s="282" t="s">
        <v>639</v>
      </c>
      <c r="C521" s="304" t="s">
        <v>640</v>
      </c>
      <c r="D521" s="284"/>
      <c r="E521" s="285" t="s">
        <v>235</v>
      </c>
      <c r="F521" s="286">
        <v>78324</v>
      </c>
      <c r="G521" s="287">
        <f t="shared" ref="G521:G548" si="43">F521-F521*$G$4</f>
        <v>54826.8</v>
      </c>
      <c r="H521" s="331"/>
      <c r="I521" s="47"/>
      <c r="J521" s="48">
        <f t="shared" si="42"/>
        <v>0</v>
      </c>
      <c r="K521" s="331"/>
      <c r="L521" s="394" t="s">
        <v>236</v>
      </c>
      <c r="M521" s="394" t="s">
        <v>634</v>
      </c>
      <c r="N521" s="394">
        <v>300</v>
      </c>
      <c r="O521" s="394" t="s">
        <v>421</v>
      </c>
      <c r="P521" s="394" t="s">
        <v>271</v>
      </c>
      <c r="Q521" s="394" t="s">
        <v>455</v>
      </c>
      <c r="R521" s="394">
        <v>4</v>
      </c>
      <c r="S521" s="394">
        <v>500</v>
      </c>
      <c r="T521" s="394">
        <v>21.963999999999999</v>
      </c>
      <c r="U521" s="394">
        <v>100</v>
      </c>
    </row>
    <row r="522" spans="1:21" ht="25.5" x14ac:dyDescent="0.2">
      <c r="A522" s="583"/>
      <c r="B522" s="123" t="s">
        <v>549</v>
      </c>
      <c r="C522" s="124" t="s">
        <v>550</v>
      </c>
      <c r="D522" s="125">
        <v>1</v>
      </c>
      <c r="E522" s="126" t="s">
        <v>242</v>
      </c>
      <c r="F522" s="5">
        <v>29890</v>
      </c>
      <c r="G522" s="272">
        <f t="shared" si="43"/>
        <v>20923</v>
      </c>
      <c r="H522" s="331"/>
      <c r="I522" s="51"/>
      <c r="J522" s="52">
        <f t="shared" si="42"/>
        <v>0</v>
      </c>
      <c r="K522" s="331"/>
      <c r="L522" s="125" t="s">
        <v>236</v>
      </c>
      <c r="M522" s="125" t="s">
        <v>634</v>
      </c>
      <c r="N522" s="125">
        <v>300</v>
      </c>
      <c r="O522" s="125" t="s">
        <v>421</v>
      </c>
      <c r="P522" s="125" t="s">
        <v>271</v>
      </c>
      <c r="Q522" s="125" t="s">
        <v>455</v>
      </c>
      <c r="R522" s="125">
        <v>4</v>
      </c>
      <c r="S522" s="125">
        <v>500</v>
      </c>
      <c r="T522" s="125">
        <v>21.963999999999999</v>
      </c>
      <c r="U522" s="125">
        <v>100</v>
      </c>
    </row>
    <row r="523" spans="1:21" ht="25.5" customHeight="1" x14ac:dyDescent="0.2">
      <c r="A523" s="583"/>
      <c r="B523" s="123" t="s">
        <v>458</v>
      </c>
      <c r="C523" s="124" t="s">
        <v>459</v>
      </c>
      <c r="D523" s="125">
        <v>1</v>
      </c>
      <c r="E523" s="126" t="s">
        <v>242</v>
      </c>
      <c r="F523" s="5">
        <v>17080</v>
      </c>
      <c r="G523" s="272">
        <f t="shared" si="43"/>
        <v>11956</v>
      </c>
      <c r="H523" s="331"/>
      <c r="I523" s="51"/>
      <c r="J523" s="52">
        <f t="shared" si="42"/>
        <v>0</v>
      </c>
      <c r="K523" s="331"/>
      <c r="L523" s="125" t="s">
        <v>236</v>
      </c>
      <c r="M523" s="125" t="s">
        <v>634</v>
      </c>
      <c r="N523" s="125">
        <v>300</v>
      </c>
      <c r="O523" s="125" t="s">
        <v>421</v>
      </c>
      <c r="P523" s="125" t="s">
        <v>271</v>
      </c>
      <c r="Q523" s="125" t="s">
        <v>455</v>
      </c>
      <c r="R523" s="125">
        <v>4</v>
      </c>
      <c r="S523" s="125">
        <v>500</v>
      </c>
      <c r="T523" s="125">
        <v>21.963999999999999</v>
      </c>
      <c r="U523" s="125">
        <v>100</v>
      </c>
    </row>
    <row r="524" spans="1:21" ht="24.75" customHeight="1" x14ac:dyDescent="0.2">
      <c r="A524" s="583"/>
      <c r="B524" s="123" t="s">
        <v>557</v>
      </c>
      <c r="C524" s="124" t="s">
        <v>558</v>
      </c>
      <c r="D524" s="125">
        <v>1</v>
      </c>
      <c r="E524" s="126" t="s">
        <v>235</v>
      </c>
      <c r="F524" s="5">
        <v>3294</v>
      </c>
      <c r="G524" s="272">
        <f t="shared" si="43"/>
        <v>2305.8000000000002</v>
      </c>
      <c r="H524" s="331"/>
      <c r="I524" s="51"/>
      <c r="J524" s="52">
        <f t="shared" si="42"/>
        <v>0</v>
      </c>
      <c r="K524" s="331"/>
      <c r="L524" s="125" t="s">
        <v>236</v>
      </c>
      <c r="M524" s="125" t="s">
        <v>634</v>
      </c>
      <c r="N524" s="125">
        <v>300</v>
      </c>
      <c r="O524" s="125" t="s">
        <v>421</v>
      </c>
      <c r="P524" s="125" t="s">
        <v>271</v>
      </c>
      <c r="Q524" s="125" t="s">
        <v>455</v>
      </c>
      <c r="R524" s="125">
        <v>4</v>
      </c>
      <c r="S524" s="125">
        <v>500</v>
      </c>
      <c r="T524" s="125">
        <v>21.963999999999999</v>
      </c>
      <c r="U524" s="125">
        <v>100</v>
      </c>
    </row>
    <row r="525" spans="1:21" ht="25.5" x14ac:dyDescent="0.2">
      <c r="A525" s="583"/>
      <c r="B525" s="123" t="s">
        <v>595</v>
      </c>
      <c r="C525" s="124" t="s">
        <v>596</v>
      </c>
      <c r="D525" s="125">
        <v>3</v>
      </c>
      <c r="E525" s="126" t="s">
        <v>242</v>
      </c>
      <c r="F525" s="5">
        <v>5856</v>
      </c>
      <c r="G525" s="272">
        <f t="shared" si="43"/>
        <v>4099.2</v>
      </c>
      <c r="H525" s="331"/>
      <c r="I525" s="51"/>
      <c r="J525" s="52">
        <f t="shared" si="42"/>
        <v>0</v>
      </c>
      <c r="K525" s="331"/>
      <c r="L525" s="125" t="s">
        <v>236</v>
      </c>
      <c r="M525" s="125" t="s">
        <v>634</v>
      </c>
      <c r="N525" s="125">
        <v>300</v>
      </c>
      <c r="O525" s="125" t="s">
        <v>421</v>
      </c>
      <c r="P525" s="125" t="s">
        <v>271</v>
      </c>
      <c r="Q525" s="125" t="s">
        <v>455</v>
      </c>
      <c r="R525" s="125">
        <v>4</v>
      </c>
      <c r="S525" s="125">
        <v>500</v>
      </c>
      <c r="T525" s="125">
        <v>21.963999999999999</v>
      </c>
      <c r="U525" s="125">
        <v>100</v>
      </c>
    </row>
    <row r="526" spans="1:21" ht="25.5" x14ac:dyDescent="0.2">
      <c r="A526" s="583"/>
      <c r="B526" s="123" t="s">
        <v>641</v>
      </c>
      <c r="C526" s="124" t="s">
        <v>642</v>
      </c>
      <c r="D526" s="125">
        <v>1</v>
      </c>
      <c r="E526" s="126" t="s">
        <v>235</v>
      </c>
      <c r="F526" s="5">
        <v>10492</v>
      </c>
      <c r="G526" s="272">
        <f t="shared" si="43"/>
        <v>7344.4</v>
      </c>
      <c r="H526" s="331"/>
      <c r="I526" s="51"/>
      <c r="J526" s="52">
        <f t="shared" si="42"/>
        <v>0</v>
      </c>
      <c r="K526" s="331"/>
      <c r="L526" s="125" t="s">
        <v>236</v>
      </c>
      <c r="M526" s="125" t="s">
        <v>634</v>
      </c>
      <c r="N526" s="125">
        <v>300</v>
      </c>
      <c r="O526" s="125" t="s">
        <v>421</v>
      </c>
      <c r="P526" s="125" t="s">
        <v>271</v>
      </c>
      <c r="Q526" s="125" t="s">
        <v>455</v>
      </c>
      <c r="R526" s="125">
        <v>4</v>
      </c>
      <c r="S526" s="125">
        <v>500</v>
      </c>
      <c r="T526" s="125">
        <v>21.963999999999999</v>
      </c>
      <c r="U526" s="125">
        <v>100</v>
      </c>
    </row>
    <row r="527" spans="1:21" ht="31.5" x14ac:dyDescent="0.2">
      <c r="A527" s="583"/>
      <c r="B527" s="264" t="s">
        <v>643</v>
      </c>
      <c r="C527" s="273" t="s">
        <v>644</v>
      </c>
      <c r="D527" s="266"/>
      <c r="E527" s="267" t="s">
        <v>235</v>
      </c>
      <c r="F527" s="268">
        <v>86132</v>
      </c>
      <c r="G527" s="269">
        <f t="shared" si="43"/>
        <v>60292.4</v>
      </c>
      <c r="H527" s="331"/>
      <c r="I527" s="270"/>
      <c r="J527" s="271">
        <f t="shared" si="42"/>
        <v>0</v>
      </c>
      <c r="K527" s="331"/>
      <c r="L527" s="395" t="s">
        <v>236</v>
      </c>
      <c r="M527" s="395" t="s">
        <v>634</v>
      </c>
      <c r="N527" s="395">
        <v>300</v>
      </c>
      <c r="O527" s="395" t="s">
        <v>435</v>
      </c>
      <c r="P527" s="395" t="s">
        <v>271</v>
      </c>
      <c r="Q527" s="395" t="s">
        <v>455</v>
      </c>
      <c r="R527" s="395">
        <v>5</v>
      </c>
      <c r="S527" s="395">
        <v>500</v>
      </c>
      <c r="T527" s="395">
        <v>24.821999999999999</v>
      </c>
      <c r="U527" s="395">
        <v>100</v>
      </c>
    </row>
    <row r="528" spans="1:21" ht="25.5" x14ac:dyDescent="0.2">
      <c r="A528" s="583"/>
      <c r="B528" s="123" t="s">
        <v>549</v>
      </c>
      <c r="C528" s="124" t="s">
        <v>550</v>
      </c>
      <c r="D528" s="125">
        <v>1</v>
      </c>
      <c r="E528" s="126" t="s">
        <v>242</v>
      </c>
      <c r="F528" s="5">
        <v>29890</v>
      </c>
      <c r="G528" s="272">
        <f t="shared" si="43"/>
        <v>20923</v>
      </c>
      <c r="H528" s="331"/>
      <c r="I528" s="51"/>
      <c r="J528" s="52">
        <f t="shared" si="42"/>
        <v>0</v>
      </c>
      <c r="K528" s="331"/>
      <c r="L528" s="125" t="s">
        <v>236</v>
      </c>
      <c r="M528" s="125" t="s">
        <v>634</v>
      </c>
      <c r="N528" s="125">
        <v>300</v>
      </c>
      <c r="O528" s="125" t="s">
        <v>435</v>
      </c>
      <c r="P528" s="125" t="s">
        <v>271</v>
      </c>
      <c r="Q528" s="125" t="s">
        <v>455</v>
      </c>
      <c r="R528" s="125">
        <v>5</v>
      </c>
      <c r="S528" s="125">
        <v>500</v>
      </c>
      <c r="T528" s="125">
        <v>24.821999999999999</v>
      </c>
      <c r="U528" s="125">
        <v>100</v>
      </c>
    </row>
    <row r="529" spans="1:21" ht="26.25" customHeight="1" x14ac:dyDescent="0.2">
      <c r="A529" s="583"/>
      <c r="B529" s="123" t="s">
        <v>466</v>
      </c>
      <c r="C529" s="124" t="s">
        <v>467</v>
      </c>
      <c r="D529" s="125">
        <v>1</v>
      </c>
      <c r="E529" s="126" t="s">
        <v>242</v>
      </c>
      <c r="F529" s="5">
        <v>19032</v>
      </c>
      <c r="G529" s="272">
        <f t="shared" si="43"/>
        <v>13322.400000000001</v>
      </c>
      <c r="H529" s="331"/>
      <c r="I529" s="51"/>
      <c r="J529" s="52">
        <f t="shared" si="42"/>
        <v>0</v>
      </c>
      <c r="K529" s="331"/>
      <c r="L529" s="125" t="s">
        <v>236</v>
      </c>
      <c r="M529" s="125" t="s">
        <v>634</v>
      </c>
      <c r="N529" s="125">
        <v>300</v>
      </c>
      <c r="O529" s="125" t="s">
        <v>435</v>
      </c>
      <c r="P529" s="125" t="s">
        <v>271</v>
      </c>
      <c r="Q529" s="125" t="s">
        <v>455</v>
      </c>
      <c r="R529" s="125">
        <v>5</v>
      </c>
      <c r="S529" s="125">
        <v>500</v>
      </c>
      <c r="T529" s="125">
        <v>24.821999999999999</v>
      </c>
      <c r="U529" s="125">
        <v>100</v>
      </c>
    </row>
    <row r="530" spans="1:21" ht="22.5" customHeight="1" x14ac:dyDescent="0.2">
      <c r="A530" s="583"/>
      <c r="B530" s="123" t="s">
        <v>557</v>
      </c>
      <c r="C530" s="124" t="s">
        <v>558</v>
      </c>
      <c r="D530" s="125">
        <v>1</v>
      </c>
      <c r="E530" s="126" t="s">
        <v>235</v>
      </c>
      <c r="F530" s="5">
        <v>3294</v>
      </c>
      <c r="G530" s="272">
        <f t="shared" si="43"/>
        <v>2305.8000000000002</v>
      </c>
      <c r="H530" s="331"/>
      <c r="I530" s="51"/>
      <c r="J530" s="52">
        <f t="shared" si="42"/>
        <v>0</v>
      </c>
      <c r="K530" s="331"/>
      <c r="L530" s="125" t="s">
        <v>236</v>
      </c>
      <c r="M530" s="125" t="s">
        <v>634</v>
      </c>
      <c r="N530" s="125">
        <v>300</v>
      </c>
      <c r="O530" s="125" t="s">
        <v>435</v>
      </c>
      <c r="P530" s="125" t="s">
        <v>271</v>
      </c>
      <c r="Q530" s="125" t="s">
        <v>455</v>
      </c>
      <c r="R530" s="125">
        <v>5</v>
      </c>
      <c r="S530" s="125">
        <v>500</v>
      </c>
      <c r="T530" s="125">
        <v>24.821999999999999</v>
      </c>
      <c r="U530" s="125">
        <v>100</v>
      </c>
    </row>
    <row r="531" spans="1:21" ht="25.5" x14ac:dyDescent="0.2">
      <c r="A531" s="583"/>
      <c r="B531" s="123" t="s">
        <v>595</v>
      </c>
      <c r="C531" s="124" t="s">
        <v>596</v>
      </c>
      <c r="D531" s="125">
        <v>4</v>
      </c>
      <c r="E531" s="126" t="s">
        <v>242</v>
      </c>
      <c r="F531" s="5">
        <v>5856</v>
      </c>
      <c r="G531" s="272">
        <f t="shared" si="43"/>
        <v>4099.2</v>
      </c>
      <c r="H531" s="331"/>
      <c r="I531" s="51"/>
      <c r="J531" s="52">
        <f t="shared" si="42"/>
        <v>0</v>
      </c>
      <c r="K531" s="331"/>
      <c r="L531" s="125" t="s">
        <v>236</v>
      </c>
      <c r="M531" s="125" t="s">
        <v>634</v>
      </c>
      <c r="N531" s="125">
        <v>300</v>
      </c>
      <c r="O531" s="125" t="s">
        <v>435</v>
      </c>
      <c r="P531" s="125" t="s">
        <v>271</v>
      </c>
      <c r="Q531" s="125" t="s">
        <v>455</v>
      </c>
      <c r="R531" s="125">
        <v>5</v>
      </c>
      <c r="S531" s="125">
        <v>500</v>
      </c>
      <c r="T531" s="125">
        <v>24.821999999999999</v>
      </c>
      <c r="U531" s="125">
        <v>100</v>
      </c>
    </row>
    <row r="532" spans="1:21" ht="25.5" x14ac:dyDescent="0.2">
      <c r="A532" s="583"/>
      <c r="B532" s="123" t="s">
        <v>641</v>
      </c>
      <c r="C532" s="124" t="s">
        <v>642</v>
      </c>
      <c r="D532" s="125">
        <v>1</v>
      </c>
      <c r="E532" s="126" t="s">
        <v>235</v>
      </c>
      <c r="F532" s="5">
        <v>10492</v>
      </c>
      <c r="G532" s="272">
        <f t="shared" si="43"/>
        <v>7344.4</v>
      </c>
      <c r="H532" s="331"/>
      <c r="I532" s="51"/>
      <c r="J532" s="52">
        <f t="shared" si="42"/>
        <v>0</v>
      </c>
      <c r="K532" s="331"/>
      <c r="L532" s="125" t="s">
        <v>236</v>
      </c>
      <c r="M532" s="125" t="s">
        <v>634</v>
      </c>
      <c r="N532" s="125">
        <v>300</v>
      </c>
      <c r="O532" s="125" t="s">
        <v>435</v>
      </c>
      <c r="P532" s="125" t="s">
        <v>271</v>
      </c>
      <c r="Q532" s="125" t="s">
        <v>455</v>
      </c>
      <c r="R532" s="125">
        <v>5</v>
      </c>
      <c r="S532" s="125">
        <v>500</v>
      </c>
      <c r="T532" s="125">
        <v>24.821999999999999</v>
      </c>
      <c r="U532" s="125">
        <v>100</v>
      </c>
    </row>
    <row r="533" spans="1:21" ht="31.5" x14ac:dyDescent="0.2">
      <c r="A533" s="593"/>
      <c r="B533" s="264" t="s">
        <v>645</v>
      </c>
      <c r="C533" s="273" t="s">
        <v>646</v>
      </c>
      <c r="D533" s="266"/>
      <c r="E533" s="267" t="s">
        <v>235</v>
      </c>
      <c r="F533" s="268">
        <v>102724</v>
      </c>
      <c r="G533" s="269">
        <f t="shared" si="43"/>
        <v>71906.8</v>
      </c>
      <c r="H533" s="331"/>
      <c r="I533" s="270"/>
      <c r="J533" s="271">
        <f t="shared" si="42"/>
        <v>0</v>
      </c>
      <c r="K533" s="331"/>
      <c r="L533" s="395" t="s">
        <v>236</v>
      </c>
      <c r="M533" s="395" t="s">
        <v>634</v>
      </c>
      <c r="N533" s="395">
        <v>300</v>
      </c>
      <c r="O533" s="395" t="s">
        <v>440</v>
      </c>
      <c r="P533" s="395" t="s">
        <v>271</v>
      </c>
      <c r="Q533" s="395" t="s">
        <v>455</v>
      </c>
      <c r="R533" s="395">
        <v>6</v>
      </c>
      <c r="S533" s="395">
        <v>500</v>
      </c>
      <c r="T533" s="395">
        <v>28.777000000000001</v>
      </c>
      <c r="U533" s="395">
        <v>100</v>
      </c>
    </row>
    <row r="534" spans="1:21" ht="25.5" x14ac:dyDescent="0.2">
      <c r="A534" s="594"/>
      <c r="B534" s="123" t="s">
        <v>549</v>
      </c>
      <c r="C534" s="124" t="s">
        <v>550</v>
      </c>
      <c r="D534" s="125">
        <v>1</v>
      </c>
      <c r="E534" s="126" t="s">
        <v>242</v>
      </c>
      <c r="F534" s="5">
        <v>29890</v>
      </c>
      <c r="G534" s="272">
        <f t="shared" si="43"/>
        <v>20923</v>
      </c>
      <c r="H534" s="331"/>
      <c r="I534" s="51"/>
      <c r="J534" s="52">
        <f t="shared" si="42"/>
        <v>0</v>
      </c>
      <c r="K534" s="331"/>
      <c r="L534" s="125" t="s">
        <v>236</v>
      </c>
      <c r="M534" s="125" t="s">
        <v>634</v>
      </c>
      <c r="N534" s="125">
        <v>300</v>
      </c>
      <c r="O534" s="125" t="s">
        <v>440</v>
      </c>
      <c r="P534" s="125" t="s">
        <v>271</v>
      </c>
      <c r="Q534" s="125" t="s">
        <v>455</v>
      </c>
      <c r="R534" s="125">
        <v>6</v>
      </c>
      <c r="S534" s="125">
        <v>500</v>
      </c>
      <c r="T534" s="125">
        <v>28.777000000000001</v>
      </c>
      <c r="U534" s="125">
        <v>100</v>
      </c>
    </row>
    <row r="535" spans="1:21" ht="30" customHeight="1" x14ac:dyDescent="0.2">
      <c r="A535" s="594"/>
      <c r="B535" s="123" t="s">
        <v>470</v>
      </c>
      <c r="C535" s="124" t="s">
        <v>471</v>
      </c>
      <c r="D535" s="125">
        <v>1</v>
      </c>
      <c r="E535" s="126" t="s">
        <v>242</v>
      </c>
      <c r="F535" s="5">
        <v>20984</v>
      </c>
      <c r="G535" s="272">
        <f t="shared" si="43"/>
        <v>14688.8</v>
      </c>
      <c r="H535" s="331"/>
      <c r="I535" s="51"/>
      <c r="J535" s="52">
        <f t="shared" si="42"/>
        <v>0</v>
      </c>
      <c r="K535" s="331"/>
      <c r="L535" s="125" t="s">
        <v>236</v>
      </c>
      <c r="M535" s="125" t="s">
        <v>634</v>
      </c>
      <c r="N535" s="125">
        <v>300</v>
      </c>
      <c r="O535" s="125" t="s">
        <v>440</v>
      </c>
      <c r="P535" s="125" t="s">
        <v>271</v>
      </c>
      <c r="Q535" s="125" t="s">
        <v>455</v>
      </c>
      <c r="R535" s="125">
        <v>6</v>
      </c>
      <c r="S535" s="125">
        <v>500</v>
      </c>
      <c r="T535" s="125">
        <v>28.777000000000001</v>
      </c>
      <c r="U535" s="125">
        <v>100</v>
      </c>
    </row>
    <row r="536" spans="1:21" ht="27.75" customHeight="1" x14ac:dyDescent="0.2">
      <c r="A536" s="594"/>
      <c r="B536" s="123" t="s">
        <v>557</v>
      </c>
      <c r="C536" s="124" t="s">
        <v>558</v>
      </c>
      <c r="D536" s="125">
        <v>1</v>
      </c>
      <c r="E536" s="126" t="s">
        <v>235</v>
      </c>
      <c r="F536" s="5">
        <v>3294</v>
      </c>
      <c r="G536" s="272">
        <f t="shared" si="43"/>
        <v>2305.8000000000002</v>
      </c>
      <c r="H536" s="331"/>
      <c r="I536" s="51"/>
      <c r="J536" s="52">
        <f t="shared" si="42"/>
        <v>0</v>
      </c>
      <c r="K536" s="331"/>
      <c r="L536" s="125" t="s">
        <v>236</v>
      </c>
      <c r="M536" s="125" t="s">
        <v>634</v>
      </c>
      <c r="N536" s="125">
        <v>300</v>
      </c>
      <c r="O536" s="125" t="s">
        <v>440</v>
      </c>
      <c r="P536" s="125" t="s">
        <v>271</v>
      </c>
      <c r="Q536" s="125" t="s">
        <v>455</v>
      </c>
      <c r="R536" s="125">
        <v>6</v>
      </c>
      <c r="S536" s="125">
        <v>500</v>
      </c>
      <c r="T536" s="125">
        <v>28.777000000000001</v>
      </c>
      <c r="U536" s="125">
        <v>100</v>
      </c>
    </row>
    <row r="537" spans="1:21" ht="25.5" x14ac:dyDescent="0.2">
      <c r="A537" s="594"/>
      <c r="B537" s="123" t="s">
        <v>595</v>
      </c>
      <c r="C537" s="124" t="s">
        <v>596</v>
      </c>
      <c r="D537" s="125">
        <v>4</v>
      </c>
      <c r="E537" s="126" t="s">
        <v>242</v>
      </c>
      <c r="F537" s="5">
        <v>5856</v>
      </c>
      <c r="G537" s="272">
        <f t="shared" si="43"/>
        <v>4099.2</v>
      </c>
      <c r="H537" s="331"/>
      <c r="I537" s="51"/>
      <c r="J537" s="52">
        <f t="shared" si="42"/>
        <v>0</v>
      </c>
      <c r="K537" s="331"/>
      <c r="L537" s="125" t="s">
        <v>236</v>
      </c>
      <c r="M537" s="125" t="s">
        <v>634</v>
      </c>
      <c r="N537" s="125">
        <v>300</v>
      </c>
      <c r="O537" s="125" t="s">
        <v>440</v>
      </c>
      <c r="P537" s="125" t="s">
        <v>271</v>
      </c>
      <c r="Q537" s="125" t="s">
        <v>455</v>
      </c>
      <c r="R537" s="125">
        <v>6</v>
      </c>
      <c r="S537" s="125">
        <v>500</v>
      </c>
      <c r="T537" s="125">
        <v>28.777000000000001</v>
      </c>
      <c r="U537" s="125">
        <v>100</v>
      </c>
    </row>
    <row r="538" spans="1:21" ht="25.5" x14ac:dyDescent="0.2">
      <c r="A538" s="594"/>
      <c r="B538" s="123" t="s">
        <v>641</v>
      </c>
      <c r="C538" s="124" t="s">
        <v>642</v>
      </c>
      <c r="D538" s="125">
        <v>1</v>
      </c>
      <c r="E538" s="126" t="s">
        <v>235</v>
      </c>
      <c r="F538" s="5">
        <v>10492</v>
      </c>
      <c r="G538" s="272">
        <f t="shared" si="43"/>
        <v>7344.4</v>
      </c>
      <c r="H538" s="331"/>
      <c r="I538" s="51"/>
      <c r="J538" s="52">
        <f t="shared" si="42"/>
        <v>0</v>
      </c>
      <c r="K538" s="331"/>
      <c r="L538" s="125" t="s">
        <v>236</v>
      </c>
      <c r="M538" s="125" t="s">
        <v>634</v>
      </c>
      <c r="N538" s="125">
        <v>300</v>
      </c>
      <c r="O538" s="125" t="s">
        <v>440</v>
      </c>
      <c r="P538" s="125" t="s">
        <v>271</v>
      </c>
      <c r="Q538" s="125" t="s">
        <v>455</v>
      </c>
      <c r="R538" s="125">
        <v>6</v>
      </c>
      <c r="S538" s="125">
        <v>500</v>
      </c>
      <c r="T538" s="125">
        <v>28.777000000000001</v>
      </c>
      <c r="U538" s="125">
        <v>100</v>
      </c>
    </row>
    <row r="539" spans="1:21" ht="26.25" thickBot="1" x14ac:dyDescent="0.25">
      <c r="A539" s="595"/>
      <c r="B539" s="178" t="s">
        <v>647</v>
      </c>
      <c r="C539" s="241" t="s">
        <v>648</v>
      </c>
      <c r="D539" s="180">
        <v>1</v>
      </c>
      <c r="E539" s="181" t="s">
        <v>235</v>
      </c>
      <c r="F539" s="242">
        <v>14640</v>
      </c>
      <c r="G539" s="294">
        <f t="shared" si="43"/>
        <v>10248</v>
      </c>
      <c r="H539" s="331"/>
      <c r="I539" s="243"/>
      <c r="J539" s="55">
        <f t="shared" si="42"/>
        <v>0</v>
      </c>
      <c r="K539" s="331"/>
      <c r="L539" s="180" t="s">
        <v>236</v>
      </c>
      <c r="M539" s="180" t="s">
        <v>634</v>
      </c>
      <c r="N539" s="180">
        <v>300</v>
      </c>
      <c r="O539" s="180" t="s">
        <v>440</v>
      </c>
      <c r="P539" s="180" t="s">
        <v>271</v>
      </c>
      <c r="Q539" s="180" t="s">
        <v>455</v>
      </c>
      <c r="R539" s="180">
        <v>6</v>
      </c>
      <c r="S539" s="180">
        <v>500</v>
      </c>
      <c r="T539" s="180">
        <v>28.777000000000001</v>
      </c>
      <c r="U539" s="180">
        <v>100</v>
      </c>
    </row>
    <row r="540" spans="1:21" ht="21" thickTop="1" thickBot="1" x14ac:dyDescent="0.25">
      <c r="A540" s="108"/>
      <c r="B540" s="108"/>
      <c r="C540" s="133" t="s">
        <v>649</v>
      </c>
      <c r="D540" s="133"/>
      <c r="E540" s="134"/>
      <c r="F540" s="36"/>
      <c r="G540" s="37"/>
      <c r="H540" s="331"/>
      <c r="I540" s="38"/>
      <c r="J540" s="39"/>
      <c r="K540" s="331"/>
      <c r="L540" s="397"/>
      <c r="M540" s="397"/>
      <c r="N540" s="397"/>
      <c r="O540" s="397"/>
      <c r="P540" s="397"/>
      <c r="Q540" s="397"/>
      <c r="R540" s="397"/>
      <c r="S540" s="397"/>
      <c r="T540" s="397"/>
      <c r="U540" s="397"/>
    </row>
    <row r="541" spans="1:21" ht="75" customHeight="1" thickTop="1" x14ac:dyDescent="0.2">
      <c r="A541" s="556"/>
      <c r="B541" s="163" t="s">
        <v>487</v>
      </c>
      <c r="C541" s="164" t="s">
        <v>488</v>
      </c>
      <c r="D541" s="165"/>
      <c r="E541" s="166" t="s">
        <v>242</v>
      </c>
      <c r="F541" s="34">
        <v>9516</v>
      </c>
      <c r="G541" s="287">
        <f t="shared" si="43"/>
        <v>6661.2000000000007</v>
      </c>
      <c r="H541" s="331"/>
      <c r="I541" s="47"/>
      <c r="J541" s="48">
        <f t="shared" ref="J541:J564" si="44">IF(I541*G541&gt;0,I541*G541,0)</f>
        <v>0</v>
      </c>
      <c r="K541" s="331"/>
      <c r="L541" s="359" t="s">
        <v>236</v>
      </c>
      <c r="M541" s="359" t="s">
        <v>650</v>
      </c>
      <c r="N541" s="362">
        <v>300</v>
      </c>
      <c r="O541" s="362"/>
      <c r="P541" s="362" t="s">
        <v>238</v>
      </c>
      <c r="Q541" s="362" t="s">
        <v>422</v>
      </c>
      <c r="R541" s="362">
        <v>1</v>
      </c>
      <c r="S541" s="362">
        <v>500</v>
      </c>
      <c r="T541" s="362">
        <v>1.36</v>
      </c>
      <c r="U541" s="362">
        <v>18</v>
      </c>
    </row>
    <row r="542" spans="1:21" ht="75" customHeight="1" x14ac:dyDescent="0.2">
      <c r="A542" s="553"/>
      <c r="B542" s="274" t="s">
        <v>521</v>
      </c>
      <c r="C542" s="275" t="s">
        <v>522</v>
      </c>
      <c r="D542" s="276"/>
      <c r="E542" s="277" t="s">
        <v>242</v>
      </c>
      <c r="F542" s="278">
        <v>8174</v>
      </c>
      <c r="G542" s="269">
        <f>F542-F542*$G$4</f>
        <v>5721.8</v>
      </c>
      <c r="H542" s="331"/>
      <c r="I542" s="270"/>
      <c r="J542" s="271">
        <f t="shared" si="44"/>
        <v>0</v>
      </c>
      <c r="K542" s="331"/>
      <c r="L542" s="360" t="s">
        <v>236</v>
      </c>
      <c r="M542" s="360" t="s">
        <v>650</v>
      </c>
      <c r="N542" s="359">
        <v>300</v>
      </c>
      <c r="O542" s="359"/>
      <c r="P542" s="359" t="s">
        <v>238</v>
      </c>
      <c r="Q542" s="359" t="s">
        <v>446</v>
      </c>
      <c r="R542" s="359">
        <v>1</v>
      </c>
      <c r="S542" s="359">
        <v>500</v>
      </c>
      <c r="T542" s="359">
        <v>1.36</v>
      </c>
      <c r="U542" s="359">
        <v>18</v>
      </c>
    </row>
    <row r="543" spans="1:21" ht="75" customHeight="1" x14ac:dyDescent="0.2">
      <c r="A543" s="557"/>
      <c r="B543" s="296" t="s">
        <v>559</v>
      </c>
      <c r="C543" s="297" t="s">
        <v>560</v>
      </c>
      <c r="D543" s="298"/>
      <c r="E543" s="299" t="s">
        <v>242</v>
      </c>
      <c r="F543" s="300">
        <v>8418</v>
      </c>
      <c r="G543" s="269">
        <f>F543-F543*$G$4</f>
        <v>5892.6</v>
      </c>
      <c r="H543" s="331"/>
      <c r="I543" s="302"/>
      <c r="J543" s="271">
        <f t="shared" si="44"/>
        <v>0</v>
      </c>
      <c r="K543" s="331"/>
      <c r="L543" s="361" t="s">
        <v>236</v>
      </c>
      <c r="M543" s="361" t="s">
        <v>650</v>
      </c>
      <c r="N543" s="359">
        <v>300</v>
      </c>
      <c r="O543" s="359"/>
      <c r="P543" s="359" t="s">
        <v>258</v>
      </c>
      <c r="Q543" s="359" t="s">
        <v>455</v>
      </c>
      <c r="R543" s="359">
        <v>1</v>
      </c>
      <c r="S543" s="359">
        <v>500</v>
      </c>
      <c r="T543" s="359">
        <v>1.58</v>
      </c>
      <c r="U543" s="359">
        <v>18</v>
      </c>
    </row>
    <row r="544" spans="1:21" ht="75" customHeight="1" thickBot="1" x14ac:dyDescent="0.25">
      <c r="A544" s="555"/>
      <c r="B544" s="333" t="s">
        <v>595</v>
      </c>
      <c r="C544" s="334" t="s">
        <v>596</v>
      </c>
      <c r="D544" s="335"/>
      <c r="E544" s="336" t="s">
        <v>242</v>
      </c>
      <c r="F544" s="337">
        <v>5856</v>
      </c>
      <c r="G544" s="338">
        <f t="shared" si="43"/>
        <v>4099.2</v>
      </c>
      <c r="H544" s="331"/>
      <c r="I544" s="339"/>
      <c r="J544" s="340">
        <f t="shared" si="44"/>
        <v>0</v>
      </c>
      <c r="K544" s="331"/>
      <c r="L544" s="365" t="s">
        <v>236</v>
      </c>
      <c r="M544" s="365" t="s">
        <v>650</v>
      </c>
      <c r="N544" s="383">
        <v>300</v>
      </c>
      <c r="O544" s="383"/>
      <c r="P544" s="383" t="s">
        <v>271</v>
      </c>
      <c r="Q544" s="383" t="s">
        <v>455</v>
      </c>
      <c r="R544" s="383">
        <v>1</v>
      </c>
      <c r="S544" s="383">
        <v>500</v>
      </c>
      <c r="T544" s="383">
        <v>1.58</v>
      </c>
      <c r="U544" s="383">
        <v>18</v>
      </c>
    </row>
    <row r="545" spans="1:21" ht="75" customHeight="1" x14ac:dyDescent="0.2">
      <c r="A545" s="556"/>
      <c r="B545" s="163" t="s">
        <v>630</v>
      </c>
      <c r="C545" s="164" t="s">
        <v>631</v>
      </c>
      <c r="D545" s="165"/>
      <c r="E545" s="166" t="s">
        <v>235</v>
      </c>
      <c r="F545" s="34">
        <v>15738</v>
      </c>
      <c r="G545" s="287">
        <f>F545-F545*$G$4</f>
        <v>11016.6</v>
      </c>
      <c r="H545" s="331"/>
      <c r="I545" s="47"/>
      <c r="J545" s="48">
        <f t="shared" si="44"/>
        <v>0</v>
      </c>
      <c r="K545" s="331"/>
      <c r="L545" s="359" t="s">
        <v>141</v>
      </c>
      <c r="M545" s="359" t="s">
        <v>651</v>
      </c>
      <c r="N545" s="359" t="s">
        <v>652</v>
      </c>
      <c r="O545" s="359" t="s">
        <v>652</v>
      </c>
      <c r="P545" s="359" t="s">
        <v>238</v>
      </c>
      <c r="Q545" s="359" t="s">
        <v>652</v>
      </c>
      <c r="R545" s="359" t="s">
        <v>652</v>
      </c>
      <c r="S545" s="359" t="s">
        <v>652</v>
      </c>
      <c r="T545" s="359">
        <v>2.577</v>
      </c>
      <c r="U545" s="359" t="s">
        <v>652</v>
      </c>
    </row>
    <row r="546" spans="1:21" ht="75" customHeight="1" thickBot="1" x14ac:dyDescent="0.25">
      <c r="A546" s="555"/>
      <c r="B546" s="333" t="s">
        <v>624</v>
      </c>
      <c r="C546" s="334" t="s">
        <v>625</v>
      </c>
      <c r="D546" s="335"/>
      <c r="E546" s="336" t="s">
        <v>235</v>
      </c>
      <c r="F546" s="337">
        <v>11834</v>
      </c>
      <c r="G546" s="338">
        <f>F546-F546*$G$4</f>
        <v>8283.7999999999993</v>
      </c>
      <c r="H546" s="331"/>
      <c r="I546" s="339"/>
      <c r="J546" s="340">
        <f t="shared" si="44"/>
        <v>0</v>
      </c>
      <c r="K546" s="331"/>
      <c r="L546" s="365" t="s">
        <v>141</v>
      </c>
      <c r="M546" s="365" t="s">
        <v>651</v>
      </c>
      <c r="N546" s="365" t="s">
        <v>652</v>
      </c>
      <c r="O546" s="365" t="s">
        <v>652</v>
      </c>
      <c r="P546" s="365" t="s">
        <v>238</v>
      </c>
      <c r="Q546" s="365" t="s">
        <v>652</v>
      </c>
      <c r="R546" s="365" t="s">
        <v>652</v>
      </c>
      <c r="S546" s="365" t="s">
        <v>652</v>
      </c>
      <c r="T546" s="365">
        <v>1.8959999999999999</v>
      </c>
      <c r="U546" s="365" t="s">
        <v>652</v>
      </c>
    </row>
    <row r="547" spans="1:21" ht="75" customHeight="1" x14ac:dyDescent="0.2">
      <c r="A547" s="556"/>
      <c r="B547" s="163" t="s">
        <v>647</v>
      </c>
      <c r="C547" s="164" t="s">
        <v>648</v>
      </c>
      <c r="D547" s="165"/>
      <c r="E547" s="166" t="s">
        <v>235</v>
      </c>
      <c r="F547" s="34">
        <v>14640</v>
      </c>
      <c r="G547" s="287">
        <f>F547-F547*$G$4</f>
        <v>10248</v>
      </c>
      <c r="H547" s="331"/>
      <c r="I547" s="47"/>
      <c r="J547" s="48">
        <f t="shared" si="44"/>
        <v>0</v>
      </c>
      <c r="K547" s="331"/>
      <c r="L547" s="359" t="s">
        <v>141</v>
      </c>
      <c r="M547" s="359" t="s">
        <v>651</v>
      </c>
      <c r="N547" s="359" t="s">
        <v>652</v>
      </c>
      <c r="O547" s="359" t="s">
        <v>652</v>
      </c>
      <c r="P547" s="359" t="s">
        <v>653</v>
      </c>
      <c r="Q547" s="359" t="s">
        <v>652</v>
      </c>
      <c r="R547" s="359" t="s">
        <v>652</v>
      </c>
      <c r="S547" s="359" t="s">
        <v>652</v>
      </c>
      <c r="T547" s="359">
        <v>2.577</v>
      </c>
      <c r="U547" s="359" t="s">
        <v>652</v>
      </c>
    </row>
    <row r="548" spans="1:21" ht="75" customHeight="1" thickBot="1" x14ac:dyDescent="0.25">
      <c r="A548" s="557"/>
      <c r="B548" s="296" t="s">
        <v>641</v>
      </c>
      <c r="C548" s="297" t="s">
        <v>642</v>
      </c>
      <c r="D548" s="298"/>
      <c r="E548" s="299" t="s">
        <v>235</v>
      </c>
      <c r="F548" s="300">
        <v>10492</v>
      </c>
      <c r="G548" s="301">
        <f t="shared" si="43"/>
        <v>7344.4</v>
      </c>
      <c r="H548" s="331"/>
      <c r="I548" s="302"/>
      <c r="J548" s="303">
        <f t="shared" si="44"/>
        <v>0</v>
      </c>
      <c r="K548" s="331"/>
      <c r="L548" s="361" t="s">
        <v>141</v>
      </c>
      <c r="M548" s="361" t="s">
        <v>651</v>
      </c>
      <c r="N548" s="361" t="s">
        <v>652</v>
      </c>
      <c r="O548" s="361" t="s">
        <v>652</v>
      </c>
      <c r="P548" s="361" t="s">
        <v>653</v>
      </c>
      <c r="Q548" s="361" t="s">
        <v>652</v>
      </c>
      <c r="R548" s="361" t="s">
        <v>652</v>
      </c>
      <c r="S548" s="361" t="s">
        <v>652</v>
      </c>
      <c r="T548" s="361">
        <v>1.8959999999999999</v>
      </c>
      <c r="U548" s="361" t="s">
        <v>652</v>
      </c>
    </row>
    <row r="549" spans="1:21" ht="30" customHeight="1" thickTop="1" x14ac:dyDescent="0.2">
      <c r="A549" s="569"/>
      <c r="B549" s="150" t="s">
        <v>654</v>
      </c>
      <c r="C549" s="151" t="s">
        <v>655</v>
      </c>
      <c r="D549" s="152"/>
      <c r="E549" s="153" t="s">
        <v>242</v>
      </c>
      <c r="F549" s="32">
        <v>610</v>
      </c>
      <c r="G549" s="293">
        <f t="shared" ref="G549:G564" si="45">F549-F549*$G$4</f>
        <v>427</v>
      </c>
      <c r="H549" s="331"/>
      <c r="I549" s="43"/>
      <c r="J549" s="44">
        <f t="shared" si="44"/>
        <v>0</v>
      </c>
      <c r="K549" s="331"/>
      <c r="L549" s="362" t="s">
        <v>141</v>
      </c>
      <c r="M549" s="362" t="s">
        <v>651</v>
      </c>
      <c r="N549" s="362" t="s">
        <v>652</v>
      </c>
      <c r="O549" s="362" t="s">
        <v>652</v>
      </c>
      <c r="P549" s="362" t="s">
        <v>258</v>
      </c>
      <c r="Q549" s="362" t="s">
        <v>652</v>
      </c>
      <c r="R549" s="362" t="s">
        <v>652</v>
      </c>
      <c r="S549" s="362" t="s">
        <v>652</v>
      </c>
      <c r="T549" s="362">
        <v>0.04</v>
      </c>
      <c r="U549" s="362" t="s">
        <v>652</v>
      </c>
    </row>
    <row r="550" spans="1:21" ht="30" customHeight="1" x14ac:dyDescent="0.2">
      <c r="A550" s="583"/>
      <c r="B550" s="274" t="s">
        <v>656</v>
      </c>
      <c r="C550" s="275" t="s">
        <v>657</v>
      </c>
      <c r="D550" s="276"/>
      <c r="E550" s="277" t="s">
        <v>242</v>
      </c>
      <c r="F550" s="278">
        <v>610</v>
      </c>
      <c r="G550" s="269">
        <f t="shared" si="45"/>
        <v>427</v>
      </c>
      <c r="H550" s="331"/>
      <c r="I550" s="270"/>
      <c r="J550" s="271">
        <f t="shared" si="44"/>
        <v>0</v>
      </c>
      <c r="K550" s="331"/>
      <c r="L550" s="360" t="s">
        <v>141</v>
      </c>
      <c r="M550" s="360" t="s">
        <v>651</v>
      </c>
      <c r="N550" s="360" t="s">
        <v>652</v>
      </c>
      <c r="O550" s="360" t="s">
        <v>652</v>
      </c>
      <c r="P550" s="360" t="s">
        <v>271</v>
      </c>
      <c r="Q550" s="360" t="s">
        <v>652</v>
      </c>
      <c r="R550" s="360" t="s">
        <v>652</v>
      </c>
      <c r="S550" s="360" t="s">
        <v>652</v>
      </c>
      <c r="T550" s="360">
        <v>0.04</v>
      </c>
      <c r="U550" s="360" t="s">
        <v>652</v>
      </c>
    </row>
    <row r="551" spans="1:21" ht="30" customHeight="1" x14ac:dyDescent="0.2">
      <c r="A551" s="583"/>
      <c r="B551" s="274" t="s">
        <v>658</v>
      </c>
      <c r="C551" s="275" t="s">
        <v>659</v>
      </c>
      <c r="D551" s="276"/>
      <c r="E551" s="277" t="s">
        <v>242</v>
      </c>
      <c r="F551" s="278">
        <v>732</v>
      </c>
      <c r="G551" s="269">
        <f t="shared" si="45"/>
        <v>512.4</v>
      </c>
      <c r="H551" s="331"/>
      <c r="I551" s="270"/>
      <c r="J551" s="271">
        <f t="shared" si="44"/>
        <v>0</v>
      </c>
      <c r="K551" s="331"/>
      <c r="L551" s="360" t="s">
        <v>141</v>
      </c>
      <c r="M551" s="360" t="s">
        <v>651</v>
      </c>
      <c r="N551" s="360" t="s">
        <v>652</v>
      </c>
      <c r="O551" s="360" t="s">
        <v>652</v>
      </c>
      <c r="P551" s="360" t="s">
        <v>258</v>
      </c>
      <c r="Q551" s="360" t="s">
        <v>652</v>
      </c>
      <c r="R551" s="360" t="s">
        <v>652</v>
      </c>
      <c r="S551" s="360" t="s">
        <v>652</v>
      </c>
      <c r="T551" s="360">
        <v>5.3999999999999999E-2</v>
      </c>
      <c r="U551" s="360" t="s">
        <v>652</v>
      </c>
    </row>
    <row r="552" spans="1:21" ht="30" customHeight="1" thickBot="1" x14ac:dyDescent="0.25">
      <c r="A552" s="585"/>
      <c r="B552" s="333" t="s">
        <v>660</v>
      </c>
      <c r="C552" s="334" t="s">
        <v>661</v>
      </c>
      <c r="D552" s="335"/>
      <c r="E552" s="336" t="s">
        <v>242</v>
      </c>
      <c r="F552" s="337">
        <v>610</v>
      </c>
      <c r="G552" s="338">
        <v>720</v>
      </c>
      <c r="H552" s="331"/>
      <c r="I552" s="339"/>
      <c r="J552" s="340">
        <f t="shared" si="44"/>
        <v>0</v>
      </c>
      <c r="K552" s="331"/>
      <c r="L552" s="365" t="s">
        <v>141</v>
      </c>
      <c r="M552" s="365" t="s">
        <v>651</v>
      </c>
      <c r="N552" s="365" t="s">
        <v>652</v>
      </c>
      <c r="O552" s="365" t="s">
        <v>652</v>
      </c>
      <c r="P552" s="365" t="s">
        <v>271</v>
      </c>
      <c r="Q552" s="365" t="s">
        <v>652</v>
      </c>
      <c r="R552" s="365" t="s">
        <v>652</v>
      </c>
      <c r="S552" s="365" t="s">
        <v>652</v>
      </c>
      <c r="T552" s="365">
        <v>5.6000000000000001E-2</v>
      </c>
      <c r="U552" s="365" t="s">
        <v>652</v>
      </c>
    </row>
    <row r="553" spans="1:21" ht="68.45" customHeight="1" x14ac:dyDescent="0.2">
      <c r="A553" s="556"/>
      <c r="B553" s="163" t="s">
        <v>662</v>
      </c>
      <c r="C553" s="164" t="s">
        <v>663</v>
      </c>
      <c r="D553" s="165"/>
      <c r="E553" s="166" t="s">
        <v>235</v>
      </c>
      <c r="F553" s="34">
        <v>2562</v>
      </c>
      <c r="G553" s="287">
        <f>F553-F553*$G$4</f>
        <v>1793.4</v>
      </c>
      <c r="H553" s="331"/>
      <c r="I553" s="47"/>
      <c r="J553" s="48">
        <f t="shared" si="44"/>
        <v>0</v>
      </c>
      <c r="K553" s="331"/>
      <c r="L553" s="359" t="s">
        <v>141</v>
      </c>
      <c r="M553" s="359" t="s">
        <v>420</v>
      </c>
      <c r="N553" s="359" t="s">
        <v>652</v>
      </c>
      <c r="O553" s="359" t="s">
        <v>652</v>
      </c>
      <c r="P553" s="359" t="s">
        <v>238</v>
      </c>
      <c r="Q553" s="359" t="s">
        <v>652</v>
      </c>
      <c r="R553" s="359" t="s">
        <v>652</v>
      </c>
      <c r="S553" s="359" t="s">
        <v>652</v>
      </c>
      <c r="T553" s="359">
        <v>0.38</v>
      </c>
      <c r="U553" s="359" t="s">
        <v>652</v>
      </c>
    </row>
    <row r="554" spans="1:21" ht="65.099999999999994" customHeight="1" thickBot="1" x14ac:dyDescent="0.25">
      <c r="A554" s="555"/>
      <c r="B554" s="333" t="s">
        <v>664</v>
      </c>
      <c r="C554" s="334" t="s">
        <v>665</v>
      </c>
      <c r="D554" s="335"/>
      <c r="E554" s="336" t="s">
        <v>235</v>
      </c>
      <c r="F554" s="337">
        <v>2562</v>
      </c>
      <c r="G554" s="338">
        <f t="shared" si="45"/>
        <v>1793.4</v>
      </c>
      <c r="H554" s="331"/>
      <c r="I554" s="339"/>
      <c r="J554" s="340">
        <f t="shared" si="44"/>
        <v>0</v>
      </c>
      <c r="K554" s="331"/>
      <c r="L554" s="365" t="s">
        <v>141</v>
      </c>
      <c r="M554" s="365" t="s">
        <v>420</v>
      </c>
      <c r="N554" s="365" t="s">
        <v>652</v>
      </c>
      <c r="O554" s="365" t="s">
        <v>652</v>
      </c>
      <c r="P554" s="365" t="s">
        <v>271</v>
      </c>
      <c r="Q554" s="365" t="s">
        <v>652</v>
      </c>
      <c r="R554" s="365" t="s">
        <v>652</v>
      </c>
      <c r="S554" s="365" t="s">
        <v>652</v>
      </c>
      <c r="T554" s="365">
        <v>0.38</v>
      </c>
      <c r="U554" s="365" t="s">
        <v>652</v>
      </c>
    </row>
    <row r="555" spans="1:21" ht="59.1" customHeight="1" x14ac:dyDescent="0.2">
      <c r="A555" s="556"/>
      <c r="B555" s="163" t="s">
        <v>666</v>
      </c>
      <c r="C555" s="164" t="s">
        <v>667</v>
      </c>
      <c r="D555" s="165"/>
      <c r="E555" s="166" t="s">
        <v>242</v>
      </c>
      <c r="F555" s="34">
        <v>732</v>
      </c>
      <c r="G555" s="287">
        <f>F555-F555*$G$4</f>
        <v>512.4</v>
      </c>
      <c r="H555" s="331"/>
      <c r="I555" s="47"/>
      <c r="J555" s="48">
        <f t="shared" si="44"/>
        <v>0</v>
      </c>
      <c r="K555" s="331"/>
      <c r="L555" s="359" t="s">
        <v>141</v>
      </c>
      <c r="M555" s="359" t="s">
        <v>420</v>
      </c>
      <c r="N555" s="359" t="s">
        <v>652</v>
      </c>
      <c r="O555" s="359" t="s">
        <v>652</v>
      </c>
      <c r="P555" s="359" t="s">
        <v>238</v>
      </c>
      <c r="Q555" s="359" t="s">
        <v>652</v>
      </c>
      <c r="R555" s="359" t="s">
        <v>652</v>
      </c>
      <c r="S555" s="359" t="s">
        <v>652</v>
      </c>
      <c r="T555" s="359">
        <v>9.4E-2</v>
      </c>
      <c r="U555" s="359" t="s">
        <v>652</v>
      </c>
    </row>
    <row r="556" spans="1:21" ht="54" customHeight="1" thickBot="1" x14ac:dyDescent="0.25">
      <c r="A556" s="555"/>
      <c r="B556" s="333" t="s">
        <v>668</v>
      </c>
      <c r="C556" s="334" t="s">
        <v>669</v>
      </c>
      <c r="D556" s="335"/>
      <c r="E556" s="336" t="s">
        <v>242</v>
      </c>
      <c r="F556" s="337">
        <v>732</v>
      </c>
      <c r="G556" s="338">
        <f t="shared" si="45"/>
        <v>512.4</v>
      </c>
      <c r="H556" s="331"/>
      <c r="I556" s="339"/>
      <c r="J556" s="340">
        <f t="shared" si="44"/>
        <v>0</v>
      </c>
      <c r="K556" s="331"/>
      <c r="L556" s="365" t="s">
        <v>141</v>
      </c>
      <c r="M556" s="365" t="s">
        <v>420</v>
      </c>
      <c r="N556" s="365" t="s">
        <v>652</v>
      </c>
      <c r="O556" s="365" t="s">
        <v>652</v>
      </c>
      <c r="P556" s="365" t="s">
        <v>271</v>
      </c>
      <c r="Q556" s="365" t="s">
        <v>652</v>
      </c>
      <c r="R556" s="365" t="s">
        <v>652</v>
      </c>
      <c r="S556" s="365" t="s">
        <v>652</v>
      </c>
      <c r="T556" s="365">
        <v>9.4E-2</v>
      </c>
      <c r="U556" s="365" t="s">
        <v>652</v>
      </c>
    </row>
    <row r="557" spans="1:21" ht="31.35" customHeight="1" x14ac:dyDescent="0.2">
      <c r="A557" s="587"/>
      <c r="B557" s="163" t="s">
        <v>670</v>
      </c>
      <c r="C557" s="164" t="s">
        <v>671</v>
      </c>
      <c r="D557" s="165"/>
      <c r="E557" s="166" t="s">
        <v>242</v>
      </c>
      <c r="F557" s="34">
        <v>6466</v>
      </c>
      <c r="G557" s="287">
        <f>F557-F557*$G$4</f>
        <v>4526.2</v>
      </c>
      <c r="H557" s="331"/>
      <c r="I557" s="47"/>
      <c r="J557" s="48">
        <f t="shared" si="44"/>
        <v>0</v>
      </c>
      <c r="K557" s="331"/>
      <c r="L557" s="359" t="s">
        <v>141</v>
      </c>
      <c r="M557" s="359" t="s">
        <v>420</v>
      </c>
      <c r="N557" s="359" t="s">
        <v>652</v>
      </c>
      <c r="O557" s="359" t="s">
        <v>652</v>
      </c>
      <c r="P557" s="359" t="s">
        <v>238</v>
      </c>
      <c r="Q557" s="359" t="s">
        <v>652</v>
      </c>
      <c r="R557" s="359" t="s">
        <v>652</v>
      </c>
      <c r="S557" s="359" t="s">
        <v>652</v>
      </c>
      <c r="T557" s="359">
        <v>1.6240000000000001</v>
      </c>
      <c r="U557" s="359" t="s">
        <v>652</v>
      </c>
    </row>
    <row r="558" spans="1:21" ht="31.35" customHeight="1" x14ac:dyDescent="0.2">
      <c r="A558" s="583"/>
      <c r="B558" s="274" t="s">
        <v>672</v>
      </c>
      <c r="C558" s="275" t="s">
        <v>673</v>
      </c>
      <c r="D558" s="276"/>
      <c r="E558" s="277" t="s">
        <v>235</v>
      </c>
      <c r="F558" s="278">
        <v>6954</v>
      </c>
      <c r="G558" s="269">
        <f>F558-F558*$G$4</f>
        <v>4867.8</v>
      </c>
      <c r="H558" s="331"/>
      <c r="I558" s="270"/>
      <c r="J558" s="271">
        <f t="shared" si="44"/>
        <v>0</v>
      </c>
      <c r="K558" s="331"/>
      <c r="L558" s="360" t="s">
        <v>141</v>
      </c>
      <c r="M558" s="360" t="s">
        <v>420</v>
      </c>
      <c r="N558" s="360" t="s">
        <v>652</v>
      </c>
      <c r="O558" s="360" t="s">
        <v>652</v>
      </c>
      <c r="P558" s="360" t="s">
        <v>238</v>
      </c>
      <c r="Q558" s="360" t="s">
        <v>652</v>
      </c>
      <c r="R558" s="360" t="s">
        <v>652</v>
      </c>
      <c r="S558" s="360" t="s">
        <v>652</v>
      </c>
      <c r="T558" s="360">
        <v>1.82</v>
      </c>
      <c r="U558" s="360" t="s">
        <v>652</v>
      </c>
    </row>
    <row r="559" spans="1:21" ht="31.35" customHeight="1" x14ac:dyDescent="0.2">
      <c r="A559" s="583"/>
      <c r="B559" s="274" t="s">
        <v>674</v>
      </c>
      <c r="C559" s="275" t="s">
        <v>675</v>
      </c>
      <c r="D559" s="276"/>
      <c r="E559" s="277" t="s">
        <v>242</v>
      </c>
      <c r="F559" s="278">
        <v>7198</v>
      </c>
      <c r="G559" s="269">
        <f>F559-F559*$G$4</f>
        <v>5038.6000000000004</v>
      </c>
      <c r="H559" s="331"/>
      <c r="I559" s="270"/>
      <c r="J559" s="271">
        <f t="shared" si="44"/>
        <v>0</v>
      </c>
      <c r="K559" s="331"/>
      <c r="L559" s="360" t="s">
        <v>141</v>
      </c>
      <c r="M559" s="360" t="s">
        <v>420</v>
      </c>
      <c r="N559" s="360" t="s">
        <v>652</v>
      </c>
      <c r="O559" s="360" t="s">
        <v>652</v>
      </c>
      <c r="P559" s="360" t="s">
        <v>238</v>
      </c>
      <c r="Q559" s="360" t="s">
        <v>652</v>
      </c>
      <c r="R559" s="360" t="s">
        <v>652</v>
      </c>
      <c r="S559" s="360" t="s">
        <v>652</v>
      </c>
      <c r="T559" s="360">
        <v>2.1</v>
      </c>
      <c r="U559" s="360" t="s">
        <v>652</v>
      </c>
    </row>
    <row r="560" spans="1:21" ht="31.35" customHeight="1" x14ac:dyDescent="0.2">
      <c r="A560" s="583"/>
      <c r="B560" s="274" t="s">
        <v>676</v>
      </c>
      <c r="C560" s="275" t="s">
        <v>677</v>
      </c>
      <c r="D560" s="276"/>
      <c r="E560" s="277" t="s">
        <v>242</v>
      </c>
      <c r="F560" s="278">
        <v>366</v>
      </c>
      <c r="G560" s="269">
        <f>F560-F560*$G$4</f>
        <v>256.2</v>
      </c>
      <c r="H560" s="331"/>
      <c r="I560" s="270"/>
      <c r="J560" s="271">
        <f t="shared" si="44"/>
        <v>0</v>
      </c>
      <c r="K560" s="331"/>
      <c r="L560" s="360" t="s">
        <v>141</v>
      </c>
      <c r="M560" s="360" t="s">
        <v>678</v>
      </c>
      <c r="N560" s="360" t="s">
        <v>652</v>
      </c>
      <c r="O560" s="360" t="s">
        <v>652</v>
      </c>
      <c r="P560" s="360" t="s">
        <v>238</v>
      </c>
      <c r="Q560" s="360" t="s">
        <v>652</v>
      </c>
      <c r="R560" s="360" t="s">
        <v>652</v>
      </c>
      <c r="S560" s="360" t="s">
        <v>652</v>
      </c>
      <c r="T560" s="360">
        <v>5.5E-2</v>
      </c>
      <c r="U560" s="360" t="s">
        <v>652</v>
      </c>
    </row>
    <row r="561" spans="1:21" ht="31.35" customHeight="1" x14ac:dyDescent="0.2">
      <c r="A561" s="583"/>
      <c r="B561" s="274" t="s">
        <v>679</v>
      </c>
      <c r="C561" s="275" t="s">
        <v>680</v>
      </c>
      <c r="D561" s="276"/>
      <c r="E561" s="277" t="s">
        <v>242</v>
      </c>
      <c r="F561" s="278">
        <v>5978</v>
      </c>
      <c r="G561" s="269">
        <f t="shared" si="45"/>
        <v>4184.6000000000004</v>
      </c>
      <c r="H561" s="331"/>
      <c r="I561" s="270"/>
      <c r="J561" s="271">
        <f t="shared" si="44"/>
        <v>0</v>
      </c>
      <c r="K561" s="331"/>
      <c r="L561" s="360" t="s">
        <v>141</v>
      </c>
      <c r="M561" s="360" t="s">
        <v>420</v>
      </c>
      <c r="N561" s="360" t="s">
        <v>652</v>
      </c>
      <c r="O561" s="360" t="s">
        <v>652</v>
      </c>
      <c r="P561" s="360" t="s">
        <v>271</v>
      </c>
      <c r="Q561" s="360" t="s">
        <v>652</v>
      </c>
      <c r="R561" s="360" t="s">
        <v>652</v>
      </c>
      <c r="S561" s="360" t="s">
        <v>652</v>
      </c>
      <c r="T561" s="360">
        <v>1.6240000000000001</v>
      </c>
      <c r="U561" s="360" t="s">
        <v>652</v>
      </c>
    </row>
    <row r="562" spans="1:21" ht="31.35" customHeight="1" x14ac:dyDescent="0.2">
      <c r="A562" s="583"/>
      <c r="B562" s="274" t="s">
        <v>681</v>
      </c>
      <c r="C562" s="275" t="s">
        <v>682</v>
      </c>
      <c r="D562" s="276"/>
      <c r="E562" s="277" t="s">
        <v>242</v>
      </c>
      <c r="F562" s="278">
        <v>6344</v>
      </c>
      <c r="G562" s="269">
        <f t="shared" si="45"/>
        <v>4440.8</v>
      </c>
      <c r="H562" s="331"/>
      <c r="I562" s="270"/>
      <c r="J562" s="271">
        <f t="shared" si="44"/>
        <v>0</v>
      </c>
      <c r="K562" s="331"/>
      <c r="L562" s="360" t="s">
        <v>141</v>
      </c>
      <c r="M562" s="360" t="s">
        <v>420</v>
      </c>
      <c r="N562" s="360" t="s">
        <v>652</v>
      </c>
      <c r="O562" s="360" t="s">
        <v>652</v>
      </c>
      <c r="P562" s="360" t="s">
        <v>271</v>
      </c>
      <c r="Q562" s="360" t="s">
        <v>652</v>
      </c>
      <c r="R562" s="360" t="s">
        <v>652</v>
      </c>
      <c r="S562" s="360" t="s">
        <v>652</v>
      </c>
      <c r="T562" s="360">
        <v>1.82</v>
      </c>
      <c r="U562" s="360" t="s">
        <v>652</v>
      </c>
    </row>
    <row r="563" spans="1:21" ht="31.35" customHeight="1" x14ac:dyDescent="0.2">
      <c r="A563" s="583"/>
      <c r="B563" s="274" t="s">
        <v>683</v>
      </c>
      <c r="C563" s="275" t="s">
        <v>684</v>
      </c>
      <c r="D563" s="276"/>
      <c r="E563" s="277" t="s">
        <v>242</v>
      </c>
      <c r="F563" s="278">
        <v>6710</v>
      </c>
      <c r="G563" s="269">
        <f t="shared" si="45"/>
        <v>4697</v>
      </c>
      <c r="H563" s="331"/>
      <c r="I563" s="270"/>
      <c r="J563" s="271">
        <f t="shared" si="44"/>
        <v>0</v>
      </c>
      <c r="K563" s="331"/>
      <c r="L563" s="360" t="s">
        <v>141</v>
      </c>
      <c r="M563" s="360" t="s">
        <v>420</v>
      </c>
      <c r="N563" s="360" t="s">
        <v>652</v>
      </c>
      <c r="O563" s="360" t="s">
        <v>652</v>
      </c>
      <c r="P563" s="360" t="s">
        <v>271</v>
      </c>
      <c r="Q563" s="360" t="s">
        <v>652</v>
      </c>
      <c r="R563" s="360" t="s">
        <v>652</v>
      </c>
      <c r="S563" s="360" t="s">
        <v>652</v>
      </c>
      <c r="T563" s="360">
        <v>2.1</v>
      </c>
      <c r="U563" s="360" t="s">
        <v>652</v>
      </c>
    </row>
    <row r="564" spans="1:21" ht="31.35" customHeight="1" thickBot="1" x14ac:dyDescent="0.25">
      <c r="A564" s="588"/>
      <c r="B564" s="296" t="s">
        <v>685</v>
      </c>
      <c r="C564" s="297" t="s">
        <v>686</v>
      </c>
      <c r="D564" s="298"/>
      <c r="E564" s="299" t="s">
        <v>242</v>
      </c>
      <c r="F564" s="300">
        <v>366</v>
      </c>
      <c r="G564" s="301">
        <f t="shared" si="45"/>
        <v>256.2</v>
      </c>
      <c r="H564" s="331"/>
      <c r="I564" s="302"/>
      <c r="J564" s="303">
        <f t="shared" si="44"/>
        <v>0</v>
      </c>
      <c r="K564" s="331"/>
      <c r="L564" s="361" t="s">
        <v>141</v>
      </c>
      <c r="M564" s="361" t="s">
        <v>678</v>
      </c>
      <c r="N564" s="361" t="s">
        <v>652</v>
      </c>
      <c r="O564" s="361" t="s">
        <v>652</v>
      </c>
      <c r="P564" s="361" t="s">
        <v>271</v>
      </c>
      <c r="Q564" s="361" t="s">
        <v>652</v>
      </c>
      <c r="R564" s="361" t="s">
        <v>652</v>
      </c>
      <c r="S564" s="361" t="s">
        <v>652</v>
      </c>
      <c r="T564" s="361">
        <v>5.5E-2</v>
      </c>
      <c r="U564" s="361" t="s">
        <v>652</v>
      </c>
    </row>
    <row r="565" spans="1:21" s="142" customFormat="1" ht="21" thickTop="1" thickBot="1" x14ac:dyDescent="0.25">
      <c r="A565" s="108"/>
      <c r="B565" s="108"/>
      <c r="C565" s="133" t="s">
        <v>687</v>
      </c>
      <c r="D565" s="133"/>
      <c r="E565" s="134"/>
      <c r="F565" s="36"/>
      <c r="G565" s="37"/>
      <c r="H565" s="331"/>
      <c r="I565" s="38"/>
      <c r="J565" s="39"/>
      <c r="K565" s="331"/>
      <c r="L565" s="397"/>
      <c r="M565" s="397"/>
      <c r="N565" s="397"/>
      <c r="O565" s="397"/>
      <c r="P565" s="397"/>
      <c r="Q565" s="397"/>
      <c r="R565" s="397"/>
      <c r="S565" s="397"/>
      <c r="T565" s="397"/>
      <c r="U565" s="397"/>
    </row>
    <row r="566" spans="1:21" s="142" customFormat="1" ht="92.25" customHeight="1" thickTop="1" x14ac:dyDescent="0.2">
      <c r="A566" s="556"/>
      <c r="B566" s="163" t="s">
        <v>688</v>
      </c>
      <c r="C566" s="164" t="s">
        <v>689</v>
      </c>
      <c r="D566" s="165"/>
      <c r="E566" s="166" t="s">
        <v>242</v>
      </c>
      <c r="F566" s="34">
        <v>154086</v>
      </c>
      <c r="G566" s="287">
        <f>F566-F566*$G$4</f>
        <v>107860.20000000001</v>
      </c>
      <c r="H566" s="331"/>
      <c r="I566" s="47"/>
      <c r="J566" s="48">
        <f>IF(I566*G566&gt;0,I566*G566,0)</f>
        <v>0</v>
      </c>
      <c r="K566" s="331"/>
      <c r="L566" s="359" t="s">
        <v>236</v>
      </c>
      <c r="M566" s="359" t="s">
        <v>690</v>
      </c>
      <c r="N566" s="359"/>
      <c r="O566" s="359"/>
      <c r="P566" s="359" t="s">
        <v>691</v>
      </c>
      <c r="Q566" s="359"/>
      <c r="R566" s="359"/>
      <c r="S566" s="359"/>
      <c r="T566" s="359">
        <v>1.74</v>
      </c>
      <c r="U566" s="359"/>
    </row>
    <row r="567" spans="1:21" ht="83.45" customHeight="1" thickBot="1" x14ac:dyDescent="0.25">
      <c r="A567" s="557"/>
      <c r="B567" s="296" t="s">
        <v>692</v>
      </c>
      <c r="C567" s="297" t="s">
        <v>693</v>
      </c>
      <c r="D567" s="298"/>
      <c r="E567" s="299" t="s">
        <v>242</v>
      </c>
      <c r="F567" s="300">
        <v>52704</v>
      </c>
      <c r="G567" s="301">
        <f>F567-F567*$G$4</f>
        <v>36892.800000000003</v>
      </c>
      <c r="H567" s="331"/>
      <c r="I567" s="302"/>
      <c r="J567" s="303">
        <f>IF(I567*G567&gt;0,I567*G567,0)</f>
        <v>0</v>
      </c>
      <c r="K567" s="331"/>
      <c r="L567" s="361" t="s">
        <v>236</v>
      </c>
      <c r="M567" s="361" t="s">
        <v>690</v>
      </c>
      <c r="N567" s="361" t="s">
        <v>652</v>
      </c>
      <c r="O567" s="361" t="s">
        <v>652</v>
      </c>
      <c r="P567" s="361" t="s">
        <v>691</v>
      </c>
      <c r="Q567" s="361" t="s">
        <v>652</v>
      </c>
      <c r="R567" s="361"/>
      <c r="S567" s="361" t="s">
        <v>652</v>
      </c>
      <c r="T567" s="361">
        <v>0.27600000000000002</v>
      </c>
      <c r="U567" s="361" t="s">
        <v>652</v>
      </c>
    </row>
    <row r="568" spans="1:21" s="142" customFormat="1" ht="21" thickTop="1" thickBot="1" x14ac:dyDescent="0.25">
      <c r="A568" s="108"/>
      <c r="B568" s="108"/>
      <c r="C568" s="133" t="s">
        <v>694</v>
      </c>
      <c r="D568" s="133"/>
      <c r="E568" s="134"/>
      <c r="F568" s="36"/>
      <c r="G568" s="37"/>
      <c r="H568" s="331"/>
      <c r="I568" s="38"/>
      <c r="J568" s="39"/>
      <c r="K568" s="331"/>
      <c r="L568" s="397"/>
      <c r="M568" s="397"/>
      <c r="N568" s="397"/>
      <c r="O568" s="397"/>
      <c r="P568" s="397"/>
      <c r="Q568" s="397"/>
      <c r="R568" s="397"/>
      <c r="S568" s="397"/>
      <c r="T568" s="397"/>
      <c r="U568" s="397"/>
    </row>
    <row r="569" spans="1:21" s="224" customFormat="1" ht="48" customHeight="1" thickTop="1" x14ac:dyDescent="0.2">
      <c r="A569" s="574"/>
      <c r="B569" s="282" t="s">
        <v>695</v>
      </c>
      <c r="C569" s="304" t="s">
        <v>696</v>
      </c>
      <c r="D569" s="284"/>
      <c r="E569" s="285" t="s">
        <v>235</v>
      </c>
      <c r="F569" s="286">
        <v>173118</v>
      </c>
      <c r="G569" s="287">
        <f>F569-F569*'Механизмы нижние и верхние'!$G$4</f>
        <v>121182.6</v>
      </c>
      <c r="H569" s="331"/>
      <c r="I569" s="47"/>
      <c r="J569" s="48">
        <f t="shared" ref="J569:J595" si="46">IF(I569*G569&gt;0,I569*G569,0)</f>
        <v>0</v>
      </c>
      <c r="K569" s="331"/>
      <c r="L569" s="394" t="s">
        <v>236</v>
      </c>
      <c r="M569" s="394" t="s">
        <v>14</v>
      </c>
      <c r="N569" s="394">
        <v>750</v>
      </c>
      <c r="O569" s="394">
        <v>1800</v>
      </c>
      <c r="P569" s="394" t="s">
        <v>238</v>
      </c>
      <c r="Q569" s="394" t="s">
        <v>422</v>
      </c>
      <c r="R569" s="394">
        <v>6</v>
      </c>
      <c r="S569" s="394">
        <v>480</v>
      </c>
      <c r="T569" s="394"/>
      <c r="U569" s="394">
        <v>100</v>
      </c>
    </row>
    <row r="570" spans="1:21" s="224" customFormat="1" ht="48" customHeight="1" x14ac:dyDescent="0.2">
      <c r="A570" s="596"/>
      <c r="B570" s="123" t="s">
        <v>697</v>
      </c>
      <c r="C570" s="124" t="s">
        <v>698</v>
      </c>
      <c r="D570" s="125">
        <v>1</v>
      </c>
      <c r="E570" s="126" t="s">
        <v>242</v>
      </c>
      <c r="F570" s="5">
        <v>83814</v>
      </c>
      <c r="G570" s="272">
        <f>F570-F570*'Механизмы нижние и верхние'!$G$4</f>
        <v>58669.8</v>
      </c>
      <c r="H570" s="331"/>
      <c r="I570" s="51"/>
      <c r="J570" s="52">
        <f t="shared" si="46"/>
        <v>0</v>
      </c>
      <c r="K570" s="331"/>
      <c r="L570" s="125" t="s">
        <v>236</v>
      </c>
      <c r="M570" s="125" t="s">
        <v>14</v>
      </c>
      <c r="N570" s="125">
        <v>750</v>
      </c>
      <c r="O570" s="125">
        <v>1800</v>
      </c>
      <c r="P570" s="125" t="s">
        <v>238</v>
      </c>
      <c r="Q570" s="125" t="s">
        <v>422</v>
      </c>
      <c r="R570" s="125">
        <v>6</v>
      </c>
      <c r="S570" s="125">
        <v>480</v>
      </c>
      <c r="T570" s="125"/>
      <c r="U570" s="125">
        <v>100</v>
      </c>
    </row>
    <row r="571" spans="1:21" s="224" customFormat="1" ht="48" customHeight="1" x14ac:dyDescent="0.2">
      <c r="A571" s="596"/>
      <c r="B571" s="123" t="s">
        <v>699</v>
      </c>
      <c r="C571" s="124" t="s">
        <v>700</v>
      </c>
      <c r="D571" s="125">
        <v>6</v>
      </c>
      <c r="E571" s="126" t="s">
        <v>242</v>
      </c>
      <c r="F571" s="5">
        <v>14884</v>
      </c>
      <c r="G571" s="272">
        <f>F571-F571*'Механизмы нижние и верхние'!$G$4</f>
        <v>10418.799999999999</v>
      </c>
      <c r="H571" s="331"/>
      <c r="I571" s="51"/>
      <c r="J571" s="52">
        <f t="shared" si="46"/>
        <v>0</v>
      </c>
      <c r="K571" s="331"/>
      <c r="L571" s="125" t="s">
        <v>236</v>
      </c>
      <c r="M571" s="125" t="s">
        <v>14</v>
      </c>
      <c r="N571" s="125">
        <v>750</v>
      </c>
      <c r="O571" s="125">
        <v>1800</v>
      </c>
      <c r="P571" s="125" t="s">
        <v>238</v>
      </c>
      <c r="Q571" s="125" t="s">
        <v>422</v>
      </c>
      <c r="R571" s="125">
        <v>6</v>
      </c>
      <c r="S571" s="125">
        <v>480</v>
      </c>
      <c r="T571" s="125"/>
      <c r="U571" s="125">
        <v>100</v>
      </c>
    </row>
    <row r="572" spans="1:21" s="224" customFormat="1" ht="41.25" customHeight="1" x14ac:dyDescent="0.2">
      <c r="A572" s="590"/>
      <c r="B572" s="266" t="s">
        <v>701</v>
      </c>
      <c r="C572" s="273" t="s">
        <v>702</v>
      </c>
      <c r="D572" s="266"/>
      <c r="E572" s="267" t="s">
        <v>235</v>
      </c>
      <c r="F572" s="268">
        <v>101382</v>
      </c>
      <c r="G572" s="269">
        <f t="shared" ref="G572:G577" si="47">F572-F572*$G$4</f>
        <v>70967.399999999994</v>
      </c>
      <c r="H572" s="331"/>
      <c r="I572" s="270"/>
      <c r="J572" s="271">
        <f t="shared" si="46"/>
        <v>0</v>
      </c>
      <c r="K572" s="331"/>
      <c r="L572" s="395" t="s">
        <v>236</v>
      </c>
      <c r="M572" s="395" t="s">
        <v>14</v>
      </c>
      <c r="N572" s="395">
        <v>600</v>
      </c>
      <c r="O572" s="395">
        <v>1300</v>
      </c>
      <c r="P572" s="395" t="s">
        <v>238</v>
      </c>
      <c r="Q572" s="395" t="s">
        <v>422</v>
      </c>
      <c r="R572" s="395">
        <v>4</v>
      </c>
      <c r="S572" s="395">
        <v>500</v>
      </c>
      <c r="T572" s="395">
        <v>16.899999999999999</v>
      </c>
      <c r="U572" s="395">
        <v>100</v>
      </c>
    </row>
    <row r="573" spans="1:21" s="224" customFormat="1" ht="25.5" x14ac:dyDescent="0.2">
      <c r="A573" s="590"/>
      <c r="B573" s="123" t="s">
        <v>703</v>
      </c>
      <c r="C573" s="124" t="s">
        <v>704</v>
      </c>
      <c r="D573" s="125">
        <v>1</v>
      </c>
      <c r="E573" s="126" t="s">
        <v>242</v>
      </c>
      <c r="F573" s="5">
        <v>48678</v>
      </c>
      <c r="G573" s="272">
        <f t="shared" si="47"/>
        <v>34074.6</v>
      </c>
      <c r="H573" s="331"/>
      <c r="I573" s="51"/>
      <c r="J573" s="52">
        <f t="shared" si="46"/>
        <v>0</v>
      </c>
      <c r="K573" s="331"/>
      <c r="L573" s="125" t="s">
        <v>236</v>
      </c>
      <c r="M573" s="125" t="s">
        <v>14</v>
      </c>
      <c r="N573" s="125">
        <v>600</v>
      </c>
      <c r="O573" s="125">
        <v>1300</v>
      </c>
      <c r="P573" s="125" t="s">
        <v>238</v>
      </c>
      <c r="Q573" s="125" t="s">
        <v>422</v>
      </c>
      <c r="R573" s="125">
        <v>4</v>
      </c>
      <c r="S573" s="125">
        <v>480</v>
      </c>
      <c r="T573" s="125">
        <v>7.38</v>
      </c>
      <c r="U573" s="125">
        <v>100</v>
      </c>
    </row>
    <row r="574" spans="1:21" s="224" customFormat="1" ht="25.5" x14ac:dyDescent="0.2">
      <c r="A574" s="590"/>
      <c r="B574" s="123" t="s">
        <v>705</v>
      </c>
      <c r="C574" s="124" t="s">
        <v>706</v>
      </c>
      <c r="D574" s="125">
        <v>4</v>
      </c>
      <c r="E574" s="126" t="s">
        <v>242</v>
      </c>
      <c r="F574" s="5">
        <v>13176</v>
      </c>
      <c r="G574" s="272">
        <f t="shared" si="47"/>
        <v>9223.2000000000007</v>
      </c>
      <c r="H574" s="331"/>
      <c r="I574" s="51"/>
      <c r="J574" s="52">
        <f t="shared" si="46"/>
        <v>0</v>
      </c>
      <c r="K574" s="331"/>
      <c r="L574" s="125" t="s">
        <v>236</v>
      </c>
      <c r="M574" s="125" t="s">
        <v>14</v>
      </c>
      <c r="N574" s="125">
        <v>600</v>
      </c>
      <c r="O574" s="125">
        <v>1300</v>
      </c>
      <c r="P574" s="125" t="s">
        <v>238</v>
      </c>
      <c r="Q574" s="125" t="s">
        <v>422</v>
      </c>
      <c r="R574" s="125">
        <v>4</v>
      </c>
      <c r="S574" s="125">
        <v>500</v>
      </c>
      <c r="T574" s="125">
        <v>2.36</v>
      </c>
      <c r="U574" s="125">
        <v>100</v>
      </c>
    </row>
    <row r="575" spans="1:21" s="224" customFormat="1" ht="48" customHeight="1" x14ac:dyDescent="0.2">
      <c r="A575" s="590"/>
      <c r="B575" s="266" t="s">
        <v>707</v>
      </c>
      <c r="C575" s="273" t="s">
        <v>708</v>
      </c>
      <c r="D575" s="266"/>
      <c r="E575" s="267" t="s">
        <v>235</v>
      </c>
      <c r="F575" s="268">
        <v>127734</v>
      </c>
      <c r="G575" s="269">
        <f t="shared" si="47"/>
        <v>89413.8</v>
      </c>
      <c r="H575" s="331"/>
      <c r="I575" s="270"/>
      <c r="J575" s="271">
        <f t="shared" si="46"/>
        <v>0</v>
      </c>
      <c r="K575" s="331"/>
      <c r="L575" s="395" t="s">
        <v>236</v>
      </c>
      <c r="M575" s="395" t="s">
        <v>14</v>
      </c>
      <c r="N575" s="395">
        <v>600</v>
      </c>
      <c r="O575" s="395">
        <v>1800</v>
      </c>
      <c r="P575" s="395" t="s">
        <v>238</v>
      </c>
      <c r="Q575" s="395" t="s">
        <v>422</v>
      </c>
      <c r="R575" s="395">
        <v>6</v>
      </c>
      <c r="S575" s="395">
        <v>500</v>
      </c>
      <c r="T575" s="395">
        <v>31.3</v>
      </c>
      <c r="U575" s="395">
        <v>100</v>
      </c>
    </row>
    <row r="576" spans="1:21" s="224" customFormat="1" ht="25.5" x14ac:dyDescent="0.2">
      <c r="A576" s="590"/>
      <c r="B576" s="123" t="s">
        <v>709</v>
      </c>
      <c r="C576" s="124" t="s">
        <v>710</v>
      </c>
      <c r="D576" s="125">
        <v>1</v>
      </c>
      <c r="E576" s="126" t="s">
        <v>242</v>
      </c>
      <c r="F576" s="5">
        <v>48678</v>
      </c>
      <c r="G576" s="272">
        <f t="shared" si="47"/>
        <v>34074.6</v>
      </c>
      <c r="H576" s="331"/>
      <c r="I576" s="51"/>
      <c r="J576" s="52">
        <f t="shared" si="46"/>
        <v>0</v>
      </c>
      <c r="K576" s="331"/>
      <c r="L576" s="125" t="s">
        <v>236</v>
      </c>
      <c r="M576" s="125" t="s">
        <v>14</v>
      </c>
      <c r="N576" s="125">
        <v>600</v>
      </c>
      <c r="O576" s="125">
        <v>1800</v>
      </c>
      <c r="P576" s="125" t="s">
        <v>238</v>
      </c>
      <c r="Q576" s="125" t="s">
        <v>422</v>
      </c>
      <c r="R576" s="125">
        <v>6</v>
      </c>
      <c r="S576" s="125">
        <v>480</v>
      </c>
      <c r="T576" s="125">
        <v>17.100000000000001</v>
      </c>
      <c r="U576" s="125">
        <v>100</v>
      </c>
    </row>
    <row r="577" spans="1:21" s="224" customFormat="1" ht="26.25" thickBot="1" x14ac:dyDescent="0.25">
      <c r="A577" s="592"/>
      <c r="B577" s="178" t="s">
        <v>705</v>
      </c>
      <c r="C577" s="241" t="s">
        <v>706</v>
      </c>
      <c r="D577" s="180">
        <v>6</v>
      </c>
      <c r="E577" s="181" t="s">
        <v>242</v>
      </c>
      <c r="F577" s="242">
        <v>13176</v>
      </c>
      <c r="G577" s="294">
        <f t="shared" si="47"/>
        <v>9223.2000000000007</v>
      </c>
      <c r="H577" s="331"/>
      <c r="I577" s="243"/>
      <c r="J577" s="55">
        <f t="shared" si="46"/>
        <v>0</v>
      </c>
      <c r="K577" s="331"/>
      <c r="L577" s="180" t="s">
        <v>236</v>
      </c>
      <c r="M577" s="180" t="s">
        <v>14</v>
      </c>
      <c r="N577" s="180">
        <v>600</v>
      </c>
      <c r="O577" s="180">
        <v>1800</v>
      </c>
      <c r="P577" s="180" t="s">
        <v>238</v>
      </c>
      <c r="Q577" s="180" t="s">
        <v>422</v>
      </c>
      <c r="R577" s="180">
        <v>6</v>
      </c>
      <c r="S577" s="180">
        <v>500</v>
      </c>
      <c r="T577" s="180">
        <v>2.36</v>
      </c>
      <c r="U577" s="180">
        <v>100</v>
      </c>
    </row>
    <row r="578" spans="1:21" s="142" customFormat="1" ht="42.75" customHeight="1" thickTop="1" x14ac:dyDescent="0.2">
      <c r="A578" s="569"/>
      <c r="B578" s="288" t="s">
        <v>711</v>
      </c>
      <c r="C578" s="309" t="s">
        <v>712</v>
      </c>
      <c r="D578" s="290"/>
      <c r="E578" s="291" t="s">
        <v>235</v>
      </c>
      <c r="F578" s="292">
        <v>96502</v>
      </c>
      <c r="G578" s="293">
        <f t="shared" ref="G578:G583" si="48">F578-F578*$G$4</f>
        <v>67551.399999999994</v>
      </c>
      <c r="H578" s="331"/>
      <c r="I578" s="43"/>
      <c r="J578" s="44">
        <f t="shared" si="46"/>
        <v>0</v>
      </c>
      <c r="K578" s="331"/>
      <c r="L578" s="396" t="s">
        <v>236</v>
      </c>
      <c r="M578" s="396" t="s">
        <v>14</v>
      </c>
      <c r="N578" s="396">
        <v>600</v>
      </c>
      <c r="O578" s="396">
        <v>1300</v>
      </c>
      <c r="P578" s="396" t="s">
        <v>238</v>
      </c>
      <c r="Q578" s="396" t="s">
        <v>446</v>
      </c>
      <c r="R578" s="396">
        <v>4</v>
      </c>
      <c r="S578" s="396">
        <v>500</v>
      </c>
      <c r="T578" s="396">
        <v>16.82</v>
      </c>
      <c r="U578" s="396">
        <v>100</v>
      </c>
    </row>
    <row r="579" spans="1:21" s="142" customFormat="1" ht="33.75" customHeight="1" x14ac:dyDescent="0.2">
      <c r="A579" s="583"/>
      <c r="B579" s="123" t="s">
        <v>703</v>
      </c>
      <c r="C579" s="124" t="s">
        <v>704</v>
      </c>
      <c r="D579" s="125">
        <v>1</v>
      </c>
      <c r="E579" s="126" t="s">
        <v>235</v>
      </c>
      <c r="F579" s="5">
        <v>48678</v>
      </c>
      <c r="G579" s="272">
        <f t="shared" si="48"/>
        <v>34074.6</v>
      </c>
      <c r="H579" s="331"/>
      <c r="I579" s="51"/>
      <c r="J579" s="52">
        <f t="shared" si="46"/>
        <v>0</v>
      </c>
      <c r="K579" s="331"/>
      <c r="L579" s="125" t="s">
        <v>236</v>
      </c>
      <c r="M579" s="125" t="s">
        <v>14</v>
      </c>
      <c r="N579" s="125">
        <v>600</v>
      </c>
      <c r="O579" s="125">
        <v>1300</v>
      </c>
      <c r="P579" s="125" t="s">
        <v>238</v>
      </c>
      <c r="Q579" s="125" t="s">
        <v>446</v>
      </c>
      <c r="R579" s="125">
        <v>4</v>
      </c>
      <c r="S579" s="125">
        <v>500</v>
      </c>
      <c r="T579" s="125">
        <v>16.82</v>
      </c>
      <c r="U579" s="125">
        <v>100</v>
      </c>
    </row>
    <row r="580" spans="1:21" s="142" customFormat="1" ht="33.75" customHeight="1" x14ac:dyDescent="0.2">
      <c r="A580" s="583"/>
      <c r="B580" s="123" t="s">
        <v>713</v>
      </c>
      <c r="C580" s="124" t="s">
        <v>714</v>
      </c>
      <c r="D580" s="125">
        <v>4</v>
      </c>
      <c r="E580" s="126" t="s">
        <v>242</v>
      </c>
      <c r="F580" s="5">
        <v>11956</v>
      </c>
      <c r="G580" s="272">
        <f t="shared" si="48"/>
        <v>8369.2000000000007</v>
      </c>
      <c r="H580" s="331"/>
      <c r="I580" s="51"/>
      <c r="J580" s="52">
        <f t="shared" si="46"/>
        <v>0</v>
      </c>
      <c r="K580" s="331"/>
      <c r="L580" s="125" t="s">
        <v>236</v>
      </c>
      <c r="M580" s="125" t="s">
        <v>14</v>
      </c>
      <c r="N580" s="125">
        <v>600</v>
      </c>
      <c r="O580" s="125">
        <v>1300</v>
      </c>
      <c r="P580" s="125" t="s">
        <v>238</v>
      </c>
      <c r="Q580" s="125" t="s">
        <v>446</v>
      </c>
      <c r="R580" s="125">
        <v>4</v>
      </c>
      <c r="S580" s="125">
        <v>500</v>
      </c>
      <c r="T580" s="125">
        <v>16.82</v>
      </c>
      <c r="U580" s="125">
        <v>100</v>
      </c>
    </row>
    <row r="581" spans="1:21" s="142" customFormat="1" ht="45" customHeight="1" x14ac:dyDescent="0.2">
      <c r="A581" s="583"/>
      <c r="B581" s="264" t="s">
        <v>715</v>
      </c>
      <c r="C581" s="273" t="s">
        <v>716</v>
      </c>
      <c r="D581" s="266"/>
      <c r="E581" s="267" t="s">
        <v>235</v>
      </c>
      <c r="F581" s="268">
        <v>120414</v>
      </c>
      <c r="G581" s="269">
        <f t="shared" si="48"/>
        <v>84289.8</v>
      </c>
      <c r="H581" s="331"/>
      <c r="I581" s="270"/>
      <c r="J581" s="271">
        <f t="shared" si="46"/>
        <v>0</v>
      </c>
      <c r="K581" s="331"/>
      <c r="L581" s="395" t="s">
        <v>236</v>
      </c>
      <c r="M581" s="395" t="s">
        <v>14</v>
      </c>
      <c r="N581" s="395">
        <v>600</v>
      </c>
      <c r="O581" s="395">
        <v>1800</v>
      </c>
      <c r="P581" s="395" t="s">
        <v>238</v>
      </c>
      <c r="Q581" s="395" t="s">
        <v>446</v>
      </c>
      <c r="R581" s="395">
        <v>6</v>
      </c>
      <c r="S581" s="395">
        <v>500</v>
      </c>
      <c r="T581" s="395">
        <v>31.26</v>
      </c>
      <c r="U581" s="395">
        <v>100</v>
      </c>
    </row>
    <row r="582" spans="1:21" s="142" customFormat="1" ht="30" customHeight="1" x14ac:dyDescent="0.2">
      <c r="A582" s="583"/>
      <c r="B582" s="123" t="s">
        <v>709</v>
      </c>
      <c r="C582" s="124" t="s">
        <v>710</v>
      </c>
      <c r="D582" s="125">
        <v>1</v>
      </c>
      <c r="E582" s="126" t="s">
        <v>235</v>
      </c>
      <c r="F582" s="5">
        <v>48678</v>
      </c>
      <c r="G582" s="272">
        <f t="shared" si="48"/>
        <v>34074.6</v>
      </c>
      <c r="H582" s="331"/>
      <c r="I582" s="51"/>
      <c r="J582" s="52">
        <f t="shared" si="46"/>
        <v>0</v>
      </c>
      <c r="K582" s="331"/>
      <c r="L582" s="125" t="s">
        <v>236</v>
      </c>
      <c r="M582" s="125" t="s">
        <v>14</v>
      </c>
      <c r="N582" s="125">
        <v>600</v>
      </c>
      <c r="O582" s="125">
        <v>1800</v>
      </c>
      <c r="P582" s="125" t="s">
        <v>238</v>
      </c>
      <c r="Q582" s="125" t="s">
        <v>446</v>
      </c>
      <c r="R582" s="125">
        <v>6</v>
      </c>
      <c r="S582" s="125">
        <v>500</v>
      </c>
      <c r="T582" s="125">
        <v>31.26</v>
      </c>
      <c r="U582" s="125">
        <v>100</v>
      </c>
    </row>
    <row r="583" spans="1:21" s="142" customFormat="1" ht="30" customHeight="1" thickBot="1" x14ac:dyDescent="0.25">
      <c r="A583" s="584"/>
      <c r="B583" s="178" t="s">
        <v>713</v>
      </c>
      <c r="C583" s="241" t="s">
        <v>714</v>
      </c>
      <c r="D583" s="180">
        <v>6</v>
      </c>
      <c r="E583" s="181" t="s">
        <v>242</v>
      </c>
      <c r="F583" s="242">
        <v>11956</v>
      </c>
      <c r="G583" s="294">
        <f t="shared" si="48"/>
        <v>8369.2000000000007</v>
      </c>
      <c r="H583" s="331"/>
      <c r="I583" s="243"/>
      <c r="J583" s="55">
        <f t="shared" si="46"/>
        <v>0</v>
      </c>
      <c r="K583" s="331"/>
      <c r="L583" s="180" t="s">
        <v>236</v>
      </c>
      <c r="M583" s="180" t="s">
        <v>14</v>
      </c>
      <c r="N583" s="180">
        <v>600</v>
      </c>
      <c r="O583" s="180">
        <v>1800</v>
      </c>
      <c r="P583" s="180" t="s">
        <v>238</v>
      </c>
      <c r="Q583" s="180" t="s">
        <v>446</v>
      </c>
      <c r="R583" s="180">
        <v>6</v>
      </c>
      <c r="S583" s="180">
        <v>500</v>
      </c>
      <c r="T583" s="180">
        <v>31.26</v>
      </c>
      <c r="U583" s="180">
        <v>100</v>
      </c>
    </row>
    <row r="584" spans="1:21" s="142" customFormat="1" ht="39.6" customHeight="1" thickTop="1" x14ac:dyDescent="0.2">
      <c r="A584" s="569"/>
      <c r="B584" s="288" t="s">
        <v>717</v>
      </c>
      <c r="C584" s="309" t="s">
        <v>718</v>
      </c>
      <c r="D584" s="290"/>
      <c r="E584" s="291" t="s">
        <v>235</v>
      </c>
      <c r="F584" s="292">
        <v>97722</v>
      </c>
      <c r="G584" s="293">
        <f t="shared" ref="G584:G595" si="49">F584-F584*$G$4</f>
        <v>68405.399999999994</v>
      </c>
      <c r="H584" s="331"/>
      <c r="I584" s="43"/>
      <c r="J584" s="44">
        <f t="shared" si="46"/>
        <v>0</v>
      </c>
      <c r="K584" s="331"/>
      <c r="L584" s="396" t="s">
        <v>236</v>
      </c>
      <c r="M584" s="396" t="s">
        <v>14</v>
      </c>
      <c r="N584" s="396">
        <v>600</v>
      </c>
      <c r="O584" s="396">
        <v>1300</v>
      </c>
      <c r="P584" s="396" t="s">
        <v>258</v>
      </c>
      <c r="Q584" s="396" t="s">
        <v>455</v>
      </c>
      <c r="R584" s="396">
        <v>4</v>
      </c>
      <c r="S584" s="396">
        <v>500</v>
      </c>
      <c r="T584" s="396">
        <v>16.18</v>
      </c>
      <c r="U584" s="396">
        <v>100</v>
      </c>
    </row>
    <row r="585" spans="1:21" s="142" customFormat="1" ht="30.75" customHeight="1" x14ac:dyDescent="0.2">
      <c r="A585" s="583"/>
      <c r="B585" s="123" t="s">
        <v>719</v>
      </c>
      <c r="C585" s="124" t="s">
        <v>720</v>
      </c>
      <c r="D585" s="125">
        <v>1</v>
      </c>
      <c r="E585" s="126" t="s">
        <v>235</v>
      </c>
      <c r="F585" s="5">
        <v>47458</v>
      </c>
      <c r="G585" s="272">
        <f t="shared" si="49"/>
        <v>33220.6</v>
      </c>
      <c r="H585" s="331"/>
      <c r="I585" s="51"/>
      <c r="J585" s="52">
        <f t="shared" si="46"/>
        <v>0</v>
      </c>
      <c r="K585" s="331"/>
      <c r="L585" s="125" t="s">
        <v>236</v>
      </c>
      <c r="M585" s="125" t="s">
        <v>14</v>
      </c>
      <c r="N585" s="125">
        <v>600</v>
      </c>
      <c r="O585" s="125">
        <v>1300</v>
      </c>
      <c r="P585" s="125" t="s">
        <v>258</v>
      </c>
      <c r="Q585" s="125" t="s">
        <v>455</v>
      </c>
      <c r="R585" s="125">
        <v>4</v>
      </c>
      <c r="S585" s="125">
        <v>500</v>
      </c>
      <c r="T585" s="125">
        <v>16.18</v>
      </c>
      <c r="U585" s="125">
        <v>100</v>
      </c>
    </row>
    <row r="586" spans="1:21" s="142" customFormat="1" ht="30.75" customHeight="1" x14ac:dyDescent="0.2">
      <c r="A586" s="583"/>
      <c r="B586" s="123" t="s">
        <v>721</v>
      </c>
      <c r="C586" s="124" t="s">
        <v>722</v>
      </c>
      <c r="D586" s="125">
        <v>4</v>
      </c>
      <c r="E586" s="126" t="s">
        <v>242</v>
      </c>
      <c r="F586" s="5">
        <v>12566</v>
      </c>
      <c r="G586" s="272">
        <f t="shared" si="49"/>
        <v>8796.2000000000007</v>
      </c>
      <c r="H586" s="331"/>
      <c r="I586" s="51"/>
      <c r="J586" s="52">
        <f t="shared" si="46"/>
        <v>0</v>
      </c>
      <c r="K586" s="331"/>
      <c r="L586" s="125" t="s">
        <v>236</v>
      </c>
      <c r="M586" s="125" t="s">
        <v>14</v>
      </c>
      <c r="N586" s="125">
        <v>600</v>
      </c>
      <c r="O586" s="125">
        <v>1300</v>
      </c>
      <c r="P586" s="125" t="s">
        <v>258</v>
      </c>
      <c r="Q586" s="125" t="s">
        <v>455</v>
      </c>
      <c r="R586" s="125">
        <v>4</v>
      </c>
      <c r="S586" s="125">
        <v>500</v>
      </c>
      <c r="T586" s="125">
        <v>16.18</v>
      </c>
      <c r="U586" s="125">
        <v>100</v>
      </c>
    </row>
    <row r="587" spans="1:21" s="142" customFormat="1" ht="39.6" customHeight="1" x14ac:dyDescent="0.2">
      <c r="A587" s="583"/>
      <c r="B587" s="264" t="s">
        <v>723</v>
      </c>
      <c r="C587" s="273" t="s">
        <v>724</v>
      </c>
      <c r="D587" s="266"/>
      <c r="E587" s="267" t="s">
        <v>235</v>
      </c>
      <c r="F587" s="268">
        <v>123342</v>
      </c>
      <c r="G587" s="269">
        <f t="shared" si="49"/>
        <v>86339.4</v>
      </c>
      <c r="H587" s="331"/>
      <c r="I587" s="270"/>
      <c r="J587" s="271">
        <f t="shared" si="46"/>
        <v>0</v>
      </c>
      <c r="K587" s="331"/>
      <c r="L587" s="395" t="s">
        <v>236</v>
      </c>
      <c r="M587" s="395" t="s">
        <v>14</v>
      </c>
      <c r="N587" s="395">
        <v>600</v>
      </c>
      <c r="O587" s="395">
        <v>1800</v>
      </c>
      <c r="P587" s="395" t="s">
        <v>258</v>
      </c>
      <c r="Q587" s="395" t="s">
        <v>455</v>
      </c>
      <c r="R587" s="395">
        <v>6</v>
      </c>
      <c r="S587" s="395">
        <v>500</v>
      </c>
      <c r="T587" s="395">
        <v>30.300000000000004</v>
      </c>
      <c r="U587" s="395">
        <v>100</v>
      </c>
    </row>
    <row r="588" spans="1:21" s="142" customFormat="1" ht="29.25" customHeight="1" x14ac:dyDescent="0.2">
      <c r="A588" s="583"/>
      <c r="B588" s="123" t="s">
        <v>725</v>
      </c>
      <c r="C588" s="124" t="s">
        <v>726</v>
      </c>
      <c r="D588" s="125">
        <v>1</v>
      </c>
      <c r="E588" s="126" t="s">
        <v>235</v>
      </c>
      <c r="F588" s="5">
        <v>47946</v>
      </c>
      <c r="G588" s="272">
        <f t="shared" si="49"/>
        <v>33562.199999999997</v>
      </c>
      <c r="H588" s="331"/>
      <c r="I588" s="51"/>
      <c r="J588" s="52">
        <f t="shared" si="46"/>
        <v>0</v>
      </c>
      <c r="K588" s="331"/>
      <c r="L588" s="125" t="s">
        <v>236</v>
      </c>
      <c r="M588" s="125" t="s">
        <v>14</v>
      </c>
      <c r="N588" s="125">
        <v>600</v>
      </c>
      <c r="O588" s="125">
        <v>1800</v>
      </c>
      <c r="P588" s="125" t="s">
        <v>258</v>
      </c>
      <c r="Q588" s="125" t="s">
        <v>455</v>
      </c>
      <c r="R588" s="125">
        <v>6</v>
      </c>
      <c r="S588" s="125">
        <v>500</v>
      </c>
      <c r="T588" s="125">
        <v>30.300000000000004</v>
      </c>
      <c r="U588" s="125">
        <v>100</v>
      </c>
    </row>
    <row r="589" spans="1:21" s="142" customFormat="1" ht="29.25" customHeight="1" thickBot="1" x14ac:dyDescent="0.25">
      <c r="A589" s="584"/>
      <c r="B589" s="178" t="s">
        <v>721</v>
      </c>
      <c r="C589" s="241" t="s">
        <v>722</v>
      </c>
      <c r="D589" s="180">
        <v>6</v>
      </c>
      <c r="E589" s="181" t="s">
        <v>242</v>
      </c>
      <c r="F589" s="242">
        <v>12566</v>
      </c>
      <c r="G589" s="294">
        <f t="shared" si="49"/>
        <v>8796.2000000000007</v>
      </c>
      <c r="H589" s="331"/>
      <c r="I589" s="243"/>
      <c r="J589" s="55">
        <f t="shared" si="46"/>
        <v>0</v>
      </c>
      <c r="K589" s="331"/>
      <c r="L589" s="180" t="s">
        <v>236</v>
      </c>
      <c r="M589" s="180" t="s">
        <v>14</v>
      </c>
      <c r="N589" s="180">
        <v>600</v>
      </c>
      <c r="O589" s="180">
        <v>1800</v>
      </c>
      <c r="P589" s="180" t="s">
        <v>258</v>
      </c>
      <c r="Q589" s="180" t="s">
        <v>455</v>
      </c>
      <c r="R589" s="180">
        <v>6</v>
      </c>
      <c r="S589" s="180">
        <v>500</v>
      </c>
      <c r="T589" s="180">
        <v>30.300000000000004</v>
      </c>
      <c r="U589" s="180">
        <v>100</v>
      </c>
    </row>
    <row r="590" spans="1:21" s="142" customFormat="1" ht="41.25" customHeight="1" thickTop="1" x14ac:dyDescent="0.2">
      <c r="A590" s="587"/>
      <c r="B590" s="282" t="s">
        <v>727</v>
      </c>
      <c r="C590" s="304" t="s">
        <v>728</v>
      </c>
      <c r="D590" s="284"/>
      <c r="E590" s="285" t="s">
        <v>235</v>
      </c>
      <c r="F590" s="286">
        <v>89914</v>
      </c>
      <c r="G590" s="287">
        <f t="shared" si="49"/>
        <v>62939.8</v>
      </c>
      <c r="H590" s="331"/>
      <c r="I590" s="47"/>
      <c r="J590" s="48">
        <f t="shared" si="46"/>
        <v>0</v>
      </c>
      <c r="K590" s="331"/>
      <c r="L590" s="394" t="s">
        <v>236</v>
      </c>
      <c r="M590" s="394" t="s">
        <v>14</v>
      </c>
      <c r="N590" s="394">
        <v>600</v>
      </c>
      <c r="O590" s="394">
        <v>1300</v>
      </c>
      <c r="P590" s="394" t="s">
        <v>271</v>
      </c>
      <c r="Q590" s="394" t="s">
        <v>455</v>
      </c>
      <c r="R590" s="394">
        <v>4</v>
      </c>
      <c r="S590" s="394">
        <v>500</v>
      </c>
      <c r="T590" s="394">
        <v>16.18</v>
      </c>
      <c r="U590" s="394">
        <v>100</v>
      </c>
    </row>
    <row r="591" spans="1:21" s="142" customFormat="1" ht="30" customHeight="1" x14ac:dyDescent="0.2">
      <c r="A591" s="583"/>
      <c r="B591" s="123" t="s">
        <v>719</v>
      </c>
      <c r="C591" s="124" t="s">
        <v>720</v>
      </c>
      <c r="D591" s="125">
        <v>1</v>
      </c>
      <c r="E591" s="126" t="s">
        <v>235</v>
      </c>
      <c r="F591" s="5">
        <v>47458</v>
      </c>
      <c r="G591" s="272">
        <f t="shared" si="49"/>
        <v>33220.6</v>
      </c>
      <c r="H591" s="331"/>
      <c r="I591" s="51"/>
      <c r="J591" s="52">
        <f t="shared" si="46"/>
        <v>0</v>
      </c>
      <c r="K591" s="331"/>
      <c r="L591" s="125" t="s">
        <v>236</v>
      </c>
      <c r="M591" s="125" t="s">
        <v>14</v>
      </c>
      <c r="N591" s="125">
        <v>600</v>
      </c>
      <c r="O591" s="125">
        <v>1300</v>
      </c>
      <c r="P591" s="125" t="s">
        <v>271</v>
      </c>
      <c r="Q591" s="125" t="s">
        <v>455</v>
      </c>
      <c r="R591" s="125">
        <v>4</v>
      </c>
      <c r="S591" s="125">
        <v>500</v>
      </c>
      <c r="T591" s="125">
        <v>16.18</v>
      </c>
      <c r="U591" s="125">
        <v>100</v>
      </c>
    </row>
    <row r="592" spans="1:21" s="142" customFormat="1" ht="30" customHeight="1" x14ac:dyDescent="0.2">
      <c r="A592" s="583"/>
      <c r="B592" s="123" t="s">
        <v>729</v>
      </c>
      <c r="C592" s="124" t="s">
        <v>730</v>
      </c>
      <c r="D592" s="125">
        <v>4</v>
      </c>
      <c r="E592" s="126" t="s">
        <v>242</v>
      </c>
      <c r="F592" s="5">
        <v>10614</v>
      </c>
      <c r="G592" s="272">
        <f t="shared" si="49"/>
        <v>7429.8</v>
      </c>
      <c r="H592" s="331"/>
      <c r="I592" s="51"/>
      <c r="J592" s="52">
        <f t="shared" si="46"/>
        <v>0</v>
      </c>
      <c r="K592" s="331"/>
      <c r="L592" s="125" t="s">
        <v>236</v>
      </c>
      <c r="M592" s="125" t="s">
        <v>14</v>
      </c>
      <c r="N592" s="125">
        <v>600</v>
      </c>
      <c r="O592" s="125">
        <v>1300</v>
      </c>
      <c r="P592" s="125" t="s">
        <v>271</v>
      </c>
      <c r="Q592" s="125" t="s">
        <v>455</v>
      </c>
      <c r="R592" s="125">
        <v>4</v>
      </c>
      <c r="S592" s="125">
        <v>500</v>
      </c>
      <c r="T592" s="125">
        <v>16.18</v>
      </c>
      <c r="U592" s="125">
        <v>100</v>
      </c>
    </row>
    <row r="593" spans="1:21" s="142" customFormat="1" ht="35.25" customHeight="1" x14ac:dyDescent="0.2">
      <c r="A593" s="583"/>
      <c r="B593" s="264" t="s">
        <v>731</v>
      </c>
      <c r="C593" s="273" t="s">
        <v>732</v>
      </c>
      <c r="D593" s="266"/>
      <c r="E593" s="267" t="s">
        <v>235</v>
      </c>
      <c r="F593" s="268">
        <v>111630</v>
      </c>
      <c r="G593" s="269">
        <f t="shared" si="49"/>
        <v>78141</v>
      </c>
      <c r="H593" s="331"/>
      <c r="I593" s="270"/>
      <c r="J593" s="271">
        <f t="shared" si="46"/>
        <v>0</v>
      </c>
      <c r="K593" s="331"/>
      <c r="L593" s="395" t="s">
        <v>236</v>
      </c>
      <c r="M593" s="395" t="s">
        <v>14</v>
      </c>
      <c r="N593" s="395">
        <v>600</v>
      </c>
      <c r="O593" s="395">
        <v>1800</v>
      </c>
      <c r="P593" s="395" t="s">
        <v>271</v>
      </c>
      <c r="Q593" s="395" t="s">
        <v>455</v>
      </c>
      <c r="R593" s="395">
        <v>6</v>
      </c>
      <c r="S593" s="395">
        <v>500</v>
      </c>
      <c r="T593" s="395">
        <v>30.300000000000004</v>
      </c>
      <c r="U593" s="395">
        <v>100</v>
      </c>
    </row>
    <row r="594" spans="1:21" s="142" customFormat="1" ht="29.25" customHeight="1" x14ac:dyDescent="0.2">
      <c r="A594" s="583"/>
      <c r="B594" s="123" t="s">
        <v>725</v>
      </c>
      <c r="C594" s="124" t="s">
        <v>726</v>
      </c>
      <c r="D594" s="125">
        <v>1</v>
      </c>
      <c r="E594" s="126" t="s">
        <v>235</v>
      </c>
      <c r="F594" s="5">
        <v>47946</v>
      </c>
      <c r="G594" s="272">
        <f t="shared" si="49"/>
        <v>33562.199999999997</v>
      </c>
      <c r="H594" s="331"/>
      <c r="I594" s="51"/>
      <c r="J594" s="52">
        <f t="shared" si="46"/>
        <v>0</v>
      </c>
      <c r="K594" s="331"/>
      <c r="L594" s="125" t="s">
        <v>236</v>
      </c>
      <c r="M594" s="125" t="s">
        <v>14</v>
      </c>
      <c r="N594" s="125">
        <v>600</v>
      </c>
      <c r="O594" s="125">
        <v>1800</v>
      </c>
      <c r="P594" s="125" t="s">
        <v>271</v>
      </c>
      <c r="Q594" s="125" t="s">
        <v>455</v>
      </c>
      <c r="R594" s="125">
        <v>6</v>
      </c>
      <c r="S594" s="125">
        <v>500</v>
      </c>
      <c r="T594" s="125">
        <v>30.300000000000004</v>
      </c>
      <c r="U594" s="125">
        <v>100</v>
      </c>
    </row>
    <row r="595" spans="1:21" s="142" customFormat="1" ht="29.25" customHeight="1" thickBot="1" x14ac:dyDescent="0.25">
      <c r="A595" s="588"/>
      <c r="B595" s="128" t="s">
        <v>729</v>
      </c>
      <c r="C595" s="129" t="s">
        <v>730</v>
      </c>
      <c r="D595" s="130">
        <v>6</v>
      </c>
      <c r="E595" s="131" t="s">
        <v>242</v>
      </c>
      <c r="F595" s="6">
        <v>10614</v>
      </c>
      <c r="G595" s="295">
        <f t="shared" si="49"/>
        <v>7429.8</v>
      </c>
      <c r="H595" s="331"/>
      <c r="I595" s="53"/>
      <c r="J595" s="54">
        <f t="shared" si="46"/>
        <v>0</v>
      </c>
      <c r="K595" s="331"/>
      <c r="L595" s="130" t="s">
        <v>236</v>
      </c>
      <c r="M595" s="130" t="s">
        <v>14</v>
      </c>
      <c r="N595" s="130">
        <v>600</v>
      </c>
      <c r="O595" s="130">
        <v>1800</v>
      </c>
      <c r="P595" s="130" t="s">
        <v>271</v>
      </c>
      <c r="Q595" s="130" t="s">
        <v>455</v>
      </c>
      <c r="R595" s="130">
        <v>6</v>
      </c>
      <c r="S595" s="130">
        <v>500</v>
      </c>
      <c r="T595" s="130">
        <v>30.300000000000004</v>
      </c>
      <c r="U595" s="130">
        <v>100</v>
      </c>
    </row>
    <row r="596" spans="1:21" ht="21" thickTop="1" thickBot="1" x14ac:dyDescent="0.25">
      <c r="A596" s="108"/>
      <c r="B596" s="108"/>
      <c r="C596" s="133" t="s">
        <v>733</v>
      </c>
      <c r="D596" s="133"/>
      <c r="E596" s="134"/>
      <c r="F596" s="36"/>
      <c r="G596" s="37"/>
      <c r="H596" s="331"/>
      <c r="I596" s="38"/>
      <c r="J596" s="39"/>
      <c r="K596" s="331"/>
      <c r="L596" s="397"/>
      <c r="M596" s="397"/>
      <c r="N596" s="397"/>
      <c r="O596" s="397"/>
      <c r="P596" s="397"/>
      <c r="Q596" s="397"/>
      <c r="R596" s="397"/>
      <c r="S596" s="397"/>
      <c r="T596" s="397"/>
      <c r="U596" s="397"/>
    </row>
    <row r="597" spans="1:21" s="224" customFormat="1" ht="32.25" thickTop="1" x14ac:dyDescent="0.2">
      <c r="A597" s="589"/>
      <c r="B597" s="290" t="s">
        <v>734</v>
      </c>
      <c r="C597" s="309" t="s">
        <v>735</v>
      </c>
      <c r="D597" s="290"/>
      <c r="E597" s="291" t="s">
        <v>235</v>
      </c>
      <c r="F597" s="292">
        <v>156526</v>
      </c>
      <c r="G597" s="293">
        <f t="shared" ref="G597:G617" si="50">F597-F597*$G$4</f>
        <v>109568.20000000001</v>
      </c>
      <c r="H597" s="331"/>
      <c r="I597" s="43"/>
      <c r="J597" s="44">
        <f t="shared" ref="J597:J628" si="51">IF(I597*G597&gt;0,I597*G597,0)</f>
        <v>0</v>
      </c>
      <c r="K597" s="331"/>
      <c r="L597" s="396" t="s">
        <v>236</v>
      </c>
      <c r="M597" s="396" t="s">
        <v>15</v>
      </c>
      <c r="N597" s="396">
        <v>600</v>
      </c>
      <c r="O597" s="396">
        <v>800</v>
      </c>
      <c r="P597" s="396" t="s">
        <v>238</v>
      </c>
      <c r="Q597" s="396" t="s">
        <v>422</v>
      </c>
      <c r="R597" s="396">
        <v>3</v>
      </c>
      <c r="S597" s="396">
        <v>500</v>
      </c>
      <c r="T597" s="396">
        <v>14.2</v>
      </c>
      <c r="U597" s="396">
        <v>42</v>
      </c>
    </row>
    <row r="598" spans="1:21" s="224" customFormat="1" ht="25.5" x14ac:dyDescent="0.2">
      <c r="A598" s="590"/>
      <c r="B598" s="123" t="s">
        <v>736</v>
      </c>
      <c r="C598" s="124" t="s">
        <v>737</v>
      </c>
      <c r="D598" s="125">
        <v>1</v>
      </c>
      <c r="E598" s="126" t="s">
        <v>242</v>
      </c>
      <c r="F598" s="5">
        <v>94428</v>
      </c>
      <c r="G598" s="272">
        <f t="shared" si="50"/>
        <v>66099.600000000006</v>
      </c>
      <c r="H598" s="331"/>
      <c r="I598" s="51"/>
      <c r="J598" s="52">
        <f t="shared" si="51"/>
        <v>0</v>
      </c>
      <c r="K598" s="331"/>
      <c r="L598" s="125" t="s">
        <v>236</v>
      </c>
      <c r="M598" s="125" t="s">
        <v>15</v>
      </c>
      <c r="N598" s="125">
        <v>600</v>
      </c>
      <c r="O598" s="125">
        <v>800</v>
      </c>
      <c r="P598" s="125" t="s">
        <v>238</v>
      </c>
      <c r="Q598" s="125" t="s">
        <v>422</v>
      </c>
      <c r="R598" s="125">
        <v>3</v>
      </c>
      <c r="S598" s="125">
        <v>500</v>
      </c>
      <c r="T598" s="125">
        <v>8.1999999999999993</v>
      </c>
      <c r="U598" s="125">
        <v>42</v>
      </c>
    </row>
    <row r="599" spans="1:21" s="224" customFormat="1" ht="25.5" x14ac:dyDescent="0.2">
      <c r="A599" s="590"/>
      <c r="B599" s="123" t="s">
        <v>738</v>
      </c>
      <c r="C599" s="124" t="s">
        <v>739</v>
      </c>
      <c r="D599" s="125">
        <v>1</v>
      </c>
      <c r="E599" s="126" t="s">
        <v>235</v>
      </c>
      <c r="F599" s="5">
        <v>62098</v>
      </c>
      <c r="G599" s="272">
        <f t="shared" si="50"/>
        <v>43468.600000000006</v>
      </c>
      <c r="H599" s="331"/>
      <c r="I599" s="51"/>
      <c r="J599" s="52">
        <f t="shared" si="51"/>
        <v>0</v>
      </c>
      <c r="K599" s="331"/>
      <c r="L599" s="125" t="s">
        <v>236</v>
      </c>
      <c r="M599" s="125" t="s">
        <v>15</v>
      </c>
      <c r="N599" s="125">
        <v>600</v>
      </c>
      <c r="O599" s="125">
        <v>800</v>
      </c>
      <c r="P599" s="125" t="s">
        <v>238</v>
      </c>
      <c r="Q599" s="125" t="s">
        <v>422</v>
      </c>
      <c r="R599" s="125">
        <v>3</v>
      </c>
      <c r="S599" s="125">
        <v>500</v>
      </c>
      <c r="T599" s="125">
        <v>6</v>
      </c>
      <c r="U599" s="125">
        <v>42</v>
      </c>
    </row>
    <row r="600" spans="1:21" s="224" customFormat="1" ht="31.5" x14ac:dyDescent="0.2">
      <c r="A600" s="590"/>
      <c r="B600" s="266" t="s">
        <v>740</v>
      </c>
      <c r="C600" s="273" t="s">
        <v>741</v>
      </c>
      <c r="D600" s="266"/>
      <c r="E600" s="267" t="s">
        <v>235</v>
      </c>
      <c r="F600" s="268">
        <v>172996</v>
      </c>
      <c r="G600" s="269">
        <f t="shared" si="50"/>
        <v>121097.20000000001</v>
      </c>
      <c r="H600" s="331"/>
      <c r="I600" s="270"/>
      <c r="J600" s="271">
        <f t="shared" si="51"/>
        <v>0</v>
      </c>
      <c r="K600" s="331"/>
      <c r="L600" s="395" t="s">
        <v>236</v>
      </c>
      <c r="M600" s="395" t="s">
        <v>15</v>
      </c>
      <c r="N600" s="395">
        <v>450</v>
      </c>
      <c r="O600" s="395">
        <v>1100</v>
      </c>
      <c r="P600" s="395" t="s">
        <v>238</v>
      </c>
      <c r="Q600" s="395" t="s">
        <v>422</v>
      </c>
      <c r="R600" s="395">
        <v>4</v>
      </c>
      <c r="S600" s="395">
        <v>500</v>
      </c>
      <c r="T600" s="395">
        <v>15.399999999999999</v>
      </c>
      <c r="U600" s="395">
        <v>56</v>
      </c>
    </row>
    <row r="601" spans="1:21" s="224" customFormat="1" ht="25.5" x14ac:dyDescent="0.2">
      <c r="A601" s="590"/>
      <c r="B601" s="123" t="s">
        <v>742</v>
      </c>
      <c r="C601" s="124" t="s">
        <v>743</v>
      </c>
      <c r="D601" s="125">
        <v>1</v>
      </c>
      <c r="E601" s="126" t="s">
        <v>242</v>
      </c>
      <c r="F601" s="5">
        <v>102358</v>
      </c>
      <c r="G601" s="272">
        <f t="shared" si="50"/>
        <v>71650.600000000006</v>
      </c>
      <c r="H601" s="331"/>
      <c r="I601" s="51"/>
      <c r="J601" s="52">
        <f t="shared" si="51"/>
        <v>0</v>
      </c>
      <c r="K601" s="331"/>
      <c r="L601" s="125" t="s">
        <v>236</v>
      </c>
      <c r="M601" s="125" t="s">
        <v>15</v>
      </c>
      <c r="N601" s="125">
        <v>450</v>
      </c>
      <c r="O601" s="125">
        <v>1100</v>
      </c>
      <c r="P601" s="125" t="s">
        <v>238</v>
      </c>
      <c r="Q601" s="125" t="s">
        <v>422</v>
      </c>
      <c r="R601" s="125">
        <v>4</v>
      </c>
      <c r="S601" s="125">
        <v>500</v>
      </c>
      <c r="T601" s="125">
        <v>11.78</v>
      </c>
      <c r="U601" s="125">
        <v>56</v>
      </c>
    </row>
    <row r="602" spans="1:21" s="224" customFormat="1" ht="25.5" x14ac:dyDescent="0.2">
      <c r="A602" s="590"/>
      <c r="B602" s="123" t="s">
        <v>744</v>
      </c>
      <c r="C602" s="124" t="s">
        <v>745</v>
      </c>
      <c r="D602" s="125">
        <v>1</v>
      </c>
      <c r="E602" s="126" t="s">
        <v>235</v>
      </c>
      <c r="F602" s="5">
        <v>70638</v>
      </c>
      <c r="G602" s="272">
        <f t="shared" si="50"/>
        <v>49446.600000000006</v>
      </c>
      <c r="H602" s="331"/>
      <c r="I602" s="51"/>
      <c r="J602" s="52">
        <f t="shared" si="51"/>
        <v>0</v>
      </c>
      <c r="K602" s="331"/>
      <c r="L602" s="125" t="s">
        <v>236</v>
      </c>
      <c r="M602" s="125" t="s">
        <v>15</v>
      </c>
      <c r="N602" s="125">
        <v>450</v>
      </c>
      <c r="O602" s="125">
        <v>1100</v>
      </c>
      <c r="P602" s="125" t="s">
        <v>238</v>
      </c>
      <c r="Q602" s="125" t="s">
        <v>422</v>
      </c>
      <c r="R602" s="125">
        <v>4</v>
      </c>
      <c r="S602" s="125">
        <v>500</v>
      </c>
      <c r="T602" s="125">
        <v>3.62</v>
      </c>
      <c r="U602" s="125">
        <v>56</v>
      </c>
    </row>
    <row r="603" spans="1:21" s="224" customFormat="1" ht="31.5" x14ac:dyDescent="0.2">
      <c r="A603" s="590"/>
      <c r="B603" s="266" t="s">
        <v>746</v>
      </c>
      <c r="C603" s="273" t="s">
        <v>747</v>
      </c>
      <c r="D603" s="266"/>
      <c r="E603" s="267" t="s">
        <v>235</v>
      </c>
      <c r="F603" s="268">
        <v>174094</v>
      </c>
      <c r="G603" s="269">
        <f t="shared" si="50"/>
        <v>121865.8</v>
      </c>
      <c r="H603" s="331"/>
      <c r="I603" s="270"/>
      <c r="J603" s="271">
        <f t="shared" si="51"/>
        <v>0</v>
      </c>
      <c r="K603" s="331"/>
      <c r="L603" s="395" t="s">
        <v>236</v>
      </c>
      <c r="M603" s="395" t="s">
        <v>15</v>
      </c>
      <c r="N603" s="395">
        <v>500</v>
      </c>
      <c r="O603" s="395">
        <v>1100</v>
      </c>
      <c r="P603" s="395" t="s">
        <v>238</v>
      </c>
      <c r="Q603" s="395" t="s">
        <v>422</v>
      </c>
      <c r="R603" s="395">
        <v>4</v>
      </c>
      <c r="S603" s="395">
        <v>500</v>
      </c>
      <c r="T603" s="395">
        <v>17.600000000000001</v>
      </c>
      <c r="U603" s="395">
        <v>56</v>
      </c>
    </row>
    <row r="604" spans="1:21" s="224" customFormat="1" ht="25.5" x14ac:dyDescent="0.2">
      <c r="A604" s="590"/>
      <c r="B604" s="123" t="s">
        <v>748</v>
      </c>
      <c r="C604" s="124" t="s">
        <v>749</v>
      </c>
      <c r="D604" s="125">
        <v>1</v>
      </c>
      <c r="E604" s="126" t="s">
        <v>242</v>
      </c>
      <c r="F604" s="5">
        <v>102968</v>
      </c>
      <c r="G604" s="272">
        <f t="shared" si="50"/>
        <v>72077.600000000006</v>
      </c>
      <c r="H604" s="331"/>
      <c r="I604" s="51"/>
      <c r="J604" s="52">
        <f t="shared" si="51"/>
        <v>0</v>
      </c>
      <c r="K604" s="331"/>
      <c r="L604" s="125" t="s">
        <v>236</v>
      </c>
      <c r="M604" s="125" t="s">
        <v>15</v>
      </c>
      <c r="N604" s="125">
        <v>500</v>
      </c>
      <c r="O604" s="125">
        <v>1100</v>
      </c>
      <c r="P604" s="125" t="s">
        <v>238</v>
      </c>
      <c r="Q604" s="125" t="s">
        <v>422</v>
      </c>
      <c r="R604" s="125">
        <v>4</v>
      </c>
      <c r="S604" s="125">
        <v>500</v>
      </c>
      <c r="T604" s="125">
        <v>12</v>
      </c>
      <c r="U604" s="125">
        <v>56</v>
      </c>
    </row>
    <row r="605" spans="1:21" s="224" customFormat="1" ht="25.5" x14ac:dyDescent="0.2">
      <c r="A605" s="590"/>
      <c r="B605" s="123" t="s">
        <v>750</v>
      </c>
      <c r="C605" s="124" t="s">
        <v>751</v>
      </c>
      <c r="D605" s="125">
        <v>1</v>
      </c>
      <c r="E605" s="126" t="s">
        <v>235</v>
      </c>
      <c r="F605" s="5">
        <v>71126</v>
      </c>
      <c r="G605" s="272">
        <f t="shared" si="50"/>
        <v>49788.2</v>
      </c>
      <c r="H605" s="331"/>
      <c r="I605" s="51"/>
      <c r="J605" s="52">
        <f t="shared" si="51"/>
        <v>0</v>
      </c>
      <c r="K605" s="331"/>
      <c r="L605" s="125" t="s">
        <v>236</v>
      </c>
      <c r="M605" s="125" t="s">
        <v>15</v>
      </c>
      <c r="N605" s="125">
        <v>500</v>
      </c>
      <c r="O605" s="125">
        <v>1100</v>
      </c>
      <c r="P605" s="125" t="s">
        <v>238</v>
      </c>
      <c r="Q605" s="125" t="s">
        <v>422</v>
      </c>
      <c r="R605" s="125">
        <v>4</v>
      </c>
      <c r="S605" s="125">
        <v>500</v>
      </c>
      <c r="T605" s="125">
        <v>5.6</v>
      </c>
      <c r="U605" s="125">
        <v>56</v>
      </c>
    </row>
    <row r="606" spans="1:21" s="224" customFormat="1" ht="31.5" x14ac:dyDescent="0.2">
      <c r="A606" s="590"/>
      <c r="B606" s="266" t="s">
        <v>752</v>
      </c>
      <c r="C606" s="273" t="s">
        <v>753</v>
      </c>
      <c r="D606" s="266"/>
      <c r="E606" s="267" t="s">
        <v>235</v>
      </c>
      <c r="F606" s="268">
        <v>177144</v>
      </c>
      <c r="G606" s="269">
        <f t="shared" si="50"/>
        <v>124000.8</v>
      </c>
      <c r="H606" s="331"/>
      <c r="I606" s="270"/>
      <c r="J606" s="271">
        <f t="shared" si="51"/>
        <v>0</v>
      </c>
      <c r="K606" s="331"/>
      <c r="L606" s="395" t="s">
        <v>236</v>
      </c>
      <c r="M606" s="395" t="s">
        <v>15</v>
      </c>
      <c r="N606" s="395">
        <v>600</v>
      </c>
      <c r="O606" s="395">
        <v>1100</v>
      </c>
      <c r="P606" s="395" t="s">
        <v>238</v>
      </c>
      <c r="Q606" s="395" t="s">
        <v>422</v>
      </c>
      <c r="R606" s="395">
        <v>4</v>
      </c>
      <c r="S606" s="395">
        <v>500</v>
      </c>
      <c r="T606" s="395">
        <v>21.87</v>
      </c>
      <c r="U606" s="395">
        <v>56</v>
      </c>
    </row>
    <row r="607" spans="1:21" s="224" customFormat="1" ht="25.5" x14ac:dyDescent="0.2">
      <c r="A607" s="590"/>
      <c r="B607" s="123" t="s">
        <v>754</v>
      </c>
      <c r="C607" s="124" t="s">
        <v>755</v>
      </c>
      <c r="D607" s="125">
        <v>1</v>
      </c>
      <c r="E607" s="126" t="s">
        <v>242</v>
      </c>
      <c r="F607" s="5">
        <v>104798</v>
      </c>
      <c r="G607" s="272">
        <f t="shared" si="50"/>
        <v>73358.600000000006</v>
      </c>
      <c r="H607" s="331"/>
      <c r="I607" s="51"/>
      <c r="J607" s="52">
        <f t="shared" si="51"/>
        <v>0</v>
      </c>
      <c r="K607" s="331"/>
      <c r="L607" s="125" t="s">
        <v>236</v>
      </c>
      <c r="M607" s="125" t="s">
        <v>15</v>
      </c>
      <c r="N607" s="125">
        <v>600</v>
      </c>
      <c r="O607" s="125">
        <v>1100</v>
      </c>
      <c r="P607" s="125" t="s">
        <v>238</v>
      </c>
      <c r="Q607" s="125" t="s">
        <v>422</v>
      </c>
      <c r="R607" s="125">
        <v>4</v>
      </c>
      <c r="S607" s="125">
        <v>500</v>
      </c>
      <c r="T607" s="125">
        <v>14.06</v>
      </c>
      <c r="U607" s="125">
        <v>56</v>
      </c>
    </row>
    <row r="608" spans="1:21" s="224" customFormat="1" ht="25.5" x14ac:dyDescent="0.2">
      <c r="A608" s="590"/>
      <c r="B608" s="123" t="s">
        <v>756</v>
      </c>
      <c r="C608" s="124" t="s">
        <v>757</v>
      </c>
      <c r="D608" s="125">
        <v>1</v>
      </c>
      <c r="E608" s="126" t="s">
        <v>235</v>
      </c>
      <c r="F608" s="5">
        <v>72346</v>
      </c>
      <c r="G608" s="272">
        <f t="shared" si="50"/>
        <v>50642.2</v>
      </c>
      <c r="H608" s="331"/>
      <c r="I608" s="51"/>
      <c r="J608" s="52">
        <f t="shared" si="51"/>
        <v>0</v>
      </c>
      <c r="K608" s="331"/>
      <c r="L608" s="125" t="s">
        <v>236</v>
      </c>
      <c r="M608" s="125" t="s">
        <v>15</v>
      </c>
      <c r="N608" s="125">
        <v>600</v>
      </c>
      <c r="O608" s="125">
        <v>1100</v>
      </c>
      <c r="P608" s="125" t="s">
        <v>238</v>
      </c>
      <c r="Q608" s="125" t="s">
        <v>422</v>
      </c>
      <c r="R608" s="125">
        <v>4</v>
      </c>
      <c r="S608" s="125">
        <v>500</v>
      </c>
      <c r="T608" s="125">
        <v>7.81</v>
      </c>
      <c r="U608" s="125">
        <v>56</v>
      </c>
    </row>
    <row r="609" spans="1:21" s="224" customFormat="1" ht="31.5" x14ac:dyDescent="0.2">
      <c r="A609" s="590"/>
      <c r="B609" s="266" t="s">
        <v>758</v>
      </c>
      <c r="C609" s="273" t="s">
        <v>759</v>
      </c>
      <c r="D609" s="266"/>
      <c r="E609" s="267" t="s">
        <v>235</v>
      </c>
      <c r="F609" s="268">
        <v>194590</v>
      </c>
      <c r="G609" s="269">
        <f t="shared" si="50"/>
        <v>136213</v>
      </c>
      <c r="H609" s="331"/>
      <c r="I609" s="270"/>
      <c r="J609" s="271">
        <f t="shared" si="51"/>
        <v>0</v>
      </c>
      <c r="K609" s="331"/>
      <c r="L609" s="395" t="s">
        <v>236</v>
      </c>
      <c r="M609" s="395" t="s">
        <v>15</v>
      </c>
      <c r="N609" s="395">
        <v>450</v>
      </c>
      <c r="O609" s="395">
        <v>1700</v>
      </c>
      <c r="P609" s="395" t="s">
        <v>238</v>
      </c>
      <c r="Q609" s="395" t="s">
        <v>422</v>
      </c>
      <c r="R609" s="395">
        <v>5</v>
      </c>
      <c r="S609" s="395">
        <v>500</v>
      </c>
      <c r="T609" s="395">
        <v>23.7</v>
      </c>
      <c r="U609" s="395">
        <v>70</v>
      </c>
    </row>
    <row r="610" spans="1:21" s="224" customFormat="1" ht="25.5" x14ac:dyDescent="0.2">
      <c r="A610" s="590"/>
      <c r="B610" s="123" t="s">
        <v>760</v>
      </c>
      <c r="C610" s="124" t="s">
        <v>761</v>
      </c>
      <c r="D610" s="125">
        <v>1</v>
      </c>
      <c r="E610" s="126" t="s">
        <v>242</v>
      </c>
      <c r="F610" s="5">
        <v>112362</v>
      </c>
      <c r="G610" s="272">
        <f t="shared" si="50"/>
        <v>78653.399999999994</v>
      </c>
      <c r="H610" s="331"/>
      <c r="I610" s="51"/>
      <c r="J610" s="52">
        <f t="shared" si="51"/>
        <v>0</v>
      </c>
      <c r="K610" s="331"/>
      <c r="L610" s="125" t="s">
        <v>236</v>
      </c>
      <c r="M610" s="125" t="s">
        <v>15</v>
      </c>
      <c r="N610" s="125">
        <v>450</v>
      </c>
      <c r="O610" s="125">
        <v>1700</v>
      </c>
      <c r="P610" s="125" t="s">
        <v>238</v>
      </c>
      <c r="Q610" s="125" t="s">
        <v>422</v>
      </c>
      <c r="R610" s="125">
        <v>5</v>
      </c>
      <c r="S610" s="125">
        <v>500</v>
      </c>
      <c r="T610" s="125">
        <v>15.2</v>
      </c>
      <c r="U610" s="125">
        <v>70</v>
      </c>
    </row>
    <row r="611" spans="1:21" s="224" customFormat="1" ht="25.5" x14ac:dyDescent="0.2">
      <c r="A611" s="590"/>
      <c r="B611" s="123" t="s">
        <v>762</v>
      </c>
      <c r="C611" s="124" t="s">
        <v>763</v>
      </c>
      <c r="D611" s="125">
        <v>1</v>
      </c>
      <c r="E611" s="126" t="s">
        <v>235</v>
      </c>
      <c r="F611" s="5">
        <v>82228</v>
      </c>
      <c r="G611" s="272">
        <f t="shared" si="50"/>
        <v>57559.600000000006</v>
      </c>
      <c r="H611" s="331"/>
      <c r="I611" s="51"/>
      <c r="J611" s="52">
        <f t="shared" si="51"/>
        <v>0</v>
      </c>
      <c r="K611" s="331"/>
      <c r="L611" s="125" t="s">
        <v>236</v>
      </c>
      <c r="M611" s="125" t="s">
        <v>15</v>
      </c>
      <c r="N611" s="125">
        <v>450</v>
      </c>
      <c r="O611" s="125">
        <v>1700</v>
      </c>
      <c r="P611" s="125" t="s">
        <v>238</v>
      </c>
      <c r="Q611" s="125" t="s">
        <v>422</v>
      </c>
      <c r="R611" s="125">
        <v>5</v>
      </c>
      <c r="S611" s="125">
        <v>500</v>
      </c>
      <c r="T611" s="125">
        <v>8.5</v>
      </c>
      <c r="U611" s="125">
        <v>70</v>
      </c>
    </row>
    <row r="612" spans="1:21" s="224" customFormat="1" ht="31.5" x14ac:dyDescent="0.2">
      <c r="A612" s="590"/>
      <c r="B612" s="266" t="s">
        <v>764</v>
      </c>
      <c r="C612" s="273" t="s">
        <v>765</v>
      </c>
      <c r="D612" s="266"/>
      <c r="E612" s="267" t="s">
        <v>235</v>
      </c>
      <c r="F612" s="268">
        <v>195810</v>
      </c>
      <c r="G612" s="269">
        <f t="shared" si="50"/>
        <v>137067</v>
      </c>
      <c r="H612" s="331"/>
      <c r="I612" s="270"/>
      <c r="J612" s="271">
        <f t="shared" si="51"/>
        <v>0</v>
      </c>
      <c r="K612" s="331"/>
      <c r="L612" s="395" t="s">
        <v>236</v>
      </c>
      <c r="M612" s="395" t="s">
        <v>15</v>
      </c>
      <c r="N612" s="395">
        <v>500</v>
      </c>
      <c r="O612" s="395">
        <v>1700</v>
      </c>
      <c r="P612" s="395" t="s">
        <v>238</v>
      </c>
      <c r="Q612" s="395" t="s">
        <v>422</v>
      </c>
      <c r="R612" s="395">
        <v>5</v>
      </c>
      <c r="S612" s="395">
        <v>500</v>
      </c>
      <c r="T612" s="395">
        <v>24.939999999999998</v>
      </c>
      <c r="U612" s="395">
        <v>70</v>
      </c>
    </row>
    <row r="613" spans="1:21" s="224" customFormat="1" ht="25.5" x14ac:dyDescent="0.2">
      <c r="A613" s="590"/>
      <c r="B613" s="123" t="s">
        <v>766</v>
      </c>
      <c r="C613" s="124" t="s">
        <v>767</v>
      </c>
      <c r="D613" s="125">
        <v>1</v>
      </c>
      <c r="E613" s="126" t="s">
        <v>242</v>
      </c>
      <c r="F613" s="5">
        <v>113216</v>
      </c>
      <c r="G613" s="272">
        <f t="shared" si="50"/>
        <v>79251.200000000012</v>
      </c>
      <c r="H613" s="331"/>
      <c r="I613" s="51"/>
      <c r="J613" s="52">
        <f t="shared" si="51"/>
        <v>0</v>
      </c>
      <c r="K613" s="331"/>
      <c r="L613" s="125" t="s">
        <v>236</v>
      </c>
      <c r="M613" s="125" t="s">
        <v>15</v>
      </c>
      <c r="N613" s="125">
        <v>500</v>
      </c>
      <c r="O613" s="125">
        <v>1700</v>
      </c>
      <c r="P613" s="125" t="s">
        <v>238</v>
      </c>
      <c r="Q613" s="125" t="s">
        <v>422</v>
      </c>
      <c r="R613" s="125">
        <v>5</v>
      </c>
      <c r="S613" s="125">
        <v>500</v>
      </c>
      <c r="T613" s="125">
        <v>15.57</v>
      </c>
      <c r="U613" s="125">
        <v>70</v>
      </c>
    </row>
    <row r="614" spans="1:21" s="224" customFormat="1" ht="25.5" x14ac:dyDescent="0.2">
      <c r="A614" s="590"/>
      <c r="B614" s="123" t="s">
        <v>768</v>
      </c>
      <c r="C614" s="124" t="s">
        <v>769</v>
      </c>
      <c r="D614" s="125">
        <v>1</v>
      </c>
      <c r="E614" s="126" t="s">
        <v>235</v>
      </c>
      <c r="F614" s="5">
        <v>82594</v>
      </c>
      <c r="G614" s="272">
        <f t="shared" si="50"/>
        <v>57815.8</v>
      </c>
      <c r="H614" s="331"/>
      <c r="I614" s="51"/>
      <c r="J614" s="52">
        <f t="shared" si="51"/>
        <v>0</v>
      </c>
      <c r="K614" s="331"/>
      <c r="L614" s="125" t="s">
        <v>236</v>
      </c>
      <c r="M614" s="125" t="s">
        <v>15</v>
      </c>
      <c r="N614" s="125">
        <v>500</v>
      </c>
      <c r="O614" s="125">
        <v>1700</v>
      </c>
      <c r="P614" s="125" t="s">
        <v>238</v>
      </c>
      <c r="Q614" s="125" t="s">
        <v>422</v>
      </c>
      <c r="R614" s="125">
        <v>5</v>
      </c>
      <c r="S614" s="125">
        <v>500</v>
      </c>
      <c r="T614" s="125">
        <v>9.3699999999999992</v>
      </c>
      <c r="U614" s="125">
        <v>70</v>
      </c>
    </row>
    <row r="615" spans="1:21" s="224" customFormat="1" ht="31.5" x14ac:dyDescent="0.2">
      <c r="A615" s="590"/>
      <c r="B615" s="266" t="s">
        <v>770</v>
      </c>
      <c r="C615" s="273" t="s">
        <v>771</v>
      </c>
      <c r="D615" s="266"/>
      <c r="E615" s="267" t="s">
        <v>235</v>
      </c>
      <c r="F615" s="268">
        <v>199958</v>
      </c>
      <c r="G615" s="269">
        <f t="shared" si="50"/>
        <v>139970.6</v>
      </c>
      <c r="H615" s="331"/>
      <c r="I615" s="270"/>
      <c r="J615" s="271">
        <f t="shared" si="51"/>
        <v>0</v>
      </c>
      <c r="K615" s="331"/>
      <c r="L615" s="395" t="s">
        <v>236</v>
      </c>
      <c r="M615" s="395" t="s">
        <v>15</v>
      </c>
      <c r="N615" s="395">
        <v>600</v>
      </c>
      <c r="O615" s="395">
        <v>1700</v>
      </c>
      <c r="P615" s="395" t="s">
        <v>238</v>
      </c>
      <c r="Q615" s="395" t="s">
        <v>422</v>
      </c>
      <c r="R615" s="395">
        <v>5</v>
      </c>
      <c r="S615" s="395">
        <v>500</v>
      </c>
      <c r="T615" s="395">
        <v>31.5</v>
      </c>
      <c r="U615" s="395">
        <v>70</v>
      </c>
    </row>
    <row r="616" spans="1:21" s="224" customFormat="1" ht="25.5" x14ac:dyDescent="0.2">
      <c r="A616" s="590"/>
      <c r="B616" s="123" t="s">
        <v>772</v>
      </c>
      <c r="C616" s="124" t="s">
        <v>773</v>
      </c>
      <c r="D616" s="125">
        <v>1</v>
      </c>
      <c r="E616" s="126" t="s">
        <v>242</v>
      </c>
      <c r="F616" s="5">
        <v>116266</v>
      </c>
      <c r="G616" s="272">
        <f t="shared" si="50"/>
        <v>81386.200000000012</v>
      </c>
      <c r="H616" s="331"/>
      <c r="I616" s="51"/>
      <c r="J616" s="52">
        <f t="shared" si="51"/>
        <v>0</v>
      </c>
      <c r="K616" s="331"/>
      <c r="L616" s="125" t="s">
        <v>236</v>
      </c>
      <c r="M616" s="125" t="s">
        <v>15</v>
      </c>
      <c r="N616" s="125">
        <v>600</v>
      </c>
      <c r="O616" s="125">
        <v>1700</v>
      </c>
      <c r="P616" s="125" t="s">
        <v>238</v>
      </c>
      <c r="Q616" s="125" t="s">
        <v>422</v>
      </c>
      <c r="R616" s="125">
        <v>5</v>
      </c>
      <c r="S616" s="125">
        <v>500</v>
      </c>
      <c r="T616" s="125">
        <v>22</v>
      </c>
      <c r="U616" s="125">
        <v>70</v>
      </c>
    </row>
    <row r="617" spans="1:21" s="224" customFormat="1" ht="26.25" thickBot="1" x14ac:dyDescent="0.25">
      <c r="A617" s="592"/>
      <c r="B617" s="178" t="s">
        <v>774</v>
      </c>
      <c r="C617" s="241" t="s">
        <v>775</v>
      </c>
      <c r="D617" s="180">
        <v>1</v>
      </c>
      <c r="E617" s="181" t="s">
        <v>235</v>
      </c>
      <c r="F617" s="242">
        <v>83692</v>
      </c>
      <c r="G617" s="294">
        <f t="shared" si="50"/>
        <v>58584.4</v>
      </c>
      <c r="H617" s="331"/>
      <c r="I617" s="243"/>
      <c r="J617" s="55">
        <f t="shared" si="51"/>
        <v>0</v>
      </c>
      <c r="K617" s="331"/>
      <c r="L617" s="180" t="s">
        <v>236</v>
      </c>
      <c r="M617" s="180" t="s">
        <v>15</v>
      </c>
      <c r="N617" s="180">
        <v>600</v>
      </c>
      <c r="O617" s="180">
        <v>1700</v>
      </c>
      <c r="P617" s="180" t="s">
        <v>238</v>
      </c>
      <c r="Q617" s="180" t="s">
        <v>422</v>
      </c>
      <c r="R617" s="180">
        <v>5</v>
      </c>
      <c r="S617" s="180">
        <v>500</v>
      </c>
      <c r="T617" s="180">
        <v>9.5</v>
      </c>
      <c r="U617" s="180">
        <v>70</v>
      </c>
    </row>
    <row r="618" spans="1:21" ht="32.25" thickTop="1" x14ac:dyDescent="0.2">
      <c r="A618" s="569"/>
      <c r="B618" s="288" t="s">
        <v>776</v>
      </c>
      <c r="C618" s="309" t="s">
        <v>777</v>
      </c>
      <c r="D618" s="290"/>
      <c r="E618" s="291" t="s">
        <v>235</v>
      </c>
      <c r="F618" s="292">
        <v>135908</v>
      </c>
      <c r="G618" s="293">
        <f t="shared" ref="G618:G638" si="52">F618-F618*$G$4</f>
        <v>95135.6</v>
      </c>
      <c r="H618" s="331"/>
      <c r="I618" s="43"/>
      <c r="J618" s="44">
        <f t="shared" si="51"/>
        <v>0</v>
      </c>
      <c r="K618" s="331"/>
      <c r="L618" s="396" t="s">
        <v>236</v>
      </c>
      <c r="M618" s="396" t="s">
        <v>15</v>
      </c>
      <c r="N618" s="396">
        <v>600</v>
      </c>
      <c r="O618" s="396">
        <v>800</v>
      </c>
      <c r="P618" s="396" t="s">
        <v>238</v>
      </c>
      <c r="Q618" s="396" t="s">
        <v>446</v>
      </c>
      <c r="R618" s="396">
        <v>3</v>
      </c>
      <c r="S618" s="396">
        <v>500</v>
      </c>
      <c r="T618" s="396">
        <v>14.2</v>
      </c>
      <c r="U618" s="396">
        <v>42</v>
      </c>
    </row>
    <row r="619" spans="1:21" ht="25.5" x14ac:dyDescent="0.2">
      <c r="A619" s="583"/>
      <c r="B619" s="123" t="s">
        <v>778</v>
      </c>
      <c r="C619" s="124" t="s">
        <v>779</v>
      </c>
      <c r="D619" s="125">
        <v>1</v>
      </c>
      <c r="E619" s="126" t="s">
        <v>235</v>
      </c>
      <c r="F619" s="5">
        <v>78812</v>
      </c>
      <c r="G619" s="272">
        <f t="shared" si="52"/>
        <v>55168.4</v>
      </c>
      <c r="H619" s="331"/>
      <c r="I619" s="51"/>
      <c r="J619" s="52">
        <f t="shared" si="51"/>
        <v>0</v>
      </c>
      <c r="K619" s="331"/>
      <c r="L619" s="125" t="s">
        <v>236</v>
      </c>
      <c r="M619" s="125" t="s">
        <v>15</v>
      </c>
      <c r="N619" s="125">
        <v>600</v>
      </c>
      <c r="O619" s="125">
        <v>800</v>
      </c>
      <c r="P619" s="125" t="s">
        <v>238</v>
      </c>
      <c r="Q619" s="125" t="s">
        <v>446</v>
      </c>
      <c r="R619" s="125">
        <v>3</v>
      </c>
      <c r="S619" s="125">
        <v>500</v>
      </c>
      <c r="T619" s="125">
        <v>14.2</v>
      </c>
      <c r="U619" s="125">
        <v>42</v>
      </c>
    </row>
    <row r="620" spans="1:21" ht="25.5" x14ac:dyDescent="0.2">
      <c r="A620" s="583"/>
      <c r="B620" s="123" t="s">
        <v>780</v>
      </c>
      <c r="C620" s="124" t="s">
        <v>781</v>
      </c>
      <c r="D620" s="125">
        <v>1</v>
      </c>
      <c r="E620" s="126" t="s">
        <v>235</v>
      </c>
      <c r="F620" s="5">
        <v>57096</v>
      </c>
      <c r="G620" s="272">
        <f t="shared" si="52"/>
        <v>39967.199999999997</v>
      </c>
      <c r="H620" s="331"/>
      <c r="I620" s="51"/>
      <c r="J620" s="52">
        <f t="shared" si="51"/>
        <v>0</v>
      </c>
      <c r="K620" s="331"/>
      <c r="L620" s="125" t="s">
        <v>236</v>
      </c>
      <c r="M620" s="125" t="s">
        <v>15</v>
      </c>
      <c r="N620" s="125">
        <v>600</v>
      </c>
      <c r="O620" s="125">
        <v>800</v>
      </c>
      <c r="P620" s="125" t="s">
        <v>238</v>
      </c>
      <c r="Q620" s="125" t="s">
        <v>446</v>
      </c>
      <c r="R620" s="125">
        <v>3</v>
      </c>
      <c r="S620" s="125">
        <v>500</v>
      </c>
      <c r="T620" s="125">
        <v>14.2</v>
      </c>
      <c r="U620" s="125">
        <v>42</v>
      </c>
    </row>
    <row r="621" spans="1:21" ht="31.5" x14ac:dyDescent="0.2">
      <c r="A621" s="583"/>
      <c r="B621" s="264" t="s">
        <v>782</v>
      </c>
      <c r="C621" s="273" t="s">
        <v>783</v>
      </c>
      <c r="D621" s="266"/>
      <c r="E621" s="267" t="s">
        <v>235</v>
      </c>
      <c r="F621" s="268">
        <v>140788</v>
      </c>
      <c r="G621" s="269">
        <f t="shared" si="52"/>
        <v>98551.6</v>
      </c>
      <c r="H621" s="331"/>
      <c r="I621" s="270"/>
      <c r="J621" s="271">
        <f t="shared" si="51"/>
        <v>0</v>
      </c>
      <c r="K621" s="331"/>
      <c r="L621" s="395" t="s">
        <v>236</v>
      </c>
      <c r="M621" s="395" t="s">
        <v>15</v>
      </c>
      <c r="N621" s="395">
        <v>450</v>
      </c>
      <c r="O621" s="395">
        <v>1100</v>
      </c>
      <c r="P621" s="395" t="s">
        <v>238</v>
      </c>
      <c r="Q621" s="395" t="s">
        <v>446</v>
      </c>
      <c r="R621" s="395">
        <v>4</v>
      </c>
      <c r="S621" s="395">
        <v>500</v>
      </c>
      <c r="T621" s="395">
        <v>15.399999999999999</v>
      </c>
      <c r="U621" s="395">
        <v>56</v>
      </c>
    </row>
    <row r="622" spans="1:21" ht="25.5" x14ac:dyDescent="0.2">
      <c r="A622" s="583"/>
      <c r="B622" s="123" t="s">
        <v>784</v>
      </c>
      <c r="C622" s="124" t="s">
        <v>785</v>
      </c>
      <c r="D622" s="125">
        <v>1</v>
      </c>
      <c r="E622" s="126" t="s">
        <v>235</v>
      </c>
      <c r="F622" s="5">
        <v>81008</v>
      </c>
      <c r="G622" s="272">
        <f t="shared" si="52"/>
        <v>56705.600000000006</v>
      </c>
      <c r="H622" s="331"/>
      <c r="I622" s="51"/>
      <c r="J622" s="52">
        <f t="shared" si="51"/>
        <v>0</v>
      </c>
      <c r="K622" s="331"/>
      <c r="L622" s="125" t="s">
        <v>236</v>
      </c>
      <c r="M622" s="125" t="s">
        <v>15</v>
      </c>
      <c r="N622" s="125">
        <v>450</v>
      </c>
      <c r="O622" s="125">
        <v>1100</v>
      </c>
      <c r="P622" s="125" t="s">
        <v>238</v>
      </c>
      <c r="Q622" s="125" t="s">
        <v>446</v>
      </c>
      <c r="R622" s="125">
        <v>4</v>
      </c>
      <c r="S622" s="125">
        <v>500</v>
      </c>
      <c r="T622" s="125">
        <v>15.399999999999999</v>
      </c>
      <c r="U622" s="125">
        <v>56</v>
      </c>
    </row>
    <row r="623" spans="1:21" ht="25.5" x14ac:dyDescent="0.2">
      <c r="A623" s="583"/>
      <c r="B623" s="123" t="s">
        <v>786</v>
      </c>
      <c r="C623" s="124" t="s">
        <v>787</v>
      </c>
      <c r="D623" s="125">
        <v>1</v>
      </c>
      <c r="E623" s="126" t="s">
        <v>235</v>
      </c>
      <c r="F623" s="5">
        <v>59780</v>
      </c>
      <c r="G623" s="272">
        <f t="shared" si="52"/>
        <v>41846</v>
      </c>
      <c r="H623" s="331"/>
      <c r="I623" s="51"/>
      <c r="J623" s="52">
        <f t="shared" si="51"/>
        <v>0</v>
      </c>
      <c r="K623" s="331"/>
      <c r="L623" s="125" t="s">
        <v>236</v>
      </c>
      <c r="M623" s="125" t="s">
        <v>15</v>
      </c>
      <c r="N623" s="125">
        <v>450</v>
      </c>
      <c r="O623" s="125">
        <v>1100</v>
      </c>
      <c r="P623" s="125" t="s">
        <v>238</v>
      </c>
      <c r="Q623" s="125" t="s">
        <v>446</v>
      </c>
      <c r="R623" s="125">
        <v>4</v>
      </c>
      <c r="S623" s="125">
        <v>500</v>
      </c>
      <c r="T623" s="125">
        <v>15.399999999999999</v>
      </c>
      <c r="U623" s="125">
        <v>56</v>
      </c>
    </row>
    <row r="624" spans="1:21" ht="31.5" x14ac:dyDescent="0.2">
      <c r="A624" s="583"/>
      <c r="B624" s="264" t="s">
        <v>788</v>
      </c>
      <c r="C624" s="273" t="s">
        <v>789</v>
      </c>
      <c r="D624" s="266"/>
      <c r="E624" s="267" t="s">
        <v>235</v>
      </c>
      <c r="F624" s="268">
        <v>142496</v>
      </c>
      <c r="G624" s="269">
        <f t="shared" si="52"/>
        <v>99747.200000000012</v>
      </c>
      <c r="H624" s="331"/>
      <c r="I624" s="270"/>
      <c r="J624" s="271">
        <f t="shared" si="51"/>
        <v>0</v>
      </c>
      <c r="K624" s="331"/>
      <c r="L624" s="395" t="s">
        <v>236</v>
      </c>
      <c r="M624" s="395" t="s">
        <v>15</v>
      </c>
      <c r="N624" s="395">
        <v>500</v>
      </c>
      <c r="O624" s="395">
        <v>1100</v>
      </c>
      <c r="P624" s="395" t="s">
        <v>238</v>
      </c>
      <c r="Q624" s="395" t="s">
        <v>446</v>
      </c>
      <c r="R624" s="395">
        <v>4</v>
      </c>
      <c r="S624" s="395">
        <v>500</v>
      </c>
      <c r="T624" s="395">
        <v>17.600000000000001</v>
      </c>
      <c r="U624" s="395">
        <v>56</v>
      </c>
    </row>
    <row r="625" spans="1:21" ht="25.5" x14ac:dyDescent="0.2">
      <c r="A625" s="583"/>
      <c r="B625" s="123" t="s">
        <v>790</v>
      </c>
      <c r="C625" s="124" t="s">
        <v>791</v>
      </c>
      <c r="D625" s="125">
        <v>1</v>
      </c>
      <c r="E625" s="126" t="s">
        <v>235</v>
      </c>
      <c r="F625" s="5">
        <v>81862</v>
      </c>
      <c r="G625" s="272">
        <f t="shared" si="52"/>
        <v>57303.4</v>
      </c>
      <c r="H625" s="331"/>
      <c r="I625" s="51"/>
      <c r="J625" s="52">
        <f t="shared" si="51"/>
        <v>0</v>
      </c>
      <c r="K625" s="331"/>
      <c r="L625" s="125" t="s">
        <v>236</v>
      </c>
      <c r="M625" s="125" t="s">
        <v>15</v>
      </c>
      <c r="N625" s="125">
        <v>500</v>
      </c>
      <c r="O625" s="125">
        <v>1100</v>
      </c>
      <c r="P625" s="125" t="s">
        <v>238</v>
      </c>
      <c r="Q625" s="125" t="s">
        <v>446</v>
      </c>
      <c r="R625" s="125">
        <v>4</v>
      </c>
      <c r="S625" s="125">
        <v>500</v>
      </c>
      <c r="T625" s="125">
        <v>17.600000000000001</v>
      </c>
      <c r="U625" s="125">
        <v>56</v>
      </c>
    </row>
    <row r="626" spans="1:21" ht="25.5" x14ac:dyDescent="0.2">
      <c r="A626" s="583"/>
      <c r="B626" s="123" t="s">
        <v>792</v>
      </c>
      <c r="C626" s="124" t="s">
        <v>793</v>
      </c>
      <c r="D626" s="125">
        <v>1</v>
      </c>
      <c r="E626" s="126" t="s">
        <v>235</v>
      </c>
      <c r="F626" s="5">
        <v>60634</v>
      </c>
      <c r="G626" s="272">
        <f t="shared" si="52"/>
        <v>42443.8</v>
      </c>
      <c r="H626" s="331"/>
      <c r="I626" s="51"/>
      <c r="J626" s="52">
        <f t="shared" si="51"/>
        <v>0</v>
      </c>
      <c r="K626" s="331"/>
      <c r="L626" s="125" t="s">
        <v>236</v>
      </c>
      <c r="M626" s="125" t="s">
        <v>15</v>
      </c>
      <c r="N626" s="125">
        <v>500</v>
      </c>
      <c r="O626" s="125">
        <v>1100</v>
      </c>
      <c r="P626" s="125" t="s">
        <v>238</v>
      </c>
      <c r="Q626" s="125" t="s">
        <v>446</v>
      </c>
      <c r="R626" s="125">
        <v>4</v>
      </c>
      <c r="S626" s="125">
        <v>500</v>
      </c>
      <c r="T626" s="125">
        <v>17.600000000000001</v>
      </c>
      <c r="U626" s="125">
        <v>56</v>
      </c>
    </row>
    <row r="627" spans="1:21" ht="31.5" x14ac:dyDescent="0.2">
      <c r="A627" s="583"/>
      <c r="B627" s="264" t="s">
        <v>794</v>
      </c>
      <c r="C627" s="273" t="s">
        <v>795</v>
      </c>
      <c r="D627" s="266"/>
      <c r="E627" s="267" t="s">
        <v>235</v>
      </c>
      <c r="F627" s="268">
        <v>145790</v>
      </c>
      <c r="G627" s="269">
        <f t="shared" si="52"/>
        <v>102053</v>
      </c>
      <c r="H627" s="331"/>
      <c r="I627" s="270"/>
      <c r="J627" s="271">
        <f t="shared" si="51"/>
        <v>0</v>
      </c>
      <c r="K627" s="331"/>
      <c r="L627" s="395" t="s">
        <v>236</v>
      </c>
      <c r="M627" s="395" t="s">
        <v>15</v>
      </c>
      <c r="N627" s="395">
        <v>600</v>
      </c>
      <c r="O627" s="395">
        <v>1100</v>
      </c>
      <c r="P627" s="395" t="s">
        <v>238</v>
      </c>
      <c r="Q627" s="395" t="s">
        <v>446</v>
      </c>
      <c r="R627" s="395">
        <v>4</v>
      </c>
      <c r="S627" s="395">
        <v>500</v>
      </c>
      <c r="T627" s="395">
        <v>21.87</v>
      </c>
      <c r="U627" s="395">
        <v>56</v>
      </c>
    </row>
    <row r="628" spans="1:21" ht="25.5" x14ac:dyDescent="0.2">
      <c r="A628" s="583"/>
      <c r="B628" s="123" t="s">
        <v>796</v>
      </c>
      <c r="C628" s="124" t="s">
        <v>797</v>
      </c>
      <c r="D628" s="125">
        <v>1</v>
      </c>
      <c r="E628" s="126" t="s">
        <v>235</v>
      </c>
      <c r="F628" s="5">
        <v>84058</v>
      </c>
      <c r="G628" s="272">
        <f t="shared" si="52"/>
        <v>58840.600000000006</v>
      </c>
      <c r="H628" s="331"/>
      <c r="I628" s="51"/>
      <c r="J628" s="52">
        <f t="shared" si="51"/>
        <v>0</v>
      </c>
      <c r="K628" s="331"/>
      <c r="L628" s="125" t="s">
        <v>236</v>
      </c>
      <c r="M628" s="125" t="s">
        <v>15</v>
      </c>
      <c r="N628" s="125">
        <v>600</v>
      </c>
      <c r="O628" s="125">
        <v>1100</v>
      </c>
      <c r="P628" s="125" t="s">
        <v>238</v>
      </c>
      <c r="Q628" s="125" t="s">
        <v>446</v>
      </c>
      <c r="R628" s="125">
        <v>4</v>
      </c>
      <c r="S628" s="125">
        <v>500</v>
      </c>
      <c r="T628" s="125">
        <v>21.87</v>
      </c>
      <c r="U628" s="125">
        <v>56</v>
      </c>
    </row>
    <row r="629" spans="1:21" ht="25.5" x14ac:dyDescent="0.2">
      <c r="A629" s="583"/>
      <c r="B629" s="123" t="s">
        <v>798</v>
      </c>
      <c r="C629" s="124" t="s">
        <v>799</v>
      </c>
      <c r="D629" s="125">
        <v>1</v>
      </c>
      <c r="E629" s="126" t="s">
        <v>235</v>
      </c>
      <c r="F629" s="5">
        <v>61732</v>
      </c>
      <c r="G629" s="272">
        <f t="shared" si="52"/>
        <v>43212.4</v>
      </c>
      <c r="H629" s="331"/>
      <c r="I629" s="51"/>
      <c r="J629" s="52">
        <f t="shared" ref="J629:J660" si="53">IF(I629*G629&gt;0,I629*G629,0)</f>
        <v>0</v>
      </c>
      <c r="K629" s="331"/>
      <c r="L629" s="125" t="s">
        <v>236</v>
      </c>
      <c r="M629" s="125" t="s">
        <v>15</v>
      </c>
      <c r="N629" s="125">
        <v>600</v>
      </c>
      <c r="O629" s="125">
        <v>1100</v>
      </c>
      <c r="P629" s="125" t="s">
        <v>238</v>
      </c>
      <c r="Q629" s="125" t="s">
        <v>446</v>
      </c>
      <c r="R629" s="125">
        <v>4</v>
      </c>
      <c r="S629" s="125">
        <v>500</v>
      </c>
      <c r="T629" s="125">
        <v>21.87</v>
      </c>
      <c r="U629" s="125">
        <v>56</v>
      </c>
    </row>
    <row r="630" spans="1:21" ht="31.5" x14ac:dyDescent="0.2">
      <c r="A630" s="583"/>
      <c r="B630" s="264" t="s">
        <v>800</v>
      </c>
      <c r="C630" s="273" t="s">
        <v>801</v>
      </c>
      <c r="D630" s="266"/>
      <c r="E630" s="267" t="s">
        <v>235</v>
      </c>
      <c r="F630" s="268">
        <v>162626</v>
      </c>
      <c r="G630" s="269">
        <f t="shared" si="52"/>
        <v>113838.20000000001</v>
      </c>
      <c r="H630" s="331"/>
      <c r="I630" s="270"/>
      <c r="J630" s="271">
        <f t="shared" si="53"/>
        <v>0</v>
      </c>
      <c r="K630" s="331"/>
      <c r="L630" s="395" t="s">
        <v>236</v>
      </c>
      <c r="M630" s="395" t="s">
        <v>15</v>
      </c>
      <c r="N630" s="395">
        <v>450</v>
      </c>
      <c r="O630" s="395">
        <v>1700</v>
      </c>
      <c r="P630" s="395" t="s">
        <v>238</v>
      </c>
      <c r="Q630" s="395" t="s">
        <v>446</v>
      </c>
      <c r="R630" s="395">
        <v>5</v>
      </c>
      <c r="S630" s="395">
        <v>500</v>
      </c>
      <c r="T630" s="395">
        <v>23.7</v>
      </c>
      <c r="U630" s="395">
        <v>70</v>
      </c>
    </row>
    <row r="631" spans="1:21" ht="25.5" x14ac:dyDescent="0.2">
      <c r="A631" s="583"/>
      <c r="B631" s="123" t="s">
        <v>802</v>
      </c>
      <c r="C631" s="124" t="s">
        <v>803</v>
      </c>
      <c r="D631" s="125">
        <v>1</v>
      </c>
      <c r="E631" s="126" t="s">
        <v>235</v>
      </c>
      <c r="F631" s="5">
        <v>91012</v>
      </c>
      <c r="G631" s="272">
        <f t="shared" si="52"/>
        <v>63708.4</v>
      </c>
      <c r="H631" s="331"/>
      <c r="I631" s="51"/>
      <c r="J631" s="52">
        <f t="shared" si="53"/>
        <v>0</v>
      </c>
      <c r="K631" s="331"/>
      <c r="L631" s="125" t="s">
        <v>236</v>
      </c>
      <c r="M631" s="125" t="s">
        <v>15</v>
      </c>
      <c r="N631" s="125">
        <v>450</v>
      </c>
      <c r="O631" s="125">
        <v>1700</v>
      </c>
      <c r="P631" s="125" t="s">
        <v>238</v>
      </c>
      <c r="Q631" s="125" t="s">
        <v>446</v>
      </c>
      <c r="R631" s="125">
        <v>5</v>
      </c>
      <c r="S631" s="125">
        <v>500</v>
      </c>
      <c r="T631" s="125">
        <v>23.7</v>
      </c>
      <c r="U631" s="125">
        <v>70</v>
      </c>
    </row>
    <row r="632" spans="1:21" ht="25.5" x14ac:dyDescent="0.2">
      <c r="A632" s="583"/>
      <c r="B632" s="123" t="s">
        <v>804</v>
      </c>
      <c r="C632" s="124" t="s">
        <v>805</v>
      </c>
      <c r="D632" s="125">
        <v>1</v>
      </c>
      <c r="E632" s="126" t="s">
        <v>235</v>
      </c>
      <c r="F632" s="5">
        <v>71614</v>
      </c>
      <c r="G632" s="272">
        <f t="shared" si="52"/>
        <v>50129.8</v>
      </c>
      <c r="H632" s="331"/>
      <c r="I632" s="51"/>
      <c r="J632" s="52">
        <f t="shared" si="53"/>
        <v>0</v>
      </c>
      <c r="K632" s="331"/>
      <c r="L632" s="125" t="s">
        <v>236</v>
      </c>
      <c r="M632" s="125" t="s">
        <v>15</v>
      </c>
      <c r="N632" s="125">
        <v>450</v>
      </c>
      <c r="O632" s="125">
        <v>1700</v>
      </c>
      <c r="P632" s="125" t="s">
        <v>238</v>
      </c>
      <c r="Q632" s="125" t="s">
        <v>446</v>
      </c>
      <c r="R632" s="125">
        <v>5</v>
      </c>
      <c r="S632" s="125">
        <v>500</v>
      </c>
      <c r="T632" s="125">
        <v>23.7</v>
      </c>
      <c r="U632" s="125">
        <v>70</v>
      </c>
    </row>
    <row r="633" spans="1:21" ht="31.5" x14ac:dyDescent="0.2">
      <c r="A633" s="583"/>
      <c r="B633" s="264" t="s">
        <v>806</v>
      </c>
      <c r="C633" s="273" t="s">
        <v>807</v>
      </c>
      <c r="D633" s="266"/>
      <c r="E633" s="267" t="s">
        <v>235</v>
      </c>
      <c r="F633" s="268">
        <v>164700</v>
      </c>
      <c r="G633" s="269">
        <f t="shared" si="52"/>
        <v>115290</v>
      </c>
      <c r="H633" s="331"/>
      <c r="I633" s="270"/>
      <c r="J633" s="271">
        <f t="shared" si="53"/>
        <v>0</v>
      </c>
      <c r="K633" s="331"/>
      <c r="L633" s="395" t="s">
        <v>236</v>
      </c>
      <c r="M633" s="395" t="s">
        <v>15</v>
      </c>
      <c r="N633" s="395">
        <v>500</v>
      </c>
      <c r="O633" s="395">
        <v>1700</v>
      </c>
      <c r="P633" s="395" t="s">
        <v>238</v>
      </c>
      <c r="Q633" s="395" t="s">
        <v>446</v>
      </c>
      <c r="R633" s="395">
        <v>5</v>
      </c>
      <c r="S633" s="395">
        <v>500</v>
      </c>
      <c r="T633" s="395">
        <v>24.939999999999998</v>
      </c>
      <c r="U633" s="395">
        <v>70</v>
      </c>
    </row>
    <row r="634" spans="1:21" ht="25.5" x14ac:dyDescent="0.2">
      <c r="A634" s="583"/>
      <c r="B634" s="123" t="s">
        <v>808</v>
      </c>
      <c r="C634" s="124" t="s">
        <v>809</v>
      </c>
      <c r="D634" s="125">
        <v>1</v>
      </c>
      <c r="E634" s="126" t="s">
        <v>235</v>
      </c>
      <c r="F634" s="5">
        <v>92110</v>
      </c>
      <c r="G634" s="272">
        <f t="shared" si="52"/>
        <v>64477</v>
      </c>
      <c r="H634" s="331"/>
      <c r="I634" s="51"/>
      <c r="J634" s="52">
        <f t="shared" si="53"/>
        <v>0</v>
      </c>
      <c r="K634" s="331"/>
      <c r="L634" s="125" t="s">
        <v>236</v>
      </c>
      <c r="M634" s="125" t="s">
        <v>15</v>
      </c>
      <c r="N634" s="125">
        <v>500</v>
      </c>
      <c r="O634" s="125">
        <v>1700</v>
      </c>
      <c r="P634" s="125" t="s">
        <v>238</v>
      </c>
      <c r="Q634" s="125" t="s">
        <v>446</v>
      </c>
      <c r="R634" s="125">
        <v>5</v>
      </c>
      <c r="S634" s="125">
        <v>500</v>
      </c>
      <c r="T634" s="125">
        <v>24.939999999999998</v>
      </c>
      <c r="U634" s="125">
        <v>70</v>
      </c>
    </row>
    <row r="635" spans="1:21" ht="25.5" x14ac:dyDescent="0.2">
      <c r="A635" s="583"/>
      <c r="B635" s="123" t="s">
        <v>810</v>
      </c>
      <c r="C635" s="124" t="s">
        <v>811</v>
      </c>
      <c r="D635" s="125">
        <v>1</v>
      </c>
      <c r="E635" s="126" t="s">
        <v>235</v>
      </c>
      <c r="F635" s="5">
        <v>72590</v>
      </c>
      <c r="G635" s="272">
        <f t="shared" si="52"/>
        <v>50813</v>
      </c>
      <c r="H635" s="331"/>
      <c r="I635" s="51"/>
      <c r="J635" s="52">
        <f t="shared" si="53"/>
        <v>0</v>
      </c>
      <c r="K635" s="331"/>
      <c r="L635" s="125" t="s">
        <v>236</v>
      </c>
      <c r="M635" s="125" t="s">
        <v>15</v>
      </c>
      <c r="N635" s="125">
        <v>500</v>
      </c>
      <c r="O635" s="125">
        <v>1700</v>
      </c>
      <c r="P635" s="125" t="s">
        <v>238</v>
      </c>
      <c r="Q635" s="125" t="s">
        <v>446</v>
      </c>
      <c r="R635" s="125">
        <v>5</v>
      </c>
      <c r="S635" s="125">
        <v>500</v>
      </c>
      <c r="T635" s="125">
        <v>24.939999999999998</v>
      </c>
      <c r="U635" s="125">
        <v>70</v>
      </c>
    </row>
    <row r="636" spans="1:21" ht="31.5" x14ac:dyDescent="0.2">
      <c r="A636" s="583"/>
      <c r="B636" s="264" t="s">
        <v>812</v>
      </c>
      <c r="C636" s="273" t="s">
        <v>813</v>
      </c>
      <c r="D636" s="266"/>
      <c r="E636" s="267" t="s">
        <v>235</v>
      </c>
      <c r="F636" s="268">
        <v>168116</v>
      </c>
      <c r="G636" s="269">
        <f t="shared" si="52"/>
        <v>117681.20000000001</v>
      </c>
      <c r="H636" s="331"/>
      <c r="I636" s="270"/>
      <c r="J636" s="271">
        <f t="shared" si="53"/>
        <v>0</v>
      </c>
      <c r="K636" s="331"/>
      <c r="L636" s="395" t="s">
        <v>236</v>
      </c>
      <c r="M636" s="395" t="s">
        <v>15</v>
      </c>
      <c r="N636" s="395">
        <v>600</v>
      </c>
      <c r="O636" s="395">
        <v>1700</v>
      </c>
      <c r="P636" s="395" t="s">
        <v>238</v>
      </c>
      <c r="Q636" s="395" t="s">
        <v>446</v>
      </c>
      <c r="R636" s="395">
        <v>5</v>
      </c>
      <c r="S636" s="395">
        <v>500</v>
      </c>
      <c r="T636" s="395">
        <v>31.5</v>
      </c>
      <c r="U636" s="395">
        <v>70</v>
      </c>
    </row>
    <row r="637" spans="1:21" ht="25.5" x14ac:dyDescent="0.2">
      <c r="A637" s="583"/>
      <c r="B637" s="123" t="s">
        <v>814</v>
      </c>
      <c r="C637" s="124" t="s">
        <v>815</v>
      </c>
      <c r="D637" s="125">
        <v>1</v>
      </c>
      <c r="E637" s="126" t="s">
        <v>235</v>
      </c>
      <c r="F637" s="5">
        <v>94672</v>
      </c>
      <c r="G637" s="272">
        <f t="shared" si="52"/>
        <v>66270.399999999994</v>
      </c>
      <c r="H637" s="331"/>
      <c r="I637" s="51"/>
      <c r="J637" s="52">
        <f t="shared" si="53"/>
        <v>0</v>
      </c>
      <c r="K637" s="331"/>
      <c r="L637" s="125" t="s">
        <v>236</v>
      </c>
      <c r="M637" s="125" t="s">
        <v>15</v>
      </c>
      <c r="N637" s="125">
        <v>600</v>
      </c>
      <c r="O637" s="125">
        <v>1700</v>
      </c>
      <c r="P637" s="125" t="s">
        <v>238</v>
      </c>
      <c r="Q637" s="125" t="s">
        <v>446</v>
      </c>
      <c r="R637" s="125">
        <v>5</v>
      </c>
      <c r="S637" s="125">
        <v>500</v>
      </c>
      <c r="T637" s="125">
        <v>31.5</v>
      </c>
      <c r="U637" s="125">
        <v>70</v>
      </c>
    </row>
    <row r="638" spans="1:21" ht="26.25" thickBot="1" x14ac:dyDescent="0.25">
      <c r="A638" s="584"/>
      <c r="B638" s="178" t="s">
        <v>816</v>
      </c>
      <c r="C638" s="241" t="s">
        <v>817</v>
      </c>
      <c r="D638" s="180">
        <v>1</v>
      </c>
      <c r="E638" s="181" t="s">
        <v>235</v>
      </c>
      <c r="F638" s="242">
        <v>73444</v>
      </c>
      <c r="G638" s="294">
        <f t="shared" si="52"/>
        <v>51410.8</v>
      </c>
      <c r="H638" s="331"/>
      <c r="I638" s="243"/>
      <c r="J638" s="55">
        <f t="shared" si="53"/>
        <v>0</v>
      </c>
      <c r="K638" s="331"/>
      <c r="L638" s="180" t="s">
        <v>236</v>
      </c>
      <c r="M638" s="180" t="s">
        <v>15</v>
      </c>
      <c r="N638" s="180">
        <v>600</v>
      </c>
      <c r="O638" s="180">
        <v>1700</v>
      </c>
      <c r="P638" s="180" t="s">
        <v>238</v>
      </c>
      <c r="Q638" s="180" t="s">
        <v>446</v>
      </c>
      <c r="R638" s="180">
        <v>5</v>
      </c>
      <c r="S638" s="180">
        <v>500</v>
      </c>
      <c r="T638" s="180">
        <v>31.5</v>
      </c>
      <c r="U638" s="180">
        <v>70</v>
      </c>
    </row>
    <row r="639" spans="1:21" ht="32.25" thickTop="1" x14ac:dyDescent="0.2">
      <c r="A639" s="569"/>
      <c r="B639" s="288" t="s">
        <v>818</v>
      </c>
      <c r="C639" s="309" t="s">
        <v>819</v>
      </c>
      <c r="D639" s="290"/>
      <c r="E639" s="291" t="s">
        <v>235</v>
      </c>
      <c r="F639" s="292">
        <v>141154</v>
      </c>
      <c r="G639" s="293">
        <f t="shared" ref="G639:G687" si="54">F639-F639*$G$4</f>
        <v>98807.8</v>
      </c>
      <c r="H639" s="331"/>
      <c r="I639" s="43"/>
      <c r="J639" s="44">
        <f t="shared" si="53"/>
        <v>0</v>
      </c>
      <c r="K639" s="331"/>
      <c r="L639" s="396" t="s">
        <v>236</v>
      </c>
      <c r="M639" s="396" t="s">
        <v>15</v>
      </c>
      <c r="N639" s="396">
        <v>600</v>
      </c>
      <c r="O639" s="396">
        <v>800</v>
      </c>
      <c r="P639" s="396" t="s">
        <v>258</v>
      </c>
      <c r="Q639" s="396" t="s">
        <v>455</v>
      </c>
      <c r="R639" s="396">
        <v>3</v>
      </c>
      <c r="S639" s="396">
        <v>500</v>
      </c>
      <c r="T639" s="396">
        <v>17.015999999999998</v>
      </c>
      <c r="U639" s="396">
        <v>42</v>
      </c>
    </row>
    <row r="640" spans="1:21" ht="25.5" x14ac:dyDescent="0.2">
      <c r="A640" s="583"/>
      <c r="B640" s="123" t="s">
        <v>820</v>
      </c>
      <c r="C640" s="124" t="s">
        <v>821</v>
      </c>
      <c r="D640" s="125">
        <v>1</v>
      </c>
      <c r="E640" s="126" t="s">
        <v>235</v>
      </c>
      <c r="F640" s="5">
        <v>81008</v>
      </c>
      <c r="G640" s="272">
        <f t="shared" si="54"/>
        <v>56705.600000000006</v>
      </c>
      <c r="H640" s="331"/>
      <c r="I640" s="51"/>
      <c r="J640" s="52">
        <f t="shared" si="53"/>
        <v>0</v>
      </c>
      <c r="K640" s="331"/>
      <c r="L640" s="125" t="s">
        <v>236</v>
      </c>
      <c r="M640" s="125" t="s">
        <v>15</v>
      </c>
      <c r="N640" s="125">
        <v>600</v>
      </c>
      <c r="O640" s="125">
        <v>800</v>
      </c>
      <c r="P640" s="125" t="s">
        <v>258</v>
      </c>
      <c r="Q640" s="125" t="s">
        <v>455</v>
      </c>
      <c r="R640" s="125">
        <v>3</v>
      </c>
      <c r="S640" s="125">
        <v>500</v>
      </c>
      <c r="T640" s="125">
        <v>17.015999999999998</v>
      </c>
      <c r="U640" s="125">
        <v>42</v>
      </c>
    </row>
    <row r="641" spans="1:21" ht="25.5" x14ac:dyDescent="0.2">
      <c r="A641" s="583"/>
      <c r="B641" s="123" t="s">
        <v>822</v>
      </c>
      <c r="C641" s="124" t="s">
        <v>823</v>
      </c>
      <c r="D641" s="125">
        <v>1</v>
      </c>
      <c r="E641" s="126" t="s">
        <v>235</v>
      </c>
      <c r="F641" s="5">
        <v>60146</v>
      </c>
      <c r="G641" s="272">
        <f t="shared" si="54"/>
        <v>42102.2</v>
      </c>
      <c r="H641" s="331"/>
      <c r="I641" s="51"/>
      <c r="J641" s="52">
        <f t="shared" si="53"/>
        <v>0</v>
      </c>
      <c r="K641" s="331"/>
      <c r="L641" s="125" t="s">
        <v>236</v>
      </c>
      <c r="M641" s="125" t="s">
        <v>15</v>
      </c>
      <c r="N641" s="125">
        <v>600</v>
      </c>
      <c r="O641" s="125">
        <v>800</v>
      </c>
      <c r="P641" s="125" t="s">
        <v>258</v>
      </c>
      <c r="Q641" s="125" t="s">
        <v>455</v>
      </c>
      <c r="R641" s="125">
        <v>3</v>
      </c>
      <c r="S641" s="125">
        <v>500</v>
      </c>
      <c r="T641" s="125">
        <v>17.015999999999998</v>
      </c>
      <c r="U641" s="125">
        <v>42</v>
      </c>
    </row>
    <row r="642" spans="1:21" ht="31.5" x14ac:dyDescent="0.2">
      <c r="A642" s="583"/>
      <c r="B642" s="264" t="s">
        <v>824</v>
      </c>
      <c r="C642" s="273" t="s">
        <v>825</v>
      </c>
      <c r="D642" s="266"/>
      <c r="E642" s="267" t="s">
        <v>235</v>
      </c>
      <c r="F642" s="268">
        <v>151158</v>
      </c>
      <c r="G642" s="269">
        <f t="shared" si="54"/>
        <v>105810.6</v>
      </c>
      <c r="H642" s="331"/>
      <c r="I642" s="270"/>
      <c r="J642" s="271">
        <f t="shared" si="53"/>
        <v>0</v>
      </c>
      <c r="K642" s="331"/>
      <c r="L642" s="395" t="s">
        <v>236</v>
      </c>
      <c r="M642" s="395" t="s">
        <v>15</v>
      </c>
      <c r="N642" s="395">
        <v>450</v>
      </c>
      <c r="O642" s="395">
        <v>1100</v>
      </c>
      <c r="P642" s="395" t="s">
        <v>258</v>
      </c>
      <c r="Q642" s="395" t="s">
        <v>455</v>
      </c>
      <c r="R642" s="395">
        <v>4</v>
      </c>
      <c r="S642" s="395">
        <v>500</v>
      </c>
      <c r="T642" s="395">
        <v>16.93</v>
      </c>
      <c r="U642" s="395">
        <v>56</v>
      </c>
    </row>
    <row r="643" spans="1:21" ht="25.5" x14ac:dyDescent="0.2">
      <c r="A643" s="583"/>
      <c r="B643" s="123" t="s">
        <v>826</v>
      </c>
      <c r="C643" s="124" t="s">
        <v>827</v>
      </c>
      <c r="D643" s="125">
        <v>1</v>
      </c>
      <c r="E643" s="126" t="s">
        <v>235</v>
      </c>
      <c r="F643" s="5">
        <v>87474</v>
      </c>
      <c r="G643" s="272">
        <f t="shared" si="54"/>
        <v>61231.8</v>
      </c>
      <c r="H643" s="331"/>
      <c r="I643" s="51"/>
      <c r="J643" s="52">
        <f t="shared" si="53"/>
        <v>0</v>
      </c>
      <c r="K643" s="331"/>
      <c r="L643" s="125" t="s">
        <v>236</v>
      </c>
      <c r="M643" s="125" t="s">
        <v>15</v>
      </c>
      <c r="N643" s="125">
        <v>450</v>
      </c>
      <c r="O643" s="125">
        <v>1100</v>
      </c>
      <c r="P643" s="125" t="s">
        <v>258</v>
      </c>
      <c r="Q643" s="125" t="s">
        <v>455</v>
      </c>
      <c r="R643" s="125">
        <v>4</v>
      </c>
      <c r="S643" s="125">
        <v>500</v>
      </c>
      <c r="T643" s="125">
        <v>16.93</v>
      </c>
      <c r="U643" s="125">
        <v>56</v>
      </c>
    </row>
    <row r="644" spans="1:21" ht="25.5" x14ac:dyDescent="0.2">
      <c r="A644" s="583"/>
      <c r="B644" s="123" t="s">
        <v>828</v>
      </c>
      <c r="C644" s="124" t="s">
        <v>829</v>
      </c>
      <c r="D644" s="125">
        <v>1</v>
      </c>
      <c r="E644" s="126" t="s">
        <v>235</v>
      </c>
      <c r="F644" s="5">
        <v>63684</v>
      </c>
      <c r="G644" s="272">
        <f t="shared" si="54"/>
        <v>44578.8</v>
      </c>
      <c r="H644" s="331"/>
      <c r="I644" s="51"/>
      <c r="J644" s="52">
        <f t="shared" si="53"/>
        <v>0</v>
      </c>
      <c r="K644" s="331"/>
      <c r="L644" s="125" t="s">
        <v>236</v>
      </c>
      <c r="M644" s="125" t="s">
        <v>15</v>
      </c>
      <c r="N644" s="125">
        <v>450</v>
      </c>
      <c r="O644" s="125">
        <v>1100</v>
      </c>
      <c r="P644" s="125" t="s">
        <v>258</v>
      </c>
      <c r="Q644" s="125" t="s">
        <v>455</v>
      </c>
      <c r="R644" s="125">
        <v>4</v>
      </c>
      <c r="S644" s="125">
        <v>500</v>
      </c>
      <c r="T644" s="125">
        <v>16.93</v>
      </c>
      <c r="U644" s="125">
        <v>56</v>
      </c>
    </row>
    <row r="645" spans="1:21" ht="31.5" x14ac:dyDescent="0.2">
      <c r="A645" s="583"/>
      <c r="B645" s="264" t="s">
        <v>830</v>
      </c>
      <c r="C645" s="273" t="s">
        <v>831</v>
      </c>
      <c r="D645" s="266"/>
      <c r="E645" s="267" t="s">
        <v>235</v>
      </c>
      <c r="F645" s="268">
        <v>156160</v>
      </c>
      <c r="G645" s="269">
        <f t="shared" si="54"/>
        <v>109312</v>
      </c>
      <c r="H645" s="331"/>
      <c r="I645" s="270"/>
      <c r="J645" s="271">
        <f t="shared" si="53"/>
        <v>0</v>
      </c>
      <c r="K645" s="331"/>
      <c r="L645" s="395" t="s">
        <v>236</v>
      </c>
      <c r="M645" s="395" t="s">
        <v>15</v>
      </c>
      <c r="N645" s="395">
        <v>500</v>
      </c>
      <c r="O645" s="395">
        <v>1100</v>
      </c>
      <c r="P645" s="395" t="s">
        <v>258</v>
      </c>
      <c r="Q645" s="395" t="s">
        <v>455</v>
      </c>
      <c r="R645" s="395">
        <v>4</v>
      </c>
      <c r="S645" s="395">
        <v>500</v>
      </c>
      <c r="T645" s="395">
        <v>20.189</v>
      </c>
      <c r="U645" s="395">
        <v>56</v>
      </c>
    </row>
    <row r="646" spans="1:21" ht="25.5" x14ac:dyDescent="0.2">
      <c r="A646" s="583"/>
      <c r="B646" s="123" t="s">
        <v>832</v>
      </c>
      <c r="C646" s="124" t="s">
        <v>833</v>
      </c>
      <c r="D646" s="125">
        <v>1</v>
      </c>
      <c r="E646" s="126" t="s">
        <v>235</v>
      </c>
      <c r="F646" s="5">
        <v>90524</v>
      </c>
      <c r="G646" s="272">
        <f t="shared" si="54"/>
        <v>63366.8</v>
      </c>
      <c r="H646" s="331"/>
      <c r="I646" s="51"/>
      <c r="J646" s="52">
        <f t="shared" si="53"/>
        <v>0</v>
      </c>
      <c r="K646" s="331"/>
      <c r="L646" s="125" t="s">
        <v>236</v>
      </c>
      <c r="M646" s="125" t="s">
        <v>15</v>
      </c>
      <c r="N646" s="125">
        <v>500</v>
      </c>
      <c r="O646" s="125">
        <v>1100</v>
      </c>
      <c r="P646" s="125" t="s">
        <v>258</v>
      </c>
      <c r="Q646" s="125" t="s">
        <v>455</v>
      </c>
      <c r="R646" s="125">
        <v>4</v>
      </c>
      <c r="S646" s="125">
        <v>500</v>
      </c>
      <c r="T646" s="125">
        <v>20.189</v>
      </c>
      <c r="U646" s="125">
        <v>56</v>
      </c>
    </row>
    <row r="647" spans="1:21" ht="25.5" x14ac:dyDescent="0.2">
      <c r="A647" s="583"/>
      <c r="B647" s="123" t="s">
        <v>834</v>
      </c>
      <c r="C647" s="124" t="s">
        <v>835</v>
      </c>
      <c r="D647" s="125">
        <v>1</v>
      </c>
      <c r="E647" s="126" t="s">
        <v>235</v>
      </c>
      <c r="F647" s="5">
        <v>65636</v>
      </c>
      <c r="G647" s="272">
        <f t="shared" si="54"/>
        <v>45945.2</v>
      </c>
      <c r="H647" s="331"/>
      <c r="I647" s="51"/>
      <c r="J647" s="52">
        <f t="shared" si="53"/>
        <v>0</v>
      </c>
      <c r="K647" s="331"/>
      <c r="L647" s="125" t="s">
        <v>236</v>
      </c>
      <c r="M647" s="125" t="s">
        <v>15</v>
      </c>
      <c r="N647" s="125">
        <v>500</v>
      </c>
      <c r="O647" s="125">
        <v>1100</v>
      </c>
      <c r="P647" s="125" t="s">
        <v>258</v>
      </c>
      <c r="Q647" s="125" t="s">
        <v>455</v>
      </c>
      <c r="R647" s="125">
        <v>4</v>
      </c>
      <c r="S647" s="125">
        <v>500</v>
      </c>
      <c r="T647" s="125">
        <v>20.189</v>
      </c>
      <c r="U647" s="125">
        <v>56</v>
      </c>
    </row>
    <row r="648" spans="1:21" ht="31.5" x14ac:dyDescent="0.2">
      <c r="A648" s="583"/>
      <c r="B648" s="264" t="s">
        <v>836</v>
      </c>
      <c r="C648" s="273" t="s">
        <v>837</v>
      </c>
      <c r="D648" s="266"/>
      <c r="E648" s="267" t="s">
        <v>235</v>
      </c>
      <c r="F648" s="268">
        <v>160796</v>
      </c>
      <c r="G648" s="269">
        <f t="shared" si="54"/>
        <v>112557.20000000001</v>
      </c>
      <c r="H648" s="331"/>
      <c r="I648" s="270"/>
      <c r="J648" s="271">
        <f t="shared" si="53"/>
        <v>0</v>
      </c>
      <c r="K648" s="331"/>
      <c r="L648" s="395" t="s">
        <v>236</v>
      </c>
      <c r="M648" s="395" t="s">
        <v>15</v>
      </c>
      <c r="N648" s="395">
        <v>600</v>
      </c>
      <c r="O648" s="395">
        <v>1100</v>
      </c>
      <c r="P648" s="395" t="s">
        <v>258</v>
      </c>
      <c r="Q648" s="395" t="s">
        <v>455</v>
      </c>
      <c r="R648" s="395">
        <v>4</v>
      </c>
      <c r="S648" s="395">
        <v>500</v>
      </c>
      <c r="T648" s="395">
        <v>21</v>
      </c>
      <c r="U648" s="395">
        <v>56</v>
      </c>
    </row>
    <row r="649" spans="1:21" ht="25.5" x14ac:dyDescent="0.2">
      <c r="A649" s="583"/>
      <c r="B649" s="123" t="s">
        <v>838</v>
      </c>
      <c r="C649" s="124" t="s">
        <v>839</v>
      </c>
      <c r="D649" s="125">
        <v>1</v>
      </c>
      <c r="E649" s="126" t="s">
        <v>235</v>
      </c>
      <c r="F649" s="5">
        <v>92842</v>
      </c>
      <c r="G649" s="272">
        <f t="shared" si="54"/>
        <v>64989.4</v>
      </c>
      <c r="H649" s="331"/>
      <c r="I649" s="51"/>
      <c r="J649" s="52">
        <f t="shared" si="53"/>
        <v>0</v>
      </c>
      <c r="K649" s="331"/>
      <c r="L649" s="125" t="s">
        <v>236</v>
      </c>
      <c r="M649" s="125" t="s">
        <v>15</v>
      </c>
      <c r="N649" s="125">
        <v>600</v>
      </c>
      <c r="O649" s="125">
        <v>1100</v>
      </c>
      <c r="P649" s="125" t="s">
        <v>258</v>
      </c>
      <c r="Q649" s="125" t="s">
        <v>455</v>
      </c>
      <c r="R649" s="125">
        <v>4</v>
      </c>
      <c r="S649" s="125">
        <v>500</v>
      </c>
      <c r="T649" s="125">
        <v>21</v>
      </c>
      <c r="U649" s="125">
        <v>56</v>
      </c>
    </row>
    <row r="650" spans="1:21" ht="25.5" x14ac:dyDescent="0.2">
      <c r="A650" s="583"/>
      <c r="B650" s="123" t="s">
        <v>840</v>
      </c>
      <c r="C650" s="124" t="s">
        <v>841</v>
      </c>
      <c r="D650" s="125">
        <v>1</v>
      </c>
      <c r="E650" s="126" t="s">
        <v>235</v>
      </c>
      <c r="F650" s="5">
        <v>67954</v>
      </c>
      <c r="G650" s="272">
        <f t="shared" si="54"/>
        <v>47567.8</v>
      </c>
      <c r="H650" s="331"/>
      <c r="I650" s="51"/>
      <c r="J650" s="52">
        <f t="shared" si="53"/>
        <v>0</v>
      </c>
      <c r="K650" s="331"/>
      <c r="L650" s="125" t="s">
        <v>236</v>
      </c>
      <c r="M650" s="125" t="s">
        <v>15</v>
      </c>
      <c r="N650" s="125">
        <v>600</v>
      </c>
      <c r="O650" s="125">
        <v>1100</v>
      </c>
      <c r="P650" s="125" t="s">
        <v>258</v>
      </c>
      <c r="Q650" s="125" t="s">
        <v>455</v>
      </c>
      <c r="R650" s="125">
        <v>4</v>
      </c>
      <c r="S650" s="125">
        <v>500</v>
      </c>
      <c r="T650" s="125">
        <v>21</v>
      </c>
      <c r="U650" s="125">
        <v>56</v>
      </c>
    </row>
    <row r="651" spans="1:21" ht="31.5" x14ac:dyDescent="0.2">
      <c r="A651" s="583"/>
      <c r="B651" s="264" t="s">
        <v>842</v>
      </c>
      <c r="C651" s="273" t="s">
        <v>843</v>
      </c>
      <c r="D651" s="266"/>
      <c r="E651" s="267" t="s">
        <v>235</v>
      </c>
      <c r="F651" s="268">
        <v>175070</v>
      </c>
      <c r="G651" s="269">
        <f t="shared" si="54"/>
        <v>122549</v>
      </c>
      <c r="H651" s="331"/>
      <c r="I651" s="270"/>
      <c r="J651" s="271">
        <f t="shared" si="53"/>
        <v>0</v>
      </c>
      <c r="K651" s="331"/>
      <c r="L651" s="395" t="s">
        <v>236</v>
      </c>
      <c r="M651" s="395" t="s">
        <v>15</v>
      </c>
      <c r="N651" s="395">
        <v>450</v>
      </c>
      <c r="O651" s="395">
        <v>1700</v>
      </c>
      <c r="P651" s="395" t="s">
        <v>258</v>
      </c>
      <c r="Q651" s="395" t="s">
        <v>455</v>
      </c>
      <c r="R651" s="395">
        <v>5</v>
      </c>
      <c r="S651" s="395">
        <v>500</v>
      </c>
      <c r="T651" s="395">
        <v>22.5</v>
      </c>
      <c r="U651" s="395">
        <v>70</v>
      </c>
    </row>
    <row r="652" spans="1:21" ht="25.5" x14ac:dyDescent="0.2">
      <c r="A652" s="583"/>
      <c r="B652" s="123" t="s">
        <v>844</v>
      </c>
      <c r="C652" s="124" t="s">
        <v>845</v>
      </c>
      <c r="D652" s="125">
        <v>1</v>
      </c>
      <c r="E652" s="126" t="s">
        <v>235</v>
      </c>
      <c r="F652" s="5">
        <v>98576</v>
      </c>
      <c r="G652" s="272">
        <f t="shared" si="54"/>
        <v>69003.199999999997</v>
      </c>
      <c r="H652" s="331"/>
      <c r="I652" s="51"/>
      <c r="J652" s="52">
        <f t="shared" si="53"/>
        <v>0</v>
      </c>
      <c r="K652" s="331"/>
      <c r="L652" s="125" t="s">
        <v>236</v>
      </c>
      <c r="M652" s="125" t="s">
        <v>15</v>
      </c>
      <c r="N652" s="125">
        <v>450</v>
      </c>
      <c r="O652" s="125">
        <v>1700</v>
      </c>
      <c r="P652" s="125" t="s">
        <v>258</v>
      </c>
      <c r="Q652" s="125" t="s">
        <v>455</v>
      </c>
      <c r="R652" s="125">
        <v>5</v>
      </c>
      <c r="S652" s="125">
        <v>500</v>
      </c>
      <c r="T652" s="125">
        <v>22.5</v>
      </c>
      <c r="U652" s="125">
        <v>70</v>
      </c>
    </row>
    <row r="653" spans="1:21" ht="25.5" x14ac:dyDescent="0.2">
      <c r="A653" s="583"/>
      <c r="B653" s="123" t="s">
        <v>846</v>
      </c>
      <c r="C653" s="124" t="s">
        <v>847</v>
      </c>
      <c r="D653" s="125">
        <v>1</v>
      </c>
      <c r="E653" s="126" t="s">
        <v>235</v>
      </c>
      <c r="F653" s="5">
        <v>76494</v>
      </c>
      <c r="G653" s="272">
        <f t="shared" si="54"/>
        <v>53545.8</v>
      </c>
      <c r="H653" s="331"/>
      <c r="I653" s="51"/>
      <c r="J653" s="52">
        <f t="shared" si="53"/>
        <v>0</v>
      </c>
      <c r="K653" s="331"/>
      <c r="L653" s="125" t="s">
        <v>236</v>
      </c>
      <c r="M653" s="125" t="s">
        <v>15</v>
      </c>
      <c r="N653" s="125">
        <v>450</v>
      </c>
      <c r="O653" s="125">
        <v>1700</v>
      </c>
      <c r="P653" s="125" t="s">
        <v>258</v>
      </c>
      <c r="Q653" s="125" t="s">
        <v>455</v>
      </c>
      <c r="R653" s="125">
        <v>5</v>
      </c>
      <c r="S653" s="125">
        <v>500</v>
      </c>
      <c r="T653" s="125">
        <v>22.5</v>
      </c>
      <c r="U653" s="125">
        <v>70</v>
      </c>
    </row>
    <row r="654" spans="1:21" ht="31.5" x14ac:dyDescent="0.2">
      <c r="A654" s="583"/>
      <c r="B654" s="264" t="s">
        <v>848</v>
      </c>
      <c r="C654" s="273" t="s">
        <v>849</v>
      </c>
      <c r="D654" s="266"/>
      <c r="E654" s="267" t="s">
        <v>235</v>
      </c>
      <c r="F654" s="268">
        <v>183244</v>
      </c>
      <c r="G654" s="269">
        <f t="shared" si="54"/>
        <v>128270.8</v>
      </c>
      <c r="H654" s="331"/>
      <c r="I654" s="270"/>
      <c r="J654" s="271">
        <f t="shared" si="53"/>
        <v>0</v>
      </c>
      <c r="K654" s="331"/>
      <c r="L654" s="395" t="s">
        <v>236</v>
      </c>
      <c r="M654" s="395" t="s">
        <v>15</v>
      </c>
      <c r="N654" s="395">
        <v>500</v>
      </c>
      <c r="O654" s="395">
        <v>1700</v>
      </c>
      <c r="P654" s="395" t="s">
        <v>258</v>
      </c>
      <c r="Q654" s="395" t="s">
        <v>455</v>
      </c>
      <c r="R654" s="395">
        <v>5</v>
      </c>
      <c r="S654" s="395">
        <v>500</v>
      </c>
      <c r="T654" s="395">
        <v>25.6</v>
      </c>
      <c r="U654" s="395">
        <v>70</v>
      </c>
    </row>
    <row r="655" spans="1:21" ht="25.5" x14ac:dyDescent="0.2">
      <c r="A655" s="583"/>
      <c r="B655" s="123" t="s">
        <v>850</v>
      </c>
      <c r="C655" s="124" t="s">
        <v>851</v>
      </c>
      <c r="D655" s="125">
        <v>1</v>
      </c>
      <c r="E655" s="126" t="s">
        <v>235</v>
      </c>
      <c r="F655" s="5">
        <v>104310</v>
      </c>
      <c r="G655" s="272">
        <f t="shared" si="54"/>
        <v>73017</v>
      </c>
      <c r="H655" s="331"/>
      <c r="I655" s="51"/>
      <c r="J655" s="52">
        <f t="shared" si="53"/>
        <v>0</v>
      </c>
      <c r="K655" s="331"/>
      <c r="L655" s="125" t="s">
        <v>236</v>
      </c>
      <c r="M655" s="125" t="s">
        <v>15</v>
      </c>
      <c r="N655" s="125">
        <v>500</v>
      </c>
      <c r="O655" s="125">
        <v>1700</v>
      </c>
      <c r="P655" s="125" t="s">
        <v>258</v>
      </c>
      <c r="Q655" s="125" t="s">
        <v>455</v>
      </c>
      <c r="R655" s="125">
        <v>5</v>
      </c>
      <c r="S655" s="125">
        <v>500</v>
      </c>
      <c r="T655" s="125">
        <v>25.6</v>
      </c>
      <c r="U655" s="125">
        <v>70</v>
      </c>
    </row>
    <row r="656" spans="1:21" ht="25.5" x14ac:dyDescent="0.2">
      <c r="A656" s="583"/>
      <c r="B656" s="123" t="s">
        <v>852</v>
      </c>
      <c r="C656" s="124" t="s">
        <v>853</v>
      </c>
      <c r="D656" s="125">
        <v>1</v>
      </c>
      <c r="E656" s="126" t="s">
        <v>235</v>
      </c>
      <c r="F656" s="5">
        <v>78934</v>
      </c>
      <c r="G656" s="272">
        <f t="shared" si="54"/>
        <v>55253.8</v>
      </c>
      <c r="H656" s="331"/>
      <c r="I656" s="51"/>
      <c r="J656" s="52">
        <f t="shared" si="53"/>
        <v>0</v>
      </c>
      <c r="K656" s="331"/>
      <c r="L656" s="125" t="s">
        <v>236</v>
      </c>
      <c r="M656" s="125" t="s">
        <v>15</v>
      </c>
      <c r="N656" s="125">
        <v>500</v>
      </c>
      <c r="O656" s="125">
        <v>1700</v>
      </c>
      <c r="P656" s="125" t="s">
        <v>258</v>
      </c>
      <c r="Q656" s="125" t="s">
        <v>455</v>
      </c>
      <c r="R656" s="125">
        <v>5</v>
      </c>
      <c r="S656" s="125">
        <v>500</v>
      </c>
      <c r="T656" s="125">
        <v>25.6</v>
      </c>
      <c r="U656" s="125">
        <v>70</v>
      </c>
    </row>
    <row r="657" spans="1:21" ht="31.5" x14ac:dyDescent="0.2">
      <c r="A657" s="583"/>
      <c r="B657" s="264" t="s">
        <v>854</v>
      </c>
      <c r="C657" s="273" t="s">
        <v>855</v>
      </c>
      <c r="D657" s="266"/>
      <c r="E657" s="267" t="s">
        <v>235</v>
      </c>
      <c r="F657" s="268">
        <v>186416</v>
      </c>
      <c r="G657" s="269">
        <f t="shared" si="54"/>
        <v>130491.20000000001</v>
      </c>
      <c r="H657" s="331"/>
      <c r="I657" s="270"/>
      <c r="J657" s="271">
        <f t="shared" si="53"/>
        <v>0</v>
      </c>
      <c r="K657" s="331"/>
      <c r="L657" s="395" t="s">
        <v>236</v>
      </c>
      <c r="M657" s="395" t="s">
        <v>15</v>
      </c>
      <c r="N657" s="395">
        <v>600</v>
      </c>
      <c r="O657" s="395">
        <v>1700</v>
      </c>
      <c r="P657" s="395" t="s">
        <v>258</v>
      </c>
      <c r="Q657" s="395" t="s">
        <v>455</v>
      </c>
      <c r="R657" s="395">
        <v>5</v>
      </c>
      <c r="S657" s="395">
        <v>500</v>
      </c>
      <c r="T657" s="395">
        <v>26.361999999999998</v>
      </c>
      <c r="U657" s="395">
        <v>70</v>
      </c>
    </row>
    <row r="658" spans="1:21" ht="25.5" x14ac:dyDescent="0.2">
      <c r="A658" s="583"/>
      <c r="B658" s="123" t="s">
        <v>856</v>
      </c>
      <c r="C658" s="124" t="s">
        <v>857</v>
      </c>
      <c r="D658" s="125">
        <v>1</v>
      </c>
      <c r="E658" s="126" t="s">
        <v>235</v>
      </c>
      <c r="F658" s="5">
        <v>104920</v>
      </c>
      <c r="G658" s="272">
        <f t="shared" si="54"/>
        <v>73444</v>
      </c>
      <c r="H658" s="331"/>
      <c r="I658" s="51"/>
      <c r="J658" s="52">
        <f t="shared" si="53"/>
        <v>0</v>
      </c>
      <c r="K658" s="331"/>
      <c r="L658" s="125" t="s">
        <v>236</v>
      </c>
      <c r="M658" s="125" t="s">
        <v>15</v>
      </c>
      <c r="N658" s="125">
        <v>600</v>
      </c>
      <c r="O658" s="125">
        <v>1700</v>
      </c>
      <c r="P658" s="125" t="s">
        <v>258</v>
      </c>
      <c r="Q658" s="125" t="s">
        <v>455</v>
      </c>
      <c r="R658" s="125">
        <v>5</v>
      </c>
      <c r="S658" s="125">
        <v>500</v>
      </c>
      <c r="T658" s="125">
        <v>26.361999999999998</v>
      </c>
      <c r="U658" s="125">
        <v>70</v>
      </c>
    </row>
    <row r="659" spans="1:21" ht="26.25" thickBot="1" x14ac:dyDescent="0.25">
      <c r="A659" s="584"/>
      <c r="B659" s="178" t="s">
        <v>858</v>
      </c>
      <c r="C659" s="241" t="s">
        <v>859</v>
      </c>
      <c r="D659" s="180">
        <v>1</v>
      </c>
      <c r="E659" s="181" t="s">
        <v>235</v>
      </c>
      <c r="F659" s="242">
        <v>81496</v>
      </c>
      <c r="G659" s="294">
        <f t="shared" si="54"/>
        <v>57047.199999999997</v>
      </c>
      <c r="H659" s="331"/>
      <c r="I659" s="243"/>
      <c r="J659" s="55">
        <f t="shared" si="53"/>
        <v>0</v>
      </c>
      <c r="K659" s="331"/>
      <c r="L659" s="180" t="s">
        <v>236</v>
      </c>
      <c r="M659" s="180" t="s">
        <v>15</v>
      </c>
      <c r="N659" s="180">
        <v>600</v>
      </c>
      <c r="O659" s="180">
        <v>1700</v>
      </c>
      <c r="P659" s="180" t="s">
        <v>258</v>
      </c>
      <c r="Q659" s="180" t="s">
        <v>455</v>
      </c>
      <c r="R659" s="180">
        <v>5</v>
      </c>
      <c r="S659" s="180">
        <v>500</v>
      </c>
      <c r="T659" s="180">
        <v>26.361999999999998</v>
      </c>
      <c r="U659" s="180">
        <v>70</v>
      </c>
    </row>
    <row r="660" spans="1:21" ht="32.25" thickTop="1" x14ac:dyDescent="0.2">
      <c r="A660" s="569"/>
      <c r="B660" s="288" t="s">
        <v>860</v>
      </c>
      <c r="C660" s="309" t="s">
        <v>861</v>
      </c>
      <c r="D660" s="290"/>
      <c r="E660" s="291" t="s">
        <v>235</v>
      </c>
      <c r="F660" s="292">
        <v>125660</v>
      </c>
      <c r="G660" s="293">
        <f t="shared" si="54"/>
        <v>87962</v>
      </c>
      <c r="H660" s="331"/>
      <c r="I660" s="43"/>
      <c r="J660" s="44">
        <f t="shared" si="53"/>
        <v>0</v>
      </c>
      <c r="K660" s="331"/>
      <c r="L660" s="396" t="s">
        <v>236</v>
      </c>
      <c r="M660" s="396" t="s">
        <v>15</v>
      </c>
      <c r="N660" s="396">
        <v>600</v>
      </c>
      <c r="O660" s="396">
        <v>800</v>
      </c>
      <c r="P660" s="396" t="s">
        <v>271</v>
      </c>
      <c r="Q660" s="396" t="s">
        <v>455</v>
      </c>
      <c r="R660" s="396">
        <v>3</v>
      </c>
      <c r="S660" s="396">
        <v>500</v>
      </c>
      <c r="T660" s="396">
        <v>17.015999999999998</v>
      </c>
      <c r="U660" s="396">
        <v>42</v>
      </c>
    </row>
    <row r="661" spans="1:21" ht="25.5" x14ac:dyDescent="0.2">
      <c r="A661" s="583"/>
      <c r="B661" s="123" t="s">
        <v>862</v>
      </c>
      <c r="C661" s="124" t="s">
        <v>863</v>
      </c>
      <c r="D661" s="125">
        <v>1</v>
      </c>
      <c r="E661" s="126" t="s">
        <v>235</v>
      </c>
      <c r="F661" s="5">
        <v>74542</v>
      </c>
      <c r="G661" s="272">
        <f t="shared" si="54"/>
        <v>52179.4</v>
      </c>
      <c r="H661" s="331"/>
      <c r="I661" s="51"/>
      <c r="J661" s="52">
        <f t="shared" ref="J661:J692" si="55">IF(I661*G661&gt;0,I661*G661,0)</f>
        <v>0</v>
      </c>
      <c r="K661" s="331"/>
      <c r="L661" s="125" t="s">
        <v>236</v>
      </c>
      <c r="M661" s="125" t="s">
        <v>15</v>
      </c>
      <c r="N661" s="125">
        <v>600</v>
      </c>
      <c r="O661" s="125">
        <v>800</v>
      </c>
      <c r="P661" s="125" t="s">
        <v>271</v>
      </c>
      <c r="Q661" s="125" t="s">
        <v>455</v>
      </c>
      <c r="R661" s="125">
        <v>3</v>
      </c>
      <c r="S661" s="125">
        <v>500</v>
      </c>
      <c r="T661" s="125">
        <v>17.015999999999998</v>
      </c>
      <c r="U661" s="125">
        <v>42</v>
      </c>
    </row>
    <row r="662" spans="1:21" ht="25.5" x14ac:dyDescent="0.2">
      <c r="A662" s="583"/>
      <c r="B662" s="123" t="s">
        <v>864</v>
      </c>
      <c r="C662" s="124" t="s">
        <v>865</v>
      </c>
      <c r="D662" s="125">
        <v>1</v>
      </c>
      <c r="E662" s="126" t="s">
        <v>235</v>
      </c>
      <c r="F662" s="5">
        <v>51118</v>
      </c>
      <c r="G662" s="272">
        <f t="shared" si="54"/>
        <v>35782.6</v>
      </c>
      <c r="H662" s="331"/>
      <c r="I662" s="51"/>
      <c r="J662" s="52">
        <f t="shared" si="55"/>
        <v>0</v>
      </c>
      <c r="K662" s="331"/>
      <c r="L662" s="125" t="s">
        <v>236</v>
      </c>
      <c r="M662" s="125" t="s">
        <v>15</v>
      </c>
      <c r="N662" s="125">
        <v>600</v>
      </c>
      <c r="O662" s="125">
        <v>800</v>
      </c>
      <c r="P662" s="125" t="s">
        <v>271</v>
      </c>
      <c r="Q662" s="125" t="s">
        <v>455</v>
      </c>
      <c r="R662" s="125">
        <v>3</v>
      </c>
      <c r="S662" s="125">
        <v>500</v>
      </c>
      <c r="T662" s="125">
        <v>17.015999999999998</v>
      </c>
      <c r="U662" s="125">
        <v>42</v>
      </c>
    </row>
    <row r="663" spans="1:21" ht="31.5" x14ac:dyDescent="0.2">
      <c r="A663" s="583"/>
      <c r="B663" s="264" t="s">
        <v>866</v>
      </c>
      <c r="C663" s="273" t="s">
        <v>867</v>
      </c>
      <c r="D663" s="266"/>
      <c r="E663" s="267" t="s">
        <v>235</v>
      </c>
      <c r="F663" s="268">
        <v>137616</v>
      </c>
      <c r="G663" s="269">
        <f t="shared" si="54"/>
        <v>96331.200000000012</v>
      </c>
      <c r="H663" s="331"/>
      <c r="I663" s="270"/>
      <c r="J663" s="271">
        <f t="shared" si="55"/>
        <v>0</v>
      </c>
      <c r="K663" s="331"/>
      <c r="L663" s="395" t="s">
        <v>236</v>
      </c>
      <c r="M663" s="395" t="s">
        <v>15</v>
      </c>
      <c r="N663" s="395">
        <v>450</v>
      </c>
      <c r="O663" s="395">
        <v>1100</v>
      </c>
      <c r="P663" s="395" t="s">
        <v>271</v>
      </c>
      <c r="Q663" s="395" t="s">
        <v>455</v>
      </c>
      <c r="R663" s="395">
        <v>4</v>
      </c>
      <c r="S663" s="395">
        <v>500</v>
      </c>
      <c r="T663" s="395">
        <v>16.93</v>
      </c>
      <c r="U663" s="395">
        <v>56</v>
      </c>
    </row>
    <row r="664" spans="1:21" ht="25.5" x14ac:dyDescent="0.2">
      <c r="A664" s="583"/>
      <c r="B664" s="123" t="s">
        <v>868</v>
      </c>
      <c r="C664" s="124" t="s">
        <v>869</v>
      </c>
      <c r="D664" s="125">
        <v>1</v>
      </c>
      <c r="E664" s="126" t="s">
        <v>235</v>
      </c>
      <c r="F664" s="5">
        <v>80764</v>
      </c>
      <c r="G664" s="272">
        <f t="shared" si="54"/>
        <v>56534.8</v>
      </c>
      <c r="H664" s="331"/>
      <c r="I664" s="51"/>
      <c r="J664" s="52">
        <f t="shared" si="55"/>
        <v>0</v>
      </c>
      <c r="K664" s="331"/>
      <c r="L664" s="125" t="s">
        <v>236</v>
      </c>
      <c r="M664" s="125" t="s">
        <v>15</v>
      </c>
      <c r="N664" s="125">
        <v>450</v>
      </c>
      <c r="O664" s="125">
        <v>1100</v>
      </c>
      <c r="P664" s="125" t="s">
        <v>271</v>
      </c>
      <c r="Q664" s="125" t="s">
        <v>455</v>
      </c>
      <c r="R664" s="125">
        <v>4</v>
      </c>
      <c r="S664" s="125">
        <v>500</v>
      </c>
      <c r="T664" s="125">
        <v>16.93</v>
      </c>
      <c r="U664" s="125">
        <v>56</v>
      </c>
    </row>
    <row r="665" spans="1:21" ht="25.5" x14ac:dyDescent="0.2">
      <c r="A665" s="583"/>
      <c r="B665" s="123" t="s">
        <v>870</v>
      </c>
      <c r="C665" s="124" t="s">
        <v>871</v>
      </c>
      <c r="D665" s="125">
        <v>1</v>
      </c>
      <c r="E665" s="126" t="s">
        <v>235</v>
      </c>
      <c r="F665" s="5">
        <v>56852</v>
      </c>
      <c r="G665" s="272">
        <f t="shared" si="54"/>
        <v>39796.400000000001</v>
      </c>
      <c r="H665" s="331"/>
      <c r="I665" s="51"/>
      <c r="J665" s="52">
        <f t="shared" si="55"/>
        <v>0</v>
      </c>
      <c r="K665" s="331"/>
      <c r="L665" s="125" t="s">
        <v>236</v>
      </c>
      <c r="M665" s="125" t="s">
        <v>15</v>
      </c>
      <c r="N665" s="125">
        <v>450</v>
      </c>
      <c r="O665" s="125">
        <v>1100</v>
      </c>
      <c r="P665" s="125" t="s">
        <v>271</v>
      </c>
      <c r="Q665" s="125" t="s">
        <v>455</v>
      </c>
      <c r="R665" s="125">
        <v>4</v>
      </c>
      <c r="S665" s="125">
        <v>500</v>
      </c>
      <c r="T665" s="125">
        <v>16.93</v>
      </c>
      <c r="U665" s="125">
        <v>56</v>
      </c>
    </row>
    <row r="666" spans="1:21" ht="31.5" x14ac:dyDescent="0.2">
      <c r="A666" s="583"/>
      <c r="B666" s="264" t="s">
        <v>872</v>
      </c>
      <c r="C666" s="273" t="s">
        <v>873</v>
      </c>
      <c r="D666" s="266"/>
      <c r="E666" s="267" t="s">
        <v>235</v>
      </c>
      <c r="F666" s="268">
        <v>141398</v>
      </c>
      <c r="G666" s="269">
        <f t="shared" si="54"/>
        <v>98978.6</v>
      </c>
      <c r="H666" s="331"/>
      <c r="I666" s="270"/>
      <c r="J666" s="271">
        <f t="shared" si="55"/>
        <v>0</v>
      </c>
      <c r="K666" s="331"/>
      <c r="L666" s="395" t="s">
        <v>236</v>
      </c>
      <c r="M666" s="395" t="s">
        <v>15</v>
      </c>
      <c r="N666" s="395">
        <v>500</v>
      </c>
      <c r="O666" s="395">
        <v>1100</v>
      </c>
      <c r="P666" s="395" t="s">
        <v>271</v>
      </c>
      <c r="Q666" s="395" t="s">
        <v>455</v>
      </c>
      <c r="R666" s="395">
        <v>4</v>
      </c>
      <c r="S666" s="395">
        <v>500</v>
      </c>
      <c r="T666" s="395">
        <v>20.189</v>
      </c>
      <c r="U666" s="395">
        <v>56</v>
      </c>
    </row>
    <row r="667" spans="1:21" ht="25.5" x14ac:dyDescent="0.2">
      <c r="A667" s="583"/>
      <c r="B667" s="123" t="s">
        <v>874</v>
      </c>
      <c r="C667" s="124" t="s">
        <v>875</v>
      </c>
      <c r="D667" s="125">
        <v>1</v>
      </c>
      <c r="E667" s="126" t="s">
        <v>235</v>
      </c>
      <c r="F667" s="5">
        <v>82594</v>
      </c>
      <c r="G667" s="272">
        <f t="shared" si="54"/>
        <v>57815.8</v>
      </c>
      <c r="H667" s="331"/>
      <c r="I667" s="51"/>
      <c r="J667" s="52">
        <f t="shared" si="55"/>
        <v>0</v>
      </c>
      <c r="K667" s="331"/>
      <c r="L667" s="125" t="s">
        <v>236</v>
      </c>
      <c r="M667" s="125" t="s">
        <v>15</v>
      </c>
      <c r="N667" s="125">
        <v>500</v>
      </c>
      <c r="O667" s="125">
        <v>1100</v>
      </c>
      <c r="P667" s="125" t="s">
        <v>271</v>
      </c>
      <c r="Q667" s="125" t="s">
        <v>455</v>
      </c>
      <c r="R667" s="125">
        <v>4</v>
      </c>
      <c r="S667" s="125">
        <v>500</v>
      </c>
      <c r="T667" s="125">
        <v>20.189</v>
      </c>
      <c r="U667" s="125">
        <v>56</v>
      </c>
    </row>
    <row r="668" spans="1:21" ht="25.5" x14ac:dyDescent="0.2">
      <c r="A668" s="583"/>
      <c r="B668" s="123" t="s">
        <v>876</v>
      </c>
      <c r="C668" s="124" t="s">
        <v>877</v>
      </c>
      <c r="D668" s="125">
        <v>1</v>
      </c>
      <c r="E668" s="126" t="s">
        <v>235</v>
      </c>
      <c r="F668" s="5">
        <v>58804</v>
      </c>
      <c r="G668" s="272">
        <f t="shared" si="54"/>
        <v>41162.800000000003</v>
      </c>
      <c r="H668" s="331"/>
      <c r="I668" s="51"/>
      <c r="J668" s="52">
        <f t="shared" si="55"/>
        <v>0</v>
      </c>
      <c r="K668" s="331"/>
      <c r="L668" s="125" t="s">
        <v>236</v>
      </c>
      <c r="M668" s="125" t="s">
        <v>15</v>
      </c>
      <c r="N668" s="125">
        <v>500</v>
      </c>
      <c r="O668" s="125">
        <v>1100</v>
      </c>
      <c r="P668" s="125" t="s">
        <v>271</v>
      </c>
      <c r="Q668" s="125" t="s">
        <v>455</v>
      </c>
      <c r="R668" s="125">
        <v>4</v>
      </c>
      <c r="S668" s="125">
        <v>500</v>
      </c>
      <c r="T668" s="125">
        <v>20.189</v>
      </c>
      <c r="U668" s="125">
        <v>56</v>
      </c>
    </row>
    <row r="669" spans="1:21" ht="31.5" x14ac:dyDescent="0.2">
      <c r="A669" s="583"/>
      <c r="B669" s="264" t="s">
        <v>878</v>
      </c>
      <c r="C669" s="273" t="s">
        <v>879</v>
      </c>
      <c r="D669" s="266"/>
      <c r="E669" s="267" t="s">
        <v>235</v>
      </c>
      <c r="F669" s="268">
        <v>145668</v>
      </c>
      <c r="G669" s="269">
        <f t="shared" si="54"/>
        <v>101967.6</v>
      </c>
      <c r="H669" s="331"/>
      <c r="I669" s="270"/>
      <c r="J669" s="271">
        <f t="shared" si="55"/>
        <v>0</v>
      </c>
      <c r="K669" s="331"/>
      <c r="L669" s="395" t="s">
        <v>236</v>
      </c>
      <c r="M669" s="395" t="s">
        <v>15</v>
      </c>
      <c r="N669" s="395">
        <v>600</v>
      </c>
      <c r="O669" s="395">
        <v>1100</v>
      </c>
      <c r="P669" s="395" t="s">
        <v>271</v>
      </c>
      <c r="Q669" s="395" t="s">
        <v>455</v>
      </c>
      <c r="R669" s="395">
        <v>4</v>
      </c>
      <c r="S669" s="395">
        <v>500</v>
      </c>
      <c r="T669" s="395">
        <v>21</v>
      </c>
      <c r="U669" s="395">
        <v>56</v>
      </c>
    </row>
    <row r="670" spans="1:21" ht="25.5" x14ac:dyDescent="0.2">
      <c r="A670" s="583"/>
      <c r="B670" s="123" t="s">
        <v>880</v>
      </c>
      <c r="C670" s="124" t="s">
        <v>881</v>
      </c>
      <c r="D670" s="125">
        <v>1</v>
      </c>
      <c r="E670" s="126" t="s">
        <v>235</v>
      </c>
      <c r="F670" s="5">
        <v>85522</v>
      </c>
      <c r="G670" s="272">
        <f t="shared" si="54"/>
        <v>59865.4</v>
      </c>
      <c r="H670" s="331"/>
      <c r="I670" s="51"/>
      <c r="J670" s="52">
        <f t="shared" si="55"/>
        <v>0</v>
      </c>
      <c r="K670" s="331"/>
      <c r="L670" s="125" t="s">
        <v>236</v>
      </c>
      <c r="M670" s="125" t="s">
        <v>15</v>
      </c>
      <c r="N670" s="125">
        <v>600</v>
      </c>
      <c r="O670" s="125">
        <v>1100</v>
      </c>
      <c r="P670" s="125" t="s">
        <v>271</v>
      </c>
      <c r="Q670" s="125" t="s">
        <v>455</v>
      </c>
      <c r="R670" s="125">
        <v>4</v>
      </c>
      <c r="S670" s="125">
        <v>500</v>
      </c>
      <c r="T670" s="125">
        <v>21</v>
      </c>
      <c r="U670" s="125">
        <v>56</v>
      </c>
    </row>
    <row r="671" spans="1:21" ht="25.5" x14ac:dyDescent="0.2">
      <c r="A671" s="583"/>
      <c r="B671" s="123" t="s">
        <v>882</v>
      </c>
      <c r="C671" s="124" t="s">
        <v>883</v>
      </c>
      <c r="D671" s="125">
        <v>1</v>
      </c>
      <c r="E671" s="126" t="s">
        <v>235</v>
      </c>
      <c r="F671" s="5">
        <v>60146</v>
      </c>
      <c r="G671" s="272">
        <f t="shared" si="54"/>
        <v>42102.2</v>
      </c>
      <c r="H671" s="331"/>
      <c r="I671" s="51"/>
      <c r="J671" s="52">
        <f t="shared" si="55"/>
        <v>0</v>
      </c>
      <c r="K671" s="331"/>
      <c r="L671" s="125" t="s">
        <v>236</v>
      </c>
      <c r="M671" s="125" t="s">
        <v>15</v>
      </c>
      <c r="N671" s="125">
        <v>600</v>
      </c>
      <c r="O671" s="125">
        <v>1100</v>
      </c>
      <c r="P671" s="125" t="s">
        <v>271</v>
      </c>
      <c r="Q671" s="125" t="s">
        <v>455</v>
      </c>
      <c r="R671" s="125">
        <v>4</v>
      </c>
      <c r="S671" s="125">
        <v>500</v>
      </c>
      <c r="T671" s="125">
        <v>21</v>
      </c>
      <c r="U671" s="125">
        <v>56</v>
      </c>
    </row>
    <row r="672" spans="1:21" ht="31.5" x14ac:dyDescent="0.2">
      <c r="A672" s="583"/>
      <c r="B672" s="264" t="s">
        <v>884</v>
      </c>
      <c r="C672" s="273" t="s">
        <v>885</v>
      </c>
      <c r="D672" s="266"/>
      <c r="E672" s="267" t="s">
        <v>235</v>
      </c>
      <c r="F672" s="268">
        <v>158356</v>
      </c>
      <c r="G672" s="269">
        <f t="shared" si="54"/>
        <v>110849.20000000001</v>
      </c>
      <c r="H672" s="331"/>
      <c r="I672" s="270"/>
      <c r="J672" s="271">
        <f t="shared" si="55"/>
        <v>0</v>
      </c>
      <c r="K672" s="331"/>
      <c r="L672" s="395" t="s">
        <v>236</v>
      </c>
      <c r="M672" s="395" t="s">
        <v>15</v>
      </c>
      <c r="N672" s="395">
        <v>450</v>
      </c>
      <c r="O672" s="395">
        <v>1700</v>
      </c>
      <c r="P672" s="395" t="s">
        <v>271</v>
      </c>
      <c r="Q672" s="395" t="s">
        <v>455</v>
      </c>
      <c r="R672" s="395">
        <v>5</v>
      </c>
      <c r="S672" s="395">
        <v>500</v>
      </c>
      <c r="T672" s="395">
        <v>22.5</v>
      </c>
      <c r="U672" s="395">
        <v>70</v>
      </c>
    </row>
    <row r="673" spans="1:21" ht="25.5" x14ac:dyDescent="0.2">
      <c r="A673" s="583"/>
      <c r="B673" s="123" t="s">
        <v>886</v>
      </c>
      <c r="C673" s="124" t="s">
        <v>887</v>
      </c>
      <c r="D673" s="125">
        <v>1</v>
      </c>
      <c r="E673" s="126" t="s">
        <v>235</v>
      </c>
      <c r="F673" s="5">
        <v>90280</v>
      </c>
      <c r="G673" s="272">
        <f t="shared" si="54"/>
        <v>63196</v>
      </c>
      <c r="H673" s="331"/>
      <c r="I673" s="51"/>
      <c r="J673" s="52">
        <f t="shared" si="55"/>
        <v>0</v>
      </c>
      <c r="K673" s="331"/>
      <c r="L673" s="125" t="s">
        <v>236</v>
      </c>
      <c r="M673" s="125" t="s">
        <v>15</v>
      </c>
      <c r="N673" s="125">
        <v>450</v>
      </c>
      <c r="O673" s="125">
        <v>1700</v>
      </c>
      <c r="P673" s="125" t="s">
        <v>271</v>
      </c>
      <c r="Q673" s="125" t="s">
        <v>455</v>
      </c>
      <c r="R673" s="125">
        <v>5</v>
      </c>
      <c r="S673" s="125">
        <v>500</v>
      </c>
      <c r="T673" s="125">
        <v>22.5</v>
      </c>
      <c r="U673" s="125">
        <v>70</v>
      </c>
    </row>
    <row r="674" spans="1:21" ht="25.5" x14ac:dyDescent="0.2">
      <c r="A674" s="583"/>
      <c r="B674" s="123" t="s">
        <v>888</v>
      </c>
      <c r="C674" s="124" t="s">
        <v>889</v>
      </c>
      <c r="D674" s="125">
        <v>1</v>
      </c>
      <c r="E674" s="126" t="s">
        <v>235</v>
      </c>
      <c r="F674" s="5">
        <v>68076</v>
      </c>
      <c r="G674" s="272">
        <f t="shared" si="54"/>
        <v>47653.2</v>
      </c>
      <c r="H674" s="331"/>
      <c r="I674" s="51"/>
      <c r="J674" s="52">
        <f t="shared" si="55"/>
        <v>0</v>
      </c>
      <c r="K674" s="331"/>
      <c r="L674" s="125" t="s">
        <v>236</v>
      </c>
      <c r="M674" s="125" t="s">
        <v>15</v>
      </c>
      <c r="N674" s="125">
        <v>450</v>
      </c>
      <c r="O674" s="125">
        <v>1700</v>
      </c>
      <c r="P674" s="125" t="s">
        <v>271</v>
      </c>
      <c r="Q674" s="125" t="s">
        <v>455</v>
      </c>
      <c r="R674" s="125">
        <v>5</v>
      </c>
      <c r="S674" s="125">
        <v>500</v>
      </c>
      <c r="T674" s="125">
        <v>22.5</v>
      </c>
      <c r="U674" s="125">
        <v>70</v>
      </c>
    </row>
    <row r="675" spans="1:21" ht="31.5" x14ac:dyDescent="0.2">
      <c r="A675" s="583"/>
      <c r="B675" s="264" t="s">
        <v>890</v>
      </c>
      <c r="C675" s="273" t="s">
        <v>891</v>
      </c>
      <c r="D675" s="266"/>
      <c r="E675" s="267" t="s">
        <v>235</v>
      </c>
      <c r="F675" s="268">
        <v>163602</v>
      </c>
      <c r="G675" s="269">
        <f t="shared" si="54"/>
        <v>114521.4</v>
      </c>
      <c r="H675" s="331"/>
      <c r="I675" s="270"/>
      <c r="J675" s="271">
        <f t="shared" si="55"/>
        <v>0</v>
      </c>
      <c r="K675" s="331"/>
      <c r="L675" s="395" t="s">
        <v>236</v>
      </c>
      <c r="M675" s="395" t="s">
        <v>15</v>
      </c>
      <c r="N675" s="395">
        <v>500</v>
      </c>
      <c r="O675" s="395">
        <v>1700</v>
      </c>
      <c r="P675" s="395" t="s">
        <v>271</v>
      </c>
      <c r="Q675" s="395" t="s">
        <v>455</v>
      </c>
      <c r="R675" s="395">
        <v>5</v>
      </c>
      <c r="S675" s="395">
        <v>500</v>
      </c>
      <c r="T675" s="395">
        <v>25.6</v>
      </c>
      <c r="U675" s="395">
        <v>70</v>
      </c>
    </row>
    <row r="676" spans="1:21" ht="25.5" x14ac:dyDescent="0.2">
      <c r="A676" s="583"/>
      <c r="B676" s="123" t="s">
        <v>892</v>
      </c>
      <c r="C676" s="124" t="s">
        <v>893</v>
      </c>
      <c r="D676" s="125">
        <v>1</v>
      </c>
      <c r="E676" s="126" t="s">
        <v>235</v>
      </c>
      <c r="F676" s="5">
        <v>93208</v>
      </c>
      <c r="G676" s="272">
        <f t="shared" si="54"/>
        <v>65245.600000000006</v>
      </c>
      <c r="H676" s="331"/>
      <c r="I676" s="51"/>
      <c r="J676" s="52">
        <f t="shared" si="55"/>
        <v>0</v>
      </c>
      <c r="K676" s="331"/>
      <c r="L676" s="125" t="s">
        <v>236</v>
      </c>
      <c r="M676" s="125" t="s">
        <v>15</v>
      </c>
      <c r="N676" s="125">
        <v>500</v>
      </c>
      <c r="O676" s="125">
        <v>1700</v>
      </c>
      <c r="P676" s="125" t="s">
        <v>271</v>
      </c>
      <c r="Q676" s="125" t="s">
        <v>455</v>
      </c>
      <c r="R676" s="125">
        <v>5</v>
      </c>
      <c r="S676" s="125">
        <v>500</v>
      </c>
      <c r="T676" s="125">
        <v>25.6</v>
      </c>
      <c r="U676" s="125">
        <v>70</v>
      </c>
    </row>
    <row r="677" spans="1:21" ht="25.5" x14ac:dyDescent="0.2">
      <c r="A677" s="583"/>
      <c r="B677" s="123" t="s">
        <v>894</v>
      </c>
      <c r="C677" s="124" t="s">
        <v>895</v>
      </c>
      <c r="D677" s="125">
        <v>1</v>
      </c>
      <c r="E677" s="126" t="s">
        <v>235</v>
      </c>
      <c r="F677" s="5">
        <v>70394</v>
      </c>
      <c r="G677" s="272">
        <f t="shared" si="54"/>
        <v>49275.8</v>
      </c>
      <c r="H677" s="331"/>
      <c r="I677" s="51"/>
      <c r="J677" s="52">
        <f t="shared" si="55"/>
        <v>0</v>
      </c>
      <c r="K677" s="331"/>
      <c r="L677" s="125" t="s">
        <v>236</v>
      </c>
      <c r="M677" s="125" t="s">
        <v>15</v>
      </c>
      <c r="N677" s="125">
        <v>500</v>
      </c>
      <c r="O677" s="125">
        <v>1700</v>
      </c>
      <c r="P677" s="125" t="s">
        <v>271</v>
      </c>
      <c r="Q677" s="125" t="s">
        <v>455</v>
      </c>
      <c r="R677" s="125">
        <v>5</v>
      </c>
      <c r="S677" s="125">
        <v>500</v>
      </c>
      <c r="T677" s="125">
        <v>25.6</v>
      </c>
      <c r="U677" s="125">
        <v>70</v>
      </c>
    </row>
    <row r="678" spans="1:21" ht="31.5" x14ac:dyDescent="0.2">
      <c r="A678" s="583"/>
      <c r="B678" s="264" t="s">
        <v>896</v>
      </c>
      <c r="C678" s="273" t="s">
        <v>897</v>
      </c>
      <c r="D678" s="266"/>
      <c r="E678" s="267" t="s">
        <v>235</v>
      </c>
      <c r="F678" s="268">
        <v>167384</v>
      </c>
      <c r="G678" s="269">
        <f t="shared" si="54"/>
        <v>117168.8</v>
      </c>
      <c r="H678" s="331"/>
      <c r="I678" s="270"/>
      <c r="J678" s="271">
        <f t="shared" si="55"/>
        <v>0</v>
      </c>
      <c r="K678" s="331"/>
      <c r="L678" s="395" t="s">
        <v>236</v>
      </c>
      <c r="M678" s="395" t="s">
        <v>15</v>
      </c>
      <c r="N678" s="395">
        <v>600</v>
      </c>
      <c r="O678" s="395">
        <v>1700</v>
      </c>
      <c r="P678" s="395" t="s">
        <v>271</v>
      </c>
      <c r="Q678" s="395" t="s">
        <v>455</v>
      </c>
      <c r="R678" s="395">
        <v>5</v>
      </c>
      <c r="S678" s="395">
        <v>500</v>
      </c>
      <c r="T678" s="395">
        <v>26.361999999999998</v>
      </c>
      <c r="U678" s="395">
        <v>70</v>
      </c>
    </row>
    <row r="679" spans="1:21" ht="25.5" x14ac:dyDescent="0.2">
      <c r="A679" s="583"/>
      <c r="B679" s="123" t="s">
        <v>898</v>
      </c>
      <c r="C679" s="124" t="s">
        <v>899</v>
      </c>
      <c r="D679" s="125">
        <v>1</v>
      </c>
      <c r="E679" s="126" t="s">
        <v>235</v>
      </c>
      <c r="F679" s="5">
        <v>95770</v>
      </c>
      <c r="G679" s="272">
        <f t="shared" si="54"/>
        <v>67039</v>
      </c>
      <c r="H679" s="331"/>
      <c r="I679" s="51"/>
      <c r="J679" s="52">
        <f t="shared" si="55"/>
        <v>0</v>
      </c>
      <c r="K679" s="331"/>
      <c r="L679" s="125" t="s">
        <v>236</v>
      </c>
      <c r="M679" s="125" t="s">
        <v>15</v>
      </c>
      <c r="N679" s="125">
        <v>600</v>
      </c>
      <c r="O679" s="125">
        <v>1700</v>
      </c>
      <c r="P679" s="125" t="s">
        <v>271</v>
      </c>
      <c r="Q679" s="125" t="s">
        <v>455</v>
      </c>
      <c r="R679" s="125">
        <v>5</v>
      </c>
      <c r="S679" s="125">
        <v>500</v>
      </c>
      <c r="T679" s="125">
        <v>26.361999999999998</v>
      </c>
      <c r="U679" s="125">
        <v>70</v>
      </c>
    </row>
    <row r="680" spans="1:21" ht="26.25" thickBot="1" x14ac:dyDescent="0.25">
      <c r="A680" s="584"/>
      <c r="B680" s="178" t="s">
        <v>900</v>
      </c>
      <c r="C680" s="241" t="s">
        <v>901</v>
      </c>
      <c r="D680" s="180">
        <v>1</v>
      </c>
      <c r="E680" s="181" t="s">
        <v>235</v>
      </c>
      <c r="F680" s="242">
        <v>71614</v>
      </c>
      <c r="G680" s="294">
        <f t="shared" si="54"/>
        <v>50129.8</v>
      </c>
      <c r="H680" s="331"/>
      <c r="I680" s="243"/>
      <c r="J680" s="55">
        <f t="shared" si="55"/>
        <v>0</v>
      </c>
      <c r="K680" s="331"/>
      <c r="L680" s="180" t="s">
        <v>236</v>
      </c>
      <c r="M680" s="180" t="s">
        <v>15</v>
      </c>
      <c r="N680" s="180">
        <v>600</v>
      </c>
      <c r="O680" s="180">
        <v>1700</v>
      </c>
      <c r="P680" s="180" t="s">
        <v>271</v>
      </c>
      <c r="Q680" s="180" t="s">
        <v>455</v>
      </c>
      <c r="R680" s="180">
        <v>5</v>
      </c>
      <c r="S680" s="180">
        <v>500</v>
      </c>
      <c r="T680" s="180">
        <v>26.361999999999998</v>
      </c>
      <c r="U680" s="180">
        <v>70</v>
      </c>
    </row>
    <row r="681" spans="1:21" s="142" customFormat="1" ht="36.75" customHeight="1" thickTop="1" x14ac:dyDescent="0.2">
      <c r="A681" s="569"/>
      <c r="B681" s="150" t="s">
        <v>902</v>
      </c>
      <c r="C681" s="151" t="s">
        <v>903</v>
      </c>
      <c r="D681" s="152"/>
      <c r="E681" s="153" t="s">
        <v>235</v>
      </c>
      <c r="F681" s="32">
        <v>11956</v>
      </c>
      <c r="G681" s="293">
        <f t="shared" si="54"/>
        <v>8369.2000000000007</v>
      </c>
      <c r="H681" s="331"/>
      <c r="I681" s="43"/>
      <c r="J681" s="44">
        <f t="shared" si="55"/>
        <v>0</v>
      </c>
      <c r="K681" s="331"/>
      <c r="L681" s="362" t="s">
        <v>236</v>
      </c>
      <c r="M681" s="362" t="s">
        <v>15</v>
      </c>
      <c r="N681" s="362">
        <v>450</v>
      </c>
      <c r="O681" s="362"/>
      <c r="P681" s="362" t="s">
        <v>238</v>
      </c>
      <c r="Q681" s="362" t="s">
        <v>422</v>
      </c>
      <c r="R681" s="362">
        <v>1</v>
      </c>
      <c r="S681" s="362"/>
      <c r="T681" s="362">
        <v>1.2030000000000001</v>
      </c>
      <c r="U681" s="362">
        <v>10</v>
      </c>
    </row>
    <row r="682" spans="1:21" s="142" customFormat="1" ht="36.75" customHeight="1" x14ac:dyDescent="0.2">
      <c r="A682" s="583"/>
      <c r="B682" s="274" t="s">
        <v>904</v>
      </c>
      <c r="C682" s="275" t="s">
        <v>905</v>
      </c>
      <c r="D682" s="276"/>
      <c r="E682" s="277" t="s">
        <v>235</v>
      </c>
      <c r="F682" s="278">
        <v>12688</v>
      </c>
      <c r="G682" s="269">
        <f t="shared" si="54"/>
        <v>8881.6</v>
      </c>
      <c r="H682" s="331"/>
      <c r="I682" s="270"/>
      <c r="J682" s="271">
        <f t="shared" si="55"/>
        <v>0</v>
      </c>
      <c r="K682" s="331"/>
      <c r="L682" s="360" t="s">
        <v>236</v>
      </c>
      <c r="M682" s="360" t="s">
        <v>15</v>
      </c>
      <c r="N682" s="360">
        <v>500</v>
      </c>
      <c r="O682" s="360"/>
      <c r="P682" s="360" t="s">
        <v>238</v>
      </c>
      <c r="Q682" s="360" t="s">
        <v>422</v>
      </c>
      <c r="R682" s="360">
        <v>1</v>
      </c>
      <c r="S682" s="360"/>
      <c r="T682" s="360">
        <v>1.3160000000000001</v>
      </c>
      <c r="U682" s="360">
        <v>10</v>
      </c>
    </row>
    <row r="683" spans="1:21" s="142" customFormat="1" ht="36.75" customHeight="1" thickBot="1" x14ac:dyDescent="0.25">
      <c r="A683" s="585"/>
      <c r="B683" s="333" t="s">
        <v>906</v>
      </c>
      <c r="C683" s="334" t="s">
        <v>907</v>
      </c>
      <c r="D683" s="335"/>
      <c r="E683" s="336" t="s">
        <v>235</v>
      </c>
      <c r="F683" s="337">
        <v>13786</v>
      </c>
      <c r="G683" s="338">
        <f t="shared" si="54"/>
        <v>9650.2000000000007</v>
      </c>
      <c r="H683" s="331"/>
      <c r="I683" s="339"/>
      <c r="J683" s="340">
        <f t="shared" si="55"/>
        <v>0</v>
      </c>
      <c r="K683" s="331"/>
      <c r="L683" s="365" t="s">
        <v>236</v>
      </c>
      <c r="M683" s="365" t="s">
        <v>15</v>
      </c>
      <c r="N683" s="365">
        <v>600</v>
      </c>
      <c r="O683" s="365"/>
      <c r="P683" s="365" t="s">
        <v>238</v>
      </c>
      <c r="Q683" s="365" t="s">
        <v>422</v>
      </c>
      <c r="R683" s="365">
        <v>1</v>
      </c>
      <c r="S683" s="365"/>
      <c r="T683" s="365">
        <v>1.5</v>
      </c>
      <c r="U683" s="365">
        <v>10</v>
      </c>
    </row>
    <row r="684" spans="1:21" ht="34.35" customHeight="1" thickTop="1" x14ac:dyDescent="0.2">
      <c r="A684" s="569"/>
      <c r="B684" s="169" t="s">
        <v>908</v>
      </c>
      <c r="C684" s="170" t="s">
        <v>909</v>
      </c>
      <c r="D684" s="171"/>
      <c r="E684" s="172" t="s">
        <v>242</v>
      </c>
      <c r="F684" s="35">
        <v>8784</v>
      </c>
      <c r="G684" s="342">
        <f>F684-F684*$G$4</f>
        <v>6148.8</v>
      </c>
      <c r="H684" s="331"/>
      <c r="I684" s="49"/>
      <c r="J684" s="50">
        <f t="shared" si="55"/>
        <v>0</v>
      </c>
      <c r="K684" s="331"/>
      <c r="L684" s="366" t="s">
        <v>236</v>
      </c>
      <c r="M684" s="366" t="s">
        <v>15</v>
      </c>
      <c r="N684" s="366">
        <v>450</v>
      </c>
      <c r="O684" s="366"/>
      <c r="P684" s="366" t="s">
        <v>238</v>
      </c>
      <c r="Q684" s="366" t="s">
        <v>446</v>
      </c>
      <c r="R684" s="366">
        <v>1</v>
      </c>
      <c r="S684" s="366"/>
      <c r="T684" s="366">
        <v>1.2030000000000001</v>
      </c>
      <c r="U684" s="366">
        <v>10</v>
      </c>
    </row>
    <row r="685" spans="1:21" ht="34.35" customHeight="1" x14ac:dyDescent="0.2">
      <c r="A685" s="583"/>
      <c r="B685" s="274" t="s">
        <v>910</v>
      </c>
      <c r="C685" s="275" t="s">
        <v>911</v>
      </c>
      <c r="D685" s="276"/>
      <c r="E685" s="277" t="s">
        <v>242</v>
      </c>
      <c r="F685" s="278">
        <v>9394</v>
      </c>
      <c r="G685" s="269">
        <f>F685-F685*$G$4</f>
        <v>6575.8</v>
      </c>
      <c r="H685" s="331"/>
      <c r="I685" s="270"/>
      <c r="J685" s="271">
        <f t="shared" si="55"/>
        <v>0</v>
      </c>
      <c r="K685" s="331"/>
      <c r="L685" s="360" t="s">
        <v>236</v>
      </c>
      <c r="M685" s="360" t="s">
        <v>15</v>
      </c>
      <c r="N685" s="360">
        <v>500</v>
      </c>
      <c r="O685" s="360"/>
      <c r="P685" s="360" t="s">
        <v>238</v>
      </c>
      <c r="Q685" s="360" t="s">
        <v>446</v>
      </c>
      <c r="R685" s="360">
        <v>1</v>
      </c>
      <c r="S685" s="360"/>
      <c r="T685" s="360">
        <v>1.3160000000000001</v>
      </c>
      <c r="U685" s="360">
        <v>10</v>
      </c>
    </row>
    <row r="686" spans="1:21" ht="34.35" customHeight="1" thickBot="1" x14ac:dyDescent="0.25">
      <c r="A686" s="585"/>
      <c r="B686" s="296" t="s">
        <v>912</v>
      </c>
      <c r="C686" s="297" t="s">
        <v>913</v>
      </c>
      <c r="D686" s="298"/>
      <c r="E686" s="299" t="s">
        <v>242</v>
      </c>
      <c r="F686" s="300">
        <v>10736</v>
      </c>
      <c r="G686" s="301">
        <f>F686-F686*$G$4</f>
        <v>7515.2000000000007</v>
      </c>
      <c r="H686" s="331"/>
      <c r="I686" s="302"/>
      <c r="J686" s="303">
        <f t="shared" si="55"/>
        <v>0</v>
      </c>
      <c r="K686" s="331"/>
      <c r="L686" s="361" t="s">
        <v>236</v>
      </c>
      <c r="M686" s="361" t="s">
        <v>15</v>
      </c>
      <c r="N686" s="361">
        <v>600</v>
      </c>
      <c r="O686" s="361"/>
      <c r="P686" s="361" t="s">
        <v>238</v>
      </c>
      <c r="Q686" s="361" t="s">
        <v>446</v>
      </c>
      <c r="R686" s="361">
        <v>1</v>
      </c>
      <c r="S686" s="361"/>
      <c r="T686" s="361">
        <v>1.53</v>
      </c>
      <c r="U686" s="361">
        <v>10</v>
      </c>
    </row>
    <row r="687" spans="1:21" ht="34.35" customHeight="1" x14ac:dyDescent="0.2">
      <c r="A687" s="586"/>
      <c r="B687" s="169" t="s">
        <v>914</v>
      </c>
      <c r="C687" s="170" t="s">
        <v>915</v>
      </c>
      <c r="D687" s="171"/>
      <c r="E687" s="172" t="s">
        <v>242</v>
      </c>
      <c r="F687" s="35">
        <v>9638</v>
      </c>
      <c r="G687" s="342">
        <f t="shared" si="54"/>
        <v>6746.6</v>
      </c>
      <c r="H687" s="331"/>
      <c r="I687" s="49"/>
      <c r="J687" s="50">
        <f t="shared" si="55"/>
        <v>0</v>
      </c>
      <c r="K687" s="331"/>
      <c r="L687" s="366" t="s">
        <v>236</v>
      </c>
      <c r="M687" s="366" t="s">
        <v>15</v>
      </c>
      <c r="N687" s="366">
        <v>450</v>
      </c>
      <c r="O687" s="366" t="s">
        <v>652</v>
      </c>
      <c r="P687" s="366" t="s">
        <v>258</v>
      </c>
      <c r="Q687" s="366" t="s">
        <v>455</v>
      </c>
      <c r="R687" s="366">
        <v>1</v>
      </c>
      <c r="S687" s="366" t="s">
        <v>652</v>
      </c>
      <c r="T687" s="366">
        <v>1.25</v>
      </c>
      <c r="U687" s="366">
        <v>10</v>
      </c>
    </row>
    <row r="688" spans="1:21" ht="34.35" customHeight="1" x14ac:dyDescent="0.2">
      <c r="A688" s="583"/>
      <c r="B688" s="274" t="s">
        <v>916</v>
      </c>
      <c r="C688" s="275" t="s">
        <v>917</v>
      </c>
      <c r="D688" s="276"/>
      <c r="E688" s="277" t="s">
        <v>242</v>
      </c>
      <c r="F688" s="278">
        <v>9760</v>
      </c>
      <c r="G688" s="269">
        <f t="shared" ref="G688:G690" si="56">F688-F688*$G$4</f>
        <v>6832</v>
      </c>
      <c r="H688" s="331"/>
      <c r="I688" s="270"/>
      <c r="J688" s="271">
        <f t="shared" si="55"/>
        <v>0</v>
      </c>
      <c r="K688" s="331"/>
      <c r="L688" s="360" t="s">
        <v>236</v>
      </c>
      <c r="M688" s="360" t="s">
        <v>15</v>
      </c>
      <c r="N688" s="360">
        <v>500</v>
      </c>
      <c r="O688" s="360"/>
      <c r="P688" s="360" t="s">
        <v>258</v>
      </c>
      <c r="Q688" s="360" t="s">
        <v>455</v>
      </c>
      <c r="R688" s="360">
        <v>1</v>
      </c>
      <c r="S688" s="360"/>
      <c r="T688" s="360">
        <v>1.3180000000000001</v>
      </c>
      <c r="U688" s="360">
        <v>10</v>
      </c>
    </row>
    <row r="689" spans="1:21" ht="34.35" customHeight="1" thickBot="1" x14ac:dyDescent="0.25">
      <c r="A689" s="585"/>
      <c r="B689" s="333" t="s">
        <v>918</v>
      </c>
      <c r="C689" s="334" t="s">
        <v>919</v>
      </c>
      <c r="D689" s="335"/>
      <c r="E689" s="336" t="s">
        <v>242</v>
      </c>
      <c r="F689" s="337">
        <v>11224</v>
      </c>
      <c r="G689" s="338">
        <f t="shared" si="56"/>
        <v>7856.8</v>
      </c>
      <c r="H689" s="331"/>
      <c r="I689" s="339"/>
      <c r="J689" s="340">
        <f t="shared" si="55"/>
        <v>0</v>
      </c>
      <c r="K689" s="331"/>
      <c r="L689" s="365" t="s">
        <v>236</v>
      </c>
      <c r="M689" s="365" t="s">
        <v>15</v>
      </c>
      <c r="N689" s="365">
        <v>600</v>
      </c>
      <c r="O689" s="365"/>
      <c r="P689" s="365" t="s">
        <v>258</v>
      </c>
      <c r="Q689" s="365" t="s">
        <v>455</v>
      </c>
      <c r="R689" s="365">
        <v>1</v>
      </c>
      <c r="S689" s="365"/>
      <c r="T689" s="365">
        <v>1.53</v>
      </c>
      <c r="U689" s="365">
        <v>10</v>
      </c>
    </row>
    <row r="690" spans="1:21" ht="34.35" customHeight="1" thickTop="1" x14ac:dyDescent="0.2">
      <c r="A690" s="569"/>
      <c r="B690" s="163" t="s">
        <v>920</v>
      </c>
      <c r="C690" s="164" t="s">
        <v>921</v>
      </c>
      <c r="D690" s="165"/>
      <c r="E690" s="166" t="s">
        <v>242</v>
      </c>
      <c r="F690" s="34">
        <v>8906</v>
      </c>
      <c r="G690" s="287">
        <f t="shared" si="56"/>
        <v>6234.2000000000007</v>
      </c>
      <c r="H690" s="331"/>
      <c r="I690" s="47"/>
      <c r="J690" s="48">
        <f t="shared" si="55"/>
        <v>0</v>
      </c>
      <c r="K690" s="331"/>
      <c r="L690" s="359" t="s">
        <v>236</v>
      </c>
      <c r="M690" s="359" t="s">
        <v>15</v>
      </c>
      <c r="N690" s="359">
        <v>600</v>
      </c>
      <c r="O690" s="359"/>
      <c r="P690" s="359" t="s">
        <v>271</v>
      </c>
      <c r="Q690" s="359" t="s">
        <v>455</v>
      </c>
      <c r="R690" s="359">
        <v>1</v>
      </c>
      <c r="S690" s="359"/>
      <c r="T690" s="359">
        <v>1.53</v>
      </c>
      <c r="U690" s="359">
        <v>10</v>
      </c>
    </row>
    <row r="691" spans="1:21" ht="34.35" customHeight="1" x14ac:dyDescent="0.2">
      <c r="A691" s="583"/>
      <c r="B691" s="274" t="s">
        <v>922</v>
      </c>
      <c r="C691" s="275" t="s">
        <v>923</v>
      </c>
      <c r="D691" s="276"/>
      <c r="E691" s="277" t="s">
        <v>242</v>
      </c>
      <c r="F691" s="278">
        <v>8174</v>
      </c>
      <c r="G691" s="269">
        <f>F691-F691*$G$4</f>
        <v>5721.8</v>
      </c>
      <c r="H691" s="331"/>
      <c r="I691" s="270"/>
      <c r="J691" s="271">
        <f t="shared" si="55"/>
        <v>0</v>
      </c>
      <c r="K691" s="331"/>
      <c r="L691" s="360" t="s">
        <v>236</v>
      </c>
      <c r="M691" s="360" t="s">
        <v>15</v>
      </c>
      <c r="N691" s="360">
        <v>500</v>
      </c>
      <c r="O691" s="360"/>
      <c r="P691" s="360" t="s">
        <v>271</v>
      </c>
      <c r="Q691" s="360" t="s">
        <v>455</v>
      </c>
      <c r="R691" s="360">
        <v>1</v>
      </c>
      <c r="S691" s="360"/>
      <c r="T691" s="360">
        <v>1.3180000000000001</v>
      </c>
      <c r="U691" s="360">
        <v>10</v>
      </c>
    </row>
    <row r="692" spans="1:21" ht="34.35" customHeight="1" thickBot="1" x14ac:dyDescent="0.25">
      <c r="A692" s="585"/>
      <c r="B692" s="333" t="s">
        <v>924</v>
      </c>
      <c r="C692" s="334" t="s">
        <v>925</v>
      </c>
      <c r="D692" s="335"/>
      <c r="E692" s="336" t="s">
        <v>242</v>
      </c>
      <c r="F692" s="337">
        <v>7686</v>
      </c>
      <c r="G692" s="338">
        <f>F692-F692*$G$4</f>
        <v>5380.2000000000007</v>
      </c>
      <c r="H692" s="331"/>
      <c r="I692" s="339"/>
      <c r="J692" s="340">
        <f t="shared" si="55"/>
        <v>0</v>
      </c>
      <c r="K692" s="331"/>
      <c r="L692" s="365" t="s">
        <v>236</v>
      </c>
      <c r="M692" s="365" t="s">
        <v>15</v>
      </c>
      <c r="N692" s="365">
        <v>450</v>
      </c>
      <c r="O692" s="365" t="s">
        <v>652</v>
      </c>
      <c r="P692" s="365" t="s">
        <v>271</v>
      </c>
      <c r="Q692" s="365" t="s">
        <v>455</v>
      </c>
      <c r="R692" s="365">
        <v>1</v>
      </c>
      <c r="S692" s="365" t="s">
        <v>652</v>
      </c>
      <c r="T692" s="365">
        <v>1.25</v>
      </c>
      <c r="U692" s="365">
        <v>10</v>
      </c>
    </row>
    <row r="693" spans="1:21" ht="21" thickTop="1" thickBot="1" x14ac:dyDescent="0.25">
      <c r="A693" s="108"/>
      <c r="B693" s="108"/>
      <c r="C693" s="133" t="s">
        <v>926</v>
      </c>
      <c r="D693" s="133"/>
      <c r="E693" s="134"/>
      <c r="F693" s="36"/>
      <c r="G693" s="37"/>
      <c r="H693" s="331"/>
      <c r="I693" s="38"/>
      <c r="J693" s="39"/>
      <c r="K693" s="331"/>
      <c r="L693" s="397"/>
      <c r="M693" s="397"/>
      <c r="N693" s="397"/>
      <c r="O693" s="397"/>
      <c r="P693" s="397"/>
      <c r="Q693" s="397"/>
      <c r="R693" s="397"/>
      <c r="S693" s="397"/>
      <c r="T693" s="397"/>
      <c r="U693" s="397"/>
    </row>
    <row r="694" spans="1:21" s="224" customFormat="1" ht="32.25" thickTop="1" x14ac:dyDescent="0.2">
      <c r="A694" s="589"/>
      <c r="B694" s="290" t="s">
        <v>927</v>
      </c>
      <c r="C694" s="309" t="s">
        <v>928</v>
      </c>
      <c r="D694" s="290"/>
      <c r="E694" s="291" t="s">
        <v>235</v>
      </c>
      <c r="F694" s="292">
        <v>221430</v>
      </c>
      <c r="G694" s="293">
        <f t="shared" ref="G694:G698" si="57">F694-F694*$G$4</f>
        <v>155001</v>
      </c>
      <c r="H694" s="331"/>
      <c r="I694" s="43"/>
      <c r="J694" s="44">
        <f t="shared" ref="J694:J713" si="58">IF(I694*G694&gt;0,I694*G694,0)</f>
        <v>0</v>
      </c>
      <c r="K694" s="331"/>
      <c r="L694" s="398" t="s">
        <v>236</v>
      </c>
      <c r="M694" s="398" t="s">
        <v>15</v>
      </c>
      <c r="N694" s="398">
        <v>600</v>
      </c>
      <c r="O694" s="398">
        <v>1700</v>
      </c>
      <c r="P694" s="398" t="s">
        <v>238</v>
      </c>
      <c r="Q694" s="398" t="s">
        <v>422</v>
      </c>
      <c r="R694" s="398">
        <v>6</v>
      </c>
      <c r="S694" s="398">
        <v>500</v>
      </c>
      <c r="T694" s="398">
        <v>33.9</v>
      </c>
      <c r="U694" s="398">
        <v>70</v>
      </c>
    </row>
    <row r="695" spans="1:21" s="224" customFormat="1" x14ac:dyDescent="0.2">
      <c r="A695" s="590"/>
      <c r="B695" s="123" t="s">
        <v>929</v>
      </c>
      <c r="C695" s="124" t="s">
        <v>930</v>
      </c>
      <c r="D695" s="125">
        <v>1</v>
      </c>
      <c r="E695" s="126" t="s">
        <v>242</v>
      </c>
      <c r="F695" s="5">
        <v>7686</v>
      </c>
      <c r="G695" s="272">
        <f t="shared" si="57"/>
        <v>5380.2000000000007</v>
      </c>
      <c r="H695" s="331"/>
      <c r="I695" s="51"/>
      <c r="J695" s="52">
        <f t="shared" si="58"/>
        <v>0</v>
      </c>
      <c r="K695" s="331"/>
      <c r="L695" s="125" t="s">
        <v>236</v>
      </c>
      <c r="M695" s="125" t="s">
        <v>16</v>
      </c>
      <c r="N695" s="125">
        <v>600</v>
      </c>
      <c r="O695" s="125">
        <v>0</v>
      </c>
      <c r="P695" s="125" t="s">
        <v>238</v>
      </c>
      <c r="Q695" s="125" t="s">
        <v>422</v>
      </c>
      <c r="R695" s="125">
        <v>6</v>
      </c>
      <c r="S695" s="125">
        <v>500</v>
      </c>
      <c r="T695" s="125">
        <v>0.90300000000000002</v>
      </c>
      <c r="U695" s="125">
        <v>70</v>
      </c>
    </row>
    <row r="696" spans="1:21" s="224" customFormat="1" ht="25.5" x14ac:dyDescent="0.2">
      <c r="A696" s="590"/>
      <c r="B696" s="123" t="s">
        <v>906</v>
      </c>
      <c r="C696" s="124" t="s">
        <v>907</v>
      </c>
      <c r="D696" s="125">
        <v>1</v>
      </c>
      <c r="E696" s="126" t="s">
        <v>242</v>
      </c>
      <c r="F696" s="5">
        <v>13786</v>
      </c>
      <c r="G696" s="272">
        <f t="shared" si="57"/>
        <v>9650.2000000000007</v>
      </c>
      <c r="H696" s="331"/>
      <c r="I696" s="51"/>
      <c r="J696" s="52">
        <f t="shared" si="58"/>
        <v>0</v>
      </c>
      <c r="K696" s="331"/>
      <c r="L696" s="125" t="s">
        <v>236</v>
      </c>
      <c r="M696" s="125" t="s">
        <v>15</v>
      </c>
      <c r="N696" s="125">
        <v>600</v>
      </c>
      <c r="O696" s="125">
        <v>1700</v>
      </c>
      <c r="P696" s="125" t="s">
        <v>238</v>
      </c>
      <c r="Q696" s="125" t="s">
        <v>422</v>
      </c>
      <c r="R696" s="125">
        <v>6</v>
      </c>
      <c r="S696" s="125">
        <v>500</v>
      </c>
      <c r="T696" s="125">
        <v>1.5</v>
      </c>
      <c r="U696" s="125">
        <v>70</v>
      </c>
    </row>
    <row r="697" spans="1:21" s="224" customFormat="1" ht="25.5" x14ac:dyDescent="0.2">
      <c r="A697" s="590"/>
      <c r="B697" s="123" t="s">
        <v>772</v>
      </c>
      <c r="C697" s="124" t="s">
        <v>773</v>
      </c>
      <c r="D697" s="125">
        <v>1</v>
      </c>
      <c r="E697" s="126" t="s">
        <v>242</v>
      </c>
      <c r="F697" s="5">
        <v>116266</v>
      </c>
      <c r="G697" s="272">
        <f t="shared" si="57"/>
        <v>81386.200000000012</v>
      </c>
      <c r="H697" s="331"/>
      <c r="I697" s="51"/>
      <c r="J697" s="52">
        <f t="shared" si="58"/>
        <v>0</v>
      </c>
      <c r="K697" s="331"/>
      <c r="L697" s="125" t="s">
        <v>236</v>
      </c>
      <c r="M697" s="125" t="s">
        <v>15</v>
      </c>
      <c r="N697" s="125">
        <v>600</v>
      </c>
      <c r="O697" s="125">
        <v>1700</v>
      </c>
      <c r="P697" s="125" t="s">
        <v>238</v>
      </c>
      <c r="Q697" s="125" t="s">
        <v>422</v>
      </c>
      <c r="R697" s="125">
        <v>6</v>
      </c>
      <c r="S697" s="125">
        <v>500</v>
      </c>
      <c r="T697" s="125">
        <v>22</v>
      </c>
      <c r="U697" s="125">
        <v>70</v>
      </c>
    </row>
    <row r="698" spans="1:21" s="224" customFormat="1" ht="26.25" thickBot="1" x14ac:dyDescent="0.25">
      <c r="A698" s="591"/>
      <c r="B698" s="182" t="s">
        <v>774</v>
      </c>
      <c r="C698" s="254" t="s">
        <v>775</v>
      </c>
      <c r="D698" s="183">
        <v>1</v>
      </c>
      <c r="E698" s="132" t="s">
        <v>235</v>
      </c>
      <c r="F698" s="15">
        <v>83692</v>
      </c>
      <c r="G698" s="332">
        <f t="shared" si="57"/>
        <v>58584.4</v>
      </c>
      <c r="H698" s="331"/>
      <c r="I698" s="56"/>
      <c r="J698" s="57">
        <f t="shared" si="58"/>
        <v>0</v>
      </c>
      <c r="K698" s="331"/>
      <c r="L698" s="183" t="s">
        <v>236</v>
      </c>
      <c r="M698" s="183" t="s">
        <v>16</v>
      </c>
      <c r="N698" s="183">
        <v>600</v>
      </c>
      <c r="O698" s="183">
        <v>1700</v>
      </c>
      <c r="P698" s="183" t="s">
        <v>238</v>
      </c>
      <c r="Q698" s="183" t="s">
        <v>422</v>
      </c>
      <c r="R698" s="183">
        <v>6</v>
      </c>
      <c r="S698" s="183">
        <v>500</v>
      </c>
      <c r="T698" s="183">
        <v>9.5</v>
      </c>
      <c r="U698" s="183">
        <v>70</v>
      </c>
    </row>
    <row r="699" spans="1:21" s="142" customFormat="1" ht="31.5" x14ac:dyDescent="0.2">
      <c r="A699" s="586"/>
      <c r="B699" s="343" t="s">
        <v>931</v>
      </c>
      <c r="C699" s="344" t="s">
        <v>932</v>
      </c>
      <c r="D699" s="345"/>
      <c r="E699" s="346" t="s">
        <v>235</v>
      </c>
      <c r="F699" s="347">
        <v>186538</v>
      </c>
      <c r="G699" s="342">
        <f>F699-F699*$G$4</f>
        <v>130576.6</v>
      </c>
      <c r="H699" s="331"/>
      <c r="I699" s="49"/>
      <c r="J699" s="50">
        <f t="shared" si="58"/>
        <v>0</v>
      </c>
      <c r="K699" s="331"/>
      <c r="L699" s="399" t="s">
        <v>236</v>
      </c>
      <c r="M699" s="399" t="s">
        <v>933</v>
      </c>
      <c r="N699" s="399">
        <v>600</v>
      </c>
      <c r="O699" s="399">
        <v>1700</v>
      </c>
      <c r="P699" s="399" t="s">
        <v>238</v>
      </c>
      <c r="Q699" s="399" t="s">
        <v>446</v>
      </c>
      <c r="R699" s="399">
        <v>6</v>
      </c>
      <c r="S699" s="399">
        <v>500</v>
      </c>
      <c r="T699" s="399">
        <v>33.902999999999999</v>
      </c>
      <c r="U699" s="399">
        <v>70</v>
      </c>
    </row>
    <row r="700" spans="1:21" s="142" customFormat="1" x14ac:dyDescent="0.2">
      <c r="A700" s="583"/>
      <c r="B700" s="123" t="s">
        <v>929</v>
      </c>
      <c r="C700" s="124" t="s">
        <v>930</v>
      </c>
      <c r="D700" s="125">
        <v>1</v>
      </c>
      <c r="E700" s="126" t="s">
        <v>235</v>
      </c>
      <c r="F700" s="5">
        <v>7686</v>
      </c>
      <c r="G700" s="272">
        <f>F700-F700*$G$4</f>
        <v>5380.2000000000007</v>
      </c>
      <c r="H700" s="331"/>
      <c r="I700" s="51"/>
      <c r="J700" s="52">
        <f t="shared" si="58"/>
        <v>0</v>
      </c>
      <c r="K700" s="331"/>
      <c r="L700" s="125" t="s">
        <v>236</v>
      </c>
      <c r="M700" s="125" t="s">
        <v>933</v>
      </c>
      <c r="N700" s="125">
        <v>600</v>
      </c>
      <c r="O700" s="125">
        <v>1700</v>
      </c>
      <c r="P700" s="125" t="s">
        <v>238</v>
      </c>
      <c r="Q700" s="125" t="s">
        <v>446</v>
      </c>
      <c r="R700" s="125">
        <v>6</v>
      </c>
      <c r="S700" s="125">
        <v>500</v>
      </c>
      <c r="T700" s="125">
        <v>33.902999999999999</v>
      </c>
      <c r="U700" s="125">
        <v>70</v>
      </c>
    </row>
    <row r="701" spans="1:21" s="142" customFormat="1" ht="25.5" x14ac:dyDescent="0.2">
      <c r="A701" s="583"/>
      <c r="B701" s="123" t="s">
        <v>912</v>
      </c>
      <c r="C701" s="124" t="s">
        <v>913</v>
      </c>
      <c r="D701" s="125">
        <v>1</v>
      </c>
      <c r="E701" s="126" t="s">
        <v>242</v>
      </c>
      <c r="F701" s="5">
        <v>10736</v>
      </c>
      <c r="G701" s="272">
        <f>F701-F701*$G$4</f>
        <v>7515.2000000000007</v>
      </c>
      <c r="H701" s="331"/>
      <c r="I701" s="51"/>
      <c r="J701" s="52">
        <f t="shared" si="58"/>
        <v>0</v>
      </c>
      <c r="K701" s="331"/>
      <c r="L701" s="125" t="s">
        <v>236</v>
      </c>
      <c r="M701" s="125" t="s">
        <v>933</v>
      </c>
      <c r="N701" s="125">
        <v>600</v>
      </c>
      <c r="O701" s="125">
        <v>1700</v>
      </c>
      <c r="P701" s="125" t="s">
        <v>238</v>
      </c>
      <c r="Q701" s="125" t="s">
        <v>446</v>
      </c>
      <c r="R701" s="125">
        <v>6</v>
      </c>
      <c r="S701" s="125">
        <v>500</v>
      </c>
      <c r="T701" s="125">
        <v>33.902999999999999</v>
      </c>
      <c r="U701" s="125">
        <v>70</v>
      </c>
    </row>
    <row r="702" spans="1:21" s="142" customFormat="1" ht="25.5" x14ac:dyDescent="0.2">
      <c r="A702" s="583"/>
      <c r="B702" s="123" t="s">
        <v>814</v>
      </c>
      <c r="C702" s="124" t="s">
        <v>815</v>
      </c>
      <c r="D702" s="125">
        <v>1</v>
      </c>
      <c r="E702" s="126" t="s">
        <v>235</v>
      </c>
      <c r="F702" s="5">
        <v>94672</v>
      </c>
      <c r="G702" s="272">
        <f>F702-F702*$G$4</f>
        <v>66270.399999999994</v>
      </c>
      <c r="H702" s="331"/>
      <c r="I702" s="51"/>
      <c r="J702" s="52">
        <f t="shared" si="58"/>
        <v>0</v>
      </c>
      <c r="K702" s="331"/>
      <c r="L702" s="125" t="s">
        <v>236</v>
      </c>
      <c r="M702" s="125" t="s">
        <v>933</v>
      </c>
      <c r="N702" s="125">
        <v>600</v>
      </c>
      <c r="O702" s="125">
        <v>1700</v>
      </c>
      <c r="P702" s="125" t="s">
        <v>238</v>
      </c>
      <c r="Q702" s="125" t="s">
        <v>446</v>
      </c>
      <c r="R702" s="125">
        <v>6</v>
      </c>
      <c r="S702" s="125">
        <v>500</v>
      </c>
      <c r="T702" s="125">
        <v>33.902999999999999</v>
      </c>
      <c r="U702" s="125">
        <v>70</v>
      </c>
    </row>
    <row r="703" spans="1:21" s="142" customFormat="1" ht="26.25" thickBot="1" x14ac:dyDescent="0.25">
      <c r="A703" s="585"/>
      <c r="B703" s="182" t="s">
        <v>816</v>
      </c>
      <c r="C703" s="254" t="s">
        <v>817</v>
      </c>
      <c r="D703" s="183">
        <v>1</v>
      </c>
      <c r="E703" s="132" t="s">
        <v>235</v>
      </c>
      <c r="F703" s="15">
        <v>73444</v>
      </c>
      <c r="G703" s="332">
        <f>F703-F703*$G$4</f>
        <v>51410.8</v>
      </c>
      <c r="H703" s="331"/>
      <c r="I703" s="56"/>
      <c r="J703" s="57">
        <f t="shared" si="58"/>
        <v>0</v>
      </c>
      <c r="K703" s="331"/>
      <c r="L703" s="183" t="s">
        <v>236</v>
      </c>
      <c r="M703" s="183" t="s">
        <v>933</v>
      </c>
      <c r="N703" s="183">
        <v>600</v>
      </c>
      <c r="O703" s="183">
        <v>1700</v>
      </c>
      <c r="P703" s="183" t="s">
        <v>238</v>
      </c>
      <c r="Q703" s="183" t="s">
        <v>446</v>
      </c>
      <c r="R703" s="183">
        <v>6</v>
      </c>
      <c r="S703" s="183">
        <v>500</v>
      </c>
      <c r="T703" s="183">
        <v>33.902999999999999</v>
      </c>
      <c r="U703" s="183">
        <v>70</v>
      </c>
    </row>
    <row r="704" spans="1:21" ht="31.5" x14ac:dyDescent="0.2">
      <c r="A704" s="586"/>
      <c r="B704" s="343" t="s">
        <v>934</v>
      </c>
      <c r="C704" s="344" t="s">
        <v>935</v>
      </c>
      <c r="D704" s="345"/>
      <c r="E704" s="346" t="s">
        <v>235</v>
      </c>
      <c r="F704" s="347">
        <v>204228</v>
      </c>
      <c r="G704" s="342">
        <f t="shared" ref="G704:G713" si="59">F704-F704*$G$4</f>
        <v>142959.6</v>
      </c>
      <c r="H704" s="331"/>
      <c r="I704" s="49"/>
      <c r="J704" s="50">
        <f t="shared" si="58"/>
        <v>0</v>
      </c>
      <c r="K704" s="331"/>
      <c r="L704" s="399" t="s">
        <v>236</v>
      </c>
      <c r="M704" s="399" t="s">
        <v>933</v>
      </c>
      <c r="N704" s="399">
        <v>600</v>
      </c>
      <c r="O704" s="399">
        <v>1700</v>
      </c>
      <c r="P704" s="399" t="s">
        <v>258</v>
      </c>
      <c r="Q704" s="399" t="s">
        <v>455</v>
      </c>
      <c r="R704" s="399">
        <v>6</v>
      </c>
      <c r="S704" s="399">
        <v>500</v>
      </c>
      <c r="T704" s="399">
        <v>28.794999999999998</v>
      </c>
      <c r="U704" s="399">
        <v>70</v>
      </c>
    </row>
    <row r="705" spans="1:21" ht="25.5" x14ac:dyDescent="0.2">
      <c r="A705" s="583"/>
      <c r="B705" s="123" t="s">
        <v>936</v>
      </c>
      <c r="C705" s="124" t="s">
        <v>937</v>
      </c>
      <c r="D705" s="125">
        <v>1</v>
      </c>
      <c r="E705" s="126" t="s">
        <v>235</v>
      </c>
      <c r="F705" s="5">
        <v>6588</v>
      </c>
      <c r="G705" s="272">
        <f t="shared" si="59"/>
        <v>4611.6000000000004</v>
      </c>
      <c r="H705" s="331"/>
      <c r="I705" s="51"/>
      <c r="J705" s="52">
        <f t="shared" si="58"/>
        <v>0</v>
      </c>
      <c r="K705" s="331"/>
      <c r="L705" s="125" t="s">
        <v>236</v>
      </c>
      <c r="M705" s="125" t="s">
        <v>933</v>
      </c>
      <c r="N705" s="125">
        <v>600</v>
      </c>
      <c r="O705" s="125">
        <v>1700</v>
      </c>
      <c r="P705" s="125" t="s">
        <v>258</v>
      </c>
      <c r="Q705" s="125" t="s">
        <v>455</v>
      </c>
      <c r="R705" s="125">
        <v>6</v>
      </c>
      <c r="S705" s="125">
        <v>500</v>
      </c>
      <c r="T705" s="125">
        <v>28.794999999999998</v>
      </c>
      <c r="U705" s="125">
        <v>70</v>
      </c>
    </row>
    <row r="706" spans="1:21" ht="25.5" x14ac:dyDescent="0.2">
      <c r="A706" s="583"/>
      <c r="B706" s="123" t="s">
        <v>918</v>
      </c>
      <c r="C706" s="124" t="s">
        <v>919</v>
      </c>
      <c r="D706" s="125">
        <v>1</v>
      </c>
      <c r="E706" s="126" t="s">
        <v>242</v>
      </c>
      <c r="F706" s="5">
        <v>11224</v>
      </c>
      <c r="G706" s="272">
        <f t="shared" si="59"/>
        <v>7856.8</v>
      </c>
      <c r="H706" s="331"/>
      <c r="I706" s="51"/>
      <c r="J706" s="52">
        <f t="shared" si="58"/>
        <v>0</v>
      </c>
      <c r="K706" s="331"/>
      <c r="L706" s="125" t="s">
        <v>236</v>
      </c>
      <c r="M706" s="125" t="s">
        <v>933</v>
      </c>
      <c r="N706" s="125">
        <v>600</v>
      </c>
      <c r="O706" s="125">
        <v>1700</v>
      </c>
      <c r="P706" s="125" t="s">
        <v>258</v>
      </c>
      <c r="Q706" s="125" t="s">
        <v>455</v>
      </c>
      <c r="R706" s="125">
        <v>6</v>
      </c>
      <c r="S706" s="125">
        <v>500</v>
      </c>
      <c r="T706" s="125">
        <v>28.794999999999998</v>
      </c>
      <c r="U706" s="125">
        <v>70</v>
      </c>
    </row>
    <row r="707" spans="1:21" ht="25.5" x14ac:dyDescent="0.2">
      <c r="A707" s="583"/>
      <c r="B707" s="123" t="s">
        <v>856</v>
      </c>
      <c r="C707" s="124" t="s">
        <v>857</v>
      </c>
      <c r="D707" s="125">
        <v>1</v>
      </c>
      <c r="E707" s="126" t="s">
        <v>235</v>
      </c>
      <c r="F707" s="5">
        <v>104920</v>
      </c>
      <c r="G707" s="272">
        <f t="shared" si="59"/>
        <v>73444</v>
      </c>
      <c r="H707" s="331"/>
      <c r="I707" s="51"/>
      <c r="J707" s="52">
        <f t="shared" si="58"/>
        <v>0</v>
      </c>
      <c r="K707" s="331"/>
      <c r="L707" s="125" t="s">
        <v>236</v>
      </c>
      <c r="M707" s="125" t="s">
        <v>933</v>
      </c>
      <c r="N707" s="125">
        <v>600</v>
      </c>
      <c r="O707" s="125">
        <v>1700</v>
      </c>
      <c r="P707" s="125" t="s">
        <v>258</v>
      </c>
      <c r="Q707" s="125" t="s">
        <v>455</v>
      </c>
      <c r="R707" s="125">
        <v>6</v>
      </c>
      <c r="S707" s="125">
        <v>500</v>
      </c>
      <c r="T707" s="125">
        <v>28.794999999999998</v>
      </c>
      <c r="U707" s="125">
        <v>70</v>
      </c>
    </row>
    <row r="708" spans="1:21" ht="26.25" thickBot="1" x14ac:dyDescent="0.25">
      <c r="A708" s="585"/>
      <c r="B708" s="182" t="s">
        <v>858</v>
      </c>
      <c r="C708" s="254" t="s">
        <v>859</v>
      </c>
      <c r="D708" s="183">
        <v>1</v>
      </c>
      <c r="E708" s="132" t="s">
        <v>235</v>
      </c>
      <c r="F708" s="15">
        <v>81496</v>
      </c>
      <c r="G708" s="332">
        <f t="shared" si="59"/>
        <v>57047.199999999997</v>
      </c>
      <c r="H708" s="331"/>
      <c r="I708" s="56"/>
      <c r="J708" s="57">
        <f t="shared" si="58"/>
        <v>0</v>
      </c>
      <c r="K708" s="331"/>
      <c r="L708" s="183" t="s">
        <v>236</v>
      </c>
      <c r="M708" s="183" t="s">
        <v>933</v>
      </c>
      <c r="N708" s="183">
        <v>600</v>
      </c>
      <c r="O708" s="183">
        <v>1700</v>
      </c>
      <c r="P708" s="183" t="s">
        <v>258</v>
      </c>
      <c r="Q708" s="183" t="s">
        <v>455</v>
      </c>
      <c r="R708" s="183">
        <v>6</v>
      </c>
      <c r="S708" s="183">
        <v>500</v>
      </c>
      <c r="T708" s="183">
        <v>28.794999999999998</v>
      </c>
      <c r="U708" s="183">
        <v>70</v>
      </c>
    </row>
    <row r="709" spans="1:21" s="142" customFormat="1" ht="31.5" x14ac:dyDescent="0.2">
      <c r="A709" s="587"/>
      <c r="B709" s="282" t="s">
        <v>938</v>
      </c>
      <c r="C709" s="304" t="s">
        <v>939</v>
      </c>
      <c r="D709" s="284"/>
      <c r="E709" s="285" t="s">
        <v>235</v>
      </c>
      <c r="F709" s="286">
        <v>182878</v>
      </c>
      <c r="G709" s="287">
        <f t="shared" si="59"/>
        <v>128014.6</v>
      </c>
      <c r="H709" s="331"/>
      <c r="I709" s="47"/>
      <c r="J709" s="48">
        <f t="shared" si="58"/>
        <v>0</v>
      </c>
      <c r="K709" s="331"/>
      <c r="L709" s="394" t="s">
        <v>236</v>
      </c>
      <c r="M709" s="394" t="s">
        <v>933</v>
      </c>
      <c r="N709" s="394">
        <v>600</v>
      </c>
      <c r="O709" s="394">
        <v>1700</v>
      </c>
      <c r="P709" s="394" t="s">
        <v>271</v>
      </c>
      <c r="Q709" s="394" t="s">
        <v>455</v>
      </c>
      <c r="R709" s="394">
        <v>6</v>
      </c>
      <c r="S709" s="394">
        <v>500</v>
      </c>
      <c r="T709" s="394">
        <v>28.794999999999998</v>
      </c>
      <c r="U709" s="394">
        <v>70</v>
      </c>
    </row>
    <row r="710" spans="1:21" s="142" customFormat="1" ht="25.5" x14ac:dyDescent="0.2">
      <c r="A710" s="583"/>
      <c r="B710" s="123" t="s">
        <v>936</v>
      </c>
      <c r="C710" s="124" t="s">
        <v>937</v>
      </c>
      <c r="D710" s="125">
        <v>1</v>
      </c>
      <c r="E710" s="126" t="s">
        <v>235</v>
      </c>
      <c r="F710" s="5">
        <v>6588</v>
      </c>
      <c r="G710" s="272">
        <f t="shared" si="59"/>
        <v>4611.6000000000004</v>
      </c>
      <c r="H710" s="331"/>
      <c r="I710" s="51"/>
      <c r="J710" s="52">
        <f t="shared" si="58"/>
        <v>0</v>
      </c>
      <c r="K710" s="331"/>
      <c r="L710" s="125" t="s">
        <v>236</v>
      </c>
      <c r="M710" s="125" t="s">
        <v>933</v>
      </c>
      <c r="N710" s="125">
        <v>600</v>
      </c>
      <c r="O710" s="125">
        <v>1700</v>
      </c>
      <c r="P710" s="125" t="s">
        <v>271</v>
      </c>
      <c r="Q710" s="125" t="s">
        <v>455</v>
      </c>
      <c r="R710" s="125">
        <v>6</v>
      </c>
      <c r="S710" s="125">
        <v>500</v>
      </c>
      <c r="T710" s="125">
        <v>28.794999999999998</v>
      </c>
      <c r="U710" s="125">
        <v>70</v>
      </c>
    </row>
    <row r="711" spans="1:21" s="142" customFormat="1" ht="25.5" x14ac:dyDescent="0.2">
      <c r="A711" s="583"/>
      <c r="B711" s="123" t="s">
        <v>920</v>
      </c>
      <c r="C711" s="124" t="s">
        <v>921</v>
      </c>
      <c r="D711" s="125">
        <v>1</v>
      </c>
      <c r="E711" s="126" t="s">
        <v>242</v>
      </c>
      <c r="F711" s="5">
        <v>8906</v>
      </c>
      <c r="G711" s="272">
        <f t="shared" si="59"/>
        <v>6234.2000000000007</v>
      </c>
      <c r="H711" s="331"/>
      <c r="I711" s="51"/>
      <c r="J711" s="52">
        <f t="shared" si="58"/>
        <v>0</v>
      </c>
      <c r="K711" s="331"/>
      <c r="L711" s="125" t="s">
        <v>236</v>
      </c>
      <c r="M711" s="125" t="s">
        <v>933</v>
      </c>
      <c r="N711" s="125">
        <v>600</v>
      </c>
      <c r="O711" s="125">
        <v>1700</v>
      </c>
      <c r="P711" s="125" t="s">
        <v>271</v>
      </c>
      <c r="Q711" s="125" t="s">
        <v>455</v>
      </c>
      <c r="R711" s="125">
        <v>6</v>
      </c>
      <c r="S711" s="125">
        <v>500</v>
      </c>
      <c r="T711" s="125">
        <v>28.794999999999998</v>
      </c>
      <c r="U711" s="125">
        <v>70</v>
      </c>
    </row>
    <row r="712" spans="1:21" s="142" customFormat="1" ht="25.5" x14ac:dyDescent="0.2">
      <c r="A712" s="583"/>
      <c r="B712" s="123" t="s">
        <v>898</v>
      </c>
      <c r="C712" s="124" t="s">
        <v>899</v>
      </c>
      <c r="D712" s="125">
        <v>1</v>
      </c>
      <c r="E712" s="126" t="s">
        <v>235</v>
      </c>
      <c r="F712" s="5">
        <v>95770</v>
      </c>
      <c r="G712" s="272">
        <f t="shared" si="59"/>
        <v>67039</v>
      </c>
      <c r="H712" s="331"/>
      <c r="I712" s="51"/>
      <c r="J712" s="52">
        <f t="shared" si="58"/>
        <v>0</v>
      </c>
      <c r="K712" s="331"/>
      <c r="L712" s="125" t="s">
        <v>236</v>
      </c>
      <c r="M712" s="125" t="s">
        <v>933</v>
      </c>
      <c r="N712" s="125">
        <v>600</v>
      </c>
      <c r="O712" s="125">
        <v>1700</v>
      </c>
      <c r="P712" s="125" t="s">
        <v>271</v>
      </c>
      <c r="Q712" s="125" t="s">
        <v>455</v>
      </c>
      <c r="R712" s="125">
        <v>6</v>
      </c>
      <c r="S712" s="125">
        <v>500</v>
      </c>
      <c r="T712" s="125">
        <v>28.794999999999998</v>
      </c>
      <c r="U712" s="125">
        <v>70</v>
      </c>
    </row>
    <row r="713" spans="1:21" s="142" customFormat="1" ht="26.25" thickBot="1" x14ac:dyDescent="0.25">
      <c r="A713" s="588"/>
      <c r="B713" s="128" t="s">
        <v>900</v>
      </c>
      <c r="C713" s="129" t="s">
        <v>901</v>
      </c>
      <c r="D713" s="130">
        <v>1</v>
      </c>
      <c r="E713" s="131" t="s">
        <v>235</v>
      </c>
      <c r="F713" s="6">
        <v>71614</v>
      </c>
      <c r="G713" s="295">
        <f t="shared" si="59"/>
        <v>50129.8</v>
      </c>
      <c r="H713" s="331"/>
      <c r="I713" s="53"/>
      <c r="J713" s="54">
        <f t="shared" si="58"/>
        <v>0</v>
      </c>
      <c r="K713" s="331"/>
      <c r="L713" s="130" t="s">
        <v>236</v>
      </c>
      <c r="M713" s="130" t="s">
        <v>933</v>
      </c>
      <c r="N713" s="130">
        <v>600</v>
      </c>
      <c r="O713" s="130">
        <v>1700</v>
      </c>
      <c r="P713" s="130" t="s">
        <v>271</v>
      </c>
      <c r="Q713" s="130" t="s">
        <v>455</v>
      </c>
      <c r="R713" s="130">
        <v>6</v>
      </c>
      <c r="S713" s="130">
        <v>500</v>
      </c>
      <c r="T713" s="130">
        <v>28.794999999999998</v>
      </c>
      <c r="U713" s="130">
        <v>70</v>
      </c>
    </row>
    <row r="714" spans="1:21" s="142" customFormat="1" ht="21" thickTop="1" thickBot="1" x14ac:dyDescent="0.25">
      <c r="A714" s="108"/>
      <c r="B714" s="108"/>
      <c r="C714" s="133" t="s">
        <v>940</v>
      </c>
      <c r="D714" s="133"/>
      <c r="E714" s="134"/>
      <c r="F714" s="36"/>
      <c r="G714" s="37"/>
      <c r="H714" s="331"/>
      <c r="I714" s="38"/>
      <c r="J714" s="39"/>
      <c r="K714" s="331"/>
      <c r="L714" s="397"/>
      <c r="M714" s="397"/>
      <c r="N714" s="397"/>
      <c r="O714" s="397"/>
      <c r="P714" s="397"/>
      <c r="Q714" s="397"/>
      <c r="R714" s="397"/>
      <c r="S714" s="397"/>
      <c r="T714" s="397"/>
      <c r="U714" s="397"/>
    </row>
    <row r="715" spans="1:21" s="142" customFormat="1" ht="36.75" customHeight="1" thickTop="1" x14ac:dyDescent="0.2">
      <c r="A715" s="569"/>
      <c r="B715" s="150" t="s">
        <v>941</v>
      </c>
      <c r="C715" s="151" t="s">
        <v>942</v>
      </c>
      <c r="D715" s="152"/>
      <c r="E715" s="153" t="s">
        <v>235</v>
      </c>
      <c r="F715" s="32">
        <v>43188</v>
      </c>
      <c r="G715" s="293">
        <f t="shared" ref="G715:G724" si="60">F715-F715*$G$4</f>
        <v>30231.599999999999</v>
      </c>
      <c r="H715" s="331"/>
      <c r="I715" s="43"/>
      <c r="J715" s="44">
        <f t="shared" ref="J715:J746" si="61">IF(I715*G715&gt;0,I715*G715,0)</f>
        <v>0</v>
      </c>
      <c r="K715" s="331"/>
      <c r="L715" s="362" t="s">
        <v>236</v>
      </c>
      <c r="M715" s="362" t="s">
        <v>16</v>
      </c>
      <c r="N715" s="362">
        <v>450</v>
      </c>
      <c r="O715" s="362">
        <v>600</v>
      </c>
      <c r="P715" s="362" t="s">
        <v>238</v>
      </c>
      <c r="Q715" s="362" t="s">
        <v>422</v>
      </c>
      <c r="R715" s="362">
        <v>2</v>
      </c>
      <c r="S715" s="362">
        <v>175</v>
      </c>
      <c r="T715" s="362">
        <v>3.9</v>
      </c>
      <c r="U715" s="362">
        <v>25</v>
      </c>
    </row>
    <row r="716" spans="1:21" s="142" customFormat="1" ht="36.75" customHeight="1" x14ac:dyDescent="0.2">
      <c r="A716" s="583"/>
      <c r="B716" s="274" t="s">
        <v>943</v>
      </c>
      <c r="C716" s="275" t="s">
        <v>944</v>
      </c>
      <c r="D716" s="276"/>
      <c r="E716" s="277" t="s">
        <v>235</v>
      </c>
      <c r="F716" s="278">
        <v>44042</v>
      </c>
      <c r="G716" s="269">
        <f t="shared" si="60"/>
        <v>30829.4</v>
      </c>
      <c r="H716" s="331"/>
      <c r="I716" s="270"/>
      <c r="J716" s="271">
        <f t="shared" si="61"/>
        <v>0</v>
      </c>
      <c r="K716" s="331"/>
      <c r="L716" s="360" t="s">
        <v>236</v>
      </c>
      <c r="M716" s="360" t="s">
        <v>16</v>
      </c>
      <c r="N716" s="360">
        <v>500</v>
      </c>
      <c r="O716" s="360">
        <v>600</v>
      </c>
      <c r="P716" s="360" t="s">
        <v>238</v>
      </c>
      <c r="Q716" s="360" t="s">
        <v>422</v>
      </c>
      <c r="R716" s="360">
        <v>2</v>
      </c>
      <c r="S716" s="360">
        <v>175</v>
      </c>
      <c r="T716" s="360">
        <v>4.6900000000000004</v>
      </c>
      <c r="U716" s="360">
        <v>25</v>
      </c>
    </row>
    <row r="717" spans="1:21" s="142" customFormat="1" ht="36.75" customHeight="1" x14ac:dyDescent="0.2">
      <c r="A717" s="583"/>
      <c r="B717" s="274" t="s">
        <v>945</v>
      </c>
      <c r="C717" s="275" t="s">
        <v>946</v>
      </c>
      <c r="D717" s="276"/>
      <c r="E717" s="277" t="s">
        <v>235</v>
      </c>
      <c r="F717" s="278">
        <v>45262</v>
      </c>
      <c r="G717" s="269">
        <f t="shared" si="60"/>
        <v>31683.4</v>
      </c>
      <c r="H717" s="331"/>
      <c r="I717" s="270"/>
      <c r="J717" s="271">
        <f t="shared" si="61"/>
        <v>0</v>
      </c>
      <c r="K717" s="331"/>
      <c r="L717" s="360" t="s">
        <v>236</v>
      </c>
      <c r="M717" s="360" t="s">
        <v>16</v>
      </c>
      <c r="N717" s="360">
        <v>600</v>
      </c>
      <c r="O717" s="360">
        <v>600</v>
      </c>
      <c r="P717" s="360" t="s">
        <v>238</v>
      </c>
      <c r="Q717" s="360" t="s">
        <v>422</v>
      </c>
      <c r="R717" s="360">
        <v>2</v>
      </c>
      <c r="S717" s="360">
        <v>175</v>
      </c>
      <c r="T717" s="360">
        <v>5.7</v>
      </c>
      <c r="U717" s="360">
        <v>25</v>
      </c>
    </row>
    <row r="718" spans="1:21" s="142" customFormat="1" ht="36.75" customHeight="1" x14ac:dyDescent="0.2">
      <c r="A718" s="583"/>
      <c r="B718" s="274" t="s">
        <v>744</v>
      </c>
      <c r="C718" s="275" t="s">
        <v>745</v>
      </c>
      <c r="D718" s="276"/>
      <c r="E718" s="277" t="s">
        <v>235</v>
      </c>
      <c r="F718" s="278">
        <v>70638</v>
      </c>
      <c r="G718" s="269">
        <f t="shared" si="60"/>
        <v>49446.600000000006</v>
      </c>
      <c r="H718" s="331"/>
      <c r="I718" s="270"/>
      <c r="J718" s="271">
        <f t="shared" si="61"/>
        <v>0</v>
      </c>
      <c r="K718" s="331"/>
      <c r="L718" s="360" t="s">
        <v>236</v>
      </c>
      <c r="M718" s="360" t="s">
        <v>16</v>
      </c>
      <c r="N718" s="360">
        <v>450</v>
      </c>
      <c r="O718" s="360">
        <v>1100</v>
      </c>
      <c r="P718" s="360" t="s">
        <v>238</v>
      </c>
      <c r="Q718" s="360" t="s">
        <v>422</v>
      </c>
      <c r="R718" s="360">
        <v>4</v>
      </c>
      <c r="S718" s="360">
        <v>175</v>
      </c>
      <c r="T718" s="360">
        <v>3.62</v>
      </c>
      <c r="U718" s="360">
        <v>25</v>
      </c>
    </row>
    <row r="719" spans="1:21" s="142" customFormat="1" ht="36.75" customHeight="1" x14ac:dyDescent="0.2">
      <c r="A719" s="583"/>
      <c r="B719" s="274" t="s">
        <v>762</v>
      </c>
      <c r="C719" s="275" t="s">
        <v>763</v>
      </c>
      <c r="D719" s="276"/>
      <c r="E719" s="277" t="s">
        <v>235</v>
      </c>
      <c r="F719" s="278">
        <v>82228</v>
      </c>
      <c r="G719" s="269">
        <f t="shared" si="60"/>
        <v>57559.600000000006</v>
      </c>
      <c r="H719" s="331"/>
      <c r="I719" s="270"/>
      <c r="J719" s="271">
        <f t="shared" si="61"/>
        <v>0</v>
      </c>
      <c r="K719" s="331"/>
      <c r="L719" s="360" t="s">
        <v>236</v>
      </c>
      <c r="M719" s="360" t="s">
        <v>16</v>
      </c>
      <c r="N719" s="360">
        <v>450</v>
      </c>
      <c r="O719" s="360">
        <v>1700</v>
      </c>
      <c r="P719" s="360" t="s">
        <v>238</v>
      </c>
      <c r="Q719" s="360" t="s">
        <v>422</v>
      </c>
      <c r="R719" s="360">
        <v>5</v>
      </c>
      <c r="S719" s="360">
        <v>175</v>
      </c>
      <c r="T719" s="360">
        <v>8.5</v>
      </c>
      <c r="U719" s="360">
        <v>25</v>
      </c>
    </row>
    <row r="720" spans="1:21" s="142" customFormat="1" ht="36.75" customHeight="1" x14ac:dyDescent="0.2">
      <c r="A720" s="583"/>
      <c r="B720" s="274" t="s">
        <v>750</v>
      </c>
      <c r="C720" s="275" t="s">
        <v>751</v>
      </c>
      <c r="D720" s="276"/>
      <c r="E720" s="277" t="s">
        <v>235</v>
      </c>
      <c r="F720" s="278">
        <v>71126</v>
      </c>
      <c r="G720" s="269">
        <f t="shared" si="60"/>
        <v>49788.2</v>
      </c>
      <c r="H720" s="331"/>
      <c r="I720" s="270"/>
      <c r="J720" s="271">
        <f t="shared" si="61"/>
        <v>0</v>
      </c>
      <c r="K720" s="331"/>
      <c r="L720" s="360" t="s">
        <v>236</v>
      </c>
      <c r="M720" s="360" t="s">
        <v>16</v>
      </c>
      <c r="N720" s="360">
        <v>500</v>
      </c>
      <c r="O720" s="360">
        <v>1100</v>
      </c>
      <c r="P720" s="360" t="s">
        <v>238</v>
      </c>
      <c r="Q720" s="360" t="s">
        <v>422</v>
      </c>
      <c r="R720" s="360">
        <v>4</v>
      </c>
      <c r="S720" s="360">
        <v>175</v>
      </c>
      <c r="T720" s="360">
        <v>5.6</v>
      </c>
      <c r="U720" s="360">
        <v>25</v>
      </c>
    </row>
    <row r="721" spans="1:21" s="142" customFormat="1" ht="36.75" customHeight="1" x14ac:dyDescent="0.2">
      <c r="A721" s="583"/>
      <c r="B721" s="274" t="s">
        <v>768</v>
      </c>
      <c r="C721" s="275" t="s">
        <v>769</v>
      </c>
      <c r="D721" s="276"/>
      <c r="E721" s="277" t="s">
        <v>235</v>
      </c>
      <c r="F721" s="278">
        <v>82594</v>
      </c>
      <c r="G721" s="269">
        <f t="shared" si="60"/>
        <v>57815.8</v>
      </c>
      <c r="H721" s="331"/>
      <c r="I721" s="270"/>
      <c r="J721" s="271">
        <f t="shared" si="61"/>
        <v>0</v>
      </c>
      <c r="K721" s="331"/>
      <c r="L721" s="360" t="s">
        <v>236</v>
      </c>
      <c r="M721" s="360" t="s">
        <v>16</v>
      </c>
      <c r="N721" s="360">
        <v>500</v>
      </c>
      <c r="O721" s="360">
        <v>1700</v>
      </c>
      <c r="P721" s="360" t="s">
        <v>238</v>
      </c>
      <c r="Q721" s="360" t="s">
        <v>422</v>
      </c>
      <c r="R721" s="360">
        <v>5</v>
      </c>
      <c r="S721" s="360">
        <v>175</v>
      </c>
      <c r="T721" s="360">
        <v>9.3699999999999992</v>
      </c>
      <c r="U721" s="360">
        <v>25</v>
      </c>
    </row>
    <row r="722" spans="1:21" s="142" customFormat="1" ht="36.75" customHeight="1" x14ac:dyDescent="0.2">
      <c r="A722" s="583"/>
      <c r="B722" s="274" t="s">
        <v>738</v>
      </c>
      <c r="C722" s="275" t="s">
        <v>739</v>
      </c>
      <c r="D722" s="276"/>
      <c r="E722" s="277" t="s">
        <v>235</v>
      </c>
      <c r="F722" s="278">
        <v>62098</v>
      </c>
      <c r="G722" s="269">
        <f t="shared" si="60"/>
        <v>43468.600000000006</v>
      </c>
      <c r="H722" s="331"/>
      <c r="I722" s="270"/>
      <c r="J722" s="271">
        <f t="shared" si="61"/>
        <v>0</v>
      </c>
      <c r="K722" s="331"/>
      <c r="L722" s="360" t="s">
        <v>236</v>
      </c>
      <c r="M722" s="360" t="s">
        <v>16</v>
      </c>
      <c r="N722" s="360">
        <v>600</v>
      </c>
      <c r="O722" s="360">
        <v>800</v>
      </c>
      <c r="P722" s="360" t="s">
        <v>238</v>
      </c>
      <c r="Q722" s="360" t="s">
        <v>422</v>
      </c>
      <c r="R722" s="360">
        <v>3</v>
      </c>
      <c r="S722" s="360">
        <v>175</v>
      </c>
      <c r="T722" s="360">
        <v>6</v>
      </c>
      <c r="U722" s="360">
        <v>25</v>
      </c>
    </row>
    <row r="723" spans="1:21" s="142" customFormat="1" ht="36.75" customHeight="1" x14ac:dyDescent="0.2">
      <c r="A723" s="583"/>
      <c r="B723" s="274" t="s">
        <v>756</v>
      </c>
      <c r="C723" s="275" t="s">
        <v>757</v>
      </c>
      <c r="D723" s="276"/>
      <c r="E723" s="277" t="s">
        <v>235</v>
      </c>
      <c r="F723" s="278">
        <v>72346</v>
      </c>
      <c r="G723" s="269">
        <f t="shared" si="60"/>
        <v>50642.2</v>
      </c>
      <c r="H723" s="331"/>
      <c r="I723" s="270"/>
      <c r="J723" s="271">
        <f t="shared" si="61"/>
        <v>0</v>
      </c>
      <c r="K723" s="331"/>
      <c r="L723" s="360" t="s">
        <v>236</v>
      </c>
      <c r="M723" s="360" t="s">
        <v>16</v>
      </c>
      <c r="N723" s="360">
        <v>600</v>
      </c>
      <c r="O723" s="360">
        <v>1100</v>
      </c>
      <c r="P723" s="360" t="s">
        <v>238</v>
      </c>
      <c r="Q723" s="360" t="s">
        <v>422</v>
      </c>
      <c r="R723" s="360">
        <v>4</v>
      </c>
      <c r="S723" s="360">
        <v>175</v>
      </c>
      <c r="T723" s="360">
        <v>7.81</v>
      </c>
      <c r="U723" s="360">
        <v>25</v>
      </c>
    </row>
    <row r="724" spans="1:21" s="142" customFormat="1" ht="36.75" customHeight="1" thickBot="1" x14ac:dyDescent="0.25">
      <c r="A724" s="584"/>
      <c r="B724" s="310" t="s">
        <v>774</v>
      </c>
      <c r="C724" s="311" t="s">
        <v>775</v>
      </c>
      <c r="D724" s="312"/>
      <c r="E724" s="313" t="s">
        <v>235</v>
      </c>
      <c r="F724" s="314">
        <v>83692</v>
      </c>
      <c r="G724" s="315">
        <f t="shared" si="60"/>
        <v>58584.4</v>
      </c>
      <c r="H724" s="331"/>
      <c r="I724" s="316"/>
      <c r="J724" s="317">
        <f t="shared" si="61"/>
        <v>0</v>
      </c>
      <c r="K724" s="331"/>
      <c r="L724" s="363" t="s">
        <v>236</v>
      </c>
      <c r="M724" s="363" t="s">
        <v>16</v>
      </c>
      <c r="N724" s="363">
        <v>600</v>
      </c>
      <c r="O724" s="363">
        <v>1700</v>
      </c>
      <c r="P724" s="363" t="s">
        <v>238</v>
      </c>
      <c r="Q724" s="363" t="s">
        <v>422</v>
      </c>
      <c r="R724" s="363">
        <v>5</v>
      </c>
      <c r="S724" s="363">
        <v>175</v>
      </c>
      <c r="T724" s="363">
        <v>9.5</v>
      </c>
      <c r="U724" s="363">
        <v>25</v>
      </c>
    </row>
    <row r="725" spans="1:21" s="142" customFormat="1" ht="32.25" thickTop="1" x14ac:dyDescent="0.2">
      <c r="A725" s="569"/>
      <c r="B725" s="150" t="s">
        <v>947</v>
      </c>
      <c r="C725" s="151" t="s">
        <v>948</v>
      </c>
      <c r="D725" s="152"/>
      <c r="E725" s="153" t="s">
        <v>235</v>
      </c>
      <c r="F725" s="32">
        <v>37942</v>
      </c>
      <c r="G725" s="293">
        <f t="shared" ref="G725:G734" si="62">F725-F725*$G$4</f>
        <v>26559.4</v>
      </c>
      <c r="H725" s="331"/>
      <c r="I725" s="43"/>
      <c r="J725" s="44">
        <f t="shared" si="61"/>
        <v>0</v>
      </c>
      <c r="K725" s="331"/>
      <c r="L725" s="362" t="s">
        <v>236</v>
      </c>
      <c r="M725" s="362" t="s">
        <v>16</v>
      </c>
      <c r="N725" s="362">
        <v>450</v>
      </c>
      <c r="O725" s="362">
        <v>600</v>
      </c>
      <c r="P725" s="362" t="s">
        <v>238</v>
      </c>
      <c r="Q725" s="362" t="s">
        <v>446</v>
      </c>
      <c r="R725" s="362">
        <v>2</v>
      </c>
      <c r="S725" s="362">
        <v>175</v>
      </c>
      <c r="T725" s="362">
        <v>3.9</v>
      </c>
      <c r="U725" s="362">
        <v>20</v>
      </c>
    </row>
    <row r="726" spans="1:21" s="142" customFormat="1" ht="31.5" x14ac:dyDescent="0.2">
      <c r="A726" s="583"/>
      <c r="B726" s="274" t="s">
        <v>786</v>
      </c>
      <c r="C726" s="275" t="s">
        <v>787</v>
      </c>
      <c r="D726" s="276"/>
      <c r="E726" s="277" t="s">
        <v>235</v>
      </c>
      <c r="F726" s="278">
        <v>59780</v>
      </c>
      <c r="G726" s="269">
        <f t="shared" si="62"/>
        <v>41846</v>
      </c>
      <c r="H726" s="331"/>
      <c r="I726" s="270"/>
      <c r="J726" s="271">
        <f t="shared" si="61"/>
        <v>0</v>
      </c>
      <c r="K726" s="331"/>
      <c r="L726" s="360" t="s">
        <v>236</v>
      </c>
      <c r="M726" s="360" t="s">
        <v>16</v>
      </c>
      <c r="N726" s="360">
        <v>450</v>
      </c>
      <c r="O726" s="360">
        <v>1100</v>
      </c>
      <c r="P726" s="360" t="s">
        <v>238</v>
      </c>
      <c r="Q726" s="360" t="s">
        <v>446</v>
      </c>
      <c r="R726" s="360">
        <v>4</v>
      </c>
      <c r="S726" s="360">
        <v>175</v>
      </c>
      <c r="T726" s="360">
        <v>3.62</v>
      </c>
      <c r="U726" s="360">
        <v>20</v>
      </c>
    </row>
    <row r="727" spans="1:21" s="142" customFormat="1" ht="31.5" x14ac:dyDescent="0.2">
      <c r="A727" s="583"/>
      <c r="B727" s="274" t="s">
        <v>804</v>
      </c>
      <c r="C727" s="275" t="s">
        <v>805</v>
      </c>
      <c r="D727" s="276"/>
      <c r="E727" s="277" t="s">
        <v>235</v>
      </c>
      <c r="F727" s="278">
        <v>71614</v>
      </c>
      <c r="G727" s="269">
        <f t="shared" si="62"/>
        <v>50129.8</v>
      </c>
      <c r="H727" s="331"/>
      <c r="I727" s="270"/>
      <c r="J727" s="271">
        <f t="shared" si="61"/>
        <v>0</v>
      </c>
      <c r="K727" s="331"/>
      <c r="L727" s="360" t="s">
        <v>236</v>
      </c>
      <c r="M727" s="360" t="s">
        <v>16</v>
      </c>
      <c r="N727" s="360">
        <v>450</v>
      </c>
      <c r="O727" s="360">
        <v>1700</v>
      </c>
      <c r="P727" s="360" t="s">
        <v>238</v>
      </c>
      <c r="Q727" s="360" t="s">
        <v>446</v>
      </c>
      <c r="R727" s="360">
        <v>5</v>
      </c>
      <c r="S727" s="360">
        <v>175</v>
      </c>
      <c r="T727" s="360">
        <v>8.5</v>
      </c>
      <c r="U727" s="360">
        <v>20</v>
      </c>
    </row>
    <row r="728" spans="1:21" s="142" customFormat="1" ht="31.5" x14ac:dyDescent="0.2">
      <c r="A728" s="583"/>
      <c r="B728" s="274" t="s">
        <v>949</v>
      </c>
      <c r="C728" s="275" t="s">
        <v>950</v>
      </c>
      <c r="D728" s="276"/>
      <c r="E728" s="277" t="s">
        <v>235</v>
      </c>
      <c r="F728" s="278">
        <v>38430</v>
      </c>
      <c r="G728" s="269">
        <f t="shared" si="62"/>
        <v>26901</v>
      </c>
      <c r="H728" s="331"/>
      <c r="I728" s="270"/>
      <c r="J728" s="271">
        <f t="shared" si="61"/>
        <v>0</v>
      </c>
      <c r="K728" s="331"/>
      <c r="L728" s="360" t="s">
        <v>236</v>
      </c>
      <c r="M728" s="360" t="s">
        <v>16</v>
      </c>
      <c r="N728" s="360">
        <v>450</v>
      </c>
      <c r="O728" s="360">
        <v>600</v>
      </c>
      <c r="P728" s="360" t="s">
        <v>238</v>
      </c>
      <c r="Q728" s="360" t="s">
        <v>446</v>
      </c>
      <c r="R728" s="360">
        <v>2</v>
      </c>
      <c r="S728" s="360">
        <v>175</v>
      </c>
      <c r="T728" s="360">
        <v>4.6900000000000004</v>
      </c>
      <c r="U728" s="360">
        <v>20</v>
      </c>
    </row>
    <row r="729" spans="1:21" s="142" customFormat="1" ht="31.5" x14ac:dyDescent="0.2">
      <c r="A729" s="583"/>
      <c r="B729" s="274" t="s">
        <v>792</v>
      </c>
      <c r="C729" s="275" t="s">
        <v>793</v>
      </c>
      <c r="D729" s="276"/>
      <c r="E729" s="277" t="s">
        <v>235</v>
      </c>
      <c r="F729" s="278">
        <v>60634</v>
      </c>
      <c r="G729" s="269">
        <f t="shared" si="62"/>
        <v>42443.8</v>
      </c>
      <c r="H729" s="331"/>
      <c r="I729" s="270"/>
      <c r="J729" s="271">
        <f t="shared" si="61"/>
        <v>0</v>
      </c>
      <c r="K729" s="331"/>
      <c r="L729" s="360" t="s">
        <v>236</v>
      </c>
      <c r="M729" s="360" t="s">
        <v>16</v>
      </c>
      <c r="N729" s="360">
        <v>500</v>
      </c>
      <c r="O729" s="360">
        <v>1100</v>
      </c>
      <c r="P729" s="360" t="s">
        <v>238</v>
      </c>
      <c r="Q729" s="360" t="s">
        <v>446</v>
      </c>
      <c r="R729" s="360">
        <v>4</v>
      </c>
      <c r="S729" s="360">
        <v>175</v>
      </c>
      <c r="T729" s="360">
        <v>5.6</v>
      </c>
      <c r="U729" s="360">
        <v>20</v>
      </c>
    </row>
    <row r="730" spans="1:21" s="142" customFormat="1" ht="31.5" x14ac:dyDescent="0.2">
      <c r="A730" s="583"/>
      <c r="B730" s="274" t="s">
        <v>810</v>
      </c>
      <c r="C730" s="275" t="s">
        <v>811</v>
      </c>
      <c r="D730" s="276"/>
      <c r="E730" s="277" t="s">
        <v>235</v>
      </c>
      <c r="F730" s="278">
        <v>72590</v>
      </c>
      <c r="G730" s="269">
        <f t="shared" si="62"/>
        <v>50813</v>
      </c>
      <c r="H730" s="331"/>
      <c r="I730" s="270"/>
      <c r="J730" s="271">
        <f t="shared" si="61"/>
        <v>0</v>
      </c>
      <c r="K730" s="331"/>
      <c r="L730" s="360" t="s">
        <v>236</v>
      </c>
      <c r="M730" s="360" t="s">
        <v>16</v>
      </c>
      <c r="N730" s="360">
        <v>500</v>
      </c>
      <c r="O730" s="360">
        <v>1700</v>
      </c>
      <c r="P730" s="360" t="s">
        <v>238</v>
      </c>
      <c r="Q730" s="360" t="s">
        <v>446</v>
      </c>
      <c r="R730" s="360">
        <v>5</v>
      </c>
      <c r="S730" s="360">
        <v>175</v>
      </c>
      <c r="T730" s="360">
        <v>9.3699999999999992</v>
      </c>
      <c r="U730" s="360">
        <v>20</v>
      </c>
    </row>
    <row r="731" spans="1:21" s="142" customFormat="1" ht="31.5" x14ac:dyDescent="0.2">
      <c r="A731" s="583"/>
      <c r="B731" s="274" t="s">
        <v>951</v>
      </c>
      <c r="C731" s="275" t="s">
        <v>952</v>
      </c>
      <c r="D731" s="276"/>
      <c r="E731" s="277" t="s">
        <v>235</v>
      </c>
      <c r="F731" s="278">
        <v>39162</v>
      </c>
      <c r="G731" s="269">
        <f t="shared" si="62"/>
        <v>27413.4</v>
      </c>
      <c r="H731" s="331"/>
      <c r="I731" s="270"/>
      <c r="J731" s="271">
        <f t="shared" si="61"/>
        <v>0</v>
      </c>
      <c r="K731" s="331"/>
      <c r="L731" s="360" t="s">
        <v>236</v>
      </c>
      <c r="M731" s="360" t="s">
        <v>16</v>
      </c>
      <c r="N731" s="360">
        <v>500</v>
      </c>
      <c r="O731" s="360">
        <v>600</v>
      </c>
      <c r="P731" s="360" t="s">
        <v>238</v>
      </c>
      <c r="Q731" s="360" t="s">
        <v>446</v>
      </c>
      <c r="R731" s="360">
        <v>2</v>
      </c>
      <c r="S731" s="360">
        <v>175</v>
      </c>
      <c r="T731" s="360">
        <v>5.7</v>
      </c>
      <c r="U731" s="360">
        <v>20</v>
      </c>
    </row>
    <row r="732" spans="1:21" s="142" customFormat="1" ht="31.5" x14ac:dyDescent="0.2">
      <c r="A732" s="583"/>
      <c r="B732" s="274" t="s">
        <v>780</v>
      </c>
      <c r="C732" s="275" t="s">
        <v>781</v>
      </c>
      <c r="D732" s="276"/>
      <c r="E732" s="277" t="s">
        <v>235</v>
      </c>
      <c r="F732" s="278">
        <v>57096</v>
      </c>
      <c r="G732" s="269">
        <f t="shared" si="62"/>
        <v>39967.199999999997</v>
      </c>
      <c r="H732" s="331"/>
      <c r="I732" s="270"/>
      <c r="J732" s="271">
        <f t="shared" si="61"/>
        <v>0</v>
      </c>
      <c r="K732" s="331"/>
      <c r="L732" s="360" t="s">
        <v>236</v>
      </c>
      <c r="M732" s="360" t="s">
        <v>16</v>
      </c>
      <c r="N732" s="360">
        <v>600</v>
      </c>
      <c r="O732" s="360">
        <v>800</v>
      </c>
      <c r="P732" s="360" t="s">
        <v>238</v>
      </c>
      <c r="Q732" s="360" t="s">
        <v>446</v>
      </c>
      <c r="R732" s="360">
        <v>3</v>
      </c>
      <c r="S732" s="360">
        <v>175</v>
      </c>
      <c r="T732" s="360">
        <v>6</v>
      </c>
      <c r="U732" s="360">
        <v>20</v>
      </c>
    </row>
    <row r="733" spans="1:21" s="142" customFormat="1" ht="31.5" x14ac:dyDescent="0.2">
      <c r="A733" s="583"/>
      <c r="B733" s="274" t="s">
        <v>798</v>
      </c>
      <c r="C733" s="275" t="s">
        <v>799</v>
      </c>
      <c r="D733" s="276"/>
      <c r="E733" s="277" t="s">
        <v>235</v>
      </c>
      <c r="F733" s="278">
        <v>61732</v>
      </c>
      <c r="G733" s="269">
        <f t="shared" si="62"/>
        <v>43212.4</v>
      </c>
      <c r="H733" s="331"/>
      <c r="I733" s="270"/>
      <c r="J733" s="271">
        <f t="shared" si="61"/>
        <v>0</v>
      </c>
      <c r="K733" s="331"/>
      <c r="L733" s="360" t="s">
        <v>236</v>
      </c>
      <c r="M733" s="360" t="s">
        <v>16</v>
      </c>
      <c r="N733" s="360">
        <v>600</v>
      </c>
      <c r="O733" s="360">
        <v>1100</v>
      </c>
      <c r="P733" s="360" t="s">
        <v>238</v>
      </c>
      <c r="Q733" s="360" t="s">
        <v>446</v>
      </c>
      <c r="R733" s="360">
        <v>4</v>
      </c>
      <c r="S733" s="360">
        <v>175</v>
      </c>
      <c r="T733" s="360">
        <v>7.81</v>
      </c>
      <c r="U733" s="360">
        <v>20</v>
      </c>
    </row>
    <row r="734" spans="1:21" s="142" customFormat="1" ht="32.25" thickBot="1" x14ac:dyDescent="0.25">
      <c r="A734" s="584"/>
      <c r="B734" s="310" t="s">
        <v>816</v>
      </c>
      <c r="C734" s="311" t="s">
        <v>817</v>
      </c>
      <c r="D734" s="312"/>
      <c r="E734" s="313" t="s">
        <v>235</v>
      </c>
      <c r="F734" s="314">
        <v>73444</v>
      </c>
      <c r="G734" s="315">
        <f t="shared" si="62"/>
        <v>51410.8</v>
      </c>
      <c r="H734" s="331"/>
      <c r="I734" s="316"/>
      <c r="J734" s="317">
        <f t="shared" si="61"/>
        <v>0</v>
      </c>
      <c r="K734" s="331"/>
      <c r="L734" s="363" t="s">
        <v>236</v>
      </c>
      <c r="M734" s="363" t="s">
        <v>16</v>
      </c>
      <c r="N734" s="363">
        <v>600</v>
      </c>
      <c r="O734" s="363">
        <v>1700</v>
      </c>
      <c r="P734" s="363" t="s">
        <v>238</v>
      </c>
      <c r="Q734" s="363" t="s">
        <v>446</v>
      </c>
      <c r="R734" s="363">
        <v>5</v>
      </c>
      <c r="S734" s="363">
        <v>175</v>
      </c>
      <c r="T734" s="363">
        <v>9.5</v>
      </c>
      <c r="U734" s="363">
        <v>20</v>
      </c>
    </row>
    <row r="735" spans="1:21" s="142" customFormat="1" ht="39" customHeight="1" thickTop="1" x14ac:dyDescent="0.2">
      <c r="A735" s="569"/>
      <c r="B735" s="150" t="s">
        <v>953</v>
      </c>
      <c r="C735" s="151" t="s">
        <v>954</v>
      </c>
      <c r="D735" s="152"/>
      <c r="E735" s="153" t="s">
        <v>235</v>
      </c>
      <c r="F735" s="32">
        <v>39528</v>
      </c>
      <c r="G735" s="293">
        <f t="shared" ref="G735:G766" si="63">F735-F735*$G$4</f>
        <v>27669.599999999999</v>
      </c>
      <c r="H735" s="331"/>
      <c r="I735" s="43"/>
      <c r="J735" s="44">
        <f t="shared" si="61"/>
        <v>0</v>
      </c>
      <c r="K735" s="331"/>
      <c r="L735" s="362" t="s">
        <v>236</v>
      </c>
      <c r="M735" s="362" t="s">
        <v>16</v>
      </c>
      <c r="N735" s="362">
        <v>450</v>
      </c>
      <c r="O735" s="362">
        <v>600</v>
      </c>
      <c r="P735" s="362" t="s">
        <v>258</v>
      </c>
      <c r="Q735" s="362" t="s">
        <v>455</v>
      </c>
      <c r="R735" s="362">
        <v>2</v>
      </c>
      <c r="S735" s="362">
        <v>175</v>
      </c>
      <c r="T735" s="362">
        <v>3.72</v>
      </c>
      <c r="U735" s="362">
        <v>20</v>
      </c>
    </row>
    <row r="736" spans="1:21" s="142" customFormat="1" ht="39" customHeight="1" x14ac:dyDescent="0.2">
      <c r="A736" s="583"/>
      <c r="B736" s="274" t="s">
        <v>828</v>
      </c>
      <c r="C736" s="275" t="s">
        <v>829</v>
      </c>
      <c r="D736" s="276"/>
      <c r="E736" s="277" t="s">
        <v>235</v>
      </c>
      <c r="F736" s="278">
        <v>63684</v>
      </c>
      <c r="G736" s="269">
        <f t="shared" si="63"/>
        <v>44578.8</v>
      </c>
      <c r="H736" s="331"/>
      <c r="I736" s="270"/>
      <c r="J736" s="271">
        <f t="shared" si="61"/>
        <v>0</v>
      </c>
      <c r="K736" s="331"/>
      <c r="L736" s="360" t="s">
        <v>236</v>
      </c>
      <c r="M736" s="360" t="s">
        <v>16</v>
      </c>
      <c r="N736" s="360">
        <v>450</v>
      </c>
      <c r="O736" s="360">
        <v>1100</v>
      </c>
      <c r="P736" s="360" t="s">
        <v>258</v>
      </c>
      <c r="Q736" s="360" t="s">
        <v>455</v>
      </c>
      <c r="R736" s="360">
        <v>4</v>
      </c>
      <c r="S736" s="360">
        <v>175</v>
      </c>
      <c r="T736" s="360">
        <v>5.15</v>
      </c>
      <c r="U736" s="360">
        <v>20</v>
      </c>
    </row>
    <row r="737" spans="1:21" s="142" customFormat="1" ht="39" customHeight="1" x14ac:dyDescent="0.2">
      <c r="A737" s="583"/>
      <c r="B737" s="274" t="s">
        <v>846</v>
      </c>
      <c r="C737" s="275" t="s">
        <v>847</v>
      </c>
      <c r="D737" s="276"/>
      <c r="E737" s="277" t="s">
        <v>235</v>
      </c>
      <c r="F737" s="278">
        <v>76494</v>
      </c>
      <c r="G737" s="269">
        <f t="shared" si="63"/>
        <v>53545.8</v>
      </c>
      <c r="H737" s="331"/>
      <c r="I737" s="270"/>
      <c r="J737" s="271">
        <f t="shared" si="61"/>
        <v>0</v>
      </c>
      <c r="K737" s="331"/>
      <c r="L737" s="360" t="s">
        <v>236</v>
      </c>
      <c r="M737" s="360" t="s">
        <v>16</v>
      </c>
      <c r="N737" s="360">
        <v>450</v>
      </c>
      <c r="O737" s="360">
        <v>1700</v>
      </c>
      <c r="P737" s="360" t="s">
        <v>258</v>
      </c>
      <c r="Q737" s="360" t="s">
        <v>455</v>
      </c>
      <c r="R737" s="360">
        <v>5</v>
      </c>
      <c r="S737" s="360">
        <v>175</v>
      </c>
      <c r="T737" s="360">
        <v>8</v>
      </c>
      <c r="U737" s="360">
        <v>20</v>
      </c>
    </row>
    <row r="738" spans="1:21" s="142" customFormat="1" ht="39" customHeight="1" x14ac:dyDescent="0.2">
      <c r="A738" s="583"/>
      <c r="B738" s="274" t="s">
        <v>955</v>
      </c>
      <c r="C738" s="275" t="s">
        <v>956</v>
      </c>
      <c r="D738" s="276"/>
      <c r="E738" s="277" t="s">
        <v>235</v>
      </c>
      <c r="F738" s="278">
        <v>40504</v>
      </c>
      <c r="G738" s="269">
        <f t="shared" si="63"/>
        <v>28352.800000000003</v>
      </c>
      <c r="H738" s="331"/>
      <c r="I738" s="270"/>
      <c r="J738" s="271">
        <f t="shared" si="61"/>
        <v>0</v>
      </c>
      <c r="K738" s="331"/>
      <c r="L738" s="360" t="s">
        <v>236</v>
      </c>
      <c r="M738" s="360" t="s">
        <v>16</v>
      </c>
      <c r="N738" s="360">
        <v>500</v>
      </c>
      <c r="O738" s="360">
        <v>600</v>
      </c>
      <c r="P738" s="360" t="s">
        <v>258</v>
      </c>
      <c r="Q738" s="360" t="s">
        <v>455</v>
      </c>
      <c r="R738" s="360">
        <v>2</v>
      </c>
      <c r="S738" s="360">
        <v>175</v>
      </c>
      <c r="T738" s="360">
        <v>4.0999999999999996</v>
      </c>
      <c r="U738" s="360">
        <v>20</v>
      </c>
    </row>
    <row r="739" spans="1:21" s="142" customFormat="1" ht="39" customHeight="1" x14ac:dyDescent="0.2">
      <c r="A739" s="583"/>
      <c r="B739" s="274" t="s">
        <v>834</v>
      </c>
      <c r="C739" s="275" t="s">
        <v>835</v>
      </c>
      <c r="D739" s="276"/>
      <c r="E739" s="277" t="s">
        <v>235</v>
      </c>
      <c r="F739" s="278">
        <v>65636</v>
      </c>
      <c r="G739" s="269">
        <f t="shared" si="63"/>
        <v>45945.2</v>
      </c>
      <c r="H739" s="331"/>
      <c r="I739" s="270"/>
      <c r="J739" s="271">
        <f t="shared" si="61"/>
        <v>0</v>
      </c>
      <c r="K739" s="331"/>
      <c r="L739" s="360" t="s">
        <v>236</v>
      </c>
      <c r="M739" s="360" t="s">
        <v>16</v>
      </c>
      <c r="N739" s="360">
        <v>500</v>
      </c>
      <c r="O739" s="360">
        <v>1100</v>
      </c>
      <c r="P739" s="360" t="s">
        <v>258</v>
      </c>
      <c r="Q739" s="360" t="s">
        <v>455</v>
      </c>
      <c r="R739" s="360">
        <v>4</v>
      </c>
      <c r="S739" s="360">
        <v>175</v>
      </c>
      <c r="T739" s="360">
        <v>6.6890000000000001</v>
      </c>
      <c r="U739" s="360">
        <v>20</v>
      </c>
    </row>
    <row r="740" spans="1:21" s="142" customFormat="1" ht="39" customHeight="1" x14ac:dyDescent="0.2">
      <c r="A740" s="583"/>
      <c r="B740" s="274" t="s">
        <v>852</v>
      </c>
      <c r="C740" s="275" t="s">
        <v>853</v>
      </c>
      <c r="D740" s="276"/>
      <c r="E740" s="277" t="s">
        <v>235</v>
      </c>
      <c r="F740" s="278">
        <v>78934</v>
      </c>
      <c r="G740" s="269">
        <f t="shared" si="63"/>
        <v>55253.8</v>
      </c>
      <c r="H740" s="331"/>
      <c r="I740" s="270"/>
      <c r="J740" s="271">
        <f t="shared" si="61"/>
        <v>0</v>
      </c>
      <c r="K740" s="331"/>
      <c r="L740" s="360" t="s">
        <v>236</v>
      </c>
      <c r="M740" s="360" t="s">
        <v>16</v>
      </c>
      <c r="N740" s="360">
        <v>500</v>
      </c>
      <c r="O740" s="360">
        <v>1700</v>
      </c>
      <c r="P740" s="360" t="s">
        <v>258</v>
      </c>
      <c r="Q740" s="360" t="s">
        <v>455</v>
      </c>
      <c r="R740" s="360">
        <v>5</v>
      </c>
      <c r="S740" s="360">
        <v>175</v>
      </c>
      <c r="T740" s="360">
        <v>10.1</v>
      </c>
      <c r="U740" s="360">
        <v>20</v>
      </c>
    </row>
    <row r="741" spans="1:21" s="142" customFormat="1" ht="39" customHeight="1" x14ac:dyDescent="0.2">
      <c r="A741" s="583"/>
      <c r="B741" s="274" t="s">
        <v>957</v>
      </c>
      <c r="C741" s="275" t="s">
        <v>958</v>
      </c>
      <c r="D741" s="276"/>
      <c r="E741" s="277" t="s">
        <v>235</v>
      </c>
      <c r="F741" s="278">
        <v>41846</v>
      </c>
      <c r="G741" s="269">
        <f t="shared" si="63"/>
        <v>29292.2</v>
      </c>
      <c r="H741" s="331"/>
      <c r="I741" s="270"/>
      <c r="J741" s="271">
        <f t="shared" si="61"/>
        <v>0</v>
      </c>
      <c r="K741" s="331"/>
      <c r="L741" s="360" t="s">
        <v>236</v>
      </c>
      <c r="M741" s="360" t="s">
        <v>16</v>
      </c>
      <c r="N741" s="360">
        <v>600</v>
      </c>
      <c r="O741" s="360">
        <v>600</v>
      </c>
      <c r="P741" s="360" t="s">
        <v>258</v>
      </c>
      <c r="Q741" s="360" t="s">
        <v>455</v>
      </c>
      <c r="R741" s="360">
        <v>2</v>
      </c>
      <c r="S741" s="360">
        <v>175</v>
      </c>
      <c r="T741" s="360">
        <v>4.5999999999999996</v>
      </c>
      <c r="U741" s="360">
        <v>20</v>
      </c>
    </row>
    <row r="742" spans="1:21" s="142" customFormat="1" ht="39" customHeight="1" x14ac:dyDescent="0.2">
      <c r="A742" s="583"/>
      <c r="B742" s="274" t="s">
        <v>822</v>
      </c>
      <c r="C742" s="275" t="s">
        <v>823</v>
      </c>
      <c r="D742" s="276"/>
      <c r="E742" s="277" t="s">
        <v>235</v>
      </c>
      <c r="F742" s="278">
        <v>60146</v>
      </c>
      <c r="G742" s="269">
        <f t="shared" si="63"/>
        <v>42102.2</v>
      </c>
      <c r="H742" s="331"/>
      <c r="I742" s="270"/>
      <c r="J742" s="271">
        <f t="shared" si="61"/>
        <v>0</v>
      </c>
      <c r="K742" s="331"/>
      <c r="L742" s="360" t="s">
        <v>236</v>
      </c>
      <c r="M742" s="360" t="s">
        <v>16</v>
      </c>
      <c r="N742" s="360">
        <v>600</v>
      </c>
      <c r="O742" s="360">
        <v>800</v>
      </c>
      <c r="P742" s="360" t="s">
        <v>258</v>
      </c>
      <c r="Q742" s="360" t="s">
        <v>455</v>
      </c>
      <c r="R742" s="360">
        <v>3</v>
      </c>
      <c r="S742" s="360">
        <v>175</v>
      </c>
      <c r="T742" s="360">
        <v>5.9160000000000004</v>
      </c>
      <c r="U742" s="360">
        <v>20</v>
      </c>
    </row>
    <row r="743" spans="1:21" s="142" customFormat="1" ht="39" customHeight="1" x14ac:dyDescent="0.2">
      <c r="A743" s="583"/>
      <c r="B743" s="274" t="s">
        <v>840</v>
      </c>
      <c r="C743" s="275" t="s">
        <v>841</v>
      </c>
      <c r="D743" s="276"/>
      <c r="E743" s="277" t="s">
        <v>235</v>
      </c>
      <c r="F743" s="278">
        <v>67954</v>
      </c>
      <c r="G743" s="269">
        <f t="shared" si="63"/>
        <v>47567.8</v>
      </c>
      <c r="H743" s="331"/>
      <c r="I743" s="270"/>
      <c r="J743" s="271">
        <f t="shared" si="61"/>
        <v>0</v>
      </c>
      <c r="K743" s="331"/>
      <c r="L743" s="360" t="s">
        <v>236</v>
      </c>
      <c r="M743" s="360" t="s">
        <v>16</v>
      </c>
      <c r="N743" s="360">
        <v>600</v>
      </c>
      <c r="O743" s="360">
        <v>1100</v>
      </c>
      <c r="P743" s="360" t="s">
        <v>258</v>
      </c>
      <c r="Q743" s="360" t="s">
        <v>455</v>
      </c>
      <c r="R743" s="360">
        <v>4</v>
      </c>
      <c r="S743" s="360">
        <v>175</v>
      </c>
      <c r="T743" s="360">
        <v>7.5</v>
      </c>
      <c r="U743" s="360">
        <v>20</v>
      </c>
    </row>
    <row r="744" spans="1:21" s="142" customFormat="1" ht="39" customHeight="1" thickBot="1" x14ac:dyDescent="0.25">
      <c r="A744" s="584"/>
      <c r="B744" s="310" t="s">
        <v>858</v>
      </c>
      <c r="C744" s="311" t="s">
        <v>859</v>
      </c>
      <c r="D744" s="312"/>
      <c r="E744" s="313" t="s">
        <v>235</v>
      </c>
      <c r="F744" s="314">
        <v>81496</v>
      </c>
      <c r="G744" s="315">
        <f t="shared" si="63"/>
        <v>57047.199999999997</v>
      </c>
      <c r="H744" s="331"/>
      <c r="I744" s="316"/>
      <c r="J744" s="317">
        <f t="shared" si="61"/>
        <v>0</v>
      </c>
      <c r="K744" s="331"/>
      <c r="L744" s="363" t="s">
        <v>236</v>
      </c>
      <c r="M744" s="363" t="s">
        <v>16</v>
      </c>
      <c r="N744" s="363">
        <v>600</v>
      </c>
      <c r="O744" s="363">
        <v>1700</v>
      </c>
      <c r="P744" s="363" t="s">
        <v>258</v>
      </c>
      <c r="Q744" s="363" t="s">
        <v>455</v>
      </c>
      <c r="R744" s="363">
        <v>5</v>
      </c>
      <c r="S744" s="363">
        <v>175</v>
      </c>
      <c r="T744" s="363">
        <v>9.5</v>
      </c>
      <c r="U744" s="363">
        <v>20</v>
      </c>
    </row>
    <row r="745" spans="1:21" s="142" customFormat="1" ht="41.25" customHeight="1" thickTop="1" x14ac:dyDescent="0.2">
      <c r="A745" s="569"/>
      <c r="B745" s="150" t="s">
        <v>959</v>
      </c>
      <c r="C745" s="151" t="s">
        <v>960</v>
      </c>
      <c r="D745" s="152"/>
      <c r="E745" s="153" t="s">
        <v>235</v>
      </c>
      <c r="F745" s="32">
        <v>36112</v>
      </c>
      <c r="G745" s="293">
        <f t="shared" si="63"/>
        <v>25278.400000000001</v>
      </c>
      <c r="H745" s="331"/>
      <c r="I745" s="43"/>
      <c r="J745" s="44">
        <f t="shared" si="61"/>
        <v>0</v>
      </c>
      <c r="K745" s="331"/>
      <c r="L745" s="362" t="s">
        <v>236</v>
      </c>
      <c r="M745" s="362" t="s">
        <v>16</v>
      </c>
      <c r="N745" s="362">
        <v>450</v>
      </c>
      <c r="O745" s="362">
        <v>600</v>
      </c>
      <c r="P745" s="362" t="s">
        <v>271</v>
      </c>
      <c r="Q745" s="362" t="s">
        <v>455</v>
      </c>
      <c r="R745" s="362">
        <v>2</v>
      </c>
      <c r="S745" s="362">
        <v>175</v>
      </c>
      <c r="T745" s="362">
        <v>3.72</v>
      </c>
      <c r="U745" s="362">
        <v>20</v>
      </c>
    </row>
    <row r="746" spans="1:21" s="142" customFormat="1" ht="41.25" customHeight="1" x14ac:dyDescent="0.2">
      <c r="A746" s="583"/>
      <c r="B746" s="274" t="s">
        <v>870</v>
      </c>
      <c r="C746" s="275" t="s">
        <v>871</v>
      </c>
      <c r="D746" s="276"/>
      <c r="E746" s="277" t="s">
        <v>235</v>
      </c>
      <c r="F746" s="278">
        <v>56852</v>
      </c>
      <c r="G746" s="269">
        <f t="shared" si="63"/>
        <v>39796.400000000001</v>
      </c>
      <c r="H746" s="331"/>
      <c r="I746" s="270"/>
      <c r="J746" s="271">
        <f t="shared" si="61"/>
        <v>0</v>
      </c>
      <c r="K746" s="331"/>
      <c r="L746" s="360" t="s">
        <v>236</v>
      </c>
      <c r="M746" s="360" t="s">
        <v>16</v>
      </c>
      <c r="N746" s="360">
        <v>450</v>
      </c>
      <c r="O746" s="360">
        <v>1100</v>
      </c>
      <c r="P746" s="360" t="s">
        <v>271</v>
      </c>
      <c r="Q746" s="360" t="s">
        <v>455</v>
      </c>
      <c r="R746" s="360">
        <v>4</v>
      </c>
      <c r="S746" s="360">
        <v>175</v>
      </c>
      <c r="T746" s="360">
        <v>5.15</v>
      </c>
      <c r="U746" s="360">
        <v>20</v>
      </c>
    </row>
    <row r="747" spans="1:21" s="142" customFormat="1" ht="41.25" customHeight="1" x14ac:dyDescent="0.2">
      <c r="A747" s="583"/>
      <c r="B747" s="274" t="s">
        <v>888</v>
      </c>
      <c r="C747" s="275" t="s">
        <v>889</v>
      </c>
      <c r="D747" s="276"/>
      <c r="E747" s="277" t="s">
        <v>235</v>
      </c>
      <c r="F747" s="278">
        <v>68076</v>
      </c>
      <c r="G747" s="269">
        <f t="shared" si="63"/>
        <v>47653.2</v>
      </c>
      <c r="H747" s="331"/>
      <c r="I747" s="270"/>
      <c r="J747" s="271">
        <f t="shared" ref="J747:J766" si="64">IF(I747*G747&gt;0,I747*G747,0)</f>
        <v>0</v>
      </c>
      <c r="K747" s="331"/>
      <c r="L747" s="360" t="s">
        <v>236</v>
      </c>
      <c r="M747" s="360" t="s">
        <v>16</v>
      </c>
      <c r="N747" s="360">
        <v>450</v>
      </c>
      <c r="O747" s="360">
        <v>1700</v>
      </c>
      <c r="P747" s="360" t="s">
        <v>271</v>
      </c>
      <c r="Q747" s="360" t="s">
        <v>455</v>
      </c>
      <c r="R747" s="360">
        <v>5</v>
      </c>
      <c r="S747" s="360">
        <v>175</v>
      </c>
      <c r="T747" s="360">
        <v>8</v>
      </c>
      <c r="U747" s="360">
        <v>20</v>
      </c>
    </row>
    <row r="748" spans="1:21" s="142" customFormat="1" ht="41.25" customHeight="1" x14ac:dyDescent="0.2">
      <c r="A748" s="583"/>
      <c r="B748" s="274" t="s">
        <v>961</v>
      </c>
      <c r="C748" s="275" t="s">
        <v>962</v>
      </c>
      <c r="D748" s="276"/>
      <c r="E748" s="277" t="s">
        <v>235</v>
      </c>
      <c r="F748" s="278">
        <v>36844</v>
      </c>
      <c r="G748" s="269">
        <f t="shared" si="63"/>
        <v>25790.800000000003</v>
      </c>
      <c r="H748" s="331"/>
      <c r="I748" s="270"/>
      <c r="J748" s="271">
        <f t="shared" si="64"/>
        <v>0</v>
      </c>
      <c r="K748" s="331"/>
      <c r="L748" s="360" t="s">
        <v>236</v>
      </c>
      <c r="M748" s="360" t="s">
        <v>16</v>
      </c>
      <c r="N748" s="360">
        <v>500</v>
      </c>
      <c r="O748" s="360">
        <v>600</v>
      </c>
      <c r="P748" s="360" t="s">
        <v>271</v>
      </c>
      <c r="Q748" s="360" t="s">
        <v>455</v>
      </c>
      <c r="R748" s="360">
        <v>2</v>
      </c>
      <c r="S748" s="360">
        <v>175</v>
      </c>
      <c r="T748" s="360">
        <v>4.0999999999999996</v>
      </c>
      <c r="U748" s="360">
        <v>20</v>
      </c>
    </row>
    <row r="749" spans="1:21" s="142" customFormat="1" ht="41.25" customHeight="1" x14ac:dyDescent="0.2">
      <c r="A749" s="583"/>
      <c r="B749" s="274" t="s">
        <v>876</v>
      </c>
      <c r="C749" s="275" t="s">
        <v>877</v>
      </c>
      <c r="D749" s="276"/>
      <c r="E749" s="277" t="s">
        <v>235</v>
      </c>
      <c r="F749" s="278">
        <v>58804</v>
      </c>
      <c r="G749" s="269">
        <f t="shared" si="63"/>
        <v>41162.800000000003</v>
      </c>
      <c r="H749" s="331"/>
      <c r="I749" s="270"/>
      <c r="J749" s="271">
        <f t="shared" si="64"/>
        <v>0</v>
      </c>
      <c r="K749" s="331"/>
      <c r="L749" s="360" t="s">
        <v>236</v>
      </c>
      <c r="M749" s="360" t="s">
        <v>16</v>
      </c>
      <c r="N749" s="360">
        <v>500</v>
      </c>
      <c r="O749" s="360">
        <v>1100</v>
      </c>
      <c r="P749" s="360" t="s">
        <v>271</v>
      </c>
      <c r="Q749" s="360" t="s">
        <v>455</v>
      </c>
      <c r="R749" s="360">
        <v>4</v>
      </c>
      <c r="S749" s="360">
        <v>175</v>
      </c>
      <c r="T749" s="360">
        <v>6.6890000000000001</v>
      </c>
      <c r="U749" s="360">
        <v>20</v>
      </c>
    </row>
    <row r="750" spans="1:21" s="142" customFormat="1" ht="41.25" customHeight="1" x14ac:dyDescent="0.2">
      <c r="A750" s="583"/>
      <c r="B750" s="274" t="s">
        <v>894</v>
      </c>
      <c r="C750" s="275" t="s">
        <v>895</v>
      </c>
      <c r="D750" s="276"/>
      <c r="E750" s="277" t="s">
        <v>235</v>
      </c>
      <c r="F750" s="278">
        <v>70394</v>
      </c>
      <c r="G750" s="269">
        <f t="shared" si="63"/>
        <v>49275.8</v>
      </c>
      <c r="H750" s="331"/>
      <c r="I750" s="270"/>
      <c r="J750" s="271">
        <f t="shared" si="64"/>
        <v>0</v>
      </c>
      <c r="K750" s="331"/>
      <c r="L750" s="360" t="s">
        <v>236</v>
      </c>
      <c r="M750" s="360" t="s">
        <v>16</v>
      </c>
      <c r="N750" s="360">
        <v>500</v>
      </c>
      <c r="O750" s="360">
        <v>1700</v>
      </c>
      <c r="P750" s="360" t="s">
        <v>271</v>
      </c>
      <c r="Q750" s="360" t="s">
        <v>455</v>
      </c>
      <c r="R750" s="360">
        <v>5</v>
      </c>
      <c r="S750" s="360">
        <v>175</v>
      </c>
      <c r="T750" s="360">
        <v>10.1</v>
      </c>
      <c r="U750" s="360">
        <v>20</v>
      </c>
    </row>
    <row r="751" spans="1:21" s="142" customFormat="1" ht="41.25" customHeight="1" x14ac:dyDescent="0.2">
      <c r="A751" s="583"/>
      <c r="B751" s="274" t="s">
        <v>963</v>
      </c>
      <c r="C751" s="275" t="s">
        <v>964</v>
      </c>
      <c r="D751" s="276"/>
      <c r="E751" s="277" t="s">
        <v>235</v>
      </c>
      <c r="F751" s="278">
        <v>37942</v>
      </c>
      <c r="G751" s="269">
        <f t="shared" si="63"/>
        <v>26559.4</v>
      </c>
      <c r="H751" s="331"/>
      <c r="I751" s="270"/>
      <c r="J751" s="271">
        <f t="shared" si="64"/>
        <v>0</v>
      </c>
      <c r="K751" s="331"/>
      <c r="L751" s="360" t="s">
        <v>236</v>
      </c>
      <c r="M751" s="360" t="s">
        <v>16</v>
      </c>
      <c r="N751" s="360">
        <v>600</v>
      </c>
      <c r="O751" s="360">
        <v>600</v>
      </c>
      <c r="P751" s="360" t="s">
        <v>271</v>
      </c>
      <c r="Q751" s="360" t="s">
        <v>455</v>
      </c>
      <c r="R751" s="360">
        <v>2</v>
      </c>
      <c r="S751" s="360">
        <v>175</v>
      </c>
      <c r="T751" s="360">
        <v>4.5999999999999996</v>
      </c>
      <c r="U751" s="360">
        <v>20</v>
      </c>
    </row>
    <row r="752" spans="1:21" s="142" customFormat="1" ht="41.25" customHeight="1" x14ac:dyDescent="0.2">
      <c r="A752" s="583"/>
      <c r="B752" s="274" t="s">
        <v>864</v>
      </c>
      <c r="C752" s="275" t="s">
        <v>865</v>
      </c>
      <c r="D752" s="276"/>
      <c r="E752" s="277" t="s">
        <v>235</v>
      </c>
      <c r="F752" s="278">
        <v>51118</v>
      </c>
      <c r="G752" s="269">
        <f t="shared" si="63"/>
        <v>35782.6</v>
      </c>
      <c r="H752" s="331"/>
      <c r="I752" s="270"/>
      <c r="J752" s="271">
        <f t="shared" si="64"/>
        <v>0</v>
      </c>
      <c r="K752" s="331"/>
      <c r="L752" s="360" t="s">
        <v>236</v>
      </c>
      <c r="M752" s="360" t="s">
        <v>16</v>
      </c>
      <c r="N752" s="360">
        <v>600</v>
      </c>
      <c r="O752" s="360">
        <v>800</v>
      </c>
      <c r="P752" s="360" t="s">
        <v>271</v>
      </c>
      <c r="Q752" s="360" t="s">
        <v>455</v>
      </c>
      <c r="R752" s="360">
        <v>3</v>
      </c>
      <c r="S752" s="360">
        <v>175</v>
      </c>
      <c r="T752" s="360">
        <v>5.9160000000000004</v>
      </c>
      <c r="U752" s="360">
        <v>20</v>
      </c>
    </row>
    <row r="753" spans="1:21" s="142" customFormat="1" ht="41.25" customHeight="1" x14ac:dyDescent="0.2">
      <c r="A753" s="583"/>
      <c r="B753" s="274" t="s">
        <v>882</v>
      </c>
      <c r="C753" s="275" t="s">
        <v>883</v>
      </c>
      <c r="D753" s="276"/>
      <c r="E753" s="277" t="s">
        <v>235</v>
      </c>
      <c r="F753" s="278">
        <v>60146</v>
      </c>
      <c r="G753" s="269">
        <f t="shared" si="63"/>
        <v>42102.2</v>
      </c>
      <c r="H753" s="331"/>
      <c r="I753" s="270"/>
      <c r="J753" s="271">
        <f t="shared" si="64"/>
        <v>0</v>
      </c>
      <c r="K753" s="331"/>
      <c r="L753" s="360" t="s">
        <v>236</v>
      </c>
      <c r="M753" s="360" t="s">
        <v>16</v>
      </c>
      <c r="N753" s="360">
        <v>600</v>
      </c>
      <c r="O753" s="360">
        <v>1100</v>
      </c>
      <c r="P753" s="360" t="s">
        <v>271</v>
      </c>
      <c r="Q753" s="360" t="s">
        <v>455</v>
      </c>
      <c r="R753" s="360">
        <v>4</v>
      </c>
      <c r="S753" s="360">
        <v>175</v>
      </c>
      <c r="T753" s="360">
        <v>7.5</v>
      </c>
      <c r="U753" s="360">
        <v>20</v>
      </c>
    </row>
    <row r="754" spans="1:21" s="142" customFormat="1" ht="41.25" customHeight="1" thickBot="1" x14ac:dyDescent="0.25">
      <c r="A754" s="584"/>
      <c r="B754" s="310" t="s">
        <v>900</v>
      </c>
      <c r="C754" s="311" t="s">
        <v>901</v>
      </c>
      <c r="D754" s="312"/>
      <c r="E754" s="313" t="s">
        <v>235</v>
      </c>
      <c r="F754" s="314">
        <v>71614</v>
      </c>
      <c r="G754" s="315">
        <f t="shared" si="63"/>
        <v>50129.8</v>
      </c>
      <c r="H754" s="331"/>
      <c r="I754" s="316"/>
      <c r="J754" s="317">
        <f t="shared" si="64"/>
        <v>0</v>
      </c>
      <c r="K754" s="331"/>
      <c r="L754" s="363" t="s">
        <v>236</v>
      </c>
      <c r="M754" s="363" t="s">
        <v>16</v>
      </c>
      <c r="N754" s="363">
        <v>600</v>
      </c>
      <c r="O754" s="363">
        <v>1700</v>
      </c>
      <c r="P754" s="363" t="s">
        <v>271</v>
      </c>
      <c r="Q754" s="363" t="s">
        <v>455</v>
      </c>
      <c r="R754" s="363">
        <v>5</v>
      </c>
      <c r="S754" s="363">
        <v>175</v>
      </c>
      <c r="T754" s="363">
        <v>9.5</v>
      </c>
      <c r="U754" s="363">
        <v>20</v>
      </c>
    </row>
    <row r="755" spans="1:21" s="142" customFormat="1" ht="36.75" customHeight="1" thickTop="1" x14ac:dyDescent="0.2">
      <c r="A755" s="569"/>
      <c r="B755" s="150" t="s">
        <v>965</v>
      </c>
      <c r="C755" s="151" t="s">
        <v>966</v>
      </c>
      <c r="D755" s="152"/>
      <c r="E755" s="153" t="s">
        <v>235</v>
      </c>
      <c r="F755" s="32">
        <v>10614</v>
      </c>
      <c r="G755" s="293">
        <f t="shared" si="63"/>
        <v>7429.8</v>
      </c>
      <c r="H755" s="331"/>
      <c r="I755" s="43"/>
      <c r="J755" s="44">
        <f t="shared" si="64"/>
        <v>0</v>
      </c>
      <c r="K755" s="331"/>
      <c r="L755" s="362" t="s">
        <v>236</v>
      </c>
      <c r="M755" s="362" t="s">
        <v>16</v>
      </c>
      <c r="N755" s="362">
        <v>450</v>
      </c>
      <c r="O755" s="362"/>
      <c r="P755" s="362" t="s">
        <v>238</v>
      </c>
      <c r="Q755" s="362" t="s">
        <v>422</v>
      </c>
      <c r="R755" s="362">
        <v>1</v>
      </c>
      <c r="S755" s="362"/>
      <c r="T755" s="362">
        <v>0.8</v>
      </c>
      <c r="U755" s="362">
        <v>4</v>
      </c>
    </row>
    <row r="756" spans="1:21" s="142" customFormat="1" ht="36.75" customHeight="1" x14ac:dyDescent="0.2">
      <c r="A756" s="583"/>
      <c r="B756" s="274" t="s">
        <v>967</v>
      </c>
      <c r="C756" s="275" t="s">
        <v>968</v>
      </c>
      <c r="D756" s="276"/>
      <c r="E756" s="277" t="s">
        <v>235</v>
      </c>
      <c r="F756" s="278">
        <v>11102</v>
      </c>
      <c r="G756" s="269">
        <f t="shared" si="63"/>
        <v>7771.4</v>
      </c>
      <c r="H756" s="331"/>
      <c r="I756" s="270"/>
      <c r="J756" s="271">
        <f t="shared" si="64"/>
        <v>0</v>
      </c>
      <c r="K756" s="331"/>
      <c r="L756" s="360" t="s">
        <v>236</v>
      </c>
      <c r="M756" s="360" t="s">
        <v>16</v>
      </c>
      <c r="N756" s="360">
        <v>500</v>
      </c>
      <c r="O756" s="360"/>
      <c r="P756" s="360" t="s">
        <v>238</v>
      </c>
      <c r="Q756" s="360" t="s">
        <v>422</v>
      </c>
      <c r="R756" s="360">
        <v>1</v>
      </c>
      <c r="S756" s="360"/>
      <c r="T756" s="360">
        <v>1.006</v>
      </c>
      <c r="U756" s="360">
        <v>4</v>
      </c>
    </row>
    <row r="757" spans="1:21" s="142" customFormat="1" ht="36.75" customHeight="1" thickBot="1" x14ac:dyDescent="0.25">
      <c r="A757" s="585"/>
      <c r="B757" s="333" t="s">
        <v>969</v>
      </c>
      <c r="C757" s="334" t="s">
        <v>970</v>
      </c>
      <c r="D757" s="335"/>
      <c r="E757" s="336" t="s">
        <v>235</v>
      </c>
      <c r="F757" s="337">
        <v>11346</v>
      </c>
      <c r="G757" s="338">
        <f t="shared" si="63"/>
        <v>7942.2000000000007</v>
      </c>
      <c r="H757" s="331"/>
      <c r="I757" s="339"/>
      <c r="J757" s="340">
        <f t="shared" si="64"/>
        <v>0</v>
      </c>
      <c r="K757" s="331"/>
      <c r="L757" s="365" t="s">
        <v>236</v>
      </c>
      <c r="M757" s="365" t="s">
        <v>16</v>
      </c>
      <c r="N757" s="365">
        <v>600</v>
      </c>
      <c r="O757" s="365"/>
      <c r="P757" s="365" t="s">
        <v>238</v>
      </c>
      <c r="Q757" s="365" t="s">
        <v>422</v>
      </c>
      <c r="R757" s="365">
        <v>1</v>
      </c>
      <c r="S757" s="365"/>
      <c r="T757" s="365">
        <v>1.1000000000000001</v>
      </c>
      <c r="U757" s="365">
        <v>4</v>
      </c>
    </row>
    <row r="758" spans="1:21" s="142" customFormat="1" ht="31.5" x14ac:dyDescent="0.2">
      <c r="A758" s="586"/>
      <c r="B758" s="169" t="s">
        <v>971</v>
      </c>
      <c r="C758" s="170" t="s">
        <v>972</v>
      </c>
      <c r="D758" s="171"/>
      <c r="E758" s="172" t="s">
        <v>242</v>
      </c>
      <c r="F758" s="35">
        <v>7930</v>
      </c>
      <c r="G758" s="342">
        <f>F758-F758*$G$4</f>
        <v>5551</v>
      </c>
      <c r="H758" s="331"/>
      <c r="I758" s="49"/>
      <c r="J758" s="50">
        <f t="shared" si="64"/>
        <v>0</v>
      </c>
      <c r="K758" s="331"/>
      <c r="L758" s="366" t="s">
        <v>236</v>
      </c>
      <c r="M758" s="366" t="s">
        <v>16</v>
      </c>
      <c r="N758" s="366">
        <v>450</v>
      </c>
      <c r="O758" s="366"/>
      <c r="P758" s="366" t="s">
        <v>238</v>
      </c>
      <c r="Q758" s="366" t="s">
        <v>446</v>
      </c>
      <c r="R758" s="366">
        <v>1</v>
      </c>
      <c r="S758" s="366"/>
      <c r="T758" s="366">
        <v>0.8</v>
      </c>
      <c r="U758" s="366">
        <v>4</v>
      </c>
    </row>
    <row r="759" spans="1:21" s="142" customFormat="1" ht="31.5" x14ac:dyDescent="0.2">
      <c r="A759" s="583"/>
      <c r="B759" s="274" t="s">
        <v>973</v>
      </c>
      <c r="C759" s="275" t="s">
        <v>974</v>
      </c>
      <c r="D759" s="276"/>
      <c r="E759" s="277" t="s">
        <v>242</v>
      </c>
      <c r="F759" s="278">
        <v>8174</v>
      </c>
      <c r="G759" s="269">
        <f>F759-F759*$G$4</f>
        <v>5721.8</v>
      </c>
      <c r="H759" s="331"/>
      <c r="I759" s="270"/>
      <c r="J759" s="271">
        <f t="shared" si="64"/>
        <v>0</v>
      </c>
      <c r="K759" s="331"/>
      <c r="L759" s="360" t="s">
        <v>236</v>
      </c>
      <c r="M759" s="360" t="s">
        <v>16</v>
      </c>
      <c r="N759" s="360">
        <v>500</v>
      </c>
      <c r="O759" s="360"/>
      <c r="P759" s="360" t="s">
        <v>238</v>
      </c>
      <c r="Q759" s="360" t="s">
        <v>446</v>
      </c>
      <c r="R759" s="360">
        <v>1</v>
      </c>
      <c r="S759" s="360"/>
      <c r="T759" s="360">
        <v>1.006</v>
      </c>
      <c r="U759" s="360">
        <v>4</v>
      </c>
    </row>
    <row r="760" spans="1:21" s="142" customFormat="1" ht="32.25" thickBot="1" x14ac:dyDescent="0.25">
      <c r="A760" s="585"/>
      <c r="B760" s="333" t="s">
        <v>975</v>
      </c>
      <c r="C760" s="334" t="s">
        <v>976</v>
      </c>
      <c r="D760" s="335"/>
      <c r="E760" s="336" t="s">
        <v>242</v>
      </c>
      <c r="F760" s="337">
        <v>8418</v>
      </c>
      <c r="G760" s="338">
        <f>F760-F760*$G$4</f>
        <v>5892.6</v>
      </c>
      <c r="H760" s="331"/>
      <c r="I760" s="339"/>
      <c r="J760" s="340">
        <f t="shared" si="64"/>
        <v>0</v>
      </c>
      <c r="K760" s="331"/>
      <c r="L760" s="365" t="s">
        <v>236</v>
      </c>
      <c r="M760" s="365" t="s">
        <v>16</v>
      </c>
      <c r="N760" s="365">
        <v>600</v>
      </c>
      <c r="O760" s="365"/>
      <c r="P760" s="365" t="s">
        <v>238</v>
      </c>
      <c r="Q760" s="365" t="s">
        <v>446</v>
      </c>
      <c r="R760" s="365">
        <v>1</v>
      </c>
      <c r="S760" s="365"/>
      <c r="T760" s="365">
        <v>1.1000000000000001</v>
      </c>
      <c r="U760" s="365">
        <v>4</v>
      </c>
    </row>
    <row r="761" spans="1:21" s="142" customFormat="1" ht="31.5" x14ac:dyDescent="0.2">
      <c r="A761" s="586"/>
      <c r="B761" s="169" t="s">
        <v>977</v>
      </c>
      <c r="C761" s="170" t="s">
        <v>978</v>
      </c>
      <c r="D761" s="171"/>
      <c r="E761" s="172" t="s">
        <v>242</v>
      </c>
      <c r="F761" s="35">
        <v>8784</v>
      </c>
      <c r="G761" s="342">
        <f t="shared" si="63"/>
        <v>6148.8</v>
      </c>
      <c r="H761" s="331"/>
      <c r="I761" s="49"/>
      <c r="J761" s="50">
        <f t="shared" si="64"/>
        <v>0</v>
      </c>
      <c r="K761" s="331"/>
      <c r="L761" s="366" t="s">
        <v>236</v>
      </c>
      <c r="M761" s="366" t="s">
        <v>16</v>
      </c>
      <c r="N761" s="366">
        <v>450</v>
      </c>
      <c r="O761" s="366" t="s">
        <v>652</v>
      </c>
      <c r="P761" s="366" t="s">
        <v>258</v>
      </c>
      <c r="Q761" s="366" t="s">
        <v>455</v>
      </c>
      <c r="R761" s="366">
        <v>1</v>
      </c>
      <c r="S761" s="366" t="s">
        <v>652</v>
      </c>
      <c r="T761" s="366">
        <v>0.76600000000000001</v>
      </c>
      <c r="U761" s="366">
        <v>4</v>
      </c>
    </row>
    <row r="762" spans="1:21" s="142" customFormat="1" ht="31.5" x14ac:dyDescent="0.2">
      <c r="A762" s="583"/>
      <c r="B762" s="274" t="s">
        <v>979</v>
      </c>
      <c r="C762" s="275" t="s">
        <v>980</v>
      </c>
      <c r="D762" s="276"/>
      <c r="E762" s="277" t="s">
        <v>242</v>
      </c>
      <c r="F762" s="278">
        <v>9272</v>
      </c>
      <c r="G762" s="269">
        <f t="shared" si="63"/>
        <v>6490.4</v>
      </c>
      <c r="H762" s="331"/>
      <c r="I762" s="270"/>
      <c r="J762" s="271">
        <f t="shared" si="64"/>
        <v>0</v>
      </c>
      <c r="K762" s="331"/>
      <c r="L762" s="360" t="s">
        <v>236</v>
      </c>
      <c r="M762" s="360" t="s">
        <v>16</v>
      </c>
      <c r="N762" s="360">
        <v>500</v>
      </c>
      <c r="O762" s="360" t="s">
        <v>652</v>
      </c>
      <c r="P762" s="360" t="s">
        <v>258</v>
      </c>
      <c r="Q762" s="360" t="s">
        <v>455</v>
      </c>
      <c r="R762" s="360">
        <v>1</v>
      </c>
      <c r="S762" s="360" t="s">
        <v>652</v>
      </c>
      <c r="T762" s="360">
        <v>1.946</v>
      </c>
      <c r="U762" s="360">
        <v>4</v>
      </c>
    </row>
    <row r="763" spans="1:21" s="142" customFormat="1" ht="32.25" thickBot="1" x14ac:dyDescent="0.25">
      <c r="A763" s="585"/>
      <c r="B763" s="333" t="s">
        <v>981</v>
      </c>
      <c r="C763" s="334" t="s">
        <v>982</v>
      </c>
      <c r="D763" s="335"/>
      <c r="E763" s="336" t="s">
        <v>242</v>
      </c>
      <c r="F763" s="337">
        <v>9394</v>
      </c>
      <c r="G763" s="338">
        <f t="shared" si="63"/>
        <v>6575.8</v>
      </c>
      <c r="H763" s="331"/>
      <c r="I763" s="339"/>
      <c r="J763" s="340">
        <f t="shared" si="64"/>
        <v>0</v>
      </c>
      <c r="K763" s="331"/>
      <c r="L763" s="365" t="s">
        <v>236</v>
      </c>
      <c r="M763" s="365" t="s">
        <v>16</v>
      </c>
      <c r="N763" s="365">
        <v>600</v>
      </c>
      <c r="O763" s="365" t="s">
        <v>652</v>
      </c>
      <c r="P763" s="365" t="s">
        <v>258</v>
      </c>
      <c r="Q763" s="365" t="s">
        <v>455</v>
      </c>
      <c r="R763" s="365">
        <v>1</v>
      </c>
      <c r="S763" s="365" t="s">
        <v>652</v>
      </c>
      <c r="T763" s="365">
        <v>1.2</v>
      </c>
      <c r="U763" s="365">
        <v>4</v>
      </c>
    </row>
    <row r="764" spans="1:21" s="142" customFormat="1" ht="31.5" x14ac:dyDescent="0.2">
      <c r="A764" s="587"/>
      <c r="B764" s="163" t="s">
        <v>983</v>
      </c>
      <c r="C764" s="164" t="s">
        <v>984</v>
      </c>
      <c r="D764" s="165"/>
      <c r="E764" s="166" t="s">
        <v>242</v>
      </c>
      <c r="F764" s="34">
        <v>7198</v>
      </c>
      <c r="G764" s="287">
        <f t="shared" si="63"/>
        <v>5038.6000000000004</v>
      </c>
      <c r="H764" s="331"/>
      <c r="I764" s="47"/>
      <c r="J764" s="48">
        <f t="shared" si="64"/>
        <v>0</v>
      </c>
      <c r="K764" s="331"/>
      <c r="L764" s="359" t="s">
        <v>236</v>
      </c>
      <c r="M764" s="359" t="s">
        <v>16</v>
      </c>
      <c r="N764" s="359">
        <v>450</v>
      </c>
      <c r="O764" s="359" t="s">
        <v>652</v>
      </c>
      <c r="P764" s="359" t="s">
        <v>271</v>
      </c>
      <c r="Q764" s="359" t="s">
        <v>455</v>
      </c>
      <c r="R764" s="359">
        <v>1</v>
      </c>
      <c r="S764" s="359" t="s">
        <v>652</v>
      </c>
      <c r="T764" s="359">
        <v>0.76600000000000001</v>
      </c>
      <c r="U764" s="359">
        <v>4</v>
      </c>
    </row>
    <row r="765" spans="1:21" s="142" customFormat="1" ht="31.5" x14ac:dyDescent="0.2">
      <c r="A765" s="583"/>
      <c r="B765" s="274" t="s">
        <v>985</v>
      </c>
      <c r="C765" s="275" t="s">
        <v>986</v>
      </c>
      <c r="D765" s="276"/>
      <c r="E765" s="277" t="s">
        <v>242</v>
      </c>
      <c r="F765" s="278">
        <v>7564</v>
      </c>
      <c r="G765" s="269">
        <f t="shared" si="63"/>
        <v>5294.8</v>
      </c>
      <c r="H765" s="331"/>
      <c r="I765" s="270"/>
      <c r="J765" s="271">
        <f t="shared" si="64"/>
        <v>0</v>
      </c>
      <c r="K765" s="331"/>
      <c r="L765" s="360" t="s">
        <v>236</v>
      </c>
      <c r="M765" s="360" t="s">
        <v>16</v>
      </c>
      <c r="N765" s="360">
        <v>500</v>
      </c>
      <c r="O765" s="360" t="s">
        <v>652</v>
      </c>
      <c r="P765" s="360" t="s">
        <v>271</v>
      </c>
      <c r="Q765" s="360" t="s">
        <v>455</v>
      </c>
      <c r="R765" s="360">
        <v>1</v>
      </c>
      <c r="S765" s="360" t="s">
        <v>652</v>
      </c>
      <c r="T765" s="360">
        <v>1.946</v>
      </c>
      <c r="U765" s="360">
        <v>4</v>
      </c>
    </row>
    <row r="766" spans="1:21" s="142" customFormat="1" ht="32.25" thickBot="1" x14ac:dyDescent="0.25">
      <c r="A766" s="588"/>
      <c r="B766" s="296" t="s">
        <v>987</v>
      </c>
      <c r="C766" s="297" t="s">
        <v>988</v>
      </c>
      <c r="D766" s="298"/>
      <c r="E766" s="299" t="s">
        <v>242</v>
      </c>
      <c r="F766" s="300">
        <v>7686</v>
      </c>
      <c r="G766" s="301">
        <f t="shared" si="63"/>
        <v>5380.2000000000007</v>
      </c>
      <c r="H766" s="331"/>
      <c r="I766" s="302"/>
      <c r="J766" s="303">
        <f t="shared" si="64"/>
        <v>0</v>
      </c>
      <c r="K766" s="331"/>
      <c r="L766" s="361" t="s">
        <v>236</v>
      </c>
      <c r="M766" s="361" t="s">
        <v>16</v>
      </c>
      <c r="N766" s="361">
        <v>600</v>
      </c>
      <c r="O766" s="361" t="s">
        <v>652</v>
      </c>
      <c r="P766" s="361" t="s">
        <v>271</v>
      </c>
      <c r="Q766" s="361" t="s">
        <v>455</v>
      </c>
      <c r="R766" s="361">
        <v>1</v>
      </c>
      <c r="S766" s="361" t="s">
        <v>652</v>
      </c>
      <c r="T766" s="361">
        <v>1.2</v>
      </c>
      <c r="U766" s="361">
        <v>4</v>
      </c>
    </row>
    <row r="767" spans="1:21" s="142" customFormat="1" ht="21" thickTop="1" thickBot="1" x14ac:dyDescent="0.25">
      <c r="A767" s="108"/>
      <c r="B767" s="108"/>
      <c r="C767" s="133" t="s">
        <v>989</v>
      </c>
      <c r="D767" s="133"/>
      <c r="E767" s="134"/>
      <c r="F767" s="36"/>
      <c r="G767" s="37"/>
      <c r="H767" s="331"/>
      <c r="I767" s="38"/>
      <c r="J767" s="39"/>
      <c r="K767" s="331"/>
      <c r="L767" s="397"/>
      <c r="M767" s="397"/>
      <c r="N767" s="397"/>
      <c r="O767" s="397"/>
      <c r="P767" s="397"/>
      <c r="Q767" s="397"/>
      <c r="R767" s="397"/>
      <c r="S767" s="397"/>
      <c r="T767" s="397"/>
      <c r="U767" s="397"/>
    </row>
    <row r="768" spans="1:21" s="224" customFormat="1" ht="33.75" customHeight="1" thickTop="1" x14ac:dyDescent="0.2">
      <c r="A768" s="589"/>
      <c r="B768" s="290" t="s">
        <v>990</v>
      </c>
      <c r="C768" s="309" t="s">
        <v>991</v>
      </c>
      <c r="D768" s="290"/>
      <c r="E768" s="291" t="s">
        <v>235</v>
      </c>
      <c r="F768" s="292">
        <v>91378</v>
      </c>
      <c r="G768" s="293">
        <f t="shared" ref="G768:G770" si="65">F768-F768*$G$4</f>
        <v>63964.600000000006</v>
      </c>
      <c r="H768" s="331"/>
      <c r="I768" s="43"/>
      <c r="J768" s="44">
        <f t="shared" ref="J768:J779" si="66">IF(I768*G768&gt;0,I768*G768,0)</f>
        <v>0</v>
      </c>
      <c r="K768" s="331"/>
      <c r="L768" s="400" t="s">
        <v>236</v>
      </c>
      <c r="M768" s="400" t="s">
        <v>16</v>
      </c>
      <c r="N768" s="400">
        <v>600</v>
      </c>
      <c r="O768" s="400">
        <v>1700</v>
      </c>
      <c r="P768" s="400" t="s">
        <v>238</v>
      </c>
      <c r="Q768" s="400" t="s">
        <v>422</v>
      </c>
      <c r="R768" s="400">
        <v>5</v>
      </c>
      <c r="S768" s="400">
        <v>175</v>
      </c>
      <c r="T768" s="400">
        <v>10.403</v>
      </c>
      <c r="U768" s="400">
        <v>20</v>
      </c>
    </row>
    <row r="769" spans="1:21" s="224" customFormat="1" ht="33.75" customHeight="1" x14ac:dyDescent="0.2">
      <c r="A769" s="590"/>
      <c r="B769" s="123" t="s">
        <v>774</v>
      </c>
      <c r="C769" s="124" t="s">
        <v>775</v>
      </c>
      <c r="D769" s="125">
        <v>1</v>
      </c>
      <c r="E769" s="126" t="s">
        <v>235</v>
      </c>
      <c r="F769" s="5">
        <v>83692</v>
      </c>
      <c r="G769" s="272">
        <f t="shared" si="65"/>
        <v>58584.4</v>
      </c>
      <c r="H769" s="331"/>
      <c r="I769" s="51"/>
      <c r="J769" s="52">
        <f t="shared" si="66"/>
        <v>0</v>
      </c>
      <c r="K769" s="331"/>
      <c r="L769" s="125" t="s">
        <v>236</v>
      </c>
      <c r="M769" s="125" t="s">
        <v>16</v>
      </c>
      <c r="N769" s="125">
        <v>600</v>
      </c>
      <c r="O769" s="125">
        <v>1700</v>
      </c>
      <c r="P769" s="125" t="s">
        <v>238</v>
      </c>
      <c r="Q769" s="125" t="s">
        <v>422</v>
      </c>
      <c r="R769" s="125">
        <v>5</v>
      </c>
      <c r="S769" s="125">
        <v>175</v>
      </c>
      <c r="T769" s="125">
        <v>9.5</v>
      </c>
      <c r="U769" s="125">
        <v>25</v>
      </c>
    </row>
    <row r="770" spans="1:21" s="224" customFormat="1" ht="21" customHeight="1" thickBot="1" x14ac:dyDescent="0.25">
      <c r="A770" s="591"/>
      <c r="B770" s="182" t="s">
        <v>929</v>
      </c>
      <c r="C770" s="254" t="s">
        <v>930</v>
      </c>
      <c r="D770" s="183">
        <v>1</v>
      </c>
      <c r="E770" s="132" t="s">
        <v>242</v>
      </c>
      <c r="F770" s="15">
        <v>7686</v>
      </c>
      <c r="G770" s="332">
        <f t="shared" si="65"/>
        <v>5380.2000000000007</v>
      </c>
      <c r="H770" s="331"/>
      <c r="I770" s="56"/>
      <c r="J770" s="57">
        <f t="shared" si="66"/>
        <v>0</v>
      </c>
      <c r="K770" s="331"/>
      <c r="L770" s="183" t="s">
        <v>236</v>
      </c>
      <c r="M770" s="183" t="s">
        <v>16</v>
      </c>
      <c r="N770" s="183">
        <v>600</v>
      </c>
      <c r="O770" s="183">
        <v>1700</v>
      </c>
      <c r="P770" s="183" t="s">
        <v>238</v>
      </c>
      <c r="Q770" s="125" t="s">
        <v>422</v>
      </c>
      <c r="R770" s="125">
        <v>5</v>
      </c>
      <c r="S770" s="125">
        <v>175</v>
      </c>
      <c r="T770" s="183">
        <v>0.90300000000000002</v>
      </c>
      <c r="U770" s="183">
        <v>4</v>
      </c>
    </row>
    <row r="771" spans="1:21" s="142" customFormat="1" ht="31.5" x14ac:dyDescent="0.2">
      <c r="A771" s="586"/>
      <c r="B771" s="343" t="s">
        <v>992</v>
      </c>
      <c r="C771" s="344" t="s">
        <v>993</v>
      </c>
      <c r="D771" s="345"/>
      <c r="E771" s="346" t="s">
        <v>235</v>
      </c>
      <c r="F771" s="347">
        <v>81130</v>
      </c>
      <c r="G771" s="342">
        <f>F771-F771*$G$4</f>
        <v>56791</v>
      </c>
      <c r="H771" s="331"/>
      <c r="I771" s="49"/>
      <c r="J771" s="50">
        <f t="shared" si="66"/>
        <v>0</v>
      </c>
      <c r="K771" s="331"/>
      <c r="L771" s="399" t="s">
        <v>236</v>
      </c>
      <c r="M771" s="399" t="s">
        <v>994</v>
      </c>
      <c r="N771" s="399">
        <v>600</v>
      </c>
      <c r="O771" s="399">
        <v>1700</v>
      </c>
      <c r="P771" s="399" t="s">
        <v>238</v>
      </c>
      <c r="Q771" s="399" t="s">
        <v>446</v>
      </c>
      <c r="R771" s="399">
        <v>5</v>
      </c>
      <c r="S771" s="399">
        <v>175</v>
      </c>
      <c r="T771" s="399">
        <v>10.403</v>
      </c>
      <c r="U771" s="399">
        <v>20</v>
      </c>
    </row>
    <row r="772" spans="1:21" s="142" customFormat="1" ht="25.5" x14ac:dyDescent="0.2">
      <c r="A772" s="583"/>
      <c r="B772" s="123" t="s">
        <v>816</v>
      </c>
      <c r="C772" s="124" t="s">
        <v>817</v>
      </c>
      <c r="D772" s="125">
        <v>1</v>
      </c>
      <c r="E772" s="126" t="s">
        <v>235</v>
      </c>
      <c r="F772" s="5">
        <v>73444</v>
      </c>
      <c r="G772" s="272">
        <f>F772-F772*$G$4</f>
        <v>51410.8</v>
      </c>
      <c r="H772" s="331"/>
      <c r="I772" s="51"/>
      <c r="J772" s="52">
        <f t="shared" si="66"/>
        <v>0</v>
      </c>
      <c r="K772" s="331"/>
      <c r="L772" s="125" t="s">
        <v>236</v>
      </c>
      <c r="M772" s="125" t="s">
        <v>994</v>
      </c>
      <c r="N772" s="125">
        <v>600</v>
      </c>
      <c r="O772" s="125">
        <v>1700</v>
      </c>
      <c r="P772" s="125" t="s">
        <v>238</v>
      </c>
      <c r="Q772" s="125" t="s">
        <v>446</v>
      </c>
      <c r="R772" s="125">
        <v>5</v>
      </c>
      <c r="S772" s="125">
        <v>175</v>
      </c>
      <c r="T772" s="125">
        <v>10.403</v>
      </c>
      <c r="U772" s="125">
        <v>20</v>
      </c>
    </row>
    <row r="773" spans="1:21" s="142" customFormat="1" ht="30" customHeight="1" thickBot="1" x14ac:dyDescent="0.25">
      <c r="A773" s="585"/>
      <c r="B773" s="182" t="s">
        <v>929</v>
      </c>
      <c r="C773" s="254" t="s">
        <v>930</v>
      </c>
      <c r="D773" s="183">
        <v>1</v>
      </c>
      <c r="E773" s="132" t="s">
        <v>235</v>
      </c>
      <c r="F773" s="15">
        <v>7686</v>
      </c>
      <c r="G773" s="332">
        <f>F773-F773*$G$4</f>
        <v>5380.2000000000007</v>
      </c>
      <c r="H773" s="331"/>
      <c r="I773" s="56"/>
      <c r="J773" s="57">
        <f t="shared" si="66"/>
        <v>0</v>
      </c>
      <c r="K773" s="331"/>
      <c r="L773" s="183" t="s">
        <v>236</v>
      </c>
      <c r="M773" s="183" t="s">
        <v>994</v>
      </c>
      <c r="N773" s="183">
        <v>600</v>
      </c>
      <c r="O773" s="183">
        <v>1700</v>
      </c>
      <c r="P773" s="183" t="s">
        <v>238</v>
      </c>
      <c r="Q773" s="183" t="s">
        <v>446</v>
      </c>
      <c r="R773" s="183">
        <v>5</v>
      </c>
      <c r="S773" s="183">
        <v>175</v>
      </c>
      <c r="T773" s="183">
        <v>10.403</v>
      </c>
      <c r="U773" s="183">
        <v>20</v>
      </c>
    </row>
    <row r="774" spans="1:21" s="142" customFormat="1" ht="31.5" x14ac:dyDescent="0.2">
      <c r="A774" s="586"/>
      <c r="B774" s="343" t="s">
        <v>995</v>
      </c>
      <c r="C774" s="344" t="s">
        <v>996</v>
      </c>
      <c r="D774" s="345"/>
      <c r="E774" s="346" t="s">
        <v>235</v>
      </c>
      <c r="F774" s="347">
        <v>88084</v>
      </c>
      <c r="G774" s="342">
        <f t="shared" ref="G774:G779" si="67">F774-F774*$G$4</f>
        <v>61658.8</v>
      </c>
      <c r="H774" s="331"/>
      <c r="I774" s="49"/>
      <c r="J774" s="50">
        <f t="shared" si="66"/>
        <v>0</v>
      </c>
      <c r="K774" s="331"/>
      <c r="L774" s="399" t="s">
        <v>236</v>
      </c>
      <c r="M774" s="399" t="s">
        <v>994</v>
      </c>
      <c r="N774" s="399">
        <v>600</v>
      </c>
      <c r="O774" s="399">
        <v>1700</v>
      </c>
      <c r="P774" s="399" t="s">
        <v>258</v>
      </c>
      <c r="Q774" s="399" t="s">
        <v>455</v>
      </c>
      <c r="R774" s="399">
        <v>5</v>
      </c>
      <c r="S774" s="399">
        <v>175</v>
      </c>
      <c r="T774" s="399">
        <v>10.403</v>
      </c>
      <c r="U774" s="399">
        <v>20</v>
      </c>
    </row>
    <row r="775" spans="1:21" s="142" customFormat="1" ht="25.5" x14ac:dyDescent="0.2">
      <c r="A775" s="583"/>
      <c r="B775" s="123" t="s">
        <v>858</v>
      </c>
      <c r="C775" s="124" t="s">
        <v>859</v>
      </c>
      <c r="D775" s="125">
        <v>1</v>
      </c>
      <c r="E775" s="126" t="s">
        <v>235</v>
      </c>
      <c r="F775" s="5">
        <v>81496</v>
      </c>
      <c r="G775" s="272">
        <f t="shared" si="67"/>
        <v>57047.199999999997</v>
      </c>
      <c r="H775" s="331"/>
      <c r="I775" s="51"/>
      <c r="J775" s="52">
        <f t="shared" si="66"/>
        <v>0</v>
      </c>
      <c r="K775" s="331"/>
      <c r="L775" s="125" t="s">
        <v>236</v>
      </c>
      <c r="M775" s="125" t="s">
        <v>994</v>
      </c>
      <c r="N775" s="125">
        <v>600</v>
      </c>
      <c r="O775" s="125">
        <v>1700</v>
      </c>
      <c r="P775" s="125" t="s">
        <v>258</v>
      </c>
      <c r="Q775" s="125" t="s">
        <v>455</v>
      </c>
      <c r="R775" s="125">
        <v>5</v>
      </c>
      <c r="S775" s="125">
        <v>175</v>
      </c>
      <c r="T775" s="125">
        <v>10.403</v>
      </c>
      <c r="U775" s="125">
        <v>20</v>
      </c>
    </row>
    <row r="776" spans="1:21" s="142" customFormat="1" ht="26.25" thickBot="1" x14ac:dyDescent="0.25">
      <c r="A776" s="585"/>
      <c r="B776" s="182" t="s">
        <v>936</v>
      </c>
      <c r="C776" s="254" t="s">
        <v>937</v>
      </c>
      <c r="D776" s="183">
        <v>1</v>
      </c>
      <c r="E776" s="132" t="s">
        <v>235</v>
      </c>
      <c r="F776" s="15">
        <v>6588</v>
      </c>
      <c r="G776" s="332">
        <f t="shared" si="67"/>
        <v>4611.6000000000004</v>
      </c>
      <c r="H776" s="331"/>
      <c r="I776" s="56"/>
      <c r="J776" s="57">
        <f t="shared" si="66"/>
        <v>0</v>
      </c>
      <c r="K776" s="331"/>
      <c r="L776" s="183" t="s">
        <v>236</v>
      </c>
      <c r="M776" s="183" t="s">
        <v>994</v>
      </c>
      <c r="N776" s="183">
        <v>600</v>
      </c>
      <c r="O776" s="183">
        <v>1700</v>
      </c>
      <c r="P776" s="183" t="s">
        <v>258</v>
      </c>
      <c r="Q776" s="183" t="s">
        <v>455</v>
      </c>
      <c r="R776" s="183">
        <v>5</v>
      </c>
      <c r="S776" s="183">
        <v>175</v>
      </c>
      <c r="T776" s="183">
        <v>10.403</v>
      </c>
      <c r="U776" s="183">
        <v>20</v>
      </c>
    </row>
    <row r="777" spans="1:21" s="142" customFormat="1" ht="31.5" x14ac:dyDescent="0.2">
      <c r="A777" s="587"/>
      <c r="B777" s="282" t="s">
        <v>997</v>
      </c>
      <c r="C777" s="304" t="s">
        <v>998</v>
      </c>
      <c r="D777" s="284"/>
      <c r="E777" s="285" t="s">
        <v>235</v>
      </c>
      <c r="F777" s="286">
        <v>78202</v>
      </c>
      <c r="G777" s="287">
        <f t="shared" si="67"/>
        <v>54741.4</v>
      </c>
      <c r="H777" s="331"/>
      <c r="I777" s="47"/>
      <c r="J777" s="48">
        <f t="shared" si="66"/>
        <v>0</v>
      </c>
      <c r="K777" s="331"/>
      <c r="L777" s="394" t="s">
        <v>236</v>
      </c>
      <c r="M777" s="394" t="s">
        <v>994</v>
      </c>
      <c r="N777" s="394">
        <v>600</v>
      </c>
      <c r="O777" s="394">
        <v>1700</v>
      </c>
      <c r="P777" s="394" t="s">
        <v>271</v>
      </c>
      <c r="Q777" s="394" t="s">
        <v>455</v>
      </c>
      <c r="R777" s="394">
        <v>5</v>
      </c>
      <c r="S777" s="394">
        <v>175</v>
      </c>
      <c r="T777" s="394">
        <v>10.403</v>
      </c>
      <c r="U777" s="394">
        <v>20</v>
      </c>
    </row>
    <row r="778" spans="1:21" s="142" customFormat="1" ht="25.5" x14ac:dyDescent="0.2">
      <c r="A778" s="583"/>
      <c r="B778" s="123" t="s">
        <v>900</v>
      </c>
      <c r="C778" s="124" t="s">
        <v>901</v>
      </c>
      <c r="D778" s="125">
        <v>1</v>
      </c>
      <c r="E778" s="126" t="s">
        <v>235</v>
      </c>
      <c r="F778" s="5">
        <v>71614</v>
      </c>
      <c r="G778" s="272">
        <f t="shared" si="67"/>
        <v>50129.8</v>
      </c>
      <c r="H778" s="331"/>
      <c r="I778" s="51"/>
      <c r="J778" s="52">
        <f t="shared" si="66"/>
        <v>0</v>
      </c>
      <c r="K778" s="331"/>
      <c r="L778" s="125" t="s">
        <v>236</v>
      </c>
      <c r="M778" s="125" t="s">
        <v>994</v>
      </c>
      <c r="N778" s="125">
        <v>600</v>
      </c>
      <c r="O778" s="125">
        <v>1700</v>
      </c>
      <c r="P778" s="125" t="s">
        <v>271</v>
      </c>
      <c r="Q778" s="125" t="s">
        <v>455</v>
      </c>
      <c r="R778" s="125">
        <v>5</v>
      </c>
      <c r="S778" s="125">
        <v>175</v>
      </c>
      <c r="T778" s="125">
        <v>10.403</v>
      </c>
      <c r="U778" s="125">
        <v>20</v>
      </c>
    </row>
    <row r="779" spans="1:21" s="142" customFormat="1" ht="26.25" thickBot="1" x14ac:dyDescent="0.25">
      <c r="A779" s="588"/>
      <c r="B779" s="128" t="s">
        <v>936</v>
      </c>
      <c r="C779" s="129" t="s">
        <v>937</v>
      </c>
      <c r="D779" s="130">
        <v>1</v>
      </c>
      <c r="E779" s="131" t="s">
        <v>235</v>
      </c>
      <c r="F779" s="6">
        <v>6588</v>
      </c>
      <c r="G779" s="295">
        <f t="shared" si="67"/>
        <v>4611.6000000000004</v>
      </c>
      <c r="H779" s="331"/>
      <c r="I779" s="53"/>
      <c r="J779" s="54">
        <f t="shared" si="66"/>
        <v>0</v>
      </c>
      <c r="K779" s="331"/>
      <c r="L779" s="130" t="s">
        <v>236</v>
      </c>
      <c r="M779" s="130" t="s">
        <v>994</v>
      </c>
      <c r="N779" s="130">
        <v>600</v>
      </c>
      <c r="O779" s="130">
        <v>1700</v>
      </c>
      <c r="P779" s="130" t="s">
        <v>271</v>
      </c>
      <c r="Q779" s="130" t="s">
        <v>455</v>
      </c>
      <c r="R779" s="130">
        <v>5</v>
      </c>
      <c r="S779" s="130">
        <v>175</v>
      </c>
      <c r="T779" s="130">
        <v>10.403</v>
      </c>
      <c r="U779" s="130">
        <v>20</v>
      </c>
    </row>
    <row r="780" spans="1:21" s="142" customFormat="1" ht="21" thickTop="1" thickBot="1" x14ac:dyDescent="0.25">
      <c r="A780" s="108"/>
      <c r="B780" s="108"/>
      <c r="C780" s="133" t="s">
        <v>999</v>
      </c>
      <c r="D780" s="133"/>
      <c r="E780" s="134"/>
      <c r="F780" s="36"/>
      <c r="G780" s="37"/>
      <c r="H780" s="331"/>
      <c r="I780" s="38"/>
      <c r="J780" s="39"/>
      <c r="K780" s="331"/>
      <c r="L780" s="397"/>
      <c r="M780" s="397"/>
      <c r="N780" s="397"/>
      <c r="O780" s="397"/>
      <c r="P780" s="397"/>
      <c r="Q780" s="397"/>
      <c r="R780" s="397"/>
      <c r="S780" s="397"/>
      <c r="T780" s="397"/>
      <c r="U780" s="397"/>
    </row>
    <row r="781" spans="1:21" s="142" customFormat="1" ht="111.75" customHeight="1" thickTop="1" thickBot="1" x14ac:dyDescent="0.25">
      <c r="A781" s="350"/>
      <c r="B781" s="351" t="s">
        <v>1000</v>
      </c>
      <c r="C781" s="352" t="s">
        <v>1001</v>
      </c>
      <c r="D781" s="353"/>
      <c r="E781" s="354" t="s">
        <v>235</v>
      </c>
      <c r="F781" s="355">
        <v>20252</v>
      </c>
      <c r="G781" s="356">
        <f t="shared" ref="G781" si="68">F781-F781*$G$4</f>
        <v>14176.400000000001</v>
      </c>
      <c r="H781" s="331"/>
      <c r="I781" s="357"/>
      <c r="J781" s="358">
        <f t="shared" ref="J781:J796" si="69">IF(I781*G781&gt;0,I781*G781,0)</f>
        <v>0</v>
      </c>
      <c r="K781" s="331"/>
      <c r="L781" s="367" t="s">
        <v>236</v>
      </c>
      <c r="M781" s="367" t="s">
        <v>1002</v>
      </c>
      <c r="N781" s="367">
        <v>600</v>
      </c>
      <c r="O781" s="367" t="s">
        <v>1003</v>
      </c>
      <c r="P781" s="367" t="s">
        <v>238</v>
      </c>
      <c r="Q781" s="367" t="s">
        <v>446</v>
      </c>
      <c r="R781" s="367">
        <v>1</v>
      </c>
      <c r="S781" s="367">
        <v>480</v>
      </c>
      <c r="T781" s="367"/>
      <c r="U781" s="367"/>
    </row>
    <row r="782" spans="1:21" s="142" customFormat="1" ht="77.45" customHeight="1" thickTop="1" x14ac:dyDescent="0.2">
      <c r="A782" s="349"/>
      <c r="B782" s="163" t="s">
        <v>1004</v>
      </c>
      <c r="C782" s="164" t="s">
        <v>1005</v>
      </c>
      <c r="D782" s="165"/>
      <c r="E782" s="166" t="s">
        <v>235</v>
      </c>
      <c r="F782" s="34">
        <v>32940</v>
      </c>
      <c r="G782" s="287">
        <f>F782-F782*$G$4</f>
        <v>23058</v>
      </c>
      <c r="H782" s="331"/>
      <c r="I782" s="47"/>
      <c r="J782" s="48">
        <f t="shared" si="69"/>
        <v>0</v>
      </c>
      <c r="K782" s="331"/>
      <c r="L782" s="359" t="s">
        <v>236</v>
      </c>
      <c r="M782" s="359" t="s">
        <v>1002</v>
      </c>
      <c r="N782" s="359">
        <v>600</v>
      </c>
      <c r="O782" s="359" t="s">
        <v>652</v>
      </c>
      <c r="P782" s="359" t="s">
        <v>238</v>
      </c>
      <c r="Q782" s="359" t="s">
        <v>446</v>
      </c>
      <c r="R782" s="359">
        <v>1</v>
      </c>
      <c r="S782" s="359">
        <v>500</v>
      </c>
      <c r="T782" s="359">
        <v>4.42</v>
      </c>
      <c r="U782" s="359" t="s">
        <v>652</v>
      </c>
    </row>
    <row r="783" spans="1:21" s="142" customFormat="1" ht="93.6" customHeight="1" x14ac:dyDescent="0.2">
      <c r="A783" s="553"/>
      <c r="B783" s="274" t="s">
        <v>1006</v>
      </c>
      <c r="C783" s="275" t="s">
        <v>1007</v>
      </c>
      <c r="D783" s="276"/>
      <c r="E783" s="277" t="s">
        <v>235</v>
      </c>
      <c r="F783" s="278">
        <v>59292</v>
      </c>
      <c r="G783" s="269">
        <f>F783-F783*$G$4</f>
        <v>41504.400000000001</v>
      </c>
      <c r="H783" s="331"/>
      <c r="I783" s="270"/>
      <c r="J783" s="271">
        <f t="shared" si="69"/>
        <v>0</v>
      </c>
      <c r="K783" s="331"/>
      <c r="L783" s="360" t="s">
        <v>236</v>
      </c>
      <c r="M783" s="360" t="s">
        <v>1002</v>
      </c>
      <c r="N783" s="360">
        <v>600</v>
      </c>
      <c r="O783" s="360" t="s">
        <v>652</v>
      </c>
      <c r="P783" s="360" t="s">
        <v>238</v>
      </c>
      <c r="Q783" s="360" t="s">
        <v>446</v>
      </c>
      <c r="R783" s="360">
        <v>2</v>
      </c>
      <c r="S783" s="360">
        <v>500</v>
      </c>
      <c r="T783" s="360">
        <v>8.39</v>
      </c>
      <c r="U783" s="360" t="s">
        <v>652</v>
      </c>
    </row>
    <row r="784" spans="1:21" s="142" customFormat="1" ht="49.5" customHeight="1" x14ac:dyDescent="0.2">
      <c r="A784" s="583"/>
      <c r="B784" s="264" t="s">
        <v>1008</v>
      </c>
      <c r="C784" s="273" t="s">
        <v>1009</v>
      </c>
      <c r="D784" s="266"/>
      <c r="E784" s="267" t="s">
        <v>235</v>
      </c>
      <c r="F784" s="268">
        <v>92232</v>
      </c>
      <c r="G784" s="269">
        <f>F784-F784*$G$4</f>
        <v>64562.400000000001</v>
      </c>
      <c r="H784" s="331"/>
      <c r="I784" s="270"/>
      <c r="J784" s="271">
        <f t="shared" si="69"/>
        <v>0</v>
      </c>
      <c r="K784" s="331"/>
      <c r="L784" s="395" t="s">
        <v>236</v>
      </c>
      <c r="M784" s="395" t="s">
        <v>1002</v>
      </c>
      <c r="N784" s="395">
        <v>600</v>
      </c>
      <c r="O784" s="395" t="s">
        <v>652</v>
      </c>
      <c r="P784" s="395" t="s">
        <v>238</v>
      </c>
      <c r="Q784" s="395" t="s">
        <v>446</v>
      </c>
      <c r="R784" s="395">
        <v>3</v>
      </c>
      <c r="S784" s="395">
        <v>500</v>
      </c>
      <c r="T784" s="395">
        <v>12.81</v>
      </c>
      <c r="U784" s="395">
        <v>60</v>
      </c>
    </row>
    <row r="785" spans="1:21" s="142" customFormat="1" ht="34.5" customHeight="1" x14ac:dyDescent="0.2">
      <c r="A785" s="583"/>
      <c r="B785" s="123" t="s">
        <v>1006</v>
      </c>
      <c r="C785" s="124" t="s">
        <v>1007</v>
      </c>
      <c r="D785" s="125">
        <v>1</v>
      </c>
      <c r="E785" s="126" t="s">
        <v>235</v>
      </c>
      <c r="F785" s="5">
        <v>59292</v>
      </c>
      <c r="G785" s="272">
        <f>F785-F785*$G$4</f>
        <v>41504.400000000001</v>
      </c>
      <c r="H785" s="331"/>
      <c r="I785" s="51"/>
      <c r="J785" s="52">
        <f t="shared" si="69"/>
        <v>0</v>
      </c>
      <c r="K785" s="331"/>
      <c r="L785" s="125" t="s">
        <v>236</v>
      </c>
      <c r="M785" s="125" t="s">
        <v>1002</v>
      </c>
      <c r="N785" s="125">
        <v>600</v>
      </c>
      <c r="O785" s="125" t="s">
        <v>652</v>
      </c>
      <c r="P785" s="125" t="s">
        <v>238</v>
      </c>
      <c r="Q785" s="125" t="s">
        <v>446</v>
      </c>
      <c r="R785" s="125">
        <v>3</v>
      </c>
      <c r="S785" s="125">
        <v>500</v>
      </c>
      <c r="T785" s="125">
        <v>12.81</v>
      </c>
      <c r="U785" s="125">
        <v>60</v>
      </c>
    </row>
    <row r="786" spans="1:21" s="142" customFormat="1" ht="37.5" customHeight="1" thickBot="1" x14ac:dyDescent="0.25">
      <c r="A786" s="584"/>
      <c r="B786" s="178" t="s">
        <v>1004</v>
      </c>
      <c r="C786" s="241" t="s">
        <v>1005</v>
      </c>
      <c r="D786" s="180">
        <v>1</v>
      </c>
      <c r="E786" s="181" t="s">
        <v>235</v>
      </c>
      <c r="F786" s="242">
        <v>32940</v>
      </c>
      <c r="G786" s="294">
        <f>F786-F786*$G$4</f>
        <v>23058</v>
      </c>
      <c r="H786" s="331"/>
      <c r="I786" s="243"/>
      <c r="J786" s="55">
        <f t="shared" si="69"/>
        <v>0</v>
      </c>
      <c r="K786" s="331"/>
      <c r="L786" s="180" t="s">
        <v>236</v>
      </c>
      <c r="M786" s="180" t="s">
        <v>1002</v>
      </c>
      <c r="N786" s="180">
        <v>600</v>
      </c>
      <c r="O786" s="180" t="s">
        <v>652</v>
      </c>
      <c r="P786" s="180" t="s">
        <v>238</v>
      </c>
      <c r="Q786" s="180" t="s">
        <v>446</v>
      </c>
      <c r="R786" s="180">
        <v>3</v>
      </c>
      <c r="S786" s="180">
        <v>500</v>
      </c>
      <c r="T786" s="180">
        <v>12.81</v>
      </c>
      <c r="U786" s="180">
        <v>60</v>
      </c>
    </row>
    <row r="787" spans="1:21" s="142" customFormat="1" ht="77.45" customHeight="1" thickTop="1" x14ac:dyDescent="0.2">
      <c r="A787" s="556"/>
      <c r="B787" s="163" t="s">
        <v>1010</v>
      </c>
      <c r="C787" s="164" t="s">
        <v>1011</v>
      </c>
      <c r="D787" s="165"/>
      <c r="E787" s="166" t="s">
        <v>235</v>
      </c>
      <c r="F787" s="34">
        <v>34770</v>
      </c>
      <c r="G787" s="287">
        <f t="shared" ref="G787:G796" si="70">F787-F787*$G$4</f>
        <v>24339</v>
      </c>
      <c r="H787" s="331"/>
      <c r="I787" s="47"/>
      <c r="J787" s="48">
        <f t="shared" si="69"/>
        <v>0</v>
      </c>
      <c r="K787" s="331"/>
      <c r="L787" s="359" t="s">
        <v>236</v>
      </c>
      <c r="M787" s="359" t="s">
        <v>1002</v>
      </c>
      <c r="N787" s="359">
        <v>600</v>
      </c>
      <c r="O787" s="359" t="s">
        <v>652</v>
      </c>
      <c r="P787" s="359" t="s">
        <v>258</v>
      </c>
      <c r="Q787" s="359" t="s">
        <v>455</v>
      </c>
      <c r="R787" s="359">
        <v>1</v>
      </c>
      <c r="S787" s="359">
        <v>500</v>
      </c>
      <c r="T787" s="359">
        <v>4.6399999999999997</v>
      </c>
      <c r="U787" s="359" t="s">
        <v>652</v>
      </c>
    </row>
    <row r="788" spans="1:21" s="142" customFormat="1" ht="93.6" customHeight="1" x14ac:dyDescent="0.2">
      <c r="A788" s="553"/>
      <c r="B788" s="274" t="s">
        <v>1012</v>
      </c>
      <c r="C788" s="275" t="s">
        <v>1013</v>
      </c>
      <c r="D788" s="276"/>
      <c r="E788" s="277" t="s">
        <v>235</v>
      </c>
      <c r="F788" s="278">
        <v>63928</v>
      </c>
      <c r="G788" s="269">
        <f t="shared" si="70"/>
        <v>44749.600000000006</v>
      </c>
      <c r="H788" s="331"/>
      <c r="I788" s="270"/>
      <c r="J788" s="271">
        <f t="shared" si="69"/>
        <v>0</v>
      </c>
      <c r="K788" s="331"/>
      <c r="L788" s="360" t="s">
        <v>236</v>
      </c>
      <c r="M788" s="360" t="s">
        <v>1002</v>
      </c>
      <c r="N788" s="360">
        <v>600</v>
      </c>
      <c r="O788" s="360" t="s">
        <v>652</v>
      </c>
      <c r="P788" s="360" t="s">
        <v>258</v>
      </c>
      <c r="Q788" s="360" t="s">
        <v>455</v>
      </c>
      <c r="R788" s="360">
        <v>2</v>
      </c>
      <c r="S788" s="360">
        <v>500</v>
      </c>
      <c r="T788" s="360">
        <v>8.39</v>
      </c>
      <c r="U788" s="360" t="s">
        <v>652</v>
      </c>
    </row>
    <row r="789" spans="1:21" s="142" customFormat="1" ht="48" customHeight="1" x14ac:dyDescent="0.2">
      <c r="A789" s="583"/>
      <c r="B789" s="264" t="s">
        <v>1014</v>
      </c>
      <c r="C789" s="273" t="s">
        <v>1015</v>
      </c>
      <c r="D789" s="266"/>
      <c r="E789" s="267" t="s">
        <v>235</v>
      </c>
      <c r="F789" s="268">
        <v>98698</v>
      </c>
      <c r="G789" s="269">
        <f t="shared" si="70"/>
        <v>69088.600000000006</v>
      </c>
      <c r="H789" s="331"/>
      <c r="I789" s="270"/>
      <c r="J789" s="271">
        <f t="shared" si="69"/>
        <v>0</v>
      </c>
      <c r="K789" s="331"/>
      <c r="L789" s="395" t="s">
        <v>236</v>
      </c>
      <c r="M789" s="395" t="s">
        <v>1002</v>
      </c>
      <c r="N789" s="395">
        <v>600</v>
      </c>
      <c r="O789" s="395" t="s">
        <v>652</v>
      </c>
      <c r="P789" s="395" t="s">
        <v>258</v>
      </c>
      <c r="Q789" s="395" t="s">
        <v>455</v>
      </c>
      <c r="R789" s="395">
        <v>3</v>
      </c>
      <c r="S789" s="395">
        <v>500</v>
      </c>
      <c r="T789" s="395">
        <v>13.030000000000001</v>
      </c>
      <c r="U789" s="395">
        <v>60</v>
      </c>
    </row>
    <row r="790" spans="1:21" s="142" customFormat="1" ht="31.5" customHeight="1" x14ac:dyDescent="0.2">
      <c r="A790" s="583"/>
      <c r="B790" s="123" t="s">
        <v>1012</v>
      </c>
      <c r="C790" s="124" t="s">
        <v>1013</v>
      </c>
      <c r="D790" s="125">
        <v>1</v>
      </c>
      <c r="E790" s="126" t="s">
        <v>235</v>
      </c>
      <c r="F790" s="5">
        <v>63928</v>
      </c>
      <c r="G790" s="272">
        <f t="shared" si="70"/>
        <v>44749.600000000006</v>
      </c>
      <c r="H790" s="331"/>
      <c r="I790" s="51"/>
      <c r="J790" s="52">
        <f t="shared" si="69"/>
        <v>0</v>
      </c>
      <c r="K790" s="331"/>
      <c r="L790" s="125" t="s">
        <v>236</v>
      </c>
      <c r="M790" s="125" t="s">
        <v>1002</v>
      </c>
      <c r="N790" s="125">
        <v>600</v>
      </c>
      <c r="O790" s="125" t="s">
        <v>652</v>
      </c>
      <c r="P790" s="125" t="s">
        <v>258</v>
      </c>
      <c r="Q790" s="125" t="s">
        <v>455</v>
      </c>
      <c r="R790" s="125">
        <v>3</v>
      </c>
      <c r="S790" s="125">
        <v>500</v>
      </c>
      <c r="T790" s="125">
        <v>13.030000000000001</v>
      </c>
      <c r="U790" s="125">
        <v>60</v>
      </c>
    </row>
    <row r="791" spans="1:21" s="142" customFormat="1" ht="31.5" customHeight="1" thickBot="1" x14ac:dyDescent="0.25">
      <c r="A791" s="584"/>
      <c r="B791" s="178" t="s">
        <v>1010</v>
      </c>
      <c r="C791" s="241" t="s">
        <v>1011</v>
      </c>
      <c r="D791" s="180">
        <v>1</v>
      </c>
      <c r="E791" s="181" t="s">
        <v>235</v>
      </c>
      <c r="F791" s="242">
        <v>34770</v>
      </c>
      <c r="G791" s="294">
        <f t="shared" si="70"/>
        <v>24339</v>
      </c>
      <c r="H791" s="331"/>
      <c r="I791" s="243"/>
      <c r="J791" s="55">
        <f t="shared" si="69"/>
        <v>0</v>
      </c>
      <c r="K791" s="331"/>
      <c r="L791" s="180" t="s">
        <v>236</v>
      </c>
      <c r="M791" s="180" t="s">
        <v>1002</v>
      </c>
      <c r="N791" s="180">
        <v>600</v>
      </c>
      <c r="O791" s="180" t="s">
        <v>652</v>
      </c>
      <c r="P791" s="180" t="s">
        <v>258</v>
      </c>
      <c r="Q791" s="180" t="s">
        <v>455</v>
      </c>
      <c r="R791" s="180">
        <v>3</v>
      </c>
      <c r="S791" s="180">
        <v>500</v>
      </c>
      <c r="T791" s="180">
        <v>13.030000000000001</v>
      </c>
      <c r="U791" s="180">
        <v>60</v>
      </c>
    </row>
    <row r="792" spans="1:21" s="142" customFormat="1" ht="77.45" customHeight="1" thickTop="1" x14ac:dyDescent="0.2">
      <c r="A792" s="349"/>
      <c r="B792" s="163" t="s">
        <v>1016</v>
      </c>
      <c r="C792" s="164" t="s">
        <v>1017</v>
      </c>
      <c r="D792" s="165"/>
      <c r="E792" s="166" t="s">
        <v>235</v>
      </c>
      <c r="F792" s="34">
        <v>31964</v>
      </c>
      <c r="G792" s="287">
        <f t="shared" si="70"/>
        <v>22374.800000000003</v>
      </c>
      <c r="H792" s="331"/>
      <c r="I792" s="47"/>
      <c r="J792" s="48">
        <f t="shared" si="69"/>
        <v>0</v>
      </c>
      <c r="K792" s="331"/>
      <c r="L792" s="359" t="s">
        <v>236</v>
      </c>
      <c r="M792" s="359" t="s">
        <v>1002</v>
      </c>
      <c r="N792" s="359">
        <v>600</v>
      </c>
      <c r="O792" s="359" t="s">
        <v>652</v>
      </c>
      <c r="P792" s="359" t="s">
        <v>271</v>
      </c>
      <c r="Q792" s="359" t="s">
        <v>455</v>
      </c>
      <c r="R792" s="359">
        <v>1</v>
      </c>
      <c r="S792" s="359">
        <v>500</v>
      </c>
      <c r="T792" s="359">
        <v>4.6399999999999997</v>
      </c>
      <c r="U792" s="359" t="s">
        <v>652</v>
      </c>
    </row>
    <row r="793" spans="1:21" s="142" customFormat="1" ht="93.6" customHeight="1" x14ac:dyDescent="0.2">
      <c r="A793" s="553"/>
      <c r="B793" s="274" t="s">
        <v>1018</v>
      </c>
      <c r="C793" s="275" t="s">
        <v>1019</v>
      </c>
      <c r="D793" s="276"/>
      <c r="E793" s="277" t="s">
        <v>235</v>
      </c>
      <c r="F793" s="278">
        <v>57828</v>
      </c>
      <c r="G793" s="269">
        <f t="shared" si="70"/>
        <v>40479.600000000006</v>
      </c>
      <c r="H793" s="331"/>
      <c r="I793" s="270"/>
      <c r="J793" s="271">
        <f t="shared" si="69"/>
        <v>0</v>
      </c>
      <c r="K793" s="331"/>
      <c r="L793" s="360" t="s">
        <v>236</v>
      </c>
      <c r="M793" s="360" t="s">
        <v>1002</v>
      </c>
      <c r="N793" s="360">
        <v>600</v>
      </c>
      <c r="O793" s="360" t="s">
        <v>652</v>
      </c>
      <c r="P793" s="360" t="s">
        <v>271</v>
      </c>
      <c r="Q793" s="360" t="s">
        <v>455</v>
      </c>
      <c r="R793" s="360">
        <v>2</v>
      </c>
      <c r="S793" s="360">
        <v>500</v>
      </c>
      <c r="T793" s="360">
        <v>8.39</v>
      </c>
      <c r="U793" s="360" t="s">
        <v>652</v>
      </c>
    </row>
    <row r="794" spans="1:21" s="142" customFormat="1" ht="45.75" customHeight="1" x14ac:dyDescent="0.2">
      <c r="A794" s="583"/>
      <c r="B794" s="264" t="s">
        <v>1020</v>
      </c>
      <c r="C794" s="273" t="s">
        <v>1021</v>
      </c>
      <c r="D794" s="266"/>
      <c r="E794" s="267" t="s">
        <v>235</v>
      </c>
      <c r="F794" s="268">
        <v>89792</v>
      </c>
      <c r="G794" s="269">
        <f t="shared" si="70"/>
        <v>62854.400000000001</v>
      </c>
      <c r="H794" s="331"/>
      <c r="I794" s="270"/>
      <c r="J794" s="271">
        <f t="shared" si="69"/>
        <v>0</v>
      </c>
      <c r="K794" s="331"/>
      <c r="L794" s="395" t="s">
        <v>236</v>
      </c>
      <c r="M794" s="395" t="s">
        <v>1002</v>
      </c>
      <c r="N794" s="395">
        <v>600</v>
      </c>
      <c r="O794" s="395" t="s">
        <v>652</v>
      </c>
      <c r="P794" s="395" t="s">
        <v>271</v>
      </c>
      <c r="Q794" s="395" t="s">
        <v>455</v>
      </c>
      <c r="R794" s="395">
        <v>3</v>
      </c>
      <c r="S794" s="395">
        <v>500</v>
      </c>
      <c r="T794" s="395">
        <v>13.030000000000001</v>
      </c>
      <c r="U794" s="395">
        <v>60</v>
      </c>
    </row>
    <row r="795" spans="1:21" s="142" customFormat="1" ht="25.5" x14ac:dyDescent="0.2">
      <c r="A795" s="583"/>
      <c r="B795" s="123" t="s">
        <v>1018</v>
      </c>
      <c r="C795" s="124" t="s">
        <v>1019</v>
      </c>
      <c r="D795" s="125">
        <v>1</v>
      </c>
      <c r="E795" s="126" t="s">
        <v>235</v>
      </c>
      <c r="F795" s="5">
        <v>57828</v>
      </c>
      <c r="G795" s="272">
        <f t="shared" si="70"/>
        <v>40479.600000000006</v>
      </c>
      <c r="H795" s="331"/>
      <c r="I795" s="51"/>
      <c r="J795" s="52">
        <f t="shared" si="69"/>
        <v>0</v>
      </c>
      <c r="K795" s="331"/>
      <c r="L795" s="125" t="s">
        <v>236</v>
      </c>
      <c r="M795" s="125" t="s">
        <v>1002</v>
      </c>
      <c r="N795" s="125">
        <v>600</v>
      </c>
      <c r="O795" s="125" t="s">
        <v>652</v>
      </c>
      <c r="P795" s="125" t="s">
        <v>271</v>
      </c>
      <c r="Q795" s="125" t="s">
        <v>455</v>
      </c>
      <c r="R795" s="125">
        <v>3</v>
      </c>
      <c r="S795" s="125">
        <v>500</v>
      </c>
      <c r="T795" s="125">
        <v>13.030000000000001</v>
      </c>
      <c r="U795" s="125">
        <v>60</v>
      </c>
    </row>
    <row r="796" spans="1:21" s="142" customFormat="1" ht="26.25" thickBot="1" x14ac:dyDescent="0.25">
      <c r="A796" s="588"/>
      <c r="B796" s="128" t="s">
        <v>1016</v>
      </c>
      <c r="C796" s="129" t="s">
        <v>1017</v>
      </c>
      <c r="D796" s="130">
        <v>1</v>
      </c>
      <c r="E796" s="131" t="s">
        <v>235</v>
      </c>
      <c r="F796" s="6">
        <v>31964</v>
      </c>
      <c r="G796" s="295">
        <f t="shared" si="70"/>
        <v>22374.800000000003</v>
      </c>
      <c r="H796" s="331"/>
      <c r="I796" s="53"/>
      <c r="J796" s="54">
        <f t="shared" si="69"/>
        <v>0</v>
      </c>
      <c r="K796" s="331"/>
      <c r="L796" s="130" t="s">
        <v>236</v>
      </c>
      <c r="M796" s="130" t="s">
        <v>1002</v>
      </c>
      <c r="N796" s="130">
        <v>600</v>
      </c>
      <c r="O796" s="130" t="s">
        <v>652</v>
      </c>
      <c r="P796" s="130" t="s">
        <v>271</v>
      </c>
      <c r="Q796" s="130" t="s">
        <v>455</v>
      </c>
      <c r="R796" s="130">
        <v>3</v>
      </c>
      <c r="S796" s="130">
        <v>500</v>
      </c>
      <c r="T796" s="130">
        <v>13.030000000000001</v>
      </c>
      <c r="U796" s="130">
        <v>60</v>
      </c>
    </row>
    <row r="797" spans="1:21" s="142" customFormat="1" ht="21" thickTop="1" thickBot="1" x14ac:dyDescent="0.25">
      <c r="A797" s="108"/>
      <c r="B797" s="108"/>
      <c r="C797" s="133" t="s">
        <v>1022</v>
      </c>
      <c r="D797" s="133"/>
      <c r="E797" s="134"/>
      <c r="F797" s="36"/>
      <c r="G797" s="37"/>
      <c r="H797" s="331"/>
      <c r="I797" s="38"/>
      <c r="J797" s="39"/>
      <c r="K797" s="331"/>
      <c r="L797" s="397"/>
      <c r="M797" s="397"/>
      <c r="N797" s="397" t="s">
        <v>652</v>
      </c>
      <c r="O797" s="397" t="s">
        <v>652</v>
      </c>
      <c r="P797" s="397"/>
      <c r="Q797" s="397"/>
      <c r="R797" s="397"/>
      <c r="S797" s="397"/>
      <c r="T797" s="397"/>
      <c r="U797" s="397" t="s">
        <v>652</v>
      </c>
    </row>
    <row r="798" spans="1:21" s="142" customFormat="1" ht="35.1" customHeight="1" thickTop="1" x14ac:dyDescent="0.2">
      <c r="A798" s="587"/>
      <c r="B798" s="163" t="s">
        <v>1023</v>
      </c>
      <c r="C798" s="164" t="s">
        <v>1024</v>
      </c>
      <c r="D798" s="165"/>
      <c r="E798" s="166" t="s">
        <v>242</v>
      </c>
      <c r="F798" s="34">
        <v>4758</v>
      </c>
      <c r="G798" s="287">
        <f>F798-F798*$G$4</f>
        <v>3330.6000000000004</v>
      </c>
      <c r="H798" s="331"/>
      <c r="I798" s="47"/>
      <c r="J798" s="48">
        <f>IF(I798*G798&gt;0,I798*G798,0)</f>
        <v>0</v>
      </c>
      <c r="K798" s="331"/>
      <c r="L798" s="359" t="s">
        <v>141</v>
      </c>
      <c r="M798" s="359" t="s">
        <v>651</v>
      </c>
      <c r="N798" s="359" t="s">
        <v>652</v>
      </c>
      <c r="O798" s="359" t="s">
        <v>652</v>
      </c>
      <c r="P798" s="359" t="s">
        <v>691</v>
      </c>
      <c r="Q798" s="359" t="s">
        <v>652</v>
      </c>
      <c r="R798" s="359" t="s">
        <v>652</v>
      </c>
      <c r="S798" s="359" t="s">
        <v>652</v>
      </c>
      <c r="T798" s="359">
        <v>0.79300000000000004</v>
      </c>
      <c r="U798" s="359" t="s">
        <v>652</v>
      </c>
    </row>
    <row r="799" spans="1:21" s="142" customFormat="1" ht="35.1" customHeight="1" thickBot="1" x14ac:dyDescent="0.25">
      <c r="A799" s="588"/>
      <c r="B799" s="296" t="s">
        <v>1025</v>
      </c>
      <c r="C799" s="297" t="s">
        <v>1026</v>
      </c>
      <c r="D799" s="298"/>
      <c r="E799" s="299" t="s">
        <v>242</v>
      </c>
      <c r="F799" s="300">
        <v>6100</v>
      </c>
      <c r="G799" s="301">
        <f>F799-F799*$G$4</f>
        <v>4270</v>
      </c>
      <c r="H799" s="331"/>
      <c r="I799" s="302"/>
      <c r="J799" s="303">
        <f>IF(I799*G799&gt;0,I799*G799,0)</f>
        <v>0</v>
      </c>
      <c r="K799" s="331"/>
      <c r="L799" s="361" t="s">
        <v>141</v>
      </c>
      <c r="M799" s="361" t="s">
        <v>651</v>
      </c>
      <c r="N799" s="361" t="s">
        <v>652</v>
      </c>
      <c r="O799" s="361" t="s">
        <v>652</v>
      </c>
      <c r="P799" s="361" t="s">
        <v>238</v>
      </c>
      <c r="Q799" s="361" t="s">
        <v>652</v>
      </c>
      <c r="R799" s="361" t="s">
        <v>652</v>
      </c>
      <c r="S799" s="361" t="s">
        <v>652</v>
      </c>
      <c r="T799" s="361">
        <v>0.79300000000000004</v>
      </c>
      <c r="U799" s="361" t="s">
        <v>652</v>
      </c>
    </row>
    <row r="800" spans="1:21" s="142" customFormat="1" ht="21" thickTop="1" thickBot="1" x14ac:dyDescent="0.25">
      <c r="A800" s="108"/>
      <c r="B800" s="108"/>
      <c r="C800" s="133" t="s">
        <v>1027</v>
      </c>
      <c r="D800" s="133"/>
      <c r="E800" s="134"/>
      <c r="F800" s="36"/>
      <c r="G800" s="37"/>
      <c r="H800" s="331"/>
      <c r="I800" s="38"/>
      <c r="J800" s="39"/>
      <c r="K800" s="331"/>
      <c r="L800" s="397"/>
      <c r="M800" s="397"/>
      <c r="N800" s="397" t="s">
        <v>652</v>
      </c>
      <c r="O800" s="397" t="s">
        <v>652</v>
      </c>
      <c r="P800" s="397"/>
      <c r="Q800" s="397"/>
      <c r="R800" s="397"/>
      <c r="S800" s="397"/>
      <c r="T800" s="397"/>
      <c r="U800" s="397" t="s">
        <v>652</v>
      </c>
    </row>
    <row r="801" spans="1:21" s="142" customFormat="1" ht="68.45" customHeight="1" thickTop="1" x14ac:dyDescent="0.2">
      <c r="A801" s="556"/>
      <c r="B801" s="163" t="s">
        <v>630</v>
      </c>
      <c r="C801" s="164" t="s">
        <v>631</v>
      </c>
      <c r="D801" s="165"/>
      <c r="E801" s="166" t="s">
        <v>235</v>
      </c>
      <c r="F801" s="34">
        <v>15738</v>
      </c>
      <c r="G801" s="287">
        <f>F801-F801*$G$4</f>
        <v>11016.6</v>
      </c>
      <c r="H801" s="331"/>
      <c r="I801" s="47"/>
      <c r="J801" s="48">
        <f t="shared" ref="J801:J812" si="71">IF(I801*G801&gt;0,I801*G801,0)</f>
        <v>0</v>
      </c>
      <c r="K801" s="331"/>
      <c r="L801" s="359" t="s">
        <v>141</v>
      </c>
      <c r="M801" s="359" t="s">
        <v>651</v>
      </c>
      <c r="N801" s="359" t="s">
        <v>652</v>
      </c>
      <c r="O801" s="359" t="s">
        <v>652</v>
      </c>
      <c r="P801" s="359" t="s">
        <v>238</v>
      </c>
      <c r="Q801" s="359" t="s">
        <v>652</v>
      </c>
      <c r="R801" s="359" t="s">
        <v>652</v>
      </c>
      <c r="S801" s="359" t="s">
        <v>652</v>
      </c>
      <c r="T801" s="359">
        <v>2.577</v>
      </c>
      <c r="U801" s="359" t="s">
        <v>652</v>
      </c>
    </row>
    <row r="802" spans="1:21" s="142" customFormat="1" ht="68.45" customHeight="1" x14ac:dyDescent="0.2">
      <c r="A802" s="553"/>
      <c r="B802" s="274" t="s">
        <v>624</v>
      </c>
      <c r="C802" s="275" t="s">
        <v>625</v>
      </c>
      <c r="D802" s="276"/>
      <c r="E802" s="277" t="s">
        <v>235</v>
      </c>
      <c r="F802" s="278">
        <v>11834</v>
      </c>
      <c r="G802" s="269">
        <f>F802-F802*$G$4</f>
        <v>8283.7999999999993</v>
      </c>
      <c r="H802" s="331"/>
      <c r="I802" s="270"/>
      <c r="J802" s="271">
        <f t="shared" si="71"/>
        <v>0</v>
      </c>
      <c r="K802" s="331"/>
      <c r="L802" s="360" t="s">
        <v>141</v>
      </c>
      <c r="M802" s="360" t="s">
        <v>651</v>
      </c>
      <c r="N802" s="360" t="s">
        <v>652</v>
      </c>
      <c r="O802" s="360" t="s">
        <v>652</v>
      </c>
      <c r="P802" s="360" t="s">
        <v>238</v>
      </c>
      <c r="Q802" s="360" t="s">
        <v>652</v>
      </c>
      <c r="R802" s="360" t="s">
        <v>652</v>
      </c>
      <c r="S802" s="360" t="s">
        <v>652</v>
      </c>
      <c r="T802" s="360">
        <v>1.8959999999999999</v>
      </c>
      <c r="U802" s="360" t="s">
        <v>652</v>
      </c>
    </row>
    <row r="803" spans="1:21" s="142" customFormat="1" ht="68.45" customHeight="1" thickBot="1" x14ac:dyDescent="0.25">
      <c r="A803" s="555"/>
      <c r="B803" s="333" t="s">
        <v>1028</v>
      </c>
      <c r="C803" s="334" t="s">
        <v>1029</v>
      </c>
      <c r="D803" s="335"/>
      <c r="E803" s="336" t="s">
        <v>235</v>
      </c>
      <c r="F803" s="337">
        <v>17934</v>
      </c>
      <c r="G803" s="338">
        <f>F803-F803*$G$4</f>
        <v>12553.8</v>
      </c>
      <c r="H803" s="331"/>
      <c r="I803" s="339"/>
      <c r="J803" s="340">
        <f t="shared" si="71"/>
        <v>0</v>
      </c>
      <c r="K803" s="331"/>
      <c r="L803" s="365" t="s">
        <v>141</v>
      </c>
      <c r="M803" s="365" t="s">
        <v>651</v>
      </c>
      <c r="N803" s="365" t="s">
        <v>652</v>
      </c>
      <c r="O803" s="365" t="s">
        <v>652</v>
      </c>
      <c r="P803" s="365" t="s">
        <v>238</v>
      </c>
      <c r="Q803" s="365" t="s">
        <v>652</v>
      </c>
      <c r="R803" s="365" t="s">
        <v>652</v>
      </c>
      <c r="S803" s="365" t="s">
        <v>652</v>
      </c>
      <c r="T803" s="365">
        <v>1.8959999999999999</v>
      </c>
      <c r="U803" s="365" t="s">
        <v>652</v>
      </c>
    </row>
    <row r="804" spans="1:21" s="142" customFormat="1" ht="68.45" customHeight="1" x14ac:dyDescent="0.2">
      <c r="A804" s="556"/>
      <c r="B804" s="163" t="s">
        <v>647</v>
      </c>
      <c r="C804" s="164" t="s">
        <v>648</v>
      </c>
      <c r="D804" s="165"/>
      <c r="E804" s="166" t="s">
        <v>235</v>
      </c>
      <c r="F804" s="34">
        <v>14640</v>
      </c>
      <c r="G804" s="287">
        <f t="shared" ref="G804:G806" si="72">F804-F804*$G$4</f>
        <v>10248</v>
      </c>
      <c r="H804" s="331"/>
      <c r="I804" s="47"/>
      <c r="J804" s="48">
        <f t="shared" si="71"/>
        <v>0</v>
      </c>
      <c r="K804" s="331"/>
      <c r="L804" s="359" t="s">
        <v>141</v>
      </c>
      <c r="M804" s="359" t="s">
        <v>651</v>
      </c>
      <c r="N804" s="359" t="s">
        <v>652</v>
      </c>
      <c r="O804" s="359" t="s">
        <v>652</v>
      </c>
      <c r="P804" s="359" t="s">
        <v>653</v>
      </c>
      <c r="Q804" s="359" t="s">
        <v>652</v>
      </c>
      <c r="R804" s="359" t="s">
        <v>652</v>
      </c>
      <c r="S804" s="359" t="s">
        <v>652</v>
      </c>
      <c r="T804" s="359">
        <v>2.577</v>
      </c>
      <c r="U804" s="359" t="s">
        <v>652</v>
      </c>
    </row>
    <row r="805" spans="1:21" s="142" customFormat="1" ht="68.45" customHeight="1" x14ac:dyDescent="0.2">
      <c r="A805" s="553"/>
      <c r="B805" s="274" t="s">
        <v>641</v>
      </c>
      <c r="C805" s="275" t="s">
        <v>642</v>
      </c>
      <c r="D805" s="276"/>
      <c r="E805" s="277" t="s">
        <v>235</v>
      </c>
      <c r="F805" s="278">
        <v>10492</v>
      </c>
      <c r="G805" s="269">
        <f t="shared" si="72"/>
        <v>7344.4</v>
      </c>
      <c r="H805" s="331"/>
      <c r="I805" s="270"/>
      <c r="J805" s="271">
        <f t="shared" si="71"/>
        <v>0</v>
      </c>
      <c r="K805" s="331"/>
      <c r="L805" s="360" t="s">
        <v>141</v>
      </c>
      <c r="M805" s="360" t="s">
        <v>651</v>
      </c>
      <c r="N805" s="360" t="s">
        <v>652</v>
      </c>
      <c r="O805" s="360" t="s">
        <v>652</v>
      </c>
      <c r="P805" s="359" t="s">
        <v>653</v>
      </c>
      <c r="Q805" s="360" t="s">
        <v>652</v>
      </c>
      <c r="R805" s="360" t="s">
        <v>652</v>
      </c>
      <c r="S805" s="360" t="s">
        <v>652</v>
      </c>
      <c r="T805" s="360">
        <v>1.8959999999999999</v>
      </c>
      <c r="U805" s="360" t="s">
        <v>652</v>
      </c>
    </row>
    <row r="806" spans="1:21" s="142" customFormat="1" ht="68.45" customHeight="1" thickBot="1" x14ac:dyDescent="0.25">
      <c r="A806" s="554"/>
      <c r="B806" s="310" t="s">
        <v>1030</v>
      </c>
      <c r="C806" s="311" t="s">
        <v>1031</v>
      </c>
      <c r="D806" s="312"/>
      <c r="E806" s="313" t="s">
        <v>235</v>
      </c>
      <c r="F806" s="314">
        <v>16226</v>
      </c>
      <c r="G806" s="315">
        <f t="shared" si="72"/>
        <v>11358.2</v>
      </c>
      <c r="H806" s="331"/>
      <c r="I806" s="316"/>
      <c r="J806" s="317">
        <f t="shared" si="71"/>
        <v>0</v>
      </c>
      <c r="K806" s="331"/>
      <c r="L806" s="363" t="s">
        <v>141</v>
      </c>
      <c r="M806" s="363" t="s">
        <v>651</v>
      </c>
      <c r="N806" s="363" t="s">
        <v>652</v>
      </c>
      <c r="O806" s="363" t="s">
        <v>652</v>
      </c>
      <c r="P806" s="363" t="s">
        <v>653</v>
      </c>
      <c r="Q806" s="363" t="s">
        <v>652</v>
      </c>
      <c r="R806" s="363" t="s">
        <v>652</v>
      </c>
      <c r="S806" s="363" t="s">
        <v>652</v>
      </c>
      <c r="T806" s="363">
        <v>1.8959999999999999</v>
      </c>
      <c r="U806" s="363" t="s">
        <v>652</v>
      </c>
    </row>
    <row r="807" spans="1:21" s="142" customFormat="1" ht="77.099999999999994" customHeight="1" thickTop="1" x14ac:dyDescent="0.2">
      <c r="A807" s="556"/>
      <c r="B807" s="163" t="s">
        <v>929</v>
      </c>
      <c r="C807" s="164" t="s">
        <v>930</v>
      </c>
      <c r="D807" s="165"/>
      <c r="E807" s="166" t="s">
        <v>235</v>
      </c>
      <c r="F807" s="34">
        <v>7686</v>
      </c>
      <c r="G807" s="287">
        <v>4900</v>
      </c>
      <c r="H807" s="331"/>
      <c r="I807" s="47"/>
      <c r="J807" s="48">
        <f t="shared" si="71"/>
        <v>0</v>
      </c>
      <c r="K807" s="331"/>
      <c r="L807" s="359" t="s">
        <v>141</v>
      </c>
      <c r="M807" s="359" t="s">
        <v>1032</v>
      </c>
      <c r="N807" s="359" t="s">
        <v>652</v>
      </c>
      <c r="O807" s="359" t="s">
        <v>652</v>
      </c>
      <c r="P807" s="359" t="s">
        <v>238</v>
      </c>
      <c r="Q807" s="359" t="s">
        <v>652</v>
      </c>
      <c r="R807" s="359" t="s">
        <v>652</v>
      </c>
      <c r="S807" s="359" t="s">
        <v>652</v>
      </c>
      <c r="T807" s="359">
        <v>0.90300000000000002</v>
      </c>
      <c r="U807" s="359" t="s">
        <v>652</v>
      </c>
    </row>
    <row r="808" spans="1:21" s="142" customFormat="1" ht="77.099999999999994" customHeight="1" x14ac:dyDescent="0.2">
      <c r="A808" s="553"/>
      <c r="B808" s="274" t="s">
        <v>1033</v>
      </c>
      <c r="C808" s="275" t="s">
        <v>1034</v>
      </c>
      <c r="D808" s="276"/>
      <c r="E808" s="277" t="s">
        <v>235</v>
      </c>
      <c r="F808" s="278">
        <v>9760</v>
      </c>
      <c r="G808" s="269">
        <f>F808-F808*$G$4</f>
        <v>6832</v>
      </c>
      <c r="H808" s="331"/>
      <c r="I808" s="270"/>
      <c r="J808" s="271">
        <f t="shared" si="71"/>
        <v>0</v>
      </c>
      <c r="K808" s="331"/>
      <c r="L808" s="360" t="s">
        <v>141</v>
      </c>
      <c r="M808" s="360" t="s">
        <v>1032</v>
      </c>
      <c r="N808" s="360" t="s">
        <v>652</v>
      </c>
      <c r="O808" s="360" t="s">
        <v>652</v>
      </c>
      <c r="P808" s="360" t="s">
        <v>238</v>
      </c>
      <c r="Q808" s="360" t="s">
        <v>652</v>
      </c>
      <c r="R808" s="360" t="s">
        <v>652</v>
      </c>
      <c r="S808" s="360" t="s">
        <v>652</v>
      </c>
      <c r="T808" s="360">
        <v>1.103</v>
      </c>
      <c r="U808" s="360" t="s">
        <v>652</v>
      </c>
    </row>
    <row r="809" spans="1:21" s="142" customFormat="1" ht="77.099999999999994" customHeight="1" thickBot="1" x14ac:dyDescent="0.25">
      <c r="A809" s="555"/>
      <c r="B809" s="333" t="s">
        <v>1035</v>
      </c>
      <c r="C809" s="334" t="s">
        <v>1036</v>
      </c>
      <c r="D809" s="335"/>
      <c r="E809" s="336" t="s">
        <v>235</v>
      </c>
      <c r="F809" s="337">
        <v>9272</v>
      </c>
      <c r="G809" s="338">
        <f>F809-F809*$G$4</f>
        <v>6490.4</v>
      </c>
      <c r="H809" s="331"/>
      <c r="I809" s="339"/>
      <c r="J809" s="340">
        <f t="shared" si="71"/>
        <v>0</v>
      </c>
      <c r="K809" s="331"/>
      <c r="L809" s="365" t="s">
        <v>141</v>
      </c>
      <c r="M809" s="365" t="s">
        <v>1032</v>
      </c>
      <c r="N809" s="365" t="s">
        <v>652</v>
      </c>
      <c r="O809" s="365" t="s">
        <v>652</v>
      </c>
      <c r="P809" s="365" t="s">
        <v>238</v>
      </c>
      <c r="Q809" s="365" t="s">
        <v>652</v>
      </c>
      <c r="R809" s="365" t="s">
        <v>652</v>
      </c>
      <c r="S809" s="365" t="s">
        <v>652</v>
      </c>
      <c r="T809" s="365">
        <v>1.2</v>
      </c>
      <c r="U809" s="365" t="s">
        <v>652</v>
      </c>
    </row>
    <row r="810" spans="1:21" s="142" customFormat="1" ht="77.099999999999994" customHeight="1" x14ac:dyDescent="0.2">
      <c r="A810" s="556"/>
      <c r="B810" s="163" t="s">
        <v>936</v>
      </c>
      <c r="C810" s="164" t="s">
        <v>937</v>
      </c>
      <c r="D810" s="165"/>
      <c r="E810" s="166" t="s">
        <v>235</v>
      </c>
      <c r="F810" s="34">
        <v>6588</v>
      </c>
      <c r="G810" s="287">
        <v>4300</v>
      </c>
      <c r="H810" s="331"/>
      <c r="I810" s="47"/>
      <c r="J810" s="48">
        <f t="shared" si="71"/>
        <v>0</v>
      </c>
      <c r="K810" s="331"/>
      <c r="L810" s="359" t="s">
        <v>141</v>
      </c>
      <c r="M810" s="359" t="s">
        <v>1032</v>
      </c>
      <c r="N810" s="359" t="s">
        <v>652</v>
      </c>
      <c r="O810" s="359" t="s">
        <v>652</v>
      </c>
      <c r="P810" s="359" t="s">
        <v>653</v>
      </c>
      <c r="Q810" s="359" t="s">
        <v>652</v>
      </c>
      <c r="R810" s="359" t="s">
        <v>652</v>
      </c>
      <c r="S810" s="359" t="s">
        <v>652</v>
      </c>
      <c r="T810" s="359">
        <v>0.90300000000000002</v>
      </c>
      <c r="U810" s="359" t="s">
        <v>652</v>
      </c>
    </row>
    <row r="811" spans="1:21" s="142" customFormat="1" ht="77.099999999999994" customHeight="1" x14ac:dyDescent="0.2">
      <c r="A811" s="553"/>
      <c r="B811" s="274" t="s">
        <v>1037</v>
      </c>
      <c r="C811" s="275" t="s">
        <v>1038</v>
      </c>
      <c r="D811" s="276"/>
      <c r="E811" s="277" t="s">
        <v>235</v>
      </c>
      <c r="F811" s="278">
        <v>9272</v>
      </c>
      <c r="G811" s="269">
        <f>F811-F811*$G$4</f>
        <v>6490.4</v>
      </c>
      <c r="H811" s="331"/>
      <c r="I811" s="270"/>
      <c r="J811" s="271">
        <f t="shared" si="71"/>
        <v>0</v>
      </c>
      <c r="K811" s="331"/>
      <c r="L811" s="360" t="s">
        <v>141</v>
      </c>
      <c r="M811" s="360" t="s">
        <v>1032</v>
      </c>
      <c r="N811" s="360" t="s">
        <v>652</v>
      </c>
      <c r="O811" s="360" t="s">
        <v>652</v>
      </c>
      <c r="P811" s="360" t="s">
        <v>653</v>
      </c>
      <c r="Q811" s="360" t="s">
        <v>652</v>
      </c>
      <c r="R811" s="360" t="s">
        <v>652</v>
      </c>
      <c r="S811" s="360" t="s">
        <v>652</v>
      </c>
      <c r="T811" s="360">
        <v>1.103</v>
      </c>
      <c r="U811" s="360" t="s">
        <v>652</v>
      </c>
    </row>
    <row r="812" spans="1:21" s="142" customFormat="1" ht="77.099999999999994" customHeight="1" thickBot="1" x14ac:dyDescent="0.25">
      <c r="A812" s="557"/>
      <c r="B812" s="296" t="s">
        <v>1039</v>
      </c>
      <c r="C812" s="297" t="s">
        <v>1040</v>
      </c>
      <c r="D812" s="298"/>
      <c r="E812" s="299" t="s">
        <v>235</v>
      </c>
      <c r="F812" s="300">
        <v>8296</v>
      </c>
      <c r="G812" s="301">
        <f>F812-F812*$G$4</f>
        <v>5807.2000000000007</v>
      </c>
      <c r="H812" s="331"/>
      <c r="I812" s="302"/>
      <c r="J812" s="303">
        <f t="shared" si="71"/>
        <v>0</v>
      </c>
      <c r="K812" s="331"/>
      <c r="L812" s="361" t="s">
        <v>141</v>
      </c>
      <c r="M812" s="361" t="s">
        <v>1032</v>
      </c>
      <c r="N812" s="361" t="s">
        <v>652</v>
      </c>
      <c r="O812" s="361" t="s">
        <v>652</v>
      </c>
      <c r="P812" s="361" t="s">
        <v>653</v>
      </c>
      <c r="Q812" s="361" t="s">
        <v>652</v>
      </c>
      <c r="R812" s="361" t="s">
        <v>652</v>
      </c>
      <c r="S812" s="361" t="s">
        <v>652</v>
      </c>
      <c r="T812" s="361">
        <v>1.2</v>
      </c>
      <c r="U812" s="361" t="s">
        <v>652</v>
      </c>
    </row>
    <row r="813" spans="1:21" s="142" customFormat="1" ht="21" thickTop="1" thickBot="1" x14ac:dyDescent="0.25">
      <c r="A813" s="108"/>
      <c r="B813" s="108"/>
      <c r="C813" s="133" t="s">
        <v>687</v>
      </c>
      <c r="D813" s="133"/>
      <c r="E813" s="134"/>
      <c r="F813" s="36"/>
      <c r="G813" s="37"/>
      <c r="H813" s="331"/>
      <c r="I813" s="38"/>
      <c r="J813" s="39"/>
      <c r="K813" s="331"/>
      <c r="L813" s="397"/>
      <c r="M813" s="397"/>
      <c r="N813" s="397"/>
      <c r="O813" s="397"/>
      <c r="P813" s="397"/>
      <c r="Q813" s="397"/>
      <c r="R813" s="397"/>
      <c r="S813" s="397"/>
      <c r="T813" s="397"/>
      <c r="U813" s="397"/>
    </row>
    <row r="814" spans="1:21" s="142" customFormat="1" ht="92.25" customHeight="1" thickTop="1" x14ac:dyDescent="0.2">
      <c r="A814" s="556"/>
      <c r="B814" s="163" t="s">
        <v>688</v>
      </c>
      <c r="C814" s="164" t="s">
        <v>689</v>
      </c>
      <c r="D814" s="165"/>
      <c r="E814" s="166" t="s">
        <v>242</v>
      </c>
      <c r="F814" s="34">
        <v>154086</v>
      </c>
      <c r="G814" s="287">
        <f>F814-F814*$G$4</f>
        <v>107860.20000000001</v>
      </c>
      <c r="H814" s="331"/>
      <c r="I814" s="47"/>
      <c r="J814" s="48">
        <f>IF(I814*G814&gt;0,I814*G814,0)</f>
        <v>0</v>
      </c>
      <c r="K814" s="331"/>
      <c r="L814" s="359" t="s">
        <v>236</v>
      </c>
      <c r="M814" s="359" t="s">
        <v>690</v>
      </c>
      <c r="N814" s="359"/>
      <c r="O814" s="359"/>
      <c r="P814" s="359"/>
      <c r="Q814" s="359"/>
      <c r="R814" s="359"/>
      <c r="S814" s="359"/>
      <c r="T814" s="359">
        <v>1.74</v>
      </c>
      <c r="U814" s="359"/>
    </row>
    <row r="815" spans="1:21" ht="86.25" customHeight="1" thickBot="1" x14ac:dyDescent="0.25">
      <c r="A815" s="557"/>
      <c r="B815" s="296" t="s">
        <v>692</v>
      </c>
      <c r="C815" s="297" t="s">
        <v>693</v>
      </c>
      <c r="D815" s="298"/>
      <c r="E815" s="299" t="s">
        <v>242</v>
      </c>
      <c r="F815" s="300">
        <v>52704</v>
      </c>
      <c r="G815" s="301">
        <f>F815-F815*$G$4</f>
        <v>36892.800000000003</v>
      </c>
      <c r="H815" s="331"/>
      <c r="I815" s="302"/>
      <c r="J815" s="303">
        <f>IF(I815*G815&gt;0,I815*G815,0)</f>
        <v>0</v>
      </c>
      <c r="K815" s="331"/>
      <c r="L815" s="361" t="s">
        <v>236</v>
      </c>
      <c r="M815" s="361" t="s">
        <v>690</v>
      </c>
      <c r="N815" s="361"/>
      <c r="O815" s="361"/>
      <c r="P815" s="361"/>
      <c r="Q815" s="361"/>
      <c r="R815" s="361"/>
      <c r="S815" s="361"/>
      <c r="T815" s="361">
        <v>0.27600000000000002</v>
      </c>
      <c r="U815" s="361"/>
    </row>
    <row r="816" spans="1:21" s="142" customFormat="1" ht="6.75" customHeight="1" thickTop="1" thickBot="1" x14ac:dyDescent="0.25">
      <c r="A816" s="108"/>
      <c r="B816" s="108"/>
      <c r="C816" s="176"/>
      <c r="D816" s="133"/>
      <c r="E816" s="134"/>
      <c r="F816" s="36"/>
      <c r="G816" s="37"/>
      <c r="H816" s="331"/>
      <c r="I816" s="38"/>
      <c r="J816" s="135"/>
      <c r="K816" s="331"/>
      <c r="L816" s="391"/>
      <c r="M816" s="391"/>
      <c r="N816" s="391"/>
      <c r="O816" s="391"/>
      <c r="P816" s="391"/>
      <c r="Q816" s="391"/>
      <c r="R816" s="391"/>
      <c r="S816" s="391"/>
      <c r="T816" s="391"/>
      <c r="U816" s="391"/>
    </row>
    <row r="817" spans="8:11" ht="16.5" thickTop="1" x14ac:dyDescent="0.2">
      <c r="H817" s="331"/>
      <c r="I817" s="263"/>
      <c r="K817" s="63"/>
    </row>
  </sheetData>
  <sheetProtection algorithmName="SHA-512" hashValue="LcpZdtrXK1j78fYxcNxE9IiDRscHxqXb58tzf5cbeMnNELG8E/+uQrdE3u1ynM6YrB8eDEtmKDFEsSKE78ED6A==" saltValue="W7VMHmE5Bcua7ArDZgBrNw==" spinCount="100000" sheet="1" autoFilter="0"/>
  <autoFilter ref="A8:U817"/>
  <dataConsolidate/>
  <mergeCells count="89">
    <mergeCell ref="A59:A62"/>
    <mergeCell ref="A681:A683"/>
    <mergeCell ref="I2:J2"/>
    <mergeCell ref="A362:A381"/>
    <mergeCell ref="A22:A33"/>
    <mergeCell ref="A10:A21"/>
    <mergeCell ref="A43:A52"/>
    <mergeCell ref="A34:A41"/>
    <mergeCell ref="A117:A120"/>
    <mergeCell ref="A184:A201"/>
    <mergeCell ref="A257:A271"/>
    <mergeCell ref="A272:A286"/>
    <mergeCell ref="A287:A301"/>
    <mergeCell ref="A161:A165"/>
    <mergeCell ref="A158:A160"/>
    <mergeCell ref="A150:A153"/>
    <mergeCell ref="A55:A58"/>
    <mergeCell ref="A584:A589"/>
    <mergeCell ref="A725:A734"/>
    <mergeCell ref="A238:A255"/>
    <mergeCell ref="A202:A219"/>
    <mergeCell ref="A402:A421"/>
    <mergeCell ref="A302:A321"/>
    <mergeCell ref="A322:A341"/>
    <mergeCell ref="A342:A361"/>
    <mergeCell ref="A422:A441"/>
    <mergeCell ref="A442:A461"/>
    <mergeCell ref="A462:A481"/>
    <mergeCell ref="A220:A237"/>
    <mergeCell ref="A382:A401"/>
    <mergeCell ref="A483:A488"/>
    <mergeCell ref="A489:A494"/>
    <mergeCell ref="A495:A501"/>
    <mergeCell ref="A578:A583"/>
    <mergeCell ref="A521:A526"/>
    <mergeCell ref="A502:A507"/>
    <mergeCell ref="A527:A532"/>
    <mergeCell ref="A508:A513"/>
    <mergeCell ref="A533:A539"/>
    <mergeCell ref="A514:A520"/>
    <mergeCell ref="A549:A552"/>
    <mergeCell ref="A561:A564"/>
    <mergeCell ref="A557:A560"/>
    <mergeCell ref="A572:A577"/>
    <mergeCell ref="A569:A571"/>
    <mergeCell ref="A764:A766"/>
    <mergeCell ref="A774:A776"/>
    <mergeCell ref="A798:A799"/>
    <mergeCell ref="A745:A754"/>
    <mergeCell ref="A761:A763"/>
    <mergeCell ref="A758:A760"/>
    <mergeCell ref="A755:A757"/>
    <mergeCell ref="A768:A770"/>
    <mergeCell ref="A771:A773"/>
    <mergeCell ref="A777:A779"/>
    <mergeCell ref="A789:A791"/>
    <mergeCell ref="A784:A786"/>
    <mergeCell ref="A794:A796"/>
    <mergeCell ref="A660:A680"/>
    <mergeCell ref="A687:A689"/>
    <mergeCell ref="A597:A617"/>
    <mergeCell ref="A684:A686"/>
    <mergeCell ref="A735:A744"/>
    <mergeCell ref="A99:A106"/>
    <mergeCell ref="A107:A114"/>
    <mergeCell ref="A83:A90"/>
    <mergeCell ref="A91:A98"/>
    <mergeCell ref="A715:A724"/>
    <mergeCell ref="A170:A173"/>
    <mergeCell ref="A166:A169"/>
    <mergeCell ref="A154:A157"/>
    <mergeCell ref="A690:A692"/>
    <mergeCell ref="A704:A708"/>
    <mergeCell ref="A699:A703"/>
    <mergeCell ref="A709:A713"/>
    <mergeCell ref="A694:A698"/>
    <mergeCell ref="A590:A595"/>
    <mergeCell ref="A639:A659"/>
    <mergeCell ref="A618:A638"/>
    <mergeCell ref="A66:A68"/>
    <mergeCell ref="A69:A73"/>
    <mergeCell ref="A74:A77"/>
    <mergeCell ref="A78:A81"/>
    <mergeCell ref="A63:A65"/>
    <mergeCell ref="A175:A182"/>
    <mergeCell ref="A115:A116"/>
    <mergeCell ref="A121:A128"/>
    <mergeCell ref="A129:A136"/>
    <mergeCell ref="A139:A147"/>
  </mergeCells>
  <phoneticPr fontId="40" type="noConversion"/>
  <conditionalFormatting sqref="B53:B54">
    <cfRule type="duplicateValues" dxfId="12" priority="1"/>
  </conditionalFormatting>
  <conditionalFormatting sqref="B117:B120">
    <cfRule type="duplicateValues" dxfId="11" priority="6"/>
  </conditionalFormatting>
  <conditionalFormatting sqref="B137 B115:B116">
    <cfRule type="duplicateValues" dxfId="10" priority="42"/>
  </conditionalFormatting>
  <conditionalFormatting sqref="B148:B149">
    <cfRule type="duplicateValues" dxfId="9" priority="43"/>
  </conditionalFormatting>
  <conditionalFormatting sqref="B681:B683">
    <cfRule type="duplicateValues" dxfId="8" priority="5"/>
  </conditionalFormatting>
  <conditionalFormatting sqref="B715:B724">
    <cfRule type="duplicateValues" dxfId="7" priority="4"/>
  </conditionalFormatting>
  <conditionalFormatting sqref="B755:B757">
    <cfRule type="duplicateValues" dxfId="6" priority="3"/>
  </conditionalFormatting>
  <conditionalFormatting sqref="B781">
    <cfRule type="duplicateValues" dxfId="5" priority="2"/>
  </conditionalFormatting>
  <hyperlinks>
    <hyperlink ref="C1" r:id="rId1"/>
  </hyperlinks>
  <pageMargins left="0.25" right="0.25" top="0.75" bottom="0.75" header="0.3" footer="0.3"/>
  <pageSetup paperSize="9" orientation="landscape" r:id="rId2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>
    <tabColor rgb="FF206048"/>
  </sheetPr>
  <dimension ref="A1:U790"/>
  <sheetViews>
    <sheetView zoomScale="70" zoomScaleNormal="70" workbookViewId="0">
      <pane xSplit="3" ySplit="8" topLeftCell="D9" activePane="bottomRight" state="frozenSplit"/>
      <selection pane="topRight" activeCell="U228" sqref="U228"/>
      <selection pane="bottomLeft" activeCell="U228" sqref="U228"/>
      <selection pane="bottomRight" activeCell="G4" sqref="G4"/>
    </sheetView>
  </sheetViews>
  <sheetFormatPr defaultColWidth="9.42578125" defaultRowHeight="15.75" x14ac:dyDescent="0.2"/>
  <cols>
    <col min="1" max="1" width="57.42578125" style="100" customWidth="1"/>
    <col min="2" max="2" width="15.42578125" style="184" customWidth="1"/>
    <col min="3" max="3" width="86.140625" style="101" customWidth="1"/>
    <col min="4" max="4" width="7.85546875" style="185" customWidth="1"/>
    <col min="5" max="5" width="10.42578125" style="186" customWidth="1"/>
    <col min="6" max="6" width="14.5703125" style="186" customWidth="1"/>
    <col min="7" max="7" width="17.85546875" style="187" customWidth="1"/>
    <col min="8" max="8" width="3.140625" style="188" customWidth="1"/>
    <col min="9" max="9" width="17.7109375" style="189" customWidth="1"/>
    <col min="10" max="10" width="25.85546875" style="104" customWidth="1"/>
    <col min="11" max="11" width="4.42578125" style="188" customWidth="1"/>
    <col min="12" max="13" width="20.42578125" style="190" customWidth="1"/>
    <col min="14" max="15" width="10.85546875" style="190" customWidth="1"/>
    <col min="16" max="16" width="15.140625" style="190" customWidth="1"/>
    <col min="17" max="17" width="20.42578125" style="190" customWidth="1"/>
    <col min="18" max="21" width="12" style="190" customWidth="1"/>
    <col min="22" max="16384" width="9.42578125" style="68"/>
  </cols>
  <sheetData>
    <row r="1" spans="1:21" ht="27" customHeight="1" x14ac:dyDescent="0.3">
      <c r="A1" s="58"/>
      <c r="B1" s="59"/>
      <c r="C1" s="60" t="s">
        <v>209</v>
      </c>
      <c r="D1" s="61"/>
      <c r="E1" s="62"/>
      <c r="F1" s="62"/>
      <c r="G1" s="12"/>
      <c r="H1" s="63"/>
      <c r="I1" s="64"/>
      <c r="J1" s="65"/>
      <c r="K1" s="63"/>
      <c r="L1" s="66"/>
      <c r="M1" s="66"/>
      <c r="N1" s="66"/>
      <c r="O1" s="66"/>
      <c r="P1" s="66"/>
      <c r="Q1" s="66"/>
      <c r="R1" s="66"/>
      <c r="S1" s="66"/>
      <c r="T1" s="66"/>
      <c r="U1" s="66"/>
    </row>
    <row r="2" spans="1:21" ht="19.5" customHeight="1" x14ac:dyDescent="0.25">
      <c r="A2" s="58"/>
      <c r="B2" s="59"/>
      <c r="C2" s="20"/>
      <c r="D2" s="61"/>
      <c r="E2" s="69"/>
      <c r="F2" s="70"/>
      <c r="G2" s="71"/>
      <c r="H2" s="72"/>
      <c r="I2" s="599" t="s">
        <v>210</v>
      </c>
      <c r="J2" s="600"/>
      <c r="K2" s="72"/>
      <c r="L2" s="66"/>
      <c r="M2" s="66"/>
      <c r="N2" s="66"/>
      <c r="O2" s="66"/>
      <c r="P2" s="66"/>
      <c r="Q2" s="66"/>
      <c r="R2" s="66"/>
      <c r="S2" s="66"/>
      <c r="T2" s="66"/>
      <c r="U2" s="66"/>
    </row>
    <row r="3" spans="1:21" ht="4.5" customHeight="1" thickBot="1" x14ac:dyDescent="0.35">
      <c r="A3" s="58"/>
      <c r="B3" s="59"/>
      <c r="C3" s="73"/>
      <c r="D3" s="61"/>
      <c r="E3" s="74"/>
      <c r="F3" s="75"/>
      <c r="G3" s="71"/>
      <c r="H3" s="72"/>
      <c r="I3" s="560"/>
      <c r="J3" s="76"/>
      <c r="K3" s="72"/>
      <c r="L3" s="66"/>
      <c r="M3" s="66"/>
      <c r="N3" s="66"/>
      <c r="O3" s="66"/>
      <c r="P3" s="66"/>
      <c r="Q3" s="66"/>
      <c r="R3" s="66"/>
      <c r="S3" s="66"/>
      <c r="T3" s="66"/>
      <c r="U3" s="66"/>
    </row>
    <row r="4" spans="1:21" ht="30.75" customHeight="1" thickBot="1" x14ac:dyDescent="0.3">
      <c r="A4" s="79"/>
      <c r="B4" s="80"/>
      <c r="C4" s="80"/>
      <c r="D4" s="81"/>
      <c r="E4" s="82"/>
      <c r="F4" s="83" t="s">
        <v>211</v>
      </c>
      <c r="G4" s="40">
        <v>0.3</v>
      </c>
      <c r="H4" s="84"/>
      <c r="I4" s="85" t="s">
        <v>212</v>
      </c>
      <c r="J4" s="86">
        <f>SUM(J10:J1000)</f>
        <v>0</v>
      </c>
      <c r="K4" s="84"/>
      <c r="L4" s="66"/>
      <c r="M4" s="66"/>
      <c r="N4" s="66"/>
      <c r="O4" s="66"/>
      <c r="P4" s="66"/>
      <c r="Q4" s="66"/>
      <c r="R4" s="66"/>
      <c r="S4" s="66"/>
      <c r="T4" s="66"/>
      <c r="U4" s="66"/>
    </row>
    <row r="5" spans="1:21" s="99" customFormat="1" ht="30.75" customHeight="1" x14ac:dyDescent="0.3">
      <c r="A5" s="192" t="s">
        <v>6</v>
      </c>
      <c r="B5" s="21"/>
      <c r="C5" s="193" t="s">
        <v>7</v>
      </c>
      <c r="D5" s="89"/>
      <c r="E5" s="90"/>
      <c r="F5" s="91"/>
      <c r="G5" s="92"/>
      <c r="H5" s="84"/>
      <c r="I5" s="94" t="s">
        <v>213</v>
      </c>
      <c r="J5" s="95">
        <f>(J4/(1-G4))*G4</f>
        <v>0</v>
      </c>
      <c r="K5" s="84"/>
      <c r="L5" s="96"/>
      <c r="M5" s="96"/>
      <c r="N5" s="96"/>
      <c r="O5" s="96"/>
      <c r="P5" s="96"/>
      <c r="Q5" s="96"/>
      <c r="R5" s="96"/>
      <c r="S5" s="96"/>
      <c r="T5" s="96"/>
      <c r="U5" s="96"/>
    </row>
    <row r="6" spans="1:21" ht="19.5" customHeight="1" thickBot="1" x14ac:dyDescent="0.3">
      <c r="A6" s="8"/>
      <c r="B6" s="11"/>
      <c r="C6" s="14"/>
      <c r="D6" s="81"/>
      <c r="E6" s="102"/>
      <c r="F6" s="102"/>
      <c r="G6" s="103"/>
      <c r="H6" s="84"/>
      <c r="I6" s="64"/>
      <c r="K6" s="84"/>
      <c r="L6" s="105"/>
      <c r="M6" s="105"/>
      <c r="N6" s="105"/>
      <c r="O6" s="105"/>
      <c r="P6" s="105"/>
      <c r="Q6" s="105"/>
      <c r="R6" s="105"/>
      <c r="S6" s="105"/>
      <c r="T6" s="105"/>
      <c r="U6" s="105"/>
    </row>
    <row r="7" spans="1:21" s="118" customFormat="1" ht="59.25" customHeight="1" thickTop="1" thickBot="1" x14ac:dyDescent="0.3">
      <c r="A7" s="107"/>
      <c r="B7" s="108" t="s">
        <v>214</v>
      </c>
      <c r="C7" s="109" t="s">
        <v>215</v>
      </c>
      <c r="D7" s="110" t="s">
        <v>216</v>
      </c>
      <c r="E7" s="111" t="s">
        <v>217</v>
      </c>
      <c r="F7" s="112" t="s">
        <v>218</v>
      </c>
      <c r="G7" s="113" t="s">
        <v>219</v>
      </c>
      <c r="H7" s="84"/>
      <c r="I7" s="114" t="s">
        <v>220</v>
      </c>
      <c r="J7" s="115" t="s">
        <v>221</v>
      </c>
      <c r="K7" s="84"/>
      <c r="L7" s="116" t="s">
        <v>222</v>
      </c>
      <c r="M7" s="116" t="s">
        <v>223</v>
      </c>
      <c r="N7" s="116" t="s">
        <v>224</v>
      </c>
      <c r="O7" s="116" t="s">
        <v>225</v>
      </c>
      <c r="P7" s="116" t="s">
        <v>226</v>
      </c>
      <c r="Q7" s="116" t="s">
        <v>227</v>
      </c>
      <c r="R7" s="116" t="s">
        <v>228</v>
      </c>
      <c r="S7" s="116" t="s">
        <v>229</v>
      </c>
      <c r="T7" s="116" t="s">
        <v>230</v>
      </c>
      <c r="U7" s="116" t="s">
        <v>231</v>
      </c>
    </row>
    <row r="8" spans="1:21" ht="27" customHeight="1" thickTop="1" thickBot="1" x14ac:dyDescent="0.3">
      <c r="A8" s="119"/>
      <c r="B8" s="119">
        <v>1</v>
      </c>
      <c r="C8" s="120">
        <v>2</v>
      </c>
      <c r="D8" s="121">
        <v>3</v>
      </c>
      <c r="E8" s="121">
        <v>4</v>
      </c>
      <c r="F8" s="4">
        <v>5</v>
      </c>
      <c r="G8" s="13">
        <v>6</v>
      </c>
      <c r="H8" s="84"/>
      <c r="I8" s="4">
        <v>8</v>
      </c>
      <c r="J8" s="4">
        <v>9</v>
      </c>
      <c r="K8" s="84"/>
      <c r="L8" s="121">
        <v>12</v>
      </c>
      <c r="M8" s="121">
        <v>13</v>
      </c>
      <c r="N8" s="121">
        <v>14</v>
      </c>
      <c r="O8" s="121">
        <v>15</v>
      </c>
      <c r="P8" s="121">
        <v>16</v>
      </c>
      <c r="Q8" s="121">
        <v>17</v>
      </c>
      <c r="R8" s="121">
        <v>18</v>
      </c>
      <c r="S8" s="121">
        <v>19</v>
      </c>
      <c r="T8" s="121">
        <v>20</v>
      </c>
      <c r="U8" s="121">
        <v>21</v>
      </c>
    </row>
    <row r="9" spans="1:21" s="142" customFormat="1" ht="21" thickTop="1" thickBot="1" x14ac:dyDescent="0.3">
      <c r="A9" s="108"/>
      <c r="B9" s="108"/>
      <c r="C9" s="133" t="s">
        <v>1041</v>
      </c>
      <c r="D9" s="133"/>
      <c r="E9" s="134"/>
      <c r="F9" s="36"/>
      <c r="G9" s="37"/>
      <c r="H9" s="84"/>
      <c r="I9" s="38"/>
      <c r="J9" s="39"/>
      <c r="K9" s="84"/>
      <c r="L9" s="136"/>
      <c r="M9" s="136"/>
      <c r="N9" s="136"/>
      <c r="O9" s="136"/>
      <c r="P9" s="136"/>
      <c r="Q9" s="136"/>
      <c r="R9" s="136"/>
      <c r="S9" s="136"/>
      <c r="T9" s="136"/>
      <c r="U9" s="136"/>
    </row>
    <row r="10" spans="1:21" s="224" customFormat="1" ht="32.25" thickTop="1" x14ac:dyDescent="0.25">
      <c r="A10" s="598"/>
      <c r="B10" s="284" t="s">
        <v>1042</v>
      </c>
      <c r="C10" s="304" t="s">
        <v>1043</v>
      </c>
      <c r="D10" s="284"/>
      <c r="E10" s="285" t="s">
        <v>235</v>
      </c>
      <c r="F10" s="286">
        <v>68808</v>
      </c>
      <c r="G10" s="287">
        <f t="shared" ref="G10:G41" si="0">F10-F10*$G$4</f>
        <v>48165.600000000006</v>
      </c>
      <c r="H10" s="84"/>
      <c r="I10" s="47"/>
      <c r="J10" s="48">
        <f t="shared" ref="J10:J73" si="1">IF(I10*G10&gt;0,I10*G10,0)</f>
        <v>0</v>
      </c>
      <c r="K10" s="84"/>
      <c r="L10" s="305" t="s">
        <v>1044</v>
      </c>
      <c r="M10" s="305" t="s">
        <v>1045</v>
      </c>
      <c r="N10" s="305">
        <v>400</v>
      </c>
      <c r="O10" s="305" t="s">
        <v>1046</v>
      </c>
      <c r="P10" s="305" t="s">
        <v>238</v>
      </c>
      <c r="Q10" s="305" t="s">
        <v>422</v>
      </c>
      <c r="R10" s="305">
        <v>2</v>
      </c>
      <c r="S10" s="305">
        <v>500</v>
      </c>
      <c r="T10" s="305">
        <v>11.826000000000001</v>
      </c>
      <c r="U10" s="305">
        <v>50</v>
      </c>
    </row>
    <row r="11" spans="1:21" s="224" customFormat="1" ht="25.5" x14ac:dyDescent="0.25">
      <c r="A11" s="590"/>
      <c r="B11" s="123" t="s">
        <v>1047</v>
      </c>
      <c r="C11" s="124" t="s">
        <v>1048</v>
      </c>
      <c r="D11" s="125">
        <v>1</v>
      </c>
      <c r="E11" s="126" t="s">
        <v>242</v>
      </c>
      <c r="F11" s="5">
        <v>57828</v>
      </c>
      <c r="G11" s="272">
        <f t="shared" si="0"/>
        <v>40479.600000000006</v>
      </c>
      <c r="H11" s="84"/>
      <c r="I11" s="51"/>
      <c r="J11" s="52">
        <f t="shared" si="1"/>
        <v>0</v>
      </c>
      <c r="K11" s="84"/>
      <c r="L11" s="125" t="s">
        <v>1044</v>
      </c>
      <c r="M11" s="125" t="s">
        <v>1045</v>
      </c>
      <c r="N11" s="125">
        <v>400</v>
      </c>
      <c r="O11" s="125" t="s">
        <v>1046</v>
      </c>
      <c r="P11" s="125" t="s">
        <v>238</v>
      </c>
      <c r="Q11" s="125" t="s">
        <v>422</v>
      </c>
      <c r="R11" s="125">
        <v>2</v>
      </c>
      <c r="S11" s="125">
        <v>500</v>
      </c>
      <c r="T11" s="125">
        <v>10.246</v>
      </c>
      <c r="U11" s="125">
        <v>50</v>
      </c>
    </row>
    <row r="12" spans="1:21" s="224" customFormat="1" ht="25.5" x14ac:dyDescent="0.25">
      <c r="A12" s="590"/>
      <c r="B12" s="123" t="s">
        <v>1049</v>
      </c>
      <c r="C12" s="124" t="s">
        <v>1050</v>
      </c>
      <c r="D12" s="125">
        <v>1</v>
      </c>
      <c r="E12" s="126" t="s">
        <v>242</v>
      </c>
      <c r="F12" s="5">
        <v>5124</v>
      </c>
      <c r="G12" s="272">
        <f t="shared" si="0"/>
        <v>3586.8</v>
      </c>
      <c r="H12" s="84"/>
      <c r="I12" s="51"/>
      <c r="J12" s="52">
        <f t="shared" si="1"/>
        <v>0</v>
      </c>
      <c r="K12" s="84"/>
      <c r="L12" s="125" t="s">
        <v>1044</v>
      </c>
      <c r="M12" s="125" t="s">
        <v>1045</v>
      </c>
      <c r="N12" s="125">
        <v>400</v>
      </c>
      <c r="O12" s="125" t="s">
        <v>1046</v>
      </c>
      <c r="P12" s="125" t="s">
        <v>238</v>
      </c>
      <c r="Q12" s="125" t="s">
        <v>422</v>
      </c>
      <c r="R12" s="125">
        <v>2</v>
      </c>
      <c r="S12" s="125">
        <v>500</v>
      </c>
      <c r="T12" s="125">
        <v>1</v>
      </c>
      <c r="U12" s="125">
        <v>50</v>
      </c>
    </row>
    <row r="13" spans="1:21" s="224" customFormat="1" ht="25.5" x14ac:dyDescent="0.25">
      <c r="A13" s="590"/>
      <c r="B13" s="123" t="s">
        <v>1051</v>
      </c>
      <c r="C13" s="124" t="s">
        <v>1052</v>
      </c>
      <c r="D13" s="125">
        <v>1</v>
      </c>
      <c r="E13" s="126" t="s">
        <v>242</v>
      </c>
      <c r="F13" s="5">
        <v>5856</v>
      </c>
      <c r="G13" s="272">
        <f t="shared" si="0"/>
        <v>4099.2</v>
      </c>
      <c r="H13" s="84"/>
      <c r="I13" s="51"/>
      <c r="J13" s="52">
        <f t="shared" si="1"/>
        <v>0</v>
      </c>
      <c r="K13" s="84"/>
      <c r="L13" s="125" t="s">
        <v>1044</v>
      </c>
      <c r="M13" s="125" t="s">
        <v>1045</v>
      </c>
      <c r="N13" s="125">
        <v>400</v>
      </c>
      <c r="O13" s="125" t="s">
        <v>1046</v>
      </c>
      <c r="P13" s="125" t="s">
        <v>238</v>
      </c>
      <c r="Q13" s="125" t="s">
        <v>422</v>
      </c>
      <c r="R13" s="125">
        <v>2</v>
      </c>
      <c r="S13" s="125">
        <v>500</v>
      </c>
      <c r="T13" s="125">
        <v>0.57999999999999996</v>
      </c>
      <c r="U13" s="125">
        <v>50</v>
      </c>
    </row>
    <row r="14" spans="1:21" s="224" customFormat="1" ht="31.5" x14ac:dyDescent="0.25">
      <c r="A14" s="590"/>
      <c r="B14" s="266" t="s">
        <v>1053</v>
      </c>
      <c r="C14" s="273" t="s">
        <v>1054</v>
      </c>
      <c r="D14" s="266"/>
      <c r="E14" s="267" t="s">
        <v>235</v>
      </c>
      <c r="F14" s="286">
        <v>86498</v>
      </c>
      <c r="G14" s="269">
        <f t="shared" si="0"/>
        <v>60548.600000000006</v>
      </c>
      <c r="H14" s="84"/>
      <c r="I14" s="270"/>
      <c r="J14" s="271">
        <f t="shared" si="1"/>
        <v>0</v>
      </c>
      <c r="K14" s="84"/>
      <c r="L14" s="280" t="s">
        <v>1044</v>
      </c>
      <c r="M14" s="280" t="s">
        <v>1045</v>
      </c>
      <c r="N14" s="280">
        <v>450</v>
      </c>
      <c r="O14" s="280" t="s">
        <v>1046</v>
      </c>
      <c r="P14" s="280" t="s">
        <v>238</v>
      </c>
      <c r="Q14" s="280" t="s">
        <v>422</v>
      </c>
      <c r="R14" s="280">
        <v>2</v>
      </c>
      <c r="S14" s="280">
        <v>500</v>
      </c>
      <c r="T14" s="280">
        <v>11.826000000000001</v>
      </c>
      <c r="U14" s="280">
        <v>50</v>
      </c>
    </row>
    <row r="15" spans="1:21" s="224" customFormat="1" ht="25.5" x14ac:dyDescent="0.25">
      <c r="A15" s="590"/>
      <c r="B15" s="123" t="s">
        <v>1055</v>
      </c>
      <c r="C15" s="124" t="s">
        <v>1056</v>
      </c>
      <c r="D15" s="125">
        <v>1</v>
      </c>
      <c r="E15" s="126" t="s">
        <v>242</v>
      </c>
      <c r="F15" s="5">
        <v>75518</v>
      </c>
      <c r="G15" s="272">
        <f t="shared" si="0"/>
        <v>52862.600000000006</v>
      </c>
      <c r="H15" s="84"/>
      <c r="I15" s="51"/>
      <c r="J15" s="52">
        <f t="shared" si="1"/>
        <v>0</v>
      </c>
      <c r="K15" s="84"/>
      <c r="L15" s="125" t="s">
        <v>1044</v>
      </c>
      <c r="M15" s="125" t="s">
        <v>1045</v>
      </c>
      <c r="N15" s="125">
        <v>450</v>
      </c>
      <c r="O15" s="125" t="s">
        <v>1046</v>
      </c>
      <c r="P15" s="125" t="s">
        <v>238</v>
      </c>
      <c r="Q15" s="125" t="s">
        <v>422</v>
      </c>
      <c r="R15" s="125">
        <v>2</v>
      </c>
      <c r="S15" s="125">
        <v>500</v>
      </c>
      <c r="T15" s="125">
        <v>10.246</v>
      </c>
      <c r="U15" s="125">
        <v>50</v>
      </c>
    </row>
    <row r="16" spans="1:21" s="224" customFormat="1" ht="25.5" x14ac:dyDescent="0.25">
      <c r="A16" s="590"/>
      <c r="B16" s="123" t="s">
        <v>1049</v>
      </c>
      <c r="C16" s="124" t="s">
        <v>1050</v>
      </c>
      <c r="D16" s="125">
        <v>1</v>
      </c>
      <c r="E16" s="126" t="s">
        <v>242</v>
      </c>
      <c r="F16" s="5">
        <v>5124</v>
      </c>
      <c r="G16" s="272">
        <f t="shared" si="0"/>
        <v>3586.8</v>
      </c>
      <c r="H16" s="84"/>
      <c r="I16" s="51"/>
      <c r="J16" s="52">
        <f t="shared" si="1"/>
        <v>0</v>
      </c>
      <c r="K16" s="84"/>
      <c r="L16" s="125" t="s">
        <v>1044</v>
      </c>
      <c r="M16" s="125" t="s">
        <v>1045</v>
      </c>
      <c r="N16" s="125">
        <v>450</v>
      </c>
      <c r="O16" s="125" t="s">
        <v>1046</v>
      </c>
      <c r="P16" s="125" t="s">
        <v>238</v>
      </c>
      <c r="Q16" s="125" t="s">
        <v>422</v>
      </c>
      <c r="R16" s="125">
        <v>2</v>
      </c>
      <c r="S16" s="125">
        <v>500</v>
      </c>
      <c r="T16" s="125">
        <v>1</v>
      </c>
      <c r="U16" s="125">
        <v>50</v>
      </c>
    </row>
    <row r="17" spans="1:21" s="224" customFormat="1" ht="25.5" x14ac:dyDescent="0.25">
      <c r="A17" s="590"/>
      <c r="B17" s="123" t="s">
        <v>1051</v>
      </c>
      <c r="C17" s="124" t="s">
        <v>1052</v>
      </c>
      <c r="D17" s="125">
        <v>1</v>
      </c>
      <c r="E17" s="126" t="s">
        <v>242</v>
      </c>
      <c r="F17" s="5">
        <v>5856</v>
      </c>
      <c r="G17" s="272">
        <f t="shared" si="0"/>
        <v>4099.2</v>
      </c>
      <c r="H17" s="84"/>
      <c r="I17" s="51"/>
      <c r="J17" s="52">
        <f t="shared" si="1"/>
        <v>0</v>
      </c>
      <c r="K17" s="84"/>
      <c r="L17" s="125" t="s">
        <v>1044</v>
      </c>
      <c r="M17" s="125" t="s">
        <v>1045</v>
      </c>
      <c r="N17" s="125">
        <v>450</v>
      </c>
      <c r="O17" s="125" t="s">
        <v>1046</v>
      </c>
      <c r="P17" s="125" t="s">
        <v>238</v>
      </c>
      <c r="Q17" s="125" t="s">
        <v>422</v>
      </c>
      <c r="R17" s="125">
        <v>2</v>
      </c>
      <c r="S17" s="125">
        <v>500</v>
      </c>
      <c r="T17" s="125">
        <v>0.57999999999999996</v>
      </c>
      <c r="U17" s="125">
        <v>50</v>
      </c>
    </row>
    <row r="18" spans="1:21" s="224" customFormat="1" ht="31.5" x14ac:dyDescent="0.25">
      <c r="A18" s="590"/>
      <c r="B18" s="266" t="s">
        <v>1057</v>
      </c>
      <c r="C18" s="273" t="s">
        <v>1058</v>
      </c>
      <c r="D18" s="266"/>
      <c r="E18" s="267" t="s">
        <v>235</v>
      </c>
      <c r="F18" s="286">
        <v>90402</v>
      </c>
      <c r="G18" s="269">
        <f t="shared" si="0"/>
        <v>63281.4</v>
      </c>
      <c r="H18" s="84"/>
      <c r="I18" s="270"/>
      <c r="J18" s="271">
        <f t="shared" si="1"/>
        <v>0</v>
      </c>
      <c r="K18" s="84"/>
      <c r="L18" s="280" t="s">
        <v>1044</v>
      </c>
      <c r="M18" s="280" t="s">
        <v>1045</v>
      </c>
      <c r="N18" s="280">
        <v>500</v>
      </c>
      <c r="O18" s="280" t="s">
        <v>1046</v>
      </c>
      <c r="P18" s="280" t="s">
        <v>238</v>
      </c>
      <c r="Q18" s="280" t="s">
        <v>422</v>
      </c>
      <c r="R18" s="280">
        <v>2</v>
      </c>
      <c r="S18" s="280">
        <v>500</v>
      </c>
      <c r="T18" s="280">
        <v>13.08</v>
      </c>
      <c r="U18" s="280">
        <v>50</v>
      </c>
    </row>
    <row r="19" spans="1:21" s="224" customFormat="1" ht="25.5" x14ac:dyDescent="0.25">
      <c r="A19" s="590"/>
      <c r="B19" s="123" t="s">
        <v>1059</v>
      </c>
      <c r="C19" s="124" t="s">
        <v>1060</v>
      </c>
      <c r="D19" s="125">
        <v>1</v>
      </c>
      <c r="E19" s="126" t="s">
        <v>242</v>
      </c>
      <c r="F19" s="5">
        <v>79422</v>
      </c>
      <c r="G19" s="272">
        <f t="shared" si="0"/>
        <v>55595.4</v>
      </c>
      <c r="H19" s="84"/>
      <c r="I19" s="51"/>
      <c r="J19" s="52">
        <f t="shared" si="1"/>
        <v>0</v>
      </c>
      <c r="K19" s="84"/>
      <c r="L19" s="125" t="s">
        <v>1044</v>
      </c>
      <c r="M19" s="125" t="s">
        <v>1045</v>
      </c>
      <c r="N19" s="125">
        <v>500</v>
      </c>
      <c r="O19" s="125" t="s">
        <v>1046</v>
      </c>
      <c r="P19" s="125" t="s">
        <v>238</v>
      </c>
      <c r="Q19" s="125" t="s">
        <v>422</v>
      </c>
      <c r="R19" s="125">
        <v>2</v>
      </c>
      <c r="S19" s="125">
        <v>500</v>
      </c>
      <c r="T19" s="125">
        <v>11.5</v>
      </c>
      <c r="U19" s="125">
        <v>50</v>
      </c>
    </row>
    <row r="20" spans="1:21" s="224" customFormat="1" ht="25.5" x14ac:dyDescent="0.25">
      <c r="A20" s="590"/>
      <c r="B20" s="123" t="s">
        <v>1049</v>
      </c>
      <c r="C20" s="124" t="s">
        <v>1050</v>
      </c>
      <c r="D20" s="125">
        <v>1</v>
      </c>
      <c r="E20" s="126" t="s">
        <v>242</v>
      </c>
      <c r="F20" s="5">
        <v>5124</v>
      </c>
      <c r="G20" s="272">
        <f t="shared" si="0"/>
        <v>3586.8</v>
      </c>
      <c r="H20" s="84"/>
      <c r="I20" s="51"/>
      <c r="J20" s="52">
        <f t="shared" si="1"/>
        <v>0</v>
      </c>
      <c r="K20" s="84"/>
      <c r="L20" s="125" t="s">
        <v>1044</v>
      </c>
      <c r="M20" s="125" t="s">
        <v>1045</v>
      </c>
      <c r="N20" s="125">
        <v>500</v>
      </c>
      <c r="O20" s="125" t="s">
        <v>1046</v>
      </c>
      <c r="P20" s="125" t="s">
        <v>238</v>
      </c>
      <c r="Q20" s="125" t="s">
        <v>422</v>
      </c>
      <c r="R20" s="125">
        <v>2</v>
      </c>
      <c r="S20" s="125">
        <v>500</v>
      </c>
      <c r="T20" s="125">
        <v>1</v>
      </c>
      <c r="U20" s="125">
        <v>50</v>
      </c>
    </row>
    <row r="21" spans="1:21" s="224" customFormat="1" ht="25.5" x14ac:dyDescent="0.25">
      <c r="A21" s="590"/>
      <c r="B21" s="123" t="s">
        <v>1051</v>
      </c>
      <c r="C21" s="124" t="s">
        <v>1052</v>
      </c>
      <c r="D21" s="125">
        <v>1</v>
      </c>
      <c r="E21" s="126" t="s">
        <v>242</v>
      </c>
      <c r="F21" s="5">
        <v>5856</v>
      </c>
      <c r="G21" s="272">
        <f t="shared" si="0"/>
        <v>4099.2</v>
      </c>
      <c r="H21" s="84"/>
      <c r="I21" s="51"/>
      <c r="J21" s="52">
        <f t="shared" si="1"/>
        <v>0</v>
      </c>
      <c r="K21" s="84"/>
      <c r="L21" s="125" t="s">
        <v>1044</v>
      </c>
      <c r="M21" s="125" t="s">
        <v>1045</v>
      </c>
      <c r="N21" s="125">
        <v>500</v>
      </c>
      <c r="O21" s="125" t="s">
        <v>1046</v>
      </c>
      <c r="P21" s="125" t="s">
        <v>238</v>
      </c>
      <c r="Q21" s="125" t="s">
        <v>422</v>
      </c>
      <c r="R21" s="125">
        <v>2</v>
      </c>
      <c r="S21" s="125">
        <v>500</v>
      </c>
      <c r="T21" s="125">
        <v>0.57999999999999996</v>
      </c>
      <c r="U21" s="125">
        <v>50</v>
      </c>
    </row>
    <row r="22" spans="1:21" s="224" customFormat="1" ht="31.5" x14ac:dyDescent="0.25">
      <c r="A22" s="590"/>
      <c r="B22" s="266" t="s">
        <v>1061</v>
      </c>
      <c r="C22" s="273" t="s">
        <v>1062</v>
      </c>
      <c r="D22" s="266"/>
      <c r="E22" s="267" t="s">
        <v>235</v>
      </c>
      <c r="F22" s="286">
        <v>91622</v>
      </c>
      <c r="G22" s="269">
        <f t="shared" si="0"/>
        <v>64135.4</v>
      </c>
      <c r="H22" s="84"/>
      <c r="I22" s="270"/>
      <c r="J22" s="271">
        <f t="shared" si="1"/>
        <v>0</v>
      </c>
      <c r="K22" s="84"/>
      <c r="L22" s="280" t="s">
        <v>1044</v>
      </c>
      <c r="M22" s="280" t="s">
        <v>1045</v>
      </c>
      <c r="N22" s="280">
        <v>600</v>
      </c>
      <c r="O22" s="280" t="s">
        <v>1046</v>
      </c>
      <c r="P22" s="280" t="s">
        <v>238</v>
      </c>
      <c r="Q22" s="280" t="s">
        <v>422</v>
      </c>
      <c r="R22" s="280">
        <v>2</v>
      </c>
      <c r="S22" s="280">
        <v>500</v>
      </c>
      <c r="T22" s="280">
        <v>13.826000000000001</v>
      </c>
      <c r="U22" s="280">
        <v>50</v>
      </c>
    </row>
    <row r="23" spans="1:21" s="224" customFormat="1" ht="25.5" x14ac:dyDescent="0.25">
      <c r="A23" s="590"/>
      <c r="B23" s="123" t="s">
        <v>1063</v>
      </c>
      <c r="C23" s="124" t="s">
        <v>1064</v>
      </c>
      <c r="D23" s="125">
        <v>1</v>
      </c>
      <c r="E23" s="126" t="s">
        <v>242</v>
      </c>
      <c r="F23" s="5">
        <v>80642</v>
      </c>
      <c r="G23" s="272">
        <f t="shared" si="0"/>
        <v>56449.4</v>
      </c>
      <c r="H23" s="84"/>
      <c r="I23" s="51"/>
      <c r="J23" s="52">
        <f t="shared" si="1"/>
        <v>0</v>
      </c>
      <c r="K23" s="84"/>
      <c r="L23" s="125" t="s">
        <v>1044</v>
      </c>
      <c r="M23" s="125" t="s">
        <v>1045</v>
      </c>
      <c r="N23" s="125">
        <v>600</v>
      </c>
      <c r="O23" s="125" t="s">
        <v>1046</v>
      </c>
      <c r="P23" s="125" t="s">
        <v>238</v>
      </c>
      <c r="Q23" s="125" t="s">
        <v>422</v>
      </c>
      <c r="R23" s="125">
        <v>2</v>
      </c>
      <c r="S23" s="125">
        <v>500</v>
      </c>
      <c r="T23" s="125">
        <v>12.246</v>
      </c>
      <c r="U23" s="125">
        <v>50</v>
      </c>
    </row>
    <row r="24" spans="1:21" s="224" customFormat="1" ht="25.5" x14ac:dyDescent="0.25">
      <c r="A24" s="590"/>
      <c r="B24" s="123" t="s">
        <v>1049</v>
      </c>
      <c r="C24" s="124" t="s">
        <v>1050</v>
      </c>
      <c r="D24" s="125">
        <v>1</v>
      </c>
      <c r="E24" s="126" t="s">
        <v>242</v>
      </c>
      <c r="F24" s="5">
        <v>5124</v>
      </c>
      <c r="G24" s="272">
        <f t="shared" si="0"/>
        <v>3586.8</v>
      </c>
      <c r="H24" s="84"/>
      <c r="I24" s="51"/>
      <c r="J24" s="52">
        <f t="shared" si="1"/>
        <v>0</v>
      </c>
      <c r="K24" s="84"/>
      <c r="L24" s="125" t="s">
        <v>1044</v>
      </c>
      <c r="M24" s="125" t="s">
        <v>1045</v>
      </c>
      <c r="N24" s="125">
        <v>600</v>
      </c>
      <c r="O24" s="125" t="s">
        <v>1046</v>
      </c>
      <c r="P24" s="125" t="s">
        <v>238</v>
      </c>
      <c r="Q24" s="125" t="s">
        <v>422</v>
      </c>
      <c r="R24" s="125">
        <v>2</v>
      </c>
      <c r="S24" s="125">
        <v>500</v>
      </c>
      <c r="T24" s="125">
        <v>1</v>
      </c>
      <c r="U24" s="125">
        <v>50</v>
      </c>
    </row>
    <row r="25" spans="1:21" s="224" customFormat="1" ht="25.5" x14ac:dyDescent="0.25">
      <c r="A25" s="590"/>
      <c r="B25" s="123" t="s">
        <v>1051</v>
      </c>
      <c r="C25" s="124" t="s">
        <v>1052</v>
      </c>
      <c r="D25" s="125">
        <v>1</v>
      </c>
      <c r="E25" s="126" t="s">
        <v>242</v>
      </c>
      <c r="F25" s="5">
        <v>5856</v>
      </c>
      <c r="G25" s="272">
        <f t="shared" si="0"/>
        <v>4099.2</v>
      </c>
      <c r="H25" s="84"/>
      <c r="I25" s="51"/>
      <c r="J25" s="52">
        <f t="shared" si="1"/>
        <v>0</v>
      </c>
      <c r="K25" s="84"/>
      <c r="L25" s="125" t="s">
        <v>1044</v>
      </c>
      <c r="M25" s="125" t="s">
        <v>1045</v>
      </c>
      <c r="N25" s="125">
        <v>600</v>
      </c>
      <c r="O25" s="125" t="s">
        <v>1046</v>
      </c>
      <c r="P25" s="125" t="s">
        <v>238</v>
      </c>
      <c r="Q25" s="125" t="s">
        <v>422</v>
      </c>
      <c r="R25" s="125">
        <v>2</v>
      </c>
      <c r="S25" s="125">
        <v>500</v>
      </c>
      <c r="T25" s="125">
        <v>0.57999999999999996</v>
      </c>
      <c r="U25" s="125">
        <v>50</v>
      </c>
    </row>
    <row r="26" spans="1:21" s="224" customFormat="1" ht="31.5" x14ac:dyDescent="0.25">
      <c r="A26" s="590"/>
      <c r="B26" s="266" t="s">
        <v>1065</v>
      </c>
      <c r="C26" s="273" t="s">
        <v>1066</v>
      </c>
      <c r="D26" s="266"/>
      <c r="E26" s="267" t="s">
        <v>235</v>
      </c>
      <c r="F26" s="286">
        <v>68808</v>
      </c>
      <c r="G26" s="269">
        <f t="shared" si="0"/>
        <v>48165.600000000006</v>
      </c>
      <c r="H26" s="84"/>
      <c r="I26" s="270"/>
      <c r="J26" s="271">
        <f t="shared" si="1"/>
        <v>0</v>
      </c>
      <c r="K26" s="84"/>
      <c r="L26" s="280" t="s">
        <v>1044</v>
      </c>
      <c r="M26" s="280" t="s">
        <v>1045</v>
      </c>
      <c r="N26" s="280">
        <v>400</v>
      </c>
      <c r="O26" s="280" t="s">
        <v>1046</v>
      </c>
      <c r="P26" s="280" t="s">
        <v>238</v>
      </c>
      <c r="Q26" s="280" t="s">
        <v>422</v>
      </c>
      <c r="R26" s="280">
        <v>2</v>
      </c>
      <c r="S26" s="280">
        <v>500</v>
      </c>
      <c r="T26" s="280">
        <v>11.826000000000001</v>
      </c>
      <c r="U26" s="280">
        <v>50</v>
      </c>
    </row>
    <row r="27" spans="1:21" s="224" customFormat="1" ht="25.5" x14ac:dyDescent="0.25">
      <c r="A27" s="590"/>
      <c r="B27" s="123" t="s">
        <v>1067</v>
      </c>
      <c r="C27" s="124" t="s">
        <v>1068</v>
      </c>
      <c r="D27" s="125">
        <v>1</v>
      </c>
      <c r="E27" s="126" t="s">
        <v>242</v>
      </c>
      <c r="F27" s="5">
        <v>57828</v>
      </c>
      <c r="G27" s="272">
        <f t="shared" si="0"/>
        <v>40479.600000000006</v>
      </c>
      <c r="H27" s="84"/>
      <c r="I27" s="51"/>
      <c r="J27" s="52">
        <f t="shared" si="1"/>
        <v>0</v>
      </c>
      <c r="K27" s="84"/>
      <c r="L27" s="125" t="s">
        <v>1044</v>
      </c>
      <c r="M27" s="125" t="s">
        <v>1045</v>
      </c>
      <c r="N27" s="125">
        <v>400</v>
      </c>
      <c r="O27" s="125" t="s">
        <v>1046</v>
      </c>
      <c r="P27" s="125" t="s">
        <v>238</v>
      </c>
      <c r="Q27" s="125" t="s">
        <v>422</v>
      </c>
      <c r="R27" s="125">
        <v>2</v>
      </c>
      <c r="S27" s="125">
        <v>500</v>
      </c>
      <c r="T27" s="125">
        <v>10.246</v>
      </c>
      <c r="U27" s="125">
        <v>50</v>
      </c>
    </row>
    <row r="28" spans="1:21" s="224" customFormat="1" ht="25.5" x14ac:dyDescent="0.25">
      <c r="A28" s="590"/>
      <c r="B28" s="123" t="s">
        <v>1049</v>
      </c>
      <c r="C28" s="124" t="s">
        <v>1050</v>
      </c>
      <c r="D28" s="125">
        <v>1</v>
      </c>
      <c r="E28" s="126" t="s">
        <v>242</v>
      </c>
      <c r="F28" s="5">
        <v>5124</v>
      </c>
      <c r="G28" s="272">
        <f t="shared" si="0"/>
        <v>3586.8</v>
      </c>
      <c r="H28" s="84"/>
      <c r="I28" s="51"/>
      <c r="J28" s="52">
        <f t="shared" si="1"/>
        <v>0</v>
      </c>
      <c r="K28" s="84"/>
      <c r="L28" s="125" t="s">
        <v>1044</v>
      </c>
      <c r="M28" s="125" t="s">
        <v>1045</v>
      </c>
      <c r="N28" s="125">
        <v>400</v>
      </c>
      <c r="O28" s="125" t="s">
        <v>1046</v>
      </c>
      <c r="P28" s="125" t="s">
        <v>238</v>
      </c>
      <c r="Q28" s="125" t="s">
        <v>422</v>
      </c>
      <c r="R28" s="125">
        <v>2</v>
      </c>
      <c r="S28" s="125">
        <v>500</v>
      </c>
      <c r="T28" s="125">
        <v>1</v>
      </c>
      <c r="U28" s="125">
        <v>50</v>
      </c>
    </row>
    <row r="29" spans="1:21" s="224" customFormat="1" ht="25.5" x14ac:dyDescent="0.25">
      <c r="A29" s="590"/>
      <c r="B29" s="123" t="s">
        <v>1069</v>
      </c>
      <c r="C29" s="124" t="s">
        <v>1070</v>
      </c>
      <c r="D29" s="125">
        <v>1</v>
      </c>
      <c r="E29" s="126" t="s">
        <v>242</v>
      </c>
      <c r="F29" s="5">
        <v>5856</v>
      </c>
      <c r="G29" s="272">
        <f t="shared" si="0"/>
        <v>4099.2</v>
      </c>
      <c r="H29" s="84"/>
      <c r="I29" s="51"/>
      <c r="J29" s="52">
        <f t="shared" si="1"/>
        <v>0</v>
      </c>
      <c r="K29" s="84"/>
      <c r="L29" s="125" t="s">
        <v>1044</v>
      </c>
      <c r="M29" s="125" t="s">
        <v>1045</v>
      </c>
      <c r="N29" s="125">
        <v>400</v>
      </c>
      <c r="O29" s="125" t="s">
        <v>1046</v>
      </c>
      <c r="P29" s="125" t="s">
        <v>238</v>
      </c>
      <c r="Q29" s="125" t="s">
        <v>422</v>
      </c>
      <c r="R29" s="125">
        <v>2</v>
      </c>
      <c r="S29" s="125">
        <v>500</v>
      </c>
      <c r="T29" s="125">
        <v>0.57999999999999996</v>
      </c>
      <c r="U29" s="125">
        <v>50</v>
      </c>
    </row>
    <row r="30" spans="1:21" s="224" customFormat="1" ht="31.5" x14ac:dyDescent="0.25">
      <c r="A30" s="590"/>
      <c r="B30" s="266" t="s">
        <v>1071</v>
      </c>
      <c r="C30" s="273" t="s">
        <v>1072</v>
      </c>
      <c r="D30" s="266"/>
      <c r="E30" s="267" t="s">
        <v>235</v>
      </c>
      <c r="F30" s="286">
        <v>86498</v>
      </c>
      <c r="G30" s="269">
        <f t="shared" si="0"/>
        <v>60548.600000000006</v>
      </c>
      <c r="H30" s="84"/>
      <c r="I30" s="270"/>
      <c r="J30" s="271">
        <f t="shared" si="1"/>
        <v>0</v>
      </c>
      <c r="K30" s="84"/>
      <c r="L30" s="280" t="s">
        <v>1044</v>
      </c>
      <c r="M30" s="280" t="s">
        <v>1045</v>
      </c>
      <c r="N30" s="280">
        <v>450</v>
      </c>
      <c r="O30" s="280" t="s">
        <v>1046</v>
      </c>
      <c r="P30" s="280" t="s">
        <v>238</v>
      </c>
      <c r="Q30" s="280" t="s">
        <v>422</v>
      </c>
      <c r="R30" s="280">
        <v>2</v>
      </c>
      <c r="S30" s="280">
        <v>500</v>
      </c>
      <c r="T30" s="280">
        <v>11.826000000000001</v>
      </c>
      <c r="U30" s="280">
        <v>50</v>
      </c>
    </row>
    <row r="31" spans="1:21" s="224" customFormat="1" ht="25.5" x14ac:dyDescent="0.25">
      <c r="A31" s="590"/>
      <c r="B31" s="123" t="s">
        <v>1073</v>
      </c>
      <c r="C31" s="124" t="s">
        <v>1074</v>
      </c>
      <c r="D31" s="125">
        <v>1</v>
      </c>
      <c r="E31" s="126" t="s">
        <v>242</v>
      </c>
      <c r="F31" s="5">
        <v>75518</v>
      </c>
      <c r="G31" s="272">
        <f t="shared" si="0"/>
        <v>52862.600000000006</v>
      </c>
      <c r="H31" s="84"/>
      <c r="I31" s="51"/>
      <c r="J31" s="52">
        <f t="shared" si="1"/>
        <v>0</v>
      </c>
      <c r="K31" s="84"/>
      <c r="L31" s="125" t="s">
        <v>1044</v>
      </c>
      <c r="M31" s="125" t="s">
        <v>1045</v>
      </c>
      <c r="N31" s="125">
        <v>450</v>
      </c>
      <c r="O31" s="125" t="s">
        <v>1046</v>
      </c>
      <c r="P31" s="125" t="s">
        <v>238</v>
      </c>
      <c r="Q31" s="125" t="s">
        <v>422</v>
      </c>
      <c r="R31" s="125">
        <v>2</v>
      </c>
      <c r="S31" s="125">
        <v>500</v>
      </c>
      <c r="T31" s="125">
        <v>10.246</v>
      </c>
      <c r="U31" s="125">
        <v>50</v>
      </c>
    </row>
    <row r="32" spans="1:21" s="224" customFormat="1" ht="25.5" x14ac:dyDescent="0.25">
      <c r="A32" s="590"/>
      <c r="B32" s="123" t="s">
        <v>1049</v>
      </c>
      <c r="C32" s="124" t="s">
        <v>1050</v>
      </c>
      <c r="D32" s="125">
        <v>1</v>
      </c>
      <c r="E32" s="126" t="s">
        <v>242</v>
      </c>
      <c r="F32" s="5">
        <v>5124</v>
      </c>
      <c r="G32" s="272">
        <f t="shared" si="0"/>
        <v>3586.8</v>
      </c>
      <c r="H32" s="84"/>
      <c r="I32" s="51"/>
      <c r="J32" s="52">
        <f t="shared" si="1"/>
        <v>0</v>
      </c>
      <c r="K32" s="84"/>
      <c r="L32" s="125" t="s">
        <v>1044</v>
      </c>
      <c r="M32" s="125" t="s">
        <v>1045</v>
      </c>
      <c r="N32" s="125">
        <v>450</v>
      </c>
      <c r="O32" s="125" t="s">
        <v>1046</v>
      </c>
      <c r="P32" s="125" t="s">
        <v>238</v>
      </c>
      <c r="Q32" s="125" t="s">
        <v>422</v>
      </c>
      <c r="R32" s="125">
        <v>2</v>
      </c>
      <c r="S32" s="125">
        <v>500</v>
      </c>
      <c r="T32" s="125">
        <v>1</v>
      </c>
      <c r="U32" s="125">
        <v>50</v>
      </c>
    </row>
    <row r="33" spans="1:21" s="224" customFormat="1" ht="25.5" x14ac:dyDescent="0.25">
      <c r="A33" s="590"/>
      <c r="B33" s="123" t="s">
        <v>1069</v>
      </c>
      <c r="C33" s="124" t="s">
        <v>1070</v>
      </c>
      <c r="D33" s="125">
        <v>1</v>
      </c>
      <c r="E33" s="126" t="s">
        <v>242</v>
      </c>
      <c r="F33" s="5">
        <v>5856</v>
      </c>
      <c r="G33" s="272">
        <f t="shared" si="0"/>
        <v>4099.2</v>
      </c>
      <c r="H33" s="84"/>
      <c r="I33" s="51"/>
      <c r="J33" s="52">
        <f t="shared" si="1"/>
        <v>0</v>
      </c>
      <c r="K33" s="84"/>
      <c r="L33" s="125" t="s">
        <v>1044</v>
      </c>
      <c r="M33" s="125" t="s">
        <v>1045</v>
      </c>
      <c r="N33" s="125">
        <v>450</v>
      </c>
      <c r="O33" s="125" t="s">
        <v>1046</v>
      </c>
      <c r="P33" s="125" t="s">
        <v>238</v>
      </c>
      <c r="Q33" s="125" t="s">
        <v>422</v>
      </c>
      <c r="R33" s="125">
        <v>2</v>
      </c>
      <c r="S33" s="125">
        <v>500</v>
      </c>
      <c r="T33" s="125">
        <v>0.57999999999999996</v>
      </c>
      <c r="U33" s="125">
        <v>50</v>
      </c>
    </row>
    <row r="34" spans="1:21" s="224" customFormat="1" ht="31.5" x14ac:dyDescent="0.25">
      <c r="A34" s="590"/>
      <c r="B34" s="266" t="s">
        <v>1075</v>
      </c>
      <c r="C34" s="273" t="s">
        <v>1076</v>
      </c>
      <c r="D34" s="266"/>
      <c r="E34" s="267" t="s">
        <v>235</v>
      </c>
      <c r="F34" s="286">
        <v>90402</v>
      </c>
      <c r="G34" s="269">
        <f t="shared" si="0"/>
        <v>63281.4</v>
      </c>
      <c r="H34" s="84"/>
      <c r="I34" s="270"/>
      <c r="J34" s="271">
        <f t="shared" si="1"/>
        <v>0</v>
      </c>
      <c r="K34" s="84"/>
      <c r="L34" s="280" t="s">
        <v>1044</v>
      </c>
      <c r="M34" s="280" t="s">
        <v>1045</v>
      </c>
      <c r="N34" s="280">
        <v>500</v>
      </c>
      <c r="O34" s="280" t="s">
        <v>1046</v>
      </c>
      <c r="P34" s="280" t="s">
        <v>238</v>
      </c>
      <c r="Q34" s="280" t="s">
        <v>422</v>
      </c>
      <c r="R34" s="280">
        <v>2</v>
      </c>
      <c r="S34" s="280">
        <v>500</v>
      </c>
      <c r="T34" s="280">
        <v>13.08</v>
      </c>
      <c r="U34" s="280">
        <v>50</v>
      </c>
    </row>
    <row r="35" spans="1:21" s="224" customFormat="1" ht="25.5" x14ac:dyDescent="0.25">
      <c r="A35" s="590"/>
      <c r="B35" s="123" t="s">
        <v>1077</v>
      </c>
      <c r="C35" s="124" t="s">
        <v>1078</v>
      </c>
      <c r="D35" s="125">
        <v>1</v>
      </c>
      <c r="E35" s="126" t="s">
        <v>242</v>
      </c>
      <c r="F35" s="5">
        <v>79422</v>
      </c>
      <c r="G35" s="272">
        <f t="shared" si="0"/>
        <v>55595.4</v>
      </c>
      <c r="H35" s="84"/>
      <c r="I35" s="51"/>
      <c r="J35" s="52">
        <f t="shared" si="1"/>
        <v>0</v>
      </c>
      <c r="K35" s="84"/>
      <c r="L35" s="125" t="s">
        <v>1044</v>
      </c>
      <c r="M35" s="125" t="s">
        <v>1045</v>
      </c>
      <c r="N35" s="125">
        <v>500</v>
      </c>
      <c r="O35" s="125" t="s">
        <v>1046</v>
      </c>
      <c r="P35" s="125" t="s">
        <v>238</v>
      </c>
      <c r="Q35" s="125" t="s">
        <v>422</v>
      </c>
      <c r="R35" s="125">
        <v>2</v>
      </c>
      <c r="S35" s="125">
        <v>500</v>
      </c>
      <c r="T35" s="125">
        <v>11.5</v>
      </c>
      <c r="U35" s="125">
        <v>50</v>
      </c>
    </row>
    <row r="36" spans="1:21" s="224" customFormat="1" ht="25.5" x14ac:dyDescent="0.25">
      <c r="A36" s="590"/>
      <c r="B36" s="123" t="s">
        <v>1049</v>
      </c>
      <c r="C36" s="124" t="s">
        <v>1050</v>
      </c>
      <c r="D36" s="125">
        <v>1</v>
      </c>
      <c r="E36" s="126" t="s">
        <v>242</v>
      </c>
      <c r="F36" s="5">
        <v>5124</v>
      </c>
      <c r="G36" s="272">
        <f t="shared" si="0"/>
        <v>3586.8</v>
      </c>
      <c r="H36" s="84"/>
      <c r="I36" s="51"/>
      <c r="J36" s="52">
        <f t="shared" si="1"/>
        <v>0</v>
      </c>
      <c r="K36" s="84"/>
      <c r="L36" s="125" t="s">
        <v>1044</v>
      </c>
      <c r="M36" s="125" t="s">
        <v>1045</v>
      </c>
      <c r="N36" s="125">
        <v>500</v>
      </c>
      <c r="O36" s="125" t="s">
        <v>1046</v>
      </c>
      <c r="P36" s="125" t="s">
        <v>238</v>
      </c>
      <c r="Q36" s="125" t="s">
        <v>422</v>
      </c>
      <c r="R36" s="125">
        <v>2</v>
      </c>
      <c r="S36" s="125">
        <v>500</v>
      </c>
      <c r="T36" s="125">
        <v>1</v>
      </c>
      <c r="U36" s="125">
        <v>50</v>
      </c>
    </row>
    <row r="37" spans="1:21" s="224" customFormat="1" ht="25.5" x14ac:dyDescent="0.25">
      <c r="A37" s="590"/>
      <c r="B37" s="123" t="s">
        <v>1069</v>
      </c>
      <c r="C37" s="124" t="s">
        <v>1070</v>
      </c>
      <c r="D37" s="125">
        <v>1</v>
      </c>
      <c r="E37" s="126" t="s">
        <v>242</v>
      </c>
      <c r="F37" s="5">
        <v>5856</v>
      </c>
      <c r="G37" s="272">
        <f t="shared" si="0"/>
        <v>4099.2</v>
      </c>
      <c r="H37" s="84"/>
      <c r="I37" s="51"/>
      <c r="J37" s="52">
        <f t="shared" si="1"/>
        <v>0</v>
      </c>
      <c r="K37" s="84"/>
      <c r="L37" s="125" t="s">
        <v>1044</v>
      </c>
      <c r="M37" s="125" t="s">
        <v>1045</v>
      </c>
      <c r="N37" s="125">
        <v>500</v>
      </c>
      <c r="O37" s="125" t="s">
        <v>1046</v>
      </c>
      <c r="P37" s="125" t="s">
        <v>238</v>
      </c>
      <c r="Q37" s="125" t="s">
        <v>422</v>
      </c>
      <c r="R37" s="125">
        <v>2</v>
      </c>
      <c r="S37" s="125">
        <v>500</v>
      </c>
      <c r="T37" s="125">
        <v>0.57999999999999996</v>
      </c>
      <c r="U37" s="125">
        <v>50</v>
      </c>
    </row>
    <row r="38" spans="1:21" s="224" customFormat="1" ht="31.5" x14ac:dyDescent="0.25">
      <c r="A38" s="590"/>
      <c r="B38" s="266" t="s">
        <v>1079</v>
      </c>
      <c r="C38" s="273" t="s">
        <v>1080</v>
      </c>
      <c r="D38" s="266"/>
      <c r="E38" s="267" t="s">
        <v>235</v>
      </c>
      <c r="F38" s="286">
        <v>91622</v>
      </c>
      <c r="G38" s="269">
        <f t="shared" si="0"/>
        <v>64135.4</v>
      </c>
      <c r="H38" s="84"/>
      <c r="I38" s="270"/>
      <c r="J38" s="271">
        <f t="shared" si="1"/>
        <v>0</v>
      </c>
      <c r="K38" s="84"/>
      <c r="L38" s="280" t="s">
        <v>1044</v>
      </c>
      <c r="M38" s="280" t="s">
        <v>1045</v>
      </c>
      <c r="N38" s="280">
        <v>600</v>
      </c>
      <c r="O38" s="280" t="s">
        <v>1046</v>
      </c>
      <c r="P38" s="280" t="s">
        <v>238</v>
      </c>
      <c r="Q38" s="280" t="s">
        <v>422</v>
      </c>
      <c r="R38" s="280">
        <v>2</v>
      </c>
      <c r="S38" s="280">
        <v>500</v>
      </c>
      <c r="T38" s="280">
        <v>13.826000000000001</v>
      </c>
      <c r="U38" s="280">
        <v>50</v>
      </c>
    </row>
    <row r="39" spans="1:21" s="224" customFormat="1" ht="25.5" x14ac:dyDescent="0.25">
      <c r="A39" s="590"/>
      <c r="B39" s="123" t="s">
        <v>1081</v>
      </c>
      <c r="C39" s="124" t="s">
        <v>1082</v>
      </c>
      <c r="D39" s="125">
        <v>1</v>
      </c>
      <c r="E39" s="126" t="s">
        <v>242</v>
      </c>
      <c r="F39" s="5">
        <v>80642</v>
      </c>
      <c r="G39" s="272">
        <f t="shared" si="0"/>
        <v>56449.4</v>
      </c>
      <c r="H39" s="84"/>
      <c r="I39" s="51"/>
      <c r="J39" s="52">
        <f t="shared" si="1"/>
        <v>0</v>
      </c>
      <c r="K39" s="84"/>
      <c r="L39" s="125" t="s">
        <v>1044</v>
      </c>
      <c r="M39" s="125" t="s">
        <v>1045</v>
      </c>
      <c r="N39" s="125">
        <v>600</v>
      </c>
      <c r="O39" s="125" t="s">
        <v>1046</v>
      </c>
      <c r="P39" s="125" t="s">
        <v>238</v>
      </c>
      <c r="Q39" s="125" t="s">
        <v>422</v>
      </c>
      <c r="R39" s="125">
        <v>2</v>
      </c>
      <c r="S39" s="125">
        <v>500</v>
      </c>
      <c r="T39" s="125">
        <v>12.246</v>
      </c>
      <c r="U39" s="125">
        <v>50</v>
      </c>
    </row>
    <row r="40" spans="1:21" s="224" customFormat="1" ht="25.5" x14ac:dyDescent="0.25">
      <c r="A40" s="590"/>
      <c r="B40" s="123" t="s">
        <v>1049</v>
      </c>
      <c r="C40" s="124" t="s">
        <v>1050</v>
      </c>
      <c r="D40" s="125">
        <v>1</v>
      </c>
      <c r="E40" s="126" t="s">
        <v>242</v>
      </c>
      <c r="F40" s="5">
        <v>5124</v>
      </c>
      <c r="G40" s="272">
        <f t="shared" si="0"/>
        <v>3586.8</v>
      </c>
      <c r="H40" s="84"/>
      <c r="I40" s="51"/>
      <c r="J40" s="52">
        <f t="shared" si="1"/>
        <v>0</v>
      </c>
      <c r="K40" s="84"/>
      <c r="L40" s="125" t="s">
        <v>1044</v>
      </c>
      <c r="M40" s="125" t="s">
        <v>1045</v>
      </c>
      <c r="N40" s="125">
        <v>600</v>
      </c>
      <c r="O40" s="125" t="s">
        <v>1046</v>
      </c>
      <c r="P40" s="125" t="s">
        <v>238</v>
      </c>
      <c r="Q40" s="125" t="s">
        <v>422</v>
      </c>
      <c r="R40" s="125">
        <v>2</v>
      </c>
      <c r="S40" s="125">
        <v>500</v>
      </c>
      <c r="T40" s="125">
        <v>1</v>
      </c>
      <c r="U40" s="125">
        <v>50</v>
      </c>
    </row>
    <row r="41" spans="1:21" s="224" customFormat="1" ht="26.25" thickBot="1" x14ac:dyDescent="0.3">
      <c r="A41" s="591"/>
      <c r="B41" s="182" t="s">
        <v>1069</v>
      </c>
      <c r="C41" s="254" t="s">
        <v>1070</v>
      </c>
      <c r="D41" s="183">
        <v>1</v>
      </c>
      <c r="E41" s="132" t="s">
        <v>242</v>
      </c>
      <c r="F41" s="15">
        <v>5856</v>
      </c>
      <c r="G41" s="332">
        <f t="shared" si="0"/>
        <v>4099.2</v>
      </c>
      <c r="H41" s="84"/>
      <c r="I41" s="56"/>
      <c r="J41" s="57">
        <f t="shared" si="1"/>
        <v>0</v>
      </c>
      <c r="K41" s="84"/>
      <c r="L41" s="183" t="s">
        <v>1044</v>
      </c>
      <c r="M41" s="183" t="s">
        <v>1045</v>
      </c>
      <c r="N41" s="183">
        <v>600</v>
      </c>
      <c r="O41" s="183" t="s">
        <v>1046</v>
      </c>
      <c r="P41" s="183" t="s">
        <v>238</v>
      </c>
      <c r="Q41" s="183" t="s">
        <v>422</v>
      </c>
      <c r="R41" s="183">
        <v>2</v>
      </c>
      <c r="S41" s="183">
        <v>500</v>
      </c>
      <c r="T41" s="183">
        <v>0.57999999999999996</v>
      </c>
      <c r="U41" s="183">
        <v>50</v>
      </c>
    </row>
    <row r="42" spans="1:21" s="224" customFormat="1" ht="36" customHeight="1" x14ac:dyDescent="0.25">
      <c r="A42" s="610"/>
      <c r="B42" s="284" t="s">
        <v>1083</v>
      </c>
      <c r="C42" s="304" t="s">
        <v>1084</v>
      </c>
      <c r="D42" s="284"/>
      <c r="E42" s="285" t="s">
        <v>235</v>
      </c>
      <c r="F42" s="286">
        <v>70028</v>
      </c>
      <c r="G42" s="287">
        <f t="shared" ref="G42:G45" si="2">F42-F42*$G$4</f>
        <v>49019.600000000006</v>
      </c>
      <c r="H42" s="84"/>
      <c r="I42" s="47"/>
      <c r="J42" s="48">
        <f t="shared" si="1"/>
        <v>0</v>
      </c>
      <c r="K42" s="84"/>
      <c r="L42" s="305" t="s">
        <v>1044</v>
      </c>
      <c r="M42" s="305" t="s">
        <v>1045</v>
      </c>
      <c r="N42" s="305">
        <v>450</v>
      </c>
      <c r="O42" s="305" t="s">
        <v>1085</v>
      </c>
      <c r="P42" s="305" t="s">
        <v>238</v>
      </c>
      <c r="Q42" s="305" t="s">
        <v>422</v>
      </c>
      <c r="R42" s="305">
        <v>2</v>
      </c>
      <c r="S42" s="305">
        <v>500</v>
      </c>
      <c r="T42" s="305"/>
      <c r="U42" s="305">
        <v>50</v>
      </c>
    </row>
    <row r="43" spans="1:21" s="224" customFormat="1" ht="30" customHeight="1" x14ac:dyDescent="0.25">
      <c r="A43" s="577"/>
      <c r="B43" s="368" t="s">
        <v>1047</v>
      </c>
      <c r="C43" s="369" t="s">
        <v>1048</v>
      </c>
      <c r="D43" s="125">
        <v>1</v>
      </c>
      <c r="E43" s="126" t="s">
        <v>242</v>
      </c>
      <c r="F43" s="5">
        <v>57828</v>
      </c>
      <c r="G43" s="272">
        <f t="shared" si="2"/>
        <v>40479.600000000006</v>
      </c>
      <c r="H43" s="84"/>
      <c r="I43" s="51"/>
      <c r="J43" s="52">
        <f t="shared" si="1"/>
        <v>0</v>
      </c>
      <c r="K43" s="84"/>
      <c r="L43" s="125" t="s">
        <v>1044</v>
      </c>
      <c r="M43" s="125" t="s">
        <v>1045</v>
      </c>
      <c r="N43" s="125">
        <v>450</v>
      </c>
      <c r="O43" s="125" t="s">
        <v>1085</v>
      </c>
      <c r="P43" s="125" t="s">
        <v>238</v>
      </c>
      <c r="Q43" s="125" t="s">
        <v>422</v>
      </c>
      <c r="R43" s="125">
        <v>2</v>
      </c>
      <c r="S43" s="125">
        <v>500</v>
      </c>
      <c r="T43" s="125"/>
      <c r="U43" s="125">
        <v>50</v>
      </c>
    </row>
    <row r="44" spans="1:21" s="224" customFormat="1" ht="30" customHeight="1" x14ac:dyDescent="0.25">
      <c r="A44" s="577"/>
      <c r="B44" s="123" t="s">
        <v>1086</v>
      </c>
      <c r="C44" s="124" t="s">
        <v>1087</v>
      </c>
      <c r="D44" s="125">
        <v>1</v>
      </c>
      <c r="E44" s="126" t="s">
        <v>242</v>
      </c>
      <c r="F44" s="5">
        <v>6344</v>
      </c>
      <c r="G44" s="272">
        <f t="shared" si="2"/>
        <v>4440.8</v>
      </c>
      <c r="H44" s="84"/>
      <c r="I44" s="51"/>
      <c r="J44" s="52">
        <f t="shared" si="1"/>
        <v>0</v>
      </c>
      <c r="K44" s="84"/>
      <c r="L44" s="125" t="s">
        <v>1044</v>
      </c>
      <c r="M44" s="125" t="s">
        <v>1045</v>
      </c>
      <c r="N44" s="125">
        <v>450</v>
      </c>
      <c r="O44" s="125" t="s">
        <v>1085</v>
      </c>
      <c r="P44" s="125" t="s">
        <v>238</v>
      </c>
      <c r="Q44" s="125" t="s">
        <v>422</v>
      </c>
      <c r="R44" s="125">
        <v>2</v>
      </c>
      <c r="S44" s="125">
        <v>500</v>
      </c>
      <c r="T44" s="125"/>
      <c r="U44" s="125">
        <v>50</v>
      </c>
    </row>
    <row r="45" spans="1:21" s="224" customFormat="1" ht="25.5" x14ac:dyDescent="0.25">
      <c r="A45" s="577"/>
      <c r="B45" s="123" t="s">
        <v>1051</v>
      </c>
      <c r="C45" s="124" t="s">
        <v>1052</v>
      </c>
      <c r="D45" s="125">
        <v>1</v>
      </c>
      <c r="E45" s="126" t="s">
        <v>242</v>
      </c>
      <c r="F45" s="5">
        <v>5856</v>
      </c>
      <c r="G45" s="272">
        <f t="shared" si="2"/>
        <v>4099.2</v>
      </c>
      <c r="H45" s="84"/>
      <c r="I45" s="51"/>
      <c r="J45" s="52">
        <f t="shared" si="1"/>
        <v>0</v>
      </c>
      <c r="K45" s="84"/>
      <c r="L45" s="125" t="s">
        <v>1044</v>
      </c>
      <c r="M45" s="125" t="s">
        <v>1045</v>
      </c>
      <c r="N45" s="125">
        <v>450</v>
      </c>
      <c r="O45" s="125" t="s">
        <v>1085</v>
      </c>
      <c r="P45" s="125" t="s">
        <v>238</v>
      </c>
      <c r="Q45" s="125" t="s">
        <v>422</v>
      </c>
      <c r="R45" s="125">
        <v>2</v>
      </c>
      <c r="S45" s="125">
        <v>500</v>
      </c>
      <c r="T45" s="125"/>
      <c r="U45" s="125">
        <v>50</v>
      </c>
    </row>
    <row r="46" spans="1:21" s="224" customFormat="1" ht="34.15" customHeight="1" x14ac:dyDescent="0.25">
      <c r="A46" s="577"/>
      <c r="B46" s="266" t="s">
        <v>1088</v>
      </c>
      <c r="C46" s="273" t="s">
        <v>1089</v>
      </c>
      <c r="D46" s="266"/>
      <c r="E46" s="267" t="s">
        <v>235</v>
      </c>
      <c r="F46" s="286">
        <v>87718</v>
      </c>
      <c r="G46" s="269">
        <f t="shared" ref="G46:G57" si="3">F46-F46*$G$4</f>
        <v>61402.600000000006</v>
      </c>
      <c r="H46" s="84"/>
      <c r="I46" s="270"/>
      <c r="J46" s="271">
        <f t="shared" si="1"/>
        <v>0</v>
      </c>
      <c r="K46" s="84"/>
      <c r="L46" s="280" t="s">
        <v>1044</v>
      </c>
      <c r="M46" s="280" t="s">
        <v>1045</v>
      </c>
      <c r="N46" s="280">
        <v>450</v>
      </c>
      <c r="O46" s="280" t="s">
        <v>1085</v>
      </c>
      <c r="P46" s="280" t="s">
        <v>238</v>
      </c>
      <c r="Q46" s="280" t="s">
        <v>422</v>
      </c>
      <c r="R46" s="280">
        <v>2</v>
      </c>
      <c r="S46" s="280">
        <v>500</v>
      </c>
      <c r="T46" s="280"/>
      <c r="U46" s="280">
        <v>50</v>
      </c>
    </row>
    <row r="47" spans="1:21" s="224" customFormat="1" ht="30" customHeight="1" x14ac:dyDescent="0.25">
      <c r="A47" s="577"/>
      <c r="B47" s="123" t="s">
        <v>1055</v>
      </c>
      <c r="C47" s="124" t="s">
        <v>1056</v>
      </c>
      <c r="D47" s="125">
        <v>1</v>
      </c>
      <c r="E47" s="126" t="s">
        <v>242</v>
      </c>
      <c r="F47" s="5">
        <v>75518</v>
      </c>
      <c r="G47" s="272">
        <f t="shared" si="3"/>
        <v>52862.600000000006</v>
      </c>
      <c r="H47" s="84"/>
      <c r="I47" s="51"/>
      <c r="J47" s="52">
        <f t="shared" si="1"/>
        <v>0</v>
      </c>
      <c r="K47" s="84"/>
      <c r="L47" s="125" t="s">
        <v>1044</v>
      </c>
      <c r="M47" s="125" t="s">
        <v>1045</v>
      </c>
      <c r="N47" s="125">
        <v>450</v>
      </c>
      <c r="O47" s="125" t="s">
        <v>1085</v>
      </c>
      <c r="P47" s="125" t="s">
        <v>238</v>
      </c>
      <c r="Q47" s="125" t="s">
        <v>422</v>
      </c>
      <c r="R47" s="125">
        <v>2</v>
      </c>
      <c r="S47" s="125">
        <v>500</v>
      </c>
      <c r="T47" s="125"/>
      <c r="U47" s="125">
        <v>50</v>
      </c>
    </row>
    <row r="48" spans="1:21" s="224" customFormat="1" ht="30" customHeight="1" x14ac:dyDescent="0.25">
      <c r="A48" s="577"/>
      <c r="B48" s="123" t="s">
        <v>1086</v>
      </c>
      <c r="C48" s="124" t="s">
        <v>1087</v>
      </c>
      <c r="D48" s="125">
        <v>1</v>
      </c>
      <c r="E48" s="126" t="s">
        <v>242</v>
      </c>
      <c r="F48" s="5">
        <v>6344</v>
      </c>
      <c r="G48" s="272">
        <f t="shared" si="3"/>
        <v>4440.8</v>
      </c>
      <c r="H48" s="84"/>
      <c r="I48" s="51"/>
      <c r="J48" s="52">
        <f t="shared" si="1"/>
        <v>0</v>
      </c>
      <c r="K48" s="84"/>
      <c r="L48" s="125" t="s">
        <v>1044</v>
      </c>
      <c r="M48" s="125" t="s">
        <v>1045</v>
      </c>
      <c r="N48" s="125">
        <v>450</v>
      </c>
      <c r="O48" s="125" t="s">
        <v>1085</v>
      </c>
      <c r="P48" s="125" t="s">
        <v>238</v>
      </c>
      <c r="Q48" s="125" t="s">
        <v>422</v>
      </c>
      <c r="R48" s="125">
        <v>2</v>
      </c>
      <c r="S48" s="125">
        <v>500</v>
      </c>
      <c r="T48" s="125"/>
      <c r="U48" s="125">
        <v>50</v>
      </c>
    </row>
    <row r="49" spans="1:21" s="224" customFormat="1" ht="25.5" x14ac:dyDescent="0.25">
      <c r="A49" s="577"/>
      <c r="B49" s="123" t="s">
        <v>1051</v>
      </c>
      <c r="C49" s="124" t="s">
        <v>1052</v>
      </c>
      <c r="D49" s="125">
        <v>1</v>
      </c>
      <c r="E49" s="126" t="s">
        <v>242</v>
      </c>
      <c r="F49" s="5">
        <v>5856</v>
      </c>
      <c r="G49" s="272">
        <f t="shared" si="3"/>
        <v>4099.2</v>
      </c>
      <c r="H49" s="84"/>
      <c r="I49" s="51"/>
      <c r="J49" s="52">
        <f t="shared" si="1"/>
        <v>0</v>
      </c>
      <c r="K49" s="84"/>
      <c r="L49" s="125" t="s">
        <v>1044</v>
      </c>
      <c r="M49" s="125" t="s">
        <v>1045</v>
      </c>
      <c r="N49" s="125">
        <v>450</v>
      </c>
      <c r="O49" s="125" t="s">
        <v>1085</v>
      </c>
      <c r="P49" s="125" t="s">
        <v>238</v>
      </c>
      <c r="Q49" s="125" t="s">
        <v>422</v>
      </c>
      <c r="R49" s="125">
        <v>2</v>
      </c>
      <c r="S49" s="125">
        <v>500</v>
      </c>
      <c r="T49" s="125"/>
      <c r="U49" s="125">
        <v>50</v>
      </c>
    </row>
    <row r="50" spans="1:21" s="224" customFormat="1" ht="34.9" customHeight="1" x14ac:dyDescent="0.25">
      <c r="A50" s="577"/>
      <c r="B50" s="266" t="s">
        <v>1090</v>
      </c>
      <c r="C50" s="273" t="s">
        <v>1091</v>
      </c>
      <c r="D50" s="266"/>
      <c r="E50" s="267" t="s">
        <v>235</v>
      </c>
      <c r="F50" s="286">
        <v>91622</v>
      </c>
      <c r="G50" s="269">
        <f t="shared" si="3"/>
        <v>64135.4</v>
      </c>
      <c r="H50" s="84"/>
      <c r="I50" s="270"/>
      <c r="J50" s="271">
        <f t="shared" si="1"/>
        <v>0</v>
      </c>
      <c r="K50" s="84"/>
      <c r="L50" s="280" t="s">
        <v>1044</v>
      </c>
      <c r="M50" s="280" t="s">
        <v>1045</v>
      </c>
      <c r="N50" s="280">
        <v>500</v>
      </c>
      <c r="O50" s="280" t="s">
        <v>1085</v>
      </c>
      <c r="P50" s="280" t="s">
        <v>238</v>
      </c>
      <c r="Q50" s="280" t="s">
        <v>422</v>
      </c>
      <c r="R50" s="280">
        <v>2</v>
      </c>
      <c r="S50" s="280">
        <v>500</v>
      </c>
      <c r="T50" s="280"/>
      <c r="U50" s="280">
        <v>50</v>
      </c>
    </row>
    <row r="51" spans="1:21" s="224" customFormat="1" ht="33" customHeight="1" x14ac:dyDescent="0.25">
      <c r="A51" s="577"/>
      <c r="B51" s="123" t="s">
        <v>1059</v>
      </c>
      <c r="C51" s="124" t="s">
        <v>1060</v>
      </c>
      <c r="D51" s="125">
        <v>1</v>
      </c>
      <c r="E51" s="126" t="s">
        <v>242</v>
      </c>
      <c r="F51" s="5">
        <v>79422</v>
      </c>
      <c r="G51" s="272">
        <f t="shared" si="3"/>
        <v>55595.4</v>
      </c>
      <c r="H51" s="84"/>
      <c r="I51" s="51"/>
      <c r="J51" s="52">
        <f t="shared" si="1"/>
        <v>0</v>
      </c>
      <c r="K51" s="84"/>
      <c r="L51" s="125" t="s">
        <v>1044</v>
      </c>
      <c r="M51" s="125" t="s">
        <v>1045</v>
      </c>
      <c r="N51" s="125">
        <v>500</v>
      </c>
      <c r="O51" s="125" t="s">
        <v>1085</v>
      </c>
      <c r="P51" s="125" t="s">
        <v>238</v>
      </c>
      <c r="Q51" s="125" t="s">
        <v>422</v>
      </c>
      <c r="R51" s="125">
        <v>2</v>
      </c>
      <c r="S51" s="125">
        <v>500</v>
      </c>
      <c r="T51" s="125"/>
      <c r="U51" s="125">
        <v>50</v>
      </c>
    </row>
    <row r="52" spans="1:21" s="224" customFormat="1" ht="33" customHeight="1" x14ac:dyDescent="0.25">
      <c r="A52" s="577"/>
      <c r="B52" s="123" t="s">
        <v>1086</v>
      </c>
      <c r="C52" s="124" t="s">
        <v>1087</v>
      </c>
      <c r="D52" s="125">
        <v>1</v>
      </c>
      <c r="E52" s="126" t="s">
        <v>242</v>
      </c>
      <c r="F52" s="5">
        <v>6344</v>
      </c>
      <c r="G52" s="272">
        <f t="shared" si="3"/>
        <v>4440.8</v>
      </c>
      <c r="H52" s="84"/>
      <c r="I52" s="51"/>
      <c r="J52" s="52">
        <f t="shared" si="1"/>
        <v>0</v>
      </c>
      <c r="K52" s="84"/>
      <c r="L52" s="125" t="s">
        <v>1044</v>
      </c>
      <c r="M52" s="125" t="s">
        <v>1045</v>
      </c>
      <c r="N52" s="125">
        <v>500</v>
      </c>
      <c r="O52" s="125" t="s">
        <v>1085</v>
      </c>
      <c r="P52" s="125" t="s">
        <v>238</v>
      </c>
      <c r="Q52" s="125" t="s">
        <v>422</v>
      </c>
      <c r="R52" s="125">
        <v>2</v>
      </c>
      <c r="S52" s="125">
        <v>500</v>
      </c>
      <c r="T52" s="125"/>
      <c r="U52" s="125">
        <v>50</v>
      </c>
    </row>
    <row r="53" spans="1:21" s="224" customFormat="1" ht="25.5" x14ac:dyDescent="0.25">
      <c r="A53" s="577"/>
      <c r="B53" s="123" t="s">
        <v>1051</v>
      </c>
      <c r="C53" s="124" t="s">
        <v>1052</v>
      </c>
      <c r="D53" s="125">
        <v>1</v>
      </c>
      <c r="E53" s="126" t="s">
        <v>242</v>
      </c>
      <c r="F53" s="5">
        <v>5856</v>
      </c>
      <c r="G53" s="272">
        <f t="shared" si="3"/>
        <v>4099.2</v>
      </c>
      <c r="H53" s="84"/>
      <c r="I53" s="51"/>
      <c r="J53" s="52">
        <f t="shared" si="1"/>
        <v>0</v>
      </c>
      <c r="K53" s="84"/>
      <c r="L53" s="125" t="s">
        <v>1044</v>
      </c>
      <c r="M53" s="125" t="s">
        <v>1045</v>
      </c>
      <c r="N53" s="125">
        <v>500</v>
      </c>
      <c r="O53" s="125" t="s">
        <v>1085</v>
      </c>
      <c r="P53" s="125" t="s">
        <v>238</v>
      </c>
      <c r="Q53" s="125" t="s">
        <v>422</v>
      </c>
      <c r="R53" s="125">
        <v>2</v>
      </c>
      <c r="S53" s="125">
        <v>500</v>
      </c>
      <c r="T53" s="125"/>
      <c r="U53" s="125">
        <v>50</v>
      </c>
    </row>
    <row r="54" spans="1:21" s="224" customFormat="1" ht="35.450000000000003" customHeight="1" x14ac:dyDescent="0.25">
      <c r="A54" s="577"/>
      <c r="B54" s="266" t="s">
        <v>1092</v>
      </c>
      <c r="C54" s="273" t="s">
        <v>1093</v>
      </c>
      <c r="D54" s="266"/>
      <c r="E54" s="267" t="s">
        <v>235</v>
      </c>
      <c r="F54" s="286">
        <v>92842</v>
      </c>
      <c r="G54" s="269">
        <f t="shared" si="3"/>
        <v>64989.4</v>
      </c>
      <c r="H54" s="84"/>
      <c r="I54" s="270"/>
      <c r="J54" s="271">
        <f t="shared" si="1"/>
        <v>0</v>
      </c>
      <c r="K54" s="84"/>
      <c r="L54" s="280" t="s">
        <v>1044</v>
      </c>
      <c r="M54" s="280" t="s">
        <v>1045</v>
      </c>
      <c r="N54" s="280">
        <v>600</v>
      </c>
      <c r="O54" s="280" t="s">
        <v>1085</v>
      </c>
      <c r="P54" s="280" t="s">
        <v>238</v>
      </c>
      <c r="Q54" s="280" t="s">
        <v>422</v>
      </c>
      <c r="R54" s="280">
        <v>2</v>
      </c>
      <c r="S54" s="280">
        <v>500</v>
      </c>
      <c r="T54" s="280"/>
      <c r="U54" s="280">
        <v>50</v>
      </c>
    </row>
    <row r="55" spans="1:21" s="224" customFormat="1" ht="32.25" customHeight="1" x14ac:dyDescent="0.25">
      <c r="A55" s="577"/>
      <c r="B55" s="123" t="s">
        <v>1063</v>
      </c>
      <c r="C55" s="124" t="s">
        <v>1064</v>
      </c>
      <c r="D55" s="125">
        <v>1</v>
      </c>
      <c r="E55" s="126" t="s">
        <v>242</v>
      </c>
      <c r="F55" s="5">
        <v>80642</v>
      </c>
      <c r="G55" s="272">
        <f t="shared" si="3"/>
        <v>56449.4</v>
      </c>
      <c r="H55" s="84"/>
      <c r="I55" s="51"/>
      <c r="J55" s="52">
        <f t="shared" si="1"/>
        <v>0</v>
      </c>
      <c r="K55" s="84"/>
      <c r="L55" s="125" t="s">
        <v>1044</v>
      </c>
      <c r="M55" s="125" t="s">
        <v>1045</v>
      </c>
      <c r="N55" s="125">
        <v>600</v>
      </c>
      <c r="O55" s="125" t="s">
        <v>1085</v>
      </c>
      <c r="P55" s="125" t="s">
        <v>238</v>
      </c>
      <c r="Q55" s="125" t="s">
        <v>422</v>
      </c>
      <c r="R55" s="125">
        <v>2</v>
      </c>
      <c r="S55" s="125">
        <v>500</v>
      </c>
      <c r="T55" s="125"/>
      <c r="U55" s="125">
        <v>50</v>
      </c>
    </row>
    <row r="56" spans="1:21" s="224" customFormat="1" ht="32.25" customHeight="1" x14ac:dyDescent="0.25">
      <c r="A56" s="577"/>
      <c r="B56" s="123" t="s">
        <v>1086</v>
      </c>
      <c r="C56" s="124" t="s">
        <v>1087</v>
      </c>
      <c r="D56" s="125">
        <v>1</v>
      </c>
      <c r="E56" s="126" t="s">
        <v>242</v>
      </c>
      <c r="F56" s="5">
        <v>6344</v>
      </c>
      <c r="G56" s="272">
        <f t="shared" si="3"/>
        <v>4440.8</v>
      </c>
      <c r="H56" s="84"/>
      <c r="I56" s="51"/>
      <c r="J56" s="52">
        <f t="shared" si="1"/>
        <v>0</v>
      </c>
      <c r="K56" s="84"/>
      <c r="L56" s="125" t="s">
        <v>1044</v>
      </c>
      <c r="M56" s="125" t="s">
        <v>1045</v>
      </c>
      <c r="N56" s="125">
        <v>600</v>
      </c>
      <c r="O56" s="125" t="s">
        <v>1085</v>
      </c>
      <c r="P56" s="125" t="s">
        <v>238</v>
      </c>
      <c r="Q56" s="125" t="s">
        <v>422</v>
      </c>
      <c r="R56" s="125">
        <v>2</v>
      </c>
      <c r="S56" s="125">
        <v>500</v>
      </c>
      <c r="T56" s="125"/>
      <c r="U56" s="125">
        <v>50</v>
      </c>
    </row>
    <row r="57" spans="1:21" s="224" customFormat="1" ht="25.5" x14ac:dyDescent="0.25">
      <c r="A57" s="577"/>
      <c r="B57" s="123" t="s">
        <v>1051</v>
      </c>
      <c r="C57" s="124" t="s">
        <v>1052</v>
      </c>
      <c r="D57" s="125">
        <v>1</v>
      </c>
      <c r="E57" s="126" t="s">
        <v>242</v>
      </c>
      <c r="F57" s="5">
        <v>5856</v>
      </c>
      <c r="G57" s="272">
        <f t="shared" si="3"/>
        <v>4099.2</v>
      </c>
      <c r="H57" s="84"/>
      <c r="I57" s="51"/>
      <c r="J57" s="52">
        <f t="shared" si="1"/>
        <v>0</v>
      </c>
      <c r="K57" s="84"/>
      <c r="L57" s="125" t="s">
        <v>1044</v>
      </c>
      <c r="M57" s="125" t="s">
        <v>1045</v>
      </c>
      <c r="N57" s="125">
        <v>600</v>
      </c>
      <c r="O57" s="125" t="s">
        <v>1085</v>
      </c>
      <c r="P57" s="125" t="s">
        <v>238</v>
      </c>
      <c r="Q57" s="125" t="s">
        <v>422</v>
      </c>
      <c r="R57" s="125">
        <v>2</v>
      </c>
      <c r="S57" s="125">
        <v>500</v>
      </c>
      <c r="T57" s="125"/>
      <c r="U57" s="125">
        <v>50</v>
      </c>
    </row>
    <row r="58" spans="1:21" s="224" customFormat="1" ht="33" customHeight="1" x14ac:dyDescent="0.25">
      <c r="A58" s="577"/>
      <c r="B58" s="266" t="s">
        <v>1094</v>
      </c>
      <c r="C58" s="273" t="s">
        <v>1095</v>
      </c>
      <c r="D58" s="266"/>
      <c r="E58" s="267" t="s">
        <v>235</v>
      </c>
      <c r="F58" s="286">
        <v>70028</v>
      </c>
      <c r="G58" s="269">
        <f t="shared" ref="G58:G61" si="4">F58-F58*$G$4</f>
        <v>49019.600000000006</v>
      </c>
      <c r="H58" s="84"/>
      <c r="I58" s="270"/>
      <c r="J58" s="271">
        <f t="shared" si="1"/>
        <v>0</v>
      </c>
      <c r="K58" s="84"/>
      <c r="L58" s="280" t="s">
        <v>1044</v>
      </c>
      <c r="M58" s="280" t="s">
        <v>1045</v>
      </c>
      <c r="N58" s="280">
        <v>450</v>
      </c>
      <c r="O58" s="280" t="s">
        <v>1085</v>
      </c>
      <c r="P58" s="280" t="s">
        <v>238</v>
      </c>
      <c r="Q58" s="280" t="s">
        <v>422</v>
      </c>
      <c r="R58" s="280">
        <v>2</v>
      </c>
      <c r="S58" s="280">
        <v>500</v>
      </c>
      <c r="T58" s="280"/>
      <c r="U58" s="280">
        <v>50</v>
      </c>
    </row>
    <row r="59" spans="1:21" s="224" customFormat="1" ht="29.25" customHeight="1" x14ac:dyDescent="0.25">
      <c r="A59" s="577"/>
      <c r="B59" s="368" t="s">
        <v>1067</v>
      </c>
      <c r="C59" s="369" t="s">
        <v>1068</v>
      </c>
      <c r="D59" s="125">
        <v>1</v>
      </c>
      <c r="E59" s="126" t="s">
        <v>242</v>
      </c>
      <c r="F59" s="5">
        <v>57828</v>
      </c>
      <c r="G59" s="272">
        <f t="shared" si="4"/>
        <v>40479.600000000006</v>
      </c>
      <c r="H59" s="84"/>
      <c r="I59" s="51"/>
      <c r="J59" s="52">
        <f t="shared" si="1"/>
        <v>0</v>
      </c>
      <c r="K59" s="84"/>
      <c r="L59" s="125" t="s">
        <v>1044</v>
      </c>
      <c r="M59" s="125" t="s">
        <v>1045</v>
      </c>
      <c r="N59" s="125">
        <v>450</v>
      </c>
      <c r="O59" s="125" t="s">
        <v>1085</v>
      </c>
      <c r="P59" s="125" t="s">
        <v>238</v>
      </c>
      <c r="Q59" s="125" t="s">
        <v>422</v>
      </c>
      <c r="R59" s="125">
        <v>2</v>
      </c>
      <c r="S59" s="125">
        <v>500</v>
      </c>
      <c r="T59" s="125"/>
      <c r="U59" s="125">
        <v>50</v>
      </c>
    </row>
    <row r="60" spans="1:21" s="224" customFormat="1" ht="29.25" customHeight="1" x14ac:dyDescent="0.25">
      <c r="A60" s="577"/>
      <c r="B60" s="123" t="s">
        <v>1086</v>
      </c>
      <c r="C60" s="124" t="s">
        <v>1087</v>
      </c>
      <c r="D60" s="125">
        <v>1</v>
      </c>
      <c r="E60" s="126" t="s">
        <v>242</v>
      </c>
      <c r="F60" s="5">
        <v>6344</v>
      </c>
      <c r="G60" s="272">
        <f t="shared" si="4"/>
        <v>4440.8</v>
      </c>
      <c r="H60" s="84"/>
      <c r="I60" s="51"/>
      <c r="J60" s="52">
        <f t="shared" si="1"/>
        <v>0</v>
      </c>
      <c r="K60" s="84"/>
      <c r="L60" s="125" t="s">
        <v>1044</v>
      </c>
      <c r="M60" s="125" t="s">
        <v>1045</v>
      </c>
      <c r="N60" s="125">
        <v>450</v>
      </c>
      <c r="O60" s="125" t="s">
        <v>1085</v>
      </c>
      <c r="P60" s="125" t="s">
        <v>238</v>
      </c>
      <c r="Q60" s="125" t="s">
        <v>422</v>
      </c>
      <c r="R60" s="125">
        <v>2</v>
      </c>
      <c r="S60" s="125">
        <v>500</v>
      </c>
      <c r="T60" s="125"/>
      <c r="U60" s="125">
        <v>50</v>
      </c>
    </row>
    <row r="61" spans="1:21" s="224" customFormat="1" ht="25.5" x14ac:dyDescent="0.25">
      <c r="A61" s="577"/>
      <c r="B61" s="123" t="s">
        <v>1069</v>
      </c>
      <c r="C61" s="124" t="s">
        <v>1070</v>
      </c>
      <c r="D61" s="125">
        <v>1</v>
      </c>
      <c r="E61" s="126" t="s">
        <v>242</v>
      </c>
      <c r="F61" s="5">
        <v>5856</v>
      </c>
      <c r="G61" s="272">
        <f t="shared" si="4"/>
        <v>4099.2</v>
      </c>
      <c r="H61" s="84"/>
      <c r="I61" s="51"/>
      <c r="J61" s="52">
        <f t="shared" si="1"/>
        <v>0</v>
      </c>
      <c r="K61" s="84"/>
      <c r="L61" s="125" t="s">
        <v>1044</v>
      </c>
      <c r="M61" s="125" t="s">
        <v>1045</v>
      </c>
      <c r="N61" s="125">
        <v>450</v>
      </c>
      <c r="O61" s="125" t="s">
        <v>1085</v>
      </c>
      <c r="P61" s="125" t="s">
        <v>238</v>
      </c>
      <c r="Q61" s="125" t="s">
        <v>422</v>
      </c>
      <c r="R61" s="125">
        <v>2</v>
      </c>
      <c r="S61" s="125">
        <v>500</v>
      </c>
      <c r="T61" s="125"/>
      <c r="U61" s="125">
        <v>50</v>
      </c>
    </row>
    <row r="62" spans="1:21" s="224" customFormat="1" ht="34.9" customHeight="1" x14ac:dyDescent="0.25">
      <c r="A62" s="577"/>
      <c r="B62" s="266" t="s">
        <v>1096</v>
      </c>
      <c r="C62" s="273" t="s">
        <v>1097</v>
      </c>
      <c r="D62" s="266"/>
      <c r="E62" s="267" t="s">
        <v>235</v>
      </c>
      <c r="F62" s="286">
        <v>87718</v>
      </c>
      <c r="G62" s="269">
        <f t="shared" ref="G62:G67" si="5">F62-F62*$G$4</f>
        <v>61402.600000000006</v>
      </c>
      <c r="H62" s="84"/>
      <c r="I62" s="270"/>
      <c r="J62" s="271">
        <f t="shared" si="1"/>
        <v>0</v>
      </c>
      <c r="K62" s="84"/>
      <c r="L62" s="280" t="s">
        <v>1044</v>
      </c>
      <c r="M62" s="280" t="s">
        <v>1045</v>
      </c>
      <c r="N62" s="280">
        <v>450</v>
      </c>
      <c r="O62" s="280" t="s">
        <v>1085</v>
      </c>
      <c r="P62" s="280" t="s">
        <v>238</v>
      </c>
      <c r="Q62" s="280" t="s">
        <v>422</v>
      </c>
      <c r="R62" s="280">
        <v>2</v>
      </c>
      <c r="S62" s="280">
        <v>500</v>
      </c>
      <c r="T62" s="280"/>
      <c r="U62" s="280">
        <v>50</v>
      </c>
    </row>
    <row r="63" spans="1:21" s="224" customFormat="1" ht="29.25" customHeight="1" x14ac:dyDescent="0.25">
      <c r="A63" s="577"/>
      <c r="B63" s="123" t="s">
        <v>1073</v>
      </c>
      <c r="C63" s="124" t="s">
        <v>1074</v>
      </c>
      <c r="D63" s="125">
        <v>1</v>
      </c>
      <c r="E63" s="126" t="s">
        <v>242</v>
      </c>
      <c r="F63" s="5">
        <v>75518</v>
      </c>
      <c r="G63" s="272">
        <f t="shared" si="5"/>
        <v>52862.600000000006</v>
      </c>
      <c r="H63" s="84"/>
      <c r="I63" s="51"/>
      <c r="J63" s="52">
        <f t="shared" si="1"/>
        <v>0</v>
      </c>
      <c r="K63" s="84"/>
      <c r="L63" s="125" t="s">
        <v>1044</v>
      </c>
      <c r="M63" s="125" t="s">
        <v>1045</v>
      </c>
      <c r="N63" s="125">
        <v>450</v>
      </c>
      <c r="O63" s="125" t="s">
        <v>1085</v>
      </c>
      <c r="P63" s="125" t="s">
        <v>238</v>
      </c>
      <c r="Q63" s="125" t="s">
        <v>422</v>
      </c>
      <c r="R63" s="125">
        <v>2</v>
      </c>
      <c r="S63" s="125">
        <v>500</v>
      </c>
      <c r="T63" s="125"/>
      <c r="U63" s="125">
        <v>50</v>
      </c>
    </row>
    <row r="64" spans="1:21" s="224" customFormat="1" ht="29.25" customHeight="1" x14ac:dyDescent="0.25">
      <c r="A64" s="577"/>
      <c r="B64" s="123" t="s">
        <v>1086</v>
      </c>
      <c r="C64" s="124" t="s">
        <v>1087</v>
      </c>
      <c r="D64" s="125">
        <v>1</v>
      </c>
      <c r="E64" s="126" t="s">
        <v>242</v>
      </c>
      <c r="F64" s="5">
        <v>6344</v>
      </c>
      <c r="G64" s="272">
        <f t="shared" si="5"/>
        <v>4440.8</v>
      </c>
      <c r="H64" s="84"/>
      <c r="I64" s="51"/>
      <c r="J64" s="52">
        <f t="shared" si="1"/>
        <v>0</v>
      </c>
      <c r="K64" s="84"/>
      <c r="L64" s="125" t="s">
        <v>1044</v>
      </c>
      <c r="M64" s="125" t="s">
        <v>1045</v>
      </c>
      <c r="N64" s="125">
        <v>450</v>
      </c>
      <c r="O64" s="125" t="s">
        <v>1085</v>
      </c>
      <c r="P64" s="125" t="s">
        <v>238</v>
      </c>
      <c r="Q64" s="125" t="s">
        <v>422</v>
      </c>
      <c r="R64" s="125">
        <v>2</v>
      </c>
      <c r="S64" s="125">
        <v>500</v>
      </c>
      <c r="T64" s="125"/>
      <c r="U64" s="125">
        <v>50</v>
      </c>
    </row>
    <row r="65" spans="1:21" s="224" customFormat="1" ht="25.5" x14ac:dyDescent="0.25">
      <c r="A65" s="577"/>
      <c r="B65" s="123" t="s">
        <v>1069</v>
      </c>
      <c r="C65" s="124" t="s">
        <v>1070</v>
      </c>
      <c r="D65" s="125">
        <v>1</v>
      </c>
      <c r="E65" s="126" t="s">
        <v>242</v>
      </c>
      <c r="F65" s="5">
        <v>5856</v>
      </c>
      <c r="G65" s="272">
        <f t="shared" si="5"/>
        <v>4099.2</v>
      </c>
      <c r="H65" s="84"/>
      <c r="I65" s="51"/>
      <c r="J65" s="52">
        <f t="shared" si="1"/>
        <v>0</v>
      </c>
      <c r="K65" s="84"/>
      <c r="L65" s="125" t="s">
        <v>1044</v>
      </c>
      <c r="M65" s="125" t="s">
        <v>1045</v>
      </c>
      <c r="N65" s="125">
        <v>450</v>
      </c>
      <c r="O65" s="125" t="s">
        <v>1085</v>
      </c>
      <c r="P65" s="125" t="s">
        <v>238</v>
      </c>
      <c r="Q65" s="125" t="s">
        <v>422</v>
      </c>
      <c r="R65" s="125">
        <v>2</v>
      </c>
      <c r="S65" s="125">
        <v>500</v>
      </c>
      <c r="T65" s="125"/>
      <c r="U65" s="125">
        <v>50</v>
      </c>
    </row>
    <row r="66" spans="1:21" s="224" customFormat="1" ht="33.6" customHeight="1" x14ac:dyDescent="0.25">
      <c r="A66" s="577"/>
      <c r="B66" s="266" t="s">
        <v>1098</v>
      </c>
      <c r="C66" s="273" t="s">
        <v>1099</v>
      </c>
      <c r="D66" s="266"/>
      <c r="E66" s="267" t="s">
        <v>235</v>
      </c>
      <c r="F66" s="286">
        <v>91622</v>
      </c>
      <c r="G66" s="269">
        <f t="shared" si="5"/>
        <v>64135.4</v>
      </c>
      <c r="H66" s="84"/>
      <c r="I66" s="270"/>
      <c r="J66" s="271">
        <f t="shared" si="1"/>
        <v>0</v>
      </c>
      <c r="K66" s="84"/>
      <c r="L66" s="280" t="s">
        <v>1044</v>
      </c>
      <c r="M66" s="280" t="s">
        <v>1045</v>
      </c>
      <c r="N66" s="280">
        <v>500</v>
      </c>
      <c r="O66" s="280" t="s">
        <v>1085</v>
      </c>
      <c r="P66" s="280" t="s">
        <v>238</v>
      </c>
      <c r="Q66" s="280" t="s">
        <v>422</v>
      </c>
      <c r="R66" s="280">
        <v>2</v>
      </c>
      <c r="S66" s="280">
        <v>500</v>
      </c>
      <c r="T66" s="280"/>
      <c r="U66" s="280">
        <v>50</v>
      </c>
    </row>
    <row r="67" spans="1:21" s="224" customFormat="1" ht="27.75" customHeight="1" x14ac:dyDescent="0.25">
      <c r="A67" s="577"/>
      <c r="B67" s="123" t="s">
        <v>1077</v>
      </c>
      <c r="C67" s="124" t="s">
        <v>1078</v>
      </c>
      <c r="D67" s="125">
        <v>1</v>
      </c>
      <c r="E67" s="126" t="s">
        <v>242</v>
      </c>
      <c r="F67" s="5">
        <v>79422</v>
      </c>
      <c r="G67" s="272">
        <f t="shared" si="5"/>
        <v>55595.4</v>
      </c>
      <c r="H67" s="84"/>
      <c r="I67" s="51"/>
      <c r="J67" s="52">
        <f t="shared" si="1"/>
        <v>0</v>
      </c>
      <c r="K67" s="84"/>
      <c r="L67" s="125" t="s">
        <v>1044</v>
      </c>
      <c r="M67" s="125" t="s">
        <v>1045</v>
      </c>
      <c r="N67" s="125">
        <v>500</v>
      </c>
      <c r="O67" s="125" t="s">
        <v>1085</v>
      </c>
      <c r="P67" s="125" t="s">
        <v>238</v>
      </c>
      <c r="Q67" s="125" t="s">
        <v>422</v>
      </c>
      <c r="R67" s="125">
        <v>2</v>
      </c>
      <c r="S67" s="125">
        <v>500</v>
      </c>
      <c r="T67" s="125"/>
      <c r="U67" s="125">
        <v>50</v>
      </c>
    </row>
    <row r="68" spans="1:21" s="224" customFormat="1" ht="27.75" customHeight="1" x14ac:dyDescent="0.25">
      <c r="A68" s="577"/>
      <c r="B68" s="123" t="s">
        <v>1086</v>
      </c>
      <c r="C68" s="124" t="s">
        <v>1087</v>
      </c>
      <c r="D68" s="125">
        <v>1</v>
      </c>
      <c r="E68" s="126" t="s">
        <v>242</v>
      </c>
      <c r="F68" s="5">
        <v>6344</v>
      </c>
      <c r="G68" s="272">
        <f t="shared" ref="G68:G73" si="6">F68-F68*$G$4</f>
        <v>4440.8</v>
      </c>
      <c r="H68" s="84"/>
      <c r="I68" s="51"/>
      <c r="J68" s="52">
        <f t="shared" si="1"/>
        <v>0</v>
      </c>
      <c r="K68" s="84"/>
      <c r="L68" s="125" t="s">
        <v>1044</v>
      </c>
      <c r="M68" s="125" t="s">
        <v>1045</v>
      </c>
      <c r="N68" s="125">
        <v>500</v>
      </c>
      <c r="O68" s="125" t="s">
        <v>1085</v>
      </c>
      <c r="P68" s="125" t="s">
        <v>238</v>
      </c>
      <c r="Q68" s="125" t="s">
        <v>422</v>
      </c>
      <c r="R68" s="125">
        <v>2</v>
      </c>
      <c r="S68" s="125">
        <v>500</v>
      </c>
      <c r="T68" s="125"/>
      <c r="U68" s="125">
        <v>50</v>
      </c>
    </row>
    <row r="69" spans="1:21" s="224" customFormat="1" ht="25.5" x14ac:dyDescent="0.25">
      <c r="A69" s="577"/>
      <c r="B69" s="123" t="s">
        <v>1069</v>
      </c>
      <c r="C69" s="124" t="s">
        <v>1070</v>
      </c>
      <c r="D69" s="125">
        <v>1</v>
      </c>
      <c r="E69" s="126" t="s">
        <v>242</v>
      </c>
      <c r="F69" s="5">
        <v>5856</v>
      </c>
      <c r="G69" s="272">
        <f t="shared" si="6"/>
        <v>4099.2</v>
      </c>
      <c r="H69" s="84"/>
      <c r="I69" s="51"/>
      <c r="J69" s="52">
        <f t="shared" si="1"/>
        <v>0</v>
      </c>
      <c r="K69" s="84"/>
      <c r="L69" s="125" t="s">
        <v>1044</v>
      </c>
      <c r="M69" s="125" t="s">
        <v>1045</v>
      </c>
      <c r="N69" s="125">
        <v>500</v>
      </c>
      <c r="O69" s="125" t="s">
        <v>1085</v>
      </c>
      <c r="P69" s="125" t="s">
        <v>238</v>
      </c>
      <c r="Q69" s="125" t="s">
        <v>422</v>
      </c>
      <c r="R69" s="125">
        <v>2</v>
      </c>
      <c r="S69" s="125">
        <v>500</v>
      </c>
      <c r="T69" s="125"/>
      <c r="U69" s="125">
        <v>50</v>
      </c>
    </row>
    <row r="70" spans="1:21" s="224" customFormat="1" ht="37.9" customHeight="1" x14ac:dyDescent="0.25">
      <c r="A70" s="577"/>
      <c r="B70" s="266" t="s">
        <v>1100</v>
      </c>
      <c r="C70" s="273" t="s">
        <v>1101</v>
      </c>
      <c r="D70" s="266"/>
      <c r="E70" s="267" t="s">
        <v>235</v>
      </c>
      <c r="F70" s="286">
        <v>92842</v>
      </c>
      <c r="G70" s="269">
        <f t="shared" si="6"/>
        <v>64989.4</v>
      </c>
      <c r="H70" s="84"/>
      <c r="I70" s="270"/>
      <c r="J70" s="271">
        <f t="shared" si="1"/>
        <v>0</v>
      </c>
      <c r="K70" s="84"/>
      <c r="L70" s="280" t="s">
        <v>1044</v>
      </c>
      <c r="M70" s="280" t="s">
        <v>1045</v>
      </c>
      <c r="N70" s="280">
        <v>600</v>
      </c>
      <c r="O70" s="280" t="s">
        <v>1085</v>
      </c>
      <c r="P70" s="280" t="s">
        <v>238</v>
      </c>
      <c r="Q70" s="280" t="s">
        <v>422</v>
      </c>
      <c r="R70" s="280">
        <v>2</v>
      </c>
      <c r="S70" s="280">
        <v>500</v>
      </c>
      <c r="T70" s="280"/>
      <c r="U70" s="280">
        <v>50</v>
      </c>
    </row>
    <row r="71" spans="1:21" s="224" customFormat="1" ht="27.75" customHeight="1" x14ac:dyDescent="0.25">
      <c r="A71" s="577"/>
      <c r="B71" s="123" t="s">
        <v>1081</v>
      </c>
      <c r="C71" s="124" t="s">
        <v>1082</v>
      </c>
      <c r="D71" s="125">
        <v>1</v>
      </c>
      <c r="E71" s="126" t="s">
        <v>242</v>
      </c>
      <c r="F71" s="5">
        <v>80642</v>
      </c>
      <c r="G71" s="272">
        <f t="shared" si="6"/>
        <v>56449.4</v>
      </c>
      <c r="H71" s="84"/>
      <c r="I71" s="51"/>
      <c r="J71" s="52">
        <f t="shared" si="1"/>
        <v>0</v>
      </c>
      <c r="K71" s="84"/>
      <c r="L71" s="125" t="s">
        <v>1044</v>
      </c>
      <c r="M71" s="125" t="s">
        <v>1045</v>
      </c>
      <c r="N71" s="125">
        <v>600</v>
      </c>
      <c r="O71" s="125" t="s">
        <v>1085</v>
      </c>
      <c r="P71" s="125" t="s">
        <v>238</v>
      </c>
      <c r="Q71" s="125" t="s">
        <v>422</v>
      </c>
      <c r="R71" s="125">
        <v>2</v>
      </c>
      <c r="S71" s="125">
        <v>500</v>
      </c>
      <c r="T71" s="125"/>
      <c r="U71" s="125">
        <v>50</v>
      </c>
    </row>
    <row r="72" spans="1:21" s="224" customFormat="1" ht="27.75" customHeight="1" x14ac:dyDescent="0.25">
      <c r="A72" s="577"/>
      <c r="B72" s="123" t="s">
        <v>1086</v>
      </c>
      <c r="C72" s="124" t="s">
        <v>1087</v>
      </c>
      <c r="D72" s="125">
        <v>1</v>
      </c>
      <c r="E72" s="126" t="s">
        <v>242</v>
      </c>
      <c r="F72" s="5">
        <v>6344</v>
      </c>
      <c r="G72" s="272">
        <f t="shared" si="6"/>
        <v>4440.8</v>
      </c>
      <c r="H72" s="84"/>
      <c r="I72" s="51"/>
      <c r="J72" s="52">
        <f t="shared" si="1"/>
        <v>0</v>
      </c>
      <c r="K72" s="84"/>
      <c r="L72" s="125" t="s">
        <v>1044</v>
      </c>
      <c r="M72" s="125" t="s">
        <v>1045</v>
      </c>
      <c r="N72" s="125">
        <v>600</v>
      </c>
      <c r="O72" s="125" t="s">
        <v>1085</v>
      </c>
      <c r="P72" s="125" t="s">
        <v>238</v>
      </c>
      <c r="Q72" s="125" t="s">
        <v>422</v>
      </c>
      <c r="R72" s="125">
        <v>2</v>
      </c>
      <c r="S72" s="125">
        <v>500</v>
      </c>
      <c r="T72" s="125"/>
      <c r="U72" s="125">
        <v>50</v>
      </c>
    </row>
    <row r="73" spans="1:21" s="224" customFormat="1" ht="26.25" thickBot="1" x14ac:dyDescent="0.3">
      <c r="A73" s="609"/>
      <c r="B73" s="178" t="s">
        <v>1069</v>
      </c>
      <c r="C73" s="241" t="s">
        <v>1070</v>
      </c>
      <c r="D73" s="180">
        <v>1</v>
      </c>
      <c r="E73" s="181" t="s">
        <v>242</v>
      </c>
      <c r="F73" s="242">
        <v>5856</v>
      </c>
      <c r="G73" s="294">
        <f t="shared" si="6"/>
        <v>4099.2</v>
      </c>
      <c r="H73" s="84"/>
      <c r="I73" s="243"/>
      <c r="J73" s="55">
        <f t="shared" si="1"/>
        <v>0</v>
      </c>
      <c r="K73" s="84"/>
      <c r="L73" s="180" t="s">
        <v>1044</v>
      </c>
      <c r="M73" s="180" t="s">
        <v>1045</v>
      </c>
      <c r="N73" s="180">
        <v>600</v>
      </c>
      <c r="O73" s="180" t="s">
        <v>1085</v>
      </c>
      <c r="P73" s="180" t="s">
        <v>238</v>
      </c>
      <c r="Q73" s="180" t="s">
        <v>422</v>
      </c>
      <c r="R73" s="180">
        <v>2</v>
      </c>
      <c r="S73" s="180">
        <v>500</v>
      </c>
      <c r="T73" s="180"/>
      <c r="U73" s="180">
        <v>50</v>
      </c>
    </row>
    <row r="74" spans="1:21" s="142" customFormat="1" ht="32.25" thickTop="1" x14ac:dyDescent="0.25">
      <c r="A74" s="587"/>
      <c r="B74" s="282" t="s">
        <v>1102</v>
      </c>
      <c r="C74" s="304" t="s">
        <v>1103</v>
      </c>
      <c r="D74" s="284"/>
      <c r="E74" s="285" t="s">
        <v>235</v>
      </c>
      <c r="F74" s="286">
        <v>64538</v>
      </c>
      <c r="G74" s="287">
        <f t="shared" ref="G74:G105" si="7">F74-F74*$G$4</f>
        <v>45176.600000000006</v>
      </c>
      <c r="H74" s="84"/>
      <c r="I74" s="47"/>
      <c r="J74" s="48">
        <f t="shared" ref="J74:J137" si="8">IF(I74*G74&gt;0,I74*G74,0)</f>
        <v>0</v>
      </c>
      <c r="K74" s="84"/>
      <c r="L74" s="284" t="s">
        <v>1104</v>
      </c>
      <c r="M74" s="284" t="s">
        <v>1105</v>
      </c>
      <c r="N74" s="284">
        <v>400</v>
      </c>
      <c r="O74" s="284" t="s">
        <v>1046</v>
      </c>
      <c r="P74" s="284" t="s">
        <v>238</v>
      </c>
      <c r="Q74" s="284" t="s">
        <v>446</v>
      </c>
      <c r="R74" s="284">
        <v>2</v>
      </c>
      <c r="S74" s="284">
        <v>500</v>
      </c>
      <c r="T74" s="284">
        <v>11.826000000000001</v>
      </c>
      <c r="U74" s="284">
        <v>50</v>
      </c>
    </row>
    <row r="75" spans="1:21" s="142" customFormat="1" ht="28.5" customHeight="1" x14ac:dyDescent="0.25">
      <c r="A75" s="583"/>
      <c r="B75" s="123" t="s">
        <v>1106</v>
      </c>
      <c r="C75" s="124" t="s">
        <v>1107</v>
      </c>
      <c r="D75" s="125">
        <v>1</v>
      </c>
      <c r="E75" s="126" t="s">
        <v>235</v>
      </c>
      <c r="F75" s="5">
        <v>53558</v>
      </c>
      <c r="G75" s="272">
        <f t="shared" si="7"/>
        <v>37490.6</v>
      </c>
      <c r="H75" s="84"/>
      <c r="I75" s="51"/>
      <c r="J75" s="52">
        <f t="shared" si="8"/>
        <v>0</v>
      </c>
      <c r="K75" s="84"/>
      <c r="L75" s="125" t="s">
        <v>1104</v>
      </c>
      <c r="M75" s="125" t="s">
        <v>1105</v>
      </c>
      <c r="N75" s="125">
        <v>400</v>
      </c>
      <c r="O75" s="125" t="s">
        <v>1046</v>
      </c>
      <c r="P75" s="125" t="s">
        <v>238</v>
      </c>
      <c r="Q75" s="125" t="s">
        <v>446</v>
      </c>
      <c r="R75" s="125">
        <v>2</v>
      </c>
      <c r="S75" s="125">
        <v>500</v>
      </c>
      <c r="T75" s="125">
        <v>11.826000000000001</v>
      </c>
      <c r="U75" s="125">
        <v>50</v>
      </c>
    </row>
    <row r="76" spans="1:21" s="142" customFormat="1" ht="28.5" customHeight="1" x14ac:dyDescent="0.25">
      <c r="A76" s="583"/>
      <c r="B76" s="123" t="s">
        <v>1049</v>
      </c>
      <c r="C76" s="124" t="s">
        <v>1050</v>
      </c>
      <c r="D76" s="125">
        <v>1</v>
      </c>
      <c r="E76" s="126" t="s">
        <v>235</v>
      </c>
      <c r="F76" s="5">
        <v>5124</v>
      </c>
      <c r="G76" s="272">
        <f t="shared" si="7"/>
        <v>3586.8</v>
      </c>
      <c r="H76" s="84"/>
      <c r="I76" s="51"/>
      <c r="J76" s="52">
        <f t="shared" si="8"/>
        <v>0</v>
      </c>
      <c r="K76" s="84"/>
      <c r="L76" s="125" t="s">
        <v>1104</v>
      </c>
      <c r="M76" s="125" t="s">
        <v>1105</v>
      </c>
      <c r="N76" s="125">
        <v>400</v>
      </c>
      <c r="O76" s="125" t="s">
        <v>1046</v>
      </c>
      <c r="P76" s="125" t="s">
        <v>238</v>
      </c>
      <c r="Q76" s="125" t="s">
        <v>446</v>
      </c>
      <c r="R76" s="125">
        <v>2</v>
      </c>
      <c r="S76" s="125">
        <v>500</v>
      </c>
      <c r="T76" s="125">
        <v>11.826000000000001</v>
      </c>
      <c r="U76" s="125">
        <v>50</v>
      </c>
    </row>
    <row r="77" spans="1:21" s="142" customFormat="1" ht="28.5" customHeight="1" x14ac:dyDescent="0.25">
      <c r="A77" s="583"/>
      <c r="B77" s="123" t="s">
        <v>1051</v>
      </c>
      <c r="C77" s="124" t="s">
        <v>1052</v>
      </c>
      <c r="D77" s="125">
        <v>1</v>
      </c>
      <c r="E77" s="126" t="s">
        <v>235</v>
      </c>
      <c r="F77" s="5">
        <v>5856</v>
      </c>
      <c r="G77" s="272">
        <f t="shared" si="7"/>
        <v>4099.2</v>
      </c>
      <c r="H77" s="84"/>
      <c r="I77" s="51"/>
      <c r="J77" s="52">
        <f t="shared" si="8"/>
        <v>0</v>
      </c>
      <c r="K77" s="84"/>
      <c r="L77" s="125" t="s">
        <v>1104</v>
      </c>
      <c r="M77" s="125" t="s">
        <v>1105</v>
      </c>
      <c r="N77" s="125">
        <v>400</v>
      </c>
      <c r="O77" s="125" t="s">
        <v>1046</v>
      </c>
      <c r="P77" s="125" t="s">
        <v>238</v>
      </c>
      <c r="Q77" s="125" t="s">
        <v>446</v>
      </c>
      <c r="R77" s="125">
        <v>2</v>
      </c>
      <c r="S77" s="125">
        <v>500</v>
      </c>
      <c r="T77" s="125">
        <v>11.826000000000001</v>
      </c>
      <c r="U77" s="125">
        <v>50</v>
      </c>
    </row>
    <row r="78" spans="1:21" s="142" customFormat="1" ht="31.5" x14ac:dyDescent="0.25">
      <c r="A78" s="583"/>
      <c r="B78" s="264" t="s">
        <v>1108</v>
      </c>
      <c r="C78" s="273" t="s">
        <v>1109</v>
      </c>
      <c r="D78" s="266"/>
      <c r="E78" s="267" t="s">
        <v>235</v>
      </c>
      <c r="F78" s="286">
        <v>70028</v>
      </c>
      <c r="G78" s="269">
        <f t="shared" si="7"/>
        <v>49019.600000000006</v>
      </c>
      <c r="H78" s="84"/>
      <c r="I78" s="270"/>
      <c r="J78" s="271">
        <f t="shared" si="8"/>
        <v>0</v>
      </c>
      <c r="K78" s="84"/>
      <c r="L78" s="266" t="s">
        <v>1104</v>
      </c>
      <c r="M78" s="266" t="s">
        <v>1105</v>
      </c>
      <c r="N78" s="266">
        <v>450</v>
      </c>
      <c r="O78" s="266" t="s">
        <v>1046</v>
      </c>
      <c r="P78" s="266" t="s">
        <v>238</v>
      </c>
      <c r="Q78" s="266" t="s">
        <v>446</v>
      </c>
      <c r="R78" s="266">
        <v>2</v>
      </c>
      <c r="S78" s="266">
        <v>500</v>
      </c>
      <c r="T78" s="266">
        <v>11.826000000000001</v>
      </c>
      <c r="U78" s="266">
        <v>50</v>
      </c>
    </row>
    <row r="79" spans="1:21" s="142" customFormat="1" ht="25.5" x14ac:dyDescent="0.25">
      <c r="A79" s="583"/>
      <c r="B79" s="123" t="s">
        <v>1110</v>
      </c>
      <c r="C79" s="124" t="s">
        <v>1111</v>
      </c>
      <c r="D79" s="125">
        <v>1</v>
      </c>
      <c r="E79" s="126" t="s">
        <v>235</v>
      </c>
      <c r="F79" s="5">
        <v>59048</v>
      </c>
      <c r="G79" s="272">
        <f t="shared" si="7"/>
        <v>41333.600000000006</v>
      </c>
      <c r="H79" s="84"/>
      <c r="I79" s="51"/>
      <c r="J79" s="52">
        <f t="shared" si="8"/>
        <v>0</v>
      </c>
      <c r="K79" s="84"/>
      <c r="L79" s="125" t="s">
        <v>1104</v>
      </c>
      <c r="M79" s="125" t="s">
        <v>1105</v>
      </c>
      <c r="N79" s="125">
        <v>450</v>
      </c>
      <c r="O79" s="125" t="s">
        <v>1046</v>
      </c>
      <c r="P79" s="125" t="s">
        <v>238</v>
      </c>
      <c r="Q79" s="125" t="s">
        <v>446</v>
      </c>
      <c r="R79" s="125">
        <v>2</v>
      </c>
      <c r="S79" s="125">
        <v>500</v>
      </c>
      <c r="T79" s="125">
        <v>11.826000000000001</v>
      </c>
      <c r="U79" s="125">
        <v>50</v>
      </c>
    </row>
    <row r="80" spans="1:21" s="142" customFormat="1" ht="25.5" x14ac:dyDescent="0.25">
      <c r="A80" s="583"/>
      <c r="B80" s="123" t="s">
        <v>1049</v>
      </c>
      <c r="C80" s="124" t="s">
        <v>1050</v>
      </c>
      <c r="D80" s="125">
        <v>1</v>
      </c>
      <c r="E80" s="126" t="s">
        <v>235</v>
      </c>
      <c r="F80" s="5">
        <v>5124</v>
      </c>
      <c r="G80" s="272">
        <f t="shared" si="7"/>
        <v>3586.8</v>
      </c>
      <c r="H80" s="84"/>
      <c r="I80" s="51"/>
      <c r="J80" s="52">
        <f t="shared" si="8"/>
        <v>0</v>
      </c>
      <c r="K80" s="84"/>
      <c r="L80" s="125" t="s">
        <v>1104</v>
      </c>
      <c r="M80" s="125" t="s">
        <v>1105</v>
      </c>
      <c r="N80" s="125">
        <v>450</v>
      </c>
      <c r="O80" s="125" t="s">
        <v>1046</v>
      </c>
      <c r="P80" s="125" t="s">
        <v>238</v>
      </c>
      <c r="Q80" s="125" t="s">
        <v>446</v>
      </c>
      <c r="R80" s="125">
        <v>2</v>
      </c>
      <c r="S80" s="125">
        <v>500</v>
      </c>
      <c r="T80" s="125">
        <v>11.826000000000001</v>
      </c>
      <c r="U80" s="125">
        <v>50</v>
      </c>
    </row>
    <row r="81" spans="1:21" s="142" customFormat="1" ht="23.45" customHeight="1" x14ac:dyDescent="0.25">
      <c r="A81" s="583"/>
      <c r="B81" s="123" t="s">
        <v>1051</v>
      </c>
      <c r="C81" s="124" t="s">
        <v>1052</v>
      </c>
      <c r="D81" s="125">
        <v>1</v>
      </c>
      <c r="E81" s="126" t="s">
        <v>235</v>
      </c>
      <c r="F81" s="5">
        <v>5856</v>
      </c>
      <c r="G81" s="272">
        <f t="shared" si="7"/>
        <v>4099.2</v>
      </c>
      <c r="H81" s="84"/>
      <c r="I81" s="51"/>
      <c r="J81" s="52">
        <f t="shared" si="8"/>
        <v>0</v>
      </c>
      <c r="K81" s="84"/>
      <c r="L81" s="125" t="s">
        <v>1104</v>
      </c>
      <c r="M81" s="125" t="s">
        <v>1105</v>
      </c>
      <c r="N81" s="125">
        <v>450</v>
      </c>
      <c r="O81" s="125" t="s">
        <v>1046</v>
      </c>
      <c r="P81" s="125" t="s">
        <v>238</v>
      </c>
      <c r="Q81" s="125" t="s">
        <v>446</v>
      </c>
      <c r="R81" s="125">
        <v>2</v>
      </c>
      <c r="S81" s="125">
        <v>500</v>
      </c>
      <c r="T81" s="125">
        <v>11.826000000000001</v>
      </c>
      <c r="U81" s="125">
        <v>50</v>
      </c>
    </row>
    <row r="82" spans="1:21" s="142" customFormat="1" ht="31.5" x14ac:dyDescent="0.25">
      <c r="A82" s="583"/>
      <c r="B82" s="264" t="s">
        <v>1112</v>
      </c>
      <c r="C82" s="273" t="s">
        <v>1113</v>
      </c>
      <c r="D82" s="266"/>
      <c r="E82" s="267" t="s">
        <v>235</v>
      </c>
      <c r="F82" s="286">
        <v>71858</v>
      </c>
      <c r="G82" s="269">
        <f t="shared" si="7"/>
        <v>50300.600000000006</v>
      </c>
      <c r="H82" s="84"/>
      <c r="I82" s="270"/>
      <c r="J82" s="271">
        <f t="shared" si="8"/>
        <v>0</v>
      </c>
      <c r="K82" s="84"/>
      <c r="L82" s="266" t="s">
        <v>1104</v>
      </c>
      <c r="M82" s="266" t="s">
        <v>1105</v>
      </c>
      <c r="N82" s="266">
        <v>500</v>
      </c>
      <c r="O82" s="266" t="s">
        <v>1046</v>
      </c>
      <c r="P82" s="266" t="s">
        <v>238</v>
      </c>
      <c r="Q82" s="266" t="s">
        <v>446</v>
      </c>
      <c r="R82" s="266">
        <v>2</v>
      </c>
      <c r="S82" s="266">
        <v>500</v>
      </c>
      <c r="T82" s="266">
        <v>13.08</v>
      </c>
      <c r="U82" s="266">
        <v>50</v>
      </c>
    </row>
    <row r="83" spans="1:21" s="142" customFormat="1" ht="25.5" x14ac:dyDescent="0.25">
      <c r="A83" s="583"/>
      <c r="B83" s="123" t="s">
        <v>1114</v>
      </c>
      <c r="C83" s="124" t="s">
        <v>1115</v>
      </c>
      <c r="D83" s="125">
        <v>1</v>
      </c>
      <c r="E83" s="126" t="s">
        <v>235</v>
      </c>
      <c r="F83" s="5">
        <v>60878</v>
      </c>
      <c r="G83" s="272">
        <f t="shared" si="7"/>
        <v>42614.600000000006</v>
      </c>
      <c r="H83" s="84"/>
      <c r="I83" s="51"/>
      <c r="J83" s="52">
        <f t="shared" si="8"/>
        <v>0</v>
      </c>
      <c r="K83" s="84"/>
      <c r="L83" s="125" t="s">
        <v>1104</v>
      </c>
      <c r="M83" s="125" t="s">
        <v>1105</v>
      </c>
      <c r="N83" s="125">
        <v>500</v>
      </c>
      <c r="O83" s="125" t="s">
        <v>1046</v>
      </c>
      <c r="P83" s="125" t="s">
        <v>238</v>
      </c>
      <c r="Q83" s="125" t="s">
        <v>446</v>
      </c>
      <c r="R83" s="125">
        <v>2</v>
      </c>
      <c r="S83" s="125">
        <v>500</v>
      </c>
      <c r="T83" s="125">
        <v>13.08</v>
      </c>
      <c r="U83" s="125">
        <v>50</v>
      </c>
    </row>
    <row r="84" spans="1:21" s="142" customFormat="1" ht="25.5" x14ac:dyDescent="0.25">
      <c r="A84" s="583"/>
      <c r="B84" s="123" t="s">
        <v>1049</v>
      </c>
      <c r="C84" s="124" t="s">
        <v>1050</v>
      </c>
      <c r="D84" s="125">
        <v>1</v>
      </c>
      <c r="E84" s="126" t="s">
        <v>235</v>
      </c>
      <c r="F84" s="5">
        <v>5124</v>
      </c>
      <c r="G84" s="272">
        <f t="shared" si="7"/>
        <v>3586.8</v>
      </c>
      <c r="H84" s="84"/>
      <c r="I84" s="51"/>
      <c r="J84" s="52">
        <f t="shared" si="8"/>
        <v>0</v>
      </c>
      <c r="K84" s="84"/>
      <c r="L84" s="125" t="s">
        <v>1104</v>
      </c>
      <c r="M84" s="125" t="s">
        <v>1105</v>
      </c>
      <c r="N84" s="125">
        <v>500</v>
      </c>
      <c r="O84" s="125" t="s">
        <v>1046</v>
      </c>
      <c r="P84" s="125" t="s">
        <v>238</v>
      </c>
      <c r="Q84" s="125" t="s">
        <v>446</v>
      </c>
      <c r="R84" s="125">
        <v>2</v>
      </c>
      <c r="S84" s="125">
        <v>500</v>
      </c>
      <c r="T84" s="125">
        <v>13.08</v>
      </c>
      <c r="U84" s="125">
        <v>50</v>
      </c>
    </row>
    <row r="85" spans="1:21" s="142" customFormat="1" ht="24.6" customHeight="1" x14ac:dyDescent="0.25">
      <c r="A85" s="583"/>
      <c r="B85" s="123" t="s">
        <v>1051</v>
      </c>
      <c r="C85" s="124" t="s">
        <v>1052</v>
      </c>
      <c r="D85" s="125">
        <v>1</v>
      </c>
      <c r="E85" s="126" t="s">
        <v>235</v>
      </c>
      <c r="F85" s="5">
        <v>5856</v>
      </c>
      <c r="G85" s="272">
        <f t="shared" si="7"/>
        <v>4099.2</v>
      </c>
      <c r="H85" s="84"/>
      <c r="I85" s="51"/>
      <c r="J85" s="52">
        <f t="shared" si="8"/>
        <v>0</v>
      </c>
      <c r="K85" s="84"/>
      <c r="L85" s="125" t="s">
        <v>1104</v>
      </c>
      <c r="M85" s="125" t="s">
        <v>1105</v>
      </c>
      <c r="N85" s="125">
        <v>500</v>
      </c>
      <c r="O85" s="125" t="s">
        <v>1046</v>
      </c>
      <c r="P85" s="125" t="s">
        <v>238</v>
      </c>
      <c r="Q85" s="125" t="s">
        <v>446</v>
      </c>
      <c r="R85" s="125">
        <v>2</v>
      </c>
      <c r="S85" s="125">
        <v>500</v>
      </c>
      <c r="T85" s="125">
        <v>13.08</v>
      </c>
      <c r="U85" s="125">
        <v>50</v>
      </c>
    </row>
    <row r="86" spans="1:21" s="142" customFormat="1" ht="31.5" x14ac:dyDescent="0.25">
      <c r="A86" s="583"/>
      <c r="B86" s="264" t="s">
        <v>1116</v>
      </c>
      <c r="C86" s="273" t="s">
        <v>1117</v>
      </c>
      <c r="D86" s="266"/>
      <c r="E86" s="267" t="s">
        <v>235</v>
      </c>
      <c r="F86" s="286">
        <v>74908</v>
      </c>
      <c r="G86" s="269">
        <f t="shared" si="7"/>
        <v>52435.600000000006</v>
      </c>
      <c r="H86" s="84"/>
      <c r="I86" s="270"/>
      <c r="J86" s="271">
        <f t="shared" si="8"/>
        <v>0</v>
      </c>
      <c r="K86" s="84"/>
      <c r="L86" s="266" t="s">
        <v>1104</v>
      </c>
      <c r="M86" s="266" t="s">
        <v>1105</v>
      </c>
      <c r="N86" s="266">
        <v>600</v>
      </c>
      <c r="O86" s="266" t="s">
        <v>1046</v>
      </c>
      <c r="P86" s="266" t="s">
        <v>238</v>
      </c>
      <c r="Q86" s="266" t="s">
        <v>446</v>
      </c>
      <c r="R86" s="266">
        <v>2</v>
      </c>
      <c r="S86" s="266">
        <v>500</v>
      </c>
      <c r="T86" s="266">
        <v>13.826000000000001</v>
      </c>
      <c r="U86" s="266">
        <v>50</v>
      </c>
    </row>
    <row r="87" spans="1:21" s="142" customFormat="1" ht="25.5" x14ac:dyDescent="0.25">
      <c r="A87" s="583"/>
      <c r="B87" s="123" t="s">
        <v>1118</v>
      </c>
      <c r="C87" s="124" t="s">
        <v>1119</v>
      </c>
      <c r="D87" s="125">
        <v>1</v>
      </c>
      <c r="E87" s="126" t="s">
        <v>235</v>
      </c>
      <c r="F87" s="5">
        <v>63928</v>
      </c>
      <c r="G87" s="272">
        <f t="shared" si="7"/>
        <v>44749.600000000006</v>
      </c>
      <c r="H87" s="84"/>
      <c r="I87" s="51"/>
      <c r="J87" s="52">
        <f t="shared" si="8"/>
        <v>0</v>
      </c>
      <c r="K87" s="84"/>
      <c r="L87" s="125" t="s">
        <v>1104</v>
      </c>
      <c r="M87" s="125" t="s">
        <v>1105</v>
      </c>
      <c r="N87" s="125">
        <v>600</v>
      </c>
      <c r="O87" s="125" t="s">
        <v>1046</v>
      </c>
      <c r="P87" s="125" t="s">
        <v>238</v>
      </c>
      <c r="Q87" s="125" t="s">
        <v>446</v>
      </c>
      <c r="R87" s="125">
        <v>2</v>
      </c>
      <c r="S87" s="125">
        <v>500</v>
      </c>
      <c r="T87" s="125">
        <v>13.826000000000001</v>
      </c>
      <c r="U87" s="125">
        <v>50</v>
      </c>
    </row>
    <row r="88" spans="1:21" s="142" customFormat="1" ht="25.5" x14ac:dyDescent="0.25">
      <c r="A88" s="583"/>
      <c r="B88" s="123" t="s">
        <v>1049</v>
      </c>
      <c r="C88" s="124" t="s">
        <v>1050</v>
      </c>
      <c r="D88" s="125">
        <v>1</v>
      </c>
      <c r="E88" s="126" t="s">
        <v>235</v>
      </c>
      <c r="F88" s="5">
        <v>5124</v>
      </c>
      <c r="G88" s="272">
        <f t="shared" si="7"/>
        <v>3586.8</v>
      </c>
      <c r="H88" s="84"/>
      <c r="I88" s="51"/>
      <c r="J88" s="52">
        <f t="shared" si="8"/>
        <v>0</v>
      </c>
      <c r="K88" s="84"/>
      <c r="L88" s="125" t="s">
        <v>1104</v>
      </c>
      <c r="M88" s="125" t="s">
        <v>1105</v>
      </c>
      <c r="N88" s="125">
        <v>600</v>
      </c>
      <c r="O88" s="125" t="s">
        <v>1046</v>
      </c>
      <c r="P88" s="125" t="s">
        <v>238</v>
      </c>
      <c r="Q88" s="125" t="s">
        <v>446</v>
      </c>
      <c r="R88" s="125">
        <v>2</v>
      </c>
      <c r="S88" s="125">
        <v>500</v>
      </c>
      <c r="T88" s="125">
        <v>13.826000000000001</v>
      </c>
      <c r="U88" s="125">
        <v>50</v>
      </c>
    </row>
    <row r="89" spans="1:21" s="142" customFormat="1" ht="27" customHeight="1" x14ac:dyDescent="0.25">
      <c r="A89" s="583"/>
      <c r="B89" s="123" t="s">
        <v>1051</v>
      </c>
      <c r="C89" s="124" t="s">
        <v>1052</v>
      </c>
      <c r="D89" s="125">
        <v>1</v>
      </c>
      <c r="E89" s="126" t="s">
        <v>235</v>
      </c>
      <c r="F89" s="5">
        <v>5856</v>
      </c>
      <c r="G89" s="272">
        <f t="shared" si="7"/>
        <v>4099.2</v>
      </c>
      <c r="H89" s="84"/>
      <c r="I89" s="51"/>
      <c r="J89" s="52">
        <f t="shared" si="8"/>
        <v>0</v>
      </c>
      <c r="K89" s="84"/>
      <c r="L89" s="125" t="s">
        <v>1104</v>
      </c>
      <c r="M89" s="125" t="s">
        <v>1105</v>
      </c>
      <c r="N89" s="125">
        <v>600</v>
      </c>
      <c r="O89" s="125" t="s">
        <v>1046</v>
      </c>
      <c r="P89" s="125" t="s">
        <v>238</v>
      </c>
      <c r="Q89" s="125" t="s">
        <v>446</v>
      </c>
      <c r="R89" s="125">
        <v>2</v>
      </c>
      <c r="S89" s="125">
        <v>500</v>
      </c>
      <c r="T89" s="125">
        <v>13.826000000000001</v>
      </c>
      <c r="U89" s="125">
        <v>50</v>
      </c>
    </row>
    <row r="90" spans="1:21" s="142" customFormat="1" ht="31.5" x14ac:dyDescent="0.25">
      <c r="A90" s="583"/>
      <c r="B90" s="264" t="s">
        <v>1120</v>
      </c>
      <c r="C90" s="273" t="s">
        <v>1121</v>
      </c>
      <c r="D90" s="266"/>
      <c r="E90" s="267" t="s">
        <v>235</v>
      </c>
      <c r="F90" s="286">
        <v>64416</v>
      </c>
      <c r="G90" s="269">
        <f t="shared" si="7"/>
        <v>45091.199999999997</v>
      </c>
      <c r="H90" s="84"/>
      <c r="I90" s="270"/>
      <c r="J90" s="271">
        <f t="shared" si="8"/>
        <v>0</v>
      </c>
      <c r="K90" s="84"/>
      <c r="L90" s="266" t="s">
        <v>1104</v>
      </c>
      <c r="M90" s="266" t="s">
        <v>1105</v>
      </c>
      <c r="N90" s="266">
        <v>400</v>
      </c>
      <c r="O90" s="266" t="s">
        <v>1046</v>
      </c>
      <c r="P90" s="266" t="s">
        <v>238</v>
      </c>
      <c r="Q90" s="266" t="s">
        <v>446</v>
      </c>
      <c r="R90" s="266">
        <v>2</v>
      </c>
      <c r="S90" s="266">
        <v>500</v>
      </c>
      <c r="T90" s="266">
        <v>11.826000000000001</v>
      </c>
      <c r="U90" s="266">
        <v>50</v>
      </c>
    </row>
    <row r="91" spans="1:21" s="142" customFormat="1" ht="25.5" x14ac:dyDescent="0.25">
      <c r="A91" s="583"/>
      <c r="B91" s="123" t="s">
        <v>1122</v>
      </c>
      <c r="C91" s="124" t="s">
        <v>1123</v>
      </c>
      <c r="D91" s="125">
        <v>1</v>
      </c>
      <c r="E91" s="126" t="s">
        <v>235</v>
      </c>
      <c r="F91" s="5">
        <v>53436</v>
      </c>
      <c r="G91" s="272">
        <f t="shared" si="7"/>
        <v>37405.199999999997</v>
      </c>
      <c r="H91" s="84"/>
      <c r="I91" s="51"/>
      <c r="J91" s="52">
        <f t="shared" si="8"/>
        <v>0</v>
      </c>
      <c r="K91" s="84"/>
      <c r="L91" s="125" t="s">
        <v>1104</v>
      </c>
      <c r="M91" s="125" t="s">
        <v>1105</v>
      </c>
      <c r="N91" s="125">
        <v>400</v>
      </c>
      <c r="O91" s="125" t="s">
        <v>1046</v>
      </c>
      <c r="P91" s="125" t="s">
        <v>238</v>
      </c>
      <c r="Q91" s="125" t="s">
        <v>446</v>
      </c>
      <c r="R91" s="125">
        <v>2</v>
      </c>
      <c r="S91" s="125">
        <v>500</v>
      </c>
      <c r="T91" s="125">
        <v>11.826000000000001</v>
      </c>
      <c r="U91" s="125">
        <v>50</v>
      </c>
    </row>
    <row r="92" spans="1:21" s="142" customFormat="1" ht="25.5" x14ac:dyDescent="0.25">
      <c r="A92" s="583"/>
      <c r="B92" s="123" t="s">
        <v>1049</v>
      </c>
      <c r="C92" s="124" t="s">
        <v>1050</v>
      </c>
      <c r="D92" s="125">
        <v>1</v>
      </c>
      <c r="E92" s="126" t="s">
        <v>235</v>
      </c>
      <c r="F92" s="5">
        <v>5124</v>
      </c>
      <c r="G92" s="272">
        <f t="shared" si="7"/>
        <v>3586.8</v>
      </c>
      <c r="H92" s="84"/>
      <c r="I92" s="51"/>
      <c r="J92" s="52">
        <f t="shared" si="8"/>
        <v>0</v>
      </c>
      <c r="K92" s="84"/>
      <c r="L92" s="125" t="s">
        <v>1104</v>
      </c>
      <c r="M92" s="125" t="s">
        <v>1105</v>
      </c>
      <c r="N92" s="125">
        <v>400</v>
      </c>
      <c r="O92" s="125" t="s">
        <v>1046</v>
      </c>
      <c r="P92" s="125" t="s">
        <v>238</v>
      </c>
      <c r="Q92" s="125" t="s">
        <v>446</v>
      </c>
      <c r="R92" s="125">
        <v>2</v>
      </c>
      <c r="S92" s="125">
        <v>500</v>
      </c>
      <c r="T92" s="125">
        <v>11.826000000000001</v>
      </c>
      <c r="U92" s="125">
        <v>50</v>
      </c>
    </row>
    <row r="93" spans="1:21" s="142" customFormat="1" ht="26.25" customHeight="1" x14ac:dyDescent="0.25">
      <c r="A93" s="583"/>
      <c r="B93" s="123" t="s">
        <v>1069</v>
      </c>
      <c r="C93" s="124" t="s">
        <v>1070</v>
      </c>
      <c r="D93" s="125">
        <v>1</v>
      </c>
      <c r="E93" s="126" t="s">
        <v>235</v>
      </c>
      <c r="F93" s="5">
        <v>5856</v>
      </c>
      <c r="G93" s="272">
        <f t="shared" si="7"/>
        <v>4099.2</v>
      </c>
      <c r="H93" s="84"/>
      <c r="I93" s="51"/>
      <c r="J93" s="52">
        <f t="shared" si="8"/>
        <v>0</v>
      </c>
      <c r="K93" s="84"/>
      <c r="L93" s="125" t="s">
        <v>1104</v>
      </c>
      <c r="M93" s="125" t="s">
        <v>1105</v>
      </c>
      <c r="N93" s="125">
        <v>400</v>
      </c>
      <c r="O93" s="125" t="s">
        <v>1046</v>
      </c>
      <c r="P93" s="125" t="s">
        <v>238</v>
      </c>
      <c r="Q93" s="125" t="s">
        <v>446</v>
      </c>
      <c r="R93" s="125">
        <v>2</v>
      </c>
      <c r="S93" s="125">
        <v>500</v>
      </c>
      <c r="T93" s="125">
        <v>11.826000000000001</v>
      </c>
      <c r="U93" s="125">
        <v>50</v>
      </c>
    </row>
    <row r="94" spans="1:21" s="142" customFormat="1" ht="31.5" x14ac:dyDescent="0.25">
      <c r="A94" s="583"/>
      <c r="B94" s="264" t="s">
        <v>1124</v>
      </c>
      <c r="C94" s="273" t="s">
        <v>1125</v>
      </c>
      <c r="D94" s="266"/>
      <c r="E94" s="267" t="s">
        <v>235</v>
      </c>
      <c r="F94" s="286">
        <v>70028</v>
      </c>
      <c r="G94" s="269">
        <f t="shared" si="7"/>
        <v>49019.600000000006</v>
      </c>
      <c r="H94" s="84"/>
      <c r="I94" s="270"/>
      <c r="J94" s="271">
        <f t="shared" si="8"/>
        <v>0</v>
      </c>
      <c r="K94" s="84"/>
      <c r="L94" s="266" t="s">
        <v>1104</v>
      </c>
      <c r="M94" s="266" t="s">
        <v>1105</v>
      </c>
      <c r="N94" s="266">
        <v>450</v>
      </c>
      <c r="O94" s="266" t="s">
        <v>1046</v>
      </c>
      <c r="P94" s="266" t="s">
        <v>238</v>
      </c>
      <c r="Q94" s="266" t="s">
        <v>446</v>
      </c>
      <c r="R94" s="266">
        <v>2</v>
      </c>
      <c r="S94" s="266">
        <v>500</v>
      </c>
      <c r="T94" s="266">
        <v>11.826000000000001</v>
      </c>
      <c r="U94" s="266">
        <v>50</v>
      </c>
    </row>
    <row r="95" spans="1:21" s="142" customFormat="1" ht="25.5" x14ac:dyDescent="0.25">
      <c r="A95" s="583"/>
      <c r="B95" s="123" t="s">
        <v>1126</v>
      </c>
      <c r="C95" s="124" t="s">
        <v>1127</v>
      </c>
      <c r="D95" s="125">
        <v>1</v>
      </c>
      <c r="E95" s="126" t="s">
        <v>235</v>
      </c>
      <c r="F95" s="5">
        <v>59048</v>
      </c>
      <c r="G95" s="272">
        <f t="shared" si="7"/>
        <v>41333.600000000006</v>
      </c>
      <c r="H95" s="84"/>
      <c r="I95" s="51"/>
      <c r="J95" s="52">
        <f t="shared" si="8"/>
        <v>0</v>
      </c>
      <c r="K95" s="84"/>
      <c r="L95" s="125" t="s">
        <v>1104</v>
      </c>
      <c r="M95" s="125" t="s">
        <v>1105</v>
      </c>
      <c r="N95" s="125">
        <v>450</v>
      </c>
      <c r="O95" s="125" t="s">
        <v>1046</v>
      </c>
      <c r="P95" s="125" t="s">
        <v>238</v>
      </c>
      <c r="Q95" s="125" t="s">
        <v>446</v>
      </c>
      <c r="R95" s="125">
        <v>2</v>
      </c>
      <c r="S95" s="125">
        <v>500</v>
      </c>
      <c r="T95" s="125">
        <v>11.826000000000001</v>
      </c>
      <c r="U95" s="125">
        <v>50</v>
      </c>
    </row>
    <row r="96" spans="1:21" s="142" customFormat="1" ht="25.5" x14ac:dyDescent="0.25">
      <c r="A96" s="583"/>
      <c r="B96" s="123" t="s">
        <v>1049</v>
      </c>
      <c r="C96" s="124" t="s">
        <v>1050</v>
      </c>
      <c r="D96" s="125">
        <v>1</v>
      </c>
      <c r="E96" s="126" t="s">
        <v>235</v>
      </c>
      <c r="F96" s="5">
        <v>5124</v>
      </c>
      <c r="G96" s="272">
        <f t="shared" si="7"/>
        <v>3586.8</v>
      </c>
      <c r="H96" s="84"/>
      <c r="I96" s="51"/>
      <c r="J96" s="52">
        <f t="shared" si="8"/>
        <v>0</v>
      </c>
      <c r="K96" s="84"/>
      <c r="L96" s="125" t="s">
        <v>1104</v>
      </c>
      <c r="M96" s="125" t="s">
        <v>1105</v>
      </c>
      <c r="N96" s="125">
        <v>450</v>
      </c>
      <c r="O96" s="125" t="s">
        <v>1046</v>
      </c>
      <c r="P96" s="125" t="s">
        <v>238</v>
      </c>
      <c r="Q96" s="125" t="s">
        <v>446</v>
      </c>
      <c r="R96" s="125">
        <v>2</v>
      </c>
      <c r="S96" s="125">
        <v>500</v>
      </c>
      <c r="T96" s="125">
        <v>11.826000000000001</v>
      </c>
      <c r="U96" s="125">
        <v>50</v>
      </c>
    </row>
    <row r="97" spans="1:21" s="142" customFormat="1" ht="24.75" customHeight="1" x14ac:dyDescent="0.25">
      <c r="A97" s="583"/>
      <c r="B97" s="123" t="s">
        <v>1069</v>
      </c>
      <c r="C97" s="124" t="s">
        <v>1070</v>
      </c>
      <c r="D97" s="125">
        <v>1</v>
      </c>
      <c r="E97" s="126" t="s">
        <v>235</v>
      </c>
      <c r="F97" s="5">
        <v>5856</v>
      </c>
      <c r="G97" s="272">
        <f t="shared" si="7"/>
        <v>4099.2</v>
      </c>
      <c r="H97" s="84"/>
      <c r="I97" s="51"/>
      <c r="J97" s="52">
        <f t="shared" si="8"/>
        <v>0</v>
      </c>
      <c r="K97" s="84"/>
      <c r="L97" s="125" t="s">
        <v>1104</v>
      </c>
      <c r="M97" s="125" t="s">
        <v>1105</v>
      </c>
      <c r="N97" s="125">
        <v>450</v>
      </c>
      <c r="O97" s="125" t="s">
        <v>1046</v>
      </c>
      <c r="P97" s="125" t="s">
        <v>238</v>
      </c>
      <c r="Q97" s="125" t="s">
        <v>446</v>
      </c>
      <c r="R97" s="125">
        <v>2</v>
      </c>
      <c r="S97" s="125">
        <v>500</v>
      </c>
      <c r="T97" s="125">
        <v>11.826000000000001</v>
      </c>
      <c r="U97" s="125">
        <v>50</v>
      </c>
    </row>
    <row r="98" spans="1:21" s="142" customFormat="1" ht="31.5" x14ac:dyDescent="0.25">
      <c r="A98" s="583"/>
      <c r="B98" s="264" t="s">
        <v>1128</v>
      </c>
      <c r="C98" s="273" t="s">
        <v>1129</v>
      </c>
      <c r="D98" s="266"/>
      <c r="E98" s="267" t="s">
        <v>235</v>
      </c>
      <c r="F98" s="286">
        <v>71858</v>
      </c>
      <c r="G98" s="269">
        <f t="shared" si="7"/>
        <v>50300.600000000006</v>
      </c>
      <c r="H98" s="84"/>
      <c r="I98" s="270"/>
      <c r="J98" s="271">
        <f t="shared" si="8"/>
        <v>0</v>
      </c>
      <c r="K98" s="84"/>
      <c r="L98" s="266" t="s">
        <v>1104</v>
      </c>
      <c r="M98" s="266" t="s">
        <v>1105</v>
      </c>
      <c r="N98" s="266">
        <v>500</v>
      </c>
      <c r="O98" s="266" t="s">
        <v>1046</v>
      </c>
      <c r="P98" s="266" t="s">
        <v>238</v>
      </c>
      <c r="Q98" s="266" t="s">
        <v>446</v>
      </c>
      <c r="R98" s="266">
        <v>2</v>
      </c>
      <c r="S98" s="266">
        <v>500</v>
      </c>
      <c r="T98" s="266">
        <v>13.08</v>
      </c>
      <c r="U98" s="266">
        <v>50</v>
      </c>
    </row>
    <row r="99" spans="1:21" s="142" customFormat="1" ht="25.5" x14ac:dyDescent="0.25">
      <c r="A99" s="583"/>
      <c r="B99" s="123" t="s">
        <v>1130</v>
      </c>
      <c r="C99" s="124" t="s">
        <v>1131</v>
      </c>
      <c r="D99" s="125">
        <v>1</v>
      </c>
      <c r="E99" s="126" t="s">
        <v>235</v>
      </c>
      <c r="F99" s="5">
        <v>60878</v>
      </c>
      <c r="G99" s="272">
        <f t="shared" si="7"/>
        <v>42614.600000000006</v>
      </c>
      <c r="H99" s="84"/>
      <c r="I99" s="51"/>
      <c r="J99" s="52">
        <f t="shared" si="8"/>
        <v>0</v>
      </c>
      <c r="K99" s="84"/>
      <c r="L99" s="125" t="s">
        <v>1104</v>
      </c>
      <c r="M99" s="125" t="s">
        <v>1105</v>
      </c>
      <c r="N99" s="125">
        <v>500</v>
      </c>
      <c r="O99" s="125" t="s">
        <v>1046</v>
      </c>
      <c r="P99" s="125" t="s">
        <v>238</v>
      </c>
      <c r="Q99" s="125" t="s">
        <v>446</v>
      </c>
      <c r="R99" s="125">
        <v>2</v>
      </c>
      <c r="S99" s="125">
        <v>500</v>
      </c>
      <c r="T99" s="125">
        <v>13.08</v>
      </c>
      <c r="U99" s="125">
        <v>50</v>
      </c>
    </row>
    <row r="100" spans="1:21" s="142" customFormat="1" ht="25.5" x14ac:dyDescent="0.25">
      <c r="A100" s="583"/>
      <c r="B100" s="123" t="s">
        <v>1049</v>
      </c>
      <c r="C100" s="124" t="s">
        <v>1050</v>
      </c>
      <c r="D100" s="125">
        <v>1</v>
      </c>
      <c r="E100" s="126" t="s">
        <v>235</v>
      </c>
      <c r="F100" s="5">
        <v>5124</v>
      </c>
      <c r="G100" s="272">
        <f t="shared" si="7"/>
        <v>3586.8</v>
      </c>
      <c r="H100" s="84"/>
      <c r="I100" s="51"/>
      <c r="J100" s="52">
        <f t="shared" si="8"/>
        <v>0</v>
      </c>
      <c r="K100" s="84"/>
      <c r="L100" s="125" t="s">
        <v>1104</v>
      </c>
      <c r="M100" s="125" t="s">
        <v>1105</v>
      </c>
      <c r="N100" s="125">
        <v>500</v>
      </c>
      <c r="O100" s="125" t="s">
        <v>1046</v>
      </c>
      <c r="P100" s="125" t="s">
        <v>238</v>
      </c>
      <c r="Q100" s="125" t="s">
        <v>446</v>
      </c>
      <c r="R100" s="125">
        <v>2</v>
      </c>
      <c r="S100" s="125">
        <v>500</v>
      </c>
      <c r="T100" s="125">
        <v>13.08</v>
      </c>
      <c r="U100" s="125">
        <v>50</v>
      </c>
    </row>
    <row r="101" spans="1:21" s="142" customFormat="1" ht="26.25" customHeight="1" x14ac:dyDescent="0.25">
      <c r="A101" s="583"/>
      <c r="B101" s="123" t="s">
        <v>1069</v>
      </c>
      <c r="C101" s="124" t="s">
        <v>1070</v>
      </c>
      <c r="D101" s="125">
        <v>1</v>
      </c>
      <c r="E101" s="126" t="s">
        <v>235</v>
      </c>
      <c r="F101" s="5">
        <v>5856</v>
      </c>
      <c r="G101" s="272">
        <f t="shared" si="7"/>
        <v>4099.2</v>
      </c>
      <c r="H101" s="84"/>
      <c r="I101" s="51"/>
      <c r="J101" s="52">
        <f t="shared" si="8"/>
        <v>0</v>
      </c>
      <c r="K101" s="84"/>
      <c r="L101" s="125" t="s">
        <v>1104</v>
      </c>
      <c r="M101" s="125" t="s">
        <v>1105</v>
      </c>
      <c r="N101" s="125">
        <v>500</v>
      </c>
      <c r="O101" s="125" t="s">
        <v>1046</v>
      </c>
      <c r="P101" s="125" t="s">
        <v>238</v>
      </c>
      <c r="Q101" s="125" t="s">
        <v>446</v>
      </c>
      <c r="R101" s="125">
        <v>2</v>
      </c>
      <c r="S101" s="125">
        <v>500</v>
      </c>
      <c r="T101" s="125">
        <v>13.08</v>
      </c>
      <c r="U101" s="125">
        <v>50</v>
      </c>
    </row>
    <row r="102" spans="1:21" s="142" customFormat="1" ht="31.5" x14ac:dyDescent="0.25">
      <c r="A102" s="583"/>
      <c r="B102" s="264" t="s">
        <v>1132</v>
      </c>
      <c r="C102" s="273" t="s">
        <v>1133</v>
      </c>
      <c r="D102" s="266"/>
      <c r="E102" s="267" t="s">
        <v>235</v>
      </c>
      <c r="F102" s="286">
        <v>74908</v>
      </c>
      <c r="G102" s="269">
        <f t="shared" si="7"/>
        <v>52435.600000000006</v>
      </c>
      <c r="H102" s="84"/>
      <c r="I102" s="270"/>
      <c r="J102" s="271">
        <f t="shared" si="8"/>
        <v>0</v>
      </c>
      <c r="K102" s="84"/>
      <c r="L102" s="266" t="s">
        <v>1104</v>
      </c>
      <c r="M102" s="266" t="s">
        <v>1105</v>
      </c>
      <c r="N102" s="266">
        <v>600</v>
      </c>
      <c r="O102" s="266" t="s">
        <v>1046</v>
      </c>
      <c r="P102" s="266" t="s">
        <v>238</v>
      </c>
      <c r="Q102" s="266" t="s">
        <v>446</v>
      </c>
      <c r="R102" s="266">
        <v>2</v>
      </c>
      <c r="S102" s="266">
        <v>500</v>
      </c>
      <c r="T102" s="266">
        <v>13.826000000000001</v>
      </c>
      <c r="U102" s="266">
        <v>50</v>
      </c>
    </row>
    <row r="103" spans="1:21" s="142" customFormat="1" ht="25.5" x14ac:dyDescent="0.25">
      <c r="A103" s="583"/>
      <c r="B103" s="123" t="s">
        <v>1134</v>
      </c>
      <c r="C103" s="124" t="s">
        <v>1135</v>
      </c>
      <c r="D103" s="125">
        <v>1</v>
      </c>
      <c r="E103" s="126" t="s">
        <v>235</v>
      </c>
      <c r="F103" s="5">
        <v>63928</v>
      </c>
      <c r="G103" s="272">
        <f t="shared" si="7"/>
        <v>44749.600000000006</v>
      </c>
      <c r="H103" s="84"/>
      <c r="I103" s="51"/>
      <c r="J103" s="52">
        <f t="shared" si="8"/>
        <v>0</v>
      </c>
      <c r="K103" s="84"/>
      <c r="L103" s="125" t="s">
        <v>1104</v>
      </c>
      <c r="M103" s="125" t="s">
        <v>1105</v>
      </c>
      <c r="N103" s="125">
        <v>600</v>
      </c>
      <c r="O103" s="125" t="s">
        <v>1046</v>
      </c>
      <c r="P103" s="125" t="s">
        <v>238</v>
      </c>
      <c r="Q103" s="125" t="s">
        <v>446</v>
      </c>
      <c r="R103" s="125">
        <v>2</v>
      </c>
      <c r="S103" s="125">
        <v>500</v>
      </c>
      <c r="T103" s="125">
        <v>13.826000000000001</v>
      </c>
      <c r="U103" s="125">
        <v>50</v>
      </c>
    </row>
    <row r="104" spans="1:21" s="142" customFormat="1" ht="25.5" x14ac:dyDescent="0.25">
      <c r="A104" s="583"/>
      <c r="B104" s="123" t="s">
        <v>1049</v>
      </c>
      <c r="C104" s="124" t="s">
        <v>1050</v>
      </c>
      <c r="D104" s="125">
        <v>1</v>
      </c>
      <c r="E104" s="126" t="s">
        <v>235</v>
      </c>
      <c r="F104" s="5">
        <v>5124</v>
      </c>
      <c r="G104" s="272">
        <f t="shared" si="7"/>
        <v>3586.8</v>
      </c>
      <c r="H104" s="84"/>
      <c r="I104" s="51"/>
      <c r="J104" s="52">
        <f t="shared" si="8"/>
        <v>0</v>
      </c>
      <c r="K104" s="84"/>
      <c r="L104" s="125" t="s">
        <v>1104</v>
      </c>
      <c r="M104" s="125" t="s">
        <v>1105</v>
      </c>
      <c r="N104" s="125">
        <v>600</v>
      </c>
      <c r="O104" s="125" t="s">
        <v>1046</v>
      </c>
      <c r="P104" s="125" t="s">
        <v>238</v>
      </c>
      <c r="Q104" s="125" t="s">
        <v>446</v>
      </c>
      <c r="R104" s="125">
        <v>2</v>
      </c>
      <c r="S104" s="125">
        <v>500</v>
      </c>
      <c r="T104" s="125">
        <v>13.826000000000001</v>
      </c>
      <c r="U104" s="125">
        <v>50</v>
      </c>
    </row>
    <row r="105" spans="1:21" s="142" customFormat="1" ht="26.25" customHeight="1" thickBot="1" x14ac:dyDescent="0.3">
      <c r="A105" s="585"/>
      <c r="B105" s="182" t="s">
        <v>1069</v>
      </c>
      <c r="C105" s="254" t="s">
        <v>1070</v>
      </c>
      <c r="D105" s="183">
        <v>1</v>
      </c>
      <c r="E105" s="132" t="s">
        <v>235</v>
      </c>
      <c r="F105" s="15">
        <v>5856</v>
      </c>
      <c r="G105" s="332">
        <f t="shared" si="7"/>
        <v>4099.2</v>
      </c>
      <c r="H105" s="84"/>
      <c r="I105" s="56"/>
      <c r="J105" s="57">
        <f t="shared" si="8"/>
        <v>0</v>
      </c>
      <c r="K105" s="84"/>
      <c r="L105" s="183" t="s">
        <v>1104</v>
      </c>
      <c r="M105" s="183" t="s">
        <v>1105</v>
      </c>
      <c r="N105" s="183">
        <v>600</v>
      </c>
      <c r="O105" s="183" t="s">
        <v>1046</v>
      </c>
      <c r="P105" s="183" t="s">
        <v>238</v>
      </c>
      <c r="Q105" s="183" t="s">
        <v>446</v>
      </c>
      <c r="R105" s="183">
        <v>2</v>
      </c>
      <c r="S105" s="183">
        <v>500</v>
      </c>
      <c r="T105" s="183">
        <v>13.826000000000001</v>
      </c>
      <c r="U105" s="183">
        <v>50</v>
      </c>
    </row>
    <row r="106" spans="1:21" s="224" customFormat="1" ht="39" customHeight="1" x14ac:dyDescent="0.25">
      <c r="A106" s="610"/>
      <c r="B106" s="284" t="s">
        <v>1136</v>
      </c>
      <c r="C106" s="304" t="s">
        <v>1137</v>
      </c>
      <c r="D106" s="284"/>
      <c r="E106" s="285" t="s">
        <v>235</v>
      </c>
      <c r="F106" s="286">
        <v>65758</v>
      </c>
      <c r="G106" s="287">
        <f t="shared" ref="G106:G109" si="9">F106-F106*$G$4</f>
        <v>46030.600000000006</v>
      </c>
      <c r="H106" s="84"/>
      <c r="I106" s="47"/>
      <c r="J106" s="48">
        <f t="shared" si="8"/>
        <v>0</v>
      </c>
      <c r="K106" s="84"/>
      <c r="L106" s="305" t="s">
        <v>1044</v>
      </c>
      <c r="M106" s="305" t="s">
        <v>1045</v>
      </c>
      <c r="N106" s="305">
        <v>450</v>
      </c>
      <c r="O106" s="305" t="s">
        <v>1085</v>
      </c>
      <c r="P106" s="305" t="s">
        <v>238</v>
      </c>
      <c r="Q106" s="305" t="s">
        <v>446</v>
      </c>
      <c r="R106" s="305">
        <v>2</v>
      </c>
      <c r="S106" s="305">
        <v>500</v>
      </c>
      <c r="T106" s="305"/>
      <c r="U106" s="305">
        <v>50</v>
      </c>
    </row>
    <row r="107" spans="1:21" s="224" customFormat="1" ht="30" customHeight="1" x14ac:dyDescent="0.25">
      <c r="A107" s="577"/>
      <c r="B107" s="368" t="s">
        <v>1106</v>
      </c>
      <c r="C107" s="369" t="s">
        <v>1107</v>
      </c>
      <c r="D107" s="125">
        <v>1</v>
      </c>
      <c r="E107" s="126" t="s">
        <v>242</v>
      </c>
      <c r="F107" s="5">
        <v>53558</v>
      </c>
      <c r="G107" s="272">
        <f t="shared" si="9"/>
        <v>37490.6</v>
      </c>
      <c r="H107" s="84"/>
      <c r="I107" s="51"/>
      <c r="J107" s="52">
        <f t="shared" si="8"/>
        <v>0</v>
      </c>
      <c r="K107" s="84"/>
      <c r="L107" s="125" t="s">
        <v>1044</v>
      </c>
      <c r="M107" s="125" t="s">
        <v>1045</v>
      </c>
      <c r="N107" s="125">
        <v>450</v>
      </c>
      <c r="O107" s="125">
        <v>0</v>
      </c>
      <c r="P107" s="125" t="s">
        <v>238</v>
      </c>
      <c r="Q107" s="125" t="s">
        <v>446</v>
      </c>
      <c r="R107" s="125">
        <v>2</v>
      </c>
      <c r="S107" s="125">
        <v>500</v>
      </c>
      <c r="T107" s="125"/>
      <c r="U107" s="125">
        <v>50</v>
      </c>
    </row>
    <row r="108" spans="1:21" s="224" customFormat="1" ht="30" customHeight="1" x14ac:dyDescent="0.25">
      <c r="A108" s="577"/>
      <c r="B108" s="123" t="s">
        <v>1086</v>
      </c>
      <c r="C108" s="124" t="s">
        <v>1087</v>
      </c>
      <c r="D108" s="125">
        <v>1</v>
      </c>
      <c r="E108" s="126" t="s">
        <v>242</v>
      </c>
      <c r="F108" s="5">
        <v>6344</v>
      </c>
      <c r="G108" s="272">
        <f t="shared" si="9"/>
        <v>4440.8</v>
      </c>
      <c r="H108" s="84"/>
      <c r="I108" s="51"/>
      <c r="J108" s="52">
        <f t="shared" si="8"/>
        <v>0</v>
      </c>
      <c r="K108" s="84"/>
      <c r="L108" s="125" t="s">
        <v>1044</v>
      </c>
      <c r="M108" s="125" t="s">
        <v>1045</v>
      </c>
      <c r="N108" s="125" t="s">
        <v>1138</v>
      </c>
      <c r="O108" s="125" t="s">
        <v>1085</v>
      </c>
      <c r="P108" s="125" t="s">
        <v>238</v>
      </c>
      <c r="Q108" s="125" t="s">
        <v>446</v>
      </c>
      <c r="R108" s="125">
        <v>2</v>
      </c>
      <c r="S108" s="125">
        <v>500</v>
      </c>
      <c r="T108" s="125"/>
      <c r="U108" s="125">
        <v>50</v>
      </c>
    </row>
    <row r="109" spans="1:21" s="224" customFormat="1" ht="25.5" x14ac:dyDescent="0.25">
      <c r="A109" s="577"/>
      <c r="B109" s="123" t="s">
        <v>1051</v>
      </c>
      <c r="C109" s="124" t="s">
        <v>1052</v>
      </c>
      <c r="D109" s="125">
        <v>1</v>
      </c>
      <c r="E109" s="126" t="s">
        <v>242</v>
      </c>
      <c r="F109" s="5">
        <v>5856</v>
      </c>
      <c r="G109" s="272">
        <f t="shared" si="9"/>
        <v>4099.2</v>
      </c>
      <c r="H109" s="84"/>
      <c r="I109" s="51"/>
      <c r="J109" s="52">
        <f t="shared" si="8"/>
        <v>0</v>
      </c>
      <c r="K109" s="84"/>
      <c r="L109" s="125" t="s">
        <v>1044</v>
      </c>
      <c r="M109" s="125" t="s">
        <v>1045</v>
      </c>
      <c r="N109" s="125">
        <v>0</v>
      </c>
      <c r="O109" s="125">
        <v>0</v>
      </c>
      <c r="P109" s="125" t="s">
        <v>238</v>
      </c>
      <c r="Q109" s="125" t="s">
        <v>446</v>
      </c>
      <c r="R109" s="125">
        <v>2</v>
      </c>
      <c r="S109" s="125">
        <v>500</v>
      </c>
      <c r="T109" s="125"/>
      <c r="U109" s="125">
        <v>0</v>
      </c>
    </row>
    <row r="110" spans="1:21" s="224" customFormat="1" ht="36.6" customHeight="1" x14ac:dyDescent="0.25">
      <c r="A110" s="577"/>
      <c r="B110" s="266" t="s">
        <v>1139</v>
      </c>
      <c r="C110" s="273" t="s">
        <v>1140</v>
      </c>
      <c r="D110" s="266"/>
      <c r="E110" s="267" t="s">
        <v>235</v>
      </c>
      <c r="F110" s="286">
        <v>71248</v>
      </c>
      <c r="G110" s="269">
        <f t="shared" ref="G110:G121" si="10">F110-F110*$G$4</f>
        <v>49873.600000000006</v>
      </c>
      <c r="H110" s="84"/>
      <c r="I110" s="270"/>
      <c r="J110" s="271">
        <f t="shared" si="8"/>
        <v>0</v>
      </c>
      <c r="K110" s="84"/>
      <c r="L110" s="280" t="s">
        <v>1044</v>
      </c>
      <c r="M110" s="280" t="s">
        <v>1045</v>
      </c>
      <c r="N110" s="280">
        <v>450</v>
      </c>
      <c r="O110" s="280" t="s">
        <v>1085</v>
      </c>
      <c r="P110" s="280" t="s">
        <v>238</v>
      </c>
      <c r="Q110" s="280" t="s">
        <v>446</v>
      </c>
      <c r="R110" s="280">
        <v>2</v>
      </c>
      <c r="S110" s="280">
        <v>500</v>
      </c>
      <c r="T110" s="280"/>
      <c r="U110" s="280">
        <v>50</v>
      </c>
    </row>
    <row r="111" spans="1:21" s="224" customFormat="1" ht="30" customHeight="1" x14ac:dyDescent="0.25">
      <c r="A111" s="577"/>
      <c r="B111" s="123" t="s">
        <v>1110</v>
      </c>
      <c r="C111" s="124" t="s">
        <v>1111</v>
      </c>
      <c r="D111" s="125">
        <v>1</v>
      </c>
      <c r="E111" s="126" t="s">
        <v>242</v>
      </c>
      <c r="F111" s="5">
        <v>59048</v>
      </c>
      <c r="G111" s="272">
        <f t="shared" si="10"/>
        <v>41333.600000000006</v>
      </c>
      <c r="H111" s="84"/>
      <c r="I111" s="51"/>
      <c r="J111" s="52">
        <f t="shared" si="8"/>
        <v>0</v>
      </c>
      <c r="K111" s="84"/>
      <c r="L111" s="125" t="s">
        <v>1044</v>
      </c>
      <c r="M111" s="125" t="s">
        <v>1045</v>
      </c>
      <c r="N111" s="125">
        <v>450</v>
      </c>
      <c r="O111" s="125">
        <v>0</v>
      </c>
      <c r="P111" s="125" t="s">
        <v>238</v>
      </c>
      <c r="Q111" s="125" t="s">
        <v>446</v>
      </c>
      <c r="R111" s="125">
        <v>2</v>
      </c>
      <c r="S111" s="125">
        <v>500</v>
      </c>
      <c r="T111" s="125"/>
      <c r="U111" s="125">
        <v>50</v>
      </c>
    </row>
    <row r="112" spans="1:21" s="224" customFormat="1" ht="30" customHeight="1" x14ac:dyDescent="0.25">
      <c r="A112" s="577"/>
      <c r="B112" s="123" t="s">
        <v>1086</v>
      </c>
      <c r="C112" s="124" t="s">
        <v>1087</v>
      </c>
      <c r="D112" s="125">
        <v>1</v>
      </c>
      <c r="E112" s="126" t="s">
        <v>242</v>
      </c>
      <c r="F112" s="5">
        <v>6344</v>
      </c>
      <c r="G112" s="272">
        <f t="shared" si="10"/>
        <v>4440.8</v>
      </c>
      <c r="H112" s="84"/>
      <c r="I112" s="51"/>
      <c r="J112" s="52">
        <f t="shared" si="8"/>
        <v>0</v>
      </c>
      <c r="K112" s="84"/>
      <c r="L112" s="125" t="s">
        <v>1044</v>
      </c>
      <c r="M112" s="125" t="s">
        <v>1045</v>
      </c>
      <c r="N112" s="125" t="s">
        <v>1138</v>
      </c>
      <c r="O112" s="125" t="s">
        <v>1085</v>
      </c>
      <c r="P112" s="125" t="s">
        <v>238</v>
      </c>
      <c r="Q112" s="125" t="s">
        <v>446</v>
      </c>
      <c r="R112" s="125">
        <v>2</v>
      </c>
      <c r="S112" s="125">
        <v>500</v>
      </c>
      <c r="T112" s="125"/>
      <c r="U112" s="125">
        <v>50</v>
      </c>
    </row>
    <row r="113" spans="1:21" s="224" customFormat="1" ht="25.5" x14ac:dyDescent="0.25">
      <c r="A113" s="577"/>
      <c r="B113" s="123" t="s">
        <v>1051</v>
      </c>
      <c r="C113" s="124" t="s">
        <v>1052</v>
      </c>
      <c r="D113" s="125">
        <v>1</v>
      </c>
      <c r="E113" s="126" t="s">
        <v>242</v>
      </c>
      <c r="F113" s="5">
        <v>5856</v>
      </c>
      <c r="G113" s="272">
        <f t="shared" si="10"/>
        <v>4099.2</v>
      </c>
      <c r="H113" s="84"/>
      <c r="I113" s="51"/>
      <c r="J113" s="52">
        <f t="shared" si="8"/>
        <v>0</v>
      </c>
      <c r="K113" s="84"/>
      <c r="L113" s="125" t="s">
        <v>1044</v>
      </c>
      <c r="M113" s="125" t="s">
        <v>1045</v>
      </c>
      <c r="N113" s="125">
        <v>0</v>
      </c>
      <c r="O113" s="125">
        <v>0</v>
      </c>
      <c r="P113" s="125" t="s">
        <v>238</v>
      </c>
      <c r="Q113" s="125" t="s">
        <v>446</v>
      </c>
      <c r="R113" s="125">
        <v>2</v>
      </c>
      <c r="S113" s="125">
        <v>500</v>
      </c>
      <c r="T113" s="125"/>
      <c r="U113" s="125">
        <v>0</v>
      </c>
    </row>
    <row r="114" spans="1:21" s="224" customFormat="1" ht="35.450000000000003" customHeight="1" x14ac:dyDescent="0.25">
      <c r="A114" s="577"/>
      <c r="B114" s="266" t="s">
        <v>1141</v>
      </c>
      <c r="C114" s="273" t="s">
        <v>1142</v>
      </c>
      <c r="D114" s="266"/>
      <c r="E114" s="267" t="s">
        <v>235</v>
      </c>
      <c r="F114" s="286">
        <v>73078</v>
      </c>
      <c r="G114" s="269">
        <f t="shared" si="10"/>
        <v>51154.600000000006</v>
      </c>
      <c r="H114" s="84"/>
      <c r="I114" s="270"/>
      <c r="J114" s="271">
        <f t="shared" si="8"/>
        <v>0</v>
      </c>
      <c r="K114" s="84"/>
      <c r="L114" s="280" t="s">
        <v>1044</v>
      </c>
      <c r="M114" s="280" t="s">
        <v>1045</v>
      </c>
      <c r="N114" s="280">
        <v>500</v>
      </c>
      <c r="O114" s="280" t="s">
        <v>1085</v>
      </c>
      <c r="P114" s="280" t="s">
        <v>238</v>
      </c>
      <c r="Q114" s="280" t="s">
        <v>446</v>
      </c>
      <c r="R114" s="280">
        <v>2</v>
      </c>
      <c r="S114" s="280">
        <v>500</v>
      </c>
      <c r="T114" s="280"/>
      <c r="U114" s="280">
        <v>50</v>
      </c>
    </row>
    <row r="115" spans="1:21" s="224" customFormat="1" ht="28.5" customHeight="1" x14ac:dyDescent="0.25">
      <c r="A115" s="577"/>
      <c r="B115" s="123" t="s">
        <v>1114</v>
      </c>
      <c r="C115" s="124" t="s">
        <v>1115</v>
      </c>
      <c r="D115" s="125">
        <v>1</v>
      </c>
      <c r="E115" s="126" t="s">
        <v>242</v>
      </c>
      <c r="F115" s="5">
        <v>60878</v>
      </c>
      <c r="G115" s="272">
        <f t="shared" si="10"/>
        <v>42614.600000000006</v>
      </c>
      <c r="H115" s="84"/>
      <c r="I115" s="51"/>
      <c r="J115" s="52">
        <f t="shared" si="8"/>
        <v>0</v>
      </c>
      <c r="K115" s="84"/>
      <c r="L115" s="125" t="s">
        <v>1044</v>
      </c>
      <c r="M115" s="125" t="s">
        <v>1045</v>
      </c>
      <c r="N115" s="125">
        <v>500</v>
      </c>
      <c r="O115" s="125">
        <v>0</v>
      </c>
      <c r="P115" s="125" t="s">
        <v>238</v>
      </c>
      <c r="Q115" s="125" t="s">
        <v>446</v>
      </c>
      <c r="R115" s="125">
        <v>2</v>
      </c>
      <c r="S115" s="125">
        <v>500</v>
      </c>
      <c r="T115" s="125"/>
      <c r="U115" s="125">
        <v>50</v>
      </c>
    </row>
    <row r="116" spans="1:21" s="224" customFormat="1" ht="28.5" customHeight="1" x14ac:dyDescent="0.25">
      <c r="A116" s="577"/>
      <c r="B116" s="123" t="s">
        <v>1086</v>
      </c>
      <c r="C116" s="124" t="s">
        <v>1087</v>
      </c>
      <c r="D116" s="125">
        <v>1</v>
      </c>
      <c r="E116" s="126" t="s">
        <v>242</v>
      </c>
      <c r="F116" s="5">
        <v>6344</v>
      </c>
      <c r="G116" s="272">
        <f t="shared" si="10"/>
        <v>4440.8</v>
      </c>
      <c r="H116" s="84"/>
      <c r="I116" s="51"/>
      <c r="J116" s="52">
        <f t="shared" si="8"/>
        <v>0</v>
      </c>
      <c r="K116" s="84"/>
      <c r="L116" s="125" t="s">
        <v>1044</v>
      </c>
      <c r="M116" s="125" t="s">
        <v>1045</v>
      </c>
      <c r="N116" s="125" t="s">
        <v>1138</v>
      </c>
      <c r="O116" s="125" t="s">
        <v>1085</v>
      </c>
      <c r="P116" s="125" t="s">
        <v>238</v>
      </c>
      <c r="Q116" s="125" t="s">
        <v>446</v>
      </c>
      <c r="R116" s="125">
        <v>2</v>
      </c>
      <c r="S116" s="125">
        <v>500</v>
      </c>
      <c r="T116" s="125"/>
      <c r="U116" s="125">
        <v>50</v>
      </c>
    </row>
    <row r="117" spans="1:21" s="224" customFormat="1" ht="25.5" x14ac:dyDescent="0.25">
      <c r="A117" s="577"/>
      <c r="B117" s="123" t="s">
        <v>1051</v>
      </c>
      <c r="C117" s="124" t="s">
        <v>1052</v>
      </c>
      <c r="D117" s="125">
        <v>1</v>
      </c>
      <c r="E117" s="126" t="s">
        <v>242</v>
      </c>
      <c r="F117" s="5">
        <v>5856</v>
      </c>
      <c r="G117" s="272">
        <f t="shared" si="10"/>
        <v>4099.2</v>
      </c>
      <c r="H117" s="84"/>
      <c r="I117" s="51"/>
      <c r="J117" s="52">
        <f t="shared" si="8"/>
        <v>0</v>
      </c>
      <c r="K117" s="84"/>
      <c r="L117" s="125" t="s">
        <v>1044</v>
      </c>
      <c r="M117" s="125" t="s">
        <v>1045</v>
      </c>
      <c r="N117" s="125">
        <v>0</v>
      </c>
      <c r="O117" s="125">
        <v>0</v>
      </c>
      <c r="P117" s="125" t="s">
        <v>238</v>
      </c>
      <c r="Q117" s="125" t="s">
        <v>446</v>
      </c>
      <c r="R117" s="125">
        <v>2</v>
      </c>
      <c r="S117" s="125">
        <v>500</v>
      </c>
      <c r="T117" s="125"/>
      <c r="U117" s="125">
        <v>0</v>
      </c>
    </row>
    <row r="118" spans="1:21" s="224" customFormat="1" ht="33" customHeight="1" x14ac:dyDescent="0.25">
      <c r="A118" s="577"/>
      <c r="B118" s="266" t="s">
        <v>1143</v>
      </c>
      <c r="C118" s="273" t="s">
        <v>1144</v>
      </c>
      <c r="D118" s="266"/>
      <c r="E118" s="267" t="s">
        <v>235</v>
      </c>
      <c r="F118" s="286">
        <v>76128</v>
      </c>
      <c r="G118" s="269">
        <f t="shared" si="10"/>
        <v>53289.600000000006</v>
      </c>
      <c r="H118" s="84"/>
      <c r="I118" s="270"/>
      <c r="J118" s="271">
        <f t="shared" si="8"/>
        <v>0</v>
      </c>
      <c r="K118" s="84"/>
      <c r="L118" s="280" t="s">
        <v>1044</v>
      </c>
      <c r="M118" s="280" t="s">
        <v>1045</v>
      </c>
      <c r="N118" s="280">
        <v>600</v>
      </c>
      <c r="O118" s="280" t="s">
        <v>1085</v>
      </c>
      <c r="P118" s="280" t="s">
        <v>238</v>
      </c>
      <c r="Q118" s="280" t="s">
        <v>446</v>
      </c>
      <c r="R118" s="280">
        <v>2</v>
      </c>
      <c r="S118" s="280">
        <v>500</v>
      </c>
      <c r="T118" s="280"/>
      <c r="U118" s="280">
        <v>50</v>
      </c>
    </row>
    <row r="119" spans="1:21" s="224" customFormat="1" ht="30" customHeight="1" x14ac:dyDescent="0.25">
      <c r="A119" s="577"/>
      <c r="B119" s="123" t="s">
        <v>1118</v>
      </c>
      <c r="C119" s="124" t="s">
        <v>1119</v>
      </c>
      <c r="D119" s="125">
        <v>1</v>
      </c>
      <c r="E119" s="126" t="s">
        <v>242</v>
      </c>
      <c r="F119" s="5">
        <v>63928</v>
      </c>
      <c r="G119" s="272">
        <f t="shared" si="10"/>
        <v>44749.600000000006</v>
      </c>
      <c r="H119" s="84"/>
      <c r="I119" s="51"/>
      <c r="J119" s="52">
        <f t="shared" si="8"/>
        <v>0</v>
      </c>
      <c r="K119" s="84"/>
      <c r="L119" s="125" t="s">
        <v>1044</v>
      </c>
      <c r="M119" s="125" t="s">
        <v>1045</v>
      </c>
      <c r="N119" s="125">
        <v>600</v>
      </c>
      <c r="O119" s="125">
        <v>0</v>
      </c>
      <c r="P119" s="125" t="s">
        <v>238</v>
      </c>
      <c r="Q119" s="125" t="s">
        <v>446</v>
      </c>
      <c r="R119" s="125">
        <v>2</v>
      </c>
      <c r="S119" s="125">
        <v>500</v>
      </c>
      <c r="T119" s="125"/>
      <c r="U119" s="125">
        <v>50</v>
      </c>
    </row>
    <row r="120" spans="1:21" s="224" customFormat="1" ht="30" customHeight="1" x14ac:dyDescent="0.25">
      <c r="A120" s="577"/>
      <c r="B120" s="123" t="s">
        <v>1086</v>
      </c>
      <c r="C120" s="124" t="s">
        <v>1087</v>
      </c>
      <c r="D120" s="125">
        <v>1</v>
      </c>
      <c r="E120" s="126" t="s">
        <v>242</v>
      </c>
      <c r="F120" s="5">
        <v>6344</v>
      </c>
      <c r="G120" s="272">
        <f t="shared" si="10"/>
        <v>4440.8</v>
      </c>
      <c r="H120" s="84"/>
      <c r="I120" s="51"/>
      <c r="J120" s="52">
        <f t="shared" si="8"/>
        <v>0</v>
      </c>
      <c r="K120" s="84"/>
      <c r="L120" s="125" t="s">
        <v>1044</v>
      </c>
      <c r="M120" s="125" t="s">
        <v>1045</v>
      </c>
      <c r="N120" s="125" t="s">
        <v>1138</v>
      </c>
      <c r="O120" s="125" t="s">
        <v>1085</v>
      </c>
      <c r="P120" s="125" t="s">
        <v>238</v>
      </c>
      <c r="Q120" s="125" t="s">
        <v>446</v>
      </c>
      <c r="R120" s="125">
        <v>2</v>
      </c>
      <c r="S120" s="125">
        <v>500</v>
      </c>
      <c r="T120" s="125"/>
      <c r="U120" s="125">
        <v>50</v>
      </c>
    </row>
    <row r="121" spans="1:21" s="224" customFormat="1" ht="25.5" x14ac:dyDescent="0.25">
      <c r="A121" s="577"/>
      <c r="B121" s="123" t="s">
        <v>1051</v>
      </c>
      <c r="C121" s="124" t="s">
        <v>1052</v>
      </c>
      <c r="D121" s="125">
        <v>1</v>
      </c>
      <c r="E121" s="126" t="s">
        <v>242</v>
      </c>
      <c r="F121" s="5">
        <v>5856</v>
      </c>
      <c r="G121" s="272">
        <f t="shared" si="10"/>
        <v>4099.2</v>
      </c>
      <c r="H121" s="84"/>
      <c r="I121" s="51"/>
      <c r="J121" s="52">
        <f t="shared" si="8"/>
        <v>0</v>
      </c>
      <c r="K121" s="84"/>
      <c r="L121" s="125" t="s">
        <v>1044</v>
      </c>
      <c r="M121" s="125" t="s">
        <v>1045</v>
      </c>
      <c r="N121" s="125">
        <v>0</v>
      </c>
      <c r="O121" s="125">
        <v>0</v>
      </c>
      <c r="P121" s="125" t="s">
        <v>238</v>
      </c>
      <c r="Q121" s="125" t="s">
        <v>446</v>
      </c>
      <c r="R121" s="125">
        <v>2</v>
      </c>
      <c r="S121" s="125">
        <v>500</v>
      </c>
      <c r="T121" s="125"/>
      <c r="U121" s="125">
        <v>0</v>
      </c>
    </row>
    <row r="122" spans="1:21" s="224" customFormat="1" ht="34.15" customHeight="1" x14ac:dyDescent="0.25">
      <c r="A122" s="577"/>
      <c r="B122" s="266" t="s">
        <v>1145</v>
      </c>
      <c r="C122" s="273" t="s">
        <v>1146</v>
      </c>
      <c r="D122" s="266"/>
      <c r="E122" s="267" t="s">
        <v>235</v>
      </c>
      <c r="F122" s="286">
        <v>65636</v>
      </c>
      <c r="G122" s="269">
        <f t="shared" ref="G122:G125" si="11">F122-F122*$G$4</f>
        <v>45945.2</v>
      </c>
      <c r="H122" s="84"/>
      <c r="I122" s="270"/>
      <c r="J122" s="271">
        <f t="shared" si="8"/>
        <v>0</v>
      </c>
      <c r="K122" s="84"/>
      <c r="L122" s="280" t="s">
        <v>1044</v>
      </c>
      <c r="M122" s="280" t="s">
        <v>1045</v>
      </c>
      <c r="N122" s="280">
        <v>450</v>
      </c>
      <c r="O122" s="280" t="s">
        <v>1085</v>
      </c>
      <c r="P122" s="280" t="s">
        <v>238</v>
      </c>
      <c r="Q122" s="280" t="s">
        <v>446</v>
      </c>
      <c r="R122" s="280">
        <v>2</v>
      </c>
      <c r="S122" s="280">
        <v>500</v>
      </c>
      <c r="T122" s="280"/>
      <c r="U122" s="280">
        <v>50</v>
      </c>
    </row>
    <row r="123" spans="1:21" s="224" customFormat="1" ht="27.75" customHeight="1" x14ac:dyDescent="0.25">
      <c r="A123" s="577"/>
      <c r="B123" s="368" t="s">
        <v>1122</v>
      </c>
      <c r="C123" s="369" t="s">
        <v>1123</v>
      </c>
      <c r="D123" s="125">
        <v>1</v>
      </c>
      <c r="E123" s="126" t="s">
        <v>242</v>
      </c>
      <c r="F123" s="5">
        <v>53436</v>
      </c>
      <c r="G123" s="272">
        <f t="shared" si="11"/>
        <v>37405.199999999997</v>
      </c>
      <c r="H123" s="84"/>
      <c r="I123" s="51"/>
      <c r="J123" s="52">
        <f t="shared" si="8"/>
        <v>0</v>
      </c>
      <c r="K123" s="84"/>
      <c r="L123" s="125" t="s">
        <v>1044</v>
      </c>
      <c r="M123" s="125" t="s">
        <v>1045</v>
      </c>
      <c r="N123" s="125">
        <v>450</v>
      </c>
      <c r="O123" s="125">
        <v>0</v>
      </c>
      <c r="P123" s="125" t="s">
        <v>238</v>
      </c>
      <c r="Q123" s="125" t="s">
        <v>446</v>
      </c>
      <c r="R123" s="125">
        <v>2</v>
      </c>
      <c r="S123" s="125">
        <v>500</v>
      </c>
      <c r="T123" s="125"/>
      <c r="U123" s="125">
        <v>50</v>
      </c>
    </row>
    <row r="124" spans="1:21" s="224" customFormat="1" ht="27.75" customHeight="1" x14ac:dyDescent="0.25">
      <c r="A124" s="577"/>
      <c r="B124" s="123" t="s">
        <v>1086</v>
      </c>
      <c r="C124" s="124" t="s">
        <v>1087</v>
      </c>
      <c r="D124" s="125">
        <v>1</v>
      </c>
      <c r="E124" s="126" t="s">
        <v>242</v>
      </c>
      <c r="F124" s="5">
        <v>6344</v>
      </c>
      <c r="G124" s="272">
        <f t="shared" si="11"/>
        <v>4440.8</v>
      </c>
      <c r="H124" s="84"/>
      <c r="I124" s="51"/>
      <c r="J124" s="52">
        <f t="shared" si="8"/>
        <v>0</v>
      </c>
      <c r="K124" s="84"/>
      <c r="L124" s="125" t="s">
        <v>1044</v>
      </c>
      <c r="M124" s="125" t="s">
        <v>1045</v>
      </c>
      <c r="N124" s="125" t="s">
        <v>1138</v>
      </c>
      <c r="O124" s="125" t="s">
        <v>1085</v>
      </c>
      <c r="P124" s="125" t="s">
        <v>238</v>
      </c>
      <c r="Q124" s="125" t="s">
        <v>446</v>
      </c>
      <c r="R124" s="125">
        <v>2</v>
      </c>
      <c r="S124" s="125">
        <v>500</v>
      </c>
      <c r="T124" s="125"/>
      <c r="U124" s="125">
        <v>50</v>
      </c>
    </row>
    <row r="125" spans="1:21" s="224" customFormat="1" ht="25.5" x14ac:dyDescent="0.25">
      <c r="A125" s="577"/>
      <c r="B125" s="123" t="s">
        <v>1069</v>
      </c>
      <c r="C125" s="124" t="s">
        <v>1070</v>
      </c>
      <c r="D125" s="125">
        <v>1</v>
      </c>
      <c r="E125" s="126" t="s">
        <v>242</v>
      </c>
      <c r="F125" s="5">
        <v>5856</v>
      </c>
      <c r="G125" s="272">
        <f t="shared" si="11"/>
        <v>4099.2</v>
      </c>
      <c r="H125" s="84"/>
      <c r="I125" s="51"/>
      <c r="J125" s="52">
        <f t="shared" si="8"/>
        <v>0</v>
      </c>
      <c r="K125" s="84"/>
      <c r="L125" s="125" t="s">
        <v>1044</v>
      </c>
      <c r="M125" s="125" t="s">
        <v>1045</v>
      </c>
      <c r="N125" s="125">
        <v>0</v>
      </c>
      <c r="O125" s="125">
        <v>0</v>
      </c>
      <c r="P125" s="125" t="s">
        <v>238</v>
      </c>
      <c r="Q125" s="125" t="s">
        <v>446</v>
      </c>
      <c r="R125" s="125">
        <v>2</v>
      </c>
      <c r="S125" s="125">
        <v>500</v>
      </c>
      <c r="T125" s="125"/>
      <c r="U125" s="125">
        <v>0</v>
      </c>
    </row>
    <row r="126" spans="1:21" s="224" customFormat="1" ht="34.15" customHeight="1" x14ac:dyDescent="0.25">
      <c r="A126" s="577"/>
      <c r="B126" s="266" t="s">
        <v>1147</v>
      </c>
      <c r="C126" s="273" t="s">
        <v>1148</v>
      </c>
      <c r="D126" s="266"/>
      <c r="E126" s="267" t="s">
        <v>235</v>
      </c>
      <c r="F126" s="286">
        <v>71248</v>
      </c>
      <c r="G126" s="269">
        <f t="shared" ref="G126:G137" si="12">F126-F126*$G$4</f>
        <v>49873.600000000006</v>
      </c>
      <c r="H126" s="84"/>
      <c r="I126" s="270"/>
      <c r="J126" s="271">
        <f t="shared" si="8"/>
        <v>0</v>
      </c>
      <c r="K126" s="84"/>
      <c r="L126" s="280" t="s">
        <v>1044</v>
      </c>
      <c r="M126" s="280" t="s">
        <v>1045</v>
      </c>
      <c r="N126" s="280">
        <v>450</v>
      </c>
      <c r="O126" s="280" t="s">
        <v>1085</v>
      </c>
      <c r="P126" s="280" t="s">
        <v>238</v>
      </c>
      <c r="Q126" s="280" t="s">
        <v>446</v>
      </c>
      <c r="R126" s="280">
        <v>2</v>
      </c>
      <c r="S126" s="280">
        <v>500</v>
      </c>
      <c r="T126" s="280"/>
      <c r="U126" s="280">
        <v>50</v>
      </c>
    </row>
    <row r="127" spans="1:21" s="224" customFormat="1" ht="27.75" customHeight="1" x14ac:dyDescent="0.25">
      <c r="A127" s="577"/>
      <c r="B127" s="123" t="s">
        <v>1126</v>
      </c>
      <c r="C127" s="124" t="s">
        <v>1127</v>
      </c>
      <c r="D127" s="125">
        <v>1</v>
      </c>
      <c r="E127" s="126" t="s">
        <v>242</v>
      </c>
      <c r="F127" s="5">
        <v>59048</v>
      </c>
      <c r="G127" s="272">
        <f t="shared" si="12"/>
        <v>41333.600000000006</v>
      </c>
      <c r="H127" s="84"/>
      <c r="I127" s="51"/>
      <c r="J127" s="52">
        <f t="shared" si="8"/>
        <v>0</v>
      </c>
      <c r="K127" s="84"/>
      <c r="L127" s="125" t="s">
        <v>1044</v>
      </c>
      <c r="M127" s="125" t="s">
        <v>1045</v>
      </c>
      <c r="N127" s="125">
        <v>450</v>
      </c>
      <c r="O127" s="125">
        <v>0</v>
      </c>
      <c r="P127" s="125" t="s">
        <v>238</v>
      </c>
      <c r="Q127" s="125" t="s">
        <v>446</v>
      </c>
      <c r="R127" s="125">
        <v>2</v>
      </c>
      <c r="S127" s="125">
        <v>500</v>
      </c>
      <c r="T127" s="125"/>
      <c r="U127" s="125">
        <v>50</v>
      </c>
    </row>
    <row r="128" spans="1:21" s="224" customFormat="1" ht="27.75" customHeight="1" x14ac:dyDescent="0.25">
      <c r="A128" s="577"/>
      <c r="B128" s="123" t="s">
        <v>1086</v>
      </c>
      <c r="C128" s="124" t="s">
        <v>1087</v>
      </c>
      <c r="D128" s="125">
        <v>1</v>
      </c>
      <c r="E128" s="126" t="s">
        <v>242</v>
      </c>
      <c r="F128" s="5">
        <v>6344</v>
      </c>
      <c r="G128" s="272">
        <f t="shared" si="12"/>
        <v>4440.8</v>
      </c>
      <c r="H128" s="84"/>
      <c r="I128" s="51"/>
      <c r="J128" s="52">
        <f t="shared" si="8"/>
        <v>0</v>
      </c>
      <c r="K128" s="84"/>
      <c r="L128" s="125" t="s">
        <v>1044</v>
      </c>
      <c r="M128" s="125" t="s">
        <v>1045</v>
      </c>
      <c r="N128" s="125" t="s">
        <v>1138</v>
      </c>
      <c r="O128" s="125" t="s">
        <v>1085</v>
      </c>
      <c r="P128" s="125" t="s">
        <v>238</v>
      </c>
      <c r="Q128" s="125" t="s">
        <v>446</v>
      </c>
      <c r="R128" s="125">
        <v>2</v>
      </c>
      <c r="S128" s="125">
        <v>500</v>
      </c>
      <c r="T128" s="125"/>
      <c r="U128" s="125">
        <v>50</v>
      </c>
    </row>
    <row r="129" spans="1:21" s="224" customFormat="1" ht="25.5" x14ac:dyDescent="0.25">
      <c r="A129" s="577"/>
      <c r="B129" s="123" t="s">
        <v>1069</v>
      </c>
      <c r="C129" s="124" t="s">
        <v>1070</v>
      </c>
      <c r="D129" s="125">
        <v>1</v>
      </c>
      <c r="E129" s="126" t="s">
        <v>242</v>
      </c>
      <c r="F129" s="5">
        <v>5856</v>
      </c>
      <c r="G129" s="272">
        <f t="shared" si="12"/>
        <v>4099.2</v>
      </c>
      <c r="H129" s="84"/>
      <c r="I129" s="51"/>
      <c r="J129" s="52">
        <f t="shared" si="8"/>
        <v>0</v>
      </c>
      <c r="K129" s="84"/>
      <c r="L129" s="125" t="s">
        <v>1044</v>
      </c>
      <c r="M129" s="125" t="s">
        <v>1045</v>
      </c>
      <c r="N129" s="125">
        <v>0</v>
      </c>
      <c r="O129" s="125">
        <v>0</v>
      </c>
      <c r="P129" s="125" t="s">
        <v>238</v>
      </c>
      <c r="Q129" s="125" t="s">
        <v>446</v>
      </c>
      <c r="R129" s="125">
        <v>2</v>
      </c>
      <c r="S129" s="125">
        <v>500</v>
      </c>
      <c r="T129" s="125"/>
      <c r="U129" s="125">
        <v>0</v>
      </c>
    </row>
    <row r="130" spans="1:21" s="224" customFormat="1" ht="33.6" customHeight="1" x14ac:dyDescent="0.25">
      <c r="A130" s="577"/>
      <c r="B130" s="266" t="s">
        <v>1149</v>
      </c>
      <c r="C130" s="273" t="s">
        <v>1150</v>
      </c>
      <c r="D130" s="266"/>
      <c r="E130" s="267" t="s">
        <v>235</v>
      </c>
      <c r="F130" s="286">
        <v>73078</v>
      </c>
      <c r="G130" s="269">
        <f t="shared" si="12"/>
        <v>51154.600000000006</v>
      </c>
      <c r="H130" s="84"/>
      <c r="I130" s="270"/>
      <c r="J130" s="271">
        <f t="shared" si="8"/>
        <v>0</v>
      </c>
      <c r="K130" s="84"/>
      <c r="L130" s="280" t="s">
        <v>1044</v>
      </c>
      <c r="M130" s="280" t="s">
        <v>1045</v>
      </c>
      <c r="N130" s="280">
        <v>500</v>
      </c>
      <c r="O130" s="280" t="s">
        <v>1085</v>
      </c>
      <c r="P130" s="280" t="s">
        <v>238</v>
      </c>
      <c r="Q130" s="280" t="s">
        <v>446</v>
      </c>
      <c r="R130" s="280">
        <v>2</v>
      </c>
      <c r="S130" s="280">
        <v>500</v>
      </c>
      <c r="T130" s="280"/>
      <c r="U130" s="280">
        <v>50</v>
      </c>
    </row>
    <row r="131" spans="1:21" s="224" customFormat="1" ht="27.75" customHeight="1" x14ac:dyDescent="0.25">
      <c r="A131" s="577"/>
      <c r="B131" s="123" t="s">
        <v>1130</v>
      </c>
      <c r="C131" s="124" t="s">
        <v>1131</v>
      </c>
      <c r="D131" s="125">
        <v>1</v>
      </c>
      <c r="E131" s="126" t="s">
        <v>242</v>
      </c>
      <c r="F131" s="5">
        <v>60878</v>
      </c>
      <c r="G131" s="272">
        <f t="shared" si="12"/>
        <v>42614.600000000006</v>
      </c>
      <c r="H131" s="84"/>
      <c r="I131" s="51"/>
      <c r="J131" s="52">
        <f t="shared" si="8"/>
        <v>0</v>
      </c>
      <c r="K131" s="84"/>
      <c r="L131" s="125" t="s">
        <v>1044</v>
      </c>
      <c r="M131" s="125" t="s">
        <v>1045</v>
      </c>
      <c r="N131" s="125">
        <v>500</v>
      </c>
      <c r="O131" s="125">
        <v>0</v>
      </c>
      <c r="P131" s="125" t="s">
        <v>238</v>
      </c>
      <c r="Q131" s="125" t="s">
        <v>446</v>
      </c>
      <c r="R131" s="125">
        <v>2</v>
      </c>
      <c r="S131" s="125">
        <v>500</v>
      </c>
      <c r="T131" s="125"/>
      <c r="U131" s="125">
        <v>50</v>
      </c>
    </row>
    <row r="132" spans="1:21" s="224" customFormat="1" ht="27.75" customHeight="1" x14ac:dyDescent="0.25">
      <c r="A132" s="577"/>
      <c r="B132" s="123" t="s">
        <v>1086</v>
      </c>
      <c r="C132" s="124" t="s">
        <v>1087</v>
      </c>
      <c r="D132" s="125">
        <v>1</v>
      </c>
      <c r="E132" s="126" t="s">
        <v>242</v>
      </c>
      <c r="F132" s="5">
        <v>6344</v>
      </c>
      <c r="G132" s="272">
        <f t="shared" si="12"/>
        <v>4440.8</v>
      </c>
      <c r="H132" s="84"/>
      <c r="I132" s="51"/>
      <c r="J132" s="52">
        <f t="shared" si="8"/>
        <v>0</v>
      </c>
      <c r="K132" s="84"/>
      <c r="L132" s="125" t="s">
        <v>1044</v>
      </c>
      <c r="M132" s="125" t="s">
        <v>1045</v>
      </c>
      <c r="N132" s="125" t="s">
        <v>1138</v>
      </c>
      <c r="O132" s="125" t="s">
        <v>1085</v>
      </c>
      <c r="P132" s="125" t="s">
        <v>238</v>
      </c>
      <c r="Q132" s="125" t="s">
        <v>446</v>
      </c>
      <c r="R132" s="125">
        <v>2</v>
      </c>
      <c r="S132" s="125">
        <v>500</v>
      </c>
      <c r="T132" s="125"/>
      <c r="U132" s="125">
        <v>50</v>
      </c>
    </row>
    <row r="133" spans="1:21" s="224" customFormat="1" ht="25.5" x14ac:dyDescent="0.25">
      <c r="A133" s="577"/>
      <c r="B133" s="123" t="s">
        <v>1069</v>
      </c>
      <c r="C133" s="124" t="s">
        <v>1070</v>
      </c>
      <c r="D133" s="125">
        <v>1</v>
      </c>
      <c r="E133" s="126" t="s">
        <v>242</v>
      </c>
      <c r="F133" s="5">
        <v>5856</v>
      </c>
      <c r="G133" s="272">
        <f t="shared" si="12"/>
        <v>4099.2</v>
      </c>
      <c r="H133" s="84"/>
      <c r="I133" s="51"/>
      <c r="J133" s="52">
        <f t="shared" si="8"/>
        <v>0</v>
      </c>
      <c r="K133" s="84"/>
      <c r="L133" s="125" t="s">
        <v>1044</v>
      </c>
      <c r="M133" s="125" t="s">
        <v>1045</v>
      </c>
      <c r="N133" s="125">
        <v>0</v>
      </c>
      <c r="O133" s="125">
        <v>0</v>
      </c>
      <c r="P133" s="125" t="s">
        <v>238</v>
      </c>
      <c r="Q133" s="125" t="s">
        <v>446</v>
      </c>
      <c r="R133" s="125">
        <v>2</v>
      </c>
      <c r="S133" s="125">
        <v>500</v>
      </c>
      <c r="T133" s="125"/>
      <c r="U133" s="125">
        <v>0</v>
      </c>
    </row>
    <row r="134" spans="1:21" s="224" customFormat="1" ht="36" customHeight="1" x14ac:dyDescent="0.25">
      <c r="A134" s="577"/>
      <c r="B134" s="266" t="s">
        <v>1151</v>
      </c>
      <c r="C134" s="273" t="s">
        <v>1152</v>
      </c>
      <c r="D134" s="266"/>
      <c r="E134" s="267" t="s">
        <v>235</v>
      </c>
      <c r="F134" s="286">
        <v>76128</v>
      </c>
      <c r="G134" s="269">
        <f t="shared" si="12"/>
        <v>53289.600000000006</v>
      </c>
      <c r="H134" s="84"/>
      <c r="I134" s="270"/>
      <c r="J134" s="271">
        <f t="shared" si="8"/>
        <v>0</v>
      </c>
      <c r="K134" s="84"/>
      <c r="L134" s="280" t="s">
        <v>1044</v>
      </c>
      <c r="M134" s="280" t="s">
        <v>1045</v>
      </c>
      <c r="N134" s="280">
        <v>600</v>
      </c>
      <c r="O134" s="280" t="s">
        <v>1085</v>
      </c>
      <c r="P134" s="280" t="s">
        <v>238</v>
      </c>
      <c r="Q134" s="280" t="s">
        <v>446</v>
      </c>
      <c r="R134" s="280">
        <v>2</v>
      </c>
      <c r="S134" s="280">
        <v>500</v>
      </c>
      <c r="T134" s="280"/>
      <c r="U134" s="280">
        <v>50</v>
      </c>
    </row>
    <row r="135" spans="1:21" s="224" customFormat="1" ht="29.25" customHeight="1" x14ac:dyDescent="0.25">
      <c r="A135" s="577"/>
      <c r="B135" s="123" t="s">
        <v>1134</v>
      </c>
      <c r="C135" s="124" t="s">
        <v>1135</v>
      </c>
      <c r="D135" s="125">
        <v>1</v>
      </c>
      <c r="E135" s="126" t="s">
        <v>242</v>
      </c>
      <c r="F135" s="5">
        <v>63928</v>
      </c>
      <c r="G135" s="272">
        <f t="shared" si="12"/>
        <v>44749.600000000006</v>
      </c>
      <c r="H135" s="84"/>
      <c r="I135" s="51"/>
      <c r="J135" s="52">
        <f t="shared" si="8"/>
        <v>0</v>
      </c>
      <c r="K135" s="84"/>
      <c r="L135" s="125" t="s">
        <v>1044</v>
      </c>
      <c r="M135" s="125" t="s">
        <v>1045</v>
      </c>
      <c r="N135" s="125">
        <v>600</v>
      </c>
      <c r="O135" s="125">
        <v>0</v>
      </c>
      <c r="P135" s="125" t="s">
        <v>238</v>
      </c>
      <c r="Q135" s="125" t="s">
        <v>446</v>
      </c>
      <c r="R135" s="125">
        <v>2</v>
      </c>
      <c r="S135" s="125">
        <v>500</v>
      </c>
      <c r="T135" s="125"/>
      <c r="U135" s="125">
        <v>50</v>
      </c>
    </row>
    <row r="136" spans="1:21" s="224" customFormat="1" ht="29.25" customHeight="1" x14ac:dyDescent="0.25">
      <c r="A136" s="577"/>
      <c r="B136" s="123" t="s">
        <v>1086</v>
      </c>
      <c r="C136" s="124" t="s">
        <v>1087</v>
      </c>
      <c r="D136" s="125">
        <v>1</v>
      </c>
      <c r="E136" s="126" t="s">
        <v>242</v>
      </c>
      <c r="F136" s="5">
        <v>6344</v>
      </c>
      <c r="G136" s="272">
        <f t="shared" si="12"/>
        <v>4440.8</v>
      </c>
      <c r="H136" s="84"/>
      <c r="I136" s="51"/>
      <c r="J136" s="52">
        <f t="shared" si="8"/>
        <v>0</v>
      </c>
      <c r="K136" s="84"/>
      <c r="L136" s="125" t="s">
        <v>1044</v>
      </c>
      <c r="M136" s="125" t="s">
        <v>1045</v>
      </c>
      <c r="N136" s="125" t="s">
        <v>1138</v>
      </c>
      <c r="O136" s="125" t="s">
        <v>1085</v>
      </c>
      <c r="P136" s="125" t="s">
        <v>238</v>
      </c>
      <c r="Q136" s="125" t="s">
        <v>446</v>
      </c>
      <c r="R136" s="125">
        <v>2</v>
      </c>
      <c r="S136" s="125">
        <v>500</v>
      </c>
      <c r="T136" s="125"/>
      <c r="U136" s="125">
        <v>50</v>
      </c>
    </row>
    <row r="137" spans="1:21" s="224" customFormat="1" ht="26.25" thickBot="1" x14ac:dyDescent="0.3">
      <c r="A137" s="609"/>
      <c r="B137" s="178" t="s">
        <v>1069</v>
      </c>
      <c r="C137" s="241" t="s">
        <v>1070</v>
      </c>
      <c r="D137" s="180">
        <v>1</v>
      </c>
      <c r="E137" s="181" t="s">
        <v>242</v>
      </c>
      <c r="F137" s="242">
        <v>5856</v>
      </c>
      <c r="G137" s="294">
        <f t="shared" si="12"/>
        <v>4099.2</v>
      </c>
      <c r="H137" s="84"/>
      <c r="I137" s="243"/>
      <c r="J137" s="55">
        <f t="shared" si="8"/>
        <v>0</v>
      </c>
      <c r="K137" s="84"/>
      <c r="L137" s="180" t="s">
        <v>1044</v>
      </c>
      <c r="M137" s="180" t="s">
        <v>1045</v>
      </c>
      <c r="N137" s="180">
        <v>0</v>
      </c>
      <c r="O137" s="180">
        <v>0</v>
      </c>
      <c r="P137" s="180" t="s">
        <v>238</v>
      </c>
      <c r="Q137" s="180" t="s">
        <v>446</v>
      </c>
      <c r="R137" s="180">
        <v>2</v>
      </c>
      <c r="S137" s="180">
        <v>500</v>
      </c>
      <c r="T137" s="180"/>
      <c r="U137" s="180">
        <v>0</v>
      </c>
    </row>
    <row r="138" spans="1:21" s="142" customFormat="1" ht="32.25" thickTop="1" x14ac:dyDescent="0.25">
      <c r="A138" s="583"/>
      <c r="B138" s="282" t="s">
        <v>1153</v>
      </c>
      <c r="C138" s="304" t="s">
        <v>1154</v>
      </c>
      <c r="D138" s="284"/>
      <c r="E138" s="285" t="s">
        <v>235</v>
      </c>
      <c r="F138" s="286">
        <v>64538</v>
      </c>
      <c r="G138" s="287">
        <f t="shared" ref="G138:G169" si="13">F138-F138*$G$4</f>
        <v>45176.600000000006</v>
      </c>
      <c r="H138" s="84"/>
      <c r="I138" s="47"/>
      <c r="J138" s="48">
        <f t="shared" ref="J138:J201" si="14">IF(I138*G138&gt;0,I138*G138,0)</f>
        <v>0</v>
      </c>
      <c r="K138" s="84"/>
      <c r="L138" s="284" t="s">
        <v>1104</v>
      </c>
      <c r="M138" s="284" t="s">
        <v>1105</v>
      </c>
      <c r="N138" s="284">
        <v>400</v>
      </c>
      <c r="O138" s="284" t="s">
        <v>1046</v>
      </c>
      <c r="P138" s="284" t="s">
        <v>258</v>
      </c>
      <c r="Q138" s="284" t="s">
        <v>455</v>
      </c>
      <c r="R138" s="284">
        <v>2</v>
      </c>
      <c r="S138" s="284">
        <v>500</v>
      </c>
      <c r="T138" s="284">
        <v>11.826000000000001</v>
      </c>
      <c r="U138" s="284">
        <v>50</v>
      </c>
    </row>
    <row r="139" spans="1:21" s="142" customFormat="1" ht="25.5" x14ac:dyDescent="0.25">
      <c r="A139" s="583"/>
      <c r="B139" s="123" t="s">
        <v>1155</v>
      </c>
      <c r="C139" s="124" t="s">
        <v>1156</v>
      </c>
      <c r="D139" s="125">
        <v>1</v>
      </c>
      <c r="E139" s="126" t="s">
        <v>235</v>
      </c>
      <c r="F139" s="5">
        <v>53558</v>
      </c>
      <c r="G139" s="272">
        <f t="shared" si="13"/>
        <v>37490.6</v>
      </c>
      <c r="H139" s="84"/>
      <c r="I139" s="51"/>
      <c r="J139" s="52">
        <f t="shared" si="14"/>
        <v>0</v>
      </c>
      <c r="K139" s="84"/>
      <c r="L139" s="125" t="s">
        <v>1104</v>
      </c>
      <c r="M139" s="125" t="s">
        <v>1105</v>
      </c>
      <c r="N139" s="125">
        <v>400</v>
      </c>
      <c r="O139" s="125" t="s">
        <v>1046</v>
      </c>
      <c r="P139" s="125" t="s">
        <v>258</v>
      </c>
      <c r="Q139" s="125" t="s">
        <v>455</v>
      </c>
      <c r="R139" s="125">
        <v>2</v>
      </c>
      <c r="S139" s="125">
        <v>500</v>
      </c>
      <c r="T139" s="125">
        <v>11.826000000000001</v>
      </c>
      <c r="U139" s="125">
        <v>50</v>
      </c>
    </row>
    <row r="140" spans="1:21" s="142" customFormat="1" ht="25.5" x14ac:dyDescent="0.25">
      <c r="A140" s="583"/>
      <c r="B140" s="123" t="s">
        <v>1157</v>
      </c>
      <c r="C140" s="124" t="s">
        <v>1158</v>
      </c>
      <c r="D140" s="125">
        <v>1</v>
      </c>
      <c r="E140" s="126" t="s">
        <v>235</v>
      </c>
      <c r="F140" s="5">
        <v>5124</v>
      </c>
      <c r="G140" s="272">
        <f t="shared" si="13"/>
        <v>3586.8</v>
      </c>
      <c r="H140" s="84"/>
      <c r="I140" s="51"/>
      <c r="J140" s="52">
        <f t="shared" si="14"/>
        <v>0</v>
      </c>
      <c r="K140" s="84"/>
      <c r="L140" s="125" t="s">
        <v>1104</v>
      </c>
      <c r="M140" s="125" t="s">
        <v>1105</v>
      </c>
      <c r="N140" s="125">
        <v>400</v>
      </c>
      <c r="O140" s="125" t="s">
        <v>1046</v>
      </c>
      <c r="P140" s="125" t="s">
        <v>258</v>
      </c>
      <c r="Q140" s="125" t="s">
        <v>455</v>
      </c>
      <c r="R140" s="125">
        <v>2</v>
      </c>
      <c r="S140" s="125">
        <v>500</v>
      </c>
      <c r="T140" s="125">
        <v>11.826000000000001</v>
      </c>
      <c r="U140" s="125">
        <v>50</v>
      </c>
    </row>
    <row r="141" spans="1:21" s="142" customFormat="1" ht="24" customHeight="1" x14ac:dyDescent="0.25">
      <c r="A141" s="583"/>
      <c r="B141" s="123" t="s">
        <v>1159</v>
      </c>
      <c r="C141" s="124" t="s">
        <v>1160</v>
      </c>
      <c r="D141" s="125">
        <v>1</v>
      </c>
      <c r="E141" s="126" t="s">
        <v>235</v>
      </c>
      <c r="F141" s="5">
        <v>5856</v>
      </c>
      <c r="G141" s="272">
        <f t="shared" si="13"/>
        <v>4099.2</v>
      </c>
      <c r="H141" s="84"/>
      <c r="I141" s="51"/>
      <c r="J141" s="52">
        <f t="shared" si="14"/>
        <v>0</v>
      </c>
      <c r="K141" s="84"/>
      <c r="L141" s="125" t="s">
        <v>1104</v>
      </c>
      <c r="M141" s="125" t="s">
        <v>1105</v>
      </c>
      <c r="N141" s="125">
        <v>400</v>
      </c>
      <c r="O141" s="125" t="s">
        <v>1046</v>
      </c>
      <c r="P141" s="125" t="s">
        <v>258</v>
      </c>
      <c r="Q141" s="125" t="s">
        <v>455</v>
      </c>
      <c r="R141" s="125">
        <v>2</v>
      </c>
      <c r="S141" s="125">
        <v>500</v>
      </c>
      <c r="T141" s="125">
        <v>11.826000000000001</v>
      </c>
      <c r="U141" s="125">
        <v>50</v>
      </c>
    </row>
    <row r="142" spans="1:21" s="142" customFormat="1" ht="31.5" x14ac:dyDescent="0.25">
      <c r="A142" s="583"/>
      <c r="B142" s="264" t="s">
        <v>1161</v>
      </c>
      <c r="C142" s="273" t="s">
        <v>1162</v>
      </c>
      <c r="D142" s="266"/>
      <c r="E142" s="267" t="s">
        <v>235</v>
      </c>
      <c r="F142" s="286">
        <v>73200</v>
      </c>
      <c r="G142" s="269">
        <f t="shared" si="13"/>
        <v>51240</v>
      </c>
      <c r="H142" s="84"/>
      <c r="I142" s="270"/>
      <c r="J142" s="271">
        <f t="shared" si="14"/>
        <v>0</v>
      </c>
      <c r="K142" s="84"/>
      <c r="L142" s="266" t="s">
        <v>1104</v>
      </c>
      <c r="M142" s="266" t="s">
        <v>1105</v>
      </c>
      <c r="N142" s="266">
        <v>450</v>
      </c>
      <c r="O142" s="266" t="s">
        <v>1046</v>
      </c>
      <c r="P142" s="266" t="s">
        <v>258</v>
      </c>
      <c r="Q142" s="266" t="s">
        <v>455</v>
      </c>
      <c r="R142" s="266">
        <v>2</v>
      </c>
      <c r="S142" s="266">
        <v>500</v>
      </c>
      <c r="T142" s="266">
        <v>11.826000000000001</v>
      </c>
      <c r="U142" s="266">
        <v>50</v>
      </c>
    </row>
    <row r="143" spans="1:21" s="142" customFormat="1" ht="25.5" x14ac:dyDescent="0.25">
      <c r="A143" s="583"/>
      <c r="B143" s="123" t="s">
        <v>1163</v>
      </c>
      <c r="C143" s="124" t="s">
        <v>1164</v>
      </c>
      <c r="D143" s="125">
        <v>1</v>
      </c>
      <c r="E143" s="126" t="s">
        <v>235</v>
      </c>
      <c r="F143" s="5">
        <v>62220</v>
      </c>
      <c r="G143" s="272">
        <f t="shared" si="13"/>
        <v>43554</v>
      </c>
      <c r="H143" s="84"/>
      <c r="I143" s="51"/>
      <c r="J143" s="52">
        <f t="shared" si="14"/>
        <v>0</v>
      </c>
      <c r="K143" s="84"/>
      <c r="L143" s="125" t="s">
        <v>1104</v>
      </c>
      <c r="M143" s="125" t="s">
        <v>1105</v>
      </c>
      <c r="N143" s="125">
        <v>450</v>
      </c>
      <c r="O143" s="125" t="s">
        <v>1046</v>
      </c>
      <c r="P143" s="125" t="s">
        <v>258</v>
      </c>
      <c r="Q143" s="125" t="s">
        <v>455</v>
      </c>
      <c r="R143" s="125">
        <v>2</v>
      </c>
      <c r="S143" s="125">
        <v>500</v>
      </c>
      <c r="T143" s="125">
        <v>11.826000000000001</v>
      </c>
      <c r="U143" s="125">
        <v>50</v>
      </c>
    </row>
    <row r="144" spans="1:21" s="142" customFormat="1" ht="25.5" x14ac:dyDescent="0.25">
      <c r="A144" s="583"/>
      <c r="B144" s="123" t="s">
        <v>1157</v>
      </c>
      <c r="C144" s="124" t="s">
        <v>1158</v>
      </c>
      <c r="D144" s="125">
        <v>1</v>
      </c>
      <c r="E144" s="126" t="s">
        <v>235</v>
      </c>
      <c r="F144" s="5">
        <v>5124</v>
      </c>
      <c r="G144" s="272">
        <f t="shared" si="13"/>
        <v>3586.8</v>
      </c>
      <c r="H144" s="84"/>
      <c r="I144" s="51"/>
      <c r="J144" s="52">
        <f t="shared" si="14"/>
        <v>0</v>
      </c>
      <c r="K144" s="84"/>
      <c r="L144" s="125" t="s">
        <v>1104</v>
      </c>
      <c r="M144" s="125" t="s">
        <v>1105</v>
      </c>
      <c r="N144" s="125">
        <v>450</v>
      </c>
      <c r="O144" s="125" t="s">
        <v>1046</v>
      </c>
      <c r="P144" s="125" t="s">
        <v>258</v>
      </c>
      <c r="Q144" s="125" t="s">
        <v>455</v>
      </c>
      <c r="R144" s="125">
        <v>2</v>
      </c>
      <c r="S144" s="125">
        <v>500</v>
      </c>
      <c r="T144" s="125">
        <v>11.826000000000001</v>
      </c>
      <c r="U144" s="125">
        <v>50</v>
      </c>
    </row>
    <row r="145" spans="1:21" s="142" customFormat="1" ht="21.75" customHeight="1" x14ac:dyDescent="0.25">
      <c r="A145" s="583"/>
      <c r="B145" s="123" t="s">
        <v>1159</v>
      </c>
      <c r="C145" s="124" t="s">
        <v>1160</v>
      </c>
      <c r="D145" s="125">
        <v>1</v>
      </c>
      <c r="E145" s="126" t="s">
        <v>235</v>
      </c>
      <c r="F145" s="5">
        <v>5856</v>
      </c>
      <c r="G145" s="272">
        <f t="shared" si="13"/>
        <v>4099.2</v>
      </c>
      <c r="H145" s="84"/>
      <c r="I145" s="51"/>
      <c r="J145" s="52">
        <f t="shared" si="14"/>
        <v>0</v>
      </c>
      <c r="K145" s="84"/>
      <c r="L145" s="125" t="s">
        <v>1104</v>
      </c>
      <c r="M145" s="125" t="s">
        <v>1105</v>
      </c>
      <c r="N145" s="125">
        <v>450</v>
      </c>
      <c r="O145" s="125" t="s">
        <v>1046</v>
      </c>
      <c r="P145" s="125" t="s">
        <v>258</v>
      </c>
      <c r="Q145" s="125" t="s">
        <v>455</v>
      </c>
      <c r="R145" s="125">
        <v>2</v>
      </c>
      <c r="S145" s="125">
        <v>500</v>
      </c>
      <c r="T145" s="125">
        <v>11.826000000000001</v>
      </c>
      <c r="U145" s="125">
        <v>50</v>
      </c>
    </row>
    <row r="146" spans="1:21" s="142" customFormat="1" ht="31.5" x14ac:dyDescent="0.25">
      <c r="A146" s="583"/>
      <c r="B146" s="264" t="s">
        <v>1165</v>
      </c>
      <c r="C146" s="273" t="s">
        <v>1166</v>
      </c>
      <c r="D146" s="266"/>
      <c r="E146" s="267" t="s">
        <v>235</v>
      </c>
      <c r="F146" s="286">
        <v>74420</v>
      </c>
      <c r="G146" s="269">
        <f t="shared" si="13"/>
        <v>52094</v>
      </c>
      <c r="H146" s="84"/>
      <c r="I146" s="270"/>
      <c r="J146" s="271">
        <f t="shared" si="14"/>
        <v>0</v>
      </c>
      <c r="K146" s="84"/>
      <c r="L146" s="266" t="s">
        <v>1104</v>
      </c>
      <c r="M146" s="266" t="s">
        <v>1105</v>
      </c>
      <c r="N146" s="266">
        <v>500</v>
      </c>
      <c r="O146" s="266" t="s">
        <v>1046</v>
      </c>
      <c r="P146" s="266" t="s">
        <v>258</v>
      </c>
      <c r="Q146" s="266" t="s">
        <v>455</v>
      </c>
      <c r="R146" s="266">
        <v>2</v>
      </c>
      <c r="S146" s="266">
        <v>500</v>
      </c>
      <c r="T146" s="266">
        <v>13.08</v>
      </c>
      <c r="U146" s="266">
        <v>50</v>
      </c>
    </row>
    <row r="147" spans="1:21" s="142" customFormat="1" ht="25.5" x14ac:dyDescent="0.25">
      <c r="A147" s="583"/>
      <c r="B147" s="123" t="s">
        <v>1167</v>
      </c>
      <c r="C147" s="124" t="s">
        <v>1168</v>
      </c>
      <c r="D147" s="125">
        <v>1</v>
      </c>
      <c r="E147" s="126" t="s">
        <v>235</v>
      </c>
      <c r="F147" s="5">
        <v>63440</v>
      </c>
      <c r="G147" s="272">
        <f t="shared" si="13"/>
        <v>44408</v>
      </c>
      <c r="H147" s="84"/>
      <c r="I147" s="51"/>
      <c r="J147" s="52">
        <f t="shared" si="14"/>
        <v>0</v>
      </c>
      <c r="K147" s="84"/>
      <c r="L147" s="125" t="s">
        <v>1104</v>
      </c>
      <c r="M147" s="125" t="s">
        <v>1105</v>
      </c>
      <c r="N147" s="125">
        <v>500</v>
      </c>
      <c r="O147" s="125" t="s">
        <v>1046</v>
      </c>
      <c r="P147" s="125" t="s">
        <v>258</v>
      </c>
      <c r="Q147" s="125" t="s">
        <v>455</v>
      </c>
      <c r="R147" s="125">
        <v>2</v>
      </c>
      <c r="S147" s="125">
        <v>500</v>
      </c>
      <c r="T147" s="125">
        <v>13.08</v>
      </c>
      <c r="U147" s="125">
        <v>50</v>
      </c>
    </row>
    <row r="148" spans="1:21" s="142" customFormat="1" ht="25.5" x14ac:dyDescent="0.25">
      <c r="A148" s="583"/>
      <c r="B148" s="123" t="s">
        <v>1157</v>
      </c>
      <c r="C148" s="124" t="s">
        <v>1158</v>
      </c>
      <c r="D148" s="125">
        <v>1</v>
      </c>
      <c r="E148" s="126" t="s">
        <v>235</v>
      </c>
      <c r="F148" s="5">
        <v>5124</v>
      </c>
      <c r="G148" s="272">
        <f t="shared" si="13"/>
        <v>3586.8</v>
      </c>
      <c r="H148" s="84"/>
      <c r="I148" s="51"/>
      <c r="J148" s="52">
        <f t="shared" si="14"/>
        <v>0</v>
      </c>
      <c r="K148" s="84"/>
      <c r="L148" s="125" t="s">
        <v>1104</v>
      </c>
      <c r="M148" s="125" t="s">
        <v>1105</v>
      </c>
      <c r="N148" s="125">
        <v>500</v>
      </c>
      <c r="O148" s="125" t="s">
        <v>1046</v>
      </c>
      <c r="P148" s="125" t="s">
        <v>258</v>
      </c>
      <c r="Q148" s="125" t="s">
        <v>455</v>
      </c>
      <c r="R148" s="125">
        <v>2</v>
      </c>
      <c r="S148" s="125">
        <v>500</v>
      </c>
      <c r="T148" s="125">
        <v>13.08</v>
      </c>
      <c r="U148" s="125">
        <v>50</v>
      </c>
    </row>
    <row r="149" spans="1:21" s="142" customFormat="1" ht="21.6" customHeight="1" x14ac:dyDescent="0.25">
      <c r="A149" s="583"/>
      <c r="B149" s="123" t="s">
        <v>1159</v>
      </c>
      <c r="C149" s="124" t="s">
        <v>1160</v>
      </c>
      <c r="D149" s="125">
        <v>1</v>
      </c>
      <c r="E149" s="126" t="s">
        <v>235</v>
      </c>
      <c r="F149" s="5">
        <v>5856</v>
      </c>
      <c r="G149" s="272">
        <f t="shared" si="13"/>
        <v>4099.2</v>
      </c>
      <c r="H149" s="84"/>
      <c r="I149" s="51"/>
      <c r="J149" s="52">
        <f t="shared" si="14"/>
        <v>0</v>
      </c>
      <c r="K149" s="84"/>
      <c r="L149" s="125" t="s">
        <v>1104</v>
      </c>
      <c r="M149" s="125" t="s">
        <v>1105</v>
      </c>
      <c r="N149" s="125">
        <v>500</v>
      </c>
      <c r="O149" s="125" t="s">
        <v>1046</v>
      </c>
      <c r="P149" s="125" t="s">
        <v>258</v>
      </c>
      <c r="Q149" s="125" t="s">
        <v>455</v>
      </c>
      <c r="R149" s="125">
        <v>2</v>
      </c>
      <c r="S149" s="125">
        <v>500</v>
      </c>
      <c r="T149" s="125">
        <v>13.08</v>
      </c>
      <c r="U149" s="125">
        <v>50</v>
      </c>
    </row>
    <row r="150" spans="1:21" s="142" customFormat="1" ht="31.5" x14ac:dyDescent="0.25">
      <c r="A150" s="583"/>
      <c r="B150" s="264" t="s">
        <v>1169</v>
      </c>
      <c r="C150" s="273" t="s">
        <v>1170</v>
      </c>
      <c r="D150" s="266"/>
      <c r="E150" s="267" t="s">
        <v>235</v>
      </c>
      <c r="F150" s="286">
        <v>77348</v>
      </c>
      <c r="G150" s="269">
        <f t="shared" si="13"/>
        <v>54143.600000000006</v>
      </c>
      <c r="H150" s="84"/>
      <c r="I150" s="270"/>
      <c r="J150" s="271">
        <f t="shared" si="14"/>
        <v>0</v>
      </c>
      <c r="K150" s="84"/>
      <c r="L150" s="266" t="s">
        <v>1104</v>
      </c>
      <c r="M150" s="266" t="s">
        <v>1105</v>
      </c>
      <c r="N150" s="266">
        <v>600</v>
      </c>
      <c r="O150" s="266" t="s">
        <v>1046</v>
      </c>
      <c r="P150" s="266" t="s">
        <v>258</v>
      </c>
      <c r="Q150" s="266" t="s">
        <v>455</v>
      </c>
      <c r="R150" s="266">
        <v>2</v>
      </c>
      <c r="S150" s="266">
        <v>500</v>
      </c>
      <c r="T150" s="266">
        <v>13.826000000000001</v>
      </c>
      <c r="U150" s="266">
        <v>50</v>
      </c>
    </row>
    <row r="151" spans="1:21" s="142" customFormat="1" ht="29.25" customHeight="1" x14ac:dyDescent="0.25">
      <c r="A151" s="583"/>
      <c r="B151" s="123" t="s">
        <v>1171</v>
      </c>
      <c r="C151" s="124" t="s">
        <v>1172</v>
      </c>
      <c r="D151" s="125">
        <v>1</v>
      </c>
      <c r="E151" s="126" t="s">
        <v>235</v>
      </c>
      <c r="F151" s="5">
        <v>66368</v>
      </c>
      <c r="G151" s="272">
        <f t="shared" si="13"/>
        <v>46457.600000000006</v>
      </c>
      <c r="H151" s="84"/>
      <c r="I151" s="51"/>
      <c r="J151" s="52">
        <f t="shared" si="14"/>
        <v>0</v>
      </c>
      <c r="K151" s="84"/>
      <c r="L151" s="125" t="s">
        <v>1104</v>
      </c>
      <c r="M151" s="125" t="s">
        <v>1105</v>
      </c>
      <c r="N151" s="125">
        <v>600</v>
      </c>
      <c r="O151" s="125" t="s">
        <v>1046</v>
      </c>
      <c r="P151" s="125" t="s">
        <v>258</v>
      </c>
      <c r="Q151" s="125" t="s">
        <v>455</v>
      </c>
      <c r="R151" s="125">
        <v>2</v>
      </c>
      <c r="S151" s="125">
        <v>500</v>
      </c>
      <c r="T151" s="125">
        <v>13.826000000000001</v>
      </c>
      <c r="U151" s="125">
        <v>50</v>
      </c>
    </row>
    <row r="152" spans="1:21" s="142" customFormat="1" ht="29.25" customHeight="1" x14ac:dyDescent="0.25">
      <c r="A152" s="583"/>
      <c r="B152" s="123" t="s">
        <v>1157</v>
      </c>
      <c r="C152" s="124" t="s">
        <v>1158</v>
      </c>
      <c r="D152" s="125">
        <v>1</v>
      </c>
      <c r="E152" s="126" t="s">
        <v>235</v>
      </c>
      <c r="F152" s="5">
        <v>5124</v>
      </c>
      <c r="G152" s="272">
        <f t="shared" si="13"/>
        <v>3586.8</v>
      </c>
      <c r="H152" s="84"/>
      <c r="I152" s="51"/>
      <c r="J152" s="52">
        <f t="shared" si="14"/>
        <v>0</v>
      </c>
      <c r="K152" s="84"/>
      <c r="L152" s="125" t="s">
        <v>1104</v>
      </c>
      <c r="M152" s="125" t="s">
        <v>1105</v>
      </c>
      <c r="N152" s="125">
        <v>600</v>
      </c>
      <c r="O152" s="125" t="s">
        <v>1046</v>
      </c>
      <c r="P152" s="125" t="s">
        <v>258</v>
      </c>
      <c r="Q152" s="125" t="s">
        <v>455</v>
      </c>
      <c r="R152" s="125">
        <v>2</v>
      </c>
      <c r="S152" s="125">
        <v>500</v>
      </c>
      <c r="T152" s="125">
        <v>13.826000000000001</v>
      </c>
      <c r="U152" s="125">
        <v>50</v>
      </c>
    </row>
    <row r="153" spans="1:21" s="142" customFormat="1" ht="17.25" customHeight="1" thickBot="1" x14ac:dyDescent="0.3">
      <c r="A153" s="585"/>
      <c r="B153" s="123" t="s">
        <v>1159</v>
      </c>
      <c r="C153" s="124" t="s">
        <v>1160</v>
      </c>
      <c r="D153" s="125">
        <v>1</v>
      </c>
      <c r="E153" s="126" t="s">
        <v>235</v>
      </c>
      <c r="F153" s="5">
        <v>5856</v>
      </c>
      <c r="G153" s="272">
        <f t="shared" si="13"/>
        <v>4099.2</v>
      </c>
      <c r="H153" s="84"/>
      <c r="I153" s="51"/>
      <c r="J153" s="52">
        <f t="shared" si="14"/>
        <v>0</v>
      </c>
      <c r="K153" s="84"/>
      <c r="L153" s="125" t="s">
        <v>1104</v>
      </c>
      <c r="M153" s="125" t="s">
        <v>1105</v>
      </c>
      <c r="N153" s="125">
        <v>600</v>
      </c>
      <c r="O153" s="125" t="s">
        <v>1046</v>
      </c>
      <c r="P153" s="125" t="s">
        <v>258</v>
      </c>
      <c r="Q153" s="125" t="s">
        <v>455</v>
      </c>
      <c r="R153" s="125">
        <v>2</v>
      </c>
      <c r="S153" s="125">
        <v>500</v>
      </c>
      <c r="T153" s="125">
        <v>13.826000000000001</v>
      </c>
      <c r="U153" s="125">
        <v>50</v>
      </c>
    </row>
    <row r="154" spans="1:21" s="142" customFormat="1" ht="31.5" x14ac:dyDescent="0.25">
      <c r="A154" s="607"/>
      <c r="B154" s="264" t="s">
        <v>1173</v>
      </c>
      <c r="C154" s="273" t="s">
        <v>1174</v>
      </c>
      <c r="D154" s="266"/>
      <c r="E154" s="267" t="s">
        <v>235</v>
      </c>
      <c r="F154" s="286">
        <v>64538</v>
      </c>
      <c r="G154" s="269">
        <f t="shared" si="13"/>
        <v>45176.600000000006</v>
      </c>
      <c r="H154" s="84"/>
      <c r="I154" s="270"/>
      <c r="J154" s="271">
        <f t="shared" si="14"/>
        <v>0</v>
      </c>
      <c r="K154" s="84"/>
      <c r="L154" s="266" t="s">
        <v>1104</v>
      </c>
      <c r="M154" s="266" t="s">
        <v>1105</v>
      </c>
      <c r="N154" s="266">
        <v>400</v>
      </c>
      <c r="O154" s="266" t="s">
        <v>1046</v>
      </c>
      <c r="P154" s="266" t="s">
        <v>258</v>
      </c>
      <c r="Q154" s="266" t="s">
        <v>455</v>
      </c>
      <c r="R154" s="266">
        <v>2</v>
      </c>
      <c r="S154" s="266">
        <v>500</v>
      </c>
      <c r="T154" s="266">
        <v>11.826000000000001</v>
      </c>
      <c r="U154" s="266">
        <v>50</v>
      </c>
    </row>
    <row r="155" spans="1:21" s="142" customFormat="1" ht="25.5" x14ac:dyDescent="0.25">
      <c r="A155" s="567"/>
      <c r="B155" s="123" t="s">
        <v>1175</v>
      </c>
      <c r="C155" s="124" t="s">
        <v>1176</v>
      </c>
      <c r="D155" s="125">
        <v>1</v>
      </c>
      <c r="E155" s="126" t="s">
        <v>235</v>
      </c>
      <c r="F155" s="5">
        <v>53558</v>
      </c>
      <c r="G155" s="272">
        <f t="shared" si="13"/>
        <v>37490.6</v>
      </c>
      <c r="H155" s="84"/>
      <c r="I155" s="51"/>
      <c r="J155" s="52">
        <f t="shared" si="14"/>
        <v>0</v>
      </c>
      <c r="K155" s="84"/>
      <c r="L155" s="125" t="s">
        <v>1104</v>
      </c>
      <c r="M155" s="125" t="s">
        <v>1105</v>
      </c>
      <c r="N155" s="125">
        <v>400</v>
      </c>
      <c r="O155" s="125" t="s">
        <v>1046</v>
      </c>
      <c r="P155" s="125" t="s">
        <v>258</v>
      </c>
      <c r="Q155" s="125" t="s">
        <v>455</v>
      </c>
      <c r="R155" s="125">
        <v>2</v>
      </c>
      <c r="S155" s="125">
        <v>500</v>
      </c>
      <c r="T155" s="125">
        <v>11.826000000000001</v>
      </c>
      <c r="U155" s="125">
        <v>50</v>
      </c>
    </row>
    <row r="156" spans="1:21" s="142" customFormat="1" ht="25.5" x14ac:dyDescent="0.25">
      <c r="A156" s="567"/>
      <c r="B156" s="123" t="s">
        <v>1157</v>
      </c>
      <c r="C156" s="124" t="s">
        <v>1158</v>
      </c>
      <c r="D156" s="125">
        <v>1</v>
      </c>
      <c r="E156" s="126" t="s">
        <v>235</v>
      </c>
      <c r="F156" s="5">
        <v>5124</v>
      </c>
      <c r="G156" s="272">
        <f t="shared" si="13"/>
        <v>3586.8</v>
      </c>
      <c r="H156" s="84"/>
      <c r="I156" s="51"/>
      <c r="J156" s="52">
        <f t="shared" si="14"/>
        <v>0</v>
      </c>
      <c r="K156" s="84"/>
      <c r="L156" s="125" t="s">
        <v>1104</v>
      </c>
      <c r="M156" s="125" t="s">
        <v>1105</v>
      </c>
      <c r="N156" s="125">
        <v>400</v>
      </c>
      <c r="O156" s="125" t="s">
        <v>1046</v>
      </c>
      <c r="P156" s="125" t="s">
        <v>258</v>
      </c>
      <c r="Q156" s="125" t="s">
        <v>455</v>
      </c>
      <c r="R156" s="125">
        <v>2</v>
      </c>
      <c r="S156" s="125">
        <v>500</v>
      </c>
      <c r="T156" s="125">
        <v>11.826000000000001</v>
      </c>
      <c r="U156" s="125">
        <v>50</v>
      </c>
    </row>
    <row r="157" spans="1:21" s="142" customFormat="1" ht="21" customHeight="1" x14ac:dyDescent="0.25">
      <c r="A157" s="567"/>
      <c r="B157" s="123" t="s">
        <v>1177</v>
      </c>
      <c r="C157" s="124" t="s">
        <v>1178</v>
      </c>
      <c r="D157" s="125">
        <v>1</v>
      </c>
      <c r="E157" s="126" t="s">
        <v>235</v>
      </c>
      <c r="F157" s="5">
        <v>5856</v>
      </c>
      <c r="G157" s="272">
        <f t="shared" si="13"/>
        <v>4099.2</v>
      </c>
      <c r="H157" s="84"/>
      <c r="I157" s="51"/>
      <c r="J157" s="52">
        <f t="shared" si="14"/>
        <v>0</v>
      </c>
      <c r="K157" s="84"/>
      <c r="L157" s="125" t="s">
        <v>1104</v>
      </c>
      <c r="M157" s="125" t="s">
        <v>1105</v>
      </c>
      <c r="N157" s="125">
        <v>400</v>
      </c>
      <c r="O157" s="125" t="s">
        <v>1046</v>
      </c>
      <c r="P157" s="125" t="s">
        <v>258</v>
      </c>
      <c r="Q157" s="125" t="s">
        <v>455</v>
      </c>
      <c r="R157" s="125">
        <v>2</v>
      </c>
      <c r="S157" s="125">
        <v>500</v>
      </c>
      <c r="T157" s="125">
        <v>11.826000000000001</v>
      </c>
      <c r="U157" s="125">
        <v>50</v>
      </c>
    </row>
    <row r="158" spans="1:21" s="142" customFormat="1" ht="31.5" x14ac:dyDescent="0.25">
      <c r="A158" s="567"/>
      <c r="B158" s="264" t="s">
        <v>1179</v>
      </c>
      <c r="C158" s="273" t="s">
        <v>1180</v>
      </c>
      <c r="D158" s="266"/>
      <c r="E158" s="267" t="s">
        <v>235</v>
      </c>
      <c r="F158" s="286">
        <v>73200</v>
      </c>
      <c r="G158" s="269">
        <f t="shared" si="13"/>
        <v>51240</v>
      </c>
      <c r="H158" s="84"/>
      <c r="I158" s="270"/>
      <c r="J158" s="271">
        <f t="shared" si="14"/>
        <v>0</v>
      </c>
      <c r="K158" s="84"/>
      <c r="L158" s="266" t="s">
        <v>1104</v>
      </c>
      <c r="M158" s="266" t="s">
        <v>1105</v>
      </c>
      <c r="N158" s="266">
        <v>450</v>
      </c>
      <c r="O158" s="266" t="s">
        <v>1046</v>
      </c>
      <c r="P158" s="266" t="s">
        <v>258</v>
      </c>
      <c r="Q158" s="266" t="s">
        <v>455</v>
      </c>
      <c r="R158" s="266">
        <v>2</v>
      </c>
      <c r="S158" s="266">
        <v>500</v>
      </c>
      <c r="T158" s="266">
        <v>11.826000000000001</v>
      </c>
      <c r="U158" s="266">
        <v>50</v>
      </c>
    </row>
    <row r="159" spans="1:21" s="142" customFormat="1" ht="25.5" x14ac:dyDescent="0.25">
      <c r="A159" s="567"/>
      <c r="B159" s="123" t="s">
        <v>1181</v>
      </c>
      <c r="C159" s="124" t="s">
        <v>1182</v>
      </c>
      <c r="D159" s="125">
        <v>1</v>
      </c>
      <c r="E159" s="126" t="s">
        <v>235</v>
      </c>
      <c r="F159" s="5">
        <v>62220</v>
      </c>
      <c r="G159" s="272">
        <f t="shared" si="13"/>
        <v>43554</v>
      </c>
      <c r="H159" s="84"/>
      <c r="I159" s="51"/>
      <c r="J159" s="52">
        <f t="shared" si="14"/>
        <v>0</v>
      </c>
      <c r="K159" s="84"/>
      <c r="L159" s="125" t="s">
        <v>1104</v>
      </c>
      <c r="M159" s="125" t="s">
        <v>1105</v>
      </c>
      <c r="N159" s="125">
        <v>450</v>
      </c>
      <c r="O159" s="125" t="s">
        <v>1046</v>
      </c>
      <c r="P159" s="125" t="s">
        <v>258</v>
      </c>
      <c r="Q159" s="125" t="s">
        <v>455</v>
      </c>
      <c r="R159" s="125">
        <v>2</v>
      </c>
      <c r="S159" s="125">
        <v>500</v>
      </c>
      <c r="T159" s="125">
        <v>11.826000000000001</v>
      </c>
      <c r="U159" s="125">
        <v>50</v>
      </c>
    </row>
    <row r="160" spans="1:21" s="142" customFormat="1" ht="25.5" x14ac:dyDescent="0.25">
      <c r="A160" s="567"/>
      <c r="B160" s="123" t="s">
        <v>1157</v>
      </c>
      <c r="C160" s="124" t="s">
        <v>1158</v>
      </c>
      <c r="D160" s="125">
        <v>1</v>
      </c>
      <c r="E160" s="126" t="s">
        <v>235</v>
      </c>
      <c r="F160" s="5">
        <v>5124</v>
      </c>
      <c r="G160" s="272">
        <f t="shared" si="13"/>
        <v>3586.8</v>
      </c>
      <c r="H160" s="84"/>
      <c r="I160" s="51"/>
      <c r="J160" s="52">
        <f t="shared" si="14"/>
        <v>0</v>
      </c>
      <c r="K160" s="84"/>
      <c r="L160" s="125" t="s">
        <v>1104</v>
      </c>
      <c r="M160" s="125" t="s">
        <v>1105</v>
      </c>
      <c r="N160" s="125">
        <v>450</v>
      </c>
      <c r="O160" s="125" t="s">
        <v>1046</v>
      </c>
      <c r="P160" s="125" t="s">
        <v>258</v>
      </c>
      <c r="Q160" s="125" t="s">
        <v>455</v>
      </c>
      <c r="R160" s="125">
        <v>2</v>
      </c>
      <c r="S160" s="125">
        <v>500</v>
      </c>
      <c r="T160" s="125">
        <v>11.826000000000001</v>
      </c>
      <c r="U160" s="125">
        <v>50</v>
      </c>
    </row>
    <row r="161" spans="1:21" s="142" customFormat="1" ht="18.75" customHeight="1" x14ac:dyDescent="0.25">
      <c r="A161" s="567"/>
      <c r="B161" s="123" t="s">
        <v>1177</v>
      </c>
      <c r="C161" s="124" t="s">
        <v>1178</v>
      </c>
      <c r="D161" s="125">
        <v>1</v>
      </c>
      <c r="E161" s="126" t="s">
        <v>235</v>
      </c>
      <c r="F161" s="5">
        <v>5856</v>
      </c>
      <c r="G161" s="272">
        <f t="shared" si="13"/>
        <v>4099.2</v>
      </c>
      <c r="H161" s="84"/>
      <c r="I161" s="51"/>
      <c r="J161" s="52">
        <f t="shared" si="14"/>
        <v>0</v>
      </c>
      <c r="K161" s="84"/>
      <c r="L161" s="125" t="s">
        <v>1104</v>
      </c>
      <c r="M161" s="125" t="s">
        <v>1105</v>
      </c>
      <c r="N161" s="125">
        <v>450</v>
      </c>
      <c r="O161" s="125" t="s">
        <v>1046</v>
      </c>
      <c r="P161" s="125" t="s">
        <v>258</v>
      </c>
      <c r="Q161" s="125" t="s">
        <v>455</v>
      </c>
      <c r="R161" s="125">
        <v>2</v>
      </c>
      <c r="S161" s="125">
        <v>500</v>
      </c>
      <c r="T161" s="125">
        <v>11.826000000000001</v>
      </c>
      <c r="U161" s="125">
        <v>50</v>
      </c>
    </row>
    <row r="162" spans="1:21" s="142" customFormat="1" ht="31.5" x14ac:dyDescent="0.25">
      <c r="A162" s="567"/>
      <c r="B162" s="264" t="s">
        <v>1183</v>
      </c>
      <c r="C162" s="273" t="s">
        <v>1184</v>
      </c>
      <c r="D162" s="266"/>
      <c r="E162" s="267" t="s">
        <v>235</v>
      </c>
      <c r="F162" s="286">
        <v>74420</v>
      </c>
      <c r="G162" s="269">
        <f t="shared" si="13"/>
        <v>52094</v>
      </c>
      <c r="H162" s="84"/>
      <c r="I162" s="270"/>
      <c r="J162" s="271">
        <f t="shared" si="14"/>
        <v>0</v>
      </c>
      <c r="K162" s="84"/>
      <c r="L162" s="266" t="s">
        <v>1104</v>
      </c>
      <c r="M162" s="266" t="s">
        <v>1105</v>
      </c>
      <c r="N162" s="266">
        <v>500</v>
      </c>
      <c r="O162" s="266" t="s">
        <v>1046</v>
      </c>
      <c r="P162" s="266" t="s">
        <v>258</v>
      </c>
      <c r="Q162" s="266" t="s">
        <v>455</v>
      </c>
      <c r="R162" s="266">
        <v>2</v>
      </c>
      <c r="S162" s="266">
        <v>500</v>
      </c>
      <c r="T162" s="266">
        <v>13.08</v>
      </c>
      <c r="U162" s="266">
        <v>50</v>
      </c>
    </row>
    <row r="163" spans="1:21" s="142" customFormat="1" ht="28.5" customHeight="1" x14ac:dyDescent="0.25">
      <c r="A163" s="567"/>
      <c r="B163" s="123" t="s">
        <v>1185</v>
      </c>
      <c r="C163" s="124" t="s">
        <v>1186</v>
      </c>
      <c r="D163" s="125">
        <v>1</v>
      </c>
      <c r="E163" s="126" t="s">
        <v>235</v>
      </c>
      <c r="F163" s="5">
        <v>63440</v>
      </c>
      <c r="G163" s="272">
        <f t="shared" si="13"/>
        <v>44408</v>
      </c>
      <c r="H163" s="84"/>
      <c r="I163" s="51"/>
      <c r="J163" s="52">
        <f t="shared" si="14"/>
        <v>0</v>
      </c>
      <c r="K163" s="84"/>
      <c r="L163" s="125" t="s">
        <v>1104</v>
      </c>
      <c r="M163" s="125" t="s">
        <v>1105</v>
      </c>
      <c r="N163" s="125">
        <v>500</v>
      </c>
      <c r="O163" s="125" t="s">
        <v>1046</v>
      </c>
      <c r="P163" s="125" t="s">
        <v>258</v>
      </c>
      <c r="Q163" s="125" t="s">
        <v>455</v>
      </c>
      <c r="R163" s="125">
        <v>2</v>
      </c>
      <c r="S163" s="125">
        <v>500</v>
      </c>
      <c r="T163" s="125">
        <v>13.08</v>
      </c>
      <c r="U163" s="125">
        <v>50</v>
      </c>
    </row>
    <row r="164" spans="1:21" s="142" customFormat="1" ht="29.25" customHeight="1" x14ac:dyDescent="0.25">
      <c r="A164" s="567"/>
      <c r="B164" s="123" t="s">
        <v>1157</v>
      </c>
      <c r="C164" s="124" t="s">
        <v>1158</v>
      </c>
      <c r="D164" s="125">
        <v>1</v>
      </c>
      <c r="E164" s="126" t="s">
        <v>235</v>
      </c>
      <c r="F164" s="5">
        <v>5124</v>
      </c>
      <c r="G164" s="272">
        <f t="shared" si="13"/>
        <v>3586.8</v>
      </c>
      <c r="H164" s="84"/>
      <c r="I164" s="51"/>
      <c r="J164" s="52">
        <f t="shared" si="14"/>
        <v>0</v>
      </c>
      <c r="K164" s="84"/>
      <c r="L164" s="125" t="s">
        <v>1104</v>
      </c>
      <c r="M164" s="125" t="s">
        <v>1105</v>
      </c>
      <c r="N164" s="125">
        <v>500</v>
      </c>
      <c r="O164" s="125" t="s">
        <v>1046</v>
      </c>
      <c r="P164" s="125" t="s">
        <v>258</v>
      </c>
      <c r="Q164" s="125" t="s">
        <v>455</v>
      </c>
      <c r="R164" s="125">
        <v>2</v>
      </c>
      <c r="S164" s="125">
        <v>500</v>
      </c>
      <c r="T164" s="125">
        <v>13.08</v>
      </c>
      <c r="U164" s="125">
        <v>50</v>
      </c>
    </row>
    <row r="165" spans="1:21" s="142" customFormat="1" ht="24" customHeight="1" x14ac:dyDescent="0.25">
      <c r="A165" s="567"/>
      <c r="B165" s="123" t="s">
        <v>1177</v>
      </c>
      <c r="C165" s="124" t="s">
        <v>1178</v>
      </c>
      <c r="D165" s="125">
        <v>1</v>
      </c>
      <c r="E165" s="126" t="s">
        <v>235</v>
      </c>
      <c r="F165" s="5">
        <v>5856</v>
      </c>
      <c r="G165" s="272">
        <f t="shared" si="13"/>
        <v>4099.2</v>
      </c>
      <c r="H165" s="84"/>
      <c r="I165" s="51"/>
      <c r="J165" s="52">
        <f t="shared" si="14"/>
        <v>0</v>
      </c>
      <c r="K165" s="84"/>
      <c r="L165" s="125" t="s">
        <v>1104</v>
      </c>
      <c r="M165" s="125" t="s">
        <v>1105</v>
      </c>
      <c r="N165" s="125">
        <v>500</v>
      </c>
      <c r="O165" s="125" t="s">
        <v>1046</v>
      </c>
      <c r="P165" s="125" t="s">
        <v>258</v>
      </c>
      <c r="Q165" s="125" t="s">
        <v>455</v>
      </c>
      <c r="R165" s="125">
        <v>2</v>
      </c>
      <c r="S165" s="125">
        <v>500</v>
      </c>
      <c r="T165" s="125">
        <v>13.08</v>
      </c>
      <c r="U165" s="125">
        <v>50</v>
      </c>
    </row>
    <row r="166" spans="1:21" s="142" customFormat="1" ht="31.5" x14ac:dyDescent="0.25">
      <c r="A166" s="567"/>
      <c r="B166" s="264" t="s">
        <v>1187</v>
      </c>
      <c r="C166" s="273" t="s">
        <v>1188</v>
      </c>
      <c r="D166" s="266"/>
      <c r="E166" s="267" t="s">
        <v>235</v>
      </c>
      <c r="F166" s="286">
        <v>77348</v>
      </c>
      <c r="G166" s="269">
        <f t="shared" si="13"/>
        <v>54143.600000000006</v>
      </c>
      <c r="H166" s="84"/>
      <c r="I166" s="270"/>
      <c r="J166" s="271">
        <f t="shared" si="14"/>
        <v>0</v>
      </c>
      <c r="K166" s="84"/>
      <c r="L166" s="266" t="s">
        <v>1104</v>
      </c>
      <c r="M166" s="266" t="s">
        <v>1105</v>
      </c>
      <c r="N166" s="266">
        <v>600</v>
      </c>
      <c r="O166" s="266" t="s">
        <v>1046</v>
      </c>
      <c r="P166" s="266" t="s">
        <v>258</v>
      </c>
      <c r="Q166" s="266" t="s">
        <v>455</v>
      </c>
      <c r="R166" s="266">
        <v>2</v>
      </c>
      <c r="S166" s="266">
        <v>500</v>
      </c>
      <c r="T166" s="266">
        <v>13.826000000000001</v>
      </c>
      <c r="U166" s="266">
        <v>50</v>
      </c>
    </row>
    <row r="167" spans="1:21" s="142" customFormat="1" ht="26.25" customHeight="1" x14ac:dyDescent="0.25">
      <c r="A167" s="567"/>
      <c r="B167" s="123" t="s">
        <v>1189</v>
      </c>
      <c r="C167" s="124" t="s">
        <v>1190</v>
      </c>
      <c r="D167" s="125">
        <v>1</v>
      </c>
      <c r="E167" s="126" t="s">
        <v>235</v>
      </c>
      <c r="F167" s="5">
        <v>66368</v>
      </c>
      <c r="G167" s="272">
        <f t="shared" si="13"/>
        <v>46457.600000000006</v>
      </c>
      <c r="H167" s="84"/>
      <c r="I167" s="51"/>
      <c r="J167" s="52">
        <f t="shared" si="14"/>
        <v>0</v>
      </c>
      <c r="K167" s="84"/>
      <c r="L167" s="125" t="s">
        <v>1104</v>
      </c>
      <c r="M167" s="125" t="s">
        <v>1105</v>
      </c>
      <c r="N167" s="125">
        <v>600</v>
      </c>
      <c r="O167" s="125" t="s">
        <v>1046</v>
      </c>
      <c r="P167" s="125" t="s">
        <v>258</v>
      </c>
      <c r="Q167" s="125" t="s">
        <v>455</v>
      </c>
      <c r="R167" s="125">
        <v>2</v>
      </c>
      <c r="S167" s="125">
        <v>500</v>
      </c>
      <c r="T167" s="125">
        <v>13.826000000000001</v>
      </c>
      <c r="U167" s="125">
        <v>50</v>
      </c>
    </row>
    <row r="168" spans="1:21" s="142" customFormat="1" ht="26.25" customHeight="1" x14ac:dyDescent="0.25">
      <c r="A168" s="567"/>
      <c r="B168" s="123" t="s">
        <v>1157</v>
      </c>
      <c r="C168" s="124" t="s">
        <v>1158</v>
      </c>
      <c r="D168" s="125">
        <v>1</v>
      </c>
      <c r="E168" s="126" t="s">
        <v>235</v>
      </c>
      <c r="F168" s="5">
        <v>5124</v>
      </c>
      <c r="G168" s="272">
        <f t="shared" si="13"/>
        <v>3586.8</v>
      </c>
      <c r="H168" s="84"/>
      <c r="I168" s="51"/>
      <c r="J168" s="52">
        <f t="shared" si="14"/>
        <v>0</v>
      </c>
      <c r="K168" s="84"/>
      <c r="L168" s="125" t="s">
        <v>1104</v>
      </c>
      <c r="M168" s="125" t="s">
        <v>1105</v>
      </c>
      <c r="N168" s="125">
        <v>600</v>
      </c>
      <c r="O168" s="125" t="s">
        <v>1046</v>
      </c>
      <c r="P168" s="125" t="s">
        <v>258</v>
      </c>
      <c r="Q168" s="125" t="s">
        <v>455</v>
      </c>
      <c r="R168" s="125">
        <v>2</v>
      </c>
      <c r="S168" s="125">
        <v>500</v>
      </c>
      <c r="T168" s="125">
        <v>13.826000000000001</v>
      </c>
      <c r="U168" s="125">
        <v>50</v>
      </c>
    </row>
    <row r="169" spans="1:21" s="142" customFormat="1" ht="26.25" customHeight="1" thickBot="1" x14ac:dyDescent="0.3">
      <c r="A169" s="608"/>
      <c r="B169" s="182" t="s">
        <v>1177</v>
      </c>
      <c r="C169" s="254" t="s">
        <v>1178</v>
      </c>
      <c r="D169" s="183">
        <v>1</v>
      </c>
      <c r="E169" s="132" t="s">
        <v>235</v>
      </c>
      <c r="F169" s="15">
        <v>5856</v>
      </c>
      <c r="G169" s="332">
        <f t="shared" si="13"/>
        <v>4099.2</v>
      </c>
      <c r="H169" s="84"/>
      <c r="I169" s="56"/>
      <c r="J169" s="57">
        <f t="shared" si="14"/>
        <v>0</v>
      </c>
      <c r="K169" s="84"/>
      <c r="L169" s="183" t="s">
        <v>1104</v>
      </c>
      <c r="M169" s="183" t="s">
        <v>1105</v>
      </c>
      <c r="N169" s="183">
        <v>600</v>
      </c>
      <c r="O169" s="183" t="s">
        <v>1046</v>
      </c>
      <c r="P169" s="183" t="s">
        <v>258</v>
      </c>
      <c r="Q169" s="183" t="s">
        <v>455</v>
      </c>
      <c r="R169" s="183">
        <v>2</v>
      </c>
      <c r="S169" s="183">
        <v>500</v>
      </c>
      <c r="T169" s="183">
        <v>13.826000000000001</v>
      </c>
      <c r="U169" s="183">
        <v>50</v>
      </c>
    </row>
    <row r="170" spans="1:21" s="224" customFormat="1" ht="34.15" customHeight="1" x14ac:dyDescent="0.25">
      <c r="A170" s="610"/>
      <c r="B170" s="378" t="s">
        <v>1191</v>
      </c>
      <c r="C170" s="304" t="s">
        <v>1192</v>
      </c>
      <c r="D170" s="284"/>
      <c r="E170" s="285" t="s">
        <v>235</v>
      </c>
      <c r="F170" s="286">
        <v>65758</v>
      </c>
      <c r="G170" s="287">
        <f t="shared" ref="G170:G173" si="15">F170-F170*$G$4</f>
        <v>46030.600000000006</v>
      </c>
      <c r="H170" s="84"/>
      <c r="I170" s="47"/>
      <c r="J170" s="48">
        <f t="shared" si="14"/>
        <v>0</v>
      </c>
      <c r="K170" s="84"/>
      <c r="L170" s="305" t="s">
        <v>1044</v>
      </c>
      <c r="M170" s="305" t="s">
        <v>1045</v>
      </c>
      <c r="N170" s="305">
        <v>450</v>
      </c>
      <c r="O170" s="305" t="s">
        <v>1085</v>
      </c>
      <c r="P170" s="305" t="s">
        <v>258</v>
      </c>
      <c r="Q170" s="305" t="s">
        <v>455</v>
      </c>
      <c r="R170" s="305">
        <v>2</v>
      </c>
      <c r="S170" s="305">
        <v>500</v>
      </c>
      <c r="T170" s="305"/>
      <c r="U170" s="305">
        <v>50</v>
      </c>
    </row>
    <row r="171" spans="1:21" s="224" customFormat="1" ht="28.5" customHeight="1" x14ac:dyDescent="0.25">
      <c r="A171" s="577"/>
      <c r="B171" s="245" t="s">
        <v>1155</v>
      </c>
      <c r="C171" s="124" t="s">
        <v>1156</v>
      </c>
      <c r="D171" s="125">
        <v>1</v>
      </c>
      <c r="E171" s="126" t="s">
        <v>242</v>
      </c>
      <c r="F171" s="5">
        <v>53558</v>
      </c>
      <c r="G171" s="272">
        <f t="shared" si="15"/>
        <v>37490.6</v>
      </c>
      <c r="H171" s="84"/>
      <c r="I171" s="51"/>
      <c r="J171" s="52">
        <f t="shared" si="14"/>
        <v>0</v>
      </c>
      <c r="K171" s="84"/>
      <c r="L171" s="125" t="s">
        <v>1044</v>
      </c>
      <c r="M171" s="125" t="s">
        <v>1045</v>
      </c>
      <c r="N171" s="125">
        <v>450</v>
      </c>
      <c r="O171" s="125">
        <v>0</v>
      </c>
      <c r="P171" s="125" t="s">
        <v>258</v>
      </c>
      <c r="Q171" s="125" t="s">
        <v>455</v>
      </c>
      <c r="R171" s="125">
        <v>2</v>
      </c>
      <c r="S171" s="125">
        <v>500</v>
      </c>
      <c r="T171" s="125"/>
      <c r="U171" s="125">
        <v>50</v>
      </c>
    </row>
    <row r="172" spans="1:21" s="224" customFormat="1" ht="25.5" x14ac:dyDescent="0.25">
      <c r="A172" s="577"/>
      <c r="B172" s="123" t="s">
        <v>1193</v>
      </c>
      <c r="C172" s="124" t="s">
        <v>1194</v>
      </c>
      <c r="D172" s="125">
        <v>1</v>
      </c>
      <c r="E172" s="126" t="s">
        <v>242</v>
      </c>
      <c r="F172" s="5">
        <v>6344</v>
      </c>
      <c r="G172" s="272">
        <f t="shared" si="15"/>
        <v>4440.8</v>
      </c>
      <c r="H172" s="84"/>
      <c r="I172" s="51"/>
      <c r="J172" s="52">
        <f t="shared" si="14"/>
        <v>0</v>
      </c>
      <c r="K172" s="84"/>
      <c r="L172" s="125" t="s">
        <v>1044</v>
      </c>
      <c r="M172" s="125" t="s">
        <v>1045</v>
      </c>
      <c r="N172" s="125" t="s">
        <v>1138</v>
      </c>
      <c r="O172" s="125" t="s">
        <v>1085</v>
      </c>
      <c r="P172" s="125" t="s">
        <v>271</v>
      </c>
      <c r="Q172" s="125" t="s">
        <v>455</v>
      </c>
      <c r="R172" s="125">
        <v>2</v>
      </c>
      <c r="S172" s="125">
        <v>500</v>
      </c>
      <c r="T172" s="125"/>
      <c r="U172" s="125">
        <v>50</v>
      </c>
    </row>
    <row r="173" spans="1:21" s="224" customFormat="1" ht="19.149999999999999" customHeight="1" x14ac:dyDescent="0.25">
      <c r="A173" s="577"/>
      <c r="B173" s="123" t="s">
        <v>1159</v>
      </c>
      <c r="C173" s="124" t="s">
        <v>1160</v>
      </c>
      <c r="D173" s="125">
        <v>1</v>
      </c>
      <c r="E173" s="126" t="s">
        <v>242</v>
      </c>
      <c r="F173" s="5">
        <v>5856</v>
      </c>
      <c r="G173" s="272">
        <f t="shared" si="15"/>
        <v>4099.2</v>
      </c>
      <c r="H173" s="84"/>
      <c r="I173" s="51"/>
      <c r="J173" s="52">
        <f t="shared" si="14"/>
        <v>0</v>
      </c>
      <c r="K173" s="84"/>
      <c r="L173" s="125" t="s">
        <v>1044</v>
      </c>
      <c r="M173" s="125" t="s">
        <v>1045</v>
      </c>
      <c r="N173" s="125">
        <v>0</v>
      </c>
      <c r="O173" s="125">
        <v>0</v>
      </c>
      <c r="P173" s="125" t="s">
        <v>691</v>
      </c>
      <c r="Q173" s="125" t="s">
        <v>455</v>
      </c>
      <c r="R173" s="125">
        <v>2</v>
      </c>
      <c r="S173" s="125">
        <v>500</v>
      </c>
      <c r="T173" s="125"/>
      <c r="U173" s="125">
        <v>0</v>
      </c>
    </row>
    <row r="174" spans="1:21" s="224" customFormat="1" ht="34.15" customHeight="1" x14ac:dyDescent="0.25">
      <c r="A174" s="577"/>
      <c r="B174" s="371" t="s">
        <v>1195</v>
      </c>
      <c r="C174" s="273" t="s">
        <v>1196</v>
      </c>
      <c r="D174" s="266"/>
      <c r="E174" s="267" t="s">
        <v>235</v>
      </c>
      <c r="F174" s="286">
        <v>74420</v>
      </c>
      <c r="G174" s="269">
        <f t="shared" ref="G174:G185" si="16">F174-F174*$G$4</f>
        <v>52094</v>
      </c>
      <c r="H174" s="84"/>
      <c r="I174" s="270"/>
      <c r="J174" s="271">
        <f t="shared" si="14"/>
        <v>0</v>
      </c>
      <c r="K174" s="84"/>
      <c r="L174" s="280" t="s">
        <v>1044</v>
      </c>
      <c r="M174" s="280" t="s">
        <v>1045</v>
      </c>
      <c r="N174" s="280">
        <v>450</v>
      </c>
      <c r="O174" s="280" t="s">
        <v>1085</v>
      </c>
      <c r="P174" s="280" t="s">
        <v>258</v>
      </c>
      <c r="Q174" s="280" t="s">
        <v>455</v>
      </c>
      <c r="R174" s="280">
        <v>2</v>
      </c>
      <c r="S174" s="280">
        <v>500</v>
      </c>
      <c r="T174" s="280"/>
      <c r="U174" s="280">
        <v>50</v>
      </c>
    </row>
    <row r="175" spans="1:21" s="224" customFormat="1" ht="28.5" customHeight="1" x14ac:dyDescent="0.25">
      <c r="A175" s="577"/>
      <c r="B175" s="245" t="s">
        <v>1163</v>
      </c>
      <c r="C175" s="124" t="s">
        <v>1164</v>
      </c>
      <c r="D175" s="125">
        <v>1</v>
      </c>
      <c r="E175" s="126" t="s">
        <v>242</v>
      </c>
      <c r="F175" s="5">
        <v>62220</v>
      </c>
      <c r="G175" s="272">
        <f t="shared" si="16"/>
        <v>43554</v>
      </c>
      <c r="H175" s="84"/>
      <c r="I175" s="51"/>
      <c r="J175" s="52">
        <f t="shared" si="14"/>
        <v>0</v>
      </c>
      <c r="K175" s="84"/>
      <c r="L175" s="125" t="s">
        <v>1044</v>
      </c>
      <c r="M175" s="125" t="s">
        <v>1045</v>
      </c>
      <c r="N175" s="125">
        <v>450</v>
      </c>
      <c r="O175" s="125">
        <v>0</v>
      </c>
      <c r="P175" s="125" t="s">
        <v>258</v>
      </c>
      <c r="Q175" s="125" t="s">
        <v>455</v>
      </c>
      <c r="R175" s="125">
        <v>2</v>
      </c>
      <c r="S175" s="125">
        <v>500</v>
      </c>
      <c r="T175" s="125"/>
      <c r="U175" s="125">
        <v>50</v>
      </c>
    </row>
    <row r="176" spans="1:21" s="224" customFormat="1" ht="25.5" x14ac:dyDescent="0.25">
      <c r="A176" s="577"/>
      <c r="B176" s="123" t="s">
        <v>1193</v>
      </c>
      <c r="C176" s="124" t="s">
        <v>1194</v>
      </c>
      <c r="D176" s="125">
        <v>1</v>
      </c>
      <c r="E176" s="126" t="s">
        <v>242</v>
      </c>
      <c r="F176" s="5">
        <v>6344</v>
      </c>
      <c r="G176" s="272">
        <f t="shared" si="16"/>
        <v>4440.8</v>
      </c>
      <c r="H176" s="84"/>
      <c r="I176" s="51"/>
      <c r="J176" s="52">
        <f t="shared" si="14"/>
        <v>0</v>
      </c>
      <c r="K176" s="84"/>
      <c r="L176" s="125" t="s">
        <v>1044</v>
      </c>
      <c r="M176" s="125" t="s">
        <v>1045</v>
      </c>
      <c r="N176" s="125" t="s">
        <v>1138</v>
      </c>
      <c r="O176" s="125" t="s">
        <v>1085</v>
      </c>
      <c r="P176" s="125" t="s">
        <v>271</v>
      </c>
      <c r="Q176" s="125" t="s">
        <v>455</v>
      </c>
      <c r="R176" s="125">
        <v>2</v>
      </c>
      <c r="S176" s="125">
        <v>500</v>
      </c>
      <c r="T176" s="125"/>
      <c r="U176" s="125">
        <v>50</v>
      </c>
    </row>
    <row r="177" spans="1:21" s="224" customFormat="1" ht="14.45" customHeight="1" x14ac:dyDescent="0.25">
      <c r="A177" s="577"/>
      <c r="B177" s="123" t="s">
        <v>1159</v>
      </c>
      <c r="C177" s="124" t="s">
        <v>1160</v>
      </c>
      <c r="D177" s="125">
        <v>1</v>
      </c>
      <c r="E177" s="126" t="s">
        <v>242</v>
      </c>
      <c r="F177" s="5">
        <v>5856</v>
      </c>
      <c r="G177" s="272">
        <f t="shared" si="16"/>
        <v>4099.2</v>
      </c>
      <c r="H177" s="84"/>
      <c r="I177" s="51"/>
      <c r="J177" s="52">
        <f t="shared" si="14"/>
        <v>0</v>
      </c>
      <c r="K177" s="84"/>
      <c r="L177" s="125" t="s">
        <v>1044</v>
      </c>
      <c r="M177" s="125" t="s">
        <v>1045</v>
      </c>
      <c r="N177" s="125">
        <v>0</v>
      </c>
      <c r="O177" s="125">
        <v>0</v>
      </c>
      <c r="P177" s="125" t="s">
        <v>691</v>
      </c>
      <c r="Q177" s="125" t="s">
        <v>455</v>
      </c>
      <c r="R177" s="125">
        <v>2</v>
      </c>
      <c r="S177" s="125">
        <v>500</v>
      </c>
      <c r="T177" s="125"/>
      <c r="U177" s="125">
        <v>0</v>
      </c>
    </row>
    <row r="178" spans="1:21" s="224" customFormat="1" ht="34.9" customHeight="1" x14ac:dyDescent="0.25">
      <c r="A178" s="577"/>
      <c r="B178" s="371" t="s">
        <v>1197</v>
      </c>
      <c r="C178" s="273" t="s">
        <v>1198</v>
      </c>
      <c r="D178" s="266"/>
      <c r="E178" s="267" t="s">
        <v>235</v>
      </c>
      <c r="F178" s="286">
        <v>75640</v>
      </c>
      <c r="G178" s="269">
        <f t="shared" si="16"/>
        <v>52948</v>
      </c>
      <c r="H178" s="84"/>
      <c r="I178" s="270"/>
      <c r="J178" s="271">
        <f t="shared" si="14"/>
        <v>0</v>
      </c>
      <c r="K178" s="84"/>
      <c r="L178" s="280" t="s">
        <v>1044</v>
      </c>
      <c r="M178" s="280" t="s">
        <v>1045</v>
      </c>
      <c r="N178" s="280">
        <v>500</v>
      </c>
      <c r="O178" s="280" t="s">
        <v>1085</v>
      </c>
      <c r="P178" s="280" t="s">
        <v>258</v>
      </c>
      <c r="Q178" s="280" t="s">
        <v>455</v>
      </c>
      <c r="R178" s="280">
        <v>2</v>
      </c>
      <c r="S178" s="280">
        <v>500</v>
      </c>
      <c r="T178" s="280"/>
      <c r="U178" s="280">
        <v>50</v>
      </c>
    </row>
    <row r="179" spans="1:21" s="224" customFormat="1" ht="27" customHeight="1" x14ac:dyDescent="0.25">
      <c r="A179" s="577"/>
      <c r="B179" s="245" t="s">
        <v>1167</v>
      </c>
      <c r="C179" s="124" t="s">
        <v>1168</v>
      </c>
      <c r="D179" s="125">
        <v>1</v>
      </c>
      <c r="E179" s="126" t="s">
        <v>242</v>
      </c>
      <c r="F179" s="5">
        <v>63440</v>
      </c>
      <c r="G179" s="272">
        <f t="shared" si="16"/>
        <v>44408</v>
      </c>
      <c r="H179" s="84"/>
      <c r="I179" s="51"/>
      <c r="J179" s="52">
        <f t="shared" si="14"/>
        <v>0</v>
      </c>
      <c r="K179" s="84"/>
      <c r="L179" s="125" t="s">
        <v>1044</v>
      </c>
      <c r="M179" s="125" t="s">
        <v>1045</v>
      </c>
      <c r="N179" s="125">
        <v>500</v>
      </c>
      <c r="O179" s="125">
        <v>0</v>
      </c>
      <c r="P179" s="125" t="s">
        <v>258</v>
      </c>
      <c r="Q179" s="125" t="s">
        <v>455</v>
      </c>
      <c r="R179" s="125">
        <v>2</v>
      </c>
      <c r="S179" s="125">
        <v>500</v>
      </c>
      <c r="T179" s="125"/>
      <c r="U179" s="125">
        <v>50</v>
      </c>
    </row>
    <row r="180" spans="1:21" s="224" customFormat="1" ht="27" customHeight="1" x14ac:dyDescent="0.25">
      <c r="A180" s="577"/>
      <c r="B180" s="123" t="s">
        <v>1193</v>
      </c>
      <c r="C180" s="124" t="s">
        <v>1194</v>
      </c>
      <c r="D180" s="125">
        <v>1</v>
      </c>
      <c r="E180" s="126" t="s">
        <v>242</v>
      </c>
      <c r="F180" s="5">
        <v>6344</v>
      </c>
      <c r="G180" s="272">
        <f t="shared" si="16"/>
        <v>4440.8</v>
      </c>
      <c r="H180" s="84"/>
      <c r="I180" s="51"/>
      <c r="J180" s="52">
        <f t="shared" si="14"/>
        <v>0</v>
      </c>
      <c r="K180" s="84"/>
      <c r="L180" s="125" t="s">
        <v>1044</v>
      </c>
      <c r="M180" s="125" t="s">
        <v>1045</v>
      </c>
      <c r="N180" s="125" t="s">
        <v>1138</v>
      </c>
      <c r="O180" s="125" t="s">
        <v>1085</v>
      </c>
      <c r="P180" s="125" t="s">
        <v>271</v>
      </c>
      <c r="Q180" s="125" t="s">
        <v>455</v>
      </c>
      <c r="R180" s="125">
        <v>2</v>
      </c>
      <c r="S180" s="125">
        <v>500</v>
      </c>
      <c r="T180" s="125"/>
      <c r="U180" s="125">
        <v>50</v>
      </c>
    </row>
    <row r="181" spans="1:21" s="224" customFormat="1" ht="21" customHeight="1" x14ac:dyDescent="0.25">
      <c r="A181" s="577"/>
      <c r="B181" s="123" t="s">
        <v>1159</v>
      </c>
      <c r="C181" s="124" t="s">
        <v>1160</v>
      </c>
      <c r="D181" s="125">
        <v>1</v>
      </c>
      <c r="E181" s="126" t="s">
        <v>242</v>
      </c>
      <c r="F181" s="5">
        <v>5856</v>
      </c>
      <c r="G181" s="272">
        <f t="shared" si="16"/>
        <v>4099.2</v>
      </c>
      <c r="H181" s="84"/>
      <c r="I181" s="51"/>
      <c r="J181" s="52">
        <f t="shared" si="14"/>
        <v>0</v>
      </c>
      <c r="K181" s="84"/>
      <c r="L181" s="125" t="s">
        <v>1044</v>
      </c>
      <c r="M181" s="125" t="s">
        <v>1045</v>
      </c>
      <c r="N181" s="125">
        <v>0</v>
      </c>
      <c r="O181" s="125">
        <v>0</v>
      </c>
      <c r="P181" s="125" t="s">
        <v>691</v>
      </c>
      <c r="Q181" s="125" t="s">
        <v>455</v>
      </c>
      <c r="R181" s="125">
        <v>2</v>
      </c>
      <c r="S181" s="125">
        <v>500</v>
      </c>
      <c r="T181" s="125"/>
      <c r="U181" s="125">
        <v>0</v>
      </c>
    </row>
    <row r="182" spans="1:21" s="224" customFormat="1" ht="33.6" customHeight="1" x14ac:dyDescent="0.25">
      <c r="A182" s="577"/>
      <c r="B182" s="371" t="s">
        <v>1199</v>
      </c>
      <c r="C182" s="273" t="s">
        <v>1200</v>
      </c>
      <c r="D182" s="266"/>
      <c r="E182" s="267" t="s">
        <v>235</v>
      </c>
      <c r="F182" s="286">
        <v>78568</v>
      </c>
      <c r="G182" s="269">
        <f t="shared" si="16"/>
        <v>54997.600000000006</v>
      </c>
      <c r="H182" s="84"/>
      <c r="I182" s="270"/>
      <c r="J182" s="271">
        <f t="shared" si="14"/>
        <v>0</v>
      </c>
      <c r="K182" s="84"/>
      <c r="L182" s="280" t="s">
        <v>1044</v>
      </c>
      <c r="M182" s="280" t="s">
        <v>1045</v>
      </c>
      <c r="N182" s="280">
        <v>600</v>
      </c>
      <c r="O182" s="280" t="s">
        <v>1085</v>
      </c>
      <c r="P182" s="280" t="s">
        <v>258</v>
      </c>
      <c r="Q182" s="280" t="s">
        <v>455</v>
      </c>
      <c r="R182" s="280">
        <v>2</v>
      </c>
      <c r="S182" s="280">
        <v>500</v>
      </c>
      <c r="T182" s="280"/>
      <c r="U182" s="280">
        <v>50</v>
      </c>
    </row>
    <row r="183" spans="1:21" s="224" customFormat="1" ht="28.5" customHeight="1" x14ac:dyDescent="0.25">
      <c r="A183" s="577"/>
      <c r="B183" s="245" t="s">
        <v>1171</v>
      </c>
      <c r="C183" s="124" t="s">
        <v>1172</v>
      </c>
      <c r="D183" s="125">
        <v>1</v>
      </c>
      <c r="E183" s="126" t="s">
        <v>242</v>
      </c>
      <c r="F183" s="5">
        <v>66368</v>
      </c>
      <c r="G183" s="272">
        <f t="shared" si="16"/>
        <v>46457.600000000006</v>
      </c>
      <c r="H183" s="84"/>
      <c r="I183" s="51"/>
      <c r="J183" s="52">
        <f t="shared" si="14"/>
        <v>0</v>
      </c>
      <c r="K183" s="84"/>
      <c r="L183" s="125" t="s">
        <v>1044</v>
      </c>
      <c r="M183" s="125" t="s">
        <v>1045</v>
      </c>
      <c r="N183" s="125">
        <v>600</v>
      </c>
      <c r="O183" s="125">
        <v>0</v>
      </c>
      <c r="P183" s="125" t="s">
        <v>258</v>
      </c>
      <c r="Q183" s="125" t="s">
        <v>455</v>
      </c>
      <c r="R183" s="125">
        <v>2</v>
      </c>
      <c r="S183" s="125">
        <v>500</v>
      </c>
      <c r="T183" s="125"/>
      <c r="U183" s="125">
        <v>50</v>
      </c>
    </row>
    <row r="184" spans="1:21" s="224" customFormat="1" ht="28.5" customHeight="1" x14ac:dyDescent="0.25">
      <c r="A184" s="577"/>
      <c r="B184" s="123" t="s">
        <v>1193</v>
      </c>
      <c r="C184" s="124" t="s">
        <v>1194</v>
      </c>
      <c r="D184" s="125">
        <v>1</v>
      </c>
      <c r="E184" s="126" t="s">
        <v>242</v>
      </c>
      <c r="F184" s="5">
        <v>6344</v>
      </c>
      <c r="G184" s="272">
        <f t="shared" si="16"/>
        <v>4440.8</v>
      </c>
      <c r="H184" s="84"/>
      <c r="I184" s="51"/>
      <c r="J184" s="52">
        <f t="shared" si="14"/>
        <v>0</v>
      </c>
      <c r="K184" s="84"/>
      <c r="L184" s="125" t="s">
        <v>1044</v>
      </c>
      <c r="M184" s="125" t="s">
        <v>1045</v>
      </c>
      <c r="N184" s="125" t="s">
        <v>1138</v>
      </c>
      <c r="O184" s="125" t="s">
        <v>1085</v>
      </c>
      <c r="P184" s="125" t="s">
        <v>271</v>
      </c>
      <c r="Q184" s="125" t="s">
        <v>455</v>
      </c>
      <c r="R184" s="125">
        <v>2</v>
      </c>
      <c r="S184" s="125">
        <v>500</v>
      </c>
      <c r="T184" s="125"/>
      <c r="U184" s="125">
        <v>50</v>
      </c>
    </row>
    <row r="185" spans="1:21" s="224" customFormat="1" ht="16.149999999999999" customHeight="1" x14ac:dyDescent="0.25">
      <c r="A185" s="577"/>
      <c r="B185" s="123" t="s">
        <v>1159</v>
      </c>
      <c r="C185" s="124" t="s">
        <v>1160</v>
      </c>
      <c r="D185" s="125">
        <v>1</v>
      </c>
      <c r="E185" s="126" t="s">
        <v>242</v>
      </c>
      <c r="F185" s="5">
        <v>5856</v>
      </c>
      <c r="G185" s="272">
        <f t="shared" si="16"/>
        <v>4099.2</v>
      </c>
      <c r="H185" s="84"/>
      <c r="I185" s="51"/>
      <c r="J185" s="52">
        <f t="shared" si="14"/>
        <v>0</v>
      </c>
      <c r="K185" s="84"/>
      <c r="L185" s="125" t="s">
        <v>1044</v>
      </c>
      <c r="M185" s="125" t="s">
        <v>1045</v>
      </c>
      <c r="N185" s="125">
        <v>0</v>
      </c>
      <c r="O185" s="125">
        <v>0</v>
      </c>
      <c r="P185" s="125" t="s">
        <v>691</v>
      </c>
      <c r="Q185" s="125" t="s">
        <v>455</v>
      </c>
      <c r="R185" s="125">
        <v>2</v>
      </c>
      <c r="S185" s="125">
        <v>500</v>
      </c>
      <c r="T185" s="125"/>
      <c r="U185" s="125">
        <v>0</v>
      </c>
    </row>
    <row r="186" spans="1:21" s="224" customFormat="1" ht="33.6" customHeight="1" x14ac:dyDescent="0.25">
      <c r="A186" s="577"/>
      <c r="B186" s="371" t="s">
        <v>1201</v>
      </c>
      <c r="C186" s="273" t="s">
        <v>1202</v>
      </c>
      <c r="D186" s="266"/>
      <c r="E186" s="267" t="s">
        <v>235</v>
      </c>
      <c r="F186" s="286">
        <v>65758</v>
      </c>
      <c r="G186" s="269">
        <f t="shared" ref="G186:G189" si="17">F186-F186*$G$4</f>
        <v>46030.600000000006</v>
      </c>
      <c r="H186" s="84"/>
      <c r="I186" s="270"/>
      <c r="J186" s="271">
        <f t="shared" si="14"/>
        <v>0</v>
      </c>
      <c r="K186" s="84"/>
      <c r="L186" s="280" t="s">
        <v>1044</v>
      </c>
      <c r="M186" s="280" t="s">
        <v>1045</v>
      </c>
      <c r="N186" s="280">
        <v>450</v>
      </c>
      <c r="O186" s="280" t="s">
        <v>1085</v>
      </c>
      <c r="P186" s="280" t="s">
        <v>258</v>
      </c>
      <c r="Q186" s="280" t="s">
        <v>455</v>
      </c>
      <c r="R186" s="280">
        <v>2</v>
      </c>
      <c r="S186" s="280">
        <v>500</v>
      </c>
      <c r="T186" s="280"/>
      <c r="U186" s="280">
        <v>50</v>
      </c>
    </row>
    <row r="187" spans="1:21" s="224" customFormat="1" ht="28.5" customHeight="1" x14ac:dyDescent="0.25">
      <c r="A187" s="577"/>
      <c r="B187" s="245" t="s">
        <v>1175</v>
      </c>
      <c r="C187" s="124" t="s">
        <v>1176</v>
      </c>
      <c r="D187" s="125">
        <v>1</v>
      </c>
      <c r="E187" s="126" t="s">
        <v>242</v>
      </c>
      <c r="F187" s="5">
        <v>53558</v>
      </c>
      <c r="G187" s="272">
        <f t="shared" si="17"/>
        <v>37490.6</v>
      </c>
      <c r="H187" s="84"/>
      <c r="I187" s="51"/>
      <c r="J187" s="52">
        <f t="shared" si="14"/>
        <v>0</v>
      </c>
      <c r="K187" s="84"/>
      <c r="L187" s="125" t="s">
        <v>1044</v>
      </c>
      <c r="M187" s="125" t="s">
        <v>1045</v>
      </c>
      <c r="N187" s="125">
        <v>450</v>
      </c>
      <c r="O187" s="125">
        <v>0</v>
      </c>
      <c r="P187" s="125" t="s">
        <v>258</v>
      </c>
      <c r="Q187" s="125" t="s">
        <v>455</v>
      </c>
      <c r="R187" s="125">
        <v>2</v>
      </c>
      <c r="S187" s="125">
        <v>500</v>
      </c>
      <c r="T187" s="125"/>
      <c r="U187" s="125">
        <v>50</v>
      </c>
    </row>
    <row r="188" spans="1:21" s="224" customFormat="1" ht="28.5" customHeight="1" x14ac:dyDescent="0.25">
      <c r="A188" s="577"/>
      <c r="B188" s="245" t="s">
        <v>1193</v>
      </c>
      <c r="C188" s="124" t="s">
        <v>1194</v>
      </c>
      <c r="D188" s="125">
        <v>1</v>
      </c>
      <c r="E188" s="126" t="s">
        <v>242</v>
      </c>
      <c r="F188" s="5">
        <v>6344</v>
      </c>
      <c r="G188" s="272">
        <f t="shared" si="17"/>
        <v>4440.8</v>
      </c>
      <c r="H188" s="84"/>
      <c r="I188" s="51"/>
      <c r="J188" s="52">
        <f t="shared" si="14"/>
        <v>0</v>
      </c>
      <c r="K188" s="84"/>
      <c r="L188" s="125" t="s">
        <v>1044</v>
      </c>
      <c r="M188" s="125" t="s">
        <v>1045</v>
      </c>
      <c r="N188" s="125" t="s">
        <v>1138</v>
      </c>
      <c r="O188" s="125" t="s">
        <v>1085</v>
      </c>
      <c r="P188" s="125" t="s">
        <v>271</v>
      </c>
      <c r="Q188" s="125" t="s">
        <v>455</v>
      </c>
      <c r="R188" s="125">
        <v>2</v>
      </c>
      <c r="S188" s="125">
        <v>500</v>
      </c>
      <c r="T188" s="125"/>
      <c r="U188" s="125">
        <v>50</v>
      </c>
    </row>
    <row r="189" spans="1:21" s="224" customFormat="1" ht="12.6" customHeight="1" x14ac:dyDescent="0.25">
      <c r="A189" s="577"/>
      <c r="B189" s="123" t="s">
        <v>1177</v>
      </c>
      <c r="C189" s="124" t="s">
        <v>1178</v>
      </c>
      <c r="D189" s="125">
        <v>1</v>
      </c>
      <c r="E189" s="126" t="s">
        <v>242</v>
      </c>
      <c r="F189" s="5">
        <v>5856</v>
      </c>
      <c r="G189" s="272">
        <f t="shared" si="17"/>
        <v>4099.2</v>
      </c>
      <c r="H189" s="84"/>
      <c r="I189" s="51"/>
      <c r="J189" s="52">
        <f t="shared" si="14"/>
        <v>0</v>
      </c>
      <c r="K189" s="84"/>
      <c r="L189" s="125" t="s">
        <v>1044</v>
      </c>
      <c r="M189" s="125" t="s">
        <v>1045</v>
      </c>
      <c r="N189" s="125">
        <v>0</v>
      </c>
      <c r="O189" s="125">
        <v>0</v>
      </c>
      <c r="P189" s="125" t="s">
        <v>691</v>
      </c>
      <c r="Q189" s="125" t="s">
        <v>455</v>
      </c>
      <c r="R189" s="125">
        <v>2</v>
      </c>
      <c r="S189" s="125">
        <v>500</v>
      </c>
      <c r="T189" s="125"/>
      <c r="U189" s="125">
        <v>0</v>
      </c>
    </row>
    <row r="190" spans="1:21" s="224" customFormat="1" ht="33.6" customHeight="1" x14ac:dyDescent="0.25">
      <c r="A190" s="577"/>
      <c r="B190" s="371" t="s">
        <v>1203</v>
      </c>
      <c r="C190" s="273" t="s">
        <v>1204</v>
      </c>
      <c r="D190" s="266"/>
      <c r="E190" s="267" t="s">
        <v>235</v>
      </c>
      <c r="F190" s="286">
        <v>74420</v>
      </c>
      <c r="G190" s="269">
        <f t="shared" ref="G190:G201" si="18">F190-F190*$G$4</f>
        <v>52094</v>
      </c>
      <c r="H190" s="84"/>
      <c r="I190" s="270"/>
      <c r="J190" s="271">
        <f t="shared" si="14"/>
        <v>0</v>
      </c>
      <c r="K190" s="84"/>
      <c r="L190" s="280" t="s">
        <v>1044</v>
      </c>
      <c r="M190" s="280" t="s">
        <v>1045</v>
      </c>
      <c r="N190" s="280">
        <v>450</v>
      </c>
      <c r="O190" s="280" t="s">
        <v>1085</v>
      </c>
      <c r="P190" s="280" t="s">
        <v>258</v>
      </c>
      <c r="Q190" s="280" t="s">
        <v>455</v>
      </c>
      <c r="R190" s="280">
        <v>2</v>
      </c>
      <c r="S190" s="280">
        <v>500</v>
      </c>
      <c r="T190" s="280"/>
      <c r="U190" s="280">
        <v>50</v>
      </c>
    </row>
    <row r="191" spans="1:21" s="224" customFormat="1" ht="28.5" customHeight="1" x14ac:dyDescent="0.25">
      <c r="A191" s="577"/>
      <c r="B191" s="245" t="s">
        <v>1181</v>
      </c>
      <c r="C191" s="124" t="s">
        <v>1182</v>
      </c>
      <c r="D191" s="125">
        <v>1</v>
      </c>
      <c r="E191" s="126" t="s">
        <v>242</v>
      </c>
      <c r="F191" s="5">
        <v>62220</v>
      </c>
      <c r="G191" s="272">
        <f t="shared" si="18"/>
        <v>43554</v>
      </c>
      <c r="H191" s="84"/>
      <c r="I191" s="51"/>
      <c r="J191" s="52">
        <f t="shared" si="14"/>
        <v>0</v>
      </c>
      <c r="K191" s="84"/>
      <c r="L191" s="125" t="s">
        <v>1044</v>
      </c>
      <c r="M191" s="125" t="s">
        <v>1045</v>
      </c>
      <c r="N191" s="125">
        <v>450</v>
      </c>
      <c r="O191" s="125">
        <v>0</v>
      </c>
      <c r="P191" s="125" t="s">
        <v>258</v>
      </c>
      <c r="Q191" s="125" t="s">
        <v>455</v>
      </c>
      <c r="R191" s="125">
        <v>2</v>
      </c>
      <c r="S191" s="125">
        <v>500</v>
      </c>
      <c r="T191" s="125"/>
      <c r="U191" s="125">
        <v>50</v>
      </c>
    </row>
    <row r="192" spans="1:21" s="224" customFormat="1" ht="28.5" customHeight="1" x14ac:dyDescent="0.25">
      <c r="A192" s="577"/>
      <c r="B192" s="123" t="s">
        <v>1193</v>
      </c>
      <c r="C192" s="124" t="s">
        <v>1194</v>
      </c>
      <c r="D192" s="125">
        <v>1</v>
      </c>
      <c r="E192" s="126" t="s">
        <v>242</v>
      </c>
      <c r="F192" s="5">
        <v>6344</v>
      </c>
      <c r="G192" s="272">
        <f t="shared" si="18"/>
        <v>4440.8</v>
      </c>
      <c r="H192" s="84"/>
      <c r="I192" s="51"/>
      <c r="J192" s="52">
        <f t="shared" si="14"/>
        <v>0</v>
      </c>
      <c r="K192" s="84"/>
      <c r="L192" s="125" t="s">
        <v>1044</v>
      </c>
      <c r="M192" s="125" t="s">
        <v>1045</v>
      </c>
      <c r="N192" s="125" t="s">
        <v>1138</v>
      </c>
      <c r="O192" s="125" t="s">
        <v>1085</v>
      </c>
      <c r="P192" s="125" t="s">
        <v>271</v>
      </c>
      <c r="Q192" s="125" t="s">
        <v>455</v>
      </c>
      <c r="R192" s="125">
        <v>2</v>
      </c>
      <c r="S192" s="125">
        <v>500</v>
      </c>
      <c r="T192" s="125"/>
      <c r="U192" s="125">
        <v>50</v>
      </c>
    </row>
    <row r="193" spans="1:21" s="224" customFormat="1" ht="16.149999999999999" customHeight="1" x14ac:dyDescent="0.25">
      <c r="A193" s="577"/>
      <c r="B193" s="123" t="s">
        <v>1177</v>
      </c>
      <c r="C193" s="124" t="s">
        <v>1178</v>
      </c>
      <c r="D193" s="125">
        <v>1</v>
      </c>
      <c r="E193" s="126" t="s">
        <v>242</v>
      </c>
      <c r="F193" s="5">
        <v>5856</v>
      </c>
      <c r="G193" s="272">
        <f t="shared" si="18"/>
        <v>4099.2</v>
      </c>
      <c r="H193" s="84"/>
      <c r="I193" s="51"/>
      <c r="J193" s="52">
        <f t="shared" si="14"/>
        <v>0</v>
      </c>
      <c r="K193" s="84"/>
      <c r="L193" s="125" t="s">
        <v>1044</v>
      </c>
      <c r="M193" s="125" t="s">
        <v>1045</v>
      </c>
      <c r="N193" s="125">
        <v>0</v>
      </c>
      <c r="O193" s="125">
        <v>0</v>
      </c>
      <c r="P193" s="125" t="s">
        <v>691</v>
      </c>
      <c r="Q193" s="125" t="s">
        <v>455</v>
      </c>
      <c r="R193" s="125">
        <v>2</v>
      </c>
      <c r="S193" s="125">
        <v>500</v>
      </c>
      <c r="T193" s="125"/>
      <c r="U193" s="125">
        <v>0</v>
      </c>
    </row>
    <row r="194" spans="1:21" s="224" customFormat="1" ht="34.9" customHeight="1" x14ac:dyDescent="0.25">
      <c r="A194" s="577"/>
      <c r="B194" s="371" t="s">
        <v>1205</v>
      </c>
      <c r="C194" s="273" t="s">
        <v>1206</v>
      </c>
      <c r="D194" s="266"/>
      <c r="E194" s="267" t="s">
        <v>235</v>
      </c>
      <c r="F194" s="286">
        <v>75640</v>
      </c>
      <c r="G194" s="269">
        <f t="shared" si="18"/>
        <v>52948</v>
      </c>
      <c r="H194" s="84"/>
      <c r="I194" s="270"/>
      <c r="J194" s="271">
        <f t="shared" si="14"/>
        <v>0</v>
      </c>
      <c r="K194" s="84"/>
      <c r="L194" s="280" t="s">
        <v>1044</v>
      </c>
      <c r="M194" s="280" t="s">
        <v>1045</v>
      </c>
      <c r="N194" s="280">
        <v>500</v>
      </c>
      <c r="O194" s="280" t="s">
        <v>1085</v>
      </c>
      <c r="P194" s="280" t="s">
        <v>258</v>
      </c>
      <c r="Q194" s="280" t="s">
        <v>455</v>
      </c>
      <c r="R194" s="280">
        <v>2</v>
      </c>
      <c r="S194" s="280">
        <v>500</v>
      </c>
      <c r="T194" s="280"/>
      <c r="U194" s="280">
        <v>50</v>
      </c>
    </row>
    <row r="195" spans="1:21" s="224" customFormat="1" ht="27" customHeight="1" x14ac:dyDescent="0.25">
      <c r="A195" s="577"/>
      <c r="B195" s="245" t="s">
        <v>1185</v>
      </c>
      <c r="C195" s="124" t="s">
        <v>1186</v>
      </c>
      <c r="D195" s="125">
        <v>1</v>
      </c>
      <c r="E195" s="126" t="s">
        <v>242</v>
      </c>
      <c r="F195" s="5">
        <v>63440</v>
      </c>
      <c r="G195" s="272">
        <f t="shared" si="18"/>
        <v>44408</v>
      </c>
      <c r="H195" s="84"/>
      <c r="I195" s="51"/>
      <c r="J195" s="52">
        <f t="shared" si="14"/>
        <v>0</v>
      </c>
      <c r="K195" s="84"/>
      <c r="L195" s="125" t="s">
        <v>1044</v>
      </c>
      <c r="M195" s="125" t="s">
        <v>1045</v>
      </c>
      <c r="N195" s="125">
        <v>500</v>
      </c>
      <c r="O195" s="125">
        <v>0</v>
      </c>
      <c r="P195" s="125" t="s">
        <v>258</v>
      </c>
      <c r="Q195" s="125" t="s">
        <v>455</v>
      </c>
      <c r="R195" s="125">
        <v>2</v>
      </c>
      <c r="S195" s="125">
        <v>500</v>
      </c>
      <c r="T195" s="125"/>
      <c r="U195" s="125">
        <v>50</v>
      </c>
    </row>
    <row r="196" spans="1:21" s="224" customFormat="1" ht="27" customHeight="1" x14ac:dyDescent="0.25">
      <c r="A196" s="577"/>
      <c r="B196" s="123" t="s">
        <v>1193</v>
      </c>
      <c r="C196" s="124" t="s">
        <v>1194</v>
      </c>
      <c r="D196" s="125">
        <v>1</v>
      </c>
      <c r="E196" s="126" t="s">
        <v>242</v>
      </c>
      <c r="F196" s="5">
        <v>6344</v>
      </c>
      <c r="G196" s="272">
        <f t="shared" si="18"/>
        <v>4440.8</v>
      </c>
      <c r="H196" s="84"/>
      <c r="I196" s="51"/>
      <c r="J196" s="52">
        <f t="shared" si="14"/>
        <v>0</v>
      </c>
      <c r="K196" s="84"/>
      <c r="L196" s="125" t="s">
        <v>1044</v>
      </c>
      <c r="M196" s="125" t="s">
        <v>1045</v>
      </c>
      <c r="N196" s="125" t="s">
        <v>1138</v>
      </c>
      <c r="O196" s="125" t="s">
        <v>1085</v>
      </c>
      <c r="P196" s="125" t="s">
        <v>271</v>
      </c>
      <c r="Q196" s="125" t="s">
        <v>455</v>
      </c>
      <c r="R196" s="125">
        <v>2</v>
      </c>
      <c r="S196" s="125">
        <v>500</v>
      </c>
      <c r="T196" s="125"/>
      <c r="U196" s="125">
        <v>50</v>
      </c>
    </row>
    <row r="197" spans="1:21" s="224" customFormat="1" ht="19.899999999999999" customHeight="1" x14ac:dyDescent="0.25">
      <c r="A197" s="577"/>
      <c r="B197" s="123" t="s">
        <v>1177</v>
      </c>
      <c r="C197" s="124" t="s">
        <v>1178</v>
      </c>
      <c r="D197" s="125">
        <v>1</v>
      </c>
      <c r="E197" s="126" t="s">
        <v>242</v>
      </c>
      <c r="F197" s="5">
        <v>5856</v>
      </c>
      <c r="G197" s="272">
        <f t="shared" si="18"/>
        <v>4099.2</v>
      </c>
      <c r="H197" s="84"/>
      <c r="I197" s="51"/>
      <c r="J197" s="52">
        <f t="shared" si="14"/>
        <v>0</v>
      </c>
      <c r="K197" s="84"/>
      <c r="L197" s="125" t="s">
        <v>1044</v>
      </c>
      <c r="M197" s="125" t="s">
        <v>1045</v>
      </c>
      <c r="N197" s="125">
        <v>0</v>
      </c>
      <c r="O197" s="125">
        <v>0</v>
      </c>
      <c r="P197" s="125" t="s">
        <v>691</v>
      </c>
      <c r="Q197" s="125" t="s">
        <v>455</v>
      </c>
      <c r="R197" s="125">
        <v>2</v>
      </c>
      <c r="S197" s="125">
        <v>500</v>
      </c>
      <c r="T197" s="125"/>
      <c r="U197" s="125">
        <v>0</v>
      </c>
    </row>
    <row r="198" spans="1:21" s="224" customFormat="1" ht="32.450000000000003" customHeight="1" x14ac:dyDescent="0.25">
      <c r="A198" s="577"/>
      <c r="B198" s="371" t="s">
        <v>1207</v>
      </c>
      <c r="C198" s="273" t="s">
        <v>1208</v>
      </c>
      <c r="D198" s="266"/>
      <c r="E198" s="267" t="s">
        <v>235</v>
      </c>
      <c r="F198" s="286">
        <v>78568</v>
      </c>
      <c r="G198" s="269">
        <f t="shared" si="18"/>
        <v>54997.600000000006</v>
      </c>
      <c r="H198" s="84"/>
      <c r="I198" s="270"/>
      <c r="J198" s="271">
        <f t="shared" si="14"/>
        <v>0</v>
      </c>
      <c r="K198" s="84"/>
      <c r="L198" s="280" t="s">
        <v>1044</v>
      </c>
      <c r="M198" s="280" t="s">
        <v>1045</v>
      </c>
      <c r="N198" s="280">
        <v>600</v>
      </c>
      <c r="O198" s="280" t="s">
        <v>1085</v>
      </c>
      <c r="P198" s="280" t="s">
        <v>258</v>
      </c>
      <c r="Q198" s="280" t="s">
        <v>455</v>
      </c>
      <c r="R198" s="280">
        <v>2</v>
      </c>
      <c r="S198" s="280">
        <v>500</v>
      </c>
      <c r="T198" s="280"/>
      <c r="U198" s="280">
        <v>50</v>
      </c>
    </row>
    <row r="199" spans="1:21" s="224" customFormat="1" ht="27" customHeight="1" x14ac:dyDescent="0.25">
      <c r="A199" s="577"/>
      <c r="B199" s="245" t="s">
        <v>1189</v>
      </c>
      <c r="C199" s="124" t="s">
        <v>1190</v>
      </c>
      <c r="D199" s="125">
        <v>1</v>
      </c>
      <c r="E199" s="126" t="s">
        <v>242</v>
      </c>
      <c r="F199" s="5">
        <v>66368</v>
      </c>
      <c r="G199" s="272">
        <f t="shared" si="18"/>
        <v>46457.600000000006</v>
      </c>
      <c r="H199" s="84"/>
      <c r="I199" s="51"/>
      <c r="J199" s="52">
        <f t="shared" si="14"/>
        <v>0</v>
      </c>
      <c r="K199" s="84"/>
      <c r="L199" s="125" t="s">
        <v>1044</v>
      </c>
      <c r="M199" s="125" t="s">
        <v>1045</v>
      </c>
      <c r="N199" s="125">
        <v>600</v>
      </c>
      <c r="O199" s="125">
        <v>0</v>
      </c>
      <c r="P199" s="125" t="s">
        <v>258</v>
      </c>
      <c r="Q199" s="125" t="s">
        <v>455</v>
      </c>
      <c r="R199" s="125">
        <v>2</v>
      </c>
      <c r="S199" s="125">
        <v>500</v>
      </c>
      <c r="T199" s="125"/>
      <c r="U199" s="125">
        <v>50</v>
      </c>
    </row>
    <row r="200" spans="1:21" s="224" customFormat="1" ht="27" customHeight="1" x14ac:dyDescent="0.25">
      <c r="A200" s="577"/>
      <c r="B200" s="123" t="s">
        <v>1193</v>
      </c>
      <c r="C200" s="124" t="s">
        <v>1194</v>
      </c>
      <c r="D200" s="125">
        <v>1</v>
      </c>
      <c r="E200" s="126" t="s">
        <v>242</v>
      </c>
      <c r="F200" s="5">
        <v>6344</v>
      </c>
      <c r="G200" s="272">
        <f t="shared" si="18"/>
        <v>4440.8</v>
      </c>
      <c r="H200" s="84"/>
      <c r="I200" s="51"/>
      <c r="J200" s="52">
        <f t="shared" si="14"/>
        <v>0</v>
      </c>
      <c r="K200" s="84"/>
      <c r="L200" s="125" t="s">
        <v>1044</v>
      </c>
      <c r="M200" s="125" t="s">
        <v>1045</v>
      </c>
      <c r="N200" s="125" t="s">
        <v>1138</v>
      </c>
      <c r="O200" s="125" t="s">
        <v>1085</v>
      </c>
      <c r="P200" s="125" t="s">
        <v>271</v>
      </c>
      <c r="Q200" s="125" t="s">
        <v>455</v>
      </c>
      <c r="R200" s="125">
        <v>2</v>
      </c>
      <c r="S200" s="125">
        <v>500</v>
      </c>
      <c r="T200" s="125"/>
      <c r="U200" s="125">
        <v>50</v>
      </c>
    </row>
    <row r="201" spans="1:21" s="224" customFormat="1" ht="23.25" customHeight="1" thickBot="1" x14ac:dyDescent="0.3">
      <c r="A201" s="609"/>
      <c r="B201" s="178" t="s">
        <v>1177</v>
      </c>
      <c r="C201" s="241" t="s">
        <v>1178</v>
      </c>
      <c r="D201" s="180">
        <v>1</v>
      </c>
      <c r="E201" s="181" t="s">
        <v>242</v>
      </c>
      <c r="F201" s="242">
        <v>5856</v>
      </c>
      <c r="G201" s="294">
        <f t="shared" si="18"/>
        <v>4099.2</v>
      </c>
      <c r="H201" s="84"/>
      <c r="I201" s="243"/>
      <c r="J201" s="55">
        <f t="shared" si="14"/>
        <v>0</v>
      </c>
      <c r="K201" s="84"/>
      <c r="L201" s="180" t="s">
        <v>1044</v>
      </c>
      <c r="M201" s="180" t="s">
        <v>1045</v>
      </c>
      <c r="N201" s="180">
        <v>0</v>
      </c>
      <c r="O201" s="180">
        <v>0</v>
      </c>
      <c r="P201" s="180" t="s">
        <v>691</v>
      </c>
      <c r="Q201" s="180" t="s">
        <v>455</v>
      </c>
      <c r="R201" s="180">
        <v>2</v>
      </c>
      <c r="S201" s="180">
        <v>500</v>
      </c>
      <c r="T201" s="180"/>
      <c r="U201" s="180">
        <v>0</v>
      </c>
    </row>
    <row r="202" spans="1:21" s="142" customFormat="1" ht="32.25" thickTop="1" x14ac:dyDescent="0.25">
      <c r="A202" s="587"/>
      <c r="B202" s="282" t="s">
        <v>1209</v>
      </c>
      <c r="C202" s="304" t="s">
        <v>1210</v>
      </c>
      <c r="D202" s="284"/>
      <c r="E202" s="285" t="s">
        <v>235</v>
      </c>
      <c r="F202" s="286">
        <v>60268</v>
      </c>
      <c r="G202" s="287">
        <f t="shared" ref="G202:G233" si="19">F202-F202*$G$4</f>
        <v>42187.600000000006</v>
      </c>
      <c r="H202" s="84"/>
      <c r="I202" s="47"/>
      <c r="J202" s="48">
        <f t="shared" ref="J202:J265" si="20">IF(I202*G202&gt;0,I202*G202,0)</f>
        <v>0</v>
      </c>
      <c r="K202" s="84"/>
      <c r="L202" s="284" t="s">
        <v>1104</v>
      </c>
      <c r="M202" s="284" t="s">
        <v>1105</v>
      </c>
      <c r="N202" s="284">
        <v>400</v>
      </c>
      <c r="O202" s="284" t="s">
        <v>1046</v>
      </c>
      <c r="P202" s="284" t="s">
        <v>271</v>
      </c>
      <c r="Q202" s="284" t="s">
        <v>455</v>
      </c>
      <c r="R202" s="284">
        <v>2</v>
      </c>
      <c r="S202" s="284">
        <v>500</v>
      </c>
      <c r="T202" s="284">
        <v>11.826000000000001</v>
      </c>
      <c r="U202" s="284">
        <v>50</v>
      </c>
    </row>
    <row r="203" spans="1:21" s="142" customFormat="1" ht="25.5" x14ac:dyDescent="0.25">
      <c r="A203" s="583"/>
      <c r="B203" s="123" t="s">
        <v>1211</v>
      </c>
      <c r="C203" s="124" t="s">
        <v>1212</v>
      </c>
      <c r="D203" s="125">
        <v>1</v>
      </c>
      <c r="E203" s="126" t="s">
        <v>235</v>
      </c>
      <c r="F203" s="5">
        <v>49288</v>
      </c>
      <c r="G203" s="272">
        <f t="shared" si="19"/>
        <v>34501.599999999999</v>
      </c>
      <c r="H203" s="84"/>
      <c r="I203" s="51"/>
      <c r="J203" s="52">
        <f t="shared" si="20"/>
        <v>0</v>
      </c>
      <c r="K203" s="84"/>
      <c r="L203" s="125" t="s">
        <v>1104</v>
      </c>
      <c r="M203" s="125" t="s">
        <v>1105</v>
      </c>
      <c r="N203" s="125">
        <v>400</v>
      </c>
      <c r="O203" s="125" t="s">
        <v>1046</v>
      </c>
      <c r="P203" s="125" t="s">
        <v>271</v>
      </c>
      <c r="Q203" s="125" t="s">
        <v>455</v>
      </c>
      <c r="R203" s="125">
        <v>2</v>
      </c>
      <c r="S203" s="125">
        <v>500</v>
      </c>
      <c r="T203" s="125">
        <v>11.826000000000001</v>
      </c>
      <c r="U203" s="125">
        <v>50</v>
      </c>
    </row>
    <row r="204" spans="1:21" s="142" customFormat="1" ht="25.5" x14ac:dyDescent="0.25">
      <c r="A204" s="583"/>
      <c r="B204" s="123" t="s">
        <v>1157</v>
      </c>
      <c r="C204" s="124" t="s">
        <v>1158</v>
      </c>
      <c r="D204" s="125">
        <v>1</v>
      </c>
      <c r="E204" s="126" t="s">
        <v>235</v>
      </c>
      <c r="F204" s="5">
        <v>5124</v>
      </c>
      <c r="G204" s="272">
        <f t="shared" si="19"/>
        <v>3586.8</v>
      </c>
      <c r="H204" s="84"/>
      <c r="I204" s="51"/>
      <c r="J204" s="52">
        <f t="shared" si="20"/>
        <v>0</v>
      </c>
      <c r="K204" s="84"/>
      <c r="L204" s="125" t="s">
        <v>1104</v>
      </c>
      <c r="M204" s="125" t="s">
        <v>1105</v>
      </c>
      <c r="N204" s="125">
        <v>400</v>
      </c>
      <c r="O204" s="125" t="s">
        <v>1046</v>
      </c>
      <c r="P204" s="125" t="s">
        <v>271</v>
      </c>
      <c r="Q204" s="125" t="s">
        <v>455</v>
      </c>
      <c r="R204" s="125">
        <v>2</v>
      </c>
      <c r="S204" s="125">
        <v>500</v>
      </c>
      <c r="T204" s="125">
        <v>11.826000000000001</v>
      </c>
      <c r="U204" s="125">
        <v>50</v>
      </c>
    </row>
    <row r="205" spans="1:21" s="142" customFormat="1" ht="26.25" customHeight="1" x14ac:dyDescent="0.25">
      <c r="A205" s="583"/>
      <c r="B205" s="123" t="s">
        <v>1159</v>
      </c>
      <c r="C205" s="124" t="s">
        <v>1160</v>
      </c>
      <c r="D205" s="125">
        <v>1</v>
      </c>
      <c r="E205" s="126" t="s">
        <v>235</v>
      </c>
      <c r="F205" s="5">
        <v>5856</v>
      </c>
      <c r="G205" s="272">
        <f t="shared" si="19"/>
        <v>4099.2</v>
      </c>
      <c r="H205" s="84"/>
      <c r="I205" s="51"/>
      <c r="J205" s="52">
        <f t="shared" si="20"/>
        <v>0</v>
      </c>
      <c r="K205" s="84"/>
      <c r="L205" s="125" t="s">
        <v>1104</v>
      </c>
      <c r="M205" s="125" t="s">
        <v>1105</v>
      </c>
      <c r="N205" s="125">
        <v>400</v>
      </c>
      <c r="O205" s="125" t="s">
        <v>1046</v>
      </c>
      <c r="P205" s="125" t="s">
        <v>271</v>
      </c>
      <c r="Q205" s="125" t="s">
        <v>455</v>
      </c>
      <c r="R205" s="125">
        <v>2</v>
      </c>
      <c r="S205" s="125">
        <v>500</v>
      </c>
      <c r="T205" s="125">
        <v>11.826000000000001</v>
      </c>
      <c r="U205" s="125">
        <v>50</v>
      </c>
    </row>
    <row r="206" spans="1:21" s="142" customFormat="1" ht="31.5" x14ac:dyDescent="0.25">
      <c r="A206" s="583"/>
      <c r="B206" s="264" t="s">
        <v>1213</v>
      </c>
      <c r="C206" s="273" t="s">
        <v>1214</v>
      </c>
      <c r="D206" s="266"/>
      <c r="E206" s="267" t="s">
        <v>235</v>
      </c>
      <c r="F206" s="286">
        <v>64904</v>
      </c>
      <c r="G206" s="269">
        <f t="shared" si="19"/>
        <v>45432.800000000003</v>
      </c>
      <c r="H206" s="84"/>
      <c r="I206" s="270"/>
      <c r="J206" s="271">
        <f t="shared" si="20"/>
        <v>0</v>
      </c>
      <c r="K206" s="84"/>
      <c r="L206" s="266" t="s">
        <v>1104</v>
      </c>
      <c r="M206" s="266" t="s">
        <v>1105</v>
      </c>
      <c r="N206" s="266">
        <v>450</v>
      </c>
      <c r="O206" s="266" t="s">
        <v>1046</v>
      </c>
      <c r="P206" s="266" t="s">
        <v>271</v>
      </c>
      <c r="Q206" s="266" t="s">
        <v>455</v>
      </c>
      <c r="R206" s="266">
        <v>2</v>
      </c>
      <c r="S206" s="266">
        <v>500</v>
      </c>
      <c r="T206" s="266">
        <v>11.826000000000001</v>
      </c>
      <c r="U206" s="266">
        <v>50</v>
      </c>
    </row>
    <row r="207" spans="1:21" s="142" customFormat="1" ht="25.5" x14ac:dyDescent="0.25">
      <c r="A207" s="583"/>
      <c r="B207" s="123" t="s">
        <v>1215</v>
      </c>
      <c r="C207" s="124" t="s">
        <v>1216</v>
      </c>
      <c r="D207" s="125">
        <v>1</v>
      </c>
      <c r="E207" s="126" t="s">
        <v>235</v>
      </c>
      <c r="F207" s="5">
        <v>53924</v>
      </c>
      <c r="G207" s="272">
        <f t="shared" si="19"/>
        <v>37746.800000000003</v>
      </c>
      <c r="H207" s="84"/>
      <c r="I207" s="51"/>
      <c r="J207" s="52">
        <f t="shared" si="20"/>
        <v>0</v>
      </c>
      <c r="K207" s="84"/>
      <c r="L207" s="125" t="s">
        <v>1104</v>
      </c>
      <c r="M207" s="125" t="s">
        <v>1105</v>
      </c>
      <c r="N207" s="125">
        <v>450</v>
      </c>
      <c r="O207" s="125" t="s">
        <v>1046</v>
      </c>
      <c r="P207" s="125" t="s">
        <v>271</v>
      </c>
      <c r="Q207" s="125" t="s">
        <v>455</v>
      </c>
      <c r="R207" s="125">
        <v>2</v>
      </c>
      <c r="S207" s="125">
        <v>500</v>
      </c>
      <c r="T207" s="125">
        <v>11.826000000000001</v>
      </c>
      <c r="U207" s="125">
        <v>50</v>
      </c>
    </row>
    <row r="208" spans="1:21" s="142" customFormat="1" ht="25.5" x14ac:dyDescent="0.25">
      <c r="A208" s="583"/>
      <c r="B208" s="123" t="s">
        <v>1157</v>
      </c>
      <c r="C208" s="124" t="s">
        <v>1158</v>
      </c>
      <c r="D208" s="125">
        <v>1</v>
      </c>
      <c r="E208" s="126" t="s">
        <v>235</v>
      </c>
      <c r="F208" s="5">
        <v>5124</v>
      </c>
      <c r="G208" s="272">
        <f t="shared" si="19"/>
        <v>3586.8</v>
      </c>
      <c r="H208" s="84"/>
      <c r="I208" s="51"/>
      <c r="J208" s="52">
        <f t="shared" si="20"/>
        <v>0</v>
      </c>
      <c r="K208" s="84"/>
      <c r="L208" s="125" t="s">
        <v>1104</v>
      </c>
      <c r="M208" s="125" t="s">
        <v>1105</v>
      </c>
      <c r="N208" s="125">
        <v>450</v>
      </c>
      <c r="O208" s="125" t="s">
        <v>1046</v>
      </c>
      <c r="P208" s="125" t="s">
        <v>271</v>
      </c>
      <c r="Q208" s="125" t="s">
        <v>455</v>
      </c>
      <c r="R208" s="125">
        <v>2</v>
      </c>
      <c r="S208" s="125">
        <v>500</v>
      </c>
      <c r="T208" s="125">
        <v>11.826000000000001</v>
      </c>
      <c r="U208" s="125">
        <v>50</v>
      </c>
    </row>
    <row r="209" spans="1:21" s="142" customFormat="1" ht="28.5" customHeight="1" x14ac:dyDescent="0.25">
      <c r="A209" s="583"/>
      <c r="B209" s="123" t="s">
        <v>1159</v>
      </c>
      <c r="C209" s="124" t="s">
        <v>1160</v>
      </c>
      <c r="D209" s="125">
        <v>1</v>
      </c>
      <c r="E209" s="126" t="s">
        <v>235</v>
      </c>
      <c r="F209" s="5">
        <v>5856</v>
      </c>
      <c r="G209" s="272">
        <f t="shared" si="19"/>
        <v>4099.2</v>
      </c>
      <c r="H209" s="84"/>
      <c r="I209" s="51"/>
      <c r="J209" s="52">
        <f t="shared" si="20"/>
        <v>0</v>
      </c>
      <c r="K209" s="84"/>
      <c r="L209" s="125" t="s">
        <v>1104</v>
      </c>
      <c r="M209" s="125" t="s">
        <v>1105</v>
      </c>
      <c r="N209" s="125">
        <v>450</v>
      </c>
      <c r="O209" s="125" t="s">
        <v>1046</v>
      </c>
      <c r="P209" s="125" t="s">
        <v>271</v>
      </c>
      <c r="Q209" s="125" t="s">
        <v>455</v>
      </c>
      <c r="R209" s="125">
        <v>2</v>
      </c>
      <c r="S209" s="125">
        <v>500</v>
      </c>
      <c r="T209" s="125">
        <v>11.826000000000001</v>
      </c>
      <c r="U209" s="125">
        <v>50</v>
      </c>
    </row>
    <row r="210" spans="1:21" s="142" customFormat="1" ht="31.5" x14ac:dyDescent="0.25">
      <c r="A210" s="583"/>
      <c r="B210" s="264" t="s">
        <v>1217</v>
      </c>
      <c r="C210" s="273" t="s">
        <v>1218</v>
      </c>
      <c r="D210" s="266"/>
      <c r="E210" s="267" t="s">
        <v>235</v>
      </c>
      <c r="F210" s="286">
        <v>65514</v>
      </c>
      <c r="G210" s="269">
        <f t="shared" si="19"/>
        <v>45859.8</v>
      </c>
      <c r="H210" s="84"/>
      <c r="I210" s="270"/>
      <c r="J210" s="271">
        <f t="shared" si="20"/>
        <v>0</v>
      </c>
      <c r="K210" s="84"/>
      <c r="L210" s="266" t="s">
        <v>1104</v>
      </c>
      <c r="M210" s="266" t="s">
        <v>1105</v>
      </c>
      <c r="N210" s="266">
        <v>500</v>
      </c>
      <c r="O210" s="266" t="s">
        <v>1046</v>
      </c>
      <c r="P210" s="266" t="s">
        <v>271</v>
      </c>
      <c r="Q210" s="266" t="s">
        <v>455</v>
      </c>
      <c r="R210" s="266">
        <v>2</v>
      </c>
      <c r="S210" s="266">
        <v>500</v>
      </c>
      <c r="T210" s="266">
        <v>13.08</v>
      </c>
      <c r="U210" s="266">
        <v>50</v>
      </c>
    </row>
    <row r="211" spans="1:21" s="142" customFormat="1" ht="25.5" x14ac:dyDescent="0.25">
      <c r="A211" s="583"/>
      <c r="B211" s="123" t="s">
        <v>1219</v>
      </c>
      <c r="C211" s="124" t="s">
        <v>1220</v>
      </c>
      <c r="D211" s="125">
        <v>1</v>
      </c>
      <c r="E211" s="126" t="s">
        <v>235</v>
      </c>
      <c r="F211" s="5">
        <v>54534</v>
      </c>
      <c r="G211" s="272">
        <f t="shared" si="19"/>
        <v>38173.800000000003</v>
      </c>
      <c r="H211" s="84"/>
      <c r="I211" s="51"/>
      <c r="J211" s="52">
        <f t="shared" si="20"/>
        <v>0</v>
      </c>
      <c r="K211" s="84"/>
      <c r="L211" s="125" t="s">
        <v>1104</v>
      </c>
      <c r="M211" s="125" t="s">
        <v>1105</v>
      </c>
      <c r="N211" s="125">
        <v>500</v>
      </c>
      <c r="O211" s="125" t="s">
        <v>1046</v>
      </c>
      <c r="P211" s="125" t="s">
        <v>271</v>
      </c>
      <c r="Q211" s="125" t="s">
        <v>455</v>
      </c>
      <c r="R211" s="125">
        <v>2</v>
      </c>
      <c r="S211" s="125">
        <v>500</v>
      </c>
      <c r="T211" s="125">
        <v>13.08</v>
      </c>
      <c r="U211" s="125">
        <v>50</v>
      </c>
    </row>
    <row r="212" spans="1:21" s="142" customFormat="1" ht="25.5" x14ac:dyDescent="0.25">
      <c r="A212" s="583"/>
      <c r="B212" s="123" t="s">
        <v>1157</v>
      </c>
      <c r="C212" s="124" t="s">
        <v>1158</v>
      </c>
      <c r="D212" s="125">
        <v>1</v>
      </c>
      <c r="E212" s="126" t="s">
        <v>235</v>
      </c>
      <c r="F212" s="5">
        <v>5124</v>
      </c>
      <c r="G212" s="272">
        <f t="shared" si="19"/>
        <v>3586.8</v>
      </c>
      <c r="H212" s="84"/>
      <c r="I212" s="51"/>
      <c r="J212" s="52">
        <f t="shared" si="20"/>
        <v>0</v>
      </c>
      <c r="K212" s="84"/>
      <c r="L212" s="125" t="s">
        <v>1104</v>
      </c>
      <c r="M212" s="125" t="s">
        <v>1105</v>
      </c>
      <c r="N212" s="125">
        <v>500</v>
      </c>
      <c r="O212" s="125" t="s">
        <v>1046</v>
      </c>
      <c r="P212" s="125" t="s">
        <v>271</v>
      </c>
      <c r="Q212" s="125" t="s">
        <v>455</v>
      </c>
      <c r="R212" s="125">
        <v>2</v>
      </c>
      <c r="S212" s="125">
        <v>500</v>
      </c>
      <c r="T212" s="125">
        <v>13.08</v>
      </c>
      <c r="U212" s="125">
        <v>50</v>
      </c>
    </row>
    <row r="213" spans="1:21" s="142" customFormat="1" ht="27" customHeight="1" x14ac:dyDescent="0.25">
      <c r="A213" s="583"/>
      <c r="B213" s="123" t="s">
        <v>1159</v>
      </c>
      <c r="C213" s="124" t="s">
        <v>1160</v>
      </c>
      <c r="D213" s="125">
        <v>1</v>
      </c>
      <c r="E213" s="126" t="s">
        <v>235</v>
      </c>
      <c r="F213" s="5">
        <v>5856</v>
      </c>
      <c r="G213" s="272">
        <f t="shared" si="19"/>
        <v>4099.2</v>
      </c>
      <c r="H213" s="84"/>
      <c r="I213" s="51"/>
      <c r="J213" s="52">
        <f t="shared" si="20"/>
        <v>0</v>
      </c>
      <c r="K213" s="84"/>
      <c r="L213" s="125" t="s">
        <v>1104</v>
      </c>
      <c r="M213" s="125" t="s">
        <v>1105</v>
      </c>
      <c r="N213" s="125">
        <v>500</v>
      </c>
      <c r="O213" s="125" t="s">
        <v>1046</v>
      </c>
      <c r="P213" s="125" t="s">
        <v>271</v>
      </c>
      <c r="Q213" s="125" t="s">
        <v>455</v>
      </c>
      <c r="R213" s="125">
        <v>2</v>
      </c>
      <c r="S213" s="125">
        <v>500</v>
      </c>
      <c r="T213" s="125">
        <v>13.08</v>
      </c>
      <c r="U213" s="125">
        <v>50</v>
      </c>
    </row>
    <row r="214" spans="1:21" s="142" customFormat="1" ht="31.5" x14ac:dyDescent="0.25">
      <c r="A214" s="583"/>
      <c r="B214" s="264" t="s">
        <v>1221</v>
      </c>
      <c r="C214" s="273" t="s">
        <v>1222</v>
      </c>
      <c r="D214" s="266"/>
      <c r="E214" s="267" t="s">
        <v>235</v>
      </c>
      <c r="F214" s="286">
        <v>68198</v>
      </c>
      <c r="G214" s="269">
        <f t="shared" si="19"/>
        <v>47738.600000000006</v>
      </c>
      <c r="H214" s="84"/>
      <c r="I214" s="270"/>
      <c r="J214" s="271">
        <f t="shared" si="20"/>
        <v>0</v>
      </c>
      <c r="K214" s="84"/>
      <c r="L214" s="266" t="s">
        <v>1104</v>
      </c>
      <c r="M214" s="266" t="s">
        <v>1105</v>
      </c>
      <c r="N214" s="266">
        <v>600</v>
      </c>
      <c r="O214" s="266" t="s">
        <v>1046</v>
      </c>
      <c r="P214" s="266" t="s">
        <v>271</v>
      </c>
      <c r="Q214" s="266" t="s">
        <v>455</v>
      </c>
      <c r="R214" s="266">
        <v>2</v>
      </c>
      <c r="S214" s="266">
        <v>500</v>
      </c>
      <c r="T214" s="266">
        <v>13.826000000000001</v>
      </c>
      <c r="U214" s="266">
        <v>50</v>
      </c>
    </row>
    <row r="215" spans="1:21" s="142" customFormat="1" ht="25.5" x14ac:dyDescent="0.25">
      <c r="A215" s="583"/>
      <c r="B215" s="123" t="s">
        <v>1223</v>
      </c>
      <c r="C215" s="124" t="s">
        <v>1224</v>
      </c>
      <c r="D215" s="125">
        <v>1</v>
      </c>
      <c r="E215" s="126" t="s">
        <v>235</v>
      </c>
      <c r="F215" s="5">
        <v>57218</v>
      </c>
      <c r="G215" s="272">
        <f t="shared" si="19"/>
        <v>40052.600000000006</v>
      </c>
      <c r="H215" s="84"/>
      <c r="I215" s="51"/>
      <c r="J215" s="52">
        <f t="shared" si="20"/>
        <v>0</v>
      </c>
      <c r="K215" s="84"/>
      <c r="L215" s="125" t="s">
        <v>1104</v>
      </c>
      <c r="M215" s="125" t="s">
        <v>1105</v>
      </c>
      <c r="N215" s="125">
        <v>600</v>
      </c>
      <c r="O215" s="125" t="s">
        <v>1046</v>
      </c>
      <c r="P215" s="125" t="s">
        <v>271</v>
      </c>
      <c r="Q215" s="125" t="s">
        <v>455</v>
      </c>
      <c r="R215" s="125">
        <v>2</v>
      </c>
      <c r="S215" s="125">
        <v>500</v>
      </c>
      <c r="T215" s="125">
        <v>13.826000000000001</v>
      </c>
      <c r="U215" s="125">
        <v>50</v>
      </c>
    </row>
    <row r="216" spans="1:21" s="142" customFormat="1" ht="25.5" x14ac:dyDescent="0.25">
      <c r="A216" s="583"/>
      <c r="B216" s="123" t="s">
        <v>1157</v>
      </c>
      <c r="C216" s="124" t="s">
        <v>1158</v>
      </c>
      <c r="D216" s="125">
        <v>1</v>
      </c>
      <c r="E216" s="126" t="s">
        <v>235</v>
      </c>
      <c r="F216" s="5">
        <v>5124</v>
      </c>
      <c r="G216" s="272">
        <f t="shared" si="19"/>
        <v>3586.8</v>
      </c>
      <c r="H216" s="84"/>
      <c r="I216" s="51"/>
      <c r="J216" s="52">
        <f t="shared" si="20"/>
        <v>0</v>
      </c>
      <c r="K216" s="84"/>
      <c r="L216" s="125" t="s">
        <v>1104</v>
      </c>
      <c r="M216" s="125" t="s">
        <v>1105</v>
      </c>
      <c r="N216" s="125">
        <v>600</v>
      </c>
      <c r="O216" s="125" t="s">
        <v>1046</v>
      </c>
      <c r="P216" s="125" t="s">
        <v>271</v>
      </c>
      <c r="Q216" s="125" t="s">
        <v>455</v>
      </c>
      <c r="R216" s="125">
        <v>2</v>
      </c>
      <c r="S216" s="125">
        <v>500</v>
      </c>
      <c r="T216" s="125">
        <v>13.826000000000001</v>
      </c>
      <c r="U216" s="125">
        <v>50</v>
      </c>
    </row>
    <row r="217" spans="1:21" s="142" customFormat="1" ht="26.25" customHeight="1" x14ac:dyDescent="0.25">
      <c r="A217" s="583"/>
      <c r="B217" s="123" t="s">
        <v>1159</v>
      </c>
      <c r="C217" s="124" t="s">
        <v>1160</v>
      </c>
      <c r="D217" s="125">
        <v>1</v>
      </c>
      <c r="E217" s="126" t="s">
        <v>235</v>
      </c>
      <c r="F217" s="5">
        <v>5856</v>
      </c>
      <c r="G217" s="272">
        <f t="shared" si="19"/>
        <v>4099.2</v>
      </c>
      <c r="H217" s="84"/>
      <c r="I217" s="51"/>
      <c r="J217" s="52">
        <f t="shared" si="20"/>
        <v>0</v>
      </c>
      <c r="K217" s="84"/>
      <c r="L217" s="125" t="s">
        <v>1104</v>
      </c>
      <c r="M217" s="125" t="s">
        <v>1105</v>
      </c>
      <c r="N217" s="125">
        <v>600</v>
      </c>
      <c r="O217" s="125" t="s">
        <v>1046</v>
      </c>
      <c r="P217" s="125" t="s">
        <v>271</v>
      </c>
      <c r="Q217" s="125" t="s">
        <v>455</v>
      </c>
      <c r="R217" s="125">
        <v>2</v>
      </c>
      <c r="S217" s="125">
        <v>500</v>
      </c>
      <c r="T217" s="125">
        <v>13.826000000000001</v>
      </c>
      <c r="U217" s="125">
        <v>50</v>
      </c>
    </row>
    <row r="218" spans="1:21" s="142" customFormat="1" ht="31.5" x14ac:dyDescent="0.25">
      <c r="A218" s="583"/>
      <c r="B218" s="264" t="s">
        <v>1225</v>
      </c>
      <c r="C218" s="273" t="s">
        <v>1226</v>
      </c>
      <c r="D218" s="266"/>
      <c r="E218" s="267" t="s">
        <v>235</v>
      </c>
      <c r="F218" s="286">
        <v>60268</v>
      </c>
      <c r="G218" s="269">
        <f t="shared" si="19"/>
        <v>42187.600000000006</v>
      </c>
      <c r="H218" s="84"/>
      <c r="I218" s="270"/>
      <c r="J218" s="271">
        <f t="shared" si="20"/>
        <v>0</v>
      </c>
      <c r="K218" s="84"/>
      <c r="L218" s="266" t="s">
        <v>1104</v>
      </c>
      <c r="M218" s="266" t="s">
        <v>1105</v>
      </c>
      <c r="N218" s="266">
        <v>400</v>
      </c>
      <c r="O218" s="266" t="s">
        <v>1046</v>
      </c>
      <c r="P218" s="266" t="s">
        <v>271</v>
      </c>
      <c r="Q218" s="266" t="s">
        <v>455</v>
      </c>
      <c r="R218" s="266">
        <v>2</v>
      </c>
      <c r="S218" s="266">
        <v>500</v>
      </c>
      <c r="T218" s="266">
        <v>11.826000000000001</v>
      </c>
      <c r="U218" s="266">
        <v>50</v>
      </c>
    </row>
    <row r="219" spans="1:21" s="142" customFormat="1" ht="25.5" x14ac:dyDescent="0.25">
      <c r="A219" s="583"/>
      <c r="B219" s="123" t="s">
        <v>1227</v>
      </c>
      <c r="C219" s="124" t="s">
        <v>1228</v>
      </c>
      <c r="D219" s="125">
        <v>1</v>
      </c>
      <c r="E219" s="126" t="s">
        <v>235</v>
      </c>
      <c r="F219" s="5">
        <v>49288</v>
      </c>
      <c r="G219" s="272">
        <f t="shared" si="19"/>
        <v>34501.599999999999</v>
      </c>
      <c r="H219" s="84"/>
      <c r="I219" s="51"/>
      <c r="J219" s="52">
        <f t="shared" si="20"/>
        <v>0</v>
      </c>
      <c r="K219" s="84"/>
      <c r="L219" s="125" t="s">
        <v>1104</v>
      </c>
      <c r="M219" s="125" t="s">
        <v>1105</v>
      </c>
      <c r="N219" s="125">
        <v>400</v>
      </c>
      <c r="O219" s="125" t="s">
        <v>1046</v>
      </c>
      <c r="P219" s="125" t="s">
        <v>271</v>
      </c>
      <c r="Q219" s="125" t="s">
        <v>455</v>
      </c>
      <c r="R219" s="125">
        <v>2</v>
      </c>
      <c r="S219" s="125">
        <v>500</v>
      </c>
      <c r="T219" s="125">
        <v>11.826000000000001</v>
      </c>
      <c r="U219" s="125">
        <v>50</v>
      </c>
    </row>
    <row r="220" spans="1:21" s="142" customFormat="1" ht="25.5" x14ac:dyDescent="0.25">
      <c r="A220" s="583"/>
      <c r="B220" s="123" t="s">
        <v>1157</v>
      </c>
      <c r="C220" s="124" t="s">
        <v>1158</v>
      </c>
      <c r="D220" s="125">
        <v>1</v>
      </c>
      <c r="E220" s="126" t="s">
        <v>235</v>
      </c>
      <c r="F220" s="5">
        <v>5124</v>
      </c>
      <c r="G220" s="272">
        <f t="shared" si="19"/>
        <v>3586.8</v>
      </c>
      <c r="H220" s="84"/>
      <c r="I220" s="51"/>
      <c r="J220" s="52">
        <f t="shared" si="20"/>
        <v>0</v>
      </c>
      <c r="K220" s="84"/>
      <c r="L220" s="125" t="s">
        <v>1104</v>
      </c>
      <c r="M220" s="125" t="s">
        <v>1105</v>
      </c>
      <c r="N220" s="125">
        <v>400</v>
      </c>
      <c r="O220" s="125" t="s">
        <v>1046</v>
      </c>
      <c r="P220" s="125" t="s">
        <v>271</v>
      </c>
      <c r="Q220" s="125" t="s">
        <v>455</v>
      </c>
      <c r="R220" s="125">
        <v>2</v>
      </c>
      <c r="S220" s="125">
        <v>500</v>
      </c>
      <c r="T220" s="125">
        <v>11.826000000000001</v>
      </c>
      <c r="U220" s="125">
        <v>50</v>
      </c>
    </row>
    <row r="221" spans="1:21" s="142" customFormat="1" ht="23.25" customHeight="1" x14ac:dyDescent="0.25">
      <c r="A221" s="583"/>
      <c r="B221" s="123" t="s">
        <v>1177</v>
      </c>
      <c r="C221" s="124" t="s">
        <v>1178</v>
      </c>
      <c r="D221" s="125">
        <v>1</v>
      </c>
      <c r="E221" s="126" t="s">
        <v>235</v>
      </c>
      <c r="F221" s="5">
        <v>5856</v>
      </c>
      <c r="G221" s="272">
        <f t="shared" si="19"/>
        <v>4099.2</v>
      </c>
      <c r="H221" s="84"/>
      <c r="I221" s="51"/>
      <c r="J221" s="52">
        <f t="shared" si="20"/>
        <v>0</v>
      </c>
      <c r="K221" s="84"/>
      <c r="L221" s="125" t="s">
        <v>1104</v>
      </c>
      <c r="M221" s="125" t="s">
        <v>1105</v>
      </c>
      <c r="N221" s="125">
        <v>400</v>
      </c>
      <c r="O221" s="125" t="s">
        <v>1046</v>
      </c>
      <c r="P221" s="125" t="s">
        <v>271</v>
      </c>
      <c r="Q221" s="125" t="s">
        <v>455</v>
      </c>
      <c r="R221" s="125">
        <v>2</v>
      </c>
      <c r="S221" s="125">
        <v>500</v>
      </c>
      <c r="T221" s="125">
        <v>11.826000000000001</v>
      </c>
      <c r="U221" s="125">
        <v>50</v>
      </c>
    </row>
    <row r="222" spans="1:21" s="142" customFormat="1" ht="31.5" x14ac:dyDescent="0.25">
      <c r="A222" s="583"/>
      <c r="B222" s="264" t="s">
        <v>1229</v>
      </c>
      <c r="C222" s="273" t="s">
        <v>1230</v>
      </c>
      <c r="D222" s="266"/>
      <c r="E222" s="267" t="s">
        <v>235</v>
      </c>
      <c r="F222" s="286">
        <v>64904</v>
      </c>
      <c r="G222" s="269">
        <f t="shared" si="19"/>
        <v>45432.800000000003</v>
      </c>
      <c r="H222" s="84"/>
      <c r="I222" s="270"/>
      <c r="J222" s="271">
        <f t="shared" si="20"/>
        <v>0</v>
      </c>
      <c r="K222" s="84"/>
      <c r="L222" s="266" t="s">
        <v>1104</v>
      </c>
      <c r="M222" s="266" t="s">
        <v>1105</v>
      </c>
      <c r="N222" s="266">
        <v>450</v>
      </c>
      <c r="O222" s="266" t="s">
        <v>1046</v>
      </c>
      <c r="P222" s="266" t="s">
        <v>271</v>
      </c>
      <c r="Q222" s="266" t="s">
        <v>455</v>
      </c>
      <c r="R222" s="266">
        <v>2</v>
      </c>
      <c r="S222" s="266">
        <v>500</v>
      </c>
      <c r="T222" s="266">
        <v>11.826000000000001</v>
      </c>
      <c r="U222" s="266">
        <v>50</v>
      </c>
    </row>
    <row r="223" spans="1:21" s="142" customFormat="1" ht="25.5" x14ac:dyDescent="0.25">
      <c r="A223" s="583"/>
      <c r="B223" s="123" t="s">
        <v>1231</v>
      </c>
      <c r="C223" s="124" t="s">
        <v>1232</v>
      </c>
      <c r="D223" s="125">
        <v>1</v>
      </c>
      <c r="E223" s="126" t="s">
        <v>235</v>
      </c>
      <c r="F223" s="5">
        <v>53924</v>
      </c>
      <c r="G223" s="272">
        <f t="shared" si="19"/>
        <v>37746.800000000003</v>
      </c>
      <c r="H223" s="84"/>
      <c r="I223" s="51"/>
      <c r="J223" s="52">
        <f t="shared" si="20"/>
        <v>0</v>
      </c>
      <c r="K223" s="84"/>
      <c r="L223" s="125" t="s">
        <v>1104</v>
      </c>
      <c r="M223" s="125" t="s">
        <v>1105</v>
      </c>
      <c r="N223" s="125">
        <v>450</v>
      </c>
      <c r="O223" s="125" t="s">
        <v>1046</v>
      </c>
      <c r="P223" s="125" t="s">
        <v>271</v>
      </c>
      <c r="Q223" s="125" t="s">
        <v>455</v>
      </c>
      <c r="R223" s="125">
        <v>2</v>
      </c>
      <c r="S223" s="125">
        <v>500</v>
      </c>
      <c r="T223" s="125">
        <v>11.826000000000001</v>
      </c>
      <c r="U223" s="125">
        <v>50</v>
      </c>
    </row>
    <row r="224" spans="1:21" s="142" customFormat="1" ht="25.5" x14ac:dyDescent="0.25">
      <c r="A224" s="583"/>
      <c r="B224" s="123" t="s">
        <v>1157</v>
      </c>
      <c r="C224" s="124" t="s">
        <v>1158</v>
      </c>
      <c r="D224" s="125">
        <v>1</v>
      </c>
      <c r="E224" s="126" t="s">
        <v>235</v>
      </c>
      <c r="F224" s="5">
        <v>5124</v>
      </c>
      <c r="G224" s="272">
        <f t="shared" si="19"/>
        <v>3586.8</v>
      </c>
      <c r="H224" s="84"/>
      <c r="I224" s="51"/>
      <c r="J224" s="52">
        <f t="shared" si="20"/>
        <v>0</v>
      </c>
      <c r="K224" s="84"/>
      <c r="L224" s="125" t="s">
        <v>1104</v>
      </c>
      <c r="M224" s="125" t="s">
        <v>1105</v>
      </c>
      <c r="N224" s="125">
        <v>450</v>
      </c>
      <c r="O224" s="125" t="s">
        <v>1046</v>
      </c>
      <c r="P224" s="125" t="s">
        <v>271</v>
      </c>
      <c r="Q224" s="125" t="s">
        <v>455</v>
      </c>
      <c r="R224" s="125">
        <v>2</v>
      </c>
      <c r="S224" s="125">
        <v>500</v>
      </c>
      <c r="T224" s="125">
        <v>11.826000000000001</v>
      </c>
      <c r="U224" s="125">
        <v>50</v>
      </c>
    </row>
    <row r="225" spans="1:21" s="142" customFormat="1" ht="23.25" customHeight="1" x14ac:dyDescent="0.25">
      <c r="A225" s="583"/>
      <c r="B225" s="123" t="s">
        <v>1177</v>
      </c>
      <c r="C225" s="124" t="s">
        <v>1178</v>
      </c>
      <c r="D225" s="125">
        <v>1</v>
      </c>
      <c r="E225" s="126" t="s">
        <v>235</v>
      </c>
      <c r="F225" s="5">
        <v>5856</v>
      </c>
      <c r="G225" s="272">
        <f t="shared" si="19"/>
        <v>4099.2</v>
      </c>
      <c r="H225" s="84"/>
      <c r="I225" s="51"/>
      <c r="J225" s="52">
        <f t="shared" si="20"/>
        <v>0</v>
      </c>
      <c r="K225" s="84"/>
      <c r="L225" s="125" t="s">
        <v>1104</v>
      </c>
      <c r="M225" s="125" t="s">
        <v>1105</v>
      </c>
      <c r="N225" s="125">
        <v>450</v>
      </c>
      <c r="O225" s="125" t="s">
        <v>1046</v>
      </c>
      <c r="P225" s="125" t="s">
        <v>271</v>
      </c>
      <c r="Q225" s="125" t="s">
        <v>455</v>
      </c>
      <c r="R225" s="125">
        <v>2</v>
      </c>
      <c r="S225" s="125">
        <v>500</v>
      </c>
      <c r="T225" s="125">
        <v>11.826000000000001</v>
      </c>
      <c r="U225" s="125">
        <v>50</v>
      </c>
    </row>
    <row r="226" spans="1:21" s="142" customFormat="1" ht="31.5" x14ac:dyDescent="0.25">
      <c r="A226" s="583"/>
      <c r="B226" s="264" t="s">
        <v>1233</v>
      </c>
      <c r="C226" s="273" t="s">
        <v>1234</v>
      </c>
      <c r="D226" s="266"/>
      <c r="E226" s="267" t="s">
        <v>235</v>
      </c>
      <c r="F226" s="286">
        <v>65514</v>
      </c>
      <c r="G226" s="269">
        <f t="shared" si="19"/>
        <v>45859.8</v>
      </c>
      <c r="H226" s="84"/>
      <c r="I226" s="270"/>
      <c r="J226" s="271">
        <f t="shared" si="20"/>
        <v>0</v>
      </c>
      <c r="K226" s="84"/>
      <c r="L226" s="266" t="s">
        <v>1104</v>
      </c>
      <c r="M226" s="266" t="s">
        <v>1105</v>
      </c>
      <c r="N226" s="266">
        <v>500</v>
      </c>
      <c r="O226" s="266" t="s">
        <v>1046</v>
      </c>
      <c r="P226" s="266" t="s">
        <v>271</v>
      </c>
      <c r="Q226" s="266" t="s">
        <v>455</v>
      </c>
      <c r="R226" s="266">
        <v>2</v>
      </c>
      <c r="S226" s="266">
        <v>500</v>
      </c>
      <c r="T226" s="266">
        <v>13.08</v>
      </c>
      <c r="U226" s="266">
        <v>50</v>
      </c>
    </row>
    <row r="227" spans="1:21" s="142" customFormat="1" ht="25.5" x14ac:dyDescent="0.25">
      <c r="A227" s="583"/>
      <c r="B227" s="123" t="s">
        <v>1235</v>
      </c>
      <c r="C227" s="124" t="s">
        <v>1236</v>
      </c>
      <c r="D227" s="125">
        <v>1</v>
      </c>
      <c r="E227" s="126" t="s">
        <v>235</v>
      </c>
      <c r="F227" s="5">
        <v>54534</v>
      </c>
      <c r="G227" s="272">
        <f t="shared" si="19"/>
        <v>38173.800000000003</v>
      </c>
      <c r="H227" s="84"/>
      <c r="I227" s="51"/>
      <c r="J227" s="52">
        <f t="shared" si="20"/>
        <v>0</v>
      </c>
      <c r="K227" s="84"/>
      <c r="L227" s="125" t="s">
        <v>1104</v>
      </c>
      <c r="M227" s="125" t="s">
        <v>1105</v>
      </c>
      <c r="N227" s="125">
        <v>500</v>
      </c>
      <c r="O227" s="125" t="s">
        <v>1046</v>
      </c>
      <c r="P227" s="125" t="s">
        <v>271</v>
      </c>
      <c r="Q227" s="125" t="s">
        <v>455</v>
      </c>
      <c r="R227" s="125">
        <v>2</v>
      </c>
      <c r="S227" s="125">
        <v>500</v>
      </c>
      <c r="T227" s="125">
        <v>13.08</v>
      </c>
      <c r="U227" s="125">
        <v>50</v>
      </c>
    </row>
    <row r="228" spans="1:21" s="142" customFormat="1" ht="25.5" x14ac:dyDescent="0.25">
      <c r="A228" s="583"/>
      <c r="B228" s="123" t="s">
        <v>1157</v>
      </c>
      <c r="C228" s="124" t="s">
        <v>1158</v>
      </c>
      <c r="D228" s="125">
        <v>1</v>
      </c>
      <c r="E228" s="126" t="s">
        <v>235</v>
      </c>
      <c r="F228" s="5">
        <v>5124</v>
      </c>
      <c r="G228" s="272">
        <f t="shared" si="19"/>
        <v>3586.8</v>
      </c>
      <c r="H228" s="84"/>
      <c r="I228" s="51"/>
      <c r="J228" s="52">
        <f t="shared" si="20"/>
        <v>0</v>
      </c>
      <c r="K228" s="84"/>
      <c r="L228" s="125" t="s">
        <v>1104</v>
      </c>
      <c r="M228" s="125" t="s">
        <v>1105</v>
      </c>
      <c r="N228" s="125">
        <v>500</v>
      </c>
      <c r="O228" s="125" t="s">
        <v>1046</v>
      </c>
      <c r="P228" s="125" t="s">
        <v>271</v>
      </c>
      <c r="Q228" s="125" t="s">
        <v>455</v>
      </c>
      <c r="R228" s="125">
        <v>2</v>
      </c>
      <c r="S228" s="125">
        <v>500</v>
      </c>
      <c r="T228" s="125">
        <v>13.08</v>
      </c>
      <c r="U228" s="125">
        <v>50</v>
      </c>
    </row>
    <row r="229" spans="1:21" s="142" customFormat="1" ht="27" customHeight="1" x14ac:dyDescent="0.25">
      <c r="A229" s="583"/>
      <c r="B229" s="123" t="s">
        <v>1177</v>
      </c>
      <c r="C229" s="124" t="s">
        <v>1178</v>
      </c>
      <c r="D229" s="125">
        <v>1</v>
      </c>
      <c r="E229" s="126" t="s">
        <v>235</v>
      </c>
      <c r="F229" s="5">
        <v>5856</v>
      </c>
      <c r="G229" s="272">
        <f t="shared" si="19"/>
        <v>4099.2</v>
      </c>
      <c r="H229" s="84"/>
      <c r="I229" s="51"/>
      <c r="J229" s="52">
        <f t="shared" si="20"/>
        <v>0</v>
      </c>
      <c r="K229" s="84"/>
      <c r="L229" s="125" t="s">
        <v>1104</v>
      </c>
      <c r="M229" s="125" t="s">
        <v>1105</v>
      </c>
      <c r="N229" s="125">
        <v>500</v>
      </c>
      <c r="O229" s="125" t="s">
        <v>1046</v>
      </c>
      <c r="P229" s="125" t="s">
        <v>271</v>
      </c>
      <c r="Q229" s="125" t="s">
        <v>455</v>
      </c>
      <c r="R229" s="125">
        <v>2</v>
      </c>
      <c r="S229" s="125">
        <v>500</v>
      </c>
      <c r="T229" s="125">
        <v>13.08</v>
      </c>
      <c r="U229" s="125">
        <v>50</v>
      </c>
    </row>
    <row r="230" spans="1:21" s="142" customFormat="1" ht="31.5" x14ac:dyDescent="0.25">
      <c r="A230" s="583"/>
      <c r="B230" s="264" t="s">
        <v>1237</v>
      </c>
      <c r="C230" s="273" t="s">
        <v>1238</v>
      </c>
      <c r="D230" s="266"/>
      <c r="E230" s="267" t="s">
        <v>235</v>
      </c>
      <c r="F230" s="286">
        <v>68198</v>
      </c>
      <c r="G230" s="269">
        <f t="shared" si="19"/>
        <v>47738.600000000006</v>
      </c>
      <c r="H230" s="84"/>
      <c r="I230" s="270"/>
      <c r="J230" s="271">
        <f t="shared" si="20"/>
        <v>0</v>
      </c>
      <c r="K230" s="84"/>
      <c r="L230" s="266" t="s">
        <v>1104</v>
      </c>
      <c r="M230" s="266" t="s">
        <v>1105</v>
      </c>
      <c r="N230" s="266">
        <v>600</v>
      </c>
      <c r="O230" s="266" t="s">
        <v>1046</v>
      </c>
      <c r="P230" s="266" t="s">
        <v>271</v>
      </c>
      <c r="Q230" s="266" t="s">
        <v>455</v>
      </c>
      <c r="R230" s="266">
        <v>2</v>
      </c>
      <c r="S230" s="266">
        <v>500</v>
      </c>
      <c r="T230" s="266">
        <v>13.826000000000001</v>
      </c>
      <c r="U230" s="266">
        <v>50</v>
      </c>
    </row>
    <row r="231" spans="1:21" s="142" customFormat="1" ht="25.5" x14ac:dyDescent="0.25">
      <c r="A231" s="583"/>
      <c r="B231" s="123" t="s">
        <v>1239</v>
      </c>
      <c r="C231" s="124" t="s">
        <v>1240</v>
      </c>
      <c r="D231" s="125">
        <v>1</v>
      </c>
      <c r="E231" s="126" t="s">
        <v>235</v>
      </c>
      <c r="F231" s="5">
        <v>57218</v>
      </c>
      <c r="G231" s="272">
        <f t="shared" si="19"/>
        <v>40052.600000000006</v>
      </c>
      <c r="H231" s="84"/>
      <c r="I231" s="51"/>
      <c r="J231" s="52">
        <f t="shared" si="20"/>
        <v>0</v>
      </c>
      <c r="K231" s="84"/>
      <c r="L231" s="125" t="s">
        <v>1104</v>
      </c>
      <c r="M231" s="125" t="s">
        <v>1105</v>
      </c>
      <c r="N231" s="125">
        <v>600</v>
      </c>
      <c r="O231" s="125" t="s">
        <v>1046</v>
      </c>
      <c r="P231" s="125" t="s">
        <v>271</v>
      </c>
      <c r="Q231" s="125" t="s">
        <v>455</v>
      </c>
      <c r="R231" s="125">
        <v>2</v>
      </c>
      <c r="S231" s="125">
        <v>500</v>
      </c>
      <c r="T231" s="125">
        <v>13.826000000000001</v>
      </c>
      <c r="U231" s="125">
        <v>50</v>
      </c>
    </row>
    <row r="232" spans="1:21" s="142" customFormat="1" ht="25.5" x14ac:dyDescent="0.25">
      <c r="A232" s="583"/>
      <c r="B232" s="123" t="s">
        <v>1157</v>
      </c>
      <c r="C232" s="124" t="s">
        <v>1158</v>
      </c>
      <c r="D232" s="125">
        <v>1</v>
      </c>
      <c r="E232" s="126" t="s">
        <v>235</v>
      </c>
      <c r="F232" s="5">
        <v>5124</v>
      </c>
      <c r="G232" s="272">
        <f t="shared" si="19"/>
        <v>3586.8</v>
      </c>
      <c r="H232" s="84"/>
      <c r="I232" s="51"/>
      <c r="J232" s="52">
        <f t="shared" si="20"/>
        <v>0</v>
      </c>
      <c r="K232" s="84"/>
      <c r="L232" s="125" t="s">
        <v>1104</v>
      </c>
      <c r="M232" s="125" t="s">
        <v>1105</v>
      </c>
      <c r="N232" s="125">
        <v>600</v>
      </c>
      <c r="O232" s="125" t="s">
        <v>1046</v>
      </c>
      <c r="P232" s="125" t="s">
        <v>271</v>
      </c>
      <c r="Q232" s="125" t="s">
        <v>455</v>
      </c>
      <c r="R232" s="125">
        <v>2</v>
      </c>
      <c r="S232" s="125">
        <v>500</v>
      </c>
      <c r="T232" s="125">
        <v>13.826000000000001</v>
      </c>
      <c r="U232" s="125">
        <v>50</v>
      </c>
    </row>
    <row r="233" spans="1:21" s="142" customFormat="1" ht="30.75" customHeight="1" thickBot="1" x14ac:dyDescent="0.3">
      <c r="A233" s="585"/>
      <c r="B233" s="182" t="s">
        <v>1177</v>
      </c>
      <c r="C233" s="254" t="s">
        <v>1178</v>
      </c>
      <c r="D233" s="183">
        <v>1</v>
      </c>
      <c r="E233" s="132" t="s">
        <v>235</v>
      </c>
      <c r="F233" s="15">
        <v>5856</v>
      </c>
      <c r="G233" s="332">
        <f t="shared" si="19"/>
        <v>4099.2</v>
      </c>
      <c r="H233" s="84"/>
      <c r="I233" s="56"/>
      <c r="J233" s="57">
        <f t="shared" si="20"/>
        <v>0</v>
      </c>
      <c r="K233" s="84"/>
      <c r="L233" s="183" t="s">
        <v>1104</v>
      </c>
      <c r="M233" s="183" t="s">
        <v>1105</v>
      </c>
      <c r="N233" s="183">
        <v>600</v>
      </c>
      <c r="O233" s="183" t="s">
        <v>1046</v>
      </c>
      <c r="P233" s="183" t="s">
        <v>271</v>
      </c>
      <c r="Q233" s="183" t="s">
        <v>455</v>
      </c>
      <c r="R233" s="183">
        <v>2</v>
      </c>
      <c r="S233" s="183">
        <v>500</v>
      </c>
      <c r="T233" s="183">
        <v>13.826000000000001</v>
      </c>
      <c r="U233" s="183">
        <v>50</v>
      </c>
    </row>
    <row r="234" spans="1:21" s="224" customFormat="1" ht="37.15" customHeight="1" x14ac:dyDescent="0.25">
      <c r="A234" s="610"/>
      <c r="B234" s="284" t="s">
        <v>1241</v>
      </c>
      <c r="C234" s="304" t="s">
        <v>1242</v>
      </c>
      <c r="D234" s="284"/>
      <c r="E234" s="285" t="s">
        <v>235</v>
      </c>
      <c r="F234" s="286">
        <v>61488</v>
      </c>
      <c r="G234" s="287">
        <f t="shared" ref="G234:G237" si="21">F234-F234*$G$4</f>
        <v>43041.600000000006</v>
      </c>
      <c r="H234" s="84"/>
      <c r="I234" s="47"/>
      <c r="J234" s="48">
        <f t="shared" si="20"/>
        <v>0</v>
      </c>
      <c r="K234" s="84"/>
      <c r="L234" s="305" t="s">
        <v>1044</v>
      </c>
      <c r="M234" s="305" t="s">
        <v>1045</v>
      </c>
      <c r="N234" s="305">
        <v>450</v>
      </c>
      <c r="O234" s="305" t="s">
        <v>1085</v>
      </c>
      <c r="P234" s="305" t="s">
        <v>271</v>
      </c>
      <c r="Q234" s="305" t="s">
        <v>455</v>
      </c>
      <c r="R234" s="305">
        <v>2</v>
      </c>
      <c r="S234" s="305">
        <v>500</v>
      </c>
      <c r="T234" s="305"/>
      <c r="U234" s="305">
        <v>50</v>
      </c>
    </row>
    <row r="235" spans="1:21" s="224" customFormat="1" ht="28.5" customHeight="1" x14ac:dyDescent="0.25">
      <c r="A235" s="577"/>
      <c r="B235" s="368" t="s">
        <v>1211</v>
      </c>
      <c r="C235" s="369" t="s">
        <v>1212</v>
      </c>
      <c r="D235" s="125">
        <v>1</v>
      </c>
      <c r="E235" s="126" t="s">
        <v>242</v>
      </c>
      <c r="F235" s="5">
        <v>49288</v>
      </c>
      <c r="G235" s="272">
        <f t="shared" si="21"/>
        <v>34501.599999999999</v>
      </c>
      <c r="H235" s="84"/>
      <c r="I235" s="51"/>
      <c r="J235" s="52">
        <f t="shared" si="20"/>
        <v>0</v>
      </c>
      <c r="K235" s="84"/>
      <c r="L235" s="125" t="s">
        <v>1044</v>
      </c>
      <c r="M235" s="125" t="s">
        <v>1045</v>
      </c>
      <c r="N235" s="125">
        <v>450</v>
      </c>
      <c r="O235" s="125">
        <v>0</v>
      </c>
      <c r="P235" s="125" t="s">
        <v>271</v>
      </c>
      <c r="Q235" s="125" t="s">
        <v>455</v>
      </c>
      <c r="R235" s="125">
        <v>2</v>
      </c>
      <c r="S235" s="125">
        <v>500</v>
      </c>
      <c r="T235" s="125"/>
      <c r="U235" s="125">
        <v>50</v>
      </c>
    </row>
    <row r="236" spans="1:21" s="224" customFormat="1" ht="28.5" customHeight="1" x14ac:dyDescent="0.25">
      <c r="A236" s="577"/>
      <c r="B236" s="123" t="s">
        <v>1193</v>
      </c>
      <c r="C236" s="124" t="s">
        <v>1194</v>
      </c>
      <c r="D236" s="125">
        <v>1</v>
      </c>
      <c r="E236" s="126" t="s">
        <v>242</v>
      </c>
      <c r="F236" s="5">
        <v>6344</v>
      </c>
      <c r="G236" s="272">
        <f t="shared" si="21"/>
        <v>4440.8</v>
      </c>
      <c r="H236" s="84"/>
      <c r="I236" s="51"/>
      <c r="J236" s="52">
        <f t="shared" si="20"/>
        <v>0</v>
      </c>
      <c r="K236" s="84"/>
      <c r="L236" s="125" t="s">
        <v>1044</v>
      </c>
      <c r="M236" s="125" t="s">
        <v>1045</v>
      </c>
      <c r="N236" s="125" t="s">
        <v>1138</v>
      </c>
      <c r="O236" s="125" t="s">
        <v>1085</v>
      </c>
      <c r="P236" s="125" t="s">
        <v>271</v>
      </c>
      <c r="Q236" s="125" t="s">
        <v>455</v>
      </c>
      <c r="R236" s="125">
        <v>2</v>
      </c>
      <c r="S236" s="125">
        <v>500</v>
      </c>
      <c r="T236" s="125"/>
      <c r="U236" s="125">
        <v>50</v>
      </c>
    </row>
    <row r="237" spans="1:21" s="224" customFormat="1" ht="16.149999999999999" customHeight="1" x14ac:dyDescent="0.25">
      <c r="A237" s="577"/>
      <c r="B237" s="123" t="s">
        <v>1159</v>
      </c>
      <c r="C237" s="124" t="s">
        <v>1160</v>
      </c>
      <c r="D237" s="125">
        <v>1</v>
      </c>
      <c r="E237" s="126" t="s">
        <v>242</v>
      </c>
      <c r="F237" s="5">
        <v>5856</v>
      </c>
      <c r="G237" s="272">
        <f t="shared" si="21"/>
        <v>4099.2</v>
      </c>
      <c r="H237" s="84"/>
      <c r="I237" s="51"/>
      <c r="J237" s="52">
        <f t="shared" si="20"/>
        <v>0</v>
      </c>
      <c r="K237" s="84"/>
      <c r="L237" s="125" t="s">
        <v>1044</v>
      </c>
      <c r="M237" s="125" t="s">
        <v>1045</v>
      </c>
      <c r="N237" s="125">
        <v>0</v>
      </c>
      <c r="O237" s="125">
        <v>0</v>
      </c>
      <c r="P237" s="125" t="s">
        <v>691</v>
      </c>
      <c r="Q237" s="125" t="s">
        <v>455</v>
      </c>
      <c r="R237" s="125">
        <v>2</v>
      </c>
      <c r="S237" s="125">
        <v>500</v>
      </c>
      <c r="T237" s="125"/>
      <c r="U237" s="125">
        <v>0</v>
      </c>
    </row>
    <row r="238" spans="1:21" s="224" customFormat="1" ht="37.15" customHeight="1" x14ac:dyDescent="0.25">
      <c r="A238" s="577"/>
      <c r="B238" s="266" t="s">
        <v>1243</v>
      </c>
      <c r="C238" s="273" t="s">
        <v>1244</v>
      </c>
      <c r="D238" s="266"/>
      <c r="E238" s="267" t="s">
        <v>235</v>
      </c>
      <c r="F238" s="286">
        <v>66124</v>
      </c>
      <c r="G238" s="269">
        <f t="shared" ref="G238:G239" si="22">F238-F238*$G$4</f>
        <v>46286.8</v>
      </c>
      <c r="H238" s="84"/>
      <c r="I238" s="270"/>
      <c r="J238" s="271">
        <f t="shared" si="20"/>
        <v>0</v>
      </c>
      <c r="K238" s="84"/>
      <c r="L238" s="280" t="s">
        <v>1044</v>
      </c>
      <c r="M238" s="280" t="s">
        <v>1045</v>
      </c>
      <c r="N238" s="280">
        <v>450</v>
      </c>
      <c r="O238" s="280" t="s">
        <v>1085</v>
      </c>
      <c r="P238" s="280" t="s">
        <v>271</v>
      </c>
      <c r="Q238" s="280" t="s">
        <v>455</v>
      </c>
      <c r="R238" s="280">
        <v>2</v>
      </c>
      <c r="S238" s="280">
        <v>500</v>
      </c>
      <c r="T238" s="280"/>
      <c r="U238" s="280">
        <v>50</v>
      </c>
    </row>
    <row r="239" spans="1:21" s="224" customFormat="1" ht="28.5" customHeight="1" x14ac:dyDescent="0.25">
      <c r="A239" s="577"/>
      <c r="B239" s="123" t="s">
        <v>1215</v>
      </c>
      <c r="C239" s="124" t="s">
        <v>1216</v>
      </c>
      <c r="D239" s="125">
        <v>1</v>
      </c>
      <c r="E239" s="126" t="s">
        <v>242</v>
      </c>
      <c r="F239" s="5">
        <v>53924</v>
      </c>
      <c r="G239" s="272">
        <f t="shared" si="22"/>
        <v>37746.800000000003</v>
      </c>
      <c r="H239" s="84"/>
      <c r="I239" s="51"/>
      <c r="J239" s="52">
        <f t="shared" si="20"/>
        <v>0</v>
      </c>
      <c r="K239" s="84"/>
      <c r="L239" s="125" t="s">
        <v>1044</v>
      </c>
      <c r="M239" s="125" t="s">
        <v>1045</v>
      </c>
      <c r="N239" s="125">
        <v>450</v>
      </c>
      <c r="O239" s="125">
        <v>0</v>
      </c>
      <c r="P239" s="125" t="s">
        <v>271</v>
      </c>
      <c r="Q239" s="125" t="s">
        <v>455</v>
      </c>
      <c r="R239" s="125">
        <v>2</v>
      </c>
      <c r="S239" s="125">
        <v>500</v>
      </c>
      <c r="T239" s="125"/>
      <c r="U239" s="125">
        <v>50</v>
      </c>
    </row>
    <row r="240" spans="1:21" s="224" customFormat="1" ht="28.5" customHeight="1" x14ac:dyDescent="0.25">
      <c r="A240" s="577"/>
      <c r="B240" s="123" t="s">
        <v>1193</v>
      </c>
      <c r="C240" s="124" t="s">
        <v>1194</v>
      </c>
      <c r="D240" s="125">
        <v>1</v>
      </c>
      <c r="E240" s="126" t="s">
        <v>242</v>
      </c>
      <c r="F240" s="5">
        <v>6344</v>
      </c>
      <c r="G240" s="272">
        <f t="shared" ref="G240:G265" si="23">F240-F240*$G$4</f>
        <v>4440.8</v>
      </c>
      <c r="H240" s="84"/>
      <c r="I240" s="51"/>
      <c r="J240" s="52">
        <f t="shared" si="20"/>
        <v>0</v>
      </c>
      <c r="K240" s="84"/>
      <c r="L240" s="125" t="s">
        <v>1044</v>
      </c>
      <c r="M240" s="125" t="s">
        <v>1045</v>
      </c>
      <c r="N240" s="125" t="s">
        <v>1138</v>
      </c>
      <c r="O240" s="125" t="s">
        <v>1085</v>
      </c>
      <c r="P240" s="125" t="s">
        <v>271</v>
      </c>
      <c r="Q240" s="125" t="s">
        <v>455</v>
      </c>
      <c r="R240" s="125">
        <v>2</v>
      </c>
      <c r="S240" s="125">
        <v>500</v>
      </c>
      <c r="T240" s="125"/>
      <c r="U240" s="125">
        <v>50</v>
      </c>
    </row>
    <row r="241" spans="1:21" s="224" customFormat="1" ht="16.149999999999999" customHeight="1" x14ac:dyDescent="0.25">
      <c r="A241" s="577"/>
      <c r="B241" s="123" t="s">
        <v>1159</v>
      </c>
      <c r="C241" s="124" t="s">
        <v>1160</v>
      </c>
      <c r="D241" s="125">
        <v>1</v>
      </c>
      <c r="E241" s="126" t="s">
        <v>242</v>
      </c>
      <c r="F241" s="5">
        <v>5856</v>
      </c>
      <c r="G241" s="272">
        <f t="shared" si="23"/>
        <v>4099.2</v>
      </c>
      <c r="H241" s="84"/>
      <c r="I241" s="51"/>
      <c r="J241" s="52">
        <f t="shared" si="20"/>
        <v>0</v>
      </c>
      <c r="K241" s="84"/>
      <c r="L241" s="125" t="s">
        <v>1044</v>
      </c>
      <c r="M241" s="125" t="s">
        <v>1045</v>
      </c>
      <c r="N241" s="125">
        <v>0</v>
      </c>
      <c r="O241" s="125">
        <v>0</v>
      </c>
      <c r="P241" s="125" t="s">
        <v>691</v>
      </c>
      <c r="Q241" s="125" t="s">
        <v>455</v>
      </c>
      <c r="R241" s="125">
        <v>2</v>
      </c>
      <c r="S241" s="125">
        <v>500</v>
      </c>
      <c r="T241" s="125"/>
      <c r="U241" s="125">
        <v>0</v>
      </c>
    </row>
    <row r="242" spans="1:21" s="224" customFormat="1" ht="35.450000000000003" customHeight="1" x14ac:dyDescent="0.25">
      <c r="A242" s="577"/>
      <c r="B242" s="266" t="s">
        <v>1245</v>
      </c>
      <c r="C242" s="273" t="s">
        <v>1246</v>
      </c>
      <c r="D242" s="266"/>
      <c r="E242" s="267" t="s">
        <v>235</v>
      </c>
      <c r="F242" s="286">
        <v>66734</v>
      </c>
      <c r="G242" s="269">
        <f t="shared" si="23"/>
        <v>46713.8</v>
      </c>
      <c r="H242" s="84"/>
      <c r="I242" s="270"/>
      <c r="J242" s="271">
        <f t="shared" si="20"/>
        <v>0</v>
      </c>
      <c r="K242" s="84"/>
      <c r="L242" s="280" t="s">
        <v>1044</v>
      </c>
      <c r="M242" s="280" t="s">
        <v>1045</v>
      </c>
      <c r="N242" s="280">
        <v>500</v>
      </c>
      <c r="O242" s="280" t="s">
        <v>1085</v>
      </c>
      <c r="P242" s="280" t="s">
        <v>271</v>
      </c>
      <c r="Q242" s="280" t="s">
        <v>455</v>
      </c>
      <c r="R242" s="280">
        <v>2</v>
      </c>
      <c r="S242" s="280">
        <v>500</v>
      </c>
      <c r="T242" s="280"/>
      <c r="U242" s="280">
        <v>50</v>
      </c>
    </row>
    <row r="243" spans="1:21" s="224" customFormat="1" ht="28.5" customHeight="1" x14ac:dyDescent="0.25">
      <c r="A243" s="577"/>
      <c r="B243" s="123" t="s">
        <v>1219</v>
      </c>
      <c r="C243" s="124" t="s">
        <v>1220</v>
      </c>
      <c r="D243" s="125">
        <v>1</v>
      </c>
      <c r="E243" s="126" t="s">
        <v>242</v>
      </c>
      <c r="F243" s="5">
        <v>54534</v>
      </c>
      <c r="G243" s="272">
        <f t="shared" si="23"/>
        <v>38173.800000000003</v>
      </c>
      <c r="H243" s="84"/>
      <c r="I243" s="51"/>
      <c r="J243" s="52">
        <f t="shared" si="20"/>
        <v>0</v>
      </c>
      <c r="K243" s="84"/>
      <c r="L243" s="125" t="s">
        <v>1044</v>
      </c>
      <c r="M243" s="125" t="s">
        <v>1045</v>
      </c>
      <c r="N243" s="125">
        <v>500</v>
      </c>
      <c r="O243" s="125">
        <v>0</v>
      </c>
      <c r="P243" s="125" t="s">
        <v>271</v>
      </c>
      <c r="Q243" s="125" t="s">
        <v>455</v>
      </c>
      <c r="R243" s="125">
        <v>2</v>
      </c>
      <c r="S243" s="125">
        <v>500</v>
      </c>
      <c r="T243" s="125"/>
      <c r="U243" s="125">
        <v>50</v>
      </c>
    </row>
    <row r="244" spans="1:21" s="224" customFormat="1" ht="28.5" customHeight="1" x14ac:dyDescent="0.25">
      <c r="A244" s="577"/>
      <c r="B244" s="123" t="s">
        <v>1193</v>
      </c>
      <c r="C244" s="124" t="s">
        <v>1194</v>
      </c>
      <c r="D244" s="125">
        <v>1</v>
      </c>
      <c r="E244" s="126" t="s">
        <v>242</v>
      </c>
      <c r="F244" s="5">
        <v>6344</v>
      </c>
      <c r="G244" s="272">
        <f t="shared" si="23"/>
        <v>4440.8</v>
      </c>
      <c r="H244" s="84"/>
      <c r="I244" s="51"/>
      <c r="J244" s="52">
        <f t="shared" si="20"/>
        <v>0</v>
      </c>
      <c r="K244" s="84"/>
      <c r="L244" s="125" t="s">
        <v>1044</v>
      </c>
      <c r="M244" s="125" t="s">
        <v>1045</v>
      </c>
      <c r="N244" s="125" t="s">
        <v>1138</v>
      </c>
      <c r="O244" s="125" t="s">
        <v>1085</v>
      </c>
      <c r="P244" s="125" t="s">
        <v>271</v>
      </c>
      <c r="Q244" s="125" t="s">
        <v>455</v>
      </c>
      <c r="R244" s="125">
        <v>2</v>
      </c>
      <c r="S244" s="125">
        <v>500</v>
      </c>
      <c r="T244" s="125"/>
      <c r="U244" s="125">
        <v>50</v>
      </c>
    </row>
    <row r="245" spans="1:21" s="224" customFormat="1" ht="17.45" customHeight="1" x14ac:dyDescent="0.25">
      <c r="A245" s="577"/>
      <c r="B245" s="123" t="s">
        <v>1159</v>
      </c>
      <c r="C245" s="124" t="s">
        <v>1160</v>
      </c>
      <c r="D245" s="125">
        <v>1</v>
      </c>
      <c r="E245" s="126" t="s">
        <v>242</v>
      </c>
      <c r="F245" s="5">
        <v>5856</v>
      </c>
      <c r="G245" s="272">
        <f t="shared" si="23"/>
        <v>4099.2</v>
      </c>
      <c r="H245" s="84"/>
      <c r="I245" s="51"/>
      <c r="J245" s="52">
        <f t="shared" si="20"/>
        <v>0</v>
      </c>
      <c r="K245" s="84"/>
      <c r="L245" s="125" t="s">
        <v>1044</v>
      </c>
      <c r="M245" s="125" t="s">
        <v>1045</v>
      </c>
      <c r="N245" s="125">
        <v>0</v>
      </c>
      <c r="O245" s="125">
        <v>0</v>
      </c>
      <c r="P245" s="125" t="s">
        <v>691</v>
      </c>
      <c r="Q245" s="125" t="s">
        <v>455</v>
      </c>
      <c r="R245" s="125">
        <v>2</v>
      </c>
      <c r="S245" s="125">
        <v>500</v>
      </c>
      <c r="T245" s="125"/>
      <c r="U245" s="125">
        <v>0</v>
      </c>
    </row>
    <row r="246" spans="1:21" s="224" customFormat="1" ht="35.450000000000003" customHeight="1" x14ac:dyDescent="0.25">
      <c r="A246" s="577"/>
      <c r="B246" s="266" t="s">
        <v>1247</v>
      </c>
      <c r="C246" s="273" t="s">
        <v>1248</v>
      </c>
      <c r="D246" s="266"/>
      <c r="E246" s="267" t="s">
        <v>235</v>
      </c>
      <c r="F246" s="286">
        <v>69418</v>
      </c>
      <c r="G246" s="269">
        <f t="shared" si="23"/>
        <v>48592.600000000006</v>
      </c>
      <c r="H246" s="84"/>
      <c r="I246" s="270"/>
      <c r="J246" s="271">
        <f t="shared" si="20"/>
        <v>0</v>
      </c>
      <c r="K246" s="84"/>
      <c r="L246" s="280" t="s">
        <v>1044</v>
      </c>
      <c r="M246" s="280" t="s">
        <v>1045</v>
      </c>
      <c r="N246" s="280">
        <v>600</v>
      </c>
      <c r="O246" s="280" t="s">
        <v>1085</v>
      </c>
      <c r="P246" s="280" t="s">
        <v>271</v>
      </c>
      <c r="Q246" s="280" t="s">
        <v>455</v>
      </c>
      <c r="R246" s="280">
        <v>2</v>
      </c>
      <c r="S246" s="280">
        <v>500</v>
      </c>
      <c r="T246" s="280"/>
      <c r="U246" s="280">
        <v>50</v>
      </c>
    </row>
    <row r="247" spans="1:21" s="224" customFormat="1" ht="31.5" customHeight="1" x14ac:dyDescent="0.25">
      <c r="A247" s="577"/>
      <c r="B247" s="123" t="s">
        <v>1223</v>
      </c>
      <c r="C247" s="124" t="s">
        <v>1224</v>
      </c>
      <c r="D247" s="125">
        <v>1</v>
      </c>
      <c r="E247" s="126" t="s">
        <v>242</v>
      </c>
      <c r="F247" s="5">
        <v>57218</v>
      </c>
      <c r="G247" s="272">
        <f t="shared" si="23"/>
        <v>40052.600000000006</v>
      </c>
      <c r="H247" s="84"/>
      <c r="I247" s="51"/>
      <c r="J247" s="52">
        <f t="shared" si="20"/>
        <v>0</v>
      </c>
      <c r="K247" s="84"/>
      <c r="L247" s="125" t="s">
        <v>1044</v>
      </c>
      <c r="M247" s="125" t="s">
        <v>1045</v>
      </c>
      <c r="N247" s="125">
        <v>600</v>
      </c>
      <c r="O247" s="125">
        <v>0</v>
      </c>
      <c r="P247" s="125" t="s">
        <v>271</v>
      </c>
      <c r="Q247" s="125" t="s">
        <v>455</v>
      </c>
      <c r="R247" s="125">
        <v>2</v>
      </c>
      <c r="S247" s="125">
        <v>500</v>
      </c>
      <c r="T247" s="125"/>
      <c r="U247" s="125">
        <v>50</v>
      </c>
    </row>
    <row r="248" spans="1:21" s="224" customFormat="1" ht="31.5" customHeight="1" x14ac:dyDescent="0.25">
      <c r="A248" s="577"/>
      <c r="B248" s="123" t="s">
        <v>1193</v>
      </c>
      <c r="C248" s="124" t="s">
        <v>1194</v>
      </c>
      <c r="D248" s="125">
        <v>1</v>
      </c>
      <c r="E248" s="126" t="s">
        <v>242</v>
      </c>
      <c r="F248" s="5">
        <v>6344</v>
      </c>
      <c r="G248" s="272">
        <f t="shared" si="23"/>
        <v>4440.8</v>
      </c>
      <c r="H248" s="84"/>
      <c r="I248" s="51"/>
      <c r="J248" s="52">
        <f t="shared" si="20"/>
        <v>0</v>
      </c>
      <c r="K248" s="84"/>
      <c r="L248" s="125" t="s">
        <v>1044</v>
      </c>
      <c r="M248" s="125" t="s">
        <v>1045</v>
      </c>
      <c r="N248" s="125" t="s">
        <v>1138</v>
      </c>
      <c r="O248" s="125" t="s">
        <v>1085</v>
      </c>
      <c r="P248" s="125" t="s">
        <v>271</v>
      </c>
      <c r="Q248" s="125" t="s">
        <v>455</v>
      </c>
      <c r="R248" s="125">
        <v>2</v>
      </c>
      <c r="S248" s="125">
        <v>500</v>
      </c>
      <c r="T248" s="125"/>
      <c r="U248" s="125">
        <v>50</v>
      </c>
    </row>
    <row r="249" spans="1:21" s="224" customFormat="1" ht="18.600000000000001" customHeight="1" x14ac:dyDescent="0.25">
      <c r="A249" s="577"/>
      <c r="B249" s="123" t="s">
        <v>1159</v>
      </c>
      <c r="C249" s="124" t="s">
        <v>1160</v>
      </c>
      <c r="D249" s="125">
        <v>1</v>
      </c>
      <c r="E249" s="126" t="s">
        <v>242</v>
      </c>
      <c r="F249" s="5">
        <v>5856</v>
      </c>
      <c r="G249" s="272">
        <f t="shared" si="23"/>
        <v>4099.2</v>
      </c>
      <c r="H249" s="84"/>
      <c r="I249" s="51"/>
      <c r="J249" s="52">
        <f t="shared" si="20"/>
        <v>0</v>
      </c>
      <c r="K249" s="84"/>
      <c r="L249" s="125" t="s">
        <v>1044</v>
      </c>
      <c r="M249" s="125" t="s">
        <v>1045</v>
      </c>
      <c r="N249" s="125">
        <v>0</v>
      </c>
      <c r="O249" s="125">
        <v>0</v>
      </c>
      <c r="P249" s="125" t="s">
        <v>691</v>
      </c>
      <c r="Q249" s="125" t="s">
        <v>455</v>
      </c>
      <c r="R249" s="125">
        <v>2</v>
      </c>
      <c r="S249" s="125">
        <v>500</v>
      </c>
      <c r="T249" s="125"/>
      <c r="U249" s="125">
        <v>0</v>
      </c>
    </row>
    <row r="250" spans="1:21" s="224" customFormat="1" ht="33" customHeight="1" x14ac:dyDescent="0.25">
      <c r="A250" s="577"/>
      <c r="B250" s="266" t="s">
        <v>1249</v>
      </c>
      <c r="C250" s="273" t="s">
        <v>1250</v>
      </c>
      <c r="D250" s="266"/>
      <c r="E250" s="267" t="s">
        <v>235</v>
      </c>
      <c r="F250" s="286">
        <v>61488</v>
      </c>
      <c r="G250" s="269">
        <f t="shared" ref="G250:G253" si="24">F250-F250*$G$4</f>
        <v>43041.600000000006</v>
      </c>
      <c r="H250" s="84"/>
      <c r="I250" s="270"/>
      <c r="J250" s="271">
        <f t="shared" si="20"/>
        <v>0</v>
      </c>
      <c r="K250" s="84"/>
      <c r="L250" s="280" t="s">
        <v>1044</v>
      </c>
      <c r="M250" s="280" t="s">
        <v>1045</v>
      </c>
      <c r="N250" s="280">
        <v>450</v>
      </c>
      <c r="O250" s="280" t="s">
        <v>1085</v>
      </c>
      <c r="P250" s="280" t="s">
        <v>271</v>
      </c>
      <c r="Q250" s="280" t="s">
        <v>455</v>
      </c>
      <c r="R250" s="280">
        <v>2</v>
      </c>
      <c r="S250" s="280">
        <v>500</v>
      </c>
      <c r="T250" s="280"/>
      <c r="U250" s="280">
        <v>50</v>
      </c>
    </row>
    <row r="251" spans="1:21" s="224" customFormat="1" ht="30" customHeight="1" x14ac:dyDescent="0.25">
      <c r="A251" s="577"/>
      <c r="B251" s="368" t="s">
        <v>1227</v>
      </c>
      <c r="C251" s="369" t="s">
        <v>1228</v>
      </c>
      <c r="D251" s="125">
        <v>1</v>
      </c>
      <c r="E251" s="126" t="s">
        <v>242</v>
      </c>
      <c r="F251" s="5">
        <v>49288</v>
      </c>
      <c r="G251" s="272">
        <f t="shared" si="24"/>
        <v>34501.599999999999</v>
      </c>
      <c r="H251" s="84"/>
      <c r="I251" s="51"/>
      <c r="J251" s="52">
        <f t="shared" si="20"/>
        <v>0</v>
      </c>
      <c r="K251" s="84"/>
      <c r="L251" s="125" t="s">
        <v>1044</v>
      </c>
      <c r="M251" s="125" t="s">
        <v>1045</v>
      </c>
      <c r="N251" s="125">
        <v>450</v>
      </c>
      <c r="O251" s="125">
        <v>0</v>
      </c>
      <c r="P251" s="125" t="s">
        <v>271</v>
      </c>
      <c r="Q251" s="125" t="s">
        <v>455</v>
      </c>
      <c r="R251" s="125">
        <v>2</v>
      </c>
      <c r="S251" s="125">
        <v>500</v>
      </c>
      <c r="T251" s="125"/>
      <c r="U251" s="125">
        <v>50</v>
      </c>
    </row>
    <row r="252" spans="1:21" s="224" customFormat="1" ht="27.6" customHeight="1" x14ac:dyDescent="0.25">
      <c r="A252" s="577"/>
      <c r="B252" s="123" t="s">
        <v>1193</v>
      </c>
      <c r="C252" s="124" t="s">
        <v>1194</v>
      </c>
      <c r="D252" s="125">
        <v>1</v>
      </c>
      <c r="E252" s="126" t="s">
        <v>242</v>
      </c>
      <c r="F252" s="5">
        <v>6344</v>
      </c>
      <c r="G252" s="272">
        <f t="shared" si="24"/>
        <v>4440.8</v>
      </c>
      <c r="H252" s="84"/>
      <c r="I252" s="51"/>
      <c r="J252" s="52">
        <f t="shared" si="20"/>
        <v>0</v>
      </c>
      <c r="K252" s="84"/>
      <c r="L252" s="125" t="s">
        <v>1044</v>
      </c>
      <c r="M252" s="125" t="s">
        <v>1045</v>
      </c>
      <c r="N252" s="125" t="s">
        <v>1138</v>
      </c>
      <c r="O252" s="125" t="s">
        <v>1085</v>
      </c>
      <c r="P252" s="125" t="s">
        <v>271</v>
      </c>
      <c r="Q252" s="125" t="s">
        <v>455</v>
      </c>
      <c r="R252" s="125">
        <v>2</v>
      </c>
      <c r="S252" s="125">
        <v>500</v>
      </c>
      <c r="T252" s="125"/>
      <c r="U252" s="125">
        <v>50</v>
      </c>
    </row>
    <row r="253" spans="1:21" s="224" customFormat="1" ht="14.45" customHeight="1" x14ac:dyDescent="0.25">
      <c r="A253" s="577"/>
      <c r="B253" s="123" t="s">
        <v>1177</v>
      </c>
      <c r="C253" s="124" t="s">
        <v>1178</v>
      </c>
      <c r="D253" s="125">
        <v>1</v>
      </c>
      <c r="E253" s="126" t="s">
        <v>242</v>
      </c>
      <c r="F253" s="5">
        <v>5856</v>
      </c>
      <c r="G253" s="272">
        <f t="shared" si="24"/>
        <v>4099.2</v>
      </c>
      <c r="H253" s="84"/>
      <c r="I253" s="51"/>
      <c r="J253" s="52">
        <f t="shared" si="20"/>
        <v>0</v>
      </c>
      <c r="K253" s="84"/>
      <c r="L253" s="125" t="s">
        <v>1044</v>
      </c>
      <c r="M253" s="125" t="s">
        <v>1045</v>
      </c>
      <c r="N253" s="125">
        <v>0</v>
      </c>
      <c r="O253" s="125">
        <v>0</v>
      </c>
      <c r="P253" s="125" t="s">
        <v>691</v>
      </c>
      <c r="Q253" s="125" t="s">
        <v>455</v>
      </c>
      <c r="R253" s="125">
        <v>2</v>
      </c>
      <c r="S253" s="125">
        <v>500</v>
      </c>
      <c r="T253" s="125"/>
      <c r="U253" s="125">
        <v>0</v>
      </c>
    </row>
    <row r="254" spans="1:21" s="224" customFormat="1" ht="36" customHeight="1" x14ac:dyDescent="0.25">
      <c r="A254" s="577"/>
      <c r="B254" s="266" t="s">
        <v>1251</v>
      </c>
      <c r="C254" s="273" t="s">
        <v>1252</v>
      </c>
      <c r="D254" s="266"/>
      <c r="E254" s="267" t="s">
        <v>235</v>
      </c>
      <c r="F254" s="286">
        <v>66124</v>
      </c>
      <c r="G254" s="269">
        <f t="shared" si="23"/>
        <v>46286.8</v>
      </c>
      <c r="H254" s="84"/>
      <c r="I254" s="270"/>
      <c r="J254" s="271">
        <f t="shared" si="20"/>
        <v>0</v>
      </c>
      <c r="K254" s="84"/>
      <c r="L254" s="280" t="s">
        <v>1044</v>
      </c>
      <c r="M254" s="280" t="s">
        <v>1045</v>
      </c>
      <c r="N254" s="280">
        <v>450</v>
      </c>
      <c r="O254" s="280" t="s">
        <v>1085</v>
      </c>
      <c r="P254" s="280" t="s">
        <v>271</v>
      </c>
      <c r="Q254" s="280" t="s">
        <v>455</v>
      </c>
      <c r="R254" s="280">
        <v>2</v>
      </c>
      <c r="S254" s="280">
        <v>500</v>
      </c>
      <c r="T254" s="280"/>
      <c r="U254" s="280">
        <v>50</v>
      </c>
    </row>
    <row r="255" spans="1:21" s="224" customFormat="1" ht="30" customHeight="1" x14ac:dyDescent="0.25">
      <c r="A255" s="577"/>
      <c r="B255" s="123" t="s">
        <v>1231</v>
      </c>
      <c r="C255" s="124" t="s">
        <v>1232</v>
      </c>
      <c r="D255" s="125">
        <v>1</v>
      </c>
      <c r="E255" s="126" t="s">
        <v>242</v>
      </c>
      <c r="F255" s="5">
        <v>53924</v>
      </c>
      <c r="G255" s="272">
        <f t="shared" si="23"/>
        <v>37746.800000000003</v>
      </c>
      <c r="H255" s="84"/>
      <c r="I255" s="51"/>
      <c r="J255" s="52">
        <f t="shared" si="20"/>
        <v>0</v>
      </c>
      <c r="K255" s="84"/>
      <c r="L255" s="125" t="s">
        <v>1044</v>
      </c>
      <c r="M255" s="125" t="s">
        <v>1045</v>
      </c>
      <c r="N255" s="125">
        <v>450</v>
      </c>
      <c r="O255" s="125">
        <v>0</v>
      </c>
      <c r="P255" s="125" t="s">
        <v>271</v>
      </c>
      <c r="Q255" s="125" t="s">
        <v>455</v>
      </c>
      <c r="R255" s="125">
        <v>2</v>
      </c>
      <c r="S255" s="125">
        <v>500</v>
      </c>
      <c r="T255" s="125"/>
      <c r="U255" s="125">
        <v>50</v>
      </c>
    </row>
    <row r="256" spans="1:21" s="224" customFormat="1" ht="27.6" customHeight="1" x14ac:dyDescent="0.25">
      <c r="A256" s="577"/>
      <c r="B256" s="123" t="s">
        <v>1193</v>
      </c>
      <c r="C256" s="124" t="s">
        <v>1194</v>
      </c>
      <c r="D256" s="125">
        <v>1</v>
      </c>
      <c r="E256" s="126" t="s">
        <v>242</v>
      </c>
      <c r="F256" s="5">
        <v>6344</v>
      </c>
      <c r="G256" s="272">
        <f t="shared" si="23"/>
        <v>4440.8</v>
      </c>
      <c r="H256" s="84"/>
      <c r="I256" s="51"/>
      <c r="J256" s="52">
        <f t="shared" si="20"/>
        <v>0</v>
      </c>
      <c r="K256" s="84"/>
      <c r="L256" s="125" t="s">
        <v>1044</v>
      </c>
      <c r="M256" s="125" t="s">
        <v>1045</v>
      </c>
      <c r="N256" s="125" t="s">
        <v>1138</v>
      </c>
      <c r="O256" s="125" t="s">
        <v>1085</v>
      </c>
      <c r="P256" s="125" t="s">
        <v>271</v>
      </c>
      <c r="Q256" s="125" t="s">
        <v>455</v>
      </c>
      <c r="R256" s="125">
        <v>2</v>
      </c>
      <c r="S256" s="125">
        <v>500</v>
      </c>
      <c r="T256" s="125"/>
      <c r="U256" s="125">
        <v>50</v>
      </c>
    </row>
    <row r="257" spans="1:21" s="224" customFormat="1" ht="18.600000000000001" customHeight="1" x14ac:dyDescent="0.25">
      <c r="A257" s="577"/>
      <c r="B257" s="123" t="s">
        <v>1177</v>
      </c>
      <c r="C257" s="124" t="s">
        <v>1178</v>
      </c>
      <c r="D257" s="125">
        <v>1</v>
      </c>
      <c r="E257" s="126" t="s">
        <v>242</v>
      </c>
      <c r="F257" s="5">
        <v>5856</v>
      </c>
      <c r="G257" s="272">
        <f t="shared" si="23"/>
        <v>4099.2</v>
      </c>
      <c r="H257" s="84"/>
      <c r="I257" s="51"/>
      <c r="J257" s="52">
        <f t="shared" si="20"/>
        <v>0</v>
      </c>
      <c r="K257" s="84"/>
      <c r="L257" s="125" t="s">
        <v>1044</v>
      </c>
      <c r="M257" s="125" t="s">
        <v>1045</v>
      </c>
      <c r="N257" s="125">
        <v>0</v>
      </c>
      <c r="O257" s="125">
        <v>0</v>
      </c>
      <c r="P257" s="125" t="s">
        <v>691</v>
      </c>
      <c r="Q257" s="125" t="s">
        <v>455</v>
      </c>
      <c r="R257" s="125">
        <v>2</v>
      </c>
      <c r="S257" s="125">
        <v>500</v>
      </c>
      <c r="T257" s="125"/>
      <c r="U257" s="125">
        <v>0</v>
      </c>
    </row>
    <row r="258" spans="1:21" s="224" customFormat="1" ht="32.450000000000003" customHeight="1" x14ac:dyDescent="0.25">
      <c r="A258" s="577"/>
      <c r="B258" s="266" t="s">
        <v>1253</v>
      </c>
      <c r="C258" s="273" t="s">
        <v>1254</v>
      </c>
      <c r="D258" s="266"/>
      <c r="E258" s="267" t="s">
        <v>235</v>
      </c>
      <c r="F258" s="286">
        <v>66734</v>
      </c>
      <c r="G258" s="269">
        <f t="shared" si="23"/>
        <v>46713.8</v>
      </c>
      <c r="H258" s="84"/>
      <c r="I258" s="270"/>
      <c r="J258" s="271">
        <f t="shared" si="20"/>
        <v>0</v>
      </c>
      <c r="K258" s="84"/>
      <c r="L258" s="280" t="s">
        <v>1044</v>
      </c>
      <c r="M258" s="280" t="s">
        <v>1045</v>
      </c>
      <c r="N258" s="280">
        <v>500</v>
      </c>
      <c r="O258" s="280" t="s">
        <v>1085</v>
      </c>
      <c r="P258" s="280" t="s">
        <v>271</v>
      </c>
      <c r="Q258" s="280" t="s">
        <v>455</v>
      </c>
      <c r="R258" s="280">
        <v>2</v>
      </c>
      <c r="S258" s="280">
        <v>500</v>
      </c>
      <c r="T258" s="280"/>
      <c r="U258" s="280">
        <v>50</v>
      </c>
    </row>
    <row r="259" spans="1:21" s="224" customFormat="1" ht="30" customHeight="1" x14ac:dyDescent="0.25">
      <c r="A259" s="577"/>
      <c r="B259" s="123" t="s">
        <v>1235</v>
      </c>
      <c r="C259" s="124" t="s">
        <v>1236</v>
      </c>
      <c r="D259" s="125">
        <v>1</v>
      </c>
      <c r="E259" s="126" t="s">
        <v>242</v>
      </c>
      <c r="F259" s="5">
        <v>54534</v>
      </c>
      <c r="G259" s="272">
        <f t="shared" si="23"/>
        <v>38173.800000000003</v>
      </c>
      <c r="H259" s="84"/>
      <c r="I259" s="51"/>
      <c r="J259" s="52">
        <f t="shared" si="20"/>
        <v>0</v>
      </c>
      <c r="K259" s="84"/>
      <c r="L259" s="125" t="s">
        <v>1044</v>
      </c>
      <c r="M259" s="125" t="s">
        <v>1045</v>
      </c>
      <c r="N259" s="125">
        <v>500</v>
      </c>
      <c r="O259" s="125">
        <v>0</v>
      </c>
      <c r="P259" s="125" t="s">
        <v>271</v>
      </c>
      <c r="Q259" s="125" t="s">
        <v>455</v>
      </c>
      <c r="R259" s="125">
        <v>2</v>
      </c>
      <c r="S259" s="125">
        <v>500</v>
      </c>
      <c r="T259" s="125"/>
      <c r="U259" s="125">
        <v>50</v>
      </c>
    </row>
    <row r="260" spans="1:21" s="224" customFormat="1" ht="27" customHeight="1" x14ac:dyDescent="0.25">
      <c r="A260" s="577"/>
      <c r="B260" s="123" t="s">
        <v>1193</v>
      </c>
      <c r="C260" s="124" t="s">
        <v>1194</v>
      </c>
      <c r="D260" s="125">
        <v>1</v>
      </c>
      <c r="E260" s="126" t="s">
        <v>242</v>
      </c>
      <c r="F260" s="5">
        <v>6344</v>
      </c>
      <c r="G260" s="272">
        <f t="shared" si="23"/>
        <v>4440.8</v>
      </c>
      <c r="H260" s="84"/>
      <c r="I260" s="51"/>
      <c r="J260" s="52">
        <f t="shared" si="20"/>
        <v>0</v>
      </c>
      <c r="K260" s="84"/>
      <c r="L260" s="125" t="s">
        <v>1044</v>
      </c>
      <c r="M260" s="125" t="s">
        <v>1045</v>
      </c>
      <c r="N260" s="125" t="s">
        <v>1138</v>
      </c>
      <c r="O260" s="125" t="s">
        <v>1085</v>
      </c>
      <c r="P260" s="125" t="s">
        <v>271</v>
      </c>
      <c r="Q260" s="125" t="s">
        <v>455</v>
      </c>
      <c r="R260" s="125">
        <v>2</v>
      </c>
      <c r="S260" s="125">
        <v>500</v>
      </c>
      <c r="T260" s="125"/>
      <c r="U260" s="125">
        <v>50</v>
      </c>
    </row>
    <row r="261" spans="1:21" s="224" customFormat="1" ht="17.45" customHeight="1" x14ac:dyDescent="0.25">
      <c r="A261" s="577"/>
      <c r="B261" s="123" t="s">
        <v>1177</v>
      </c>
      <c r="C261" s="124" t="s">
        <v>1178</v>
      </c>
      <c r="D261" s="125">
        <v>1</v>
      </c>
      <c r="E261" s="126" t="s">
        <v>242</v>
      </c>
      <c r="F261" s="5">
        <v>5856</v>
      </c>
      <c r="G261" s="272">
        <f t="shared" si="23"/>
        <v>4099.2</v>
      </c>
      <c r="H261" s="84"/>
      <c r="I261" s="51"/>
      <c r="J261" s="52">
        <f t="shared" si="20"/>
        <v>0</v>
      </c>
      <c r="K261" s="84"/>
      <c r="L261" s="125" t="s">
        <v>1044</v>
      </c>
      <c r="M261" s="125" t="s">
        <v>1045</v>
      </c>
      <c r="N261" s="125">
        <v>0</v>
      </c>
      <c r="O261" s="125">
        <v>0</v>
      </c>
      <c r="P261" s="125" t="s">
        <v>691</v>
      </c>
      <c r="Q261" s="125" t="s">
        <v>455</v>
      </c>
      <c r="R261" s="125">
        <v>2</v>
      </c>
      <c r="S261" s="125">
        <v>500</v>
      </c>
      <c r="T261" s="125"/>
      <c r="U261" s="125">
        <v>0</v>
      </c>
    </row>
    <row r="262" spans="1:21" s="224" customFormat="1" ht="36" customHeight="1" x14ac:dyDescent="0.25">
      <c r="A262" s="577"/>
      <c r="B262" s="266" t="s">
        <v>1255</v>
      </c>
      <c r="C262" s="273" t="s">
        <v>1256</v>
      </c>
      <c r="D262" s="266"/>
      <c r="E262" s="267" t="s">
        <v>235</v>
      </c>
      <c r="F262" s="286">
        <v>69418</v>
      </c>
      <c r="G262" s="269">
        <f t="shared" si="23"/>
        <v>48592.600000000006</v>
      </c>
      <c r="H262" s="84"/>
      <c r="I262" s="270"/>
      <c r="J262" s="271">
        <f t="shared" si="20"/>
        <v>0</v>
      </c>
      <c r="K262" s="84"/>
      <c r="L262" s="280" t="s">
        <v>1044</v>
      </c>
      <c r="M262" s="280" t="s">
        <v>1045</v>
      </c>
      <c r="N262" s="280">
        <v>600</v>
      </c>
      <c r="O262" s="280" t="s">
        <v>1085</v>
      </c>
      <c r="P262" s="280" t="s">
        <v>271</v>
      </c>
      <c r="Q262" s="280" t="s">
        <v>455</v>
      </c>
      <c r="R262" s="280">
        <v>2</v>
      </c>
      <c r="S262" s="280">
        <v>500</v>
      </c>
      <c r="T262" s="280"/>
      <c r="U262" s="280">
        <v>50</v>
      </c>
    </row>
    <row r="263" spans="1:21" s="224" customFormat="1" ht="28.5" customHeight="1" x14ac:dyDescent="0.25">
      <c r="A263" s="577"/>
      <c r="B263" s="123" t="s">
        <v>1239</v>
      </c>
      <c r="C263" s="124" t="s">
        <v>1240</v>
      </c>
      <c r="D263" s="125">
        <v>1</v>
      </c>
      <c r="E263" s="126" t="s">
        <v>242</v>
      </c>
      <c r="F263" s="5">
        <v>57218</v>
      </c>
      <c r="G263" s="272">
        <f t="shared" si="23"/>
        <v>40052.600000000006</v>
      </c>
      <c r="H263" s="84"/>
      <c r="I263" s="51"/>
      <c r="J263" s="52">
        <f t="shared" si="20"/>
        <v>0</v>
      </c>
      <c r="K263" s="84"/>
      <c r="L263" s="125" t="s">
        <v>1044</v>
      </c>
      <c r="M263" s="125" t="s">
        <v>1045</v>
      </c>
      <c r="N263" s="125">
        <v>600</v>
      </c>
      <c r="O263" s="125">
        <v>0</v>
      </c>
      <c r="P263" s="125" t="s">
        <v>271</v>
      </c>
      <c r="Q263" s="125" t="s">
        <v>455</v>
      </c>
      <c r="R263" s="125">
        <v>2</v>
      </c>
      <c r="S263" s="125">
        <v>500</v>
      </c>
      <c r="T263" s="125"/>
      <c r="U263" s="125">
        <v>50</v>
      </c>
    </row>
    <row r="264" spans="1:21" s="224" customFormat="1" ht="28.15" customHeight="1" x14ac:dyDescent="0.25">
      <c r="A264" s="577"/>
      <c r="B264" s="123" t="s">
        <v>1193</v>
      </c>
      <c r="C264" s="124" t="s">
        <v>1194</v>
      </c>
      <c r="D264" s="125">
        <v>1</v>
      </c>
      <c r="E264" s="126" t="s">
        <v>242</v>
      </c>
      <c r="F264" s="5">
        <v>6344</v>
      </c>
      <c r="G264" s="272">
        <f t="shared" si="23"/>
        <v>4440.8</v>
      </c>
      <c r="H264" s="84"/>
      <c r="I264" s="51"/>
      <c r="J264" s="52">
        <f t="shared" si="20"/>
        <v>0</v>
      </c>
      <c r="K264" s="84"/>
      <c r="L264" s="125" t="s">
        <v>1044</v>
      </c>
      <c r="M264" s="125" t="s">
        <v>1045</v>
      </c>
      <c r="N264" s="125" t="s">
        <v>1138</v>
      </c>
      <c r="O264" s="125" t="s">
        <v>1085</v>
      </c>
      <c r="P264" s="125" t="s">
        <v>271</v>
      </c>
      <c r="Q264" s="125" t="s">
        <v>455</v>
      </c>
      <c r="R264" s="125">
        <v>2</v>
      </c>
      <c r="S264" s="125">
        <v>500</v>
      </c>
      <c r="T264" s="125"/>
      <c r="U264" s="125">
        <v>50</v>
      </c>
    </row>
    <row r="265" spans="1:21" s="224" customFormat="1" ht="15" customHeight="1" thickBot="1" x14ac:dyDescent="0.3">
      <c r="A265" s="577"/>
      <c r="B265" s="123" t="s">
        <v>1177</v>
      </c>
      <c r="C265" s="124" t="s">
        <v>1178</v>
      </c>
      <c r="D265" s="125">
        <v>1</v>
      </c>
      <c r="E265" s="126" t="s">
        <v>242</v>
      </c>
      <c r="F265" s="5">
        <v>5856</v>
      </c>
      <c r="G265" s="272">
        <f t="shared" si="23"/>
        <v>4099.2</v>
      </c>
      <c r="H265" s="84"/>
      <c r="I265" s="51"/>
      <c r="J265" s="52">
        <f t="shared" si="20"/>
        <v>0</v>
      </c>
      <c r="K265" s="84"/>
      <c r="L265" s="125" t="s">
        <v>1044</v>
      </c>
      <c r="M265" s="125" t="s">
        <v>1045</v>
      </c>
      <c r="N265" s="125">
        <v>0</v>
      </c>
      <c r="O265" s="125">
        <v>0</v>
      </c>
      <c r="P265" s="125" t="s">
        <v>691</v>
      </c>
      <c r="Q265" s="125" t="s">
        <v>455</v>
      </c>
      <c r="R265" s="125">
        <v>2</v>
      </c>
      <c r="S265" s="125">
        <v>500</v>
      </c>
      <c r="T265" s="125"/>
      <c r="U265" s="125">
        <v>0</v>
      </c>
    </row>
    <row r="266" spans="1:21" s="142" customFormat="1" ht="21" thickTop="1" thickBot="1" x14ac:dyDescent="0.3">
      <c r="A266" s="108"/>
      <c r="B266" s="108"/>
      <c r="C266" s="133" t="s">
        <v>1257</v>
      </c>
      <c r="D266" s="133"/>
      <c r="E266" s="134"/>
      <c r="F266" s="36"/>
      <c r="G266" s="37"/>
      <c r="H266" s="84"/>
      <c r="I266" s="38"/>
      <c r="J266" s="39"/>
      <c r="K266" s="84"/>
      <c r="L266" s="136"/>
      <c r="M266" s="136"/>
      <c r="N266" s="136"/>
      <c r="O266" s="136"/>
      <c r="P266" s="136"/>
      <c r="Q266" s="136"/>
      <c r="R266" s="136"/>
      <c r="S266" s="136"/>
      <c r="T266" s="136"/>
      <c r="U266" s="136"/>
    </row>
    <row r="267" spans="1:21" s="224" customFormat="1" ht="32.25" thickTop="1" x14ac:dyDescent="0.25">
      <c r="A267" s="589"/>
      <c r="B267" s="290" t="s">
        <v>1258</v>
      </c>
      <c r="C267" s="309" t="s">
        <v>1259</v>
      </c>
      <c r="D267" s="290"/>
      <c r="E267" s="291" t="s">
        <v>235</v>
      </c>
      <c r="F267" s="292">
        <v>174582</v>
      </c>
      <c r="G267" s="293">
        <f t="shared" ref="G267:G290" si="25">F267-F267*$G$4</f>
        <v>122207.4</v>
      </c>
      <c r="H267" s="84"/>
      <c r="I267" s="43"/>
      <c r="J267" s="44">
        <f t="shared" ref="J267:J298" si="26">IF(I267*G267&gt;0,I267*G267,0)</f>
        <v>0</v>
      </c>
      <c r="K267" s="84"/>
      <c r="L267" s="348" t="s">
        <v>1044</v>
      </c>
      <c r="M267" s="348" t="s">
        <v>1045</v>
      </c>
      <c r="N267" s="348">
        <v>450</v>
      </c>
      <c r="O267" s="348">
        <v>1265</v>
      </c>
      <c r="P267" s="348" t="s">
        <v>238</v>
      </c>
      <c r="Q267" s="348" t="s">
        <v>422</v>
      </c>
      <c r="R267" s="348">
        <v>4</v>
      </c>
      <c r="S267" s="348">
        <v>500</v>
      </c>
      <c r="T267" s="348">
        <v>23.287199999999999</v>
      </c>
      <c r="U267" s="348">
        <v>100</v>
      </c>
    </row>
    <row r="268" spans="1:21" s="224" customFormat="1" ht="25.5" x14ac:dyDescent="0.25">
      <c r="A268" s="590"/>
      <c r="B268" s="123" t="s">
        <v>1055</v>
      </c>
      <c r="C268" s="124" t="s">
        <v>1056</v>
      </c>
      <c r="D268" s="125">
        <v>2</v>
      </c>
      <c r="E268" s="126" t="s">
        <v>242</v>
      </c>
      <c r="F268" s="5">
        <v>75518</v>
      </c>
      <c r="G268" s="272">
        <f t="shared" si="25"/>
        <v>52862.600000000006</v>
      </c>
      <c r="H268" s="84"/>
      <c r="I268" s="51"/>
      <c r="J268" s="52">
        <f t="shared" si="26"/>
        <v>0</v>
      </c>
      <c r="K268" s="84"/>
      <c r="L268" s="125" t="s">
        <v>1044</v>
      </c>
      <c r="M268" s="125" t="s">
        <v>1045</v>
      </c>
      <c r="N268" s="125">
        <v>450</v>
      </c>
      <c r="O268" s="125">
        <v>1265</v>
      </c>
      <c r="P268" s="125" t="s">
        <v>238</v>
      </c>
      <c r="Q268" s="125" t="s">
        <v>422</v>
      </c>
      <c r="R268" s="125">
        <v>4</v>
      </c>
      <c r="S268" s="125">
        <v>500</v>
      </c>
      <c r="T268" s="125">
        <v>10.246</v>
      </c>
      <c r="U268" s="125">
        <v>100</v>
      </c>
    </row>
    <row r="269" spans="1:21" s="224" customFormat="1" ht="25.5" x14ac:dyDescent="0.25">
      <c r="A269" s="590"/>
      <c r="B269" s="123" t="s">
        <v>1260</v>
      </c>
      <c r="C269" s="124" t="s">
        <v>1261</v>
      </c>
      <c r="D269" s="125">
        <v>1</v>
      </c>
      <c r="E269" s="126" t="s">
        <v>242</v>
      </c>
      <c r="F269" s="5">
        <v>11834</v>
      </c>
      <c r="G269" s="272">
        <f t="shared" si="25"/>
        <v>8283.7999999999993</v>
      </c>
      <c r="H269" s="84"/>
      <c r="I269" s="51"/>
      <c r="J269" s="52">
        <f t="shared" si="26"/>
        <v>0</v>
      </c>
      <c r="K269" s="84"/>
      <c r="L269" s="125" t="s">
        <v>1044</v>
      </c>
      <c r="M269" s="125" t="s">
        <v>1045</v>
      </c>
      <c r="N269" s="125">
        <v>450</v>
      </c>
      <c r="O269" s="125">
        <v>1265</v>
      </c>
      <c r="P269" s="125" t="s">
        <v>238</v>
      </c>
      <c r="Q269" s="125" t="s">
        <v>422</v>
      </c>
      <c r="R269" s="125">
        <v>4</v>
      </c>
      <c r="S269" s="125">
        <v>500</v>
      </c>
      <c r="T269" s="125">
        <v>2.2151999999999998</v>
      </c>
      <c r="U269" s="125">
        <v>100</v>
      </c>
    </row>
    <row r="270" spans="1:21" s="224" customFormat="1" ht="25.5" x14ac:dyDescent="0.25">
      <c r="A270" s="590"/>
      <c r="B270" s="123" t="s">
        <v>1051</v>
      </c>
      <c r="C270" s="124" t="s">
        <v>1052</v>
      </c>
      <c r="D270" s="125">
        <v>2</v>
      </c>
      <c r="E270" s="126" t="s">
        <v>242</v>
      </c>
      <c r="F270" s="6">
        <v>5856</v>
      </c>
      <c r="G270" s="272">
        <f t="shared" si="25"/>
        <v>4099.2</v>
      </c>
      <c r="H270" s="84"/>
      <c r="I270" s="51"/>
      <c r="J270" s="52">
        <f t="shared" si="26"/>
        <v>0</v>
      </c>
      <c r="K270" s="84"/>
      <c r="L270" s="125" t="s">
        <v>1044</v>
      </c>
      <c r="M270" s="125" t="s">
        <v>1045</v>
      </c>
      <c r="N270" s="125">
        <v>450</v>
      </c>
      <c r="O270" s="125">
        <v>1265</v>
      </c>
      <c r="P270" s="125" t="s">
        <v>238</v>
      </c>
      <c r="Q270" s="125" t="s">
        <v>422</v>
      </c>
      <c r="R270" s="125">
        <v>4</v>
      </c>
      <c r="S270" s="125">
        <v>500</v>
      </c>
      <c r="T270" s="125">
        <v>0.57999999999999996</v>
      </c>
      <c r="U270" s="125">
        <v>100</v>
      </c>
    </row>
    <row r="271" spans="1:21" s="224" customFormat="1" ht="31.5" x14ac:dyDescent="0.25">
      <c r="A271" s="590"/>
      <c r="B271" s="266" t="s">
        <v>1262</v>
      </c>
      <c r="C271" s="273" t="s">
        <v>1263</v>
      </c>
      <c r="D271" s="266"/>
      <c r="E271" s="267" t="s">
        <v>235</v>
      </c>
      <c r="F271" s="268">
        <v>182390</v>
      </c>
      <c r="G271" s="269">
        <f t="shared" si="25"/>
        <v>127673</v>
      </c>
      <c r="H271" s="84"/>
      <c r="I271" s="270"/>
      <c r="J271" s="271">
        <f t="shared" si="26"/>
        <v>0</v>
      </c>
      <c r="K271" s="84"/>
      <c r="L271" s="280" t="s">
        <v>1044</v>
      </c>
      <c r="M271" s="280" t="s">
        <v>1045</v>
      </c>
      <c r="N271" s="280">
        <v>500</v>
      </c>
      <c r="O271" s="280">
        <v>1265</v>
      </c>
      <c r="P271" s="280" t="s">
        <v>238</v>
      </c>
      <c r="Q271" s="280" t="s">
        <v>422</v>
      </c>
      <c r="R271" s="280">
        <v>4</v>
      </c>
      <c r="S271" s="280">
        <v>500</v>
      </c>
      <c r="T271" s="280">
        <v>25.795200000000001</v>
      </c>
      <c r="U271" s="280">
        <v>100</v>
      </c>
    </row>
    <row r="272" spans="1:21" s="224" customFormat="1" ht="25.5" x14ac:dyDescent="0.25">
      <c r="A272" s="590"/>
      <c r="B272" s="123" t="s">
        <v>1059</v>
      </c>
      <c r="C272" s="124" t="s">
        <v>1060</v>
      </c>
      <c r="D272" s="125">
        <v>2</v>
      </c>
      <c r="E272" s="126" t="s">
        <v>242</v>
      </c>
      <c r="F272" s="5">
        <v>79422</v>
      </c>
      <c r="G272" s="272">
        <f t="shared" si="25"/>
        <v>55595.4</v>
      </c>
      <c r="H272" s="84"/>
      <c r="I272" s="51"/>
      <c r="J272" s="52">
        <f t="shared" si="26"/>
        <v>0</v>
      </c>
      <c r="K272" s="84"/>
      <c r="L272" s="125" t="s">
        <v>1044</v>
      </c>
      <c r="M272" s="125" t="s">
        <v>1045</v>
      </c>
      <c r="N272" s="125">
        <v>500</v>
      </c>
      <c r="O272" s="125">
        <v>1265</v>
      </c>
      <c r="P272" s="125" t="s">
        <v>238</v>
      </c>
      <c r="Q272" s="125" t="s">
        <v>422</v>
      </c>
      <c r="R272" s="125">
        <v>4</v>
      </c>
      <c r="S272" s="125">
        <v>500</v>
      </c>
      <c r="T272" s="125">
        <v>11.5</v>
      </c>
      <c r="U272" s="125">
        <v>100</v>
      </c>
    </row>
    <row r="273" spans="1:21" s="224" customFormat="1" ht="25.5" x14ac:dyDescent="0.25">
      <c r="A273" s="590"/>
      <c r="B273" s="123" t="s">
        <v>1260</v>
      </c>
      <c r="C273" s="124" t="s">
        <v>1261</v>
      </c>
      <c r="D273" s="125">
        <v>1</v>
      </c>
      <c r="E273" s="126" t="s">
        <v>242</v>
      </c>
      <c r="F273" s="5">
        <v>11834</v>
      </c>
      <c r="G273" s="272">
        <f t="shared" si="25"/>
        <v>8283.7999999999993</v>
      </c>
      <c r="H273" s="84"/>
      <c r="I273" s="51"/>
      <c r="J273" s="52">
        <f t="shared" si="26"/>
        <v>0</v>
      </c>
      <c r="K273" s="84"/>
      <c r="L273" s="125" t="s">
        <v>1044</v>
      </c>
      <c r="M273" s="125" t="s">
        <v>1045</v>
      </c>
      <c r="N273" s="125">
        <v>500</v>
      </c>
      <c r="O273" s="125">
        <v>1265</v>
      </c>
      <c r="P273" s="125" t="s">
        <v>238</v>
      </c>
      <c r="Q273" s="125" t="s">
        <v>422</v>
      </c>
      <c r="R273" s="125">
        <v>4</v>
      </c>
      <c r="S273" s="125">
        <v>500</v>
      </c>
      <c r="T273" s="125">
        <v>2.2151999999999998</v>
      </c>
      <c r="U273" s="125">
        <v>100</v>
      </c>
    </row>
    <row r="274" spans="1:21" s="224" customFormat="1" ht="25.5" x14ac:dyDescent="0.25">
      <c r="A274" s="590"/>
      <c r="B274" s="123" t="s">
        <v>1051</v>
      </c>
      <c r="C274" s="124" t="s">
        <v>1052</v>
      </c>
      <c r="D274" s="125">
        <v>2</v>
      </c>
      <c r="E274" s="126" t="s">
        <v>242</v>
      </c>
      <c r="F274" s="6">
        <v>5856</v>
      </c>
      <c r="G274" s="272">
        <f t="shared" si="25"/>
        <v>4099.2</v>
      </c>
      <c r="H274" s="84"/>
      <c r="I274" s="51"/>
      <c r="J274" s="52">
        <f t="shared" si="26"/>
        <v>0</v>
      </c>
      <c r="K274" s="84"/>
      <c r="L274" s="125" t="s">
        <v>1044</v>
      </c>
      <c r="M274" s="125" t="s">
        <v>1045</v>
      </c>
      <c r="N274" s="125">
        <v>500</v>
      </c>
      <c r="O274" s="125">
        <v>1265</v>
      </c>
      <c r="P274" s="125" t="s">
        <v>238</v>
      </c>
      <c r="Q274" s="125" t="s">
        <v>422</v>
      </c>
      <c r="R274" s="125">
        <v>4</v>
      </c>
      <c r="S274" s="125">
        <v>500</v>
      </c>
      <c r="T274" s="125">
        <v>0.57999999999999996</v>
      </c>
      <c r="U274" s="125">
        <v>100</v>
      </c>
    </row>
    <row r="275" spans="1:21" s="224" customFormat="1" ht="31.5" x14ac:dyDescent="0.25">
      <c r="A275" s="590"/>
      <c r="B275" s="266" t="s">
        <v>1264</v>
      </c>
      <c r="C275" s="273" t="s">
        <v>1265</v>
      </c>
      <c r="D275" s="266"/>
      <c r="E275" s="267" t="s">
        <v>235</v>
      </c>
      <c r="F275" s="268">
        <v>184830</v>
      </c>
      <c r="G275" s="269">
        <f t="shared" si="25"/>
        <v>129381</v>
      </c>
      <c r="H275" s="84"/>
      <c r="I275" s="270"/>
      <c r="J275" s="271">
        <f t="shared" si="26"/>
        <v>0</v>
      </c>
      <c r="K275" s="84"/>
      <c r="L275" s="280" t="s">
        <v>1044</v>
      </c>
      <c r="M275" s="280" t="s">
        <v>1045</v>
      </c>
      <c r="N275" s="280">
        <v>600</v>
      </c>
      <c r="O275" s="280">
        <v>1265</v>
      </c>
      <c r="P275" s="280" t="s">
        <v>238</v>
      </c>
      <c r="Q275" s="280" t="s">
        <v>422</v>
      </c>
      <c r="R275" s="280">
        <v>4</v>
      </c>
      <c r="S275" s="280">
        <v>500</v>
      </c>
      <c r="T275" s="280">
        <v>27.287199999999999</v>
      </c>
      <c r="U275" s="280">
        <v>100</v>
      </c>
    </row>
    <row r="276" spans="1:21" s="224" customFormat="1" ht="25.5" x14ac:dyDescent="0.25">
      <c r="A276" s="590"/>
      <c r="B276" s="123" t="s">
        <v>1063</v>
      </c>
      <c r="C276" s="124" t="s">
        <v>1064</v>
      </c>
      <c r="D276" s="125">
        <v>2</v>
      </c>
      <c r="E276" s="126" t="s">
        <v>242</v>
      </c>
      <c r="F276" s="5">
        <v>80642</v>
      </c>
      <c r="G276" s="272">
        <f t="shared" si="25"/>
        <v>56449.4</v>
      </c>
      <c r="H276" s="84"/>
      <c r="I276" s="51"/>
      <c r="J276" s="52">
        <f t="shared" si="26"/>
        <v>0</v>
      </c>
      <c r="K276" s="84"/>
      <c r="L276" s="125" t="s">
        <v>1044</v>
      </c>
      <c r="M276" s="125" t="s">
        <v>1045</v>
      </c>
      <c r="N276" s="125">
        <v>600</v>
      </c>
      <c r="O276" s="125">
        <v>1265</v>
      </c>
      <c r="P276" s="125" t="s">
        <v>238</v>
      </c>
      <c r="Q276" s="125" t="s">
        <v>422</v>
      </c>
      <c r="R276" s="125">
        <v>4</v>
      </c>
      <c r="S276" s="125">
        <v>500</v>
      </c>
      <c r="T276" s="125">
        <v>12.246</v>
      </c>
      <c r="U276" s="125">
        <v>100</v>
      </c>
    </row>
    <row r="277" spans="1:21" s="224" customFormat="1" ht="25.5" x14ac:dyDescent="0.25">
      <c r="A277" s="590"/>
      <c r="B277" s="123" t="s">
        <v>1260</v>
      </c>
      <c r="C277" s="124" t="s">
        <v>1261</v>
      </c>
      <c r="D277" s="125">
        <v>1</v>
      </c>
      <c r="E277" s="126" t="s">
        <v>242</v>
      </c>
      <c r="F277" s="5">
        <v>11834</v>
      </c>
      <c r="G277" s="272">
        <f t="shared" si="25"/>
        <v>8283.7999999999993</v>
      </c>
      <c r="H277" s="84"/>
      <c r="I277" s="51"/>
      <c r="J277" s="52">
        <f t="shared" si="26"/>
        <v>0</v>
      </c>
      <c r="K277" s="84"/>
      <c r="L277" s="125" t="s">
        <v>1044</v>
      </c>
      <c r="M277" s="125" t="s">
        <v>1045</v>
      </c>
      <c r="N277" s="125">
        <v>600</v>
      </c>
      <c r="O277" s="125">
        <v>1265</v>
      </c>
      <c r="P277" s="125" t="s">
        <v>238</v>
      </c>
      <c r="Q277" s="125" t="s">
        <v>422</v>
      </c>
      <c r="R277" s="125">
        <v>4</v>
      </c>
      <c r="S277" s="125">
        <v>500</v>
      </c>
      <c r="T277" s="125">
        <v>2.2151999999999998</v>
      </c>
      <c r="U277" s="125">
        <v>100</v>
      </c>
    </row>
    <row r="278" spans="1:21" s="224" customFormat="1" ht="26.25" thickBot="1" x14ac:dyDescent="0.3">
      <c r="A278" s="591"/>
      <c r="B278" s="182" t="s">
        <v>1051</v>
      </c>
      <c r="C278" s="254" t="s">
        <v>1052</v>
      </c>
      <c r="D278" s="183">
        <v>2</v>
      </c>
      <c r="E278" s="132" t="s">
        <v>242</v>
      </c>
      <c r="F278" s="6">
        <v>5856</v>
      </c>
      <c r="G278" s="332">
        <f t="shared" si="25"/>
        <v>4099.2</v>
      </c>
      <c r="H278" s="84"/>
      <c r="I278" s="56"/>
      <c r="J278" s="57">
        <f t="shared" si="26"/>
        <v>0</v>
      </c>
      <c r="K278" s="84"/>
      <c r="L278" s="183" t="s">
        <v>1044</v>
      </c>
      <c r="M278" s="183" t="s">
        <v>1045</v>
      </c>
      <c r="N278" s="183">
        <v>600</v>
      </c>
      <c r="O278" s="183">
        <v>1265</v>
      </c>
      <c r="P278" s="183" t="s">
        <v>238</v>
      </c>
      <c r="Q278" s="183" t="s">
        <v>422</v>
      </c>
      <c r="R278" s="183">
        <v>4</v>
      </c>
      <c r="S278" s="183">
        <v>500</v>
      </c>
      <c r="T278" s="183">
        <v>0.57999999999999996</v>
      </c>
      <c r="U278" s="183">
        <v>100</v>
      </c>
    </row>
    <row r="279" spans="1:21" s="224" customFormat="1" ht="31.5" x14ac:dyDescent="0.25">
      <c r="A279" s="598"/>
      <c r="B279" s="284" t="s">
        <v>1266</v>
      </c>
      <c r="C279" s="304" t="s">
        <v>1267</v>
      </c>
      <c r="D279" s="284"/>
      <c r="E279" s="285" t="s">
        <v>235</v>
      </c>
      <c r="F279" s="347">
        <v>174582</v>
      </c>
      <c r="G279" s="287">
        <f t="shared" si="25"/>
        <v>122207.4</v>
      </c>
      <c r="H279" s="84"/>
      <c r="I279" s="47"/>
      <c r="J279" s="48">
        <f t="shared" si="26"/>
        <v>0</v>
      </c>
      <c r="K279" s="84"/>
      <c r="L279" s="305" t="s">
        <v>1044</v>
      </c>
      <c r="M279" s="305" t="s">
        <v>1045</v>
      </c>
      <c r="N279" s="305">
        <v>450</v>
      </c>
      <c r="O279" s="305">
        <v>1265</v>
      </c>
      <c r="P279" s="305" t="s">
        <v>238</v>
      </c>
      <c r="Q279" s="305" t="s">
        <v>422</v>
      </c>
      <c r="R279" s="305">
        <v>4</v>
      </c>
      <c r="S279" s="305">
        <v>500</v>
      </c>
      <c r="T279" s="305">
        <v>23.287199999999999</v>
      </c>
      <c r="U279" s="305">
        <v>100</v>
      </c>
    </row>
    <row r="280" spans="1:21" s="224" customFormat="1" ht="25.5" x14ac:dyDescent="0.25">
      <c r="A280" s="590"/>
      <c r="B280" s="123" t="s">
        <v>1073</v>
      </c>
      <c r="C280" s="124" t="s">
        <v>1074</v>
      </c>
      <c r="D280" s="125">
        <v>2</v>
      </c>
      <c r="E280" s="126" t="s">
        <v>242</v>
      </c>
      <c r="F280" s="5">
        <v>75518</v>
      </c>
      <c r="G280" s="272">
        <f t="shared" si="25"/>
        <v>52862.600000000006</v>
      </c>
      <c r="H280" s="84"/>
      <c r="I280" s="51"/>
      <c r="J280" s="52">
        <f t="shared" si="26"/>
        <v>0</v>
      </c>
      <c r="K280" s="84"/>
      <c r="L280" s="125" t="s">
        <v>1044</v>
      </c>
      <c r="M280" s="125" t="s">
        <v>1045</v>
      </c>
      <c r="N280" s="125">
        <v>450</v>
      </c>
      <c r="O280" s="125">
        <v>1265</v>
      </c>
      <c r="P280" s="125" t="s">
        <v>238</v>
      </c>
      <c r="Q280" s="125" t="s">
        <v>422</v>
      </c>
      <c r="R280" s="125">
        <v>4</v>
      </c>
      <c r="S280" s="125">
        <v>500</v>
      </c>
      <c r="T280" s="125">
        <v>10.246</v>
      </c>
      <c r="U280" s="125">
        <v>100</v>
      </c>
    </row>
    <row r="281" spans="1:21" s="224" customFormat="1" ht="25.5" x14ac:dyDescent="0.25">
      <c r="A281" s="590"/>
      <c r="B281" s="123" t="s">
        <v>1260</v>
      </c>
      <c r="C281" s="124" t="s">
        <v>1261</v>
      </c>
      <c r="D281" s="125">
        <v>1</v>
      </c>
      <c r="E281" s="126" t="s">
        <v>242</v>
      </c>
      <c r="F281" s="5">
        <v>11834</v>
      </c>
      <c r="G281" s="272">
        <f t="shared" si="25"/>
        <v>8283.7999999999993</v>
      </c>
      <c r="H281" s="84"/>
      <c r="I281" s="51"/>
      <c r="J281" s="52">
        <f t="shared" si="26"/>
        <v>0</v>
      </c>
      <c r="K281" s="84"/>
      <c r="L281" s="125" t="s">
        <v>1044</v>
      </c>
      <c r="M281" s="125" t="s">
        <v>1045</v>
      </c>
      <c r="N281" s="125">
        <v>450</v>
      </c>
      <c r="O281" s="125">
        <v>1265</v>
      </c>
      <c r="P281" s="125" t="s">
        <v>238</v>
      </c>
      <c r="Q281" s="125" t="s">
        <v>422</v>
      </c>
      <c r="R281" s="125">
        <v>4</v>
      </c>
      <c r="S281" s="125">
        <v>500</v>
      </c>
      <c r="T281" s="125">
        <v>2.2151999999999998</v>
      </c>
      <c r="U281" s="125">
        <v>100</v>
      </c>
    </row>
    <row r="282" spans="1:21" s="224" customFormat="1" ht="25.5" x14ac:dyDescent="0.25">
      <c r="A282" s="590"/>
      <c r="B282" s="123" t="s">
        <v>1069</v>
      </c>
      <c r="C282" s="124" t="s">
        <v>1070</v>
      </c>
      <c r="D282" s="125">
        <v>2</v>
      </c>
      <c r="E282" s="126" t="s">
        <v>242</v>
      </c>
      <c r="F282" s="6">
        <v>5856</v>
      </c>
      <c r="G282" s="272">
        <f t="shared" si="25"/>
        <v>4099.2</v>
      </c>
      <c r="H282" s="84"/>
      <c r="I282" s="51"/>
      <c r="J282" s="52">
        <f t="shared" si="26"/>
        <v>0</v>
      </c>
      <c r="K282" s="84"/>
      <c r="L282" s="125" t="s">
        <v>1044</v>
      </c>
      <c r="M282" s="125" t="s">
        <v>1045</v>
      </c>
      <c r="N282" s="125">
        <v>450</v>
      </c>
      <c r="O282" s="125">
        <v>1265</v>
      </c>
      <c r="P282" s="125" t="s">
        <v>238</v>
      </c>
      <c r="Q282" s="125" t="s">
        <v>422</v>
      </c>
      <c r="R282" s="125">
        <v>4</v>
      </c>
      <c r="S282" s="125">
        <v>500</v>
      </c>
      <c r="T282" s="125">
        <v>0.57999999999999996</v>
      </c>
      <c r="U282" s="125">
        <v>100</v>
      </c>
    </row>
    <row r="283" spans="1:21" s="224" customFormat="1" ht="31.5" x14ac:dyDescent="0.25">
      <c r="A283" s="590"/>
      <c r="B283" s="266" t="s">
        <v>1268</v>
      </c>
      <c r="C283" s="273" t="s">
        <v>1269</v>
      </c>
      <c r="D283" s="266"/>
      <c r="E283" s="267" t="s">
        <v>235</v>
      </c>
      <c r="F283" s="268">
        <v>182390</v>
      </c>
      <c r="G283" s="269">
        <f t="shared" si="25"/>
        <v>127673</v>
      </c>
      <c r="H283" s="84"/>
      <c r="I283" s="270"/>
      <c r="J283" s="271">
        <f t="shared" si="26"/>
        <v>0</v>
      </c>
      <c r="K283" s="84"/>
      <c r="L283" s="280" t="s">
        <v>1044</v>
      </c>
      <c r="M283" s="280" t="s">
        <v>1045</v>
      </c>
      <c r="N283" s="280">
        <v>500</v>
      </c>
      <c r="O283" s="280">
        <v>1265</v>
      </c>
      <c r="P283" s="280" t="s">
        <v>238</v>
      </c>
      <c r="Q283" s="280" t="s">
        <v>422</v>
      </c>
      <c r="R283" s="280">
        <v>4</v>
      </c>
      <c r="S283" s="280">
        <v>500</v>
      </c>
      <c r="T283" s="280">
        <v>25.795200000000001</v>
      </c>
      <c r="U283" s="280">
        <v>100</v>
      </c>
    </row>
    <row r="284" spans="1:21" s="224" customFormat="1" ht="25.5" x14ac:dyDescent="0.25">
      <c r="A284" s="590"/>
      <c r="B284" s="123" t="s">
        <v>1077</v>
      </c>
      <c r="C284" s="124" t="s">
        <v>1078</v>
      </c>
      <c r="D284" s="125">
        <v>2</v>
      </c>
      <c r="E284" s="126" t="s">
        <v>242</v>
      </c>
      <c r="F284" s="5">
        <v>79422</v>
      </c>
      <c r="G284" s="272">
        <f t="shared" si="25"/>
        <v>55595.4</v>
      </c>
      <c r="H284" s="84"/>
      <c r="I284" s="51"/>
      <c r="J284" s="52">
        <f t="shared" si="26"/>
        <v>0</v>
      </c>
      <c r="K284" s="84"/>
      <c r="L284" s="125" t="s">
        <v>1044</v>
      </c>
      <c r="M284" s="125" t="s">
        <v>1045</v>
      </c>
      <c r="N284" s="125">
        <v>500</v>
      </c>
      <c r="O284" s="125">
        <v>1265</v>
      </c>
      <c r="P284" s="125" t="s">
        <v>238</v>
      </c>
      <c r="Q284" s="125" t="s">
        <v>422</v>
      </c>
      <c r="R284" s="125">
        <v>4</v>
      </c>
      <c r="S284" s="125">
        <v>500</v>
      </c>
      <c r="T284" s="125">
        <v>11.5</v>
      </c>
      <c r="U284" s="125">
        <v>100</v>
      </c>
    </row>
    <row r="285" spans="1:21" s="224" customFormat="1" ht="25.5" x14ac:dyDescent="0.25">
      <c r="A285" s="590"/>
      <c r="B285" s="123" t="s">
        <v>1260</v>
      </c>
      <c r="C285" s="124" t="s">
        <v>1261</v>
      </c>
      <c r="D285" s="125">
        <v>1</v>
      </c>
      <c r="E285" s="126" t="s">
        <v>242</v>
      </c>
      <c r="F285" s="5">
        <v>11834</v>
      </c>
      <c r="G285" s="272">
        <f t="shared" si="25"/>
        <v>8283.7999999999993</v>
      </c>
      <c r="H285" s="84"/>
      <c r="I285" s="51"/>
      <c r="J285" s="52">
        <f t="shared" si="26"/>
        <v>0</v>
      </c>
      <c r="K285" s="84"/>
      <c r="L285" s="125" t="s">
        <v>1044</v>
      </c>
      <c r="M285" s="125" t="s">
        <v>1045</v>
      </c>
      <c r="N285" s="125">
        <v>500</v>
      </c>
      <c r="O285" s="125">
        <v>1265</v>
      </c>
      <c r="P285" s="125" t="s">
        <v>238</v>
      </c>
      <c r="Q285" s="125" t="s">
        <v>422</v>
      </c>
      <c r="R285" s="125">
        <v>4</v>
      </c>
      <c r="S285" s="125">
        <v>500</v>
      </c>
      <c r="T285" s="125">
        <v>2.2151999999999998</v>
      </c>
      <c r="U285" s="125">
        <v>100</v>
      </c>
    </row>
    <row r="286" spans="1:21" s="224" customFormat="1" ht="25.5" x14ac:dyDescent="0.25">
      <c r="A286" s="590"/>
      <c r="B286" s="123" t="s">
        <v>1069</v>
      </c>
      <c r="C286" s="124" t="s">
        <v>1070</v>
      </c>
      <c r="D286" s="125">
        <v>2</v>
      </c>
      <c r="E286" s="126" t="s">
        <v>242</v>
      </c>
      <c r="F286" s="6">
        <v>5856</v>
      </c>
      <c r="G286" s="272">
        <f t="shared" si="25"/>
        <v>4099.2</v>
      </c>
      <c r="H286" s="84"/>
      <c r="I286" s="51"/>
      <c r="J286" s="52">
        <f t="shared" si="26"/>
        <v>0</v>
      </c>
      <c r="K286" s="84"/>
      <c r="L286" s="125" t="s">
        <v>1044</v>
      </c>
      <c r="M286" s="125" t="s">
        <v>1045</v>
      </c>
      <c r="N286" s="125">
        <v>500</v>
      </c>
      <c r="O286" s="125">
        <v>1265</v>
      </c>
      <c r="P286" s="125" t="s">
        <v>238</v>
      </c>
      <c r="Q286" s="125" t="s">
        <v>422</v>
      </c>
      <c r="R286" s="125">
        <v>4</v>
      </c>
      <c r="S286" s="125">
        <v>500</v>
      </c>
      <c r="T286" s="125">
        <v>0.57999999999999996</v>
      </c>
      <c r="U286" s="125">
        <v>100</v>
      </c>
    </row>
    <row r="287" spans="1:21" s="224" customFormat="1" ht="31.5" x14ac:dyDescent="0.25">
      <c r="A287" s="590"/>
      <c r="B287" s="266" t="s">
        <v>1270</v>
      </c>
      <c r="C287" s="273" t="s">
        <v>1271</v>
      </c>
      <c r="D287" s="266"/>
      <c r="E287" s="267" t="s">
        <v>235</v>
      </c>
      <c r="F287" s="268">
        <v>184830</v>
      </c>
      <c r="G287" s="269">
        <f t="shared" si="25"/>
        <v>129381</v>
      </c>
      <c r="H287" s="84"/>
      <c r="I287" s="270"/>
      <c r="J287" s="271">
        <f t="shared" si="26"/>
        <v>0</v>
      </c>
      <c r="K287" s="84"/>
      <c r="L287" s="280" t="s">
        <v>1044</v>
      </c>
      <c r="M287" s="280" t="s">
        <v>1045</v>
      </c>
      <c r="N287" s="280">
        <v>600</v>
      </c>
      <c r="O287" s="280">
        <v>1265</v>
      </c>
      <c r="P287" s="280" t="s">
        <v>238</v>
      </c>
      <c r="Q287" s="280" t="s">
        <v>422</v>
      </c>
      <c r="R287" s="280">
        <v>4</v>
      </c>
      <c r="S287" s="280">
        <v>500</v>
      </c>
      <c r="T287" s="280">
        <v>27.287199999999999</v>
      </c>
      <c r="U287" s="280">
        <v>100</v>
      </c>
    </row>
    <row r="288" spans="1:21" s="224" customFormat="1" ht="25.5" x14ac:dyDescent="0.25">
      <c r="A288" s="590"/>
      <c r="B288" s="123" t="s">
        <v>1081</v>
      </c>
      <c r="C288" s="124" t="s">
        <v>1082</v>
      </c>
      <c r="D288" s="125">
        <v>2</v>
      </c>
      <c r="E288" s="126" t="s">
        <v>242</v>
      </c>
      <c r="F288" s="5">
        <v>80642</v>
      </c>
      <c r="G288" s="272">
        <f t="shared" si="25"/>
        <v>56449.4</v>
      </c>
      <c r="H288" s="84"/>
      <c r="I288" s="51"/>
      <c r="J288" s="52">
        <f t="shared" si="26"/>
        <v>0</v>
      </c>
      <c r="K288" s="84"/>
      <c r="L288" s="125" t="s">
        <v>1044</v>
      </c>
      <c r="M288" s="125" t="s">
        <v>1045</v>
      </c>
      <c r="N288" s="125">
        <v>600</v>
      </c>
      <c r="O288" s="125">
        <v>1265</v>
      </c>
      <c r="P288" s="125" t="s">
        <v>238</v>
      </c>
      <c r="Q288" s="125" t="s">
        <v>422</v>
      </c>
      <c r="R288" s="125">
        <v>4</v>
      </c>
      <c r="S288" s="125">
        <v>500</v>
      </c>
      <c r="T288" s="125">
        <v>12.246</v>
      </c>
      <c r="U288" s="125">
        <v>100</v>
      </c>
    </row>
    <row r="289" spans="1:21" s="224" customFormat="1" ht="25.5" x14ac:dyDescent="0.25">
      <c r="A289" s="590"/>
      <c r="B289" s="123" t="s">
        <v>1260</v>
      </c>
      <c r="C289" s="124" t="s">
        <v>1261</v>
      </c>
      <c r="D289" s="125">
        <v>1</v>
      </c>
      <c r="E289" s="126" t="s">
        <v>242</v>
      </c>
      <c r="F289" s="5">
        <v>11834</v>
      </c>
      <c r="G289" s="272">
        <f t="shared" si="25"/>
        <v>8283.7999999999993</v>
      </c>
      <c r="H289" s="84"/>
      <c r="I289" s="51"/>
      <c r="J289" s="52">
        <f t="shared" si="26"/>
        <v>0</v>
      </c>
      <c r="K289" s="84"/>
      <c r="L289" s="125" t="s">
        <v>1044</v>
      </c>
      <c r="M289" s="125" t="s">
        <v>1045</v>
      </c>
      <c r="N289" s="125">
        <v>600</v>
      </c>
      <c r="O289" s="125">
        <v>1265</v>
      </c>
      <c r="P289" s="125" t="s">
        <v>238</v>
      </c>
      <c r="Q289" s="125" t="s">
        <v>422</v>
      </c>
      <c r="R289" s="125">
        <v>4</v>
      </c>
      <c r="S289" s="125">
        <v>500</v>
      </c>
      <c r="T289" s="125">
        <v>2.2151999999999998</v>
      </c>
      <c r="U289" s="125">
        <v>100</v>
      </c>
    </row>
    <row r="290" spans="1:21" s="224" customFormat="1" ht="26.25" thickBot="1" x14ac:dyDescent="0.3">
      <c r="A290" s="592"/>
      <c r="B290" s="178" t="s">
        <v>1069</v>
      </c>
      <c r="C290" s="241" t="s">
        <v>1070</v>
      </c>
      <c r="D290" s="180">
        <v>2</v>
      </c>
      <c r="E290" s="181" t="s">
        <v>242</v>
      </c>
      <c r="F290" s="242">
        <v>5856</v>
      </c>
      <c r="G290" s="294">
        <f t="shared" si="25"/>
        <v>4099.2</v>
      </c>
      <c r="H290" s="84"/>
      <c r="I290" s="243"/>
      <c r="J290" s="55">
        <f t="shared" si="26"/>
        <v>0</v>
      </c>
      <c r="K290" s="84"/>
      <c r="L290" s="180" t="s">
        <v>1044</v>
      </c>
      <c r="M290" s="180" t="s">
        <v>1045</v>
      </c>
      <c r="N290" s="180">
        <v>600</v>
      </c>
      <c r="O290" s="180">
        <v>1265</v>
      </c>
      <c r="P290" s="180" t="s">
        <v>238</v>
      </c>
      <c r="Q290" s="180" t="s">
        <v>422</v>
      </c>
      <c r="R290" s="180">
        <v>4</v>
      </c>
      <c r="S290" s="180">
        <v>500</v>
      </c>
      <c r="T290" s="180">
        <v>0.57999999999999996</v>
      </c>
      <c r="U290" s="180">
        <v>100</v>
      </c>
    </row>
    <row r="291" spans="1:21" s="142" customFormat="1" ht="32.25" thickTop="1" x14ac:dyDescent="0.25">
      <c r="A291" s="587"/>
      <c r="B291" s="282" t="s">
        <v>1272</v>
      </c>
      <c r="C291" s="304" t="s">
        <v>1273</v>
      </c>
      <c r="D291" s="284"/>
      <c r="E291" s="285" t="s">
        <v>235</v>
      </c>
      <c r="F291" s="292">
        <v>141642</v>
      </c>
      <c r="G291" s="287">
        <f t="shared" ref="G291:G314" si="27">F291-F291*$G$4</f>
        <v>99149.4</v>
      </c>
      <c r="H291" s="84"/>
      <c r="I291" s="47"/>
      <c r="J291" s="48">
        <f t="shared" si="26"/>
        <v>0</v>
      </c>
      <c r="K291" s="84"/>
      <c r="L291" s="284" t="s">
        <v>1104</v>
      </c>
      <c r="M291" s="284" t="s">
        <v>1274</v>
      </c>
      <c r="N291" s="284">
        <v>450</v>
      </c>
      <c r="O291" s="284">
        <v>1265</v>
      </c>
      <c r="P291" s="284" t="s">
        <v>238</v>
      </c>
      <c r="Q291" s="284" t="s">
        <v>446</v>
      </c>
      <c r="R291" s="284">
        <v>4</v>
      </c>
      <c r="S291" s="284">
        <v>500</v>
      </c>
      <c r="T291" s="284">
        <v>23.8672</v>
      </c>
      <c r="U291" s="284">
        <v>100</v>
      </c>
    </row>
    <row r="292" spans="1:21" s="142" customFormat="1" ht="25.5" x14ac:dyDescent="0.25">
      <c r="A292" s="583"/>
      <c r="B292" s="123" t="s">
        <v>1110</v>
      </c>
      <c r="C292" s="124" t="s">
        <v>1111</v>
      </c>
      <c r="D292" s="125">
        <v>2</v>
      </c>
      <c r="E292" s="126" t="s">
        <v>235</v>
      </c>
      <c r="F292" s="5">
        <v>59048</v>
      </c>
      <c r="G292" s="272">
        <f t="shared" si="27"/>
        <v>41333.600000000006</v>
      </c>
      <c r="H292" s="84"/>
      <c r="I292" s="51"/>
      <c r="J292" s="52">
        <f t="shared" si="26"/>
        <v>0</v>
      </c>
      <c r="K292" s="84"/>
      <c r="L292" s="125" t="s">
        <v>1104</v>
      </c>
      <c r="M292" s="125" t="s">
        <v>1274</v>
      </c>
      <c r="N292" s="125">
        <v>450</v>
      </c>
      <c r="O292" s="125">
        <v>1265</v>
      </c>
      <c r="P292" s="125" t="s">
        <v>238</v>
      </c>
      <c r="Q292" s="125" t="s">
        <v>446</v>
      </c>
      <c r="R292" s="125">
        <v>4</v>
      </c>
      <c r="S292" s="125">
        <v>500</v>
      </c>
      <c r="T292" s="125">
        <v>23.8672</v>
      </c>
      <c r="U292" s="125">
        <v>100</v>
      </c>
    </row>
    <row r="293" spans="1:21" s="142" customFormat="1" ht="25.5" x14ac:dyDescent="0.25">
      <c r="A293" s="583"/>
      <c r="B293" s="123" t="s">
        <v>1260</v>
      </c>
      <c r="C293" s="124" t="s">
        <v>1261</v>
      </c>
      <c r="D293" s="125">
        <v>1</v>
      </c>
      <c r="E293" s="126" t="s">
        <v>235</v>
      </c>
      <c r="F293" s="5">
        <v>11834</v>
      </c>
      <c r="G293" s="272">
        <f t="shared" si="27"/>
        <v>8283.7999999999993</v>
      </c>
      <c r="H293" s="84"/>
      <c r="I293" s="51"/>
      <c r="J293" s="52">
        <f t="shared" si="26"/>
        <v>0</v>
      </c>
      <c r="K293" s="84"/>
      <c r="L293" s="125" t="s">
        <v>1104</v>
      </c>
      <c r="M293" s="125" t="s">
        <v>1274</v>
      </c>
      <c r="N293" s="125">
        <v>450</v>
      </c>
      <c r="O293" s="125">
        <v>1265</v>
      </c>
      <c r="P293" s="125" t="s">
        <v>238</v>
      </c>
      <c r="Q293" s="125" t="s">
        <v>446</v>
      </c>
      <c r="R293" s="125">
        <v>4</v>
      </c>
      <c r="S293" s="125">
        <v>500</v>
      </c>
      <c r="T293" s="125">
        <v>23.8672</v>
      </c>
      <c r="U293" s="125">
        <v>100</v>
      </c>
    </row>
    <row r="294" spans="1:21" s="142" customFormat="1" ht="27.75" customHeight="1" x14ac:dyDescent="0.25">
      <c r="A294" s="583"/>
      <c r="B294" s="123" t="s">
        <v>1051</v>
      </c>
      <c r="C294" s="124" t="s">
        <v>1052</v>
      </c>
      <c r="D294" s="125">
        <v>2</v>
      </c>
      <c r="E294" s="126" t="s">
        <v>235</v>
      </c>
      <c r="F294" s="6">
        <v>5856</v>
      </c>
      <c r="G294" s="272">
        <f t="shared" si="27"/>
        <v>4099.2</v>
      </c>
      <c r="H294" s="84"/>
      <c r="I294" s="51"/>
      <c r="J294" s="52">
        <f t="shared" si="26"/>
        <v>0</v>
      </c>
      <c r="K294" s="84"/>
      <c r="L294" s="125" t="s">
        <v>1104</v>
      </c>
      <c r="M294" s="125" t="s">
        <v>1274</v>
      </c>
      <c r="N294" s="125">
        <v>450</v>
      </c>
      <c r="O294" s="125">
        <v>1265</v>
      </c>
      <c r="P294" s="125" t="s">
        <v>238</v>
      </c>
      <c r="Q294" s="125" t="s">
        <v>446</v>
      </c>
      <c r="R294" s="125">
        <v>4</v>
      </c>
      <c r="S294" s="125">
        <v>500</v>
      </c>
      <c r="T294" s="125">
        <v>23.8672</v>
      </c>
      <c r="U294" s="125">
        <v>100</v>
      </c>
    </row>
    <row r="295" spans="1:21" s="142" customFormat="1" ht="31.5" x14ac:dyDescent="0.25">
      <c r="A295" s="583"/>
      <c r="B295" s="264" t="s">
        <v>1275</v>
      </c>
      <c r="C295" s="273" t="s">
        <v>1276</v>
      </c>
      <c r="D295" s="266"/>
      <c r="E295" s="267" t="s">
        <v>235</v>
      </c>
      <c r="F295" s="268">
        <v>145302</v>
      </c>
      <c r="G295" s="269">
        <f t="shared" si="27"/>
        <v>101711.4</v>
      </c>
      <c r="H295" s="84"/>
      <c r="I295" s="270"/>
      <c r="J295" s="271">
        <f t="shared" si="26"/>
        <v>0</v>
      </c>
      <c r="K295" s="84"/>
      <c r="L295" s="266" t="s">
        <v>1104</v>
      </c>
      <c r="M295" s="266" t="s">
        <v>1274</v>
      </c>
      <c r="N295" s="266">
        <v>500</v>
      </c>
      <c r="O295" s="266">
        <v>1265</v>
      </c>
      <c r="P295" s="266" t="s">
        <v>238</v>
      </c>
      <c r="Q295" s="266" t="s">
        <v>446</v>
      </c>
      <c r="R295" s="266">
        <v>4</v>
      </c>
      <c r="S295" s="266">
        <v>500</v>
      </c>
      <c r="T295" s="266">
        <v>26.3752</v>
      </c>
      <c r="U295" s="266">
        <v>100</v>
      </c>
    </row>
    <row r="296" spans="1:21" s="142" customFormat="1" ht="25.5" x14ac:dyDescent="0.25">
      <c r="A296" s="583"/>
      <c r="B296" s="123" t="s">
        <v>1114</v>
      </c>
      <c r="C296" s="124" t="s">
        <v>1115</v>
      </c>
      <c r="D296" s="125">
        <v>2</v>
      </c>
      <c r="E296" s="126" t="s">
        <v>235</v>
      </c>
      <c r="F296" s="5">
        <v>60878</v>
      </c>
      <c r="G296" s="272">
        <f t="shared" si="27"/>
        <v>42614.600000000006</v>
      </c>
      <c r="H296" s="84"/>
      <c r="I296" s="51"/>
      <c r="J296" s="52">
        <f t="shared" si="26"/>
        <v>0</v>
      </c>
      <c r="K296" s="84"/>
      <c r="L296" s="125" t="s">
        <v>1104</v>
      </c>
      <c r="M296" s="125" t="s">
        <v>1274</v>
      </c>
      <c r="N296" s="125">
        <v>500</v>
      </c>
      <c r="O296" s="125">
        <v>1265</v>
      </c>
      <c r="P296" s="125" t="s">
        <v>238</v>
      </c>
      <c r="Q296" s="125" t="s">
        <v>446</v>
      </c>
      <c r="R296" s="125">
        <v>4</v>
      </c>
      <c r="S296" s="125">
        <v>500</v>
      </c>
      <c r="T296" s="125">
        <v>26.3752</v>
      </c>
      <c r="U296" s="125">
        <v>100</v>
      </c>
    </row>
    <row r="297" spans="1:21" s="142" customFormat="1" ht="25.5" x14ac:dyDescent="0.25">
      <c r="A297" s="583"/>
      <c r="B297" s="123" t="s">
        <v>1260</v>
      </c>
      <c r="C297" s="124" t="s">
        <v>1261</v>
      </c>
      <c r="D297" s="125">
        <v>1</v>
      </c>
      <c r="E297" s="126" t="s">
        <v>235</v>
      </c>
      <c r="F297" s="5">
        <v>11834</v>
      </c>
      <c r="G297" s="272">
        <f t="shared" si="27"/>
        <v>8283.7999999999993</v>
      </c>
      <c r="H297" s="84"/>
      <c r="I297" s="51"/>
      <c r="J297" s="52">
        <f t="shared" si="26"/>
        <v>0</v>
      </c>
      <c r="K297" s="84"/>
      <c r="L297" s="125" t="s">
        <v>1104</v>
      </c>
      <c r="M297" s="125" t="s">
        <v>1274</v>
      </c>
      <c r="N297" s="125">
        <v>500</v>
      </c>
      <c r="O297" s="125">
        <v>1265</v>
      </c>
      <c r="P297" s="125" t="s">
        <v>238</v>
      </c>
      <c r="Q297" s="125" t="s">
        <v>446</v>
      </c>
      <c r="R297" s="125">
        <v>4</v>
      </c>
      <c r="S297" s="125">
        <v>500</v>
      </c>
      <c r="T297" s="125">
        <v>26.3752</v>
      </c>
      <c r="U297" s="125">
        <v>100</v>
      </c>
    </row>
    <row r="298" spans="1:21" s="142" customFormat="1" ht="26.25" customHeight="1" x14ac:dyDescent="0.25">
      <c r="A298" s="583"/>
      <c r="B298" s="123" t="s">
        <v>1051</v>
      </c>
      <c r="C298" s="124" t="s">
        <v>1052</v>
      </c>
      <c r="D298" s="125">
        <v>2</v>
      </c>
      <c r="E298" s="126" t="s">
        <v>235</v>
      </c>
      <c r="F298" s="6">
        <v>5856</v>
      </c>
      <c r="G298" s="272">
        <f t="shared" si="27"/>
        <v>4099.2</v>
      </c>
      <c r="H298" s="84"/>
      <c r="I298" s="51"/>
      <c r="J298" s="52">
        <f t="shared" si="26"/>
        <v>0</v>
      </c>
      <c r="K298" s="84"/>
      <c r="L298" s="125" t="s">
        <v>1104</v>
      </c>
      <c r="M298" s="125" t="s">
        <v>1274</v>
      </c>
      <c r="N298" s="125">
        <v>500</v>
      </c>
      <c r="O298" s="125">
        <v>1265</v>
      </c>
      <c r="P298" s="125" t="s">
        <v>238</v>
      </c>
      <c r="Q298" s="125" t="s">
        <v>446</v>
      </c>
      <c r="R298" s="125">
        <v>4</v>
      </c>
      <c r="S298" s="125">
        <v>500</v>
      </c>
      <c r="T298" s="125">
        <v>26.3752</v>
      </c>
      <c r="U298" s="125">
        <v>100</v>
      </c>
    </row>
    <row r="299" spans="1:21" s="142" customFormat="1" ht="31.5" x14ac:dyDescent="0.25">
      <c r="A299" s="583"/>
      <c r="B299" s="264" t="s">
        <v>1277</v>
      </c>
      <c r="C299" s="273" t="s">
        <v>1278</v>
      </c>
      <c r="D299" s="266"/>
      <c r="E299" s="267" t="s">
        <v>235</v>
      </c>
      <c r="F299" s="268">
        <v>151402</v>
      </c>
      <c r="G299" s="269">
        <f t="shared" si="27"/>
        <v>105981.4</v>
      </c>
      <c r="H299" s="84"/>
      <c r="I299" s="270"/>
      <c r="J299" s="271">
        <f t="shared" ref="J299:J330" si="28">IF(I299*G299&gt;0,I299*G299,0)</f>
        <v>0</v>
      </c>
      <c r="K299" s="84"/>
      <c r="L299" s="266" t="s">
        <v>1104</v>
      </c>
      <c r="M299" s="266" t="s">
        <v>1274</v>
      </c>
      <c r="N299" s="266">
        <v>600</v>
      </c>
      <c r="O299" s="266">
        <v>1265</v>
      </c>
      <c r="P299" s="266" t="s">
        <v>238</v>
      </c>
      <c r="Q299" s="266" t="s">
        <v>446</v>
      </c>
      <c r="R299" s="266">
        <v>4</v>
      </c>
      <c r="S299" s="266">
        <v>500</v>
      </c>
      <c r="T299" s="266">
        <v>27.8672</v>
      </c>
      <c r="U299" s="266">
        <v>100</v>
      </c>
    </row>
    <row r="300" spans="1:21" s="142" customFormat="1" ht="25.5" x14ac:dyDescent="0.25">
      <c r="A300" s="583"/>
      <c r="B300" s="123" t="s">
        <v>1118</v>
      </c>
      <c r="C300" s="124" t="s">
        <v>1119</v>
      </c>
      <c r="D300" s="125">
        <v>2</v>
      </c>
      <c r="E300" s="126" t="s">
        <v>235</v>
      </c>
      <c r="F300" s="5">
        <v>63928</v>
      </c>
      <c r="G300" s="272">
        <f t="shared" si="27"/>
        <v>44749.600000000006</v>
      </c>
      <c r="H300" s="84"/>
      <c r="I300" s="51"/>
      <c r="J300" s="52">
        <f t="shared" si="28"/>
        <v>0</v>
      </c>
      <c r="K300" s="84"/>
      <c r="L300" s="125" t="s">
        <v>1104</v>
      </c>
      <c r="M300" s="125" t="s">
        <v>1274</v>
      </c>
      <c r="N300" s="125">
        <v>600</v>
      </c>
      <c r="O300" s="125">
        <v>1265</v>
      </c>
      <c r="P300" s="125" t="s">
        <v>238</v>
      </c>
      <c r="Q300" s="125" t="s">
        <v>446</v>
      </c>
      <c r="R300" s="125">
        <v>4</v>
      </c>
      <c r="S300" s="125">
        <v>500</v>
      </c>
      <c r="T300" s="125">
        <v>27.8672</v>
      </c>
      <c r="U300" s="125">
        <v>100</v>
      </c>
    </row>
    <row r="301" spans="1:21" s="142" customFormat="1" ht="25.5" x14ac:dyDescent="0.25">
      <c r="A301" s="583"/>
      <c r="B301" s="123" t="s">
        <v>1260</v>
      </c>
      <c r="C301" s="124" t="s">
        <v>1261</v>
      </c>
      <c r="D301" s="125">
        <v>1</v>
      </c>
      <c r="E301" s="126" t="s">
        <v>235</v>
      </c>
      <c r="F301" s="5">
        <v>11834</v>
      </c>
      <c r="G301" s="272">
        <f t="shared" si="27"/>
        <v>8283.7999999999993</v>
      </c>
      <c r="H301" s="84"/>
      <c r="I301" s="51"/>
      <c r="J301" s="52">
        <f t="shared" si="28"/>
        <v>0</v>
      </c>
      <c r="K301" s="84"/>
      <c r="L301" s="125" t="s">
        <v>1104</v>
      </c>
      <c r="M301" s="125" t="s">
        <v>1274</v>
      </c>
      <c r="N301" s="125">
        <v>600</v>
      </c>
      <c r="O301" s="125">
        <v>1265</v>
      </c>
      <c r="P301" s="125" t="s">
        <v>238</v>
      </c>
      <c r="Q301" s="125" t="s">
        <v>446</v>
      </c>
      <c r="R301" s="125">
        <v>4</v>
      </c>
      <c r="S301" s="125">
        <v>500</v>
      </c>
      <c r="T301" s="125">
        <v>27.8672</v>
      </c>
      <c r="U301" s="125">
        <v>100</v>
      </c>
    </row>
    <row r="302" spans="1:21" s="142" customFormat="1" ht="30.75" customHeight="1" thickBot="1" x14ac:dyDescent="0.3">
      <c r="A302" s="585"/>
      <c r="B302" s="182" t="s">
        <v>1051</v>
      </c>
      <c r="C302" s="254" t="s">
        <v>1052</v>
      </c>
      <c r="D302" s="183">
        <v>2</v>
      </c>
      <c r="E302" s="132" t="s">
        <v>235</v>
      </c>
      <c r="F302" s="15">
        <v>5856</v>
      </c>
      <c r="G302" s="332">
        <f t="shared" si="27"/>
        <v>4099.2</v>
      </c>
      <c r="H302" s="84"/>
      <c r="I302" s="56"/>
      <c r="J302" s="57">
        <f t="shared" si="28"/>
        <v>0</v>
      </c>
      <c r="K302" s="84"/>
      <c r="L302" s="183" t="s">
        <v>1104</v>
      </c>
      <c r="M302" s="183" t="s">
        <v>1274</v>
      </c>
      <c r="N302" s="183">
        <v>600</v>
      </c>
      <c r="O302" s="183">
        <v>1265</v>
      </c>
      <c r="P302" s="183" t="s">
        <v>238</v>
      </c>
      <c r="Q302" s="183" t="s">
        <v>446</v>
      </c>
      <c r="R302" s="183">
        <v>4</v>
      </c>
      <c r="S302" s="183">
        <v>500</v>
      </c>
      <c r="T302" s="183">
        <v>27.8672</v>
      </c>
      <c r="U302" s="183">
        <v>100</v>
      </c>
    </row>
    <row r="303" spans="1:21" s="142" customFormat="1" ht="32.25" thickTop="1" x14ac:dyDescent="0.25">
      <c r="A303" s="587"/>
      <c r="B303" s="282" t="s">
        <v>1279</v>
      </c>
      <c r="C303" s="304" t="s">
        <v>1280</v>
      </c>
      <c r="D303" s="284"/>
      <c r="E303" s="285" t="s">
        <v>235</v>
      </c>
      <c r="F303" s="292">
        <v>141642</v>
      </c>
      <c r="G303" s="287">
        <f t="shared" si="27"/>
        <v>99149.4</v>
      </c>
      <c r="H303" s="84"/>
      <c r="I303" s="47"/>
      <c r="J303" s="48">
        <f t="shared" si="28"/>
        <v>0</v>
      </c>
      <c r="K303" s="84"/>
      <c r="L303" s="284" t="s">
        <v>1104</v>
      </c>
      <c r="M303" s="284" t="s">
        <v>1274</v>
      </c>
      <c r="N303" s="284">
        <v>450</v>
      </c>
      <c r="O303" s="284">
        <v>1265</v>
      </c>
      <c r="P303" s="284" t="s">
        <v>238</v>
      </c>
      <c r="Q303" s="284" t="s">
        <v>446</v>
      </c>
      <c r="R303" s="284">
        <v>4</v>
      </c>
      <c r="S303" s="284">
        <v>500</v>
      </c>
      <c r="T303" s="284">
        <v>23.8672</v>
      </c>
      <c r="U303" s="284">
        <v>100</v>
      </c>
    </row>
    <row r="304" spans="1:21" s="142" customFormat="1" ht="25.5" x14ac:dyDescent="0.25">
      <c r="A304" s="583"/>
      <c r="B304" s="123" t="s">
        <v>1126</v>
      </c>
      <c r="C304" s="124" t="s">
        <v>1127</v>
      </c>
      <c r="D304" s="125">
        <v>2</v>
      </c>
      <c r="E304" s="126" t="s">
        <v>235</v>
      </c>
      <c r="F304" s="5">
        <v>59048</v>
      </c>
      <c r="G304" s="272">
        <f t="shared" si="27"/>
        <v>41333.600000000006</v>
      </c>
      <c r="H304" s="84"/>
      <c r="I304" s="51"/>
      <c r="J304" s="52">
        <f t="shared" si="28"/>
        <v>0</v>
      </c>
      <c r="K304" s="84"/>
      <c r="L304" s="125" t="s">
        <v>1104</v>
      </c>
      <c r="M304" s="125" t="s">
        <v>1274</v>
      </c>
      <c r="N304" s="125">
        <v>450</v>
      </c>
      <c r="O304" s="125">
        <v>1265</v>
      </c>
      <c r="P304" s="125" t="s">
        <v>238</v>
      </c>
      <c r="Q304" s="125" t="s">
        <v>446</v>
      </c>
      <c r="R304" s="125">
        <v>4</v>
      </c>
      <c r="S304" s="125">
        <v>500</v>
      </c>
      <c r="T304" s="125">
        <v>23.8672</v>
      </c>
      <c r="U304" s="125">
        <v>100</v>
      </c>
    </row>
    <row r="305" spans="1:21" s="142" customFormat="1" ht="25.5" x14ac:dyDescent="0.25">
      <c r="A305" s="583"/>
      <c r="B305" s="123" t="s">
        <v>1260</v>
      </c>
      <c r="C305" s="124" t="s">
        <v>1261</v>
      </c>
      <c r="D305" s="125">
        <v>1</v>
      </c>
      <c r="E305" s="126" t="s">
        <v>235</v>
      </c>
      <c r="F305" s="5">
        <v>11834</v>
      </c>
      <c r="G305" s="272">
        <f t="shared" si="27"/>
        <v>8283.7999999999993</v>
      </c>
      <c r="H305" s="84"/>
      <c r="I305" s="51"/>
      <c r="J305" s="52">
        <f t="shared" si="28"/>
        <v>0</v>
      </c>
      <c r="K305" s="84"/>
      <c r="L305" s="125" t="s">
        <v>1104</v>
      </c>
      <c r="M305" s="125" t="s">
        <v>1274</v>
      </c>
      <c r="N305" s="125">
        <v>450</v>
      </c>
      <c r="O305" s="125">
        <v>1265</v>
      </c>
      <c r="P305" s="125" t="s">
        <v>238</v>
      </c>
      <c r="Q305" s="125" t="s">
        <v>446</v>
      </c>
      <c r="R305" s="125">
        <v>4</v>
      </c>
      <c r="S305" s="125">
        <v>500</v>
      </c>
      <c r="T305" s="125">
        <v>23.8672</v>
      </c>
      <c r="U305" s="125">
        <v>100</v>
      </c>
    </row>
    <row r="306" spans="1:21" s="142" customFormat="1" ht="24.75" customHeight="1" x14ac:dyDescent="0.25">
      <c r="A306" s="583"/>
      <c r="B306" s="123" t="s">
        <v>1069</v>
      </c>
      <c r="C306" s="124" t="s">
        <v>1070</v>
      </c>
      <c r="D306" s="125">
        <v>2</v>
      </c>
      <c r="E306" s="126" t="s">
        <v>235</v>
      </c>
      <c r="F306" s="6">
        <v>5856</v>
      </c>
      <c r="G306" s="272">
        <f t="shared" si="27"/>
        <v>4099.2</v>
      </c>
      <c r="H306" s="84"/>
      <c r="I306" s="51"/>
      <c r="J306" s="52">
        <f t="shared" si="28"/>
        <v>0</v>
      </c>
      <c r="K306" s="84"/>
      <c r="L306" s="125" t="s">
        <v>1104</v>
      </c>
      <c r="M306" s="125" t="s">
        <v>1274</v>
      </c>
      <c r="N306" s="125">
        <v>450</v>
      </c>
      <c r="O306" s="125">
        <v>1265</v>
      </c>
      <c r="P306" s="125" t="s">
        <v>238</v>
      </c>
      <c r="Q306" s="125" t="s">
        <v>446</v>
      </c>
      <c r="R306" s="125">
        <v>4</v>
      </c>
      <c r="S306" s="125">
        <v>500</v>
      </c>
      <c r="T306" s="125">
        <v>23.8672</v>
      </c>
      <c r="U306" s="125">
        <v>100</v>
      </c>
    </row>
    <row r="307" spans="1:21" s="142" customFormat="1" ht="31.5" x14ac:dyDescent="0.25">
      <c r="A307" s="583"/>
      <c r="B307" s="264" t="s">
        <v>1281</v>
      </c>
      <c r="C307" s="273" t="s">
        <v>1282</v>
      </c>
      <c r="D307" s="266"/>
      <c r="E307" s="267" t="s">
        <v>235</v>
      </c>
      <c r="F307" s="268">
        <v>145302</v>
      </c>
      <c r="G307" s="269">
        <f t="shared" si="27"/>
        <v>101711.4</v>
      </c>
      <c r="H307" s="84"/>
      <c r="I307" s="270"/>
      <c r="J307" s="271">
        <f t="shared" si="28"/>
        <v>0</v>
      </c>
      <c r="K307" s="84"/>
      <c r="L307" s="266" t="s">
        <v>1104</v>
      </c>
      <c r="M307" s="266" t="s">
        <v>1274</v>
      </c>
      <c r="N307" s="266">
        <v>500</v>
      </c>
      <c r="O307" s="266">
        <v>1265</v>
      </c>
      <c r="P307" s="266" t="s">
        <v>238</v>
      </c>
      <c r="Q307" s="266" t="s">
        <v>446</v>
      </c>
      <c r="R307" s="266">
        <v>4</v>
      </c>
      <c r="S307" s="266">
        <v>500</v>
      </c>
      <c r="T307" s="266">
        <v>26.3752</v>
      </c>
      <c r="U307" s="266">
        <v>100</v>
      </c>
    </row>
    <row r="308" spans="1:21" s="142" customFormat="1" ht="25.5" x14ac:dyDescent="0.25">
      <c r="A308" s="583"/>
      <c r="B308" s="123" t="s">
        <v>1130</v>
      </c>
      <c r="C308" s="124" t="s">
        <v>1131</v>
      </c>
      <c r="D308" s="125">
        <v>2</v>
      </c>
      <c r="E308" s="126" t="s">
        <v>235</v>
      </c>
      <c r="F308" s="5">
        <v>60878</v>
      </c>
      <c r="G308" s="272">
        <f t="shared" si="27"/>
        <v>42614.600000000006</v>
      </c>
      <c r="H308" s="84"/>
      <c r="I308" s="51"/>
      <c r="J308" s="52">
        <f t="shared" si="28"/>
        <v>0</v>
      </c>
      <c r="K308" s="84"/>
      <c r="L308" s="125" t="s">
        <v>1104</v>
      </c>
      <c r="M308" s="125" t="s">
        <v>1274</v>
      </c>
      <c r="N308" s="125">
        <v>500</v>
      </c>
      <c r="O308" s="125">
        <v>1265</v>
      </c>
      <c r="P308" s="125" t="s">
        <v>238</v>
      </c>
      <c r="Q308" s="125" t="s">
        <v>446</v>
      </c>
      <c r="R308" s="125">
        <v>4</v>
      </c>
      <c r="S308" s="125">
        <v>500</v>
      </c>
      <c r="T308" s="125">
        <v>26.3752</v>
      </c>
      <c r="U308" s="125">
        <v>100</v>
      </c>
    </row>
    <row r="309" spans="1:21" s="142" customFormat="1" ht="25.5" x14ac:dyDescent="0.25">
      <c r="A309" s="583"/>
      <c r="B309" s="123" t="s">
        <v>1260</v>
      </c>
      <c r="C309" s="124" t="s">
        <v>1261</v>
      </c>
      <c r="D309" s="125">
        <v>1</v>
      </c>
      <c r="E309" s="126" t="s">
        <v>235</v>
      </c>
      <c r="F309" s="5">
        <v>11834</v>
      </c>
      <c r="G309" s="272">
        <f t="shared" si="27"/>
        <v>8283.7999999999993</v>
      </c>
      <c r="H309" s="84"/>
      <c r="I309" s="51"/>
      <c r="J309" s="52">
        <f t="shared" si="28"/>
        <v>0</v>
      </c>
      <c r="K309" s="84"/>
      <c r="L309" s="125" t="s">
        <v>1104</v>
      </c>
      <c r="M309" s="125" t="s">
        <v>1274</v>
      </c>
      <c r="N309" s="125">
        <v>500</v>
      </c>
      <c r="O309" s="125">
        <v>1265</v>
      </c>
      <c r="P309" s="125" t="s">
        <v>238</v>
      </c>
      <c r="Q309" s="125" t="s">
        <v>446</v>
      </c>
      <c r="R309" s="125">
        <v>4</v>
      </c>
      <c r="S309" s="125">
        <v>500</v>
      </c>
      <c r="T309" s="125">
        <v>26.3752</v>
      </c>
      <c r="U309" s="125">
        <v>100</v>
      </c>
    </row>
    <row r="310" spans="1:21" s="142" customFormat="1" ht="24.75" customHeight="1" x14ac:dyDescent="0.25">
      <c r="A310" s="583"/>
      <c r="B310" s="123" t="s">
        <v>1069</v>
      </c>
      <c r="C310" s="124" t="s">
        <v>1070</v>
      </c>
      <c r="D310" s="125">
        <v>2</v>
      </c>
      <c r="E310" s="126" t="s">
        <v>235</v>
      </c>
      <c r="F310" s="6">
        <v>5856</v>
      </c>
      <c r="G310" s="272">
        <f t="shared" si="27"/>
        <v>4099.2</v>
      </c>
      <c r="H310" s="84"/>
      <c r="I310" s="51"/>
      <c r="J310" s="52">
        <f t="shared" si="28"/>
        <v>0</v>
      </c>
      <c r="K310" s="84"/>
      <c r="L310" s="125" t="s">
        <v>1104</v>
      </c>
      <c r="M310" s="125" t="s">
        <v>1274</v>
      </c>
      <c r="N310" s="125">
        <v>500</v>
      </c>
      <c r="O310" s="125">
        <v>1265</v>
      </c>
      <c r="P310" s="125" t="s">
        <v>238</v>
      </c>
      <c r="Q310" s="125" t="s">
        <v>446</v>
      </c>
      <c r="R310" s="125">
        <v>4</v>
      </c>
      <c r="S310" s="125">
        <v>500</v>
      </c>
      <c r="T310" s="125">
        <v>26.3752</v>
      </c>
      <c r="U310" s="125">
        <v>100</v>
      </c>
    </row>
    <row r="311" spans="1:21" s="142" customFormat="1" ht="31.5" x14ac:dyDescent="0.25">
      <c r="A311" s="583"/>
      <c r="B311" s="264" t="s">
        <v>1283</v>
      </c>
      <c r="C311" s="273" t="s">
        <v>1284</v>
      </c>
      <c r="D311" s="266"/>
      <c r="E311" s="267" t="s">
        <v>235</v>
      </c>
      <c r="F311" s="268">
        <v>151402</v>
      </c>
      <c r="G311" s="269">
        <f t="shared" si="27"/>
        <v>105981.4</v>
      </c>
      <c r="H311" s="84"/>
      <c r="I311" s="270"/>
      <c r="J311" s="271">
        <f t="shared" si="28"/>
        <v>0</v>
      </c>
      <c r="K311" s="84"/>
      <c r="L311" s="266" t="s">
        <v>1104</v>
      </c>
      <c r="M311" s="266" t="s">
        <v>1274</v>
      </c>
      <c r="N311" s="266">
        <v>600</v>
      </c>
      <c r="O311" s="266">
        <v>1265</v>
      </c>
      <c r="P311" s="266" t="s">
        <v>238</v>
      </c>
      <c r="Q311" s="266" t="s">
        <v>446</v>
      </c>
      <c r="R311" s="266">
        <v>4</v>
      </c>
      <c r="S311" s="266">
        <v>500</v>
      </c>
      <c r="T311" s="266">
        <v>27.8672</v>
      </c>
      <c r="U311" s="266">
        <v>100</v>
      </c>
    </row>
    <row r="312" spans="1:21" s="142" customFormat="1" ht="25.5" x14ac:dyDescent="0.25">
      <c r="A312" s="583"/>
      <c r="B312" s="123" t="s">
        <v>1134</v>
      </c>
      <c r="C312" s="124" t="s">
        <v>1135</v>
      </c>
      <c r="D312" s="125">
        <v>2</v>
      </c>
      <c r="E312" s="126" t="s">
        <v>235</v>
      </c>
      <c r="F312" s="5">
        <v>63928</v>
      </c>
      <c r="G312" s="272">
        <f t="shared" si="27"/>
        <v>44749.600000000006</v>
      </c>
      <c r="H312" s="84"/>
      <c r="I312" s="51"/>
      <c r="J312" s="52">
        <f t="shared" si="28"/>
        <v>0</v>
      </c>
      <c r="K312" s="84"/>
      <c r="L312" s="125" t="s">
        <v>1104</v>
      </c>
      <c r="M312" s="125" t="s">
        <v>1274</v>
      </c>
      <c r="N312" s="125">
        <v>600</v>
      </c>
      <c r="O312" s="125">
        <v>1265</v>
      </c>
      <c r="P312" s="125" t="s">
        <v>238</v>
      </c>
      <c r="Q312" s="125" t="s">
        <v>446</v>
      </c>
      <c r="R312" s="125">
        <v>4</v>
      </c>
      <c r="S312" s="125">
        <v>500</v>
      </c>
      <c r="T312" s="125">
        <v>27.8672</v>
      </c>
      <c r="U312" s="125">
        <v>100</v>
      </c>
    </row>
    <row r="313" spans="1:21" s="142" customFormat="1" ht="25.5" x14ac:dyDescent="0.25">
      <c r="A313" s="583"/>
      <c r="B313" s="123" t="s">
        <v>1260</v>
      </c>
      <c r="C313" s="124" t="s">
        <v>1261</v>
      </c>
      <c r="D313" s="125">
        <v>1</v>
      </c>
      <c r="E313" s="126" t="s">
        <v>235</v>
      </c>
      <c r="F313" s="5">
        <v>11834</v>
      </c>
      <c r="G313" s="272">
        <f t="shared" si="27"/>
        <v>8283.7999999999993</v>
      </c>
      <c r="H313" s="84"/>
      <c r="I313" s="51"/>
      <c r="J313" s="52">
        <f t="shared" si="28"/>
        <v>0</v>
      </c>
      <c r="K313" s="84"/>
      <c r="L313" s="125" t="s">
        <v>1104</v>
      </c>
      <c r="M313" s="125" t="s">
        <v>1274</v>
      </c>
      <c r="N313" s="125">
        <v>600</v>
      </c>
      <c r="O313" s="125">
        <v>1265</v>
      </c>
      <c r="P313" s="125" t="s">
        <v>238</v>
      </c>
      <c r="Q313" s="125" t="s">
        <v>446</v>
      </c>
      <c r="R313" s="125">
        <v>4</v>
      </c>
      <c r="S313" s="125">
        <v>500</v>
      </c>
      <c r="T313" s="125">
        <v>27.8672</v>
      </c>
      <c r="U313" s="125">
        <v>100</v>
      </c>
    </row>
    <row r="314" spans="1:21" s="142" customFormat="1" ht="30" customHeight="1" thickBot="1" x14ac:dyDescent="0.3">
      <c r="A314" s="584"/>
      <c r="B314" s="178" t="s">
        <v>1069</v>
      </c>
      <c r="C314" s="241" t="s">
        <v>1070</v>
      </c>
      <c r="D314" s="180">
        <v>2</v>
      </c>
      <c r="E314" s="181" t="s">
        <v>235</v>
      </c>
      <c r="F314" s="242">
        <v>5856</v>
      </c>
      <c r="G314" s="294">
        <f t="shared" si="27"/>
        <v>4099.2</v>
      </c>
      <c r="H314" s="84"/>
      <c r="I314" s="243"/>
      <c r="J314" s="55">
        <f t="shared" si="28"/>
        <v>0</v>
      </c>
      <c r="K314" s="84"/>
      <c r="L314" s="180" t="s">
        <v>1104</v>
      </c>
      <c r="M314" s="180" t="s">
        <v>1274</v>
      </c>
      <c r="N314" s="180">
        <v>600</v>
      </c>
      <c r="O314" s="180">
        <v>1265</v>
      </c>
      <c r="P314" s="180" t="s">
        <v>238</v>
      </c>
      <c r="Q314" s="180" t="s">
        <v>446</v>
      </c>
      <c r="R314" s="180">
        <v>4</v>
      </c>
      <c r="S314" s="180">
        <v>500</v>
      </c>
      <c r="T314" s="180">
        <v>27.8672</v>
      </c>
      <c r="U314" s="180">
        <v>100</v>
      </c>
    </row>
    <row r="315" spans="1:21" s="142" customFormat="1" ht="32.25" thickTop="1" x14ac:dyDescent="0.25">
      <c r="A315" s="587"/>
      <c r="B315" s="282" t="s">
        <v>1285</v>
      </c>
      <c r="C315" s="304" t="s">
        <v>1286</v>
      </c>
      <c r="D315" s="284"/>
      <c r="E315" s="285" t="s">
        <v>235</v>
      </c>
      <c r="F315" s="292">
        <v>147986</v>
      </c>
      <c r="G315" s="287">
        <f t="shared" ref="G315:G338" si="29">F315-F315*$G$4</f>
        <v>103590.20000000001</v>
      </c>
      <c r="H315" s="84"/>
      <c r="I315" s="47"/>
      <c r="J315" s="48">
        <f t="shared" si="28"/>
        <v>0</v>
      </c>
      <c r="K315" s="84"/>
      <c r="L315" s="284" t="s">
        <v>1104</v>
      </c>
      <c r="M315" s="284" t="s">
        <v>1274</v>
      </c>
      <c r="N315" s="284">
        <v>450</v>
      </c>
      <c r="O315" s="284">
        <v>1265</v>
      </c>
      <c r="P315" s="284" t="s">
        <v>258</v>
      </c>
      <c r="Q315" s="284" t="s">
        <v>455</v>
      </c>
      <c r="R315" s="284">
        <v>4</v>
      </c>
      <c r="S315" s="284">
        <v>500</v>
      </c>
      <c r="T315" s="284">
        <v>23.8672</v>
      </c>
      <c r="U315" s="284">
        <v>100</v>
      </c>
    </row>
    <row r="316" spans="1:21" s="142" customFormat="1" ht="25.5" x14ac:dyDescent="0.25">
      <c r="A316" s="583"/>
      <c r="B316" s="123" t="s">
        <v>1163</v>
      </c>
      <c r="C316" s="124" t="s">
        <v>1164</v>
      </c>
      <c r="D316" s="125">
        <v>2</v>
      </c>
      <c r="E316" s="126" t="s">
        <v>235</v>
      </c>
      <c r="F316" s="5">
        <v>62220</v>
      </c>
      <c r="G316" s="272">
        <f t="shared" si="29"/>
        <v>43554</v>
      </c>
      <c r="H316" s="84"/>
      <c r="I316" s="51"/>
      <c r="J316" s="52">
        <f t="shared" si="28"/>
        <v>0</v>
      </c>
      <c r="K316" s="84"/>
      <c r="L316" s="125" t="s">
        <v>1104</v>
      </c>
      <c r="M316" s="125" t="s">
        <v>1274</v>
      </c>
      <c r="N316" s="125">
        <v>450</v>
      </c>
      <c r="O316" s="125">
        <v>1265</v>
      </c>
      <c r="P316" s="125" t="s">
        <v>258</v>
      </c>
      <c r="Q316" s="125" t="s">
        <v>455</v>
      </c>
      <c r="R316" s="125">
        <v>4</v>
      </c>
      <c r="S316" s="125">
        <v>500</v>
      </c>
      <c r="T316" s="125">
        <v>23.8672</v>
      </c>
      <c r="U316" s="125">
        <v>100</v>
      </c>
    </row>
    <row r="317" spans="1:21" s="142" customFormat="1" ht="25.5" x14ac:dyDescent="0.25">
      <c r="A317" s="583"/>
      <c r="B317" s="123" t="s">
        <v>1287</v>
      </c>
      <c r="C317" s="124" t="s">
        <v>1288</v>
      </c>
      <c r="D317" s="125">
        <v>1</v>
      </c>
      <c r="E317" s="126" t="s">
        <v>235</v>
      </c>
      <c r="F317" s="5">
        <v>11834</v>
      </c>
      <c r="G317" s="272">
        <f t="shared" si="29"/>
        <v>8283.7999999999993</v>
      </c>
      <c r="H317" s="84"/>
      <c r="I317" s="51"/>
      <c r="J317" s="52">
        <f t="shared" si="28"/>
        <v>0</v>
      </c>
      <c r="K317" s="84"/>
      <c r="L317" s="125" t="s">
        <v>1104</v>
      </c>
      <c r="M317" s="125" t="s">
        <v>1274</v>
      </c>
      <c r="N317" s="125">
        <v>450</v>
      </c>
      <c r="O317" s="125">
        <v>1265</v>
      </c>
      <c r="P317" s="125" t="s">
        <v>258</v>
      </c>
      <c r="Q317" s="125" t="s">
        <v>455</v>
      </c>
      <c r="R317" s="125">
        <v>4</v>
      </c>
      <c r="S317" s="125">
        <v>500</v>
      </c>
      <c r="T317" s="125">
        <v>23.8672</v>
      </c>
      <c r="U317" s="125">
        <v>100</v>
      </c>
    </row>
    <row r="318" spans="1:21" s="142" customFormat="1" ht="24.75" customHeight="1" x14ac:dyDescent="0.25">
      <c r="A318" s="583"/>
      <c r="B318" s="123" t="s">
        <v>1159</v>
      </c>
      <c r="C318" s="124" t="s">
        <v>1160</v>
      </c>
      <c r="D318" s="125">
        <v>2</v>
      </c>
      <c r="E318" s="126" t="s">
        <v>235</v>
      </c>
      <c r="F318" s="6">
        <v>5856</v>
      </c>
      <c r="G318" s="272">
        <f t="shared" si="29"/>
        <v>4099.2</v>
      </c>
      <c r="H318" s="84"/>
      <c r="I318" s="51"/>
      <c r="J318" s="52">
        <f t="shared" si="28"/>
        <v>0</v>
      </c>
      <c r="K318" s="84"/>
      <c r="L318" s="125" t="s">
        <v>1104</v>
      </c>
      <c r="M318" s="125" t="s">
        <v>1274</v>
      </c>
      <c r="N318" s="125">
        <v>450</v>
      </c>
      <c r="O318" s="125">
        <v>1265</v>
      </c>
      <c r="P318" s="125" t="s">
        <v>258</v>
      </c>
      <c r="Q318" s="125" t="s">
        <v>455</v>
      </c>
      <c r="R318" s="125">
        <v>4</v>
      </c>
      <c r="S318" s="125">
        <v>500</v>
      </c>
      <c r="T318" s="125">
        <v>23.8672</v>
      </c>
      <c r="U318" s="125">
        <v>100</v>
      </c>
    </row>
    <row r="319" spans="1:21" s="142" customFormat="1" ht="31.5" x14ac:dyDescent="0.25">
      <c r="A319" s="583"/>
      <c r="B319" s="264" t="s">
        <v>1289</v>
      </c>
      <c r="C319" s="273" t="s">
        <v>1290</v>
      </c>
      <c r="D319" s="266"/>
      <c r="E319" s="267" t="s">
        <v>235</v>
      </c>
      <c r="F319" s="268">
        <v>150426</v>
      </c>
      <c r="G319" s="269">
        <f t="shared" si="29"/>
        <v>105298.20000000001</v>
      </c>
      <c r="H319" s="84"/>
      <c r="I319" s="270"/>
      <c r="J319" s="271">
        <f t="shared" si="28"/>
        <v>0</v>
      </c>
      <c r="K319" s="84"/>
      <c r="L319" s="266" t="s">
        <v>1104</v>
      </c>
      <c r="M319" s="266" t="s">
        <v>1274</v>
      </c>
      <c r="N319" s="266">
        <v>500</v>
      </c>
      <c r="O319" s="266">
        <v>1265</v>
      </c>
      <c r="P319" s="266" t="s">
        <v>258</v>
      </c>
      <c r="Q319" s="266" t="s">
        <v>455</v>
      </c>
      <c r="R319" s="266">
        <v>4</v>
      </c>
      <c r="S319" s="266">
        <v>500</v>
      </c>
      <c r="T319" s="266">
        <v>26.3752</v>
      </c>
      <c r="U319" s="266">
        <v>100</v>
      </c>
    </row>
    <row r="320" spans="1:21" s="142" customFormat="1" ht="25.5" x14ac:dyDescent="0.25">
      <c r="A320" s="583"/>
      <c r="B320" s="123" t="s">
        <v>1167</v>
      </c>
      <c r="C320" s="124" t="s">
        <v>1168</v>
      </c>
      <c r="D320" s="125">
        <v>2</v>
      </c>
      <c r="E320" s="126" t="s">
        <v>235</v>
      </c>
      <c r="F320" s="5">
        <v>63440</v>
      </c>
      <c r="G320" s="272">
        <f t="shared" si="29"/>
        <v>44408</v>
      </c>
      <c r="H320" s="84"/>
      <c r="I320" s="51"/>
      <c r="J320" s="52">
        <f t="shared" si="28"/>
        <v>0</v>
      </c>
      <c r="K320" s="84"/>
      <c r="L320" s="125" t="s">
        <v>1104</v>
      </c>
      <c r="M320" s="125" t="s">
        <v>1274</v>
      </c>
      <c r="N320" s="125">
        <v>500</v>
      </c>
      <c r="O320" s="125">
        <v>1265</v>
      </c>
      <c r="P320" s="125" t="s">
        <v>258</v>
      </c>
      <c r="Q320" s="125" t="s">
        <v>455</v>
      </c>
      <c r="R320" s="125">
        <v>4</v>
      </c>
      <c r="S320" s="125">
        <v>500</v>
      </c>
      <c r="T320" s="125">
        <v>26.3752</v>
      </c>
      <c r="U320" s="125">
        <v>100</v>
      </c>
    </row>
    <row r="321" spans="1:21" s="142" customFormat="1" ht="25.5" x14ac:dyDescent="0.25">
      <c r="A321" s="583"/>
      <c r="B321" s="123" t="s">
        <v>1287</v>
      </c>
      <c r="C321" s="124" t="s">
        <v>1288</v>
      </c>
      <c r="D321" s="125">
        <v>1</v>
      </c>
      <c r="E321" s="126" t="s">
        <v>235</v>
      </c>
      <c r="F321" s="5">
        <v>11834</v>
      </c>
      <c r="G321" s="272">
        <f t="shared" si="29"/>
        <v>8283.7999999999993</v>
      </c>
      <c r="H321" s="84"/>
      <c r="I321" s="51"/>
      <c r="J321" s="52">
        <f t="shared" si="28"/>
        <v>0</v>
      </c>
      <c r="K321" s="84"/>
      <c r="L321" s="125" t="s">
        <v>1104</v>
      </c>
      <c r="M321" s="125" t="s">
        <v>1274</v>
      </c>
      <c r="N321" s="125">
        <v>500</v>
      </c>
      <c r="O321" s="125">
        <v>1265</v>
      </c>
      <c r="P321" s="125" t="s">
        <v>258</v>
      </c>
      <c r="Q321" s="125" t="s">
        <v>455</v>
      </c>
      <c r="R321" s="125">
        <v>4</v>
      </c>
      <c r="S321" s="125">
        <v>500</v>
      </c>
      <c r="T321" s="125">
        <v>26.3752</v>
      </c>
      <c r="U321" s="125">
        <v>100</v>
      </c>
    </row>
    <row r="322" spans="1:21" s="142" customFormat="1" ht="26.25" customHeight="1" x14ac:dyDescent="0.25">
      <c r="A322" s="583"/>
      <c r="B322" s="123" t="s">
        <v>1159</v>
      </c>
      <c r="C322" s="124" t="s">
        <v>1160</v>
      </c>
      <c r="D322" s="125">
        <v>2</v>
      </c>
      <c r="E322" s="126" t="s">
        <v>235</v>
      </c>
      <c r="F322" s="6">
        <v>5856</v>
      </c>
      <c r="G322" s="272">
        <f t="shared" si="29"/>
        <v>4099.2</v>
      </c>
      <c r="H322" s="84"/>
      <c r="I322" s="51"/>
      <c r="J322" s="52">
        <f t="shared" si="28"/>
        <v>0</v>
      </c>
      <c r="K322" s="84"/>
      <c r="L322" s="125" t="s">
        <v>1104</v>
      </c>
      <c r="M322" s="125" t="s">
        <v>1274</v>
      </c>
      <c r="N322" s="125">
        <v>500</v>
      </c>
      <c r="O322" s="125">
        <v>1265</v>
      </c>
      <c r="P322" s="125" t="s">
        <v>258</v>
      </c>
      <c r="Q322" s="125" t="s">
        <v>455</v>
      </c>
      <c r="R322" s="125">
        <v>4</v>
      </c>
      <c r="S322" s="125">
        <v>500</v>
      </c>
      <c r="T322" s="125">
        <v>26.3752</v>
      </c>
      <c r="U322" s="125">
        <v>100</v>
      </c>
    </row>
    <row r="323" spans="1:21" s="142" customFormat="1" ht="31.5" x14ac:dyDescent="0.25">
      <c r="A323" s="583"/>
      <c r="B323" s="264" t="s">
        <v>1291</v>
      </c>
      <c r="C323" s="273" t="s">
        <v>1292</v>
      </c>
      <c r="D323" s="266"/>
      <c r="E323" s="267" t="s">
        <v>235</v>
      </c>
      <c r="F323" s="268">
        <v>156282</v>
      </c>
      <c r="G323" s="269">
        <f t="shared" si="29"/>
        <v>109397.4</v>
      </c>
      <c r="H323" s="84"/>
      <c r="I323" s="270"/>
      <c r="J323" s="271">
        <f t="shared" si="28"/>
        <v>0</v>
      </c>
      <c r="K323" s="84"/>
      <c r="L323" s="266" t="s">
        <v>1104</v>
      </c>
      <c r="M323" s="266" t="s">
        <v>1274</v>
      </c>
      <c r="N323" s="266">
        <v>600</v>
      </c>
      <c r="O323" s="266">
        <v>1265</v>
      </c>
      <c r="P323" s="266" t="s">
        <v>258</v>
      </c>
      <c r="Q323" s="266" t="s">
        <v>455</v>
      </c>
      <c r="R323" s="266">
        <v>4</v>
      </c>
      <c r="S323" s="266">
        <v>500</v>
      </c>
      <c r="T323" s="266">
        <v>27.8672</v>
      </c>
      <c r="U323" s="266">
        <v>100</v>
      </c>
    </row>
    <row r="324" spans="1:21" s="142" customFormat="1" ht="25.5" x14ac:dyDescent="0.25">
      <c r="A324" s="583"/>
      <c r="B324" s="123" t="s">
        <v>1171</v>
      </c>
      <c r="C324" s="124" t="s">
        <v>1172</v>
      </c>
      <c r="D324" s="125">
        <v>2</v>
      </c>
      <c r="E324" s="126" t="s">
        <v>235</v>
      </c>
      <c r="F324" s="5">
        <v>66368</v>
      </c>
      <c r="G324" s="272">
        <f t="shared" si="29"/>
        <v>46457.600000000006</v>
      </c>
      <c r="H324" s="84"/>
      <c r="I324" s="51"/>
      <c r="J324" s="52">
        <f t="shared" si="28"/>
        <v>0</v>
      </c>
      <c r="K324" s="84"/>
      <c r="L324" s="125" t="s">
        <v>1104</v>
      </c>
      <c r="M324" s="125" t="s">
        <v>1274</v>
      </c>
      <c r="N324" s="125">
        <v>600</v>
      </c>
      <c r="O324" s="125">
        <v>1265</v>
      </c>
      <c r="P324" s="125" t="s">
        <v>258</v>
      </c>
      <c r="Q324" s="125" t="s">
        <v>455</v>
      </c>
      <c r="R324" s="125">
        <v>4</v>
      </c>
      <c r="S324" s="125">
        <v>500</v>
      </c>
      <c r="T324" s="125">
        <v>27.8672</v>
      </c>
      <c r="U324" s="125">
        <v>100</v>
      </c>
    </row>
    <row r="325" spans="1:21" s="142" customFormat="1" ht="25.5" x14ac:dyDescent="0.25">
      <c r="A325" s="583"/>
      <c r="B325" s="123" t="s">
        <v>1287</v>
      </c>
      <c r="C325" s="124" t="s">
        <v>1288</v>
      </c>
      <c r="D325" s="125">
        <v>1</v>
      </c>
      <c r="E325" s="126" t="s">
        <v>235</v>
      </c>
      <c r="F325" s="5">
        <v>11834</v>
      </c>
      <c r="G325" s="272">
        <f t="shared" si="29"/>
        <v>8283.7999999999993</v>
      </c>
      <c r="H325" s="84"/>
      <c r="I325" s="51"/>
      <c r="J325" s="52">
        <f t="shared" si="28"/>
        <v>0</v>
      </c>
      <c r="K325" s="84"/>
      <c r="L325" s="125" t="s">
        <v>1104</v>
      </c>
      <c r="M325" s="125" t="s">
        <v>1274</v>
      </c>
      <c r="N325" s="125">
        <v>600</v>
      </c>
      <c r="O325" s="125">
        <v>1265</v>
      </c>
      <c r="P325" s="125" t="s">
        <v>258</v>
      </c>
      <c r="Q325" s="125" t="s">
        <v>455</v>
      </c>
      <c r="R325" s="125">
        <v>4</v>
      </c>
      <c r="S325" s="125">
        <v>500</v>
      </c>
      <c r="T325" s="125">
        <v>27.8672</v>
      </c>
      <c r="U325" s="125">
        <v>100</v>
      </c>
    </row>
    <row r="326" spans="1:21" s="142" customFormat="1" ht="19.5" customHeight="1" thickBot="1" x14ac:dyDescent="0.3">
      <c r="A326" s="585"/>
      <c r="B326" s="182" t="s">
        <v>1159</v>
      </c>
      <c r="C326" s="254" t="s">
        <v>1160</v>
      </c>
      <c r="D326" s="183">
        <v>2</v>
      </c>
      <c r="E326" s="132" t="s">
        <v>235</v>
      </c>
      <c r="F326" s="15">
        <v>5856</v>
      </c>
      <c r="G326" s="332">
        <f t="shared" si="29"/>
        <v>4099.2</v>
      </c>
      <c r="H326" s="84"/>
      <c r="I326" s="56"/>
      <c r="J326" s="57">
        <f t="shared" si="28"/>
        <v>0</v>
      </c>
      <c r="K326" s="84"/>
      <c r="L326" s="183" t="s">
        <v>1104</v>
      </c>
      <c r="M326" s="183" t="s">
        <v>1274</v>
      </c>
      <c r="N326" s="183">
        <v>600</v>
      </c>
      <c r="O326" s="183">
        <v>1265</v>
      </c>
      <c r="P326" s="183" t="s">
        <v>258</v>
      </c>
      <c r="Q326" s="183" t="s">
        <v>455</v>
      </c>
      <c r="R326" s="183">
        <v>4</v>
      </c>
      <c r="S326" s="183">
        <v>500</v>
      </c>
      <c r="T326" s="183">
        <v>27.8672</v>
      </c>
      <c r="U326" s="183">
        <v>100</v>
      </c>
    </row>
    <row r="327" spans="1:21" s="142" customFormat="1" ht="31.5" x14ac:dyDescent="0.25">
      <c r="A327" s="587"/>
      <c r="B327" s="282" t="s">
        <v>1293</v>
      </c>
      <c r="C327" s="304" t="s">
        <v>1294</v>
      </c>
      <c r="D327" s="284"/>
      <c r="E327" s="285" t="s">
        <v>235</v>
      </c>
      <c r="F327" s="268">
        <v>147986</v>
      </c>
      <c r="G327" s="287">
        <f t="shared" si="29"/>
        <v>103590.20000000001</v>
      </c>
      <c r="H327" s="84"/>
      <c r="I327" s="47"/>
      <c r="J327" s="48">
        <f t="shared" si="28"/>
        <v>0</v>
      </c>
      <c r="K327" s="84"/>
      <c r="L327" s="284" t="s">
        <v>1104</v>
      </c>
      <c r="M327" s="284" t="s">
        <v>1274</v>
      </c>
      <c r="N327" s="284">
        <v>450</v>
      </c>
      <c r="O327" s="284">
        <v>1265</v>
      </c>
      <c r="P327" s="284" t="s">
        <v>258</v>
      </c>
      <c r="Q327" s="284" t="s">
        <v>455</v>
      </c>
      <c r="R327" s="284">
        <v>4</v>
      </c>
      <c r="S327" s="284">
        <v>500</v>
      </c>
      <c r="T327" s="284">
        <v>23.8672</v>
      </c>
      <c r="U327" s="284">
        <v>100</v>
      </c>
    </row>
    <row r="328" spans="1:21" s="142" customFormat="1" ht="25.5" x14ac:dyDescent="0.25">
      <c r="A328" s="583"/>
      <c r="B328" s="123" t="s">
        <v>1181</v>
      </c>
      <c r="C328" s="124" t="s">
        <v>1182</v>
      </c>
      <c r="D328" s="125">
        <v>2</v>
      </c>
      <c r="E328" s="126" t="s">
        <v>235</v>
      </c>
      <c r="F328" s="5">
        <v>62220</v>
      </c>
      <c r="G328" s="272">
        <f t="shared" si="29"/>
        <v>43554</v>
      </c>
      <c r="H328" s="84"/>
      <c r="I328" s="51"/>
      <c r="J328" s="52">
        <f t="shared" si="28"/>
        <v>0</v>
      </c>
      <c r="K328" s="84"/>
      <c r="L328" s="125" t="s">
        <v>1104</v>
      </c>
      <c r="M328" s="125" t="s">
        <v>1274</v>
      </c>
      <c r="N328" s="125">
        <v>450</v>
      </c>
      <c r="O328" s="125">
        <v>1265</v>
      </c>
      <c r="P328" s="125" t="s">
        <v>258</v>
      </c>
      <c r="Q328" s="125" t="s">
        <v>455</v>
      </c>
      <c r="R328" s="125">
        <v>4</v>
      </c>
      <c r="S328" s="125">
        <v>500</v>
      </c>
      <c r="T328" s="125">
        <v>23.8672</v>
      </c>
      <c r="U328" s="125">
        <v>100</v>
      </c>
    </row>
    <row r="329" spans="1:21" s="142" customFormat="1" ht="27.75" customHeight="1" x14ac:dyDescent="0.25">
      <c r="A329" s="583"/>
      <c r="B329" s="123" t="s">
        <v>1287</v>
      </c>
      <c r="C329" s="124" t="s">
        <v>1288</v>
      </c>
      <c r="D329" s="125">
        <v>1</v>
      </c>
      <c r="E329" s="126" t="s">
        <v>235</v>
      </c>
      <c r="F329" s="5">
        <v>11834</v>
      </c>
      <c r="G329" s="272">
        <f t="shared" si="29"/>
        <v>8283.7999999999993</v>
      </c>
      <c r="H329" s="84"/>
      <c r="I329" s="51"/>
      <c r="J329" s="52">
        <f t="shared" si="28"/>
        <v>0</v>
      </c>
      <c r="K329" s="84"/>
      <c r="L329" s="125" t="s">
        <v>1104</v>
      </c>
      <c r="M329" s="125" t="s">
        <v>1274</v>
      </c>
      <c r="N329" s="125">
        <v>450</v>
      </c>
      <c r="O329" s="125">
        <v>1265</v>
      </c>
      <c r="P329" s="125" t="s">
        <v>258</v>
      </c>
      <c r="Q329" s="125" t="s">
        <v>455</v>
      </c>
      <c r="R329" s="125">
        <v>4</v>
      </c>
      <c r="S329" s="125">
        <v>500</v>
      </c>
      <c r="T329" s="125">
        <v>23.8672</v>
      </c>
      <c r="U329" s="125">
        <v>100</v>
      </c>
    </row>
    <row r="330" spans="1:21" s="142" customFormat="1" ht="25.5" customHeight="1" x14ac:dyDescent="0.25">
      <c r="A330" s="583"/>
      <c r="B330" s="123" t="s">
        <v>1177</v>
      </c>
      <c r="C330" s="124" t="s">
        <v>1178</v>
      </c>
      <c r="D330" s="125">
        <v>2</v>
      </c>
      <c r="E330" s="126" t="s">
        <v>235</v>
      </c>
      <c r="F330" s="5">
        <v>5856</v>
      </c>
      <c r="G330" s="272">
        <f t="shared" si="29"/>
        <v>4099.2</v>
      </c>
      <c r="H330" s="84"/>
      <c r="I330" s="51"/>
      <c r="J330" s="52">
        <f t="shared" si="28"/>
        <v>0</v>
      </c>
      <c r="K330" s="84"/>
      <c r="L330" s="125" t="s">
        <v>1104</v>
      </c>
      <c r="M330" s="125" t="s">
        <v>1274</v>
      </c>
      <c r="N330" s="125">
        <v>450</v>
      </c>
      <c r="O330" s="125">
        <v>1265</v>
      </c>
      <c r="P330" s="125" t="s">
        <v>258</v>
      </c>
      <c r="Q330" s="125" t="s">
        <v>455</v>
      </c>
      <c r="R330" s="125">
        <v>4</v>
      </c>
      <c r="S330" s="125">
        <v>500</v>
      </c>
      <c r="T330" s="125">
        <v>23.8672</v>
      </c>
      <c r="U330" s="125">
        <v>100</v>
      </c>
    </row>
    <row r="331" spans="1:21" s="142" customFormat="1" ht="31.5" x14ac:dyDescent="0.25">
      <c r="A331" s="583"/>
      <c r="B331" s="264" t="s">
        <v>1295</v>
      </c>
      <c r="C331" s="273" t="s">
        <v>1296</v>
      </c>
      <c r="D331" s="266"/>
      <c r="E331" s="267" t="s">
        <v>235</v>
      </c>
      <c r="F331" s="268">
        <v>150426</v>
      </c>
      <c r="G331" s="269">
        <f t="shared" si="29"/>
        <v>105298.20000000001</v>
      </c>
      <c r="H331" s="84"/>
      <c r="I331" s="270"/>
      <c r="J331" s="271">
        <f t="shared" ref="J331:J362" si="30">IF(I331*G331&gt;0,I331*G331,0)</f>
        <v>0</v>
      </c>
      <c r="K331" s="84"/>
      <c r="L331" s="266" t="s">
        <v>1104</v>
      </c>
      <c r="M331" s="266" t="s">
        <v>1274</v>
      </c>
      <c r="N331" s="266">
        <v>500</v>
      </c>
      <c r="O331" s="266">
        <v>1265</v>
      </c>
      <c r="P331" s="266" t="s">
        <v>258</v>
      </c>
      <c r="Q331" s="266" t="s">
        <v>455</v>
      </c>
      <c r="R331" s="266">
        <v>4</v>
      </c>
      <c r="S331" s="266">
        <v>500</v>
      </c>
      <c r="T331" s="266">
        <v>26.3752</v>
      </c>
      <c r="U331" s="266">
        <v>100</v>
      </c>
    </row>
    <row r="332" spans="1:21" s="142" customFormat="1" ht="30" customHeight="1" x14ac:dyDescent="0.25">
      <c r="A332" s="583"/>
      <c r="B332" s="123" t="s">
        <v>1185</v>
      </c>
      <c r="C332" s="124" t="s">
        <v>1186</v>
      </c>
      <c r="D332" s="125">
        <v>2</v>
      </c>
      <c r="E332" s="126" t="s">
        <v>235</v>
      </c>
      <c r="F332" s="5">
        <v>63440</v>
      </c>
      <c r="G332" s="272">
        <f t="shared" si="29"/>
        <v>44408</v>
      </c>
      <c r="H332" s="84"/>
      <c r="I332" s="51"/>
      <c r="J332" s="52">
        <f t="shared" si="30"/>
        <v>0</v>
      </c>
      <c r="K332" s="84"/>
      <c r="L332" s="125" t="s">
        <v>1104</v>
      </c>
      <c r="M332" s="125" t="s">
        <v>1274</v>
      </c>
      <c r="N332" s="125">
        <v>500</v>
      </c>
      <c r="O332" s="125">
        <v>1265</v>
      </c>
      <c r="P332" s="125" t="s">
        <v>258</v>
      </c>
      <c r="Q332" s="125" t="s">
        <v>455</v>
      </c>
      <c r="R332" s="125">
        <v>4</v>
      </c>
      <c r="S332" s="125">
        <v>500</v>
      </c>
      <c r="T332" s="125">
        <v>26.3752</v>
      </c>
      <c r="U332" s="125">
        <v>100</v>
      </c>
    </row>
    <row r="333" spans="1:21" s="142" customFormat="1" ht="31.5" customHeight="1" x14ac:dyDescent="0.25">
      <c r="A333" s="583"/>
      <c r="B333" s="123" t="s">
        <v>1287</v>
      </c>
      <c r="C333" s="124" t="s">
        <v>1288</v>
      </c>
      <c r="D333" s="125">
        <v>1</v>
      </c>
      <c r="E333" s="126" t="s">
        <v>235</v>
      </c>
      <c r="F333" s="5">
        <v>11834</v>
      </c>
      <c r="G333" s="272">
        <f t="shared" si="29"/>
        <v>8283.7999999999993</v>
      </c>
      <c r="H333" s="84"/>
      <c r="I333" s="51"/>
      <c r="J333" s="52">
        <f t="shared" si="30"/>
        <v>0</v>
      </c>
      <c r="K333" s="84"/>
      <c r="L333" s="125" t="s">
        <v>1104</v>
      </c>
      <c r="M333" s="125" t="s">
        <v>1274</v>
      </c>
      <c r="N333" s="125">
        <v>500</v>
      </c>
      <c r="O333" s="125">
        <v>1265</v>
      </c>
      <c r="P333" s="125" t="s">
        <v>258</v>
      </c>
      <c r="Q333" s="125" t="s">
        <v>455</v>
      </c>
      <c r="R333" s="125">
        <v>4</v>
      </c>
      <c r="S333" s="125">
        <v>500</v>
      </c>
      <c r="T333" s="125">
        <v>26.3752</v>
      </c>
      <c r="U333" s="125">
        <v>100</v>
      </c>
    </row>
    <row r="334" spans="1:21" s="142" customFormat="1" ht="18" customHeight="1" x14ac:dyDescent="0.25">
      <c r="A334" s="583"/>
      <c r="B334" s="123" t="s">
        <v>1177</v>
      </c>
      <c r="C334" s="124" t="s">
        <v>1178</v>
      </c>
      <c r="D334" s="125">
        <v>2</v>
      </c>
      <c r="E334" s="126" t="s">
        <v>235</v>
      </c>
      <c r="F334" s="5">
        <v>5856</v>
      </c>
      <c r="G334" s="272">
        <f t="shared" si="29"/>
        <v>4099.2</v>
      </c>
      <c r="H334" s="84"/>
      <c r="I334" s="51"/>
      <c r="J334" s="52">
        <f t="shared" si="30"/>
        <v>0</v>
      </c>
      <c r="K334" s="84"/>
      <c r="L334" s="125" t="s">
        <v>1104</v>
      </c>
      <c r="M334" s="125" t="s">
        <v>1274</v>
      </c>
      <c r="N334" s="125">
        <v>500</v>
      </c>
      <c r="O334" s="125">
        <v>1265</v>
      </c>
      <c r="P334" s="125" t="s">
        <v>258</v>
      </c>
      <c r="Q334" s="125" t="s">
        <v>455</v>
      </c>
      <c r="R334" s="125">
        <v>4</v>
      </c>
      <c r="S334" s="125">
        <v>500</v>
      </c>
      <c r="T334" s="125">
        <v>26.3752</v>
      </c>
      <c r="U334" s="125">
        <v>100</v>
      </c>
    </row>
    <row r="335" spans="1:21" s="142" customFormat="1" ht="31.5" x14ac:dyDescent="0.25">
      <c r="A335" s="583"/>
      <c r="B335" s="264" t="s">
        <v>1297</v>
      </c>
      <c r="C335" s="273" t="s">
        <v>1298</v>
      </c>
      <c r="D335" s="266"/>
      <c r="E335" s="267" t="s">
        <v>235</v>
      </c>
      <c r="F335" s="268">
        <v>156282</v>
      </c>
      <c r="G335" s="269">
        <f t="shared" si="29"/>
        <v>109397.4</v>
      </c>
      <c r="H335" s="84"/>
      <c r="I335" s="270"/>
      <c r="J335" s="271">
        <f t="shared" si="30"/>
        <v>0</v>
      </c>
      <c r="K335" s="84"/>
      <c r="L335" s="266" t="s">
        <v>1104</v>
      </c>
      <c r="M335" s="266" t="s">
        <v>1274</v>
      </c>
      <c r="N335" s="266">
        <v>600</v>
      </c>
      <c r="O335" s="266">
        <v>1265</v>
      </c>
      <c r="P335" s="266" t="s">
        <v>258</v>
      </c>
      <c r="Q335" s="266" t="s">
        <v>455</v>
      </c>
      <c r="R335" s="266">
        <v>4</v>
      </c>
      <c r="S335" s="266">
        <v>500</v>
      </c>
      <c r="T335" s="266">
        <v>27.8672</v>
      </c>
      <c r="U335" s="266">
        <v>100</v>
      </c>
    </row>
    <row r="336" spans="1:21" s="142" customFormat="1" ht="25.5" x14ac:dyDescent="0.25">
      <c r="A336" s="583"/>
      <c r="B336" s="123" t="s">
        <v>1189</v>
      </c>
      <c r="C336" s="124" t="s">
        <v>1190</v>
      </c>
      <c r="D336" s="125">
        <v>2</v>
      </c>
      <c r="E336" s="126" t="s">
        <v>235</v>
      </c>
      <c r="F336" s="5">
        <v>66368</v>
      </c>
      <c r="G336" s="272">
        <f t="shared" si="29"/>
        <v>46457.600000000006</v>
      </c>
      <c r="H336" s="84"/>
      <c r="I336" s="51"/>
      <c r="J336" s="52">
        <f t="shared" si="30"/>
        <v>0</v>
      </c>
      <c r="K336" s="84"/>
      <c r="L336" s="125" t="s">
        <v>1104</v>
      </c>
      <c r="M336" s="125" t="s">
        <v>1274</v>
      </c>
      <c r="N336" s="125">
        <v>600</v>
      </c>
      <c r="O336" s="125">
        <v>1265</v>
      </c>
      <c r="P336" s="125" t="s">
        <v>258</v>
      </c>
      <c r="Q336" s="125" t="s">
        <v>455</v>
      </c>
      <c r="R336" s="125">
        <v>4</v>
      </c>
      <c r="S336" s="125">
        <v>500</v>
      </c>
      <c r="T336" s="125">
        <v>27.8672</v>
      </c>
      <c r="U336" s="125">
        <v>100</v>
      </c>
    </row>
    <row r="337" spans="1:21" s="142" customFormat="1" ht="25.5" x14ac:dyDescent="0.25">
      <c r="A337" s="583"/>
      <c r="B337" s="123" t="s">
        <v>1287</v>
      </c>
      <c r="C337" s="124" t="s">
        <v>1288</v>
      </c>
      <c r="D337" s="125">
        <v>1</v>
      </c>
      <c r="E337" s="126" t="s">
        <v>235</v>
      </c>
      <c r="F337" s="5">
        <v>11834</v>
      </c>
      <c r="G337" s="272">
        <f t="shared" si="29"/>
        <v>8283.7999999999993</v>
      </c>
      <c r="H337" s="84"/>
      <c r="I337" s="51"/>
      <c r="J337" s="52">
        <f t="shared" si="30"/>
        <v>0</v>
      </c>
      <c r="K337" s="84"/>
      <c r="L337" s="125" t="s">
        <v>1104</v>
      </c>
      <c r="M337" s="125" t="s">
        <v>1274</v>
      </c>
      <c r="N337" s="125">
        <v>600</v>
      </c>
      <c r="O337" s="125">
        <v>1265</v>
      </c>
      <c r="P337" s="125" t="s">
        <v>258</v>
      </c>
      <c r="Q337" s="125" t="s">
        <v>455</v>
      </c>
      <c r="R337" s="125">
        <v>4</v>
      </c>
      <c r="S337" s="125">
        <v>500</v>
      </c>
      <c r="T337" s="125">
        <v>27.8672</v>
      </c>
      <c r="U337" s="125">
        <v>100</v>
      </c>
    </row>
    <row r="338" spans="1:21" s="142" customFormat="1" ht="25.5" customHeight="1" thickBot="1" x14ac:dyDescent="0.3">
      <c r="A338" s="584"/>
      <c r="B338" s="178" t="s">
        <v>1177</v>
      </c>
      <c r="C338" s="241" t="s">
        <v>1178</v>
      </c>
      <c r="D338" s="180">
        <v>2</v>
      </c>
      <c r="E338" s="181" t="s">
        <v>235</v>
      </c>
      <c r="F338" s="242">
        <v>5856</v>
      </c>
      <c r="G338" s="294">
        <f t="shared" si="29"/>
        <v>4099.2</v>
      </c>
      <c r="H338" s="84"/>
      <c r="I338" s="243"/>
      <c r="J338" s="55">
        <f t="shared" si="30"/>
        <v>0</v>
      </c>
      <c r="K338" s="84"/>
      <c r="L338" s="180" t="s">
        <v>1104</v>
      </c>
      <c r="M338" s="180" t="s">
        <v>1274</v>
      </c>
      <c r="N338" s="180">
        <v>600</v>
      </c>
      <c r="O338" s="180">
        <v>1265</v>
      </c>
      <c r="P338" s="180" t="s">
        <v>258</v>
      </c>
      <c r="Q338" s="180" t="s">
        <v>455</v>
      </c>
      <c r="R338" s="180">
        <v>4</v>
      </c>
      <c r="S338" s="180">
        <v>500</v>
      </c>
      <c r="T338" s="180">
        <v>27.8672</v>
      </c>
      <c r="U338" s="180">
        <v>100</v>
      </c>
    </row>
    <row r="339" spans="1:21" s="142" customFormat="1" ht="32.25" thickTop="1" x14ac:dyDescent="0.25">
      <c r="A339" s="587"/>
      <c r="B339" s="282" t="s">
        <v>1299</v>
      </c>
      <c r="C339" s="304" t="s">
        <v>1300</v>
      </c>
      <c r="D339" s="284"/>
      <c r="E339" s="285" t="s">
        <v>235</v>
      </c>
      <c r="F339" s="292">
        <v>131394</v>
      </c>
      <c r="G339" s="287">
        <f t="shared" ref="G339:G354" si="31">F339-F339*$G$4</f>
        <v>91975.8</v>
      </c>
      <c r="H339" s="84"/>
      <c r="I339" s="47"/>
      <c r="J339" s="48">
        <f t="shared" si="30"/>
        <v>0</v>
      </c>
      <c r="K339" s="84"/>
      <c r="L339" s="284" t="s">
        <v>1104</v>
      </c>
      <c r="M339" s="284" t="s">
        <v>1274</v>
      </c>
      <c r="N339" s="284">
        <v>450</v>
      </c>
      <c r="O339" s="284">
        <v>1265</v>
      </c>
      <c r="P339" s="284" t="s">
        <v>271</v>
      </c>
      <c r="Q339" s="284" t="s">
        <v>455</v>
      </c>
      <c r="R339" s="284">
        <v>4</v>
      </c>
      <c r="S339" s="284">
        <v>500</v>
      </c>
      <c r="T339" s="284">
        <v>23.8672</v>
      </c>
      <c r="U339" s="284">
        <v>100</v>
      </c>
    </row>
    <row r="340" spans="1:21" s="142" customFormat="1" ht="25.5" x14ac:dyDescent="0.25">
      <c r="A340" s="583"/>
      <c r="B340" s="123" t="s">
        <v>1215</v>
      </c>
      <c r="C340" s="124" t="s">
        <v>1216</v>
      </c>
      <c r="D340" s="125">
        <v>2</v>
      </c>
      <c r="E340" s="126" t="s">
        <v>235</v>
      </c>
      <c r="F340" s="5">
        <v>53924</v>
      </c>
      <c r="G340" s="272">
        <f t="shared" si="31"/>
        <v>37746.800000000003</v>
      </c>
      <c r="H340" s="84"/>
      <c r="I340" s="51"/>
      <c r="J340" s="52">
        <f t="shared" si="30"/>
        <v>0</v>
      </c>
      <c r="K340" s="84"/>
      <c r="L340" s="125" t="s">
        <v>1104</v>
      </c>
      <c r="M340" s="125" t="s">
        <v>1274</v>
      </c>
      <c r="N340" s="125">
        <v>450</v>
      </c>
      <c r="O340" s="125">
        <v>1265</v>
      </c>
      <c r="P340" s="125" t="s">
        <v>271</v>
      </c>
      <c r="Q340" s="125" t="s">
        <v>455</v>
      </c>
      <c r="R340" s="125">
        <v>4</v>
      </c>
      <c r="S340" s="125">
        <v>500</v>
      </c>
      <c r="T340" s="125">
        <v>23.8672</v>
      </c>
      <c r="U340" s="125">
        <v>100</v>
      </c>
    </row>
    <row r="341" spans="1:21" s="142" customFormat="1" ht="25.5" x14ac:dyDescent="0.25">
      <c r="A341" s="583"/>
      <c r="B341" s="123" t="s">
        <v>1287</v>
      </c>
      <c r="C341" s="124" t="s">
        <v>1288</v>
      </c>
      <c r="D341" s="125">
        <v>1</v>
      </c>
      <c r="E341" s="126" t="s">
        <v>235</v>
      </c>
      <c r="F341" s="5">
        <v>11834</v>
      </c>
      <c r="G341" s="272">
        <f t="shared" si="31"/>
        <v>8283.7999999999993</v>
      </c>
      <c r="H341" s="84"/>
      <c r="I341" s="51"/>
      <c r="J341" s="52">
        <f t="shared" si="30"/>
        <v>0</v>
      </c>
      <c r="K341" s="84"/>
      <c r="L341" s="125" t="s">
        <v>1104</v>
      </c>
      <c r="M341" s="125" t="s">
        <v>1274</v>
      </c>
      <c r="N341" s="125">
        <v>450</v>
      </c>
      <c r="O341" s="125">
        <v>1265</v>
      </c>
      <c r="P341" s="125" t="s">
        <v>271</v>
      </c>
      <c r="Q341" s="125" t="s">
        <v>455</v>
      </c>
      <c r="R341" s="125">
        <v>4</v>
      </c>
      <c r="S341" s="125">
        <v>500</v>
      </c>
      <c r="T341" s="125">
        <v>23.8672</v>
      </c>
      <c r="U341" s="125">
        <v>100</v>
      </c>
    </row>
    <row r="342" spans="1:21" s="142" customFormat="1" ht="23.25" customHeight="1" x14ac:dyDescent="0.25">
      <c r="A342" s="583"/>
      <c r="B342" s="123" t="s">
        <v>1159</v>
      </c>
      <c r="C342" s="124" t="s">
        <v>1160</v>
      </c>
      <c r="D342" s="125">
        <v>2</v>
      </c>
      <c r="E342" s="126" t="s">
        <v>235</v>
      </c>
      <c r="F342" s="5">
        <v>5856</v>
      </c>
      <c r="G342" s="272">
        <f t="shared" si="31"/>
        <v>4099.2</v>
      </c>
      <c r="H342" s="84"/>
      <c r="I342" s="51"/>
      <c r="J342" s="52">
        <f t="shared" si="30"/>
        <v>0</v>
      </c>
      <c r="K342" s="84"/>
      <c r="L342" s="125" t="s">
        <v>1104</v>
      </c>
      <c r="M342" s="125" t="s">
        <v>1274</v>
      </c>
      <c r="N342" s="125">
        <v>450</v>
      </c>
      <c r="O342" s="125">
        <v>1265</v>
      </c>
      <c r="P342" s="125" t="s">
        <v>271</v>
      </c>
      <c r="Q342" s="125" t="s">
        <v>455</v>
      </c>
      <c r="R342" s="125">
        <v>4</v>
      </c>
      <c r="S342" s="125">
        <v>500</v>
      </c>
      <c r="T342" s="125">
        <v>23.8672</v>
      </c>
      <c r="U342" s="125">
        <v>100</v>
      </c>
    </row>
    <row r="343" spans="1:21" s="142" customFormat="1" ht="31.5" x14ac:dyDescent="0.25">
      <c r="A343" s="583"/>
      <c r="B343" s="264" t="s">
        <v>1301</v>
      </c>
      <c r="C343" s="273" t="s">
        <v>1302</v>
      </c>
      <c r="D343" s="266"/>
      <c r="E343" s="267" t="s">
        <v>235</v>
      </c>
      <c r="F343" s="268">
        <v>132614</v>
      </c>
      <c r="G343" s="269">
        <f t="shared" si="31"/>
        <v>92829.8</v>
      </c>
      <c r="H343" s="84"/>
      <c r="I343" s="270"/>
      <c r="J343" s="271">
        <f t="shared" si="30"/>
        <v>0</v>
      </c>
      <c r="K343" s="84"/>
      <c r="L343" s="266" t="s">
        <v>1104</v>
      </c>
      <c r="M343" s="266" t="s">
        <v>1274</v>
      </c>
      <c r="N343" s="266">
        <v>500</v>
      </c>
      <c r="O343" s="266">
        <v>1265</v>
      </c>
      <c r="P343" s="266" t="s">
        <v>271</v>
      </c>
      <c r="Q343" s="266" t="s">
        <v>455</v>
      </c>
      <c r="R343" s="266">
        <v>4</v>
      </c>
      <c r="S343" s="266">
        <v>500</v>
      </c>
      <c r="T343" s="266">
        <v>26.3752</v>
      </c>
      <c r="U343" s="266">
        <v>100</v>
      </c>
    </row>
    <row r="344" spans="1:21" s="142" customFormat="1" ht="25.5" x14ac:dyDescent="0.25">
      <c r="A344" s="583"/>
      <c r="B344" s="123" t="s">
        <v>1219</v>
      </c>
      <c r="C344" s="124" t="s">
        <v>1220</v>
      </c>
      <c r="D344" s="125">
        <v>2</v>
      </c>
      <c r="E344" s="126" t="s">
        <v>235</v>
      </c>
      <c r="F344" s="5">
        <v>54534</v>
      </c>
      <c r="G344" s="272">
        <f t="shared" si="31"/>
        <v>38173.800000000003</v>
      </c>
      <c r="H344" s="84"/>
      <c r="I344" s="51"/>
      <c r="J344" s="52">
        <f t="shared" si="30"/>
        <v>0</v>
      </c>
      <c r="K344" s="84"/>
      <c r="L344" s="125" t="s">
        <v>1104</v>
      </c>
      <c r="M344" s="125" t="s">
        <v>1274</v>
      </c>
      <c r="N344" s="125">
        <v>500</v>
      </c>
      <c r="O344" s="125">
        <v>1265</v>
      </c>
      <c r="P344" s="125" t="s">
        <v>271</v>
      </c>
      <c r="Q344" s="125" t="s">
        <v>455</v>
      </c>
      <c r="R344" s="125">
        <v>4</v>
      </c>
      <c r="S344" s="125">
        <v>500</v>
      </c>
      <c r="T344" s="125">
        <v>26.3752</v>
      </c>
      <c r="U344" s="125">
        <v>100</v>
      </c>
    </row>
    <row r="345" spans="1:21" s="142" customFormat="1" ht="25.5" x14ac:dyDescent="0.25">
      <c r="A345" s="583"/>
      <c r="B345" s="123" t="s">
        <v>1287</v>
      </c>
      <c r="C345" s="124" t="s">
        <v>1288</v>
      </c>
      <c r="D345" s="125">
        <v>1</v>
      </c>
      <c r="E345" s="126" t="s">
        <v>235</v>
      </c>
      <c r="F345" s="5">
        <v>11834</v>
      </c>
      <c r="G345" s="272">
        <f t="shared" si="31"/>
        <v>8283.7999999999993</v>
      </c>
      <c r="H345" s="84"/>
      <c r="I345" s="51"/>
      <c r="J345" s="52">
        <f t="shared" si="30"/>
        <v>0</v>
      </c>
      <c r="K345" s="84"/>
      <c r="L345" s="125" t="s">
        <v>1104</v>
      </c>
      <c r="M345" s="125" t="s">
        <v>1274</v>
      </c>
      <c r="N345" s="125">
        <v>500</v>
      </c>
      <c r="O345" s="125">
        <v>1265</v>
      </c>
      <c r="P345" s="125" t="s">
        <v>271</v>
      </c>
      <c r="Q345" s="125" t="s">
        <v>455</v>
      </c>
      <c r="R345" s="125">
        <v>4</v>
      </c>
      <c r="S345" s="125">
        <v>500</v>
      </c>
      <c r="T345" s="125">
        <v>26.3752</v>
      </c>
      <c r="U345" s="125">
        <v>100</v>
      </c>
    </row>
    <row r="346" spans="1:21" s="142" customFormat="1" ht="28.5" customHeight="1" x14ac:dyDescent="0.25">
      <c r="A346" s="583"/>
      <c r="B346" s="123" t="s">
        <v>1159</v>
      </c>
      <c r="C346" s="124" t="s">
        <v>1160</v>
      </c>
      <c r="D346" s="125">
        <v>2</v>
      </c>
      <c r="E346" s="126" t="s">
        <v>235</v>
      </c>
      <c r="F346" s="5">
        <v>5856</v>
      </c>
      <c r="G346" s="272">
        <f t="shared" si="31"/>
        <v>4099.2</v>
      </c>
      <c r="H346" s="84"/>
      <c r="I346" s="51"/>
      <c r="J346" s="52">
        <f t="shared" si="30"/>
        <v>0</v>
      </c>
      <c r="K346" s="84"/>
      <c r="L346" s="125" t="s">
        <v>1104</v>
      </c>
      <c r="M346" s="125" t="s">
        <v>1274</v>
      </c>
      <c r="N346" s="125">
        <v>500</v>
      </c>
      <c r="O346" s="125">
        <v>1265</v>
      </c>
      <c r="P346" s="125" t="s">
        <v>271</v>
      </c>
      <c r="Q346" s="125" t="s">
        <v>455</v>
      </c>
      <c r="R346" s="125">
        <v>4</v>
      </c>
      <c r="S346" s="125">
        <v>500</v>
      </c>
      <c r="T346" s="125">
        <v>26.3752</v>
      </c>
      <c r="U346" s="125">
        <v>100</v>
      </c>
    </row>
    <row r="347" spans="1:21" s="142" customFormat="1" ht="31.5" x14ac:dyDescent="0.25">
      <c r="A347" s="583"/>
      <c r="B347" s="264" t="s">
        <v>1303</v>
      </c>
      <c r="C347" s="273" t="s">
        <v>1304</v>
      </c>
      <c r="D347" s="266"/>
      <c r="E347" s="267" t="s">
        <v>235</v>
      </c>
      <c r="F347" s="268">
        <v>137982</v>
      </c>
      <c r="G347" s="269">
        <f t="shared" si="31"/>
        <v>96587.4</v>
      </c>
      <c r="H347" s="84"/>
      <c r="I347" s="270"/>
      <c r="J347" s="271">
        <f t="shared" si="30"/>
        <v>0</v>
      </c>
      <c r="K347" s="84"/>
      <c r="L347" s="266" t="s">
        <v>1104</v>
      </c>
      <c r="M347" s="266" t="s">
        <v>1274</v>
      </c>
      <c r="N347" s="266">
        <v>600</v>
      </c>
      <c r="O347" s="266">
        <v>1265</v>
      </c>
      <c r="P347" s="266" t="s">
        <v>271</v>
      </c>
      <c r="Q347" s="266" t="s">
        <v>455</v>
      </c>
      <c r="R347" s="266">
        <v>4</v>
      </c>
      <c r="S347" s="266">
        <v>500</v>
      </c>
      <c r="T347" s="266">
        <v>27.8672</v>
      </c>
      <c r="U347" s="266">
        <v>100</v>
      </c>
    </row>
    <row r="348" spans="1:21" s="142" customFormat="1" ht="25.5" x14ac:dyDescent="0.25">
      <c r="A348" s="583"/>
      <c r="B348" s="123" t="s">
        <v>1223</v>
      </c>
      <c r="C348" s="124" t="s">
        <v>1224</v>
      </c>
      <c r="D348" s="125">
        <v>2</v>
      </c>
      <c r="E348" s="126" t="s">
        <v>235</v>
      </c>
      <c r="F348" s="5">
        <v>57218</v>
      </c>
      <c r="G348" s="272">
        <f t="shared" si="31"/>
        <v>40052.600000000006</v>
      </c>
      <c r="H348" s="84"/>
      <c r="I348" s="51"/>
      <c r="J348" s="52">
        <f t="shared" si="30"/>
        <v>0</v>
      </c>
      <c r="K348" s="84"/>
      <c r="L348" s="125" t="s">
        <v>1104</v>
      </c>
      <c r="M348" s="125" t="s">
        <v>1274</v>
      </c>
      <c r="N348" s="125">
        <v>600</v>
      </c>
      <c r="O348" s="125">
        <v>1265</v>
      </c>
      <c r="P348" s="125" t="s">
        <v>271</v>
      </c>
      <c r="Q348" s="125" t="s">
        <v>455</v>
      </c>
      <c r="R348" s="125">
        <v>4</v>
      </c>
      <c r="S348" s="125">
        <v>500</v>
      </c>
      <c r="T348" s="125">
        <v>27.8672</v>
      </c>
      <c r="U348" s="125">
        <v>100</v>
      </c>
    </row>
    <row r="349" spans="1:21" s="142" customFormat="1" ht="25.5" x14ac:dyDescent="0.25">
      <c r="A349" s="583"/>
      <c r="B349" s="123" t="s">
        <v>1287</v>
      </c>
      <c r="C349" s="124" t="s">
        <v>1288</v>
      </c>
      <c r="D349" s="125">
        <v>1</v>
      </c>
      <c r="E349" s="126" t="s">
        <v>235</v>
      </c>
      <c r="F349" s="5">
        <v>11834</v>
      </c>
      <c r="G349" s="272">
        <f t="shared" si="31"/>
        <v>8283.7999999999993</v>
      </c>
      <c r="H349" s="84"/>
      <c r="I349" s="51"/>
      <c r="J349" s="52">
        <f t="shared" si="30"/>
        <v>0</v>
      </c>
      <c r="K349" s="84"/>
      <c r="L349" s="125" t="s">
        <v>1104</v>
      </c>
      <c r="M349" s="125" t="s">
        <v>1274</v>
      </c>
      <c r="N349" s="125">
        <v>600</v>
      </c>
      <c r="O349" s="125">
        <v>1265</v>
      </c>
      <c r="P349" s="125" t="s">
        <v>271</v>
      </c>
      <c r="Q349" s="125" t="s">
        <v>455</v>
      </c>
      <c r="R349" s="125">
        <v>4</v>
      </c>
      <c r="S349" s="125">
        <v>500</v>
      </c>
      <c r="T349" s="125">
        <v>27.8672</v>
      </c>
      <c r="U349" s="125">
        <v>100</v>
      </c>
    </row>
    <row r="350" spans="1:21" s="142" customFormat="1" ht="27.75" customHeight="1" thickBot="1" x14ac:dyDescent="0.3">
      <c r="A350" s="585"/>
      <c r="B350" s="182" t="s">
        <v>1159</v>
      </c>
      <c r="C350" s="254" t="s">
        <v>1160</v>
      </c>
      <c r="D350" s="183">
        <v>2</v>
      </c>
      <c r="E350" s="132" t="s">
        <v>235</v>
      </c>
      <c r="F350" s="15">
        <v>5856</v>
      </c>
      <c r="G350" s="332">
        <f t="shared" si="31"/>
        <v>4099.2</v>
      </c>
      <c r="H350" s="84"/>
      <c r="I350" s="56"/>
      <c r="J350" s="57">
        <f t="shared" si="30"/>
        <v>0</v>
      </c>
      <c r="K350" s="84"/>
      <c r="L350" s="183" t="s">
        <v>1104</v>
      </c>
      <c r="M350" s="183" t="s">
        <v>1274</v>
      </c>
      <c r="N350" s="183">
        <v>600</v>
      </c>
      <c r="O350" s="183">
        <v>1265</v>
      </c>
      <c r="P350" s="183" t="s">
        <v>271</v>
      </c>
      <c r="Q350" s="183" t="s">
        <v>455</v>
      </c>
      <c r="R350" s="183">
        <v>4</v>
      </c>
      <c r="S350" s="183">
        <v>500</v>
      </c>
      <c r="T350" s="183">
        <v>27.8672</v>
      </c>
      <c r="U350" s="183">
        <v>100</v>
      </c>
    </row>
    <row r="351" spans="1:21" s="142" customFormat="1" ht="31.5" x14ac:dyDescent="0.25">
      <c r="A351" s="587"/>
      <c r="B351" s="282" t="s">
        <v>1305</v>
      </c>
      <c r="C351" s="304" t="s">
        <v>1306</v>
      </c>
      <c r="D351" s="284"/>
      <c r="E351" s="285" t="s">
        <v>235</v>
      </c>
      <c r="F351" s="268">
        <v>131394</v>
      </c>
      <c r="G351" s="287">
        <f t="shared" si="31"/>
        <v>91975.8</v>
      </c>
      <c r="H351" s="84"/>
      <c r="I351" s="47"/>
      <c r="J351" s="48">
        <f t="shared" si="30"/>
        <v>0</v>
      </c>
      <c r="K351" s="84"/>
      <c r="L351" s="284" t="s">
        <v>1104</v>
      </c>
      <c r="M351" s="284" t="s">
        <v>1274</v>
      </c>
      <c r="N351" s="284">
        <v>450</v>
      </c>
      <c r="O351" s="284">
        <v>1265</v>
      </c>
      <c r="P351" s="284" t="s">
        <v>271</v>
      </c>
      <c r="Q351" s="284" t="s">
        <v>455</v>
      </c>
      <c r="R351" s="284">
        <v>4</v>
      </c>
      <c r="S351" s="284">
        <v>500</v>
      </c>
      <c r="T351" s="284">
        <v>23.8672</v>
      </c>
      <c r="U351" s="284">
        <v>100</v>
      </c>
    </row>
    <row r="352" spans="1:21" s="142" customFormat="1" ht="25.5" x14ac:dyDescent="0.25">
      <c r="A352" s="583"/>
      <c r="B352" s="123" t="s">
        <v>1231</v>
      </c>
      <c r="C352" s="124" t="s">
        <v>1232</v>
      </c>
      <c r="D352" s="125">
        <v>2</v>
      </c>
      <c r="E352" s="126" t="s">
        <v>235</v>
      </c>
      <c r="F352" s="5">
        <v>53924</v>
      </c>
      <c r="G352" s="272">
        <f t="shared" si="31"/>
        <v>37746.800000000003</v>
      </c>
      <c r="H352" s="84"/>
      <c r="I352" s="51"/>
      <c r="J352" s="52">
        <f t="shared" si="30"/>
        <v>0</v>
      </c>
      <c r="K352" s="84"/>
      <c r="L352" s="125" t="s">
        <v>1104</v>
      </c>
      <c r="M352" s="125" t="s">
        <v>1274</v>
      </c>
      <c r="N352" s="125">
        <v>450</v>
      </c>
      <c r="O352" s="125">
        <v>1265</v>
      </c>
      <c r="P352" s="125" t="s">
        <v>271</v>
      </c>
      <c r="Q352" s="125" t="s">
        <v>455</v>
      </c>
      <c r="R352" s="125">
        <v>4</v>
      </c>
      <c r="S352" s="125">
        <v>500</v>
      </c>
      <c r="T352" s="125">
        <v>23.8672</v>
      </c>
      <c r="U352" s="125">
        <v>100</v>
      </c>
    </row>
    <row r="353" spans="1:21" s="142" customFormat="1" ht="25.5" x14ac:dyDescent="0.25">
      <c r="A353" s="583"/>
      <c r="B353" s="123" t="s">
        <v>1287</v>
      </c>
      <c r="C353" s="124" t="s">
        <v>1288</v>
      </c>
      <c r="D353" s="125">
        <v>1</v>
      </c>
      <c r="E353" s="126" t="s">
        <v>235</v>
      </c>
      <c r="F353" s="5">
        <v>11834</v>
      </c>
      <c r="G353" s="272">
        <f t="shared" si="31"/>
        <v>8283.7999999999993</v>
      </c>
      <c r="H353" s="84"/>
      <c r="I353" s="51"/>
      <c r="J353" s="52">
        <f t="shared" si="30"/>
        <v>0</v>
      </c>
      <c r="K353" s="84"/>
      <c r="L353" s="125" t="s">
        <v>1104</v>
      </c>
      <c r="M353" s="125" t="s">
        <v>1274</v>
      </c>
      <c r="N353" s="125">
        <v>450</v>
      </c>
      <c r="O353" s="125">
        <v>1265</v>
      </c>
      <c r="P353" s="125" t="s">
        <v>271</v>
      </c>
      <c r="Q353" s="125" t="s">
        <v>455</v>
      </c>
      <c r="R353" s="125">
        <v>4</v>
      </c>
      <c r="S353" s="125">
        <v>500</v>
      </c>
      <c r="T353" s="125">
        <v>23.8672</v>
      </c>
      <c r="U353" s="125">
        <v>100</v>
      </c>
    </row>
    <row r="354" spans="1:21" s="142" customFormat="1" ht="27.75" customHeight="1" x14ac:dyDescent="0.25">
      <c r="A354" s="583"/>
      <c r="B354" s="123" t="s">
        <v>1177</v>
      </c>
      <c r="C354" s="124" t="s">
        <v>1178</v>
      </c>
      <c r="D354" s="125">
        <v>2</v>
      </c>
      <c r="E354" s="126" t="s">
        <v>235</v>
      </c>
      <c r="F354" s="5">
        <v>5856</v>
      </c>
      <c r="G354" s="272">
        <f t="shared" si="31"/>
        <v>4099.2</v>
      </c>
      <c r="H354" s="84"/>
      <c r="I354" s="51"/>
      <c r="J354" s="52">
        <f t="shared" si="30"/>
        <v>0</v>
      </c>
      <c r="K354" s="84"/>
      <c r="L354" s="125" t="s">
        <v>1104</v>
      </c>
      <c r="M354" s="125" t="s">
        <v>1274</v>
      </c>
      <c r="N354" s="125">
        <v>450</v>
      </c>
      <c r="O354" s="125">
        <v>1265</v>
      </c>
      <c r="P354" s="125" t="s">
        <v>271</v>
      </c>
      <c r="Q354" s="125" t="s">
        <v>455</v>
      </c>
      <c r="R354" s="125">
        <v>4</v>
      </c>
      <c r="S354" s="125">
        <v>500</v>
      </c>
      <c r="T354" s="125">
        <v>23.8672</v>
      </c>
      <c r="U354" s="125">
        <v>100</v>
      </c>
    </row>
    <row r="355" spans="1:21" s="142" customFormat="1" ht="31.5" x14ac:dyDescent="0.25">
      <c r="A355" s="583"/>
      <c r="B355" s="264" t="s">
        <v>1307</v>
      </c>
      <c r="C355" s="273" t="s">
        <v>1308</v>
      </c>
      <c r="D355" s="266"/>
      <c r="E355" s="267" t="s">
        <v>235</v>
      </c>
      <c r="F355" s="268">
        <v>132614</v>
      </c>
      <c r="G355" s="269">
        <f t="shared" ref="G355:G362" si="32">F355-F355*$G$4</f>
        <v>92829.8</v>
      </c>
      <c r="H355" s="84"/>
      <c r="I355" s="270"/>
      <c r="J355" s="271">
        <f t="shared" si="30"/>
        <v>0</v>
      </c>
      <c r="K355" s="84"/>
      <c r="L355" s="266" t="s">
        <v>1104</v>
      </c>
      <c r="M355" s="266" t="s">
        <v>1274</v>
      </c>
      <c r="N355" s="266">
        <v>500</v>
      </c>
      <c r="O355" s="266">
        <v>1265</v>
      </c>
      <c r="P355" s="266" t="s">
        <v>271</v>
      </c>
      <c r="Q355" s="266" t="s">
        <v>455</v>
      </c>
      <c r="R355" s="266">
        <v>4</v>
      </c>
      <c r="S355" s="266">
        <v>500</v>
      </c>
      <c r="T355" s="266">
        <v>26.3752</v>
      </c>
      <c r="U355" s="266">
        <v>100</v>
      </c>
    </row>
    <row r="356" spans="1:21" s="142" customFormat="1" ht="25.5" x14ac:dyDescent="0.25">
      <c r="A356" s="583"/>
      <c r="B356" s="123" t="s">
        <v>1235</v>
      </c>
      <c r="C356" s="124" t="s">
        <v>1236</v>
      </c>
      <c r="D356" s="125">
        <v>2</v>
      </c>
      <c r="E356" s="126" t="s">
        <v>235</v>
      </c>
      <c r="F356" s="5">
        <v>54534</v>
      </c>
      <c r="G356" s="272">
        <f t="shared" si="32"/>
        <v>38173.800000000003</v>
      </c>
      <c r="H356" s="84"/>
      <c r="I356" s="51"/>
      <c r="J356" s="52">
        <f t="shared" si="30"/>
        <v>0</v>
      </c>
      <c r="K356" s="84"/>
      <c r="L356" s="125" t="s">
        <v>1104</v>
      </c>
      <c r="M356" s="125" t="s">
        <v>1274</v>
      </c>
      <c r="N356" s="125">
        <v>500</v>
      </c>
      <c r="O356" s="125">
        <v>1265</v>
      </c>
      <c r="P356" s="125" t="s">
        <v>271</v>
      </c>
      <c r="Q356" s="125" t="s">
        <v>455</v>
      </c>
      <c r="R356" s="125">
        <v>4</v>
      </c>
      <c r="S356" s="125">
        <v>500</v>
      </c>
      <c r="T356" s="125">
        <v>26.3752</v>
      </c>
      <c r="U356" s="125">
        <v>100</v>
      </c>
    </row>
    <row r="357" spans="1:21" s="142" customFormat="1" ht="25.5" x14ac:dyDescent="0.25">
      <c r="A357" s="583"/>
      <c r="B357" s="123" t="s">
        <v>1287</v>
      </c>
      <c r="C357" s="124" t="s">
        <v>1288</v>
      </c>
      <c r="D357" s="125">
        <v>1</v>
      </c>
      <c r="E357" s="126" t="s">
        <v>235</v>
      </c>
      <c r="F357" s="5">
        <v>11834</v>
      </c>
      <c r="G357" s="272">
        <f t="shared" si="32"/>
        <v>8283.7999999999993</v>
      </c>
      <c r="H357" s="84"/>
      <c r="I357" s="51"/>
      <c r="J357" s="52">
        <f t="shared" si="30"/>
        <v>0</v>
      </c>
      <c r="K357" s="84"/>
      <c r="L357" s="125" t="s">
        <v>1104</v>
      </c>
      <c r="M357" s="125" t="s">
        <v>1274</v>
      </c>
      <c r="N357" s="125">
        <v>500</v>
      </c>
      <c r="O357" s="125">
        <v>1265</v>
      </c>
      <c r="P357" s="125" t="s">
        <v>271</v>
      </c>
      <c r="Q357" s="125" t="s">
        <v>455</v>
      </c>
      <c r="R357" s="125">
        <v>4</v>
      </c>
      <c r="S357" s="125">
        <v>500</v>
      </c>
      <c r="T357" s="125">
        <v>26.3752</v>
      </c>
      <c r="U357" s="125">
        <v>100</v>
      </c>
    </row>
    <row r="358" spans="1:21" s="142" customFormat="1" ht="36" customHeight="1" x14ac:dyDescent="0.25">
      <c r="A358" s="583"/>
      <c r="B358" s="123" t="s">
        <v>1177</v>
      </c>
      <c r="C358" s="124" t="s">
        <v>1178</v>
      </c>
      <c r="D358" s="125">
        <v>2</v>
      </c>
      <c r="E358" s="126" t="s">
        <v>235</v>
      </c>
      <c r="F358" s="6">
        <v>5856</v>
      </c>
      <c r="G358" s="272">
        <f t="shared" si="32"/>
        <v>4099.2</v>
      </c>
      <c r="H358" s="84"/>
      <c r="I358" s="51"/>
      <c r="J358" s="52">
        <f t="shared" si="30"/>
        <v>0</v>
      </c>
      <c r="K358" s="84"/>
      <c r="L358" s="125" t="s">
        <v>1104</v>
      </c>
      <c r="M358" s="125" t="s">
        <v>1274</v>
      </c>
      <c r="N358" s="125">
        <v>500</v>
      </c>
      <c r="O358" s="125">
        <v>1265</v>
      </c>
      <c r="P358" s="125" t="s">
        <v>271</v>
      </c>
      <c r="Q358" s="125" t="s">
        <v>455</v>
      </c>
      <c r="R358" s="125">
        <v>4</v>
      </c>
      <c r="S358" s="125">
        <v>500</v>
      </c>
      <c r="T358" s="125">
        <v>26.3752</v>
      </c>
      <c r="U358" s="125">
        <v>100</v>
      </c>
    </row>
    <row r="359" spans="1:21" s="142" customFormat="1" ht="31.5" x14ac:dyDescent="0.25">
      <c r="A359" s="583"/>
      <c r="B359" s="264" t="s">
        <v>1309</v>
      </c>
      <c r="C359" s="273" t="s">
        <v>1310</v>
      </c>
      <c r="D359" s="266"/>
      <c r="E359" s="267" t="s">
        <v>235</v>
      </c>
      <c r="F359" s="268">
        <v>137982</v>
      </c>
      <c r="G359" s="269">
        <f t="shared" si="32"/>
        <v>96587.4</v>
      </c>
      <c r="H359" s="84"/>
      <c r="I359" s="270"/>
      <c r="J359" s="271">
        <f t="shared" si="30"/>
        <v>0</v>
      </c>
      <c r="K359" s="84"/>
      <c r="L359" s="266" t="s">
        <v>1104</v>
      </c>
      <c r="M359" s="266" t="s">
        <v>1274</v>
      </c>
      <c r="N359" s="266">
        <v>600</v>
      </c>
      <c r="O359" s="266">
        <v>1265</v>
      </c>
      <c r="P359" s="266" t="s">
        <v>271</v>
      </c>
      <c r="Q359" s="266" t="s">
        <v>455</v>
      </c>
      <c r="R359" s="266">
        <v>4</v>
      </c>
      <c r="S359" s="266">
        <v>500</v>
      </c>
      <c r="T359" s="266">
        <v>27.8672</v>
      </c>
      <c r="U359" s="266">
        <v>100</v>
      </c>
    </row>
    <row r="360" spans="1:21" s="142" customFormat="1" ht="25.5" x14ac:dyDescent="0.25">
      <c r="A360" s="583"/>
      <c r="B360" s="123" t="s">
        <v>1239</v>
      </c>
      <c r="C360" s="124" t="s">
        <v>1240</v>
      </c>
      <c r="D360" s="125">
        <v>2</v>
      </c>
      <c r="E360" s="126" t="s">
        <v>235</v>
      </c>
      <c r="F360" s="5">
        <v>57218</v>
      </c>
      <c r="G360" s="272">
        <f t="shared" si="32"/>
        <v>40052.600000000006</v>
      </c>
      <c r="H360" s="84"/>
      <c r="I360" s="51"/>
      <c r="J360" s="52">
        <f t="shared" si="30"/>
        <v>0</v>
      </c>
      <c r="K360" s="84"/>
      <c r="L360" s="125" t="s">
        <v>1104</v>
      </c>
      <c r="M360" s="125" t="s">
        <v>1274</v>
      </c>
      <c r="N360" s="125">
        <v>600</v>
      </c>
      <c r="O360" s="125">
        <v>1265</v>
      </c>
      <c r="P360" s="125" t="s">
        <v>271</v>
      </c>
      <c r="Q360" s="125" t="s">
        <v>455</v>
      </c>
      <c r="R360" s="125">
        <v>4</v>
      </c>
      <c r="S360" s="125">
        <v>500</v>
      </c>
      <c r="T360" s="125">
        <v>27.8672</v>
      </c>
      <c r="U360" s="125">
        <v>100</v>
      </c>
    </row>
    <row r="361" spans="1:21" s="142" customFormat="1" ht="25.5" x14ac:dyDescent="0.25">
      <c r="A361" s="583"/>
      <c r="B361" s="123" t="s">
        <v>1287</v>
      </c>
      <c r="C361" s="124" t="s">
        <v>1288</v>
      </c>
      <c r="D361" s="125">
        <v>1</v>
      </c>
      <c r="E361" s="126" t="s">
        <v>235</v>
      </c>
      <c r="F361" s="5">
        <v>11834</v>
      </c>
      <c r="G361" s="272">
        <f t="shared" si="32"/>
        <v>8283.7999999999993</v>
      </c>
      <c r="H361" s="84"/>
      <c r="I361" s="51"/>
      <c r="J361" s="52">
        <f t="shared" si="30"/>
        <v>0</v>
      </c>
      <c r="K361" s="84"/>
      <c r="L361" s="125" t="s">
        <v>1104</v>
      </c>
      <c r="M361" s="125" t="s">
        <v>1274</v>
      </c>
      <c r="N361" s="125">
        <v>600</v>
      </c>
      <c r="O361" s="125">
        <v>1265</v>
      </c>
      <c r="P361" s="125" t="s">
        <v>271</v>
      </c>
      <c r="Q361" s="125" t="s">
        <v>455</v>
      </c>
      <c r="R361" s="125">
        <v>4</v>
      </c>
      <c r="S361" s="125">
        <v>500</v>
      </c>
      <c r="T361" s="125">
        <v>27.8672</v>
      </c>
      <c r="U361" s="125">
        <v>100</v>
      </c>
    </row>
    <row r="362" spans="1:21" s="142" customFormat="1" ht="27.75" customHeight="1" thickBot="1" x14ac:dyDescent="0.3">
      <c r="A362" s="583"/>
      <c r="B362" s="123" t="s">
        <v>1177</v>
      </c>
      <c r="C362" s="124" t="s">
        <v>1178</v>
      </c>
      <c r="D362" s="125">
        <v>2</v>
      </c>
      <c r="E362" s="126" t="s">
        <v>235</v>
      </c>
      <c r="F362" s="5">
        <v>5856</v>
      </c>
      <c r="G362" s="272">
        <f t="shared" si="32"/>
        <v>4099.2</v>
      </c>
      <c r="H362" s="84"/>
      <c r="I362" s="51"/>
      <c r="J362" s="52">
        <f t="shared" si="30"/>
        <v>0</v>
      </c>
      <c r="K362" s="84"/>
      <c r="L362" s="125" t="s">
        <v>1104</v>
      </c>
      <c r="M362" s="125" t="s">
        <v>1274</v>
      </c>
      <c r="N362" s="125">
        <v>600</v>
      </c>
      <c r="O362" s="125">
        <v>1265</v>
      </c>
      <c r="P362" s="125" t="s">
        <v>271</v>
      </c>
      <c r="Q362" s="125" t="s">
        <v>455</v>
      </c>
      <c r="R362" s="125">
        <v>4</v>
      </c>
      <c r="S362" s="125">
        <v>500</v>
      </c>
      <c r="T362" s="125">
        <v>27.8672</v>
      </c>
      <c r="U362" s="125">
        <v>100</v>
      </c>
    </row>
    <row r="363" spans="1:21" s="142" customFormat="1" ht="21" thickTop="1" thickBot="1" x14ac:dyDescent="0.3">
      <c r="A363" s="108"/>
      <c r="B363" s="108"/>
      <c r="C363" s="133" t="s">
        <v>1311</v>
      </c>
      <c r="D363" s="133"/>
      <c r="E363" s="134"/>
      <c r="F363" s="36"/>
      <c r="G363" s="37"/>
      <c r="H363" s="84"/>
      <c r="I363" s="38"/>
      <c r="J363" s="39"/>
      <c r="K363" s="84"/>
      <c r="L363" s="136"/>
      <c r="M363" s="136"/>
      <c r="N363" s="136"/>
      <c r="O363" s="136"/>
      <c r="P363" s="136"/>
      <c r="Q363" s="136"/>
      <c r="R363" s="136"/>
      <c r="S363" s="136"/>
      <c r="T363" s="136"/>
      <c r="U363" s="136"/>
    </row>
    <row r="364" spans="1:21" s="224" customFormat="1" ht="36.75" customHeight="1" thickTop="1" x14ac:dyDescent="0.25">
      <c r="A364" s="590"/>
      <c r="B364" s="266" t="s">
        <v>1312</v>
      </c>
      <c r="C364" s="273" t="s">
        <v>1313</v>
      </c>
      <c r="D364" s="266"/>
      <c r="E364" s="267" t="s">
        <v>235</v>
      </c>
      <c r="F364" s="268">
        <v>111874</v>
      </c>
      <c r="G364" s="269">
        <f t="shared" ref="G364:G369" si="33">F364-F364*$G$4</f>
        <v>78311.8</v>
      </c>
      <c r="H364" s="84"/>
      <c r="I364" s="270"/>
      <c r="J364" s="271">
        <f t="shared" ref="J364:J387" si="34">IF(I364*G364&gt;0,I364*G364,0)</f>
        <v>0</v>
      </c>
      <c r="K364" s="331"/>
      <c r="L364" s="280" t="s">
        <v>1044</v>
      </c>
      <c r="M364" s="280" t="s">
        <v>1314</v>
      </c>
      <c r="N364" s="280" t="s">
        <v>1315</v>
      </c>
      <c r="O364" s="280">
        <v>525</v>
      </c>
      <c r="P364" s="280" t="s">
        <v>238</v>
      </c>
      <c r="Q364" s="280" t="s">
        <v>422</v>
      </c>
      <c r="R364" s="280">
        <v>4</v>
      </c>
      <c r="S364" s="280">
        <v>485</v>
      </c>
      <c r="T364" s="280">
        <v>24.22</v>
      </c>
      <c r="U364" s="280">
        <v>32</v>
      </c>
    </row>
    <row r="365" spans="1:21" s="224" customFormat="1" ht="36.75" customHeight="1" x14ac:dyDescent="0.25">
      <c r="A365" s="590"/>
      <c r="B365" s="123" t="s">
        <v>1316</v>
      </c>
      <c r="C365" s="124" t="s">
        <v>1317</v>
      </c>
      <c r="D365" s="125">
        <v>1</v>
      </c>
      <c r="E365" s="126" t="s">
        <v>242</v>
      </c>
      <c r="F365" s="5">
        <v>73810</v>
      </c>
      <c r="G365" s="272">
        <f t="shared" si="33"/>
        <v>51667</v>
      </c>
      <c r="H365" s="84"/>
      <c r="I365" s="51"/>
      <c r="J365" s="52">
        <f t="shared" si="34"/>
        <v>0</v>
      </c>
      <c r="K365" s="331"/>
      <c r="L365" s="125" t="s">
        <v>1044</v>
      </c>
      <c r="M365" s="125" t="s">
        <v>1314</v>
      </c>
      <c r="N365" s="125" t="s">
        <v>1315</v>
      </c>
      <c r="O365" s="125">
        <v>525</v>
      </c>
      <c r="P365" s="125" t="s">
        <v>238</v>
      </c>
      <c r="Q365" s="125" t="s">
        <v>422</v>
      </c>
      <c r="R365" s="125">
        <v>4</v>
      </c>
      <c r="S365" s="125">
        <v>485</v>
      </c>
      <c r="T365" s="125">
        <v>16.5</v>
      </c>
      <c r="U365" s="125">
        <v>32</v>
      </c>
    </row>
    <row r="366" spans="1:21" s="224" customFormat="1" ht="36.75" customHeight="1" thickBot="1" x14ac:dyDescent="0.3">
      <c r="A366" s="591"/>
      <c r="B366" s="182" t="s">
        <v>1318</v>
      </c>
      <c r="C366" s="254" t="s">
        <v>1319</v>
      </c>
      <c r="D366" s="183">
        <v>1</v>
      </c>
      <c r="E366" s="132" t="s">
        <v>242</v>
      </c>
      <c r="F366" s="15">
        <v>38064</v>
      </c>
      <c r="G366" s="332">
        <f t="shared" si="33"/>
        <v>26644.800000000003</v>
      </c>
      <c r="H366" s="84"/>
      <c r="I366" s="56"/>
      <c r="J366" s="57">
        <f t="shared" si="34"/>
        <v>0</v>
      </c>
      <c r="K366" s="331"/>
      <c r="L366" s="183" t="s">
        <v>1044</v>
      </c>
      <c r="M366" s="183" t="s">
        <v>1314</v>
      </c>
      <c r="N366" s="183" t="s">
        <v>1315</v>
      </c>
      <c r="O366" s="183">
        <v>525</v>
      </c>
      <c r="P366" s="183" t="s">
        <v>238</v>
      </c>
      <c r="Q366" s="183" t="s">
        <v>422</v>
      </c>
      <c r="R366" s="183">
        <v>4</v>
      </c>
      <c r="S366" s="183">
        <v>485</v>
      </c>
      <c r="T366" s="183">
        <v>7.72</v>
      </c>
      <c r="U366" s="183">
        <v>32</v>
      </c>
    </row>
    <row r="367" spans="1:21" s="224" customFormat="1" ht="36.75" customHeight="1" x14ac:dyDescent="0.25">
      <c r="A367" s="598"/>
      <c r="B367" s="284" t="s">
        <v>1320</v>
      </c>
      <c r="C367" s="304" t="s">
        <v>1321</v>
      </c>
      <c r="D367" s="284"/>
      <c r="E367" s="285" t="s">
        <v>235</v>
      </c>
      <c r="F367" s="268">
        <v>111874</v>
      </c>
      <c r="G367" s="287">
        <f t="shared" si="33"/>
        <v>78311.8</v>
      </c>
      <c r="H367" s="84"/>
      <c r="I367" s="47"/>
      <c r="J367" s="48">
        <f t="shared" si="34"/>
        <v>0</v>
      </c>
      <c r="K367" s="331"/>
      <c r="L367" s="305" t="s">
        <v>1044</v>
      </c>
      <c r="M367" s="305" t="s">
        <v>1314</v>
      </c>
      <c r="N367" s="305" t="s">
        <v>1315</v>
      </c>
      <c r="O367" s="305">
        <v>525</v>
      </c>
      <c r="P367" s="305" t="s">
        <v>238</v>
      </c>
      <c r="Q367" s="305" t="s">
        <v>422</v>
      </c>
      <c r="R367" s="305">
        <v>4</v>
      </c>
      <c r="S367" s="305">
        <v>485</v>
      </c>
      <c r="T367" s="305">
        <v>24.22</v>
      </c>
      <c r="U367" s="305">
        <v>32</v>
      </c>
    </row>
    <row r="368" spans="1:21" s="224" customFormat="1" ht="36.75" customHeight="1" x14ac:dyDescent="0.25">
      <c r="A368" s="590"/>
      <c r="B368" s="123" t="s">
        <v>1322</v>
      </c>
      <c r="C368" s="124" t="s">
        <v>1323</v>
      </c>
      <c r="D368" s="125">
        <v>1</v>
      </c>
      <c r="E368" s="126" t="s">
        <v>242</v>
      </c>
      <c r="F368" s="5">
        <v>73810</v>
      </c>
      <c r="G368" s="272">
        <f t="shared" si="33"/>
        <v>51667</v>
      </c>
      <c r="H368" s="84"/>
      <c r="I368" s="51"/>
      <c r="J368" s="52">
        <f t="shared" si="34"/>
        <v>0</v>
      </c>
      <c r="K368" s="331"/>
      <c r="L368" s="125" t="s">
        <v>1044</v>
      </c>
      <c r="M368" s="125" t="s">
        <v>1314</v>
      </c>
      <c r="N368" s="125" t="s">
        <v>1315</v>
      </c>
      <c r="O368" s="125">
        <v>525</v>
      </c>
      <c r="P368" s="125" t="s">
        <v>238</v>
      </c>
      <c r="Q368" s="125" t="s">
        <v>422</v>
      </c>
      <c r="R368" s="125">
        <v>4</v>
      </c>
      <c r="S368" s="125">
        <v>485</v>
      </c>
      <c r="T368" s="125">
        <v>16.5</v>
      </c>
      <c r="U368" s="125">
        <v>32</v>
      </c>
    </row>
    <row r="369" spans="1:21" s="224" customFormat="1" ht="36.75" customHeight="1" thickBot="1" x14ac:dyDescent="0.3">
      <c r="A369" s="592"/>
      <c r="B369" s="178" t="s">
        <v>1318</v>
      </c>
      <c r="C369" s="241" t="s">
        <v>1319</v>
      </c>
      <c r="D369" s="180">
        <v>1</v>
      </c>
      <c r="E369" s="181" t="s">
        <v>242</v>
      </c>
      <c r="F369" s="242">
        <v>38064</v>
      </c>
      <c r="G369" s="294">
        <f t="shared" si="33"/>
        <v>26644.800000000003</v>
      </c>
      <c r="H369" s="84"/>
      <c r="I369" s="243"/>
      <c r="J369" s="55">
        <f t="shared" si="34"/>
        <v>0</v>
      </c>
      <c r="K369" s="331"/>
      <c r="L369" s="180" t="s">
        <v>1044</v>
      </c>
      <c r="M369" s="180" t="s">
        <v>1314</v>
      </c>
      <c r="N369" s="180" t="s">
        <v>1315</v>
      </c>
      <c r="O369" s="180">
        <v>525</v>
      </c>
      <c r="P369" s="180" t="s">
        <v>238</v>
      </c>
      <c r="Q369" s="180" t="s">
        <v>422</v>
      </c>
      <c r="R369" s="180">
        <v>4</v>
      </c>
      <c r="S369" s="180">
        <v>485</v>
      </c>
      <c r="T369" s="180">
        <v>7.72</v>
      </c>
      <c r="U369" s="180">
        <v>32</v>
      </c>
    </row>
    <row r="370" spans="1:21" s="142" customFormat="1" ht="36.75" customHeight="1" thickTop="1" x14ac:dyDescent="0.25">
      <c r="A370" s="587"/>
      <c r="B370" s="282" t="s">
        <v>1324</v>
      </c>
      <c r="C370" s="304" t="s">
        <v>1325</v>
      </c>
      <c r="D370" s="284"/>
      <c r="E370" s="285" t="s">
        <v>235</v>
      </c>
      <c r="F370" s="268">
        <v>103212</v>
      </c>
      <c r="G370" s="287">
        <f t="shared" ref="G370:G375" si="35">F370-F370*$G$4</f>
        <v>72248.399999999994</v>
      </c>
      <c r="H370" s="84"/>
      <c r="I370" s="47"/>
      <c r="J370" s="48">
        <f t="shared" si="34"/>
        <v>0</v>
      </c>
      <c r="K370" s="84"/>
      <c r="L370" s="284" t="s">
        <v>1104</v>
      </c>
      <c r="M370" s="284" t="s">
        <v>1314</v>
      </c>
      <c r="N370" s="284" t="s">
        <v>1315</v>
      </c>
      <c r="O370" s="284">
        <v>525</v>
      </c>
      <c r="P370" s="284" t="s">
        <v>238</v>
      </c>
      <c r="Q370" s="284" t="s">
        <v>446</v>
      </c>
      <c r="R370" s="284">
        <v>4</v>
      </c>
      <c r="S370" s="284">
        <v>485</v>
      </c>
      <c r="T370" s="284">
        <v>24.22</v>
      </c>
      <c r="U370" s="284">
        <v>32</v>
      </c>
    </row>
    <row r="371" spans="1:21" s="142" customFormat="1" ht="36.75" customHeight="1" x14ac:dyDescent="0.25">
      <c r="A371" s="583"/>
      <c r="B371" s="123" t="s">
        <v>1316</v>
      </c>
      <c r="C371" s="124" t="s">
        <v>1317</v>
      </c>
      <c r="D371" s="125">
        <v>1</v>
      </c>
      <c r="E371" s="126" t="s">
        <v>242</v>
      </c>
      <c r="F371" s="5">
        <v>73810</v>
      </c>
      <c r="G371" s="272">
        <f t="shared" si="35"/>
        <v>51667</v>
      </c>
      <c r="H371" s="84"/>
      <c r="I371" s="51"/>
      <c r="J371" s="52">
        <f t="shared" si="34"/>
        <v>0</v>
      </c>
      <c r="K371" s="84"/>
      <c r="L371" s="125" t="s">
        <v>1104</v>
      </c>
      <c r="M371" s="125" t="s">
        <v>1314</v>
      </c>
      <c r="N371" s="125" t="s">
        <v>1315</v>
      </c>
      <c r="O371" s="125">
        <v>525</v>
      </c>
      <c r="P371" s="125" t="s">
        <v>238</v>
      </c>
      <c r="Q371" s="125" t="s">
        <v>446</v>
      </c>
      <c r="R371" s="125">
        <v>4</v>
      </c>
      <c r="S371" s="125">
        <v>485</v>
      </c>
      <c r="T371" s="125">
        <v>24.22</v>
      </c>
      <c r="U371" s="125">
        <v>32</v>
      </c>
    </row>
    <row r="372" spans="1:21" s="142" customFormat="1" ht="36.75" customHeight="1" x14ac:dyDescent="0.25">
      <c r="A372" s="583"/>
      <c r="B372" s="123" t="s">
        <v>1326</v>
      </c>
      <c r="C372" s="124" t="s">
        <v>1327</v>
      </c>
      <c r="D372" s="125">
        <v>1</v>
      </c>
      <c r="E372" s="126" t="s">
        <v>235</v>
      </c>
      <c r="F372" s="5">
        <v>29402</v>
      </c>
      <c r="G372" s="272">
        <f t="shared" si="35"/>
        <v>20581.400000000001</v>
      </c>
      <c r="H372" s="84"/>
      <c r="I372" s="51"/>
      <c r="J372" s="52">
        <f t="shared" si="34"/>
        <v>0</v>
      </c>
      <c r="K372" s="84"/>
      <c r="L372" s="125" t="s">
        <v>1104</v>
      </c>
      <c r="M372" s="125" t="s">
        <v>1314</v>
      </c>
      <c r="N372" s="125" t="s">
        <v>1315</v>
      </c>
      <c r="O372" s="125">
        <v>525</v>
      </c>
      <c r="P372" s="125" t="s">
        <v>238</v>
      </c>
      <c r="Q372" s="125" t="s">
        <v>446</v>
      </c>
      <c r="R372" s="125">
        <v>4</v>
      </c>
      <c r="S372" s="125">
        <v>485</v>
      </c>
      <c r="T372" s="125">
        <v>24.22</v>
      </c>
      <c r="U372" s="125">
        <v>32</v>
      </c>
    </row>
    <row r="373" spans="1:21" s="142" customFormat="1" ht="36.75" customHeight="1" x14ac:dyDescent="0.25">
      <c r="A373" s="583"/>
      <c r="B373" s="264" t="s">
        <v>1328</v>
      </c>
      <c r="C373" s="273" t="s">
        <v>1329</v>
      </c>
      <c r="D373" s="266"/>
      <c r="E373" s="267" t="s">
        <v>235</v>
      </c>
      <c r="F373" s="268">
        <v>103212</v>
      </c>
      <c r="G373" s="269">
        <f t="shared" si="35"/>
        <v>72248.399999999994</v>
      </c>
      <c r="H373" s="84"/>
      <c r="I373" s="270"/>
      <c r="J373" s="271">
        <f t="shared" si="34"/>
        <v>0</v>
      </c>
      <c r="K373" s="84"/>
      <c r="L373" s="266" t="s">
        <v>1104</v>
      </c>
      <c r="M373" s="266" t="s">
        <v>1314</v>
      </c>
      <c r="N373" s="266" t="s">
        <v>1315</v>
      </c>
      <c r="O373" s="266">
        <v>525</v>
      </c>
      <c r="P373" s="266" t="s">
        <v>238</v>
      </c>
      <c r="Q373" s="266" t="s">
        <v>446</v>
      </c>
      <c r="R373" s="266">
        <v>4</v>
      </c>
      <c r="S373" s="266">
        <v>485</v>
      </c>
      <c r="T373" s="266">
        <v>24.22</v>
      </c>
      <c r="U373" s="266">
        <v>32</v>
      </c>
    </row>
    <row r="374" spans="1:21" s="142" customFormat="1" ht="36.75" customHeight="1" x14ac:dyDescent="0.25">
      <c r="A374" s="583"/>
      <c r="B374" s="123" t="s">
        <v>1322</v>
      </c>
      <c r="C374" s="124" t="s">
        <v>1323</v>
      </c>
      <c r="D374" s="125">
        <v>1</v>
      </c>
      <c r="E374" s="126" t="s">
        <v>242</v>
      </c>
      <c r="F374" s="5">
        <v>73810</v>
      </c>
      <c r="G374" s="272">
        <f t="shared" si="35"/>
        <v>51667</v>
      </c>
      <c r="H374" s="84"/>
      <c r="I374" s="51"/>
      <c r="J374" s="52">
        <f t="shared" si="34"/>
        <v>0</v>
      </c>
      <c r="K374" s="84"/>
      <c r="L374" s="125" t="s">
        <v>1104</v>
      </c>
      <c r="M374" s="125" t="s">
        <v>1314</v>
      </c>
      <c r="N374" s="125" t="s">
        <v>1315</v>
      </c>
      <c r="O374" s="125">
        <v>525</v>
      </c>
      <c r="P374" s="125" t="s">
        <v>238</v>
      </c>
      <c r="Q374" s="125" t="s">
        <v>446</v>
      </c>
      <c r="R374" s="125">
        <v>4</v>
      </c>
      <c r="S374" s="125">
        <v>485</v>
      </c>
      <c r="T374" s="125">
        <v>24.22</v>
      </c>
      <c r="U374" s="125">
        <v>32</v>
      </c>
    </row>
    <row r="375" spans="1:21" s="142" customFormat="1" ht="36.75" customHeight="1" thickBot="1" x14ac:dyDescent="0.3">
      <c r="A375" s="584"/>
      <c r="B375" s="178" t="s">
        <v>1326</v>
      </c>
      <c r="C375" s="241" t="s">
        <v>1327</v>
      </c>
      <c r="D375" s="180">
        <v>1</v>
      </c>
      <c r="E375" s="181" t="s">
        <v>235</v>
      </c>
      <c r="F375" s="242">
        <v>29402</v>
      </c>
      <c r="G375" s="294">
        <f t="shared" si="35"/>
        <v>20581.400000000001</v>
      </c>
      <c r="H375" s="84"/>
      <c r="I375" s="243"/>
      <c r="J375" s="55">
        <f t="shared" si="34"/>
        <v>0</v>
      </c>
      <c r="K375" s="84"/>
      <c r="L375" s="180" t="s">
        <v>1104</v>
      </c>
      <c r="M375" s="180" t="s">
        <v>1314</v>
      </c>
      <c r="N375" s="180" t="s">
        <v>1315</v>
      </c>
      <c r="O375" s="180">
        <v>525</v>
      </c>
      <c r="P375" s="180" t="s">
        <v>238</v>
      </c>
      <c r="Q375" s="180" t="s">
        <v>446</v>
      </c>
      <c r="R375" s="180">
        <v>4</v>
      </c>
      <c r="S375" s="180">
        <v>485</v>
      </c>
      <c r="T375" s="180">
        <v>24.22</v>
      </c>
      <c r="U375" s="180">
        <v>32</v>
      </c>
    </row>
    <row r="376" spans="1:21" s="142" customFormat="1" ht="36.75" customHeight="1" thickTop="1" x14ac:dyDescent="0.25">
      <c r="A376" s="587"/>
      <c r="B376" s="282" t="s">
        <v>1330</v>
      </c>
      <c r="C376" s="304" t="s">
        <v>1331</v>
      </c>
      <c r="D376" s="284"/>
      <c r="E376" s="285" t="s">
        <v>235</v>
      </c>
      <c r="F376" s="268">
        <v>104432</v>
      </c>
      <c r="G376" s="287">
        <f t="shared" ref="G376:G387" si="36">F376-F376*$G$4</f>
        <v>73102.399999999994</v>
      </c>
      <c r="H376" s="84"/>
      <c r="I376" s="47"/>
      <c r="J376" s="48">
        <f t="shared" si="34"/>
        <v>0</v>
      </c>
      <c r="K376" s="84"/>
      <c r="L376" s="284" t="s">
        <v>1104</v>
      </c>
      <c r="M376" s="284" t="s">
        <v>1314</v>
      </c>
      <c r="N376" s="284" t="s">
        <v>1315</v>
      </c>
      <c r="O376" s="284">
        <v>525</v>
      </c>
      <c r="P376" s="284" t="s">
        <v>258</v>
      </c>
      <c r="Q376" s="284" t="s">
        <v>455</v>
      </c>
      <c r="R376" s="284">
        <v>4</v>
      </c>
      <c r="S376" s="284">
        <v>485</v>
      </c>
      <c r="T376" s="284">
        <v>18.527999999999999</v>
      </c>
      <c r="U376" s="284">
        <v>32</v>
      </c>
    </row>
    <row r="377" spans="1:21" s="142" customFormat="1" ht="36.75" customHeight="1" x14ac:dyDescent="0.25">
      <c r="A377" s="583"/>
      <c r="B377" s="123" t="s">
        <v>1332</v>
      </c>
      <c r="C377" s="124" t="s">
        <v>1333</v>
      </c>
      <c r="D377" s="125">
        <v>1</v>
      </c>
      <c r="E377" s="126" t="s">
        <v>242</v>
      </c>
      <c r="F377" s="5">
        <v>69418</v>
      </c>
      <c r="G377" s="272">
        <f t="shared" si="36"/>
        <v>48592.600000000006</v>
      </c>
      <c r="H377" s="84"/>
      <c r="I377" s="51"/>
      <c r="J377" s="52">
        <f t="shared" si="34"/>
        <v>0</v>
      </c>
      <c r="K377" s="84"/>
      <c r="L377" s="125" t="s">
        <v>1104</v>
      </c>
      <c r="M377" s="125" t="s">
        <v>1314</v>
      </c>
      <c r="N377" s="125" t="s">
        <v>1315</v>
      </c>
      <c r="O377" s="125">
        <v>525</v>
      </c>
      <c r="P377" s="125" t="s">
        <v>258</v>
      </c>
      <c r="Q377" s="125" t="s">
        <v>455</v>
      </c>
      <c r="R377" s="125">
        <v>4</v>
      </c>
      <c r="S377" s="125">
        <v>485</v>
      </c>
      <c r="T377" s="125">
        <v>18.527999999999999</v>
      </c>
      <c r="U377" s="125">
        <v>32</v>
      </c>
    </row>
    <row r="378" spans="1:21" s="142" customFormat="1" ht="36.75" customHeight="1" x14ac:dyDescent="0.25">
      <c r="A378" s="583"/>
      <c r="B378" s="123" t="s">
        <v>1334</v>
      </c>
      <c r="C378" s="124" t="s">
        <v>1335</v>
      </c>
      <c r="D378" s="125">
        <v>1</v>
      </c>
      <c r="E378" s="126" t="s">
        <v>235</v>
      </c>
      <c r="F378" s="5">
        <v>35014</v>
      </c>
      <c r="G378" s="272">
        <f t="shared" si="36"/>
        <v>24509.800000000003</v>
      </c>
      <c r="H378" s="84"/>
      <c r="I378" s="51"/>
      <c r="J378" s="52">
        <f t="shared" si="34"/>
        <v>0</v>
      </c>
      <c r="K378" s="84"/>
      <c r="L378" s="125" t="s">
        <v>1104</v>
      </c>
      <c r="M378" s="125" t="s">
        <v>1314</v>
      </c>
      <c r="N378" s="125" t="s">
        <v>1315</v>
      </c>
      <c r="O378" s="125">
        <v>525</v>
      </c>
      <c r="P378" s="125" t="s">
        <v>258</v>
      </c>
      <c r="Q378" s="125" t="s">
        <v>455</v>
      </c>
      <c r="R378" s="125">
        <v>4</v>
      </c>
      <c r="S378" s="125">
        <v>485</v>
      </c>
      <c r="T378" s="125">
        <v>18.527999999999999</v>
      </c>
      <c r="U378" s="125">
        <v>32</v>
      </c>
    </row>
    <row r="379" spans="1:21" s="142" customFormat="1" ht="36.75" customHeight="1" x14ac:dyDescent="0.25">
      <c r="A379" s="583"/>
      <c r="B379" s="264" t="s">
        <v>1336</v>
      </c>
      <c r="C379" s="273" t="s">
        <v>1337</v>
      </c>
      <c r="D379" s="266"/>
      <c r="E379" s="267" t="s">
        <v>235</v>
      </c>
      <c r="F379" s="268">
        <v>104432</v>
      </c>
      <c r="G379" s="269">
        <f t="shared" si="36"/>
        <v>73102.399999999994</v>
      </c>
      <c r="H379" s="84"/>
      <c r="I379" s="270"/>
      <c r="J379" s="271">
        <f t="shared" si="34"/>
        <v>0</v>
      </c>
      <c r="K379" s="84"/>
      <c r="L379" s="266" t="s">
        <v>1104</v>
      </c>
      <c r="M379" s="266" t="s">
        <v>1314</v>
      </c>
      <c r="N379" s="266" t="s">
        <v>1315</v>
      </c>
      <c r="O379" s="266">
        <v>525</v>
      </c>
      <c r="P379" s="266" t="s">
        <v>258</v>
      </c>
      <c r="Q379" s="266" t="s">
        <v>455</v>
      </c>
      <c r="R379" s="266">
        <v>4</v>
      </c>
      <c r="S379" s="266">
        <v>485</v>
      </c>
      <c r="T379" s="266">
        <v>18.527999999999999</v>
      </c>
      <c r="U379" s="266">
        <v>32</v>
      </c>
    </row>
    <row r="380" spans="1:21" s="142" customFormat="1" ht="36.75" customHeight="1" x14ac:dyDescent="0.25">
      <c r="A380" s="583"/>
      <c r="B380" s="123" t="s">
        <v>1338</v>
      </c>
      <c r="C380" s="124" t="s">
        <v>1339</v>
      </c>
      <c r="D380" s="125">
        <v>1</v>
      </c>
      <c r="E380" s="126" t="s">
        <v>242</v>
      </c>
      <c r="F380" s="5">
        <v>69418</v>
      </c>
      <c r="G380" s="272">
        <f t="shared" si="36"/>
        <v>48592.600000000006</v>
      </c>
      <c r="H380" s="84"/>
      <c r="I380" s="51"/>
      <c r="J380" s="52">
        <f t="shared" si="34"/>
        <v>0</v>
      </c>
      <c r="K380" s="84"/>
      <c r="L380" s="125" t="s">
        <v>1104</v>
      </c>
      <c r="M380" s="125" t="s">
        <v>1314</v>
      </c>
      <c r="N380" s="125" t="s">
        <v>1315</v>
      </c>
      <c r="O380" s="125">
        <v>525</v>
      </c>
      <c r="P380" s="125" t="s">
        <v>258</v>
      </c>
      <c r="Q380" s="125" t="s">
        <v>455</v>
      </c>
      <c r="R380" s="125">
        <v>4</v>
      </c>
      <c r="S380" s="125">
        <v>485</v>
      </c>
      <c r="T380" s="125">
        <v>18.527999999999999</v>
      </c>
      <c r="U380" s="125">
        <v>32</v>
      </c>
    </row>
    <row r="381" spans="1:21" s="142" customFormat="1" ht="36.75" customHeight="1" thickBot="1" x14ac:dyDescent="0.3">
      <c r="A381" s="584"/>
      <c r="B381" s="178" t="s">
        <v>1334</v>
      </c>
      <c r="C381" s="241" t="s">
        <v>1335</v>
      </c>
      <c r="D381" s="180">
        <v>1</v>
      </c>
      <c r="E381" s="181" t="s">
        <v>235</v>
      </c>
      <c r="F381" s="242">
        <v>35014</v>
      </c>
      <c r="G381" s="294">
        <f t="shared" si="36"/>
        <v>24509.800000000003</v>
      </c>
      <c r="H381" s="84"/>
      <c r="I381" s="243"/>
      <c r="J381" s="55">
        <f t="shared" si="34"/>
        <v>0</v>
      </c>
      <c r="K381" s="84"/>
      <c r="L381" s="180" t="s">
        <v>1104</v>
      </c>
      <c r="M381" s="180" t="s">
        <v>1314</v>
      </c>
      <c r="N381" s="180" t="s">
        <v>1315</v>
      </c>
      <c r="O381" s="180">
        <v>525</v>
      </c>
      <c r="P381" s="180" t="s">
        <v>258</v>
      </c>
      <c r="Q381" s="180" t="s">
        <v>455</v>
      </c>
      <c r="R381" s="180">
        <v>4</v>
      </c>
      <c r="S381" s="180">
        <v>485</v>
      </c>
      <c r="T381" s="180">
        <v>18.527999999999999</v>
      </c>
      <c r="U381" s="180">
        <v>32</v>
      </c>
    </row>
    <row r="382" spans="1:21" s="142" customFormat="1" ht="36.75" customHeight="1" thickTop="1" x14ac:dyDescent="0.25">
      <c r="A382" s="587"/>
      <c r="B382" s="282" t="s">
        <v>1340</v>
      </c>
      <c r="C382" s="304" t="s">
        <v>1341</v>
      </c>
      <c r="D382" s="284"/>
      <c r="E382" s="285" t="s">
        <v>235</v>
      </c>
      <c r="F382" s="268">
        <v>96990</v>
      </c>
      <c r="G382" s="287">
        <f t="shared" si="36"/>
        <v>67893</v>
      </c>
      <c r="H382" s="84"/>
      <c r="I382" s="47"/>
      <c r="J382" s="48">
        <f t="shared" si="34"/>
        <v>0</v>
      </c>
      <c r="K382" s="84"/>
      <c r="L382" s="284" t="s">
        <v>1104</v>
      </c>
      <c r="M382" s="284" t="s">
        <v>1314</v>
      </c>
      <c r="N382" s="284" t="s">
        <v>1315</v>
      </c>
      <c r="O382" s="284">
        <v>525</v>
      </c>
      <c r="P382" s="284" t="s">
        <v>271</v>
      </c>
      <c r="Q382" s="284" t="s">
        <v>455</v>
      </c>
      <c r="R382" s="284">
        <v>4</v>
      </c>
      <c r="S382" s="284">
        <v>485</v>
      </c>
      <c r="T382" s="284">
        <v>18.527999999999999</v>
      </c>
      <c r="U382" s="284">
        <v>32</v>
      </c>
    </row>
    <row r="383" spans="1:21" s="142" customFormat="1" ht="36.75" customHeight="1" x14ac:dyDescent="0.25">
      <c r="A383" s="583"/>
      <c r="B383" s="123" t="s">
        <v>1332</v>
      </c>
      <c r="C383" s="124" t="s">
        <v>1333</v>
      </c>
      <c r="D383" s="125">
        <v>1</v>
      </c>
      <c r="E383" s="126" t="s">
        <v>242</v>
      </c>
      <c r="F383" s="5">
        <v>69418</v>
      </c>
      <c r="G383" s="272">
        <f t="shared" si="36"/>
        <v>48592.600000000006</v>
      </c>
      <c r="H383" s="84"/>
      <c r="I383" s="51"/>
      <c r="J383" s="52">
        <f t="shared" si="34"/>
        <v>0</v>
      </c>
      <c r="K383" s="84"/>
      <c r="L383" s="125" t="s">
        <v>1104</v>
      </c>
      <c r="M383" s="125" t="s">
        <v>1314</v>
      </c>
      <c r="N383" s="125" t="s">
        <v>1315</v>
      </c>
      <c r="O383" s="125">
        <v>525</v>
      </c>
      <c r="P383" s="125" t="s">
        <v>271</v>
      </c>
      <c r="Q383" s="125" t="s">
        <v>455</v>
      </c>
      <c r="R383" s="125">
        <v>4</v>
      </c>
      <c r="S383" s="125">
        <v>485</v>
      </c>
      <c r="T383" s="125">
        <v>18.527999999999999</v>
      </c>
      <c r="U383" s="125">
        <v>32</v>
      </c>
    </row>
    <row r="384" spans="1:21" s="142" customFormat="1" ht="36.75" customHeight="1" x14ac:dyDescent="0.25">
      <c r="A384" s="583"/>
      <c r="B384" s="123" t="s">
        <v>1342</v>
      </c>
      <c r="C384" s="124" t="s">
        <v>1343</v>
      </c>
      <c r="D384" s="125">
        <v>1</v>
      </c>
      <c r="E384" s="126" t="s">
        <v>235</v>
      </c>
      <c r="F384" s="5">
        <v>27572</v>
      </c>
      <c r="G384" s="272">
        <f t="shared" si="36"/>
        <v>19300.400000000001</v>
      </c>
      <c r="H384" s="84"/>
      <c r="I384" s="51"/>
      <c r="J384" s="52">
        <f t="shared" si="34"/>
        <v>0</v>
      </c>
      <c r="K384" s="84"/>
      <c r="L384" s="125" t="s">
        <v>1104</v>
      </c>
      <c r="M384" s="125" t="s">
        <v>1314</v>
      </c>
      <c r="N384" s="125" t="s">
        <v>1315</v>
      </c>
      <c r="O384" s="125">
        <v>525</v>
      </c>
      <c r="P384" s="125" t="s">
        <v>271</v>
      </c>
      <c r="Q384" s="125" t="s">
        <v>455</v>
      </c>
      <c r="R384" s="125">
        <v>4</v>
      </c>
      <c r="S384" s="125">
        <v>485</v>
      </c>
      <c r="T384" s="125">
        <v>18.527999999999999</v>
      </c>
      <c r="U384" s="125">
        <v>32</v>
      </c>
    </row>
    <row r="385" spans="1:21" s="142" customFormat="1" ht="36.75" customHeight="1" x14ac:dyDescent="0.25">
      <c r="A385" s="583"/>
      <c r="B385" s="264" t="s">
        <v>1344</v>
      </c>
      <c r="C385" s="273" t="s">
        <v>1345</v>
      </c>
      <c r="D385" s="266"/>
      <c r="E385" s="267" t="s">
        <v>235</v>
      </c>
      <c r="F385" s="268">
        <v>96990</v>
      </c>
      <c r="G385" s="269">
        <f t="shared" si="36"/>
        <v>67893</v>
      </c>
      <c r="H385" s="84"/>
      <c r="I385" s="270"/>
      <c r="J385" s="271">
        <f t="shared" si="34"/>
        <v>0</v>
      </c>
      <c r="K385" s="84"/>
      <c r="L385" s="266" t="s">
        <v>1104</v>
      </c>
      <c r="M385" s="266" t="s">
        <v>1314</v>
      </c>
      <c r="N385" s="266" t="s">
        <v>1315</v>
      </c>
      <c r="O385" s="266">
        <v>525</v>
      </c>
      <c r="P385" s="266" t="s">
        <v>271</v>
      </c>
      <c r="Q385" s="266" t="s">
        <v>455</v>
      </c>
      <c r="R385" s="266">
        <v>4</v>
      </c>
      <c r="S385" s="266">
        <v>485</v>
      </c>
      <c r="T385" s="266">
        <v>18.527999999999999</v>
      </c>
      <c r="U385" s="266">
        <v>32</v>
      </c>
    </row>
    <row r="386" spans="1:21" s="142" customFormat="1" ht="36.75" customHeight="1" x14ac:dyDescent="0.25">
      <c r="A386" s="583"/>
      <c r="B386" s="123" t="s">
        <v>1338</v>
      </c>
      <c r="C386" s="124" t="s">
        <v>1339</v>
      </c>
      <c r="D386" s="125">
        <v>1</v>
      </c>
      <c r="E386" s="126" t="s">
        <v>242</v>
      </c>
      <c r="F386" s="5">
        <v>69418</v>
      </c>
      <c r="G386" s="272">
        <f t="shared" si="36"/>
        <v>48592.600000000006</v>
      </c>
      <c r="H386" s="84"/>
      <c r="I386" s="51"/>
      <c r="J386" s="52">
        <f t="shared" si="34"/>
        <v>0</v>
      </c>
      <c r="K386" s="84"/>
      <c r="L386" s="125" t="s">
        <v>1104</v>
      </c>
      <c r="M386" s="125" t="s">
        <v>1314</v>
      </c>
      <c r="N386" s="125" t="s">
        <v>1315</v>
      </c>
      <c r="O386" s="125">
        <v>525</v>
      </c>
      <c r="P386" s="125" t="s">
        <v>271</v>
      </c>
      <c r="Q386" s="125" t="s">
        <v>455</v>
      </c>
      <c r="R386" s="125">
        <v>4</v>
      </c>
      <c r="S386" s="125">
        <v>485</v>
      </c>
      <c r="T386" s="125">
        <v>18.527999999999999</v>
      </c>
      <c r="U386" s="125">
        <v>32</v>
      </c>
    </row>
    <row r="387" spans="1:21" s="142" customFormat="1" ht="36.75" customHeight="1" thickBot="1" x14ac:dyDescent="0.3">
      <c r="A387" s="583"/>
      <c r="B387" s="123" t="s">
        <v>1342</v>
      </c>
      <c r="C387" s="124" t="s">
        <v>1343</v>
      </c>
      <c r="D387" s="125">
        <v>1</v>
      </c>
      <c r="E387" s="126" t="s">
        <v>235</v>
      </c>
      <c r="F387" s="5">
        <v>27572</v>
      </c>
      <c r="G387" s="272">
        <f t="shared" si="36"/>
        <v>19300.400000000001</v>
      </c>
      <c r="H387" s="84"/>
      <c r="I387" s="51"/>
      <c r="J387" s="52">
        <f t="shared" si="34"/>
        <v>0</v>
      </c>
      <c r="K387" s="84"/>
      <c r="L387" s="125" t="s">
        <v>1104</v>
      </c>
      <c r="M387" s="125" t="s">
        <v>1314</v>
      </c>
      <c r="N387" s="125" t="s">
        <v>1315</v>
      </c>
      <c r="O387" s="125">
        <v>525</v>
      </c>
      <c r="P387" s="125" t="s">
        <v>271</v>
      </c>
      <c r="Q387" s="125" t="s">
        <v>455</v>
      </c>
      <c r="R387" s="125">
        <v>4</v>
      </c>
      <c r="S387" s="125">
        <v>485</v>
      </c>
      <c r="T387" s="125">
        <v>18.527999999999999</v>
      </c>
      <c r="U387" s="125">
        <v>32</v>
      </c>
    </row>
    <row r="388" spans="1:21" s="142" customFormat="1" ht="21" thickTop="1" thickBot="1" x14ac:dyDescent="0.3">
      <c r="A388" s="108"/>
      <c r="B388" s="108"/>
      <c r="C388" s="133" t="s">
        <v>1346</v>
      </c>
      <c r="D388" s="133"/>
      <c r="E388" s="134"/>
      <c r="F388" s="36"/>
      <c r="G388" s="37"/>
      <c r="H388" s="84"/>
      <c r="I388" s="38"/>
      <c r="J388" s="39"/>
      <c r="K388" s="84"/>
      <c r="L388" s="136"/>
      <c r="M388" s="136"/>
      <c r="N388" s="136"/>
      <c r="O388" s="136"/>
      <c r="P388" s="136"/>
      <c r="Q388" s="136"/>
      <c r="R388" s="136"/>
      <c r="S388" s="136"/>
      <c r="T388" s="136"/>
      <c r="U388" s="136"/>
    </row>
    <row r="389" spans="1:21" s="142" customFormat="1" ht="72" customHeight="1" thickTop="1" x14ac:dyDescent="0.25">
      <c r="A389" s="615"/>
      <c r="B389" s="274" t="s">
        <v>1347</v>
      </c>
      <c r="C389" s="275" t="s">
        <v>1348</v>
      </c>
      <c r="D389" s="276"/>
      <c r="E389" s="277" t="s">
        <v>242</v>
      </c>
      <c r="F389" s="278">
        <v>20008</v>
      </c>
      <c r="G389" s="269">
        <f>F389-F389*$G$4</f>
        <v>14005.6</v>
      </c>
      <c r="H389" s="84"/>
      <c r="I389" s="270"/>
      <c r="J389" s="271">
        <f t="shared" ref="J389:J405" si="37">IF(I389*G389&gt;0,I389*G389,0)</f>
        <v>0</v>
      </c>
      <c r="K389" s="84"/>
      <c r="L389" s="279" t="s">
        <v>1349</v>
      </c>
      <c r="M389" s="279" t="s">
        <v>1350</v>
      </c>
      <c r="N389" s="279">
        <v>150</v>
      </c>
      <c r="O389" s="279">
        <v>542</v>
      </c>
      <c r="P389" s="279" t="s">
        <v>238</v>
      </c>
      <c r="Q389" s="279" t="s">
        <v>446</v>
      </c>
      <c r="R389" s="279">
        <v>2</v>
      </c>
      <c r="S389" s="279">
        <v>481</v>
      </c>
      <c r="T389" s="279">
        <v>4.1500000000000004</v>
      </c>
      <c r="U389" s="279">
        <v>12</v>
      </c>
    </row>
    <row r="390" spans="1:21" s="142" customFormat="1" ht="72" customHeight="1" x14ac:dyDescent="0.25">
      <c r="A390" s="580"/>
      <c r="B390" s="274" t="s">
        <v>1351</v>
      </c>
      <c r="C390" s="275" t="s">
        <v>1352</v>
      </c>
      <c r="D390" s="276"/>
      <c r="E390" s="277" t="s">
        <v>242</v>
      </c>
      <c r="F390" s="278">
        <v>22204</v>
      </c>
      <c r="G390" s="269">
        <f t="shared" ref="G390:G405" si="38">F390-F390*$G$4</f>
        <v>15542.8</v>
      </c>
      <c r="H390" s="84"/>
      <c r="I390" s="270"/>
      <c r="J390" s="271">
        <f t="shared" si="37"/>
        <v>0</v>
      </c>
      <c r="K390" s="84"/>
      <c r="L390" s="279" t="s">
        <v>1349</v>
      </c>
      <c r="M390" s="279" t="s">
        <v>1350</v>
      </c>
      <c r="N390" s="279">
        <v>150</v>
      </c>
      <c r="O390" s="279">
        <v>542</v>
      </c>
      <c r="P390" s="279" t="s">
        <v>258</v>
      </c>
      <c r="Q390" s="279" t="s">
        <v>455</v>
      </c>
      <c r="R390" s="279">
        <v>2</v>
      </c>
      <c r="S390" s="279">
        <v>481</v>
      </c>
      <c r="T390" s="279">
        <v>4.4290000000000003</v>
      </c>
      <c r="U390" s="279">
        <v>12</v>
      </c>
    </row>
    <row r="391" spans="1:21" s="142" customFormat="1" ht="72" customHeight="1" thickBot="1" x14ac:dyDescent="0.3">
      <c r="A391" s="582"/>
      <c r="B391" s="310" t="s">
        <v>1353</v>
      </c>
      <c r="C391" s="311" t="s">
        <v>1354</v>
      </c>
      <c r="D391" s="312"/>
      <c r="E391" s="313" t="s">
        <v>242</v>
      </c>
      <c r="F391" s="314">
        <v>16714</v>
      </c>
      <c r="G391" s="315">
        <f t="shared" si="38"/>
        <v>11699.8</v>
      </c>
      <c r="H391" s="84"/>
      <c r="I391" s="316"/>
      <c r="J391" s="317">
        <f t="shared" si="37"/>
        <v>0</v>
      </c>
      <c r="K391" s="84"/>
      <c r="L391" s="318" t="s">
        <v>1349</v>
      </c>
      <c r="M391" s="318" t="s">
        <v>1350</v>
      </c>
      <c r="N391" s="318">
        <v>150</v>
      </c>
      <c r="O391" s="318">
        <v>542</v>
      </c>
      <c r="P391" s="318" t="s">
        <v>271</v>
      </c>
      <c r="Q391" s="318" t="s">
        <v>455</v>
      </c>
      <c r="R391" s="318">
        <v>2</v>
      </c>
      <c r="S391" s="318">
        <v>481</v>
      </c>
      <c r="T391" s="318">
        <v>4.4290000000000003</v>
      </c>
      <c r="U391" s="318">
        <v>12</v>
      </c>
    </row>
    <row r="392" spans="1:21" s="142" customFormat="1" ht="60.6" customHeight="1" thickTop="1" x14ac:dyDescent="0.25">
      <c r="A392" s="615"/>
      <c r="B392" s="274" t="s">
        <v>1355</v>
      </c>
      <c r="C392" s="275" t="s">
        <v>1356</v>
      </c>
      <c r="D392" s="276"/>
      <c r="E392" s="277" t="s">
        <v>242</v>
      </c>
      <c r="F392" s="278">
        <v>20252</v>
      </c>
      <c r="G392" s="269">
        <f>F392-F392*$G$4</f>
        <v>14176.400000000001</v>
      </c>
      <c r="H392" s="84"/>
      <c r="I392" s="270"/>
      <c r="J392" s="271">
        <f t="shared" si="37"/>
        <v>0</v>
      </c>
      <c r="K392" s="84"/>
      <c r="L392" s="279" t="s">
        <v>1349</v>
      </c>
      <c r="M392" s="279" t="s">
        <v>1350</v>
      </c>
      <c r="N392" s="279">
        <v>150</v>
      </c>
      <c r="O392" s="279">
        <v>592</v>
      </c>
      <c r="P392" s="279" t="s">
        <v>238</v>
      </c>
      <c r="Q392" s="279" t="s">
        <v>446</v>
      </c>
      <c r="R392" s="279">
        <v>1</v>
      </c>
      <c r="S392" s="279">
        <v>481</v>
      </c>
      <c r="T392" s="279">
        <v>4.1280000000000001</v>
      </c>
      <c r="U392" s="279">
        <v>10</v>
      </c>
    </row>
    <row r="393" spans="1:21" s="142" customFormat="1" ht="60.6" customHeight="1" x14ac:dyDescent="0.25">
      <c r="A393" s="580"/>
      <c r="B393" s="380" t="s">
        <v>1357</v>
      </c>
      <c r="C393" s="381" t="s">
        <v>1358</v>
      </c>
      <c r="D393" s="165"/>
      <c r="E393" s="166" t="s">
        <v>242</v>
      </c>
      <c r="F393" s="34">
        <v>21838</v>
      </c>
      <c r="G393" s="287">
        <f>F393-F393*$G$4</f>
        <v>15286.6</v>
      </c>
      <c r="H393" s="84"/>
      <c r="I393" s="47"/>
      <c r="J393" s="48">
        <f t="shared" si="37"/>
        <v>0</v>
      </c>
      <c r="K393" s="84"/>
      <c r="L393" s="167" t="s">
        <v>1349</v>
      </c>
      <c r="M393" s="167" t="s">
        <v>1350</v>
      </c>
      <c r="N393" s="167">
        <v>150</v>
      </c>
      <c r="O393" s="167">
        <v>592</v>
      </c>
      <c r="P393" s="167" t="s">
        <v>258</v>
      </c>
      <c r="Q393" s="167" t="s">
        <v>455</v>
      </c>
      <c r="R393" s="167">
        <v>1</v>
      </c>
      <c r="S393" s="167">
        <v>481</v>
      </c>
      <c r="T393" s="167">
        <v>4.3499999999999996</v>
      </c>
      <c r="U393" s="167">
        <v>12</v>
      </c>
    </row>
    <row r="394" spans="1:21" s="142" customFormat="1" ht="60.6" customHeight="1" x14ac:dyDescent="0.25">
      <c r="A394" s="580"/>
      <c r="B394" s="274" t="s">
        <v>1359</v>
      </c>
      <c r="C394" s="275" t="s">
        <v>1360</v>
      </c>
      <c r="D394" s="276"/>
      <c r="E394" s="277" t="s">
        <v>242</v>
      </c>
      <c r="F394" s="278">
        <v>21838</v>
      </c>
      <c r="G394" s="269">
        <f>F394-F394*$G$4</f>
        <v>15286.6</v>
      </c>
      <c r="H394" s="84"/>
      <c r="I394" s="270"/>
      <c r="J394" s="271">
        <f t="shared" si="37"/>
        <v>0</v>
      </c>
      <c r="K394" s="84"/>
      <c r="L394" s="279" t="s">
        <v>1349</v>
      </c>
      <c r="M394" s="279" t="s">
        <v>1350</v>
      </c>
      <c r="N394" s="279">
        <v>150</v>
      </c>
      <c r="O394" s="279">
        <v>592</v>
      </c>
      <c r="P394" s="279" t="s">
        <v>258</v>
      </c>
      <c r="Q394" s="279" t="s">
        <v>455</v>
      </c>
      <c r="R394" s="279">
        <v>1</v>
      </c>
      <c r="S394" s="279">
        <v>481</v>
      </c>
      <c r="T394" s="279">
        <v>4.3499999999999996</v>
      </c>
      <c r="U394" s="279">
        <v>12</v>
      </c>
    </row>
    <row r="395" spans="1:21" s="142" customFormat="1" ht="60.6" customHeight="1" thickBot="1" x14ac:dyDescent="0.3">
      <c r="A395" s="582"/>
      <c r="B395" s="310" t="s">
        <v>1361</v>
      </c>
      <c r="C395" s="311" t="s">
        <v>1362</v>
      </c>
      <c r="D395" s="312"/>
      <c r="E395" s="313" t="s">
        <v>242</v>
      </c>
      <c r="F395" s="314">
        <v>17934</v>
      </c>
      <c r="G395" s="315">
        <f>F395-F395*$G$4</f>
        <v>12553.8</v>
      </c>
      <c r="H395" s="84"/>
      <c r="I395" s="316"/>
      <c r="J395" s="317">
        <f t="shared" si="37"/>
        <v>0</v>
      </c>
      <c r="K395" s="84"/>
      <c r="L395" s="318" t="s">
        <v>1349</v>
      </c>
      <c r="M395" s="318" t="s">
        <v>1350</v>
      </c>
      <c r="N395" s="318">
        <v>150</v>
      </c>
      <c r="O395" s="318">
        <v>592</v>
      </c>
      <c r="P395" s="318" t="s">
        <v>271</v>
      </c>
      <c r="Q395" s="318" t="s">
        <v>455</v>
      </c>
      <c r="R395" s="318">
        <v>1</v>
      </c>
      <c r="S395" s="318">
        <v>481</v>
      </c>
      <c r="T395" s="318">
        <v>4.3499999999999996</v>
      </c>
      <c r="U395" s="318">
        <v>10</v>
      </c>
    </row>
    <row r="396" spans="1:21" s="142" customFormat="1" ht="72" customHeight="1" thickTop="1" x14ac:dyDescent="0.25">
      <c r="A396" s="615"/>
      <c r="B396" s="163" t="s">
        <v>1363</v>
      </c>
      <c r="C396" s="164" t="s">
        <v>1364</v>
      </c>
      <c r="D396" s="165"/>
      <c r="E396" s="166" t="s">
        <v>242</v>
      </c>
      <c r="F396" s="34">
        <v>20984</v>
      </c>
      <c r="G396" s="287">
        <f>F396-F396*$G$4</f>
        <v>14688.8</v>
      </c>
      <c r="H396" s="84"/>
      <c r="I396" s="47"/>
      <c r="J396" s="48">
        <f t="shared" si="37"/>
        <v>0</v>
      </c>
      <c r="K396" s="84"/>
      <c r="L396" s="167" t="s">
        <v>1349</v>
      </c>
      <c r="M396" s="167" t="s">
        <v>1350</v>
      </c>
      <c r="N396" s="167">
        <v>150</v>
      </c>
      <c r="O396" s="167">
        <v>592</v>
      </c>
      <c r="P396" s="167" t="s">
        <v>238</v>
      </c>
      <c r="Q396" s="167" t="s">
        <v>446</v>
      </c>
      <c r="R396" s="167">
        <v>1</v>
      </c>
      <c r="S396" s="167">
        <v>481</v>
      </c>
      <c r="T396" s="167">
        <v>3.92</v>
      </c>
      <c r="U396" s="167">
        <v>12</v>
      </c>
    </row>
    <row r="397" spans="1:21" s="142" customFormat="1" ht="72" customHeight="1" x14ac:dyDescent="0.25">
      <c r="A397" s="580"/>
      <c r="B397" s="274" t="s">
        <v>1365</v>
      </c>
      <c r="C397" s="275" t="s">
        <v>1366</v>
      </c>
      <c r="D397" s="276"/>
      <c r="E397" s="277" t="s">
        <v>242</v>
      </c>
      <c r="F397" s="278">
        <v>23302</v>
      </c>
      <c r="G397" s="269">
        <f t="shared" si="38"/>
        <v>16311.400000000001</v>
      </c>
      <c r="H397" s="84"/>
      <c r="I397" s="270"/>
      <c r="J397" s="271">
        <f t="shared" si="37"/>
        <v>0</v>
      </c>
      <c r="K397" s="84"/>
      <c r="L397" s="279" t="s">
        <v>1349</v>
      </c>
      <c r="M397" s="279" t="s">
        <v>1350</v>
      </c>
      <c r="N397" s="279">
        <v>150</v>
      </c>
      <c r="O397" s="279">
        <v>592</v>
      </c>
      <c r="P397" s="279" t="s">
        <v>258</v>
      </c>
      <c r="Q397" s="279" t="s">
        <v>455</v>
      </c>
      <c r="R397" s="279">
        <v>1</v>
      </c>
      <c r="S397" s="279">
        <v>481</v>
      </c>
      <c r="T397" s="279">
        <v>4.0999999999999996</v>
      </c>
      <c r="U397" s="279">
        <v>12</v>
      </c>
    </row>
    <row r="398" spans="1:21" s="142" customFormat="1" ht="72" customHeight="1" thickBot="1" x14ac:dyDescent="0.3">
      <c r="A398" s="582"/>
      <c r="B398" s="310" t="s">
        <v>1367</v>
      </c>
      <c r="C398" s="311" t="s">
        <v>1368</v>
      </c>
      <c r="D398" s="312"/>
      <c r="E398" s="313" t="s">
        <v>242</v>
      </c>
      <c r="F398" s="314">
        <v>18422</v>
      </c>
      <c r="G398" s="315">
        <f t="shared" si="38"/>
        <v>12895.400000000001</v>
      </c>
      <c r="H398" s="84"/>
      <c r="I398" s="316"/>
      <c r="J398" s="317">
        <f t="shared" si="37"/>
        <v>0</v>
      </c>
      <c r="K398" s="84"/>
      <c r="L398" s="318" t="s">
        <v>1349</v>
      </c>
      <c r="M398" s="318" t="s">
        <v>1350</v>
      </c>
      <c r="N398" s="318">
        <v>150</v>
      </c>
      <c r="O398" s="318">
        <v>592</v>
      </c>
      <c r="P398" s="318" t="s">
        <v>271</v>
      </c>
      <c r="Q398" s="318" t="s">
        <v>455</v>
      </c>
      <c r="R398" s="318">
        <v>1</v>
      </c>
      <c r="S398" s="318">
        <v>481</v>
      </c>
      <c r="T398" s="318">
        <v>4.0999999999999996</v>
      </c>
      <c r="U398" s="318">
        <v>12</v>
      </c>
    </row>
    <row r="399" spans="1:21" s="142" customFormat="1" ht="52.35" customHeight="1" thickTop="1" x14ac:dyDescent="0.25">
      <c r="A399" s="556"/>
      <c r="B399" s="163" t="s">
        <v>1369</v>
      </c>
      <c r="C399" s="164" t="s">
        <v>1370</v>
      </c>
      <c r="D399" s="165"/>
      <c r="E399" s="166" t="s">
        <v>242</v>
      </c>
      <c r="F399" s="34">
        <v>1098</v>
      </c>
      <c r="G399" s="287">
        <f t="shared" si="38"/>
        <v>768.6</v>
      </c>
      <c r="H399" s="84"/>
      <c r="I399" s="47"/>
      <c r="J399" s="48">
        <f t="shared" si="37"/>
        <v>0</v>
      </c>
      <c r="K399" s="84"/>
      <c r="L399" s="167" t="s">
        <v>1349</v>
      </c>
      <c r="M399" s="167" t="s">
        <v>1350</v>
      </c>
      <c r="N399" s="167">
        <v>150</v>
      </c>
      <c r="O399" s="167" t="s">
        <v>652</v>
      </c>
      <c r="P399" s="167" t="s">
        <v>271</v>
      </c>
      <c r="Q399" s="167" t="s">
        <v>455</v>
      </c>
      <c r="R399" s="167" t="s">
        <v>652</v>
      </c>
      <c r="S399" s="167" t="s">
        <v>652</v>
      </c>
      <c r="T399" s="167">
        <v>0.04</v>
      </c>
      <c r="U399" s="167" t="s">
        <v>652</v>
      </c>
    </row>
    <row r="400" spans="1:21" s="142" customFormat="1" ht="57" customHeight="1" x14ac:dyDescent="0.25">
      <c r="A400" s="553"/>
      <c r="B400" s="274" t="s">
        <v>1371</v>
      </c>
      <c r="C400" s="275" t="s">
        <v>1372</v>
      </c>
      <c r="D400" s="276"/>
      <c r="E400" s="277" t="s">
        <v>242</v>
      </c>
      <c r="F400" s="278">
        <v>1159</v>
      </c>
      <c r="G400" s="269">
        <f t="shared" si="38"/>
        <v>811.3</v>
      </c>
      <c r="H400" s="84"/>
      <c r="I400" s="270"/>
      <c r="J400" s="271">
        <f t="shared" si="37"/>
        <v>0</v>
      </c>
      <c r="K400" s="84"/>
      <c r="L400" s="279" t="s">
        <v>1349</v>
      </c>
      <c r="M400" s="279" t="s">
        <v>1350</v>
      </c>
      <c r="N400" s="279">
        <v>150</v>
      </c>
      <c r="O400" s="279" t="s">
        <v>652</v>
      </c>
      <c r="P400" s="279" t="s">
        <v>238</v>
      </c>
      <c r="Q400" s="279" t="s">
        <v>446</v>
      </c>
      <c r="R400" s="279" t="s">
        <v>652</v>
      </c>
      <c r="S400" s="279" t="s">
        <v>652</v>
      </c>
      <c r="T400" s="279">
        <v>0.04</v>
      </c>
      <c r="U400" s="279" t="s">
        <v>652</v>
      </c>
    </row>
    <row r="401" spans="1:21" s="142" customFormat="1" ht="54.6" customHeight="1" thickBot="1" x14ac:dyDescent="0.3">
      <c r="A401" s="554"/>
      <c r="B401" s="310" t="s">
        <v>1373</v>
      </c>
      <c r="C401" s="311" t="s">
        <v>1374</v>
      </c>
      <c r="D401" s="312"/>
      <c r="E401" s="313" t="s">
        <v>242</v>
      </c>
      <c r="F401" s="314">
        <v>1220</v>
      </c>
      <c r="G401" s="315">
        <f t="shared" si="38"/>
        <v>854</v>
      </c>
      <c r="H401" s="84"/>
      <c r="I401" s="316"/>
      <c r="J401" s="317">
        <f t="shared" si="37"/>
        <v>0</v>
      </c>
      <c r="K401" s="84"/>
      <c r="L401" s="318" t="s">
        <v>1349</v>
      </c>
      <c r="M401" s="318" t="s">
        <v>1350</v>
      </c>
      <c r="N401" s="318">
        <v>150</v>
      </c>
      <c r="O401" s="318" t="s">
        <v>652</v>
      </c>
      <c r="P401" s="318" t="s">
        <v>258</v>
      </c>
      <c r="Q401" s="318" t="s">
        <v>455</v>
      </c>
      <c r="R401" s="318" t="s">
        <v>652</v>
      </c>
      <c r="S401" s="318" t="s">
        <v>652</v>
      </c>
      <c r="T401" s="318">
        <v>0.04</v>
      </c>
      <c r="U401" s="318" t="s">
        <v>652</v>
      </c>
    </row>
    <row r="402" spans="1:21" s="142" customFormat="1" ht="39.6" customHeight="1" thickTop="1" x14ac:dyDescent="0.25">
      <c r="A402" s="587"/>
      <c r="B402" s="163" t="s">
        <v>1375</v>
      </c>
      <c r="C402" s="164" t="s">
        <v>1376</v>
      </c>
      <c r="D402" s="165"/>
      <c r="E402" s="166" t="s">
        <v>242</v>
      </c>
      <c r="F402" s="34">
        <v>29768</v>
      </c>
      <c r="G402" s="287">
        <f t="shared" si="38"/>
        <v>20837.599999999999</v>
      </c>
      <c r="H402" s="84"/>
      <c r="I402" s="47"/>
      <c r="J402" s="48">
        <f t="shared" si="37"/>
        <v>0</v>
      </c>
      <c r="K402" s="84"/>
      <c r="L402" s="167" t="s">
        <v>1349</v>
      </c>
      <c r="M402" s="167" t="s">
        <v>1350</v>
      </c>
      <c r="N402" s="167">
        <v>150</v>
      </c>
      <c r="O402" s="167">
        <v>592</v>
      </c>
      <c r="P402" s="167" t="s">
        <v>258</v>
      </c>
      <c r="Q402" s="167" t="s">
        <v>455</v>
      </c>
      <c r="R402" s="167">
        <v>2</v>
      </c>
      <c r="S402" s="167">
        <v>481</v>
      </c>
      <c r="T402" s="167">
        <v>4.1399999999999997</v>
      </c>
      <c r="U402" s="167">
        <v>12</v>
      </c>
    </row>
    <row r="403" spans="1:21" s="142" customFormat="1" ht="39.6" customHeight="1" x14ac:dyDescent="0.25">
      <c r="A403" s="583"/>
      <c r="B403" s="274" t="s">
        <v>1377</v>
      </c>
      <c r="C403" s="275" t="s">
        <v>1378</v>
      </c>
      <c r="D403" s="276"/>
      <c r="E403" s="277" t="s">
        <v>242</v>
      </c>
      <c r="F403" s="278">
        <v>25010</v>
      </c>
      <c r="G403" s="269">
        <f t="shared" si="38"/>
        <v>17507</v>
      </c>
      <c r="H403" s="84"/>
      <c r="I403" s="270"/>
      <c r="J403" s="271">
        <f t="shared" si="37"/>
        <v>0</v>
      </c>
      <c r="K403" s="84"/>
      <c r="L403" s="279" t="s">
        <v>1349</v>
      </c>
      <c r="M403" s="279" t="s">
        <v>1350</v>
      </c>
      <c r="N403" s="279">
        <v>150</v>
      </c>
      <c r="O403" s="279">
        <v>592</v>
      </c>
      <c r="P403" s="279" t="s">
        <v>271</v>
      </c>
      <c r="Q403" s="279" t="s">
        <v>455</v>
      </c>
      <c r="R403" s="279">
        <v>2</v>
      </c>
      <c r="S403" s="279">
        <v>481</v>
      </c>
      <c r="T403" s="279">
        <v>4.1399999999999997</v>
      </c>
      <c r="U403" s="279">
        <v>12</v>
      </c>
    </row>
    <row r="404" spans="1:21" s="142" customFormat="1" ht="39.6" customHeight="1" x14ac:dyDescent="0.25">
      <c r="A404" s="583"/>
      <c r="B404" s="274" t="s">
        <v>1379</v>
      </c>
      <c r="C404" s="275" t="s">
        <v>1380</v>
      </c>
      <c r="D404" s="276"/>
      <c r="E404" s="277" t="s">
        <v>242</v>
      </c>
      <c r="F404" s="278">
        <v>29768</v>
      </c>
      <c r="G404" s="269">
        <f t="shared" si="38"/>
        <v>20837.599999999999</v>
      </c>
      <c r="H404" s="84"/>
      <c r="I404" s="270"/>
      <c r="J404" s="271">
        <f t="shared" si="37"/>
        <v>0</v>
      </c>
      <c r="K404" s="84"/>
      <c r="L404" s="279" t="s">
        <v>1349</v>
      </c>
      <c r="M404" s="279" t="s">
        <v>1350</v>
      </c>
      <c r="N404" s="279">
        <v>150</v>
      </c>
      <c r="O404" s="279">
        <v>592</v>
      </c>
      <c r="P404" s="279" t="s">
        <v>258</v>
      </c>
      <c r="Q404" s="279" t="s">
        <v>455</v>
      </c>
      <c r="R404" s="279">
        <v>2</v>
      </c>
      <c r="S404" s="279">
        <v>481</v>
      </c>
      <c r="T404" s="279">
        <v>4.1399999999999997</v>
      </c>
      <c r="U404" s="279">
        <v>12</v>
      </c>
    </row>
    <row r="405" spans="1:21" s="142" customFormat="1" ht="39.6" customHeight="1" thickBot="1" x14ac:dyDescent="0.3">
      <c r="A405" s="583"/>
      <c r="B405" s="274" t="s">
        <v>1381</v>
      </c>
      <c r="C405" s="275" t="s">
        <v>1382</v>
      </c>
      <c r="D405" s="276"/>
      <c r="E405" s="277" t="s">
        <v>242</v>
      </c>
      <c r="F405" s="278">
        <v>25010</v>
      </c>
      <c r="G405" s="269">
        <f t="shared" si="38"/>
        <v>17507</v>
      </c>
      <c r="H405" s="84"/>
      <c r="I405" s="270"/>
      <c r="J405" s="271">
        <f t="shared" si="37"/>
        <v>0</v>
      </c>
      <c r="K405" s="84"/>
      <c r="L405" s="279" t="s">
        <v>1349</v>
      </c>
      <c r="M405" s="279" t="s">
        <v>1350</v>
      </c>
      <c r="N405" s="279">
        <v>150</v>
      </c>
      <c r="O405" s="279">
        <v>592</v>
      </c>
      <c r="P405" s="279" t="s">
        <v>271</v>
      </c>
      <c r="Q405" s="279" t="s">
        <v>455</v>
      </c>
      <c r="R405" s="279">
        <v>2</v>
      </c>
      <c r="S405" s="279">
        <v>481</v>
      </c>
      <c r="T405" s="279">
        <v>4.1399999999999997</v>
      </c>
      <c r="U405" s="279">
        <v>12</v>
      </c>
    </row>
    <row r="406" spans="1:21" s="142" customFormat="1" ht="21" thickTop="1" thickBot="1" x14ac:dyDescent="0.3">
      <c r="A406" s="108"/>
      <c r="B406" s="108"/>
      <c r="C406" s="133" t="s">
        <v>1383</v>
      </c>
      <c r="D406" s="133"/>
      <c r="E406" s="134"/>
      <c r="F406" s="36"/>
      <c r="G406" s="37"/>
      <c r="H406" s="84"/>
      <c r="I406" s="38"/>
      <c r="J406" s="39"/>
      <c r="K406" s="84"/>
      <c r="L406" s="136"/>
      <c r="M406" s="136"/>
      <c r="N406" s="136"/>
      <c r="O406" s="136"/>
      <c r="P406" s="136"/>
      <c r="Q406" s="136"/>
      <c r="R406" s="136"/>
      <c r="S406" s="136"/>
      <c r="T406" s="136"/>
      <c r="U406" s="136"/>
    </row>
    <row r="407" spans="1:21" s="224" customFormat="1" ht="32.25" thickTop="1" x14ac:dyDescent="0.25">
      <c r="A407" s="590"/>
      <c r="B407" s="266" t="s">
        <v>1384</v>
      </c>
      <c r="C407" s="273" t="s">
        <v>1385</v>
      </c>
      <c r="D407" s="266"/>
      <c r="E407" s="267" t="s">
        <v>235</v>
      </c>
      <c r="F407" s="268">
        <v>40260</v>
      </c>
      <c r="G407" s="269">
        <f t="shared" ref="G407:G412" si="39">F407-F407*$G$4</f>
        <v>28182</v>
      </c>
      <c r="H407" s="84"/>
      <c r="I407" s="270"/>
      <c r="J407" s="271">
        <f t="shared" ref="J407:J438" si="40">IF(I407*G407&gt;0,I407*G407,0)</f>
        <v>0</v>
      </c>
      <c r="K407" s="84"/>
      <c r="L407" s="280" t="s">
        <v>1386</v>
      </c>
      <c r="M407" s="280" t="s">
        <v>65</v>
      </c>
      <c r="N407" s="280">
        <v>300</v>
      </c>
      <c r="O407" s="280" t="s">
        <v>1387</v>
      </c>
      <c r="P407" s="280" t="s">
        <v>238</v>
      </c>
      <c r="Q407" s="280" t="s">
        <v>422</v>
      </c>
      <c r="R407" s="280">
        <v>2</v>
      </c>
      <c r="S407" s="280">
        <v>480</v>
      </c>
      <c r="T407" s="280">
        <v>7.58</v>
      </c>
      <c r="U407" s="280">
        <v>28</v>
      </c>
    </row>
    <row r="408" spans="1:21" s="224" customFormat="1" ht="20.25" customHeight="1" x14ac:dyDescent="0.25">
      <c r="A408" s="590"/>
      <c r="B408" s="123" t="s">
        <v>1388</v>
      </c>
      <c r="C408" s="124" t="s">
        <v>1389</v>
      </c>
      <c r="D408" s="125" t="s">
        <v>1390</v>
      </c>
      <c r="E408" s="126" t="s">
        <v>242</v>
      </c>
      <c r="F408" s="5">
        <v>21228</v>
      </c>
      <c r="G408" s="272">
        <f t="shared" si="39"/>
        <v>14859.6</v>
      </c>
      <c r="H408" s="84"/>
      <c r="I408" s="51"/>
      <c r="J408" s="52">
        <f t="shared" si="40"/>
        <v>0</v>
      </c>
      <c r="K408" s="84"/>
      <c r="L408" s="125" t="s">
        <v>1386</v>
      </c>
      <c r="M408" s="125" t="s">
        <v>65</v>
      </c>
      <c r="N408" s="125">
        <v>300</v>
      </c>
      <c r="O408" s="125" t="s">
        <v>1387</v>
      </c>
      <c r="P408" s="125" t="s">
        <v>238</v>
      </c>
      <c r="Q408" s="125" t="s">
        <v>422</v>
      </c>
      <c r="R408" s="125">
        <v>3</v>
      </c>
      <c r="S408" s="125">
        <v>481</v>
      </c>
      <c r="T408" s="125">
        <v>4.8600000000000003</v>
      </c>
      <c r="U408" s="125">
        <v>28</v>
      </c>
    </row>
    <row r="409" spans="1:21" s="224" customFormat="1" ht="25.5" x14ac:dyDescent="0.25">
      <c r="A409" s="590"/>
      <c r="B409" s="123" t="s">
        <v>487</v>
      </c>
      <c r="C409" s="124" t="s">
        <v>488</v>
      </c>
      <c r="D409" s="125" t="s">
        <v>1391</v>
      </c>
      <c r="E409" s="126" t="s">
        <v>242</v>
      </c>
      <c r="F409" s="5">
        <v>9516</v>
      </c>
      <c r="G409" s="272">
        <f t="shared" si="39"/>
        <v>6661.2000000000007</v>
      </c>
      <c r="H409" s="84"/>
      <c r="I409" s="51"/>
      <c r="J409" s="52">
        <f t="shared" si="40"/>
        <v>0</v>
      </c>
      <c r="K409" s="84"/>
      <c r="L409" s="125" t="s">
        <v>236</v>
      </c>
      <c r="M409" s="125" t="s">
        <v>65</v>
      </c>
      <c r="N409" s="125">
        <v>300</v>
      </c>
      <c r="O409" s="125" t="s">
        <v>1387</v>
      </c>
      <c r="P409" s="125" t="s">
        <v>238</v>
      </c>
      <c r="Q409" s="125" t="s">
        <v>422</v>
      </c>
      <c r="R409" s="125">
        <v>4</v>
      </c>
      <c r="S409" s="125">
        <v>482</v>
      </c>
      <c r="T409" s="125">
        <v>1.36</v>
      </c>
      <c r="U409" s="125">
        <v>28</v>
      </c>
    </row>
    <row r="410" spans="1:21" s="224" customFormat="1" ht="31.5" x14ac:dyDescent="0.25">
      <c r="A410" s="590"/>
      <c r="B410" s="266" t="s">
        <v>1392</v>
      </c>
      <c r="C410" s="273" t="s">
        <v>1393</v>
      </c>
      <c r="D410" s="266"/>
      <c r="E410" s="267" t="s">
        <v>235</v>
      </c>
      <c r="F410" s="268">
        <v>43432</v>
      </c>
      <c r="G410" s="269">
        <f t="shared" si="39"/>
        <v>30402.400000000001</v>
      </c>
      <c r="H410" s="84"/>
      <c r="I410" s="270"/>
      <c r="J410" s="271">
        <f t="shared" si="40"/>
        <v>0</v>
      </c>
      <c r="K410" s="84"/>
      <c r="L410" s="280" t="s">
        <v>1386</v>
      </c>
      <c r="M410" s="280" t="s">
        <v>65</v>
      </c>
      <c r="N410" s="280">
        <v>400</v>
      </c>
      <c r="O410" s="280" t="s">
        <v>1387</v>
      </c>
      <c r="P410" s="280" t="s">
        <v>238</v>
      </c>
      <c r="Q410" s="280" t="s">
        <v>422</v>
      </c>
      <c r="R410" s="280">
        <v>5</v>
      </c>
      <c r="S410" s="280">
        <v>483</v>
      </c>
      <c r="T410" s="280">
        <v>8.3559999999999999</v>
      </c>
      <c r="U410" s="280">
        <v>28</v>
      </c>
    </row>
    <row r="411" spans="1:21" s="224" customFormat="1" ht="19.5" customHeight="1" x14ac:dyDescent="0.25">
      <c r="A411" s="590"/>
      <c r="B411" s="123" t="s">
        <v>1388</v>
      </c>
      <c r="C411" s="124" t="s">
        <v>1389</v>
      </c>
      <c r="D411" s="125" t="s">
        <v>1390</v>
      </c>
      <c r="E411" s="126" t="s">
        <v>242</v>
      </c>
      <c r="F411" s="5">
        <v>21228</v>
      </c>
      <c r="G411" s="272">
        <f t="shared" si="39"/>
        <v>14859.6</v>
      </c>
      <c r="H411" s="84"/>
      <c r="I411" s="51"/>
      <c r="J411" s="52">
        <f t="shared" si="40"/>
        <v>0</v>
      </c>
      <c r="K411" s="84"/>
      <c r="L411" s="125" t="s">
        <v>1386</v>
      </c>
      <c r="M411" s="125" t="s">
        <v>65</v>
      </c>
      <c r="N411" s="125">
        <v>400</v>
      </c>
      <c r="O411" s="125" t="s">
        <v>1387</v>
      </c>
      <c r="P411" s="125" t="s">
        <v>238</v>
      </c>
      <c r="Q411" s="125" t="s">
        <v>422</v>
      </c>
      <c r="R411" s="125">
        <v>6</v>
      </c>
      <c r="S411" s="125">
        <v>484</v>
      </c>
      <c r="T411" s="125">
        <v>4.8600000000000003</v>
      </c>
      <c r="U411" s="125">
        <v>28</v>
      </c>
    </row>
    <row r="412" spans="1:21" s="224" customFormat="1" ht="25.5" x14ac:dyDescent="0.25">
      <c r="A412" s="590"/>
      <c r="B412" s="123" t="s">
        <v>493</v>
      </c>
      <c r="C412" s="124" t="s">
        <v>494</v>
      </c>
      <c r="D412" s="125" t="s">
        <v>1391</v>
      </c>
      <c r="E412" s="126" t="s">
        <v>242</v>
      </c>
      <c r="F412" s="5">
        <v>11102</v>
      </c>
      <c r="G412" s="272">
        <f t="shared" si="39"/>
        <v>7771.4</v>
      </c>
      <c r="H412" s="84"/>
      <c r="I412" s="51"/>
      <c r="J412" s="52">
        <f t="shared" si="40"/>
        <v>0</v>
      </c>
      <c r="K412" s="84"/>
      <c r="L412" s="125" t="s">
        <v>236</v>
      </c>
      <c r="M412" s="125" t="s">
        <v>65</v>
      </c>
      <c r="N412" s="125">
        <v>400</v>
      </c>
      <c r="O412" s="125" t="s">
        <v>1387</v>
      </c>
      <c r="P412" s="125" t="s">
        <v>238</v>
      </c>
      <c r="Q412" s="125" t="s">
        <v>422</v>
      </c>
      <c r="R412" s="125">
        <v>7</v>
      </c>
      <c r="S412" s="125">
        <v>485</v>
      </c>
      <c r="T412" s="125">
        <v>1.748</v>
      </c>
      <c r="U412" s="125">
        <v>28</v>
      </c>
    </row>
    <row r="413" spans="1:21" s="224" customFormat="1" ht="39.75" customHeight="1" x14ac:dyDescent="0.25">
      <c r="A413" s="577"/>
      <c r="B413" s="266" t="s">
        <v>1394</v>
      </c>
      <c r="C413" s="273" t="s">
        <v>1395</v>
      </c>
      <c r="D413" s="266"/>
      <c r="E413" s="267" t="s">
        <v>235</v>
      </c>
      <c r="F413" s="268">
        <v>42334</v>
      </c>
      <c r="G413" s="269">
        <f t="shared" ref="G413:G418" si="41">F413-F413*$G$4</f>
        <v>29633.800000000003</v>
      </c>
      <c r="H413" s="84"/>
      <c r="I413" s="270"/>
      <c r="J413" s="271">
        <f t="shared" si="40"/>
        <v>0</v>
      </c>
      <c r="K413" s="84"/>
      <c r="L413" s="280" t="s">
        <v>1386</v>
      </c>
      <c r="M413" s="280" t="s">
        <v>65</v>
      </c>
      <c r="N413" s="280">
        <v>300</v>
      </c>
      <c r="O413" s="280" t="s">
        <v>1396</v>
      </c>
      <c r="P413" s="280" t="s">
        <v>238</v>
      </c>
      <c r="Q413" s="280" t="s">
        <v>422</v>
      </c>
      <c r="R413" s="280">
        <v>8</v>
      </c>
      <c r="S413" s="280">
        <v>486</v>
      </c>
      <c r="T413" s="280"/>
      <c r="U413" s="280">
        <v>28</v>
      </c>
    </row>
    <row r="414" spans="1:21" s="224" customFormat="1" ht="28.5" customHeight="1" x14ac:dyDescent="0.25">
      <c r="A414" s="577"/>
      <c r="B414" s="123" t="s">
        <v>1397</v>
      </c>
      <c r="C414" s="124" t="s">
        <v>1398</v>
      </c>
      <c r="D414" s="125" t="s">
        <v>1390</v>
      </c>
      <c r="E414" s="126" t="s">
        <v>242</v>
      </c>
      <c r="F414" s="5">
        <v>23302</v>
      </c>
      <c r="G414" s="272">
        <f t="shared" si="41"/>
        <v>16311.400000000001</v>
      </c>
      <c r="H414" s="84"/>
      <c r="I414" s="51"/>
      <c r="J414" s="52">
        <f t="shared" si="40"/>
        <v>0</v>
      </c>
      <c r="K414" s="84"/>
      <c r="L414" s="125" t="s">
        <v>1386</v>
      </c>
      <c r="M414" s="125" t="s">
        <v>65</v>
      </c>
      <c r="N414" s="125">
        <v>300</v>
      </c>
      <c r="O414" s="125" t="s">
        <v>1396</v>
      </c>
      <c r="P414" s="125" t="s">
        <v>238</v>
      </c>
      <c r="Q414" s="125" t="s">
        <v>446</v>
      </c>
      <c r="R414" s="125">
        <v>9</v>
      </c>
      <c r="S414" s="125">
        <v>487</v>
      </c>
      <c r="T414" s="125"/>
      <c r="U414" s="125">
        <v>28</v>
      </c>
    </row>
    <row r="415" spans="1:21" s="224" customFormat="1" ht="28.5" customHeight="1" x14ac:dyDescent="0.25">
      <c r="A415" s="577"/>
      <c r="B415" s="123" t="s">
        <v>487</v>
      </c>
      <c r="C415" s="124" t="s">
        <v>488</v>
      </c>
      <c r="D415" s="125" t="s">
        <v>1391</v>
      </c>
      <c r="E415" s="126" t="s">
        <v>242</v>
      </c>
      <c r="F415" s="5">
        <v>9516</v>
      </c>
      <c r="G415" s="272">
        <f t="shared" si="41"/>
        <v>6661.2000000000007</v>
      </c>
      <c r="H415" s="84"/>
      <c r="I415" s="51"/>
      <c r="J415" s="52">
        <f t="shared" si="40"/>
        <v>0</v>
      </c>
      <c r="K415" s="84"/>
      <c r="L415" s="125" t="s">
        <v>236</v>
      </c>
      <c r="M415" s="125" t="s">
        <v>65</v>
      </c>
      <c r="N415" s="125">
        <v>300</v>
      </c>
      <c r="O415" s="125" t="s">
        <v>1396</v>
      </c>
      <c r="P415" s="125" t="s">
        <v>238</v>
      </c>
      <c r="Q415" s="125" t="s">
        <v>422</v>
      </c>
      <c r="R415" s="125">
        <v>10</v>
      </c>
      <c r="S415" s="125">
        <v>488</v>
      </c>
      <c r="T415" s="125"/>
      <c r="U415" s="125">
        <v>28</v>
      </c>
    </row>
    <row r="416" spans="1:21" s="224" customFormat="1" ht="37.5" customHeight="1" x14ac:dyDescent="0.25">
      <c r="A416" s="577"/>
      <c r="B416" s="266" t="s">
        <v>1399</v>
      </c>
      <c r="C416" s="273" t="s">
        <v>1400</v>
      </c>
      <c r="D416" s="266"/>
      <c r="E416" s="267" t="s">
        <v>235</v>
      </c>
      <c r="F416" s="268">
        <v>45506</v>
      </c>
      <c r="G416" s="269">
        <f t="shared" si="41"/>
        <v>31854.2</v>
      </c>
      <c r="H416" s="84"/>
      <c r="I416" s="270"/>
      <c r="J416" s="271">
        <f t="shared" si="40"/>
        <v>0</v>
      </c>
      <c r="K416" s="84"/>
      <c r="L416" s="280" t="s">
        <v>1386</v>
      </c>
      <c r="M416" s="280" t="s">
        <v>65</v>
      </c>
      <c r="N416" s="280">
        <v>400</v>
      </c>
      <c r="O416" s="280" t="s">
        <v>1396</v>
      </c>
      <c r="P416" s="280" t="s">
        <v>238</v>
      </c>
      <c r="Q416" s="280" t="s">
        <v>422</v>
      </c>
      <c r="R416" s="280">
        <v>11</v>
      </c>
      <c r="S416" s="280">
        <v>489</v>
      </c>
      <c r="T416" s="280"/>
      <c r="U416" s="280">
        <v>28</v>
      </c>
    </row>
    <row r="417" spans="1:21" s="224" customFormat="1" ht="29.25" customHeight="1" x14ac:dyDescent="0.25">
      <c r="A417" s="577"/>
      <c r="B417" s="123" t="s">
        <v>1397</v>
      </c>
      <c r="C417" s="124" t="s">
        <v>1398</v>
      </c>
      <c r="D417" s="125" t="s">
        <v>1390</v>
      </c>
      <c r="E417" s="126" t="s">
        <v>242</v>
      </c>
      <c r="F417" s="5">
        <v>23302</v>
      </c>
      <c r="G417" s="272">
        <f t="shared" si="41"/>
        <v>16311.400000000001</v>
      </c>
      <c r="H417" s="84"/>
      <c r="I417" s="51"/>
      <c r="J417" s="52">
        <f t="shared" si="40"/>
        <v>0</v>
      </c>
      <c r="K417" s="84"/>
      <c r="L417" s="125" t="s">
        <v>1386</v>
      </c>
      <c r="M417" s="125" t="s">
        <v>65</v>
      </c>
      <c r="N417" s="125">
        <v>400</v>
      </c>
      <c r="O417" s="125" t="s">
        <v>1396</v>
      </c>
      <c r="P417" s="125" t="s">
        <v>238</v>
      </c>
      <c r="Q417" s="125" t="s">
        <v>446</v>
      </c>
      <c r="R417" s="125">
        <v>12</v>
      </c>
      <c r="S417" s="125">
        <v>490</v>
      </c>
      <c r="T417" s="125"/>
      <c r="U417" s="125">
        <v>28</v>
      </c>
    </row>
    <row r="418" spans="1:21" s="224" customFormat="1" ht="29.25" customHeight="1" thickBot="1" x14ac:dyDescent="0.3">
      <c r="A418" s="609"/>
      <c r="B418" s="178" t="s">
        <v>493</v>
      </c>
      <c r="C418" s="241" t="s">
        <v>494</v>
      </c>
      <c r="D418" s="180" t="s">
        <v>1391</v>
      </c>
      <c r="E418" s="181" t="s">
        <v>242</v>
      </c>
      <c r="F418" s="242">
        <v>11102</v>
      </c>
      <c r="G418" s="294">
        <f t="shared" si="41"/>
        <v>7771.4</v>
      </c>
      <c r="H418" s="84"/>
      <c r="I418" s="243"/>
      <c r="J418" s="55">
        <f t="shared" si="40"/>
        <v>0</v>
      </c>
      <c r="K418" s="84"/>
      <c r="L418" s="180" t="s">
        <v>236</v>
      </c>
      <c r="M418" s="180" t="s">
        <v>65</v>
      </c>
      <c r="N418" s="180">
        <v>400</v>
      </c>
      <c r="O418" s="180" t="s">
        <v>1396</v>
      </c>
      <c r="P418" s="180" t="s">
        <v>238</v>
      </c>
      <c r="Q418" s="180" t="s">
        <v>422</v>
      </c>
      <c r="R418" s="180">
        <v>13</v>
      </c>
      <c r="S418" s="180">
        <v>491</v>
      </c>
      <c r="T418" s="180"/>
      <c r="U418" s="180">
        <v>28</v>
      </c>
    </row>
    <row r="419" spans="1:21" s="142" customFormat="1" ht="32.25" thickTop="1" x14ac:dyDescent="0.25">
      <c r="A419" s="587"/>
      <c r="B419" s="282" t="s">
        <v>1401</v>
      </c>
      <c r="C419" s="304" t="s">
        <v>1402</v>
      </c>
      <c r="D419" s="284"/>
      <c r="E419" s="285" t="s">
        <v>235</v>
      </c>
      <c r="F419" s="286">
        <v>38552</v>
      </c>
      <c r="G419" s="287">
        <f t="shared" ref="G419:G427" si="42">F419-F419*$G$4</f>
        <v>26986.400000000001</v>
      </c>
      <c r="H419" s="84"/>
      <c r="I419" s="47"/>
      <c r="J419" s="48">
        <f t="shared" si="40"/>
        <v>0</v>
      </c>
      <c r="K419" s="84"/>
      <c r="L419" s="284" t="s">
        <v>1349</v>
      </c>
      <c r="M419" s="284" t="s">
        <v>65</v>
      </c>
      <c r="N419" s="284">
        <v>200</v>
      </c>
      <c r="O419" s="284" t="s">
        <v>1387</v>
      </c>
      <c r="P419" s="284" t="s">
        <v>238</v>
      </c>
      <c r="Q419" s="284" t="s">
        <v>446</v>
      </c>
      <c r="R419" s="284">
        <v>2</v>
      </c>
      <c r="S419" s="284">
        <v>480</v>
      </c>
      <c r="T419" s="284">
        <v>6.94</v>
      </c>
      <c r="U419" s="284">
        <v>28</v>
      </c>
    </row>
    <row r="420" spans="1:21" s="142" customFormat="1" ht="25.5" x14ac:dyDescent="0.25">
      <c r="A420" s="583"/>
      <c r="B420" s="123" t="s">
        <v>1388</v>
      </c>
      <c r="C420" s="124" t="s">
        <v>1389</v>
      </c>
      <c r="D420" s="125" t="s">
        <v>1390</v>
      </c>
      <c r="E420" s="126" t="s">
        <v>235</v>
      </c>
      <c r="F420" s="5">
        <v>21228</v>
      </c>
      <c r="G420" s="272">
        <f t="shared" si="42"/>
        <v>14859.6</v>
      </c>
      <c r="H420" s="84"/>
      <c r="I420" s="51"/>
      <c r="J420" s="52">
        <f t="shared" si="40"/>
        <v>0</v>
      </c>
      <c r="K420" s="84"/>
      <c r="L420" s="125" t="s">
        <v>1349</v>
      </c>
      <c r="M420" s="125" t="s">
        <v>65</v>
      </c>
      <c r="N420" s="125">
        <v>200</v>
      </c>
      <c r="O420" s="125" t="s">
        <v>1387</v>
      </c>
      <c r="P420" s="125" t="s">
        <v>238</v>
      </c>
      <c r="Q420" s="125" t="s">
        <v>446</v>
      </c>
      <c r="R420" s="125">
        <v>2</v>
      </c>
      <c r="S420" s="125">
        <v>480</v>
      </c>
      <c r="T420" s="125">
        <v>6.94</v>
      </c>
      <c r="U420" s="125">
        <v>28</v>
      </c>
    </row>
    <row r="421" spans="1:21" s="142" customFormat="1" ht="25.5" x14ac:dyDescent="0.25">
      <c r="A421" s="583"/>
      <c r="B421" s="123" t="s">
        <v>1403</v>
      </c>
      <c r="C421" s="124" t="s">
        <v>1404</v>
      </c>
      <c r="D421" s="125" t="s">
        <v>1391</v>
      </c>
      <c r="E421" s="126" t="s">
        <v>242</v>
      </c>
      <c r="F421" s="5">
        <v>8662</v>
      </c>
      <c r="G421" s="272">
        <f t="shared" si="42"/>
        <v>6063.4</v>
      </c>
      <c r="H421" s="84"/>
      <c r="I421" s="51"/>
      <c r="J421" s="52">
        <f t="shared" si="40"/>
        <v>0</v>
      </c>
      <c r="K421" s="84"/>
      <c r="L421" s="125" t="s">
        <v>1349</v>
      </c>
      <c r="M421" s="125" t="s">
        <v>65</v>
      </c>
      <c r="N421" s="125">
        <v>200</v>
      </c>
      <c r="O421" s="125" t="s">
        <v>1387</v>
      </c>
      <c r="P421" s="125" t="s">
        <v>238</v>
      </c>
      <c r="Q421" s="125" t="s">
        <v>446</v>
      </c>
      <c r="R421" s="125">
        <v>2</v>
      </c>
      <c r="S421" s="125">
        <v>480</v>
      </c>
      <c r="T421" s="125">
        <v>6.94</v>
      </c>
      <c r="U421" s="125">
        <v>28</v>
      </c>
    </row>
    <row r="422" spans="1:21" s="142" customFormat="1" ht="31.5" x14ac:dyDescent="0.25">
      <c r="A422" s="583"/>
      <c r="B422" s="264" t="s">
        <v>1405</v>
      </c>
      <c r="C422" s="273" t="s">
        <v>1406</v>
      </c>
      <c r="D422" s="266"/>
      <c r="E422" s="267" t="s">
        <v>235</v>
      </c>
      <c r="F422" s="268">
        <v>37576</v>
      </c>
      <c r="G422" s="269">
        <f t="shared" si="42"/>
        <v>26303.200000000001</v>
      </c>
      <c r="H422" s="84"/>
      <c r="I422" s="270"/>
      <c r="J422" s="271">
        <f t="shared" si="40"/>
        <v>0</v>
      </c>
      <c r="K422" s="84"/>
      <c r="L422" s="266" t="s">
        <v>1349</v>
      </c>
      <c r="M422" s="266" t="s">
        <v>65</v>
      </c>
      <c r="N422" s="266">
        <v>300</v>
      </c>
      <c r="O422" s="266" t="s">
        <v>1387</v>
      </c>
      <c r="P422" s="266" t="s">
        <v>238</v>
      </c>
      <c r="Q422" s="266" t="s">
        <v>446</v>
      </c>
      <c r="R422" s="266">
        <v>2</v>
      </c>
      <c r="S422" s="266">
        <v>480</v>
      </c>
      <c r="T422" s="266">
        <v>7.58</v>
      </c>
      <c r="U422" s="266">
        <v>28</v>
      </c>
    </row>
    <row r="423" spans="1:21" s="142" customFormat="1" ht="25.5" x14ac:dyDescent="0.25">
      <c r="A423" s="583"/>
      <c r="B423" s="123" t="s">
        <v>1388</v>
      </c>
      <c r="C423" s="124" t="s">
        <v>1389</v>
      </c>
      <c r="D423" s="125" t="s">
        <v>1390</v>
      </c>
      <c r="E423" s="126" t="s">
        <v>235</v>
      </c>
      <c r="F423" s="5">
        <v>21228</v>
      </c>
      <c r="G423" s="272">
        <f t="shared" si="42"/>
        <v>14859.6</v>
      </c>
      <c r="H423" s="84"/>
      <c r="I423" s="51"/>
      <c r="J423" s="52">
        <f t="shared" si="40"/>
        <v>0</v>
      </c>
      <c r="K423" s="84"/>
      <c r="L423" s="125" t="s">
        <v>1349</v>
      </c>
      <c r="M423" s="125" t="s">
        <v>65</v>
      </c>
      <c r="N423" s="125">
        <v>300</v>
      </c>
      <c r="O423" s="125" t="s">
        <v>1387</v>
      </c>
      <c r="P423" s="125" t="s">
        <v>238</v>
      </c>
      <c r="Q423" s="125" t="s">
        <v>446</v>
      </c>
      <c r="R423" s="125">
        <v>2</v>
      </c>
      <c r="S423" s="125">
        <v>480</v>
      </c>
      <c r="T423" s="125">
        <v>7.58</v>
      </c>
      <c r="U423" s="125">
        <v>28</v>
      </c>
    </row>
    <row r="424" spans="1:21" s="142" customFormat="1" ht="25.5" x14ac:dyDescent="0.25">
      <c r="A424" s="583"/>
      <c r="B424" s="123" t="s">
        <v>521</v>
      </c>
      <c r="C424" s="124" t="s">
        <v>522</v>
      </c>
      <c r="D424" s="125" t="s">
        <v>1391</v>
      </c>
      <c r="E424" s="126" t="s">
        <v>242</v>
      </c>
      <c r="F424" s="5">
        <v>8174</v>
      </c>
      <c r="G424" s="272">
        <f t="shared" si="42"/>
        <v>5721.8</v>
      </c>
      <c r="H424" s="84"/>
      <c r="I424" s="51"/>
      <c r="J424" s="52">
        <f t="shared" si="40"/>
        <v>0</v>
      </c>
      <c r="K424" s="84"/>
      <c r="L424" s="125" t="s">
        <v>1349</v>
      </c>
      <c r="M424" s="125" t="s">
        <v>65</v>
      </c>
      <c r="N424" s="125">
        <v>300</v>
      </c>
      <c r="O424" s="125" t="s">
        <v>1387</v>
      </c>
      <c r="P424" s="125" t="s">
        <v>238</v>
      </c>
      <c r="Q424" s="125" t="s">
        <v>446</v>
      </c>
      <c r="R424" s="125">
        <v>2</v>
      </c>
      <c r="S424" s="125">
        <v>480</v>
      </c>
      <c r="T424" s="125">
        <v>7.58</v>
      </c>
      <c r="U424" s="125">
        <v>28</v>
      </c>
    </row>
    <row r="425" spans="1:21" s="142" customFormat="1" ht="31.5" x14ac:dyDescent="0.25">
      <c r="A425" s="583"/>
      <c r="B425" s="264" t="s">
        <v>1407</v>
      </c>
      <c r="C425" s="273" t="s">
        <v>1408</v>
      </c>
      <c r="D425" s="266"/>
      <c r="E425" s="267" t="s">
        <v>235</v>
      </c>
      <c r="F425" s="268">
        <v>40504</v>
      </c>
      <c r="G425" s="269">
        <f t="shared" si="42"/>
        <v>28352.800000000003</v>
      </c>
      <c r="H425" s="84"/>
      <c r="I425" s="270"/>
      <c r="J425" s="271">
        <f t="shared" si="40"/>
        <v>0</v>
      </c>
      <c r="K425" s="84"/>
      <c r="L425" s="266" t="s">
        <v>1349</v>
      </c>
      <c r="M425" s="266" t="s">
        <v>65</v>
      </c>
      <c r="N425" s="266">
        <v>400</v>
      </c>
      <c r="O425" s="266" t="s">
        <v>1387</v>
      </c>
      <c r="P425" s="266" t="s">
        <v>238</v>
      </c>
      <c r="Q425" s="266" t="s">
        <v>446</v>
      </c>
      <c r="R425" s="266">
        <v>2</v>
      </c>
      <c r="S425" s="266">
        <v>480</v>
      </c>
      <c r="T425" s="266">
        <v>8.3559999999999999</v>
      </c>
      <c r="U425" s="266">
        <v>28</v>
      </c>
    </row>
    <row r="426" spans="1:21" s="142" customFormat="1" ht="25.5" x14ac:dyDescent="0.25">
      <c r="A426" s="583"/>
      <c r="B426" s="123" t="s">
        <v>1388</v>
      </c>
      <c r="C426" s="124" t="s">
        <v>1389</v>
      </c>
      <c r="D426" s="125" t="s">
        <v>1390</v>
      </c>
      <c r="E426" s="126" t="s">
        <v>235</v>
      </c>
      <c r="F426" s="5">
        <v>21228</v>
      </c>
      <c r="G426" s="272">
        <f t="shared" si="42"/>
        <v>14859.6</v>
      </c>
      <c r="H426" s="84"/>
      <c r="I426" s="51"/>
      <c r="J426" s="52">
        <f t="shared" si="40"/>
        <v>0</v>
      </c>
      <c r="K426" s="84"/>
      <c r="L426" s="125" t="s">
        <v>1349</v>
      </c>
      <c r="M426" s="125" t="s">
        <v>65</v>
      </c>
      <c r="N426" s="125">
        <v>400</v>
      </c>
      <c r="O426" s="125" t="s">
        <v>1387</v>
      </c>
      <c r="P426" s="125" t="s">
        <v>238</v>
      </c>
      <c r="Q426" s="125" t="s">
        <v>446</v>
      </c>
      <c r="R426" s="125">
        <v>2</v>
      </c>
      <c r="S426" s="125">
        <v>480</v>
      </c>
      <c r="T426" s="125">
        <v>8.3559999999999999</v>
      </c>
      <c r="U426" s="125">
        <v>28</v>
      </c>
    </row>
    <row r="427" spans="1:21" s="142" customFormat="1" ht="26.25" thickBot="1" x14ac:dyDescent="0.3">
      <c r="A427" s="585"/>
      <c r="B427" s="182" t="s">
        <v>525</v>
      </c>
      <c r="C427" s="254" t="s">
        <v>526</v>
      </c>
      <c r="D427" s="183" t="s">
        <v>1391</v>
      </c>
      <c r="E427" s="132" t="s">
        <v>242</v>
      </c>
      <c r="F427" s="15">
        <v>9638</v>
      </c>
      <c r="G427" s="332">
        <f t="shared" si="42"/>
        <v>6746.6</v>
      </c>
      <c r="H427" s="84"/>
      <c r="I427" s="56"/>
      <c r="J427" s="57">
        <f t="shared" si="40"/>
        <v>0</v>
      </c>
      <c r="K427" s="84"/>
      <c r="L427" s="183" t="s">
        <v>1349</v>
      </c>
      <c r="M427" s="183" t="s">
        <v>65</v>
      </c>
      <c r="N427" s="183">
        <v>400</v>
      </c>
      <c r="O427" s="183" t="s">
        <v>1387</v>
      </c>
      <c r="P427" s="183" t="s">
        <v>238</v>
      </c>
      <c r="Q427" s="183" t="s">
        <v>446</v>
      </c>
      <c r="R427" s="183">
        <v>2</v>
      </c>
      <c r="S427" s="183">
        <v>480</v>
      </c>
      <c r="T427" s="183">
        <v>8.3559999999999999</v>
      </c>
      <c r="U427" s="183">
        <v>28</v>
      </c>
    </row>
    <row r="428" spans="1:21" s="224" customFormat="1" ht="39" customHeight="1" x14ac:dyDescent="0.25">
      <c r="A428" s="614"/>
      <c r="B428" s="284" t="s">
        <v>1409</v>
      </c>
      <c r="C428" s="304" t="s">
        <v>1410</v>
      </c>
      <c r="D428" s="284"/>
      <c r="E428" s="285" t="s">
        <v>235</v>
      </c>
      <c r="F428" s="286">
        <v>40626</v>
      </c>
      <c r="G428" s="287">
        <f t="shared" ref="G428:G436" si="43">F428-F428*$G$4</f>
        <v>28438.2</v>
      </c>
      <c r="H428" s="84"/>
      <c r="I428" s="47"/>
      <c r="J428" s="48">
        <f t="shared" si="40"/>
        <v>0</v>
      </c>
      <c r="K428" s="84"/>
      <c r="L428" s="305" t="s">
        <v>1386</v>
      </c>
      <c r="M428" s="305" t="s">
        <v>65</v>
      </c>
      <c r="N428" s="305">
        <v>200</v>
      </c>
      <c r="O428" s="305" t="s">
        <v>1396</v>
      </c>
      <c r="P428" s="305" t="s">
        <v>238</v>
      </c>
      <c r="Q428" s="305" t="s">
        <v>446</v>
      </c>
      <c r="R428" s="305">
        <v>2</v>
      </c>
      <c r="S428" s="305">
        <v>480</v>
      </c>
      <c r="T428" s="305"/>
      <c r="U428" s="305">
        <v>28</v>
      </c>
    </row>
    <row r="429" spans="1:21" s="224" customFormat="1" ht="29.25" customHeight="1" x14ac:dyDescent="0.25">
      <c r="A429" s="577"/>
      <c r="B429" s="123" t="s">
        <v>1397</v>
      </c>
      <c r="C429" s="124" t="s">
        <v>1398</v>
      </c>
      <c r="D429" s="125" t="s">
        <v>1390</v>
      </c>
      <c r="E429" s="126" t="s">
        <v>242</v>
      </c>
      <c r="F429" s="5">
        <v>23302</v>
      </c>
      <c r="G429" s="272">
        <f t="shared" si="43"/>
        <v>16311.400000000001</v>
      </c>
      <c r="H429" s="84"/>
      <c r="I429" s="51"/>
      <c r="J429" s="52">
        <f t="shared" si="40"/>
        <v>0</v>
      </c>
      <c r="K429" s="84"/>
      <c r="L429" s="125" t="s">
        <v>1386</v>
      </c>
      <c r="M429" s="125" t="s">
        <v>65</v>
      </c>
      <c r="N429" s="125">
        <v>200</v>
      </c>
      <c r="O429" s="125" t="s">
        <v>1396</v>
      </c>
      <c r="P429" s="125" t="s">
        <v>238</v>
      </c>
      <c r="Q429" s="125" t="s">
        <v>446</v>
      </c>
      <c r="R429" s="125">
        <v>2</v>
      </c>
      <c r="S429" s="125">
        <v>480</v>
      </c>
      <c r="T429" s="125"/>
      <c r="U429" s="125">
        <v>28</v>
      </c>
    </row>
    <row r="430" spans="1:21" s="224" customFormat="1" ht="29.25" customHeight="1" x14ac:dyDescent="0.25">
      <c r="A430" s="577"/>
      <c r="B430" s="123" t="s">
        <v>1403</v>
      </c>
      <c r="C430" s="124" t="s">
        <v>1404</v>
      </c>
      <c r="D430" s="125" t="s">
        <v>1391</v>
      </c>
      <c r="E430" s="126" t="s">
        <v>242</v>
      </c>
      <c r="F430" s="5">
        <v>8662</v>
      </c>
      <c r="G430" s="272">
        <f t="shared" si="43"/>
        <v>6063.4</v>
      </c>
      <c r="H430" s="84"/>
      <c r="I430" s="51"/>
      <c r="J430" s="52">
        <f t="shared" si="40"/>
        <v>0</v>
      </c>
      <c r="K430" s="84"/>
      <c r="L430" s="125" t="s">
        <v>236</v>
      </c>
      <c r="M430" s="125" t="s">
        <v>65</v>
      </c>
      <c r="N430" s="125">
        <v>200</v>
      </c>
      <c r="O430" s="125" t="s">
        <v>1396</v>
      </c>
      <c r="P430" s="125" t="s">
        <v>238</v>
      </c>
      <c r="Q430" s="125" t="s">
        <v>446</v>
      </c>
      <c r="R430" s="125">
        <v>2</v>
      </c>
      <c r="S430" s="125">
        <v>480</v>
      </c>
      <c r="T430" s="125"/>
      <c r="U430" s="125">
        <v>28</v>
      </c>
    </row>
    <row r="431" spans="1:21" s="224" customFormat="1" ht="39.75" customHeight="1" x14ac:dyDescent="0.25">
      <c r="A431" s="577"/>
      <c r="B431" s="266" t="s">
        <v>1411</v>
      </c>
      <c r="C431" s="273" t="s">
        <v>1412</v>
      </c>
      <c r="D431" s="266"/>
      <c r="E431" s="267" t="s">
        <v>235</v>
      </c>
      <c r="F431" s="268">
        <v>39650</v>
      </c>
      <c r="G431" s="269">
        <f t="shared" si="43"/>
        <v>27755</v>
      </c>
      <c r="H431" s="84"/>
      <c r="I431" s="270"/>
      <c r="J431" s="271">
        <f t="shared" si="40"/>
        <v>0</v>
      </c>
      <c r="K431" s="84"/>
      <c r="L431" s="280" t="s">
        <v>1386</v>
      </c>
      <c r="M431" s="280" t="s">
        <v>65</v>
      </c>
      <c r="N431" s="280">
        <v>300</v>
      </c>
      <c r="O431" s="280" t="s">
        <v>1396</v>
      </c>
      <c r="P431" s="280" t="s">
        <v>238</v>
      </c>
      <c r="Q431" s="280" t="s">
        <v>446</v>
      </c>
      <c r="R431" s="280">
        <v>2</v>
      </c>
      <c r="S431" s="280">
        <v>480</v>
      </c>
      <c r="T431" s="280"/>
      <c r="U431" s="280">
        <v>28</v>
      </c>
    </row>
    <row r="432" spans="1:21" s="224" customFormat="1" ht="30" customHeight="1" x14ac:dyDescent="0.25">
      <c r="A432" s="577"/>
      <c r="B432" s="123" t="s">
        <v>1397</v>
      </c>
      <c r="C432" s="124" t="s">
        <v>1398</v>
      </c>
      <c r="D432" s="125" t="s">
        <v>1390</v>
      </c>
      <c r="E432" s="126" t="s">
        <v>242</v>
      </c>
      <c r="F432" s="5">
        <v>23302</v>
      </c>
      <c r="G432" s="272">
        <f t="shared" si="43"/>
        <v>16311.400000000001</v>
      </c>
      <c r="H432" s="84"/>
      <c r="I432" s="51"/>
      <c r="J432" s="52">
        <f t="shared" si="40"/>
        <v>0</v>
      </c>
      <c r="K432" s="84"/>
      <c r="L432" s="125" t="s">
        <v>1386</v>
      </c>
      <c r="M432" s="125" t="s">
        <v>65</v>
      </c>
      <c r="N432" s="125">
        <v>300</v>
      </c>
      <c r="O432" s="125" t="s">
        <v>1396</v>
      </c>
      <c r="P432" s="125" t="s">
        <v>238</v>
      </c>
      <c r="Q432" s="125" t="s">
        <v>446</v>
      </c>
      <c r="R432" s="125">
        <v>2</v>
      </c>
      <c r="S432" s="125">
        <v>480</v>
      </c>
      <c r="T432" s="125"/>
      <c r="U432" s="125">
        <v>28</v>
      </c>
    </row>
    <row r="433" spans="1:21" s="224" customFormat="1" ht="30" customHeight="1" x14ac:dyDescent="0.25">
      <c r="A433" s="577"/>
      <c r="B433" s="123" t="s">
        <v>521</v>
      </c>
      <c r="C433" s="124" t="s">
        <v>522</v>
      </c>
      <c r="D433" s="125" t="s">
        <v>1391</v>
      </c>
      <c r="E433" s="126" t="s">
        <v>242</v>
      </c>
      <c r="F433" s="5">
        <v>8174</v>
      </c>
      <c r="G433" s="272">
        <f t="shared" si="43"/>
        <v>5721.8</v>
      </c>
      <c r="H433" s="84"/>
      <c r="I433" s="51"/>
      <c r="J433" s="52">
        <f t="shared" si="40"/>
        <v>0</v>
      </c>
      <c r="K433" s="84"/>
      <c r="L433" s="125" t="s">
        <v>236</v>
      </c>
      <c r="M433" s="125" t="s">
        <v>65</v>
      </c>
      <c r="N433" s="125">
        <v>300</v>
      </c>
      <c r="O433" s="125" t="s">
        <v>1396</v>
      </c>
      <c r="P433" s="125" t="s">
        <v>238</v>
      </c>
      <c r="Q433" s="125" t="s">
        <v>446</v>
      </c>
      <c r="R433" s="125">
        <v>2</v>
      </c>
      <c r="S433" s="125">
        <v>480</v>
      </c>
      <c r="T433" s="125"/>
      <c r="U433" s="125">
        <v>28</v>
      </c>
    </row>
    <row r="434" spans="1:21" s="224" customFormat="1" ht="36" customHeight="1" x14ac:dyDescent="0.25">
      <c r="A434" s="577"/>
      <c r="B434" s="266" t="s">
        <v>1413</v>
      </c>
      <c r="C434" s="273" t="s">
        <v>1414</v>
      </c>
      <c r="D434" s="266"/>
      <c r="E434" s="267" t="s">
        <v>235</v>
      </c>
      <c r="F434" s="268">
        <v>42578</v>
      </c>
      <c r="G434" s="269">
        <f t="shared" si="43"/>
        <v>29804.6</v>
      </c>
      <c r="H434" s="84"/>
      <c r="I434" s="270"/>
      <c r="J434" s="271">
        <f t="shared" si="40"/>
        <v>0</v>
      </c>
      <c r="K434" s="84"/>
      <c r="L434" s="280" t="s">
        <v>1386</v>
      </c>
      <c r="M434" s="280" t="s">
        <v>65</v>
      </c>
      <c r="N434" s="280">
        <v>400</v>
      </c>
      <c r="O434" s="280" t="s">
        <v>1396</v>
      </c>
      <c r="P434" s="280" t="s">
        <v>238</v>
      </c>
      <c r="Q434" s="280" t="s">
        <v>446</v>
      </c>
      <c r="R434" s="280">
        <v>2</v>
      </c>
      <c r="S434" s="280">
        <v>480</v>
      </c>
      <c r="T434" s="280"/>
      <c r="U434" s="280">
        <v>28</v>
      </c>
    </row>
    <row r="435" spans="1:21" s="224" customFormat="1" ht="33" customHeight="1" x14ac:dyDescent="0.25">
      <c r="A435" s="577"/>
      <c r="B435" s="123" t="s">
        <v>1397</v>
      </c>
      <c r="C435" s="124" t="s">
        <v>1398</v>
      </c>
      <c r="D435" s="125" t="s">
        <v>1390</v>
      </c>
      <c r="E435" s="126" t="s">
        <v>242</v>
      </c>
      <c r="F435" s="5">
        <v>23302</v>
      </c>
      <c r="G435" s="272">
        <f t="shared" si="43"/>
        <v>16311.400000000001</v>
      </c>
      <c r="H435" s="84"/>
      <c r="I435" s="51"/>
      <c r="J435" s="52">
        <f t="shared" si="40"/>
        <v>0</v>
      </c>
      <c r="K435" s="84"/>
      <c r="L435" s="125" t="s">
        <v>1386</v>
      </c>
      <c r="M435" s="125" t="s">
        <v>65</v>
      </c>
      <c r="N435" s="125">
        <v>400</v>
      </c>
      <c r="O435" s="125" t="s">
        <v>1396</v>
      </c>
      <c r="P435" s="125" t="s">
        <v>238</v>
      </c>
      <c r="Q435" s="125" t="s">
        <v>446</v>
      </c>
      <c r="R435" s="125">
        <v>2</v>
      </c>
      <c r="S435" s="125">
        <v>480</v>
      </c>
      <c r="T435" s="125"/>
      <c r="U435" s="125">
        <v>28</v>
      </c>
    </row>
    <row r="436" spans="1:21" s="224" customFormat="1" ht="33" customHeight="1" thickBot="1" x14ac:dyDescent="0.3">
      <c r="A436" s="609"/>
      <c r="B436" s="178" t="s">
        <v>525</v>
      </c>
      <c r="C436" s="241" t="s">
        <v>526</v>
      </c>
      <c r="D436" s="180" t="s">
        <v>1391</v>
      </c>
      <c r="E436" s="181" t="s">
        <v>242</v>
      </c>
      <c r="F436" s="242">
        <v>9638</v>
      </c>
      <c r="G436" s="294">
        <f t="shared" si="43"/>
        <v>6746.6</v>
      </c>
      <c r="H436" s="84"/>
      <c r="I436" s="243"/>
      <c r="J436" s="55">
        <f t="shared" si="40"/>
        <v>0</v>
      </c>
      <c r="K436" s="84"/>
      <c r="L436" s="180" t="s">
        <v>236</v>
      </c>
      <c r="M436" s="180" t="s">
        <v>65</v>
      </c>
      <c r="N436" s="180">
        <v>400</v>
      </c>
      <c r="O436" s="180" t="s">
        <v>1396</v>
      </c>
      <c r="P436" s="180" t="s">
        <v>238</v>
      </c>
      <c r="Q436" s="180" t="s">
        <v>446</v>
      </c>
      <c r="R436" s="180">
        <v>2</v>
      </c>
      <c r="S436" s="180">
        <v>480</v>
      </c>
      <c r="T436" s="180"/>
      <c r="U436" s="180">
        <v>28</v>
      </c>
    </row>
    <row r="437" spans="1:21" s="142" customFormat="1" ht="32.25" thickTop="1" x14ac:dyDescent="0.25">
      <c r="A437" s="587"/>
      <c r="B437" s="282" t="s">
        <v>1415</v>
      </c>
      <c r="C437" s="304" t="s">
        <v>1416</v>
      </c>
      <c r="D437" s="284"/>
      <c r="E437" s="285" t="s">
        <v>235</v>
      </c>
      <c r="F437" s="286">
        <v>39284</v>
      </c>
      <c r="G437" s="287">
        <f t="shared" ref="G437:G445" si="44">F437-F437*$G$4</f>
        <v>27498.800000000003</v>
      </c>
      <c r="H437" s="84"/>
      <c r="I437" s="47"/>
      <c r="J437" s="48">
        <f t="shared" si="40"/>
        <v>0</v>
      </c>
      <c r="K437" s="84"/>
      <c r="L437" s="284" t="s">
        <v>1349</v>
      </c>
      <c r="M437" s="284" t="s">
        <v>65</v>
      </c>
      <c r="N437" s="284">
        <v>200</v>
      </c>
      <c r="O437" s="284" t="s">
        <v>1387</v>
      </c>
      <c r="P437" s="284" t="s">
        <v>258</v>
      </c>
      <c r="Q437" s="284" t="s">
        <v>455</v>
      </c>
      <c r="R437" s="284">
        <v>2</v>
      </c>
      <c r="S437" s="284">
        <v>480</v>
      </c>
      <c r="T437" s="284">
        <v>7.1000000000000005</v>
      </c>
      <c r="U437" s="284">
        <v>28</v>
      </c>
    </row>
    <row r="438" spans="1:21" s="142" customFormat="1" ht="25.5" x14ac:dyDescent="0.25">
      <c r="A438" s="583"/>
      <c r="B438" s="123" t="s">
        <v>1417</v>
      </c>
      <c r="C438" s="124" t="s">
        <v>1418</v>
      </c>
      <c r="D438" s="125" t="s">
        <v>1390</v>
      </c>
      <c r="E438" s="126" t="s">
        <v>235</v>
      </c>
      <c r="F438" s="5">
        <v>19520</v>
      </c>
      <c r="G438" s="272">
        <f t="shared" si="44"/>
        <v>13664</v>
      </c>
      <c r="H438" s="84"/>
      <c r="I438" s="51"/>
      <c r="J438" s="52">
        <f t="shared" si="40"/>
        <v>0</v>
      </c>
      <c r="K438" s="84"/>
      <c r="L438" s="125" t="s">
        <v>1349</v>
      </c>
      <c r="M438" s="125" t="s">
        <v>65</v>
      </c>
      <c r="N438" s="125">
        <v>200</v>
      </c>
      <c r="O438" s="125" t="s">
        <v>1387</v>
      </c>
      <c r="P438" s="125" t="s">
        <v>258</v>
      </c>
      <c r="Q438" s="125" t="s">
        <v>455</v>
      </c>
      <c r="R438" s="125">
        <v>2</v>
      </c>
      <c r="S438" s="125">
        <v>480</v>
      </c>
      <c r="T438" s="125">
        <v>7.1000000000000005</v>
      </c>
      <c r="U438" s="125">
        <v>28</v>
      </c>
    </row>
    <row r="439" spans="1:21" s="142" customFormat="1" ht="25.5" x14ac:dyDescent="0.25">
      <c r="A439" s="583"/>
      <c r="B439" s="123" t="s">
        <v>1419</v>
      </c>
      <c r="C439" s="124" t="s">
        <v>1420</v>
      </c>
      <c r="D439" s="125" t="s">
        <v>1391</v>
      </c>
      <c r="E439" s="126" t="s">
        <v>242</v>
      </c>
      <c r="F439" s="5">
        <v>9882</v>
      </c>
      <c r="G439" s="272">
        <f t="shared" si="44"/>
        <v>6917.4</v>
      </c>
      <c r="H439" s="84"/>
      <c r="I439" s="51"/>
      <c r="J439" s="52">
        <f t="shared" ref="J439:J470" si="45">IF(I439*G439&gt;0,I439*G439,0)</f>
        <v>0</v>
      </c>
      <c r="K439" s="84"/>
      <c r="L439" s="125" t="s">
        <v>1349</v>
      </c>
      <c r="M439" s="125" t="s">
        <v>65</v>
      </c>
      <c r="N439" s="125">
        <v>200</v>
      </c>
      <c r="O439" s="125" t="s">
        <v>1387</v>
      </c>
      <c r="P439" s="125" t="s">
        <v>258</v>
      </c>
      <c r="Q439" s="125" t="s">
        <v>455</v>
      </c>
      <c r="R439" s="125">
        <v>2</v>
      </c>
      <c r="S439" s="125">
        <v>480</v>
      </c>
      <c r="T439" s="125">
        <v>7.1000000000000005</v>
      </c>
      <c r="U439" s="125">
        <v>28</v>
      </c>
    </row>
    <row r="440" spans="1:21" s="142" customFormat="1" ht="31.5" x14ac:dyDescent="0.25">
      <c r="A440" s="583"/>
      <c r="B440" s="264" t="s">
        <v>1421</v>
      </c>
      <c r="C440" s="273" t="s">
        <v>1422</v>
      </c>
      <c r="D440" s="266"/>
      <c r="E440" s="267" t="s">
        <v>235</v>
      </c>
      <c r="F440" s="268">
        <v>36356</v>
      </c>
      <c r="G440" s="269">
        <f t="shared" si="44"/>
        <v>25449.200000000001</v>
      </c>
      <c r="H440" s="84"/>
      <c r="I440" s="270"/>
      <c r="J440" s="271">
        <f t="shared" si="45"/>
        <v>0</v>
      </c>
      <c r="K440" s="84"/>
      <c r="L440" s="266" t="s">
        <v>1349</v>
      </c>
      <c r="M440" s="266" t="s">
        <v>65</v>
      </c>
      <c r="N440" s="266">
        <v>300</v>
      </c>
      <c r="O440" s="266" t="s">
        <v>1387</v>
      </c>
      <c r="P440" s="266" t="s">
        <v>258</v>
      </c>
      <c r="Q440" s="266" t="s">
        <v>455</v>
      </c>
      <c r="R440" s="266">
        <v>2</v>
      </c>
      <c r="S440" s="266">
        <v>480</v>
      </c>
      <c r="T440" s="266">
        <v>7.82</v>
      </c>
      <c r="U440" s="266">
        <v>28</v>
      </c>
    </row>
    <row r="441" spans="1:21" s="142" customFormat="1" ht="25.5" x14ac:dyDescent="0.25">
      <c r="A441" s="583"/>
      <c r="B441" s="123" t="s">
        <v>1417</v>
      </c>
      <c r="C441" s="124" t="s">
        <v>1418</v>
      </c>
      <c r="D441" s="125" t="s">
        <v>1390</v>
      </c>
      <c r="E441" s="126" t="s">
        <v>235</v>
      </c>
      <c r="F441" s="5">
        <v>19520</v>
      </c>
      <c r="G441" s="272">
        <f t="shared" si="44"/>
        <v>13664</v>
      </c>
      <c r="H441" s="84"/>
      <c r="I441" s="51"/>
      <c r="J441" s="52">
        <f t="shared" si="45"/>
        <v>0</v>
      </c>
      <c r="K441" s="84"/>
      <c r="L441" s="125" t="s">
        <v>1349</v>
      </c>
      <c r="M441" s="125" t="s">
        <v>65</v>
      </c>
      <c r="N441" s="125">
        <v>300</v>
      </c>
      <c r="O441" s="125" t="s">
        <v>1387</v>
      </c>
      <c r="P441" s="125" t="s">
        <v>258</v>
      </c>
      <c r="Q441" s="125" t="s">
        <v>455</v>
      </c>
      <c r="R441" s="125">
        <v>2</v>
      </c>
      <c r="S441" s="125">
        <v>480</v>
      </c>
      <c r="T441" s="125">
        <v>7.82</v>
      </c>
      <c r="U441" s="125">
        <v>28</v>
      </c>
    </row>
    <row r="442" spans="1:21" s="142" customFormat="1" ht="25.5" x14ac:dyDescent="0.25">
      <c r="A442" s="583"/>
      <c r="B442" s="123" t="s">
        <v>559</v>
      </c>
      <c r="C442" s="124" t="s">
        <v>560</v>
      </c>
      <c r="D442" s="125" t="s">
        <v>1391</v>
      </c>
      <c r="E442" s="126" t="s">
        <v>242</v>
      </c>
      <c r="F442" s="5">
        <v>8418</v>
      </c>
      <c r="G442" s="272">
        <f t="shared" si="44"/>
        <v>5892.6</v>
      </c>
      <c r="H442" s="84"/>
      <c r="I442" s="51"/>
      <c r="J442" s="52">
        <f t="shared" si="45"/>
        <v>0</v>
      </c>
      <c r="K442" s="84"/>
      <c r="L442" s="125" t="s">
        <v>1349</v>
      </c>
      <c r="M442" s="125" t="s">
        <v>65</v>
      </c>
      <c r="N442" s="125">
        <v>300</v>
      </c>
      <c r="O442" s="125" t="s">
        <v>1387</v>
      </c>
      <c r="P442" s="125" t="s">
        <v>258</v>
      </c>
      <c r="Q442" s="125" t="s">
        <v>455</v>
      </c>
      <c r="R442" s="125">
        <v>2</v>
      </c>
      <c r="S442" s="125">
        <v>480</v>
      </c>
      <c r="T442" s="125">
        <v>7.82</v>
      </c>
      <c r="U442" s="125">
        <v>28</v>
      </c>
    </row>
    <row r="443" spans="1:21" s="142" customFormat="1" ht="31.5" x14ac:dyDescent="0.25">
      <c r="A443" s="583"/>
      <c r="B443" s="264" t="s">
        <v>1423</v>
      </c>
      <c r="C443" s="273" t="s">
        <v>1424</v>
      </c>
      <c r="D443" s="266"/>
      <c r="E443" s="267" t="s">
        <v>235</v>
      </c>
      <c r="F443" s="268">
        <v>39528</v>
      </c>
      <c r="G443" s="269">
        <f t="shared" si="44"/>
        <v>27669.599999999999</v>
      </c>
      <c r="H443" s="84"/>
      <c r="I443" s="270"/>
      <c r="J443" s="271">
        <f t="shared" si="45"/>
        <v>0</v>
      </c>
      <c r="K443" s="84"/>
      <c r="L443" s="266" t="s">
        <v>1349</v>
      </c>
      <c r="M443" s="266" t="s">
        <v>65</v>
      </c>
      <c r="N443" s="266">
        <v>400</v>
      </c>
      <c r="O443" s="266" t="s">
        <v>1387</v>
      </c>
      <c r="P443" s="266" t="s">
        <v>258</v>
      </c>
      <c r="Q443" s="266" t="s">
        <v>455</v>
      </c>
      <c r="R443" s="266">
        <v>2</v>
      </c>
      <c r="S443" s="266">
        <v>480</v>
      </c>
      <c r="T443" s="266">
        <v>8.6340000000000003</v>
      </c>
      <c r="U443" s="266">
        <v>28</v>
      </c>
    </row>
    <row r="444" spans="1:21" s="142" customFormat="1" ht="25.5" x14ac:dyDescent="0.25">
      <c r="A444" s="583"/>
      <c r="B444" s="123" t="s">
        <v>1417</v>
      </c>
      <c r="C444" s="124" t="s">
        <v>1418</v>
      </c>
      <c r="D444" s="125" t="s">
        <v>1390</v>
      </c>
      <c r="E444" s="126" t="s">
        <v>235</v>
      </c>
      <c r="F444" s="5">
        <v>19520</v>
      </c>
      <c r="G444" s="272">
        <f t="shared" si="44"/>
        <v>13664</v>
      </c>
      <c r="H444" s="84"/>
      <c r="I444" s="51"/>
      <c r="J444" s="52">
        <f t="shared" si="45"/>
        <v>0</v>
      </c>
      <c r="K444" s="84"/>
      <c r="L444" s="125" t="s">
        <v>1349</v>
      </c>
      <c r="M444" s="125" t="s">
        <v>65</v>
      </c>
      <c r="N444" s="125">
        <v>400</v>
      </c>
      <c r="O444" s="125" t="s">
        <v>1387</v>
      </c>
      <c r="P444" s="125" t="s">
        <v>258</v>
      </c>
      <c r="Q444" s="125" t="s">
        <v>455</v>
      </c>
      <c r="R444" s="125">
        <v>2</v>
      </c>
      <c r="S444" s="125">
        <v>480</v>
      </c>
      <c r="T444" s="125">
        <v>8.6340000000000003</v>
      </c>
      <c r="U444" s="125">
        <v>28</v>
      </c>
    </row>
    <row r="445" spans="1:21" s="142" customFormat="1" ht="26.25" thickBot="1" x14ac:dyDescent="0.3">
      <c r="A445" s="585"/>
      <c r="B445" s="182" t="s">
        <v>565</v>
      </c>
      <c r="C445" s="254" t="s">
        <v>566</v>
      </c>
      <c r="D445" s="183" t="s">
        <v>1391</v>
      </c>
      <c r="E445" s="132" t="s">
        <v>242</v>
      </c>
      <c r="F445" s="15">
        <v>10004</v>
      </c>
      <c r="G445" s="332">
        <f t="shared" si="44"/>
        <v>7002.8</v>
      </c>
      <c r="H445" s="84"/>
      <c r="I445" s="56"/>
      <c r="J445" s="57">
        <f t="shared" si="45"/>
        <v>0</v>
      </c>
      <c r="K445" s="84"/>
      <c r="L445" s="183" t="s">
        <v>1349</v>
      </c>
      <c r="M445" s="183" t="s">
        <v>65</v>
      </c>
      <c r="N445" s="183">
        <v>400</v>
      </c>
      <c r="O445" s="183" t="s">
        <v>1387</v>
      </c>
      <c r="P445" s="183" t="s">
        <v>258</v>
      </c>
      <c r="Q445" s="183" t="s">
        <v>455</v>
      </c>
      <c r="R445" s="183">
        <v>2</v>
      </c>
      <c r="S445" s="183">
        <v>480</v>
      </c>
      <c r="T445" s="183">
        <v>8.6340000000000003</v>
      </c>
      <c r="U445" s="183">
        <v>28</v>
      </c>
    </row>
    <row r="446" spans="1:21" s="224" customFormat="1" ht="41.25" customHeight="1" x14ac:dyDescent="0.25">
      <c r="A446" s="614"/>
      <c r="B446" s="378" t="s">
        <v>1425</v>
      </c>
      <c r="C446" s="304" t="s">
        <v>1426</v>
      </c>
      <c r="D446" s="284"/>
      <c r="E446" s="285" t="s">
        <v>235</v>
      </c>
      <c r="F446" s="286">
        <v>41236</v>
      </c>
      <c r="G446" s="287">
        <f t="shared" ref="G446:G454" si="46">F446-F446*$G$4</f>
        <v>28865.200000000001</v>
      </c>
      <c r="H446" s="84"/>
      <c r="I446" s="47"/>
      <c r="J446" s="48">
        <f t="shared" si="45"/>
        <v>0</v>
      </c>
      <c r="K446" s="84"/>
      <c r="L446" s="305" t="s">
        <v>1386</v>
      </c>
      <c r="M446" s="305" t="s">
        <v>65</v>
      </c>
      <c r="N446" s="305">
        <v>200</v>
      </c>
      <c r="O446" s="305" t="s">
        <v>1396</v>
      </c>
      <c r="P446" s="305" t="s">
        <v>258</v>
      </c>
      <c r="Q446" s="305" t="s">
        <v>455</v>
      </c>
      <c r="R446" s="305">
        <v>2</v>
      </c>
      <c r="S446" s="305">
        <v>480</v>
      </c>
      <c r="T446" s="305"/>
      <c r="U446" s="305">
        <v>28</v>
      </c>
    </row>
    <row r="447" spans="1:21" s="224" customFormat="1" ht="22.5" customHeight="1" x14ac:dyDescent="0.25">
      <c r="A447" s="577"/>
      <c r="B447" s="245" t="s">
        <v>1427</v>
      </c>
      <c r="C447" s="124" t="s">
        <v>1428</v>
      </c>
      <c r="D447" s="125" t="s">
        <v>1390</v>
      </c>
      <c r="E447" s="126" t="s">
        <v>242</v>
      </c>
      <c r="F447" s="5">
        <v>21472</v>
      </c>
      <c r="G447" s="272">
        <f t="shared" si="46"/>
        <v>15030.400000000001</v>
      </c>
      <c r="H447" s="84"/>
      <c r="I447" s="51"/>
      <c r="J447" s="52">
        <f t="shared" si="45"/>
        <v>0</v>
      </c>
      <c r="K447" s="84"/>
      <c r="L447" s="125" t="s">
        <v>1386</v>
      </c>
      <c r="M447" s="125" t="s">
        <v>65</v>
      </c>
      <c r="N447" s="125">
        <v>0</v>
      </c>
      <c r="O447" s="125" t="s">
        <v>1396</v>
      </c>
      <c r="P447" s="125" t="s">
        <v>271</v>
      </c>
      <c r="Q447" s="125" t="s">
        <v>455</v>
      </c>
      <c r="R447" s="125">
        <v>0</v>
      </c>
      <c r="S447" s="125">
        <v>480</v>
      </c>
      <c r="T447" s="125"/>
      <c r="U447" s="125">
        <v>28</v>
      </c>
    </row>
    <row r="448" spans="1:21" s="224" customFormat="1" ht="30.75" customHeight="1" x14ac:dyDescent="0.25">
      <c r="A448" s="577"/>
      <c r="B448" s="245" t="s">
        <v>1419</v>
      </c>
      <c r="C448" s="124" t="s">
        <v>1420</v>
      </c>
      <c r="D448" s="125" t="s">
        <v>1391</v>
      </c>
      <c r="E448" s="126" t="s">
        <v>242</v>
      </c>
      <c r="F448" s="5">
        <v>9882</v>
      </c>
      <c r="G448" s="272">
        <f t="shared" si="46"/>
        <v>6917.4</v>
      </c>
      <c r="H448" s="84"/>
      <c r="I448" s="51"/>
      <c r="J448" s="52">
        <f t="shared" si="45"/>
        <v>0</v>
      </c>
      <c r="K448" s="84"/>
      <c r="L448" s="125" t="s">
        <v>236</v>
      </c>
      <c r="M448" s="125" t="s">
        <v>650</v>
      </c>
      <c r="N448" s="125">
        <v>200</v>
      </c>
      <c r="O448" s="125">
        <v>0</v>
      </c>
      <c r="P448" s="125" t="s">
        <v>258</v>
      </c>
      <c r="Q448" s="125" t="s">
        <v>455</v>
      </c>
      <c r="R448" s="125">
        <v>1</v>
      </c>
      <c r="S448" s="125">
        <v>480</v>
      </c>
      <c r="T448" s="125"/>
      <c r="U448" s="125">
        <v>12</v>
      </c>
    </row>
    <row r="449" spans="1:21" s="224" customFormat="1" ht="40.5" customHeight="1" x14ac:dyDescent="0.25">
      <c r="A449" s="577"/>
      <c r="B449" s="371" t="s">
        <v>1429</v>
      </c>
      <c r="C449" s="273" t="s">
        <v>1430</v>
      </c>
      <c r="D449" s="266"/>
      <c r="E449" s="267" t="s">
        <v>235</v>
      </c>
      <c r="F449" s="268">
        <v>38308</v>
      </c>
      <c r="G449" s="269">
        <f t="shared" si="46"/>
        <v>26815.599999999999</v>
      </c>
      <c r="H449" s="84"/>
      <c r="I449" s="270"/>
      <c r="J449" s="271">
        <f t="shared" si="45"/>
        <v>0</v>
      </c>
      <c r="K449" s="84"/>
      <c r="L449" s="280" t="s">
        <v>1386</v>
      </c>
      <c r="M449" s="280" t="s">
        <v>65</v>
      </c>
      <c r="N449" s="280">
        <v>300</v>
      </c>
      <c r="O449" s="280" t="s">
        <v>1396</v>
      </c>
      <c r="P449" s="280" t="s">
        <v>258</v>
      </c>
      <c r="Q449" s="280" t="s">
        <v>455</v>
      </c>
      <c r="R449" s="280">
        <v>2</v>
      </c>
      <c r="S449" s="280">
        <v>480</v>
      </c>
      <c r="T449" s="280"/>
      <c r="U449" s="280">
        <v>28</v>
      </c>
    </row>
    <row r="450" spans="1:21" s="224" customFormat="1" ht="20.25" customHeight="1" x14ac:dyDescent="0.25">
      <c r="A450" s="577"/>
      <c r="B450" s="245" t="s">
        <v>1427</v>
      </c>
      <c r="C450" s="124" t="s">
        <v>1428</v>
      </c>
      <c r="D450" s="125" t="s">
        <v>1390</v>
      </c>
      <c r="E450" s="126" t="s">
        <v>242</v>
      </c>
      <c r="F450" s="5">
        <v>21472</v>
      </c>
      <c r="G450" s="272">
        <f t="shared" si="46"/>
        <v>15030.400000000001</v>
      </c>
      <c r="H450" s="84"/>
      <c r="I450" s="51"/>
      <c r="J450" s="52">
        <f t="shared" si="45"/>
        <v>0</v>
      </c>
      <c r="K450" s="84"/>
      <c r="L450" s="125" t="s">
        <v>1386</v>
      </c>
      <c r="M450" s="125" t="s">
        <v>65</v>
      </c>
      <c r="N450" s="125">
        <v>0</v>
      </c>
      <c r="O450" s="125" t="s">
        <v>1396</v>
      </c>
      <c r="P450" s="125" t="s">
        <v>271</v>
      </c>
      <c r="Q450" s="125" t="s">
        <v>455</v>
      </c>
      <c r="R450" s="125">
        <v>0</v>
      </c>
      <c r="S450" s="125">
        <v>480</v>
      </c>
      <c r="T450" s="125"/>
      <c r="U450" s="125">
        <v>28</v>
      </c>
    </row>
    <row r="451" spans="1:21" s="224" customFormat="1" ht="32.25" customHeight="1" x14ac:dyDescent="0.25">
      <c r="A451" s="577"/>
      <c r="B451" s="245" t="s">
        <v>559</v>
      </c>
      <c r="C451" s="124" t="s">
        <v>560</v>
      </c>
      <c r="D451" s="125" t="s">
        <v>1391</v>
      </c>
      <c r="E451" s="126" t="s">
        <v>242</v>
      </c>
      <c r="F451" s="5">
        <v>8418</v>
      </c>
      <c r="G451" s="272">
        <f t="shared" si="46"/>
        <v>5892.6</v>
      </c>
      <c r="H451" s="84"/>
      <c r="I451" s="51"/>
      <c r="J451" s="52">
        <f t="shared" si="45"/>
        <v>0</v>
      </c>
      <c r="K451" s="84"/>
      <c r="L451" s="125" t="s">
        <v>236</v>
      </c>
      <c r="M451" s="125" t="s">
        <v>650</v>
      </c>
      <c r="N451" s="125">
        <v>300</v>
      </c>
      <c r="O451" s="125">
        <v>0</v>
      </c>
      <c r="P451" s="125" t="s">
        <v>258</v>
      </c>
      <c r="Q451" s="125" t="s">
        <v>455</v>
      </c>
      <c r="R451" s="125">
        <v>1</v>
      </c>
      <c r="S451" s="125">
        <v>500</v>
      </c>
      <c r="T451" s="125"/>
      <c r="U451" s="125">
        <v>18</v>
      </c>
    </row>
    <row r="452" spans="1:21" s="224" customFormat="1" ht="37.5" customHeight="1" x14ac:dyDescent="0.25">
      <c r="A452" s="577"/>
      <c r="B452" s="499" t="s">
        <v>1431</v>
      </c>
      <c r="C452" s="273" t="s">
        <v>1432</v>
      </c>
      <c r="D452" s="266"/>
      <c r="E452" s="267" t="s">
        <v>235</v>
      </c>
      <c r="F452" s="268">
        <v>41480</v>
      </c>
      <c r="G452" s="269">
        <f t="shared" si="46"/>
        <v>29036</v>
      </c>
      <c r="H452" s="84"/>
      <c r="I452" s="270"/>
      <c r="J452" s="271">
        <f t="shared" si="45"/>
        <v>0</v>
      </c>
      <c r="K452" s="84"/>
      <c r="L452" s="280" t="s">
        <v>1386</v>
      </c>
      <c r="M452" s="280" t="s">
        <v>65</v>
      </c>
      <c r="N452" s="280">
        <v>400</v>
      </c>
      <c r="O452" s="280" t="s">
        <v>1396</v>
      </c>
      <c r="P452" s="280" t="s">
        <v>258</v>
      </c>
      <c r="Q452" s="280" t="s">
        <v>455</v>
      </c>
      <c r="R452" s="280">
        <v>2</v>
      </c>
      <c r="S452" s="280">
        <v>480</v>
      </c>
      <c r="T452" s="280"/>
      <c r="U452" s="280">
        <v>28</v>
      </c>
    </row>
    <row r="453" spans="1:21" s="224" customFormat="1" ht="19.5" customHeight="1" x14ac:dyDescent="0.25">
      <c r="A453" s="577"/>
      <c r="B453" s="245" t="s">
        <v>1427</v>
      </c>
      <c r="C453" s="124" t="s">
        <v>1428</v>
      </c>
      <c r="D453" s="125" t="s">
        <v>1390</v>
      </c>
      <c r="E453" s="126" t="s">
        <v>242</v>
      </c>
      <c r="F453" s="5">
        <v>21472</v>
      </c>
      <c r="G453" s="272">
        <f t="shared" si="46"/>
        <v>15030.400000000001</v>
      </c>
      <c r="H453" s="84"/>
      <c r="I453" s="51"/>
      <c r="J453" s="52">
        <f t="shared" si="45"/>
        <v>0</v>
      </c>
      <c r="K453" s="84"/>
      <c r="L453" s="125" t="s">
        <v>1386</v>
      </c>
      <c r="M453" s="125" t="s">
        <v>65</v>
      </c>
      <c r="N453" s="125">
        <v>0</v>
      </c>
      <c r="O453" s="125" t="s">
        <v>1396</v>
      </c>
      <c r="P453" s="125" t="s">
        <v>271</v>
      </c>
      <c r="Q453" s="125" t="s">
        <v>455</v>
      </c>
      <c r="R453" s="125">
        <v>0</v>
      </c>
      <c r="S453" s="125">
        <v>480</v>
      </c>
      <c r="T453" s="125"/>
      <c r="U453" s="125">
        <v>28</v>
      </c>
    </row>
    <row r="454" spans="1:21" s="224" customFormat="1" ht="29.25" customHeight="1" thickBot="1" x14ac:dyDescent="0.3">
      <c r="A454" s="609"/>
      <c r="B454" s="379" t="s">
        <v>565</v>
      </c>
      <c r="C454" s="241" t="s">
        <v>566</v>
      </c>
      <c r="D454" s="180" t="s">
        <v>1391</v>
      </c>
      <c r="E454" s="181" t="s">
        <v>242</v>
      </c>
      <c r="F454" s="242">
        <v>10004</v>
      </c>
      <c r="G454" s="294">
        <f t="shared" si="46"/>
        <v>7002.8</v>
      </c>
      <c r="H454" s="84"/>
      <c r="I454" s="243"/>
      <c r="J454" s="55">
        <f t="shared" si="45"/>
        <v>0</v>
      </c>
      <c r="K454" s="84"/>
      <c r="L454" s="180" t="s">
        <v>236</v>
      </c>
      <c r="M454" s="180" t="s">
        <v>650</v>
      </c>
      <c r="N454" s="180">
        <v>400</v>
      </c>
      <c r="O454" s="180">
        <v>0</v>
      </c>
      <c r="P454" s="180" t="s">
        <v>258</v>
      </c>
      <c r="Q454" s="180" t="s">
        <v>455</v>
      </c>
      <c r="R454" s="180">
        <v>1</v>
      </c>
      <c r="S454" s="180">
        <v>500</v>
      </c>
      <c r="T454" s="180"/>
      <c r="U454" s="180">
        <v>18</v>
      </c>
    </row>
    <row r="455" spans="1:21" s="142" customFormat="1" ht="32.25" thickTop="1" x14ac:dyDescent="0.25">
      <c r="A455" s="587"/>
      <c r="B455" s="282" t="s">
        <v>1433</v>
      </c>
      <c r="C455" s="304" t="s">
        <v>1434</v>
      </c>
      <c r="D455" s="284"/>
      <c r="E455" s="285" t="s">
        <v>235</v>
      </c>
      <c r="F455" s="286">
        <v>33184</v>
      </c>
      <c r="G455" s="287">
        <f t="shared" ref="G455:G482" si="47">F455-F455*$G$4</f>
        <v>23228.800000000003</v>
      </c>
      <c r="H455" s="84"/>
      <c r="I455" s="47"/>
      <c r="J455" s="48">
        <f t="shared" si="45"/>
        <v>0</v>
      </c>
      <c r="K455" s="84"/>
      <c r="L455" s="284" t="s">
        <v>1349</v>
      </c>
      <c r="M455" s="284" t="s">
        <v>65</v>
      </c>
      <c r="N455" s="284">
        <v>200</v>
      </c>
      <c r="O455" s="284" t="s">
        <v>1387</v>
      </c>
      <c r="P455" s="284" t="s">
        <v>271</v>
      </c>
      <c r="Q455" s="284" t="s">
        <v>455</v>
      </c>
      <c r="R455" s="284">
        <v>2</v>
      </c>
      <c r="S455" s="284">
        <v>480</v>
      </c>
      <c r="T455" s="284">
        <v>7.0600000000000005</v>
      </c>
      <c r="U455" s="284">
        <v>28</v>
      </c>
    </row>
    <row r="456" spans="1:21" s="142" customFormat="1" ht="25.5" x14ac:dyDescent="0.25">
      <c r="A456" s="583"/>
      <c r="B456" s="123" t="s">
        <v>1417</v>
      </c>
      <c r="C456" s="124" t="s">
        <v>1418</v>
      </c>
      <c r="D456" s="125" t="s">
        <v>1390</v>
      </c>
      <c r="E456" s="126" t="s">
        <v>235</v>
      </c>
      <c r="F456" s="5">
        <v>19520</v>
      </c>
      <c r="G456" s="272">
        <f t="shared" si="47"/>
        <v>13664</v>
      </c>
      <c r="H456" s="84"/>
      <c r="I456" s="51"/>
      <c r="J456" s="52">
        <f t="shared" si="45"/>
        <v>0</v>
      </c>
      <c r="K456" s="84"/>
      <c r="L456" s="125" t="s">
        <v>1349</v>
      </c>
      <c r="M456" s="125" t="s">
        <v>65</v>
      </c>
      <c r="N456" s="125">
        <v>200</v>
      </c>
      <c r="O456" s="125" t="s">
        <v>1387</v>
      </c>
      <c r="P456" s="125" t="s">
        <v>271</v>
      </c>
      <c r="Q456" s="125" t="s">
        <v>455</v>
      </c>
      <c r="R456" s="125">
        <v>2</v>
      </c>
      <c r="S456" s="125">
        <v>480</v>
      </c>
      <c r="T456" s="125">
        <v>7.0600000000000005</v>
      </c>
      <c r="U456" s="125">
        <v>28</v>
      </c>
    </row>
    <row r="457" spans="1:21" s="142" customFormat="1" ht="25.5" x14ac:dyDescent="0.25">
      <c r="A457" s="583"/>
      <c r="B457" s="123" t="s">
        <v>1435</v>
      </c>
      <c r="C457" s="124" t="s">
        <v>1436</v>
      </c>
      <c r="D457" s="125" t="s">
        <v>1391</v>
      </c>
      <c r="E457" s="126" t="s">
        <v>242</v>
      </c>
      <c r="F457" s="5">
        <v>6832</v>
      </c>
      <c r="G457" s="272">
        <f t="shared" si="47"/>
        <v>4782.3999999999996</v>
      </c>
      <c r="H457" s="84"/>
      <c r="I457" s="51"/>
      <c r="J457" s="52">
        <f t="shared" si="45"/>
        <v>0</v>
      </c>
      <c r="K457" s="84"/>
      <c r="L457" s="125" t="s">
        <v>1349</v>
      </c>
      <c r="M457" s="125" t="s">
        <v>65</v>
      </c>
      <c r="N457" s="125">
        <v>200</v>
      </c>
      <c r="O457" s="125" t="s">
        <v>1387</v>
      </c>
      <c r="P457" s="125" t="s">
        <v>271</v>
      </c>
      <c r="Q457" s="125" t="s">
        <v>455</v>
      </c>
      <c r="R457" s="125">
        <v>2</v>
      </c>
      <c r="S457" s="125">
        <v>480</v>
      </c>
      <c r="T457" s="125">
        <v>7.0600000000000005</v>
      </c>
      <c r="U457" s="125">
        <v>28</v>
      </c>
    </row>
    <row r="458" spans="1:21" s="142" customFormat="1" ht="31.5" x14ac:dyDescent="0.25">
      <c r="A458" s="583"/>
      <c r="B458" s="264" t="s">
        <v>1437</v>
      </c>
      <c r="C458" s="273" t="s">
        <v>1438</v>
      </c>
      <c r="D458" s="266"/>
      <c r="E458" s="267" t="s">
        <v>235</v>
      </c>
      <c r="F458" s="268">
        <v>31232</v>
      </c>
      <c r="G458" s="269">
        <f t="shared" si="47"/>
        <v>21862.400000000001</v>
      </c>
      <c r="H458" s="84"/>
      <c r="I458" s="270"/>
      <c r="J458" s="271">
        <f t="shared" si="45"/>
        <v>0</v>
      </c>
      <c r="K458" s="84"/>
      <c r="L458" s="266" t="s">
        <v>1349</v>
      </c>
      <c r="M458" s="266" t="s">
        <v>65</v>
      </c>
      <c r="N458" s="266">
        <v>300</v>
      </c>
      <c r="O458" s="266" t="s">
        <v>1387</v>
      </c>
      <c r="P458" s="266" t="s">
        <v>271</v>
      </c>
      <c r="Q458" s="266" t="s">
        <v>455</v>
      </c>
      <c r="R458" s="266">
        <v>2</v>
      </c>
      <c r="S458" s="266">
        <v>480</v>
      </c>
      <c r="T458" s="266">
        <v>8.02</v>
      </c>
      <c r="U458" s="266">
        <v>28</v>
      </c>
    </row>
    <row r="459" spans="1:21" s="142" customFormat="1" ht="25.5" x14ac:dyDescent="0.25">
      <c r="A459" s="583"/>
      <c r="B459" s="123" t="s">
        <v>1417</v>
      </c>
      <c r="C459" s="124" t="s">
        <v>1418</v>
      </c>
      <c r="D459" s="125" t="s">
        <v>1390</v>
      </c>
      <c r="E459" s="126" t="s">
        <v>235</v>
      </c>
      <c r="F459" s="5">
        <v>19520</v>
      </c>
      <c r="G459" s="272">
        <f t="shared" si="47"/>
        <v>13664</v>
      </c>
      <c r="H459" s="84"/>
      <c r="I459" s="51"/>
      <c r="J459" s="52">
        <f t="shared" si="45"/>
        <v>0</v>
      </c>
      <c r="K459" s="84"/>
      <c r="L459" s="125" t="s">
        <v>1349</v>
      </c>
      <c r="M459" s="125" t="s">
        <v>65</v>
      </c>
      <c r="N459" s="125">
        <v>300</v>
      </c>
      <c r="O459" s="125" t="s">
        <v>1387</v>
      </c>
      <c r="P459" s="125" t="s">
        <v>271</v>
      </c>
      <c r="Q459" s="125" t="s">
        <v>455</v>
      </c>
      <c r="R459" s="125">
        <v>2</v>
      </c>
      <c r="S459" s="125">
        <v>480</v>
      </c>
      <c r="T459" s="125">
        <v>8.02</v>
      </c>
      <c r="U459" s="125">
        <v>28</v>
      </c>
    </row>
    <row r="460" spans="1:21" s="142" customFormat="1" ht="25.5" x14ac:dyDescent="0.25">
      <c r="A460" s="583"/>
      <c r="B460" s="123" t="s">
        <v>595</v>
      </c>
      <c r="C460" s="124" t="s">
        <v>596</v>
      </c>
      <c r="D460" s="125" t="s">
        <v>1391</v>
      </c>
      <c r="E460" s="126" t="s">
        <v>242</v>
      </c>
      <c r="F460" s="5">
        <v>5856</v>
      </c>
      <c r="G460" s="272">
        <f t="shared" si="47"/>
        <v>4099.2</v>
      </c>
      <c r="H460" s="84"/>
      <c r="I460" s="51"/>
      <c r="J460" s="52">
        <f t="shared" si="45"/>
        <v>0</v>
      </c>
      <c r="K460" s="84"/>
      <c r="L460" s="125" t="s">
        <v>1349</v>
      </c>
      <c r="M460" s="125" t="s">
        <v>65</v>
      </c>
      <c r="N460" s="125">
        <v>300</v>
      </c>
      <c r="O460" s="125" t="s">
        <v>1387</v>
      </c>
      <c r="P460" s="125" t="s">
        <v>271</v>
      </c>
      <c r="Q460" s="125" t="s">
        <v>455</v>
      </c>
      <c r="R460" s="125">
        <v>2</v>
      </c>
      <c r="S460" s="125">
        <v>480</v>
      </c>
      <c r="T460" s="125">
        <v>8.02</v>
      </c>
      <c r="U460" s="125">
        <v>28</v>
      </c>
    </row>
    <row r="461" spans="1:21" s="142" customFormat="1" ht="31.5" x14ac:dyDescent="0.25">
      <c r="A461" s="583"/>
      <c r="B461" s="264" t="s">
        <v>1439</v>
      </c>
      <c r="C461" s="273" t="s">
        <v>1440</v>
      </c>
      <c r="D461" s="266"/>
      <c r="E461" s="267" t="s">
        <v>235</v>
      </c>
      <c r="F461" s="268">
        <v>32940</v>
      </c>
      <c r="G461" s="269">
        <f t="shared" si="47"/>
        <v>23058</v>
      </c>
      <c r="H461" s="84"/>
      <c r="I461" s="270"/>
      <c r="J461" s="271">
        <f t="shared" si="45"/>
        <v>0</v>
      </c>
      <c r="K461" s="84"/>
      <c r="L461" s="266" t="s">
        <v>1349</v>
      </c>
      <c r="M461" s="266" t="s">
        <v>65</v>
      </c>
      <c r="N461" s="266">
        <v>400</v>
      </c>
      <c r="O461" s="266" t="s">
        <v>1387</v>
      </c>
      <c r="P461" s="266" t="s">
        <v>271</v>
      </c>
      <c r="Q461" s="266" t="s">
        <v>455</v>
      </c>
      <c r="R461" s="266">
        <v>2</v>
      </c>
      <c r="S461" s="266">
        <v>480</v>
      </c>
      <c r="T461" s="266">
        <v>8.9499999999999993</v>
      </c>
      <c r="U461" s="266">
        <v>28</v>
      </c>
    </row>
    <row r="462" spans="1:21" s="142" customFormat="1" ht="25.5" x14ac:dyDescent="0.25">
      <c r="A462" s="583"/>
      <c r="B462" s="123" t="s">
        <v>1417</v>
      </c>
      <c r="C462" s="124" t="s">
        <v>1418</v>
      </c>
      <c r="D462" s="125" t="s">
        <v>1390</v>
      </c>
      <c r="E462" s="126" t="s">
        <v>235</v>
      </c>
      <c r="F462" s="5">
        <v>19520</v>
      </c>
      <c r="G462" s="272">
        <f t="shared" si="47"/>
        <v>13664</v>
      </c>
      <c r="H462" s="84"/>
      <c r="I462" s="51"/>
      <c r="J462" s="52">
        <f t="shared" si="45"/>
        <v>0</v>
      </c>
      <c r="K462" s="84"/>
      <c r="L462" s="125" t="s">
        <v>1349</v>
      </c>
      <c r="M462" s="125" t="s">
        <v>65</v>
      </c>
      <c r="N462" s="125">
        <v>400</v>
      </c>
      <c r="O462" s="125" t="s">
        <v>1387</v>
      </c>
      <c r="P462" s="125" t="s">
        <v>271</v>
      </c>
      <c r="Q462" s="125" t="s">
        <v>455</v>
      </c>
      <c r="R462" s="125">
        <v>2</v>
      </c>
      <c r="S462" s="125">
        <v>480</v>
      </c>
      <c r="T462" s="125">
        <v>8.9499999999999993</v>
      </c>
      <c r="U462" s="125">
        <v>28</v>
      </c>
    </row>
    <row r="463" spans="1:21" s="142" customFormat="1" ht="26.25" thickBot="1" x14ac:dyDescent="0.3">
      <c r="A463" s="585"/>
      <c r="B463" s="182" t="s">
        <v>599</v>
      </c>
      <c r="C463" s="254" t="s">
        <v>600</v>
      </c>
      <c r="D463" s="183" t="s">
        <v>1391</v>
      </c>
      <c r="E463" s="132" t="s">
        <v>242</v>
      </c>
      <c r="F463" s="15">
        <v>6710</v>
      </c>
      <c r="G463" s="332">
        <f t="shared" si="47"/>
        <v>4697</v>
      </c>
      <c r="H463" s="84"/>
      <c r="I463" s="56"/>
      <c r="J463" s="57">
        <f t="shared" si="45"/>
        <v>0</v>
      </c>
      <c r="K463" s="84"/>
      <c r="L463" s="183" t="s">
        <v>1349</v>
      </c>
      <c r="M463" s="183" t="s">
        <v>65</v>
      </c>
      <c r="N463" s="183">
        <v>400</v>
      </c>
      <c r="O463" s="183" t="s">
        <v>1387</v>
      </c>
      <c r="P463" s="183" t="s">
        <v>271</v>
      </c>
      <c r="Q463" s="183" t="s">
        <v>455</v>
      </c>
      <c r="R463" s="183">
        <v>2</v>
      </c>
      <c r="S463" s="183">
        <v>480</v>
      </c>
      <c r="T463" s="183">
        <v>8.9499999999999993</v>
      </c>
      <c r="U463" s="183">
        <v>28</v>
      </c>
    </row>
    <row r="464" spans="1:21" s="224" customFormat="1" ht="40.5" customHeight="1" x14ac:dyDescent="0.25">
      <c r="A464" s="614"/>
      <c r="B464" s="378" t="s">
        <v>1441</v>
      </c>
      <c r="C464" s="304" t="s">
        <v>1442</v>
      </c>
      <c r="D464" s="284"/>
      <c r="E464" s="285" t="s">
        <v>235</v>
      </c>
      <c r="F464" s="286">
        <v>35136</v>
      </c>
      <c r="G464" s="287">
        <f t="shared" ref="G464:G472" si="48">F464-F464*$G$4</f>
        <v>24595.200000000001</v>
      </c>
      <c r="H464" s="84"/>
      <c r="I464" s="47"/>
      <c r="J464" s="48">
        <f t="shared" si="45"/>
        <v>0</v>
      </c>
      <c r="K464" s="84"/>
      <c r="L464" s="305" t="s">
        <v>1386</v>
      </c>
      <c r="M464" s="305" t="s">
        <v>65</v>
      </c>
      <c r="N464" s="305">
        <v>200</v>
      </c>
      <c r="O464" s="305" t="s">
        <v>1396</v>
      </c>
      <c r="P464" s="305" t="s">
        <v>271</v>
      </c>
      <c r="Q464" s="305" t="s">
        <v>455</v>
      </c>
      <c r="R464" s="305">
        <v>2</v>
      </c>
      <c r="S464" s="305">
        <v>480</v>
      </c>
      <c r="T464" s="305"/>
      <c r="U464" s="305">
        <v>28</v>
      </c>
    </row>
    <row r="465" spans="1:21" s="224" customFormat="1" ht="21.75" customHeight="1" x14ac:dyDescent="0.25">
      <c r="A465" s="577"/>
      <c r="B465" s="245" t="s">
        <v>1427</v>
      </c>
      <c r="C465" s="124" t="s">
        <v>1428</v>
      </c>
      <c r="D465" s="125" t="s">
        <v>1390</v>
      </c>
      <c r="E465" s="126" t="s">
        <v>242</v>
      </c>
      <c r="F465" s="5">
        <v>21472</v>
      </c>
      <c r="G465" s="272">
        <f t="shared" si="48"/>
        <v>15030.400000000001</v>
      </c>
      <c r="H465" s="84"/>
      <c r="I465" s="51"/>
      <c r="J465" s="52">
        <f t="shared" si="45"/>
        <v>0</v>
      </c>
      <c r="K465" s="84"/>
      <c r="L465" s="125" t="s">
        <v>1386</v>
      </c>
      <c r="M465" s="125" t="s">
        <v>65</v>
      </c>
      <c r="N465" s="125">
        <v>0</v>
      </c>
      <c r="O465" s="125" t="s">
        <v>1396</v>
      </c>
      <c r="P465" s="125" t="s">
        <v>271</v>
      </c>
      <c r="Q465" s="125" t="s">
        <v>455</v>
      </c>
      <c r="R465" s="125">
        <v>0</v>
      </c>
      <c r="S465" s="125">
        <v>480</v>
      </c>
      <c r="T465" s="125"/>
      <c r="U465" s="125">
        <v>28</v>
      </c>
    </row>
    <row r="466" spans="1:21" s="224" customFormat="1" ht="32.25" customHeight="1" x14ac:dyDescent="0.25">
      <c r="A466" s="577"/>
      <c r="B466" s="245" t="s">
        <v>1435</v>
      </c>
      <c r="C466" s="124" t="s">
        <v>1436</v>
      </c>
      <c r="D466" s="125" t="s">
        <v>1391</v>
      </c>
      <c r="E466" s="126" t="s">
        <v>242</v>
      </c>
      <c r="F466" s="5">
        <v>6832</v>
      </c>
      <c r="G466" s="272">
        <f t="shared" si="48"/>
        <v>4782.3999999999996</v>
      </c>
      <c r="H466" s="84"/>
      <c r="I466" s="51"/>
      <c r="J466" s="52">
        <f t="shared" si="45"/>
        <v>0</v>
      </c>
      <c r="K466" s="84"/>
      <c r="L466" s="125" t="s">
        <v>236</v>
      </c>
      <c r="M466" s="125" t="s">
        <v>650</v>
      </c>
      <c r="N466" s="125">
        <v>200</v>
      </c>
      <c r="O466" s="125">
        <v>0</v>
      </c>
      <c r="P466" s="125" t="s">
        <v>271</v>
      </c>
      <c r="Q466" s="125" t="s">
        <v>455</v>
      </c>
      <c r="R466" s="125">
        <v>1</v>
      </c>
      <c r="S466" s="125">
        <v>480</v>
      </c>
      <c r="T466" s="125"/>
      <c r="U466" s="125">
        <v>12</v>
      </c>
    </row>
    <row r="467" spans="1:21" s="224" customFormat="1" ht="40.5" customHeight="1" x14ac:dyDescent="0.25">
      <c r="A467" s="577"/>
      <c r="B467" s="371" t="s">
        <v>1443</v>
      </c>
      <c r="C467" s="273" t="s">
        <v>1444</v>
      </c>
      <c r="D467" s="266"/>
      <c r="E467" s="267" t="s">
        <v>235</v>
      </c>
      <c r="F467" s="268">
        <v>33184</v>
      </c>
      <c r="G467" s="269">
        <f t="shared" si="48"/>
        <v>23228.800000000003</v>
      </c>
      <c r="H467" s="84"/>
      <c r="I467" s="270"/>
      <c r="J467" s="271">
        <f t="shared" si="45"/>
        <v>0</v>
      </c>
      <c r="K467" s="84"/>
      <c r="L467" s="280" t="s">
        <v>1386</v>
      </c>
      <c r="M467" s="280" t="s">
        <v>65</v>
      </c>
      <c r="N467" s="280">
        <v>300</v>
      </c>
      <c r="O467" s="280" t="s">
        <v>1396</v>
      </c>
      <c r="P467" s="280" t="s">
        <v>271</v>
      </c>
      <c r="Q467" s="280" t="s">
        <v>455</v>
      </c>
      <c r="R467" s="280">
        <v>2</v>
      </c>
      <c r="S467" s="280">
        <v>480</v>
      </c>
      <c r="T467" s="280"/>
      <c r="U467" s="280">
        <v>28</v>
      </c>
    </row>
    <row r="468" spans="1:21" s="224" customFormat="1" ht="18" customHeight="1" x14ac:dyDescent="0.25">
      <c r="A468" s="577"/>
      <c r="B468" s="245" t="s">
        <v>1427</v>
      </c>
      <c r="C468" s="124" t="s">
        <v>1428</v>
      </c>
      <c r="D468" s="125" t="s">
        <v>1390</v>
      </c>
      <c r="E468" s="126" t="s">
        <v>242</v>
      </c>
      <c r="F468" s="5">
        <v>21472</v>
      </c>
      <c r="G468" s="272">
        <f t="shared" si="48"/>
        <v>15030.400000000001</v>
      </c>
      <c r="H468" s="84"/>
      <c r="I468" s="51"/>
      <c r="J468" s="52">
        <f t="shared" si="45"/>
        <v>0</v>
      </c>
      <c r="K468" s="84"/>
      <c r="L468" s="125" t="s">
        <v>1386</v>
      </c>
      <c r="M468" s="125" t="s">
        <v>65</v>
      </c>
      <c r="N468" s="125">
        <v>0</v>
      </c>
      <c r="O468" s="125" t="s">
        <v>1396</v>
      </c>
      <c r="P468" s="125" t="s">
        <v>271</v>
      </c>
      <c r="Q468" s="125" t="s">
        <v>455</v>
      </c>
      <c r="R468" s="125">
        <v>0</v>
      </c>
      <c r="S468" s="125">
        <v>480</v>
      </c>
      <c r="T468" s="125"/>
      <c r="U468" s="125">
        <v>28</v>
      </c>
    </row>
    <row r="469" spans="1:21" s="224" customFormat="1" ht="29.25" customHeight="1" x14ac:dyDescent="0.25">
      <c r="A469" s="577"/>
      <c r="B469" s="245" t="s">
        <v>595</v>
      </c>
      <c r="C469" s="124" t="s">
        <v>596</v>
      </c>
      <c r="D469" s="125" t="s">
        <v>1391</v>
      </c>
      <c r="E469" s="126" t="s">
        <v>242</v>
      </c>
      <c r="F469" s="5">
        <v>5856</v>
      </c>
      <c r="G469" s="272">
        <f t="shared" si="48"/>
        <v>4099.2</v>
      </c>
      <c r="H469" s="84"/>
      <c r="I469" s="51"/>
      <c r="J469" s="52">
        <f t="shared" si="45"/>
        <v>0</v>
      </c>
      <c r="K469" s="84"/>
      <c r="L469" s="125" t="s">
        <v>236</v>
      </c>
      <c r="M469" s="125" t="s">
        <v>650</v>
      </c>
      <c r="N469" s="125">
        <v>300</v>
      </c>
      <c r="O469" s="125">
        <v>0</v>
      </c>
      <c r="P469" s="125" t="s">
        <v>271</v>
      </c>
      <c r="Q469" s="125" t="s">
        <v>455</v>
      </c>
      <c r="R469" s="125">
        <v>1</v>
      </c>
      <c r="S469" s="125">
        <v>500</v>
      </c>
      <c r="T469" s="125"/>
      <c r="U469" s="125">
        <v>18</v>
      </c>
    </row>
    <row r="470" spans="1:21" s="224" customFormat="1" ht="36.75" customHeight="1" x14ac:dyDescent="0.25">
      <c r="A470" s="577"/>
      <c r="B470" s="371" t="s">
        <v>1445</v>
      </c>
      <c r="C470" s="273" t="s">
        <v>1446</v>
      </c>
      <c r="D470" s="266"/>
      <c r="E470" s="267" t="s">
        <v>235</v>
      </c>
      <c r="F470" s="268">
        <v>34892</v>
      </c>
      <c r="G470" s="269">
        <f t="shared" si="48"/>
        <v>24424.400000000001</v>
      </c>
      <c r="H470" s="84"/>
      <c r="I470" s="270"/>
      <c r="J470" s="271">
        <f t="shared" si="45"/>
        <v>0</v>
      </c>
      <c r="K470" s="84"/>
      <c r="L470" s="280" t="s">
        <v>1386</v>
      </c>
      <c r="M470" s="280" t="s">
        <v>65</v>
      </c>
      <c r="N470" s="280">
        <v>400</v>
      </c>
      <c r="O470" s="280" t="s">
        <v>1396</v>
      </c>
      <c r="P470" s="280" t="s">
        <v>271</v>
      </c>
      <c r="Q470" s="280" t="s">
        <v>455</v>
      </c>
      <c r="R470" s="280">
        <v>2</v>
      </c>
      <c r="S470" s="280">
        <v>480</v>
      </c>
      <c r="T470" s="280"/>
      <c r="U470" s="280">
        <v>28</v>
      </c>
    </row>
    <row r="471" spans="1:21" s="224" customFormat="1" ht="19.5" customHeight="1" x14ac:dyDescent="0.25">
      <c r="A471" s="577"/>
      <c r="B471" s="245" t="s">
        <v>1427</v>
      </c>
      <c r="C471" s="124" t="s">
        <v>1428</v>
      </c>
      <c r="D471" s="125" t="s">
        <v>1390</v>
      </c>
      <c r="E471" s="126" t="s">
        <v>242</v>
      </c>
      <c r="F471" s="5">
        <v>21472</v>
      </c>
      <c r="G471" s="272">
        <f t="shared" si="48"/>
        <v>15030.400000000001</v>
      </c>
      <c r="H471" s="84"/>
      <c r="I471" s="51"/>
      <c r="J471" s="52">
        <f t="shared" ref="J471:J486" si="49">IF(I471*G471&gt;0,I471*G471,0)</f>
        <v>0</v>
      </c>
      <c r="K471" s="84"/>
      <c r="L471" s="125" t="s">
        <v>1386</v>
      </c>
      <c r="M471" s="125" t="s">
        <v>65</v>
      </c>
      <c r="N471" s="125">
        <v>0</v>
      </c>
      <c r="O471" s="125" t="s">
        <v>1396</v>
      </c>
      <c r="P471" s="125" t="s">
        <v>271</v>
      </c>
      <c r="Q471" s="125" t="s">
        <v>455</v>
      </c>
      <c r="R471" s="125">
        <v>0</v>
      </c>
      <c r="S471" s="125">
        <v>480</v>
      </c>
      <c r="T471" s="125"/>
      <c r="U471" s="125">
        <v>28</v>
      </c>
    </row>
    <row r="472" spans="1:21" s="224" customFormat="1" ht="29.25" customHeight="1" thickBot="1" x14ac:dyDescent="0.3">
      <c r="A472" s="609"/>
      <c r="B472" s="379" t="s">
        <v>599</v>
      </c>
      <c r="C472" s="241" t="s">
        <v>600</v>
      </c>
      <c r="D472" s="180" t="s">
        <v>1391</v>
      </c>
      <c r="E472" s="181" t="s">
        <v>242</v>
      </c>
      <c r="F472" s="242">
        <v>6710</v>
      </c>
      <c r="G472" s="294">
        <f t="shared" si="48"/>
        <v>4697</v>
      </c>
      <c r="H472" s="84"/>
      <c r="I472" s="243"/>
      <c r="J472" s="55">
        <f t="shared" si="49"/>
        <v>0</v>
      </c>
      <c r="K472" s="84"/>
      <c r="L472" s="180" t="s">
        <v>236</v>
      </c>
      <c r="M472" s="180" t="s">
        <v>650</v>
      </c>
      <c r="N472" s="180">
        <v>400</v>
      </c>
      <c r="O472" s="180">
        <v>0</v>
      </c>
      <c r="P472" s="180" t="s">
        <v>271</v>
      </c>
      <c r="Q472" s="180" t="s">
        <v>455</v>
      </c>
      <c r="R472" s="180">
        <v>1</v>
      </c>
      <c r="S472" s="180">
        <v>500</v>
      </c>
      <c r="T472" s="180"/>
      <c r="U472" s="180">
        <v>18</v>
      </c>
    </row>
    <row r="473" spans="1:21" ht="75" customHeight="1" thickTop="1" x14ac:dyDescent="0.25">
      <c r="A473" s="556"/>
      <c r="B473" s="163" t="s">
        <v>487</v>
      </c>
      <c r="C473" s="164" t="s">
        <v>488</v>
      </c>
      <c r="D473" s="165"/>
      <c r="E473" s="166" t="s">
        <v>242</v>
      </c>
      <c r="F473" s="34">
        <v>9516</v>
      </c>
      <c r="G473" s="287">
        <f t="shared" ref="G473" si="50">F473-F473*$G$4</f>
        <v>6661.2000000000007</v>
      </c>
      <c r="H473" s="84"/>
      <c r="I473" s="47"/>
      <c r="J473" s="48">
        <f t="shared" si="49"/>
        <v>0</v>
      </c>
      <c r="K473" s="331"/>
      <c r="L473" s="359" t="s">
        <v>236</v>
      </c>
      <c r="M473" s="362" t="s">
        <v>650</v>
      </c>
      <c r="N473" s="359">
        <v>300</v>
      </c>
      <c r="O473" s="359"/>
      <c r="P473" s="359" t="s">
        <v>238</v>
      </c>
      <c r="Q473" s="359" t="s">
        <v>422</v>
      </c>
      <c r="R473" s="359">
        <v>1</v>
      </c>
      <c r="S473" s="359">
        <v>500</v>
      </c>
      <c r="T473" s="359">
        <v>1.36</v>
      </c>
      <c r="U473" s="362">
        <v>18</v>
      </c>
    </row>
    <row r="474" spans="1:21" ht="75" customHeight="1" x14ac:dyDescent="0.25">
      <c r="A474" s="553"/>
      <c r="B474" s="274" t="s">
        <v>521</v>
      </c>
      <c r="C474" s="275" t="s">
        <v>522</v>
      </c>
      <c r="D474" s="276"/>
      <c r="E474" s="277" t="s">
        <v>242</v>
      </c>
      <c r="F474" s="278">
        <v>8174</v>
      </c>
      <c r="G474" s="269">
        <f>F474-F474*$G$4</f>
        <v>5721.8</v>
      </c>
      <c r="H474" s="84"/>
      <c r="I474" s="270"/>
      <c r="J474" s="271">
        <f t="shared" si="49"/>
        <v>0</v>
      </c>
      <c r="K474" s="84"/>
      <c r="L474" s="279" t="s">
        <v>236</v>
      </c>
      <c r="M474" s="359" t="s">
        <v>650</v>
      </c>
      <c r="N474" s="279">
        <v>300</v>
      </c>
      <c r="O474" s="279"/>
      <c r="P474" s="279" t="s">
        <v>238</v>
      </c>
      <c r="Q474" s="279" t="s">
        <v>446</v>
      </c>
      <c r="R474" s="279"/>
      <c r="S474" s="279">
        <v>500</v>
      </c>
      <c r="T474" s="279">
        <v>1.36</v>
      </c>
      <c r="U474" s="359">
        <v>18</v>
      </c>
    </row>
    <row r="475" spans="1:21" ht="75" customHeight="1" x14ac:dyDescent="0.25">
      <c r="A475" s="557"/>
      <c r="B475" s="296" t="s">
        <v>559</v>
      </c>
      <c r="C475" s="297" t="s">
        <v>560</v>
      </c>
      <c r="D475" s="298"/>
      <c r="E475" s="299" t="s">
        <v>242</v>
      </c>
      <c r="F475" s="300">
        <v>8418</v>
      </c>
      <c r="G475" s="269">
        <f>F475-F475*$G$4</f>
        <v>5892.6</v>
      </c>
      <c r="H475" s="84"/>
      <c r="I475" s="302"/>
      <c r="J475" s="271">
        <f t="shared" si="49"/>
        <v>0</v>
      </c>
      <c r="K475" s="331"/>
      <c r="L475" s="361" t="s">
        <v>236</v>
      </c>
      <c r="M475" s="359" t="s">
        <v>650</v>
      </c>
      <c r="N475" s="361">
        <v>300</v>
      </c>
      <c r="O475" s="361"/>
      <c r="P475" s="361" t="s">
        <v>258</v>
      </c>
      <c r="Q475" s="361" t="s">
        <v>455</v>
      </c>
      <c r="R475" s="361"/>
      <c r="S475" s="361">
        <v>500</v>
      </c>
      <c r="T475" s="361">
        <v>1.58</v>
      </c>
      <c r="U475" s="359">
        <v>18</v>
      </c>
    </row>
    <row r="476" spans="1:21" ht="75" customHeight="1" thickBot="1" x14ac:dyDescent="0.3">
      <c r="A476" s="555"/>
      <c r="B476" s="333" t="s">
        <v>595</v>
      </c>
      <c r="C476" s="334" t="s">
        <v>596</v>
      </c>
      <c r="D476" s="335"/>
      <c r="E476" s="336" t="s">
        <v>242</v>
      </c>
      <c r="F476" s="337">
        <v>5856</v>
      </c>
      <c r="G476" s="338">
        <f>F476-F476*$G$4</f>
        <v>4099.2</v>
      </c>
      <c r="H476" s="84"/>
      <c r="I476" s="339"/>
      <c r="J476" s="340">
        <f t="shared" si="49"/>
        <v>0</v>
      </c>
      <c r="K476" s="331"/>
      <c r="L476" s="341" t="s">
        <v>236</v>
      </c>
      <c r="M476" s="383" t="s">
        <v>650</v>
      </c>
      <c r="N476" s="341">
        <v>300</v>
      </c>
      <c r="O476" s="341"/>
      <c r="P476" s="341" t="s">
        <v>271</v>
      </c>
      <c r="Q476" s="341" t="s">
        <v>455</v>
      </c>
      <c r="R476" s="341"/>
      <c r="S476" s="341">
        <v>500</v>
      </c>
      <c r="T476" s="341">
        <v>1.58</v>
      </c>
      <c r="U476" s="383">
        <v>18</v>
      </c>
    </row>
    <row r="477" spans="1:21" s="142" customFormat="1" ht="35.1" customHeight="1" x14ac:dyDescent="0.25">
      <c r="A477" s="586"/>
      <c r="B477" s="169" t="s">
        <v>1023</v>
      </c>
      <c r="C477" s="170" t="s">
        <v>1024</v>
      </c>
      <c r="D477" s="171"/>
      <c r="E477" s="172" t="s">
        <v>242</v>
      </c>
      <c r="F477" s="35">
        <v>4758</v>
      </c>
      <c r="G477" s="342">
        <f>F477-F477*$G$4</f>
        <v>3330.6000000000004</v>
      </c>
      <c r="H477" s="84"/>
      <c r="I477" s="49"/>
      <c r="J477" s="50">
        <f t="shared" si="49"/>
        <v>0</v>
      </c>
      <c r="K477" s="331"/>
      <c r="L477" s="173" t="s">
        <v>141</v>
      </c>
      <c r="M477" s="173" t="s">
        <v>651</v>
      </c>
      <c r="N477" s="173" t="s">
        <v>652</v>
      </c>
      <c r="O477" s="173" t="s">
        <v>652</v>
      </c>
      <c r="P477" s="173" t="s">
        <v>691</v>
      </c>
      <c r="Q477" s="173" t="s">
        <v>652</v>
      </c>
      <c r="R477" s="173" t="s">
        <v>652</v>
      </c>
      <c r="S477" s="173" t="s">
        <v>652</v>
      </c>
      <c r="T477" s="173">
        <v>0.79300000000000004</v>
      </c>
      <c r="U477" s="173" t="s">
        <v>652</v>
      </c>
    </row>
    <row r="478" spans="1:21" s="142" customFormat="1" ht="35.1" customHeight="1" thickBot="1" x14ac:dyDescent="0.3">
      <c r="A478" s="584"/>
      <c r="B478" s="310" t="s">
        <v>1025</v>
      </c>
      <c r="C478" s="311" t="s">
        <v>1026</v>
      </c>
      <c r="D478" s="312"/>
      <c r="E478" s="313" t="s">
        <v>242</v>
      </c>
      <c r="F478" s="314">
        <v>6100</v>
      </c>
      <c r="G478" s="315">
        <f>F478-F478*$G$4</f>
        <v>4270</v>
      </c>
      <c r="H478" s="84"/>
      <c r="I478" s="316"/>
      <c r="J478" s="317">
        <f t="shared" si="49"/>
        <v>0</v>
      </c>
      <c r="K478" s="331"/>
      <c r="L478" s="318" t="s">
        <v>141</v>
      </c>
      <c r="M478" s="318" t="s">
        <v>651</v>
      </c>
      <c r="N478" s="318" t="s">
        <v>652</v>
      </c>
      <c r="O478" s="318" t="s">
        <v>652</v>
      </c>
      <c r="P478" s="318" t="s">
        <v>238</v>
      </c>
      <c r="Q478" s="318" t="s">
        <v>652</v>
      </c>
      <c r="R478" s="318" t="s">
        <v>652</v>
      </c>
      <c r="S478" s="318" t="s">
        <v>652</v>
      </c>
      <c r="T478" s="318">
        <v>0.79300000000000004</v>
      </c>
      <c r="U478" s="318" t="s">
        <v>652</v>
      </c>
    </row>
    <row r="479" spans="1:21" s="142" customFormat="1" ht="35.450000000000003" customHeight="1" thickTop="1" x14ac:dyDescent="0.25">
      <c r="A479" s="587"/>
      <c r="B479" s="163" t="s">
        <v>1447</v>
      </c>
      <c r="C479" s="164" t="s">
        <v>1448</v>
      </c>
      <c r="D479" s="165"/>
      <c r="E479" s="166" t="s">
        <v>235</v>
      </c>
      <c r="F479" s="34">
        <v>2928</v>
      </c>
      <c r="G479" s="287">
        <f t="shared" si="47"/>
        <v>2049.6</v>
      </c>
      <c r="H479" s="84"/>
      <c r="I479" s="47"/>
      <c r="J479" s="48">
        <f t="shared" si="49"/>
        <v>0</v>
      </c>
      <c r="K479" s="331"/>
      <c r="L479" s="167" t="s">
        <v>1349</v>
      </c>
      <c r="M479" s="167" t="s">
        <v>65</v>
      </c>
      <c r="N479" s="167">
        <v>300</v>
      </c>
      <c r="O479" s="167" t="s">
        <v>652</v>
      </c>
      <c r="P479" s="167" t="s">
        <v>238</v>
      </c>
      <c r="Q479" s="167" t="s">
        <v>652</v>
      </c>
      <c r="R479" s="167" t="s">
        <v>652</v>
      </c>
      <c r="S479" s="167" t="s">
        <v>652</v>
      </c>
      <c r="T479" s="167">
        <v>0.25</v>
      </c>
      <c r="U479" s="167" t="s">
        <v>652</v>
      </c>
    </row>
    <row r="480" spans="1:21" s="142" customFormat="1" ht="35.450000000000003" customHeight="1" x14ac:dyDescent="0.25">
      <c r="A480" s="583"/>
      <c r="B480" s="274" t="s">
        <v>1449</v>
      </c>
      <c r="C480" s="275" t="s">
        <v>1450</v>
      </c>
      <c r="D480" s="276"/>
      <c r="E480" s="277" t="s">
        <v>235</v>
      </c>
      <c r="F480" s="278">
        <v>3416</v>
      </c>
      <c r="G480" s="269">
        <f t="shared" si="47"/>
        <v>2391.1999999999998</v>
      </c>
      <c r="H480" s="84"/>
      <c r="I480" s="270"/>
      <c r="J480" s="271">
        <f t="shared" si="49"/>
        <v>0</v>
      </c>
      <c r="K480" s="331"/>
      <c r="L480" s="279" t="s">
        <v>1349</v>
      </c>
      <c r="M480" s="279" t="s">
        <v>65</v>
      </c>
      <c r="N480" s="279">
        <v>400</v>
      </c>
      <c r="O480" s="279" t="s">
        <v>652</v>
      </c>
      <c r="P480" s="279" t="s">
        <v>238</v>
      </c>
      <c r="Q480" s="279" t="s">
        <v>652</v>
      </c>
      <c r="R480" s="279" t="s">
        <v>652</v>
      </c>
      <c r="S480" s="279" t="s">
        <v>652</v>
      </c>
      <c r="T480" s="279">
        <v>0.33</v>
      </c>
      <c r="U480" s="279" t="s">
        <v>652</v>
      </c>
    </row>
    <row r="481" spans="1:21" s="142" customFormat="1" ht="35.450000000000003" customHeight="1" x14ac:dyDescent="0.25">
      <c r="A481" s="583"/>
      <c r="B481" s="274" t="s">
        <v>1451</v>
      </c>
      <c r="C481" s="275" t="s">
        <v>1452</v>
      </c>
      <c r="D481" s="276"/>
      <c r="E481" s="277" t="s">
        <v>235</v>
      </c>
      <c r="F481" s="278">
        <v>2806</v>
      </c>
      <c r="G481" s="269">
        <f t="shared" si="47"/>
        <v>1964.2</v>
      </c>
      <c r="H481" s="84"/>
      <c r="I481" s="270"/>
      <c r="J481" s="271">
        <f t="shared" si="49"/>
        <v>0</v>
      </c>
      <c r="K481" s="331"/>
      <c r="L481" s="279" t="s">
        <v>1349</v>
      </c>
      <c r="M481" s="279" t="s">
        <v>65</v>
      </c>
      <c r="N481" s="279">
        <v>300</v>
      </c>
      <c r="O481" s="279" t="s">
        <v>652</v>
      </c>
      <c r="P481" s="279" t="s">
        <v>271</v>
      </c>
      <c r="Q481" s="279" t="s">
        <v>652</v>
      </c>
      <c r="R481" s="279" t="s">
        <v>652</v>
      </c>
      <c r="S481" s="279" t="s">
        <v>652</v>
      </c>
      <c r="T481" s="279">
        <v>0.25</v>
      </c>
      <c r="U481" s="279" t="s">
        <v>652</v>
      </c>
    </row>
    <row r="482" spans="1:21" s="142" customFormat="1" ht="35.450000000000003" customHeight="1" thickBot="1" x14ac:dyDescent="0.3">
      <c r="A482" s="585"/>
      <c r="B482" s="333" t="s">
        <v>1453</v>
      </c>
      <c r="C482" s="334" t="s">
        <v>1454</v>
      </c>
      <c r="D482" s="335"/>
      <c r="E482" s="336" t="s">
        <v>235</v>
      </c>
      <c r="F482" s="337">
        <v>3294</v>
      </c>
      <c r="G482" s="338">
        <f t="shared" si="47"/>
        <v>2305.8000000000002</v>
      </c>
      <c r="H482" s="84"/>
      <c r="I482" s="339"/>
      <c r="J482" s="340">
        <f t="shared" si="49"/>
        <v>0</v>
      </c>
      <c r="K482" s="331"/>
      <c r="L482" s="341" t="s">
        <v>1349</v>
      </c>
      <c r="M482" s="341" t="s">
        <v>65</v>
      </c>
      <c r="N482" s="341">
        <v>400</v>
      </c>
      <c r="O482" s="341" t="s">
        <v>652</v>
      </c>
      <c r="P482" s="341" t="s">
        <v>271</v>
      </c>
      <c r="Q482" s="341" t="s">
        <v>652</v>
      </c>
      <c r="R482" s="341" t="s">
        <v>652</v>
      </c>
      <c r="S482" s="341" t="s">
        <v>652</v>
      </c>
      <c r="T482" s="341">
        <v>0.33</v>
      </c>
      <c r="U482" s="341" t="s">
        <v>652</v>
      </c>
    </row>
    <row r="483" spans="1:21" ht="30" customHeight="1" x14ac:dyDescent="0.25">
      <c r="A483" s="587"/>
      <c r="B483" s="163" t="s">
        <v>654</v>
      </c>
      <c r="C483" s="164" t="s">
        <v>655</v>
      </c>
      <c r="D483" s="165"/>
      <c r="E483" s="166" t="s">
        <v>242</v>
      </c>
      <c r="F483" s="34">
        <v>610</v>
      </c>
      <c r="G483" s="287">
        <f t="shared" ref="G483:G486" si="51">F483-F483*$G$4</f>
        <v>427</v>
      </c>
      <c r="H483" s="84"/>
      <c r="I483" s="47"/>
      <c r="J483" s="48">
        <f t="shared" si="49"/>
        <v>0</v>
      </c>
      <c r="K483" s="331"/>
      <c r="L483" s="167" t="s">
        <v>141</v>
      </c>
      <c r="M483" s="167" t="s">
        <v>651</v>
      </c>
      <c r="N483" s="167" t="s">
        <v>652</v>
      </c>
      <c r="O483" s="167" t="s">
        <v>652</v>
      </c>
      <c r="P483" s="167" t="s">
        <v>258</v>
      </c>
      <c r="Q483" s="167" t="s">
        <v>652</v>
      </c>
      <c r="R483" s="167" t="s">
        <v>652</v>
      </c>
      <c r="S483" s="167" t="s">
        <v>652</v>
      </c>
      <c r="T483" s="167">
        <v>0.04</v>
      </c>
      <c r="U483" s="167" t="s">
        <v>652</v>
      </c>
    </row>
    <row r="484" spans="1:21" ht="30" customHeight="1" x14ac:dyDescent="0.25">
      <c r="A484" s="583"/>
      <c r="B484" s="274" t="s">
        <v>656</v>
      </c>
      <c r="C484" s="275" t="s">
        <v>657</v>
      </c>
      <c r="D484" s="276"/>
      <c r="E484" s="277" t="s">
        <v>242</v>
      </c>
      <c r="F484" s="278">
        <v>610</v>
      </c>
      <c r="G484" s="269">
        <f t="shared" si="51"/>
        <v>427</v>
      </c>
      <c r="H484" s="84"/>
      <c r="I484" s="270"/>
      <c r="J484" s="271">
        <f t="shared" si="49"/>
        <v>0</v>
      </c>
      <c r="K484" s="331"/>
      <c r="L484" s="279" t="s">
        <v>141</v>
      </c>
      <c r="M484" s="279" t="s">
        <v>651</v>
      </c>
      <c r="N484" s="279" t="s">
        <v>652</v>
      </c>
      <c r="O484" s="279" t="s">
        <v>652</v>
      </c>
      <c r="P484" s="279" t="s">
        <v>271</v>
      </c>
      <c r="Q484" s="279" t="s">
        <v>652</v>
      </c>
      <c r="R484" s="279" t="s">
        <v>652</v>
      </c>
      <c r="S484" s="279" t="s">
        <v>652</v>
      </c>
      <c r="T484" s="279">
        <v>0.04</v>
      </c>
      <c r="U484" s="279" t="s">
        <v>652</v>
      </c>
    </row>
    <row r="485" spans="1:21" ht="30" customHeight="1" x14ac:dyDescent="0.25">
      <c r="A485" s="583"/>
      <c r="B485" s="274" t="s">
        <v>658</v>
      </c>
      <c r="C485" s="275" t="s">
        <v>659</v>
      </c>
      <c r="D485" s="276"/>
      <c r="E485" s="277" t="s">
        <v>242</v>
      </c>
      <c r="F485" s="278">
        <v>732</v>
      </c>
      <c r="G485" s="269">
        <f t="shared" si="51"/>
        <v>512.4</v>
      </c>
      <c r="H485" s="84"/>
      <c r="I485" s="270"/>
      <c r="J485" s="271">
        <f t="shared" si="49"/>
        <v>0</v>
      </c>
      <c r="K485" s="84"/>
      <c r="L485" s="279" t="s">
        <v>141</v>
      </c>
      <c r="M485" s="279" t="s">
        <v>651</v>
      </c>
      <c r="N485" s="279" t="s">
        <v>652</v>
      </c>
      <c r="O485" s="279" t="s">
        <v>652</v>
      </c>
      <c r="P485" s="279" t="s">
        <v>258</v>
      </c>
      <c r="Q485" s="279" t="s">
        <v>652</v>
      </c>
      <c r="R485" s="279" t="s">
        <v>652</v>
      </c>
      <c r="S485" s="279" t="s">
        <v>652</v>
      </c>
      <c r="T485" s="279">
        <v>5.3999999999999999E-2</v>
      </c>
      <c r="U485" s="279" t="s">
        <v>652</v>
      </c>
    </row>
    <row r="486" spans="1:21" ht="30" customHeight="1" thickBot="1" x14ac:dyDescent="0.3">
      <c r="A486" s="583"/>
      <c r="B486" s="274" t="s">
        <v>660</v>
      </c>
      <c r="C486" s="275" t="s">
        <v>661</v>
      </c>
      <c r="D486" s="276"/>
      <c r="E486" s="277" t="s">
        <v>242</v>
      </c>
      <c r="F486" s="278">
        <v>732</v>
      </c>
      <c r="G486" s="269">
        <f t="shared" si="51"/>
        <v>512.4</v>
      </c>
      <c r="H486" s="84"/>
      <c r="I486" s="270"/>
      <c r="J486" s="271">
        <f t="shared" si="49"/>
        <v>0</v>
      </c>
      <c r="K486" s="84"/>
      <c r="L486" s="279" t="s">
        <v>141</v>
      </c>
      <c r="M486" s="279" t="s">
        <v>651</v>
      </c>
      <c r="N486" s="279" t="s">
        <v>652</v>
      </c>
      <c r="O486" s="279" t="s">
        <v>652</v>
      </c>
      <c r="P486" s="279" t="s">
        <v>271</v>
      </c>
      <c r="Q486" s="279" t="s">
        <v>652</v>
      </c>
      <c r="R486" s="279" t="s">
        <v>652</v>
      </c>
      <c r="S486" s="279" t="s">
        <v>652</v>
      </c>
      <c r="T486" s="279">
        <v>5.6000000000000001E-2</v>
      </c>
      <c r="U486" s="279" t="s">
        <v>652</v>
      </c>
    </row>
    <row r="487" spans="1:21" s="142" customFormat="1" ht="26.25" customHeight="1" thickTop="1" thickBot="1" x14ac:dyDescent="0.3">
      <c r="A487" s="108"/>
      <c r="B487" s="108"/>
      <c r="C487" s="133" t="s">
        <v>1455</v>
      </c>
      <c r="D487" s="133"/>
      <c r="E487" s="134"/>
      <c r="F487" s="36"/>
      <c r="G487" s="37"/>
      <c r="H487" s="84"/>
      <c r="I487" s="38"/>
      <c r="J487" s="39"/>
      <c r="K487" s="84"/>
      <c r="L487" s="136"/>
      <c r="M487" s="136"/>
      <c r="N487" s="136"/>
      <c r="O487" s="136"/>
      <c r="P487" s="136"/>
      <c r="Q487" s="136"/>
      <c r="R487" s="136"/>
      <c r="S487" s="136"/>
      <c r="T487" s="136"/>
      <c r="U487" s="136"/>
    </row>
    <row r="488" spans="1:21" s="224" customFormat="1" ht="32.25" thickTop="1" x14ac:dyDescent="0.25">
      <c r="A488" s="617"/>
      <c r="B488" s="266" t="s">
        <v>1456</v>
      </c>
      <c r="C488" s="273" t="s">
        <v>1457</v>
      </c>
      <c r="D488" s="266"/>
      <c r="E488" s="267" t="s">
        <v>235</v>
      </c>
      <c r="F488" s="268">
        <v>46482</v>
      </c>
      <c r="G488" s="269">
        <f t="shared" ref="G488:G499" si="52">F488-F488*$G$4</f>
        <v>32537.4</v>
      </c>
      <c r="H488" s="84"/>
      <c r="I488" s="270"/>
      <c r="J488" s="271">
        <f t="shared" ref="J488:J519" si="53">IF(I488*G488&gt;0,I488*G488,0)</f>
        <v>0</v>
      </c>
      <c r="K488" s="84"/>
      <c r="L488" s="280" t="s">
        <v>1386</v>
      </c>
      <c r="M488" s="280" t="s">
        <v>65</v>
      </c>
      <c r="N488" s="280">
        <v>300</v>
      </c>
      <c r="O488" s="280" t="s">
        <v>1387</v>
      </c>
      <c r="P488" s="280" t="s">
        <v>238</v>
      </c>
      <c r="Q488" s="280" t="s">
        <v>422</v>
      </c>
      <c r="R488" s="280">
        <v>2</v>
      </c>
      <c r="S488" s="280">
        <v>480</v>
      </c>
      <c r="T488" s="280">
        <v>8.7970000000000006</v>
      </c>
      <c r="U488" s="280">
        <v>28</v>
      </c>
    </row>
    <row r="489" spans="1:21" s="224" customFormat="1" ht="21.75" customHeight="1" x14ac:dyDescent="0.25">
      <c r="A489" s="618"/>
      <c r="B489" s="123" t="s">
        <v>1388</v>
      </c>
      <c r="C489" s="124" t="s">
        <v>1389</v>
      </c>
      <c r="D489" s="125">
        <v>1</v>
      </c>
      <c r="E489" s="126" t="s">
        <v>242</v>
      </c>
      <c r="F489" s="5">
        <v>21228</v>
      </c>
      <c r="G489" s="272">
        <f t="shared" si="52"/>
        <v>14859.6</v>
      </c>
      <c r="H489" s="84"/>
      <c r="I489" s="51"/>
      <c r="J489" s="52">
        <f t="shared" si="53"/>
        <v>0</v>
      </c>
      <c r="K489" s="84"/>
      <c r="L489" s="125" t="s">
        <v>1386</v>
      </c>
      <c r="M489" s="125" t="s">
        <v>65</v>
      </c>
      <c r="N489" s="125">
        <v>300</v>
      </c>
      <c r="O489" s="125" t="s">
        <v>1387</v>
      </c>
      <c r="P489" s="125" t="s">
        <v>238</v>
      </c>
      <c r="Q489" s="125" t="s">
        <v>422</v>
      </c>
      <c r="R489" s="125">
        <v>2</v>
      </c>
      <c r="S489" s="125">
        <v>480</v>
      </c>
      <c r="T489" s="125">
        <v>4.8600000000000003</v>
      </c>
      <c r="U489" s="125">
        <v>28</v>
      </c>
    </row>
    <row r="490" spans="1:21" s="224" customFormat="1" ht="25.5" x14ac:dyDescent="0.25">
      <c r="A490" s="618"/>
      <c r="B490" s="123" t="s">
        <v>487</v>
      </c>
      <c r="C490" s="124" t="s">
        <v>488</v>
      </c>
      <c r="D490" s="125">
        <v>1</v>
      </c>
      <c r="E490" s="126" t="s">
        <v>242</v>
      </c>
      <c r="F490" s="5">
        <v>9516</v>
      </c>
      <c r="G490" s="272">
        <f t="shared" si="52"/>
        <v>6661.2000000000007</v>
      </c>
      <c r="H490" s="84"/>
      <c r="I490" s="51"/>
      <c r="J490" s="52">
        <f t="shared" si="53"/>
        <v>0</v>
      </c>
      <c r="K490" s="84"/>
      <c r="L490" s="125" t="s">
        <v>236</v>
      </c>
      <c r="M490" s="125" t="s">
        <v>65</v>
      </c>
      <c r="N490" s="125">
        <v>300</v>
      </c>
      <c r="O490" s="125" t="s">
        <v>1387</v>
      </c>
      <c r="P490" s="125" t="s">
        <v>238</v>
      </c>
      <c r="Q490" s="125" t="s">
        <v>422</v>
      </c>
      <c r="R490" s="125">
        <v>2</v>
      </c>
      <c r="S490" s="125">
        <v>480</v>
      </c>
      <c r="T490" s="125">
        <v>1.36</v>
      </c>
      <c r="U490" s="125">
        <v>28</v>
      </c>
    </row>
    <row r="491" spans="1:21" s="224" customFormat="1" ht="25.5" x14ac:dyDescent="0.25">
      <c r="A491" s="618"/>
      <c r="B491" s="123" t="s">
        <v>630</v>
      </c>
      <c r="C491" s="124" t="s">
        <v>631</v>
      </c>
      <c r="D491" s="125">
        <v>1</v>
      </c>
      <c r="E491" s="126" t="s">
        <v>242</v>
      </c>
      <c r="F491" s="5">
        <v>15738</v>
      </c>
      <c r="G491" s="272">
        <f t="shared" si="52"/>
        <v>11016.6</v>
      </c>
      <c r="H491" s="84"/>
      <c r="I491" s="51"/>
      <c r="J491" s="52">
        <f t="shared" si="53"/>
        <v>0</v>
      </c>
      <c r="K491" s="84"/>
      <c r="L491" s="125" t="s">
        <v>236</v>
      </c>
      <c r="M491" s="125" t="s">
        <v>65</v>
      </c>
      <c r="N491" s="125">
        <v>300</v>
      </c>
      <c r="O491" s="125" t="s">
        <v>1387</v>
      </c>
      <c r="P491" s="125" t="s">
        <v>238</v>
      </c>
      <c r="Q491" s="125" t="s">
        <v>422</v>
      </c>
      <c r="R491" s="125">
        <v>2</v>
      </c>
      <c r="S491" s="125">
        <v>480</v>
      </c>
      <c r="T491" s="125">
        <v>2.577</v>
      </c>
      <c r="U491" s="125">
        <v>28</v>
      </c>
    </row>
    <row r="492" spans="1:21" s="224" customFormat="1" ht="31.5" x14ac:dyDescent="0.25">
      <c r="A492" s="612"/>
      <c r="B492" s="266" t="s">
        <v>1458</v>
      </c>
      <c r="C492" s="273" t="s">
        <v>1459</v>
      </c>
      <c r="D492" s="266"/>
      <c r="E492" s="267" t="s">
        <v>235</v>
      </c>
      <c r="F492" s="268">
        <v>42578</v>
      </c>
      <c r="G492" s="269">
        <f t="shared" si="52"/>
        <v>29804.6</v>
      </c>
      <c r="H492" s="84"/>
      <c r="I492" s="270"/>
      <c r="J492" s="271">
        <f t="shared" si="53"/>
        <v>0</v>
      </c>
      <c r="K492" s="84"/>
      <c r="L492" s="280" t="s">
        <v>1386</v>
      </c>
      <c r="M492" s="280" t="s">
        <v>65</v>
      </c>
      <c r="N492" s="280">
        <v>300</v>
      </c>
      <c r="O492" s="280" t="s">
        <v>1387</v>
      </c>
      <c r="P492" s="280" t="s">
        <v>238</v>
      </c>
      <c r="Q492" s="280" t="s">
        <v>422</v>
      </c>
      <c r="R492" s="280">
        <v>2</v>
      </c>
      <c r="S492" s="280">
        <v>480</v>
      </c>
      <c r="T492" s="280">
        <v>8.1159999999999997</v>
      </c>
      <c r="U492" s="280">
        <v>28</v>
      </c>
    </row>
    <row r="493" spans="1:21" s="224" customFormat="1" ht="23.25" customHeight="1" x14ac:dyDescent="0.25">
      <c r="A493" s="612"/>
      <c r="B493" s="123" t="s">
        <v>1388</v>
      </c>
      <c r="C493" s="124" t="s">
        <v>1389</v>
      </c>
      <c r="D493" s="125">
        <v>1</v>
      </c>
      <c r="E493" s="126" t="s">
        <v>242</v>
      </c>
      <c r="F493" s="5">
        <v>21228</v>
      </c>
      <c r="G493" s="272">
        <f t="shared" si="52"/>
        <v>14859.6</v>
      </c>
      <c r="H493" s="84"/>
      <c r="I493" s="51"/>
      <c r="J493" s="52">
        <f t="shared" si="53"/>
        <v>0</v>
      </c>
      <c r="K493" s="84"/>
      <c r="L493" s="125" t="s">
        <v>1386</v>
      </c>
      <c r="M493" s="125" t="s">
        <v>65</v>
      </c>
      <c r="N493" s="125">
        <v>300</v>
      </c>
      <c r="O493" s="125" t="s">
        <v>1387</v>
      </c>
      <c r="P493" s="125" t="s">
        <v>238</v>
      </c>
      <c r="Q493" s="125" t="s">
        <v>422</v>
      </c>
      <c r="R493" s="125">
        <v>2</v>
      </c>
      <c r="S493" s="125">
        <v>480</v>
      </c>
      <c r="T493" s="125">
        <v>4.8600000000000003</v>
      </c>
      <c r="U493" s="125">
        <v>28</v>
      </c>
    </row>
    <row r="494" spans="1:21" s="224" customFormat="1" ht="25.5" x14ac:dyDescent="0.25">
      <c r="A494" s="612"/>
      <c r="B494" s="123" t="s">
        <v>487</v>
      </c>
      <c r="C494" s="124" t="s">
        <v>488</v>
      </c>
      <c r="D494" s="125">
        <v>1</v>
      </c>
      <c r="E494" s="126" t="s">
        <v>242</v>
      </c>
      <c r="F494" s="5">
        <v>9516</v>
      </c>
      <c r="G494" s="272">
        <f t="shared" si="52"/>
        <v>6661.2000000000007</v>
      </c>
      <c r="H494" s="84"/>
      <c r="I494" s="51"/>
      <c r="J494" s="52">
        <f t="shared" si="53"/>
        <v>0</v>
      </c>
      <c r="K494" s="84"/>
      <c r="L494" s="125" t="s">
        <v>236</v>
      </c>
      <c r="M494" s="125" t="s">
        <v>65</v>
      </c>
      <c r="N494" s="125">
        <v>300</v>
      </c>
      <c r="O494" s="125" t="s">
        <v>1387</v>
      </c>
      <c r="P494" s="125" t="s">
        <v>238</v>
      </c>
      <c r="Q494" s="125" t="s">
        <v>422</v>
      </c>
      <c r="R494" s="125">
        <v>2</v>
      </c>
      <c r="S494" s="125">
        <v>480</v>
      </c>
      <c r="T494" s="125">
        <v>1.36</v>
      </c>
      <c r="U494" s="125">
        <v>28</v>
      </c>
    </row>
    <row r="495" spans="1:21" s="224" customFormat="1" ht="25.5" x14ac:dyDescent="0.25">
      <c r="A495" s="612"/>
      <c r="B495" s="123" t="s">
        <v>624</v>
      </c>
      <c r="C495" s="124" t="s">
        <v>625</v>
      </c>
      <c r="D495" s="125">
        <v>1</v>
      </c>
      <c r="E495" s="126" t="s">
        <v>242</v>
      </c>
      <c r="F495" s="5">
        <v>11834</v>
      </c>
      <c r="G495" s="272">
        <f t="shared" si="52"/>
        <v>8283.7999999999993</v>
      </c>
      <c r="H495" s="84"/>
      <c r="I495" s="51"/>
      <c r="J495" s="52">
        <f t="shared" si="53"/>
        <v>0</v>
      </c>
      <c r="K495" s="84"/>
      <c r="L495" s="125" t="s">
        <v>236</v>
      </c>
      <c r="M495" s="125" t="s">
        <v>65</v>
      </c>
      <c r="N495" s="125">
        <v>300</v>
      </c>
      <c r="O495" s="125" t="s">
        <v>1387</v>
      </c>
      <c r="P495" s="125" t="s">
        <v>238</v>
      </c>
      <c r="Q495" s="125" t="s">
        <v>422</v>
      </c>
      <c r="R495" s="125">
        <v>2</v>
      </c>
      <c r="S495" s="125">
        <v>480</v>
      </c>
      <c r="T495" s="125">
        <v>1.8959999999999999</v>
      </c>
      <c r="U495" s="125">
        <v>28</v>
      </c>
    </row>
    <row r="496" spans="1:21" s="224" customFormat="1" ht="31.5" x14ac:dyDescent="0.25">
      <c r="A496" s="612"/>
      <c r="B496" s="266" t="s">
        <v>1460</v>
      </c>
      <c r="C496" s="273" t="s">
        <v>1461</v>
      </c>
      <c r="D496" s="266"/>
      <c r="E496" s="267" t="s">
        <v>235</v>
      </c>
      <c r="F496" s="268">
        <v>48678</v>
      </c>
      <c r="G496" s="269">
        <f t="shared" si="52"/>
        <v>34074.6</v>
      </c>
      <c r="H496" s="84"/>
      <c r="I496" s="270"/>
      <c r="J496" s="271">
        <f t="shared" si="53"/>
        <v>0</v>
      </c>
      <c r="K496" s="84"/>
      <c r="L496" s="280" t="s">
        <v>1386</v>
      </c>
      <c r="M496" s="280" t="s">
        <v>65</v>
      </c>
      <c r="N496" s="280">
        <v>300</v>
      </c>
      <c r="O496" s="280" t="s">
        <v>1387</v>
      </c>
      <c r="P496" s="280" t="s">
        <v>238</v>
      </c>
      <c r="Q496" s="280" t="s">
        <v>422</v>
      </c>
      <c r="R496" s="280">
        <v>2</v>
      </c>
      <c r="S496" s="280">
        <v>480</v>
      </c>
      <c r="T496" s="280">
        <v>9.266</v>
      </c>
      <c r="U496" s="280">
        <v>28</v>
      </c>
    </row>
    <row r="497" spans="1:21" s="224" customFormat="1" ht="20.25" customHeight="1" x14ac:dyDescent="0.25">
      <c r="A497" s="612"/>
      <c r="B497" s="123" t="s">
        <v>1388</v>
      </c>
      <c r="C497" s="124" t="s">
        <v>1389</v>
      </c>
      <c r="D497" s="125" t="s">
        <v>1390</v>
      </c>
      <c r="E497" s="126" t="s">
        <v>242</v>
      </c>
      <c r="F497" s="5">
        <v>21228</v>
      </c>
      <c r="G497" s="272">
        <f t="shared" si="52"/>
        <v>14859.6</v>
      </c>
      <c r="H497" s="84"/>
      <c r="I497" s="51"/>
      <c r="J497" s="52">
        <f t="shared" si="53"/>
        <v>0</v>
      </c>
      <c r="K497" s="84"/>
      <c r="L497" s="125" t="s">
        <v>1386</v>
      </c>
      <c r="M497" s="125" t="s">
        <v>65</v>
      </c>
      <c r="N497" s="125">
        <v>300</v>
      </c>
      <c r="O497" s="125" t="s">
        <v>1387</v>
      </c>
      <c r="P497" s="125" t="s">
        <v>238</v>
      </c>
      <c r="Q497" s="125" t="s">
        <v>422</v>
      </c>
      <c r="R497" s="125">
        <v>2</v>
      </c>
      <c r="S497" s="125">
        <v>480</v>
      </c>
      <c r="T497" s="125">
        <v>4.8600000000000003</v>
      </c>
      <c r="U497" s="125">
        <v>28</v>
      </c>
    </row>
    <row r="498" spans="1:21" s="224" customFormat="1" ht="25.5" x14ac:dyDescent="0.25">
      <c r="A498" s="612"/>
      <c r="B498" s="123" t="s">
        <v>487</v>
      </c>
      <c r="C498" s="124" t="s">
        <v>488</v>
      </c>
      <c r="D498" s="125" t="s">
        <v>1390</v>
      </c>
      <c r="E498" s="126" t="s">
        <v>242</v>
      </c>
      <c r="F498" s="5">
        <v>9516</v>
      </c>
      <c r="G498" s="272">
        <f t="shared" si="52"/>
        <v>6661.2000000000007</v>
      </c>
      <c r="H498" s="84"/>
      <c r="I498" s="51"/>
      <c r="J498" s="52">
        <f t="shared" si="53"/>
        <v>0</v>
      </c>
      <c r="K498" s="84"/>
      <c r="L498" s="125" t="s">
        <v>236</v>
      </c>
      <c r="M498" s="125" t="s">
        <v>65</v>
      </c>
      <c r="N498" s="125">
        <v>300</v>
      </c>
      <c r="O498" s="125" t="s">
        <v>1387</v>
      </c>
      <c r="P498" s="125" t="s">
        <v>238</v>
      </c>
      <c r="Q498" s="125" t="s">
        <v>422</v>
      </c>
      <c r="R498" s="125">
        <v>2</v>
      </c>
      <c r="S498" s="125">
        <v>480</v>
      </c>
      <c r="T498" s="125">
        <v>1.36</v>
      </c>
      <c r="U498" s="125">
        <v>28</v>
      </c>
    </row>
    <row r="499" spans="1:21" s="224" customFormat="1" ht="26.25" thickBot="1" x14ac:dyDescent="0.3">
      <c r="A499" s="619"/>
      <c r="B499" s="182" t="s">
        <v>1028</v>
      </c>
      <c r="C499" s="254" t="s">
        <v>1029</v>
      </c>
      <c r="D499" s="183" t="s">
        <v>1390</v>
      </c>
      <c r="E499" s="132" t="s">
        <v>242</v>
      </c>
      <c r="F499" s="15">
        <v>17934</v>
      </c>
      <c r="G499" s="332">
        <f t="shared" si="52"/>
        <v>12553.8</v>
      </c>
      <c r="H499" s="84"/>
      <c r="I499" s="56"/>
      <c r="J499" s="57">
        <f t="shared" si="53"/>
        <v>0</v>
      </c>
      <c r="K499" s="84"/>
      <c r="L499" s="183" t="s">
        <v>236</v>
      </c>
      <c r="M499" s="183" t="s">
        <v>65</v>
      </c>
      <c r="N499" s="183">
        <v>300</v>
      </c>
      <c r="O499" s="183" t="s">
        <v>1387</v>
      </c>
      <c r="P499" s="183" t="s">
        <v>238</v>
      </c>
      <c r="Q499" s="183" t="s">
        <v>422</v>
      </c>
      <c r="R499" s="183">
        <v>2</v>
      </c>
      <c r="S499" s="183">
        <v>480</v>
      </c>
      <c r="T499" s="183">
        <v>3.0459999999999998</v>
      </c>
      <c r="U499" s="183">
        <v>28</v>
      </c>
    </row>
    <row r="500" spans="1:21" s="224" customFormat="1" ht="39" customHeight="1" x14ac:dyDescent="0.25">
      <c r="A500" s="611"/>
      <c r="B500" s="284" t="s">
        <v>1462</v>
      </c>
      <c r="C500" s="304" t="s">
        <v>1463</v>
      </c>
      <c r="D500" s="284"/>
      <c r="E500" s="285" t="s">
        <v>235</v>
      </c>
      <c r="F500" s="286">
        <v>48556</v>
      </c>
      <c r="G500" s="287">
        <f t="shared" ref="G500:G511" si="54">F500-F500*$G$4</f>
        <v>33989.199999999997</v>
      </c>
      <c r="H500" s="84"/>
      <c r="I500" s="47"/>
      <c r="J500" s="48">
        <f t="shared" si="53"/>
        <v>0</v>
      </c>
      <c r="K500" s="84"/>
      <c r="L500" s="305" t="s">
        <v>1386</v>
      </c>
      <c r="M500" s="305" t="s">
        <v>65</v>
      </c>
      <c r="N500" s="305">
        <v>300</v>
      </c>
      <c r="O500" s="305" t="s">
        <v>1396</v>
      </c>
      <c r="P500" s="305" t="s">
        <v>238</v>
      </c>
      <c r="Q500" s="305" t="s">
        <v>422</v>
      </c>
      <c r="R500" s="305">
        <v>2</v>
      </c>
      <c r="S500" s="305">
        <v>480</v>
      </c>
      <c r="T500" s="305"/>
      <c r="U500" s="305">
        <v>28</v>
      </c>
    </row>
    <row r="501" spans="1:21" s="224" customFormat="1" ht="19.5" customHeight="1" x14ac:dyDescent="0.25">
      <c r="A501" s="612"/>
      <c r="B501" s="123" t="s">
        <v>1397</v>
      </c>
      <c r="C501" s="124" t="s">
        <v>1398</v>
      </c>
      <c r="D501" s="125">
        <v>1</v>
      </c>
      <c r="E501" s="126" t="s">
        <v>242</v>
      </c>
      <c r="F501" s="5">
        <v>23302</v>
      </c>
      <c r="G501" s="272">
        <f t="shared" si="54"/>
        <v>16311.400000000001</v>
      </c>
      <c r="H501" s="84"/>
      <c r="I501" s="51"/>
      <c r="J501" s="52">
        <f t="shared" si="53"/>
        <v>0</v>
      </c>
      <c r="K501" s="84"/>
      <c r="L501" s="125" t="s">
        <v>1386</v>
      </c>
      <c r="M501" s="125" t="s">
        <v>65</v>
      </c>
      <c r="N501" s="125">
        <v>300</v>
      </c>
      <c r="O501" s="125" t="s">
        <v>1396</v>
      </c>
      <c r="P501" s="125" t="s">
        <v>238</v>
      </c>
      <c r="Q501" s="125" t="s">
        <v>446</v>
      </c>
      <c r="R501" s="125">
        <v>2</v>
      </c>
      <c r="S501" s="125">
        <v>480</v>
      </c>
      <c r="T501" s="125"/>
      <c r="U501" s="125">
        <v>28</v>
      </c>
    </row>
    <row r="502" spans="1:21" s="224" customFormat="1" ht="27.75" customHeight="1" x14ac:dyDescent="0.25">
      <c r="A502" s="612"/>
      <c r="B502" s="123" t="s">
        <v>487</v>
      </c>
      <c r="C502" s="124" t="s">
        <v>488</v>
      </c>
      <c r="D502" s="125">
        <v>1</v>
      </c>
      <c r="E502" s="126" t="s">
        <v>242</v>
      </c>
      <c r="F502" s="5">
        <v>9516</v>
      </c>
      <c r="G502" s="272">
        <f t="shared" si="54"/>
        <v>6661.2000000000007</v>
      </c>
      <c r="H502" s="84"/>
      <c r="I502" s="51"/>
      <c r="J502" s="52">
        <f t="shared" si="53"/>
        <v>0</v>
      </c>
      <c r="K502" s="84"/>
      <c r="L502" s="125" t="s">
        <v>236</v>
      </c>
      <c r="M502" s="125" t="s">
        <v>65</v>
      </c>
      <c r="N502" s="125">
        <v>300</v>
      </c>
      <c r="O502" s="125" t="s">
        <v>1396</v>
      </c>
      <c r="P502" s="125" t="s">
        <v>238</v>
      </c>
      <c r="Q502" s="125" t="s">
        <v>422</v>
      </c>
      <c r="R502" s="125">
        <v>2</v>
      </c>
      <c r="S502" s="125">
        <v>480</v>
      </c>
      <c r="T502" s="125"/>
      <c r="U502" s="125">
        <v>28</v>
      </c>
    </row>
    <row r="503" spans="1:21" s="224" customFormat="1" ht="27.75" customHeight="1" x14ac:dyDescent="0.25">
      <c r="A503" s="612"/>
      <c r="B503" s="123" t="s">
        <v>630</v>
      </c>
      <c r="C503" s="124" t="s">
        <v>631</v>
      </c>
      <c r="D503" s="125">
        <v>1</v>
      </c>
      <c r="E503" s="126" t="s">
        <v>242</v>
      </c>
      <c r="F503" s="5">
        <v>15738</v>
      </c>
      <c r="G503" s="272">
        <f t="shared" si="54"/>
        <v>11016.6</v>
      </c>
      <c r="H503" s="84"/>
      <c r="I503" s="51"/>
      <c r="J503" s="52">
        <f t="shared" si="53"/>
        <v>0</v>
      </c>
      <c r="K503" s="84"/>
      <c r="L503" s="125" t="s">
        <v>236</v>
      </c>
      <c r="M503" s="125" t="s">
        <v>65</v>
      </c>
      <c r="N503" s="125">
        <v>300</v>
      </c>
      <c r="O503" s="125" t="s">
        <v>1396</v>
      </c>
      <c r="P503" s="125" t="s">
        <v>238</v>
      </c>
      <c r="Q503" s="125" t="s">
        <v>422</v>
      </c>
      <c r="R503" s="125">
        <v>2</v>
      </c>
      <c r="S503" s="125">
        <v>480</v>
      </c>
      <c r="T503" s="125"/>
      <c r="U503" s="125">
        <v>28</v>
      </c>
    </row>
    <row r="504" spans="1:21" s="224" customFormat="1" ht="39" customHeight="1" x14ac:dyDescent="0.25">
      <c r="A504" s="612"/>
      <c r="B504" s="266" t="s">
        <v>1464</v>
      </c>
      <c r="C504" s="273" t="s">
        <v>1465</v>
      </c>
      <c r="D504" s="266"/>
      <c r="E504" s="267" t="s">
        <v>235</v>
      </c>
      <c r="F504" s="268">
        <v>44652</v>
      </c>
      <c r="G504" s="269">
        <f t="shared" si="54"/>
        <v>31256.400000000001</v>
      </c>
      <c r="H504" s="84"/>
      <c r="I504" s="270"/>
      <c r="J504" s="271">
        <f t="shared" si="53"/>
        <v>0</v>
      </c>
      <c r="K504" s="84"/>
      <c r="L504" s="280" t="s">
        <v>1386</v>
      </c>
      <c r="M504" s="280" t="s">
        <v>65</v>
      </c>
      <c r="N504" s="280">
        <v>300</v>
      </c>
      <c r="O504" s="280" t="s">
        <v>1396</v>
      </c>
      <c r="P504" s="280" t="s">
        <v>238</v>
      </c>
      <c r="Q504" s="280" t="s">
        <v>422</v>
      </c>
      <c r="R504" s="280">
        <v>2</v>
      </c>
      <c r="S504" s="280">
        <v>480</v>
      </c>
      <c r="T504" s="280"/>
      <c r="U504" s="280">
        <v>28</v>
      </c>
    </row>
    <row r="505" spans="1:21" s="224" customFormat="1" ht="21" customHeight="1" x14ac:dyDescent="0.25">
      <c r="A505" s="612"/>
      <c r="B505" s="123" t="s">
        <v>1397</v>
      </c>
      <c r="C505" s="124" t="s">
        <v>1398</v>
      </c>
      <c r="D505" s="125">
        <v>1</v>
      </c>
      <c r="E505" s="126" t="s">
        <v>242</v>
      </c>
      <c r="F505" s="5">
        <v>23302</v>
      </c>
      <c r="G505" s="272">
        <f t="shared" si="54"/>
        <v>16311.400000000001</v>
      </c>
      <c r="H505" s="84"/>
      <c r="I505" s="51"/>
      <c r="J505" s="52">
        <f t="shared" si="53"/>
        <v>0</v>
      </c>
      <c r="K505" s="84"/>
      <c r="L505" s="125" t="s">
        <v>1386</v>
      </c>
      <c r="M505" s="125" t="s">
        <v>65</v>
      </c>
      <c r="N505" s="125">
        <v>300</v>
      </c>
      <c r="O505" s="125" t="s">
        <v>1396</v>
      </c>
      <c r="P505" s="125" t="s">
        <v>238</v>
      </c>
      <c r="Q505" s="125" t="s">
        <v>446</v>
      </c>
      <c r="R505" s="125">
        <v>2</v>
      </c>
      <c r="S505" s="125">
        <v>480</v>
      </c>
      <c r="T505" s="125"/>
      <c r="U505" s="125">
        <v>28</v>
      </c>
    </row>
    <row r="506" spans="1:21" s="224" customFormat="1" ht="26.25" customHeight="1" x14ac:dyDescent="0.25">
      <c r="A506" s="612"/>
      <c r="B506" s="123" t="s">
        <v>487</v>
      </c>
      <c r="C506" s="124" t="s">
        <v>488</v>
      </c>
      <c r="D506" s="125">
        <v>1</v>
      </c>
      <c r="E506" s="126" t="s">
        <v>242</v>
      </c>
      <c r="F506" s="5">
        <v>9516</v>
      </c>
      <c r="G506" s="272">
        <f t="shared" si="54"/>
        <v>6661.2000000000007</v>
      </c>
      <c r="H506" s="84"/>
      <c r="I506" s="51"/>
      <c r="J506" s="52">
        <f t="shared" si="53"/>
        <v>0</v>
      </c>
      <c r="K506" s="84"/>
      <c r="L506" s="125" t="s">
        <v>236</v>
      </c>
      <c r="M506" s="125" t="s">
        <v>65</v>
      </c>
      <c r="N506" s="125">
        <v>300</v>
      </c>
      <c r="O506" s="125" t="s">
        <v>1396</v>
      </c>
      <c r="P506" s="125" t="s">
        <v>238</v>
      </c>
      <c r="Q506" s="125" t="s">
        <v>422</v>
      </c>
      <c r="R506" s="125">
        <v>2</v>
      </c>
      <c r="S506" s="125">
        <v>480</v>
      </c>
      <c r="T506" s="125"/>
      <c r="U506" s="125">
        <v>28</v>
      </c>
    </row>
    <row r="507" spans="1:21" s="224" customFormat="1" ht="26.25" customHeight="1" x14ac:dyDescent="0.25">
      <c r="A507" s="612"/>
      <c r="B507" s="123" t="s">
        <v>624</v>
      </c>
      <c r="C507" s="124" t="s">
        <v>625</v>
      </c>
      <c r="D507" s="125">
        <v>1</v>
      </c>
      <c r="E507" s="126" t="s">
        <v>242</v>
      </c>
      <c r="F507" s="5">
        <v>11834</v>
      </c>
      <c r="G507" s="272">
        <f t="shared" si="54"/>
        <v>8283.7999999999993</v>
      </c>
      <c r="H507" s="84"/>
      <c r="I507" s="51"/>
      <c r="J507" s="52">
        <f t="shared" si="53"/>
        <v>0</v>
      </c>
      <c r="K507" s="84"/>
      <c r="L507" s="125" t="s">
        <v>236</v>
      </c>
      <c r="M507" s="125" t="s">
        <v>65</v>
      </c>
      <c r="N507" s="125">
        <v>300</v>
      </c>
      <c r="O507" s="125" t="s">
        <v>1396</v>
      </c>
      <c r="P507" s="125" t="s">
        <v>238</v>
      </c>
      <c r="Q507" s="125" t="s">
        <v>422</v>
      </c>
      <c r="R507" s="125">
        <v>2</v>
      </c>
      <c r="S507" s="125">
        <v>480</v>
      </c>
      <c r="T507" s="125"/>
      <c r="U507" s="125">
        <v>28</v>
      </c>
    </row>
    <row r="508" spans="1:21" s="224" customFormat="1" ht="39" customHeight="1" x14ac:dyDescent="0.25">
      <c r="A508" s="612"/>
      <c r="B508" s="266" t="s">
        <v>1466</v>
      </c>
      <c r="C508" s="273" t="s">
        <v>1467</v>
      </c>
      <c r="D508" s="266"/>
      <c r="E508" s="267" t="s">
        <v>235</v>
      </c>
      <c r="F508" s="268">
        <v>50752</v>
      </c>
      <c r="G508" s="269">
        <f t="shared" si="54"/>
        <v>35526.400000000001</v>
      </c>
      <c r="H508" s="84"/>
      <c r="I508" s="270"/>
      <c r="J508" s="271">
        <f t="shared" si="53"/>
        <v>0</v>
      </c>
      <c r="K508" s="84"/>
      <c r="L508" s="280" t="s">
        <v>1386</v>
      </c>
      <c r="M508" s="280" t="s">
        <v>65</v>
      </c>
      <c r="N508" s="280">
        <v>300</v>
      </c>
      <c r="O508" s="280" t="s">
        <v>1396</v>
      </c>
      <c r="P508" s="280" t="s">
        <v>238</v>
      </c>
      <c r="Q508" s="280" t="s">
        <v>422</v>
      </c>
      <c r="R508" s="280">
        <v>2</v>
      </c>
      <c r="S508" s="280">
        <v>480</v>
      </c>
      <c r="T508" s="280"/>
      <c r="U508" s="280">
        <v>28</v>
      </c>
    </row>
    <row r="509" spans="1:21" s="224" customFormat="1" ht="18.75" customHeight="1" x14ac:dyDescent="0.25">
      <c r="A509" s="612"/>
      <c r="B509" s="123" t="s">
        <v>1397</v>
      </c>
      <c r="C509" s="124" t="s">
        <v>1398</v>
      </c>
      <c r="D509" s="125" t="s">
        <v>1390</v>
      </c>
      <c r="E509" s="126" t="s">
        <v>242</v>
      </c>
      <c r="F509" s="5">
        <v>23302</v>
      </c>
      <c r="G509" s="272">
        <f t="shared" si="54"/>
        <v>16311.400000000001</v>
      </c>
      <c r="H509" s="84"/>
      <c r="I509" s="51"/>
      <c r="J509" s="52">
        <f t="shared" si="53"/>
        <v>0</v>
      </c>
      <c r="K509" s="84"/>
      <c r="L509" s="125" t="s">
        <v>1386</v>
      </c>
      <c r="M509" s="125" t="s">
        <v>65</v>
      </c>
      <c r="N509" s="125">
        <v>300</v>
      </c>
      <c r="O509" s="125" t="s">
        <v>1396</v>
      </c>
      <c r="P509" s="125" t="s">
        <v>238</v>
      </c>
      <c r="Q509" s="125" t="s">
        <v>446</v>
      </c>
      <c r="R509" s="125">
        <v>2</v>
      </c>
      <c r="S509" s="125">
        <v>480</v>
      </c>
      <c r="T509" s="125"/>
      <c r="U509" s="125">
        <v>28</v>
      </c>
    </row>
    <row r="510" spans="1:21" s="224" customFormat="1" ht="29.25" customHeight="1" x14ac:dyDescent="0.25">
      <c r="A510" s="612"/>
      <c r="B510" s="123" t="s">
        <v>487</v>
      </c>
      <c r="C510" s="124" t="s">
        <v>488</v>
      </c>
      <c r="D510" s="125" t="s">
        <v>1390</v>
      </c>
      <c r="E510" s="126" t="s">
        <v>242</v>
      </c>
      <c r="F510" s="5">
        <v>9516</v>
      </c>
      <c r="G510" s="272">
        <f t="shared" si="54"/>
        <v>6661.2000000000007</v>
      </c>
      <c r="H510" s="84"/>
      <c r="I510" s="51"/>
      <c r="J510" s="52">
        <f t="shared" si="53"/>
        <v>0</v>
      </c>
      <c r="K510" s="84"/>
      <c r="L510" s="125" t="s">
        <v>236</v>
      </c>
      <c r="M510" s="125" t="s">
        <v>65</v>
      </c>
      <c r="N510" s="125">
        <v>300</v>
      </c>
      <c r="O510" s="125" t="s">
        <v>1396</v>
      </c>
      <c r="P510" s="125" t="s">
        <v>238</v>
      </c>
      <c r="Q510" s="125" t="s">
        <v>422</v>
      </c>
      <c r="R510" s="125">
        <v>2</v>
      </c>
      <c r="S510" s="125">
        <v>480</v>
      </c>
      <c r="T510" s="125"/>
      <c r="U510" s="125">
        <v>28</v>
      </c>
    </row>
    <row r="511" spans="1:21" s="224" customFormat="1" ht="30" customHeight="1" thickBot="1" x14ac:dyDescent="0.3">
      <c r="A511" s="613"/>
      <c r="B511" s="178" t="s">
        <v>1028</v>
      </c>
      <c r="C511" s="241" t="s">
        <v>1029</v>
      </c>
      <c r="D511" s="180" t="s">
        <v>1390</v>
      </c>
      <c r="E511" s="181" t="s">
        <v>242</v>
      </c>
      <c r="F511" s="242">
        <v>17934</v>
      </c>
      <c r="G511" s="294">
        <f t="shared" si="54"/>
        <v>12553.8</v>
      </c>
      <c r="H511" s="84"/>
      <c r="I511" s="243"/>
      <c r="J511" s="55">
        <f t="shared" si="53"/>
        <v>0</v>
      </c>
      <c r="K511" s="84"/>
      <c r="L511" s="180" t="s">
        <v>236</v>
      </c>
      <c r="M511" s="180" t="s">
        <v>65</v>
      </c>
      <c r="N511" s="180">
        <v>300</v>
      </c>
      <c r="O511" s="180" t="s">
        <v>1396</v>
      </c>
      <c r="P511" s="180" t="s">
        <v>238</v>
      </c>
      <c r="Q511" s="180" t="s">
        <v>422</v>
      </c>
      <c r="R511" s="180">
        <v>2</v>
      </c>
      <c r="S511" s="180">
        <v>480</v>
      </c>
      <c r="T511" s="180"/>
      <c r="U511" s="180">
        <v>28</v>
      </c>
    </row>
    <row r="512" spans="1:21" s="142" customFormat="1" ht="52.5" customHeight="1" thickTop="1" x14ac:dyDescent="0.25">
      <c r="A512" s="615"/>
      <c r="B512" s="282" t="s">
        <v>1468</v>
      </c>
      <c r="C512" s="304" t="s">
        <v>1469</v>
      </c>
      <c r="D512" s="284"/>
      <c r="E512" s="285" t="s">
        <v>235</v>
      </c>
      <c r="F512" s="286">
        <v>45140</v>
      </c>
      <c r="G512" s="287">
        <f t="shared" ref="G512:G523" si="55">F512-F512*$G$4</f>
        <v>31598</v>
      </c>
      <c r="H512" s="84"/>
      <c r="I512" s="47"/>
      <c r="J512" s="48">
        <f t="shared" si="53"/>
        <v>0</v>
      </c>
      <c r="K512" s="84"/>
      <c r="L512" s="284" t="s">
        <v>1349</v>
      </c>
      <c r="M512" s="284" t="s">
        <v>65</v>
      </c>
      <c r="N512" s="284">
        <v>300</v>
      </c>
      <c r="O512" s="284" t="s">
        <v>1387</v>
      </c>
      <c r="P512" s="284" t="s">
        <v>238</v>
      </c>
      <c r="Q512" s="284" t="s">
        <v>446</v>
      </c>
      <c r="R512" s="284">
        <v>3</v>
      </c>
      <c r="S512" s="284">
        <v>480</v>
      </c>
      <c r="T512" s="284">
        <v>8.7970000000000006</v>
      </c>
      <c r="U512" s="284">
        <v>28</v>
      </c>
    </row>
    <row r="513" spans="1:21" s="142" customFormat="1" ht="27.75" customHeight="1" x14ac:dyDescent="0.25">
      <c r="A513" s="616"/>
      <c r="B513" s="123" t="s">
        <v>1388</v>
      </c>
      <c r="C513" s="124" t="s">
        <v>1389</v>
      </c>
      <c r="D513" s="125">
        <v>1</v>
      </c>
      <c r="E513" s="126" t="s">
        <v>235</v>
      </c>
      <c r="F513" s="5">
        <v>21228</v>
      </c>
      <c r="G513" s="272">
        <f t="shared" si="55"/>
        <v>14859.6</v>
      </c>
      <c r="H513" s="84"/>
      <c r="I513" s="51"/>
      <c r="J513" s="52">
        <f t="shared" si="53"/>
        <v>0</v>
      </c>
      <c r="K513" s="84"/>
      <c r="L513" s="125" t="s">
        <v>1349</v>
      </c>
      <c r="M513" s="125" t="s">
        <v>65</v>
      </c>
      <c r="N513" s="125">
        <v>300</v>
      </c>
      <c r="O513" s="125" t="s">
        <v>1387</v>
      </c>
      <c r="P513" s="125" t="s">
        <v>238</v>
      </c>
      <c r="Q513" s="125" t="s">
        <v>446</v>
      </c>
      <c r="R513" s="125">
        <v>3</v>
      </c>
      <c r="S513" s="125">
        <v>480</v>
      </c>
      <c r="T513" s="125">
        <v>8.7970000000000006</v>
      </c>
      <c r="U513" s="125">
        <v>28</v>
      </c>
    </row>
    <row r="514" spans="1:21" s="142" customFormat="1" ht="25.5" x14ac:dyDescent="0.25">
      <c r="A514" s="616"/>
      <c r="B514" s="123" t="s">
        <v>521</v>
      </c>
      <c r="C514" s="124" t="s">
        <v>522</v>
      </c>
      <c r="D514" s="125">
        <v>1</v>
      </c>
      <c r="E514" s="126" t="s">
        <v>242</v>
      </c>
      <c r="F514" s="5">
        <v>8174</v>
      </c>
      <c r="G514" s="272">
        <f t="shared" si="55"/>
        <v>5721.8</v>
      </c>
      <c r="H514" s="84"/>
      <c r="I514" s="51"/>
      <c r="J514" s="52">
        <f t="shared" si="53"/>
        <v>0</v>
      </c>
      <c r="K514" s="84"/>
      <c r="L514" s="125" t="s">
        <v>1349</v>
      </c>
      <c r="M514" s="125" t="s">
        <v>65</v>
      </c>
      <c r="N514" s="125">
        <v>300</v>
      </c>
      <c r="O514" s="125" t="s">
        <v>1387</v>
      </c>
      <c r="P514" s="125" t="s">
        <v>238</v>
      </c>
      <c r="Q514" s="125" t="s">
        <v>446</v>
      </c>
      <c r="R514" s="125">
        <v>3</v>
      </c>
      <c r="S514" s="125">
        <v>480</v>
      </c>
      <c r="T514" s="125">
        <v>8.7970000000000006</v>
      </c>
      <c r="U514" s="125">
        <v>28</v>
      </c>
    </row>
    <row r="515" spans="1:21" s="142" customFormat="1" ht="25.5" x14ac:dyDescent="0.25">
      <c r="A515" s="616"/>
      <c r="B515" s="123" t="s">
        <v>630</v>
      </c>
      <c r="C515" s="124" t="s">
        <v>631</v>
      </c>
      <c r="D515" s="125">
        <v>1</v>
      </c>
      <c r="E515" s="126" t="s">
        <v>235</v>
      </c>
      <c r="F515" s="5">
        <v>15738</v>
      </c>
      <c r="G515" s="272">
        <f t="shared" si="55"/>
        <v>11016.6</v>
      </c>
      <c r="H515" s="84"/>
      <c r="I515" s="51"/>
      <c r="J515" s="52">
        <f t="shared" si="53"/>
        <v>0</v>
      </c>
      <c r="K515" s="84"/>
      <c r="L515" s="125" t="s">
        <v>1349</v>
      </c>
      <c r="M515" s="125" t="s">
        <v>65</v>
      </c>
      <c r="N515" s="125">
        <v>300</v>
      </c>
      <c r="O515" s="125" t="s">
        <v>1387</v>
      </c>
      <c r="P515" s="125" t="s">
        <v>238</v>
      </c>
      <c r="Q515" s="125" t="s">
        <v>446</v>
      </c>
      <c r="R515" s="125">
        <v>3</v>
      </c>
      <c r="S515" s="125">
        <v>480</v>
      </c>
      <c r="T515" s="125">
        <v>8.7970000000000006</v>
      </c>
      <c r="U515" s="125">
        <v>28</v>
      </c>
    </row>
    <row r="516" spans="1:21" s="142" customFormat="1" ht="46.5" customHeight="1" x14ac:dyDescent="0.25">
      <c r="A516" s="580"/>
      <c r="B516" s="264" t="s">
        <v>1470</v>
      </c>
      <c r="C516" s="273" t="s">
        <v>1471</v>
      </c>
      <c r="D516" s="266"/>
      <c r="E516" s="267" t="s">
        <v>235</v>
      </c>
      <c r="F516" s="268">
        <v>41236</v>
      </c>
      <c r="G516" s="269">
        <f t="shared" si="55"/>
        <v>28865.200000000001</v>
      </c>
      <c r="H516" s="84"/>
      <c r="I516" s="270"/>
      <c r="J516" s="271">
        <f t="shared" si="53"/>
        <v>0</v>
      </c>
      <c r="K516" s="84"/>
      <c r="L516" s="266" t="s">
        <v>1349</v>
      </c>
      <c r="M516" s="266" t="s">
        <v>1472</v>
      </c>
      <c r="N516" s="266">
        <v>300</v>
      </c>
      <c r="O516" s="266" t="s">
        <v>1387</v>
      </c>
      <c r="P516" s="266" t="s">
        <v>238</v>
      </c>
      <c r="Q516" s="266" t="s">
        <v>446</v>
      </c>
      <c r="R516" s="266">
        <v>3</v>
      </c>
      <c r="S516" s="266">
        <v>480</v>
      </c>
      <c r="T516" s="266">
        <v>8.1159999999999997</v>
      </c>
      <c r="U516" s="266">
        <v>28</v>
      </c>
    </row>
    <row r="517" spans="1:21" s="142" customFormat="1" ht="25.5" customHeight="1" x14ac:dyDescent="0.25">
      <c r="A517" s="580"/>
      <c r="B517" s="123" t="s">
        <v>1388</v>
      </c>
      <c r="C517" s="124" t="s">
        <v>1389</v>
      </c>
      <c r="D517" s="125">
        <v>1</v>
      </c>
      <c r="E517" s="126" t="s">
        <v>235</v>
      </c>
      <c r="F517" s="5">
        <v>21228</v>
      </c>
      <c r="G517" s="272">
        <f t="shared" si="55"/>
        <v>14859.6</v>
      </c>
      <c r="H517" s="84"/>
      <c r="I517" s="51"/>
      <c r="J517" s="52">
        <f t="shared" si="53"/>
        <v>0</v>
      </c>
      <c r="K517" s="84"/>
      <c r="L517" s="125" t="s">
        <v>1349</v>
      </c>
      <c r="M517" s="125" t="s">
        <v>1472</v>
      </c>
      <c r="N517" s="125">
        <v>300</v>
      </c>
      <c r="O517" s="125" t="s">
        <v>1387</v>
      </c>
      <c r="P517" s="125" t="s">
        <v>238</v>
      </c>
      <c r="Q517" s="125" t="s">
        <v>446</v>
      </c>
      <c r="R517" s="125">
        <v>3</v>
      </c>
      <c r="S517" s="125">
        <v>480</v>
      </c>
      <c r="T517" s="125">
        <v>8.1159999999999997</v>
      </c>
      <c r="U517" s="125">
        <v>28</v>
      </c>
    </row>
    <row r="518" spans="1:21" s="142" customFormat="1" ht="25.5" x14ac:dyDescent="0.25">
      <c r="A518" s="580"/>
      <c r="B518" s="123" t="s">
        <v>521</v>
      </c>
      <c r="C518" s="124" t="s">
        <v>522</v>
      </c>
      <c r="D518" s="125">
        <v>1</v>
      </c>
      <c r="E518" s="126" t="s">
        <v>242</v>
      </c>
      <c r="F518" s="5">
        <v>8174</v>
      </c>
      <c r="G518" s="272">
        <f t="shared" si="55"/>
        <v>5721.8</v>
      </c>
      <c r="H518" s="84"/>
      <c r="I518" s="51"/>
      <c r="J518" s="52">
        <f t="shared" si="53"/>
        <v>0</v>
      </c>
      <c r="K518" s="84"/>
      <c r="L518" s="125" t="s">
        <v>1349</v>
      </c>
      <c r="M518" s="125" t="s">
        <v>1472</v>
      </c>
      <c r="N518" s="125">
        <v>300</v>
      </c>
      <c r="O518" s="125" t="s">
        <v>1387</v>
      </c>
      <c r="P518" s="125" t="s">
        <v>238</v>
      </c>
      <c r="Q518" s="125" t="s">
        <v>446</v>
      </c>
      <c r="R518" s="125">
        <v>3</v>
      </c>
      <c r="S518" s="125">
        <v>480</v>
      </c>
      <c r="T518" s="125">
        <v>8.1159999999999997</v>
      </c>
      <c r="U518" s="125">
        <v>28</v>
      </c>
    </row>
    <row r="519" spans="1:21" s="142" customFormat="1" ht="25.5" x14ac:dyDescent="0.25">
      <c r="A519" s="580"/>
      <c r="B519" s="123" t="s">
        <v>624</v>
      </c>
      <c r="C519" s="124" t="s">
        <v>625</v>
      </c>
      <c r="D519" s="125">
        <v>1</v>
      </c>
      <c r="E519" s="126" t="s">
        <v>235</v>
      </c>
      <c r="F519" s="5">
        <v>11834</v>
      </c>
      <c r="G519" s="272">
        <f t="shared" si="55"/>
        <v>8283.7999999999993</v>
      </c>
      <c r="H519" s="84"/>
      <c r="I519" s="51"/>
      <c r="J519" s="52">
        <f t="shared" si="53"/>
        <v>0</v>
      </c>
      <c r="K519" s="84"/>
      <c r="L519" s="125" t="s">
        <v>1349</v>
      </c>
      <c r="M519" s="125" t="s">
        <v>1472</v>
      </c>
      <c r="N519" s="125">
        <v>300</v>
      </c>
      <c r="O519" s="125" t="s">
        <v>1387</v>
      </c>
      <c r="P519" s="125" t="s">
        <v>238</v>
      </c>
      <c r="Q519" s="125" t="s">
        <v>446</v>
      </c>
      <c r="R519" s="125">
        <v>3</v>
      </c>
      <c r="S519" s="125">
        <v>480</v>
      </c>
      <c r="T519" s="125">
        <v>8.1159999999999997</v>
      </c>
      <c r="U519" s="125">
        <v>28</v>
      </c>
    </row>
    <row r="520" spans="1:21" s="142" customFormat="1" ht="52.5" customHeight="1" x14ac:dyDescent="0.25">
      <c r="A520" s="580"/>
      <c r="B520" s="264" t="s">
        <v>1473</v>
      </c>
      <c r="C520" s="273" t="s">
        <v>1474</v>
      </c>
      <c r="D520" s="266"/>
      <c r="E520" s="267" t="s">
        <v>235</v>
      </c>
      <c r="F520" s="268">
        <v>47336</v>
      </c>
      <c r="G520" s="269">
        <f t="shared" si="55"/>
        <v>33135.199999999997</v>
      </c>
      <c r="H520" s="84"/>
      <c r="I520" s="270"/>
      <c r="J520" s="271">
        <f t="shared" ref="J520:J551" si="56">IF(I520*G520&gt;0,I520*G520,0)</f>
        <v>0</v>
      </c>
      <c r="K520" s="84"/>
      <c r="L520" s="266" t="s">
        <v>1349</v>
      </c>
      <c r="M520" s="266" t="s">
        <v>1472</v>
      </c>
      <c r="N520" s="266">
        <v>300</v>
      </c>
      <c r="O520" s="266" t="s">
        <v>1387</v>
      </c>
      <c r="P520" s="266" t="s">
        <v>238</v>
      </c>
      <c r="Q520" s="266" t="s">
        <v>446</v>
      </c>
      <c r="R520" s="266">
        <v>3</v>
      </c>
      <c r="S520" s="266">
        <v>480</v>
      </c>
      <c r="T520" s="266">
        <v>9.266</v>
      </c>
      <c r="U520" s="266">
        <v>28</v>
      </c>
    </row>
    <row r="521" spans="1:21" s="142" customFormat="1" ht="29.25" customHeight="1" x14ac:dyDescent="0.25">
      <c r="A521" s="580"/>
      <c r="B521" s="123" t="s">
        <v>1388</v>
      </c>
      <c r="C521" s="124" t="s">
        <v>1389</v>
      </c>
      <c r="D521" s="125" t="s">
        <v>1390</v>
      </c>
      <c r="E521" s="126" t="s">
        <v>235</v>
      </c>
      <c r="F521" s="5">
        <v>21228</v>
      </c>
      <c r="G521" s="272">
        <f t="shared" si="55"/>
        <v>14859.6</v>
      </c>
      <c r="H521" s="84"/>
      <c r="I521" s="51"/>
      <c r="J521" s="52">
        <f t="shared" si="56"/>
        <v>0</v>
      </c>
      <c r="K521" s="84"/>
      <c r="L521" s="125" t="s">
        <v>1349</v>
      </c>
      <c r="M521" s="125" t="s">
        <v>1472</v>
      </c>
      <c r="N521" s="125">
        <v>300</v>
      </c>
      <c r="O521" s="125" t="s">
        <v>1387</v>
      </c>
      <c r="P521" s="125" t="s">
        <v>238</v>
      </c>
      <c r="Q521" s="125" t="s">
        <v>446</v>
      </c>
      <c r="R521" s="125">
        <v>3</v>
      </c>
      <c r="S521" s="125">
        <v>480</v>
      </c>
      <c r="T521" s="125">
        <v>9.266</v>
      </c>
      <c r="U521" s="125">
        <v>28</v>
      </c>
    </row>
    <row r="522" spans="1:21" s="142" customFormat="1" ht="25.5" x14ac:dyDescent="0.25">
      <c r="A522" s="580"/>
      <c r="B522" s="123" t="s">
        <v>521</v>
      </c>
      <c r="C522" s="124" t="s">
        <v>522</v>
      </c>
      <c r="D522" s="125" t="s">
        <v>1390</v>
      </c>
      <c r="E522" s="126" t="s">
        <v>242</v>
      </c>
      <c r="F522" s="5">
        <v>8174</v>
      </c>
      <c r="G522" s="272">
        <f t="shared" si="55"/>
        <v>5721.8</v>
      </c>
      <c r="H522" s="84"/>
      <c r="I522" s="51"/>
      <c r="J522" s="52">
        <f t="shared" si="56"/>
        <v>0</v>
      </c>
      <c r="K522" s="84"/>
      <c r="L522" s="125" t="s">
        <v>1349</v>
      </c>
      <c r="M522" s="125" t="s">
        <v>1472</v>
      </c>
      <c r="N522" s="125">
        <v>300</v>
      </c>
      <c r="O522" s="125" t="s">
        <v>1387</v>
      </c>
      <c r="P522" s="125" t="s">
        <v>238</v>
      </c>
      <c r="Q522" s="125" t="s">
        <v>446</v>
      </c>
      <c r="R522" s="125">
        <v>3</v>
      </c>
      <c r="S522" s="125">
        <v>480</v>
      </c>
      <c r="T522" s="125">
        <v>9.266</v>
      </c>
      <c r="U522" s="125">
        <v>28</v>
      </c>
    </row>
    <row r="523" spans="1:21" s="142" customFormat="1" ht="26.25" thickBot="1" x14ac:dyDescent="0.3">
      <c r="A523" s="581"/>
      <c r="B523" s="182" t="s">
        <v>1028</v>
      </c>
      <c r="C523" s="254" t="s">
        <v>1029</v>
      </c>
      <c r="D523" s="183" t="s">
        <v>1390</v>
      </c>
      <c r="E523" s="132" t="s">
        <v>235</v>
      </c>
      <c r="F523" s="15">
        <v>17934</v>
      </c>
      <c r="G523" s="332">
        <f t="shared" si="55"/>
        <v>12553.8</v>
      </c>
      <c r="H523" s="84"/>
      <c r="I523" s="56"/>
      <c r="J523" s="57">
        <f t="shared" si="56"/>
        <v>0</v>
      </c>
      <c r="K523" s="84"/>
      <c r="L523" s="183" t="s">
        <v>1349</v>
      </c>
      <c r="M523" s="183" t="s">
        <v>1472</v>
      </c>
      <c r="N523" s="183">
        <v>300</v>
      </c>
      <c r="O523" s="183" t="s">
        <v>1387</v>
      </c>
      <c r="P523" s="183" t="s">
        <v>238</v>
      </c>
      <c r="Q523" s="183" t="s">
        <v>446</v>
      </c>
      <c r="R523" s="183">
        <v>3</v>
      </c>
      <c r="S523" s="183">
        <v>480</v>
      </c>
      <c r="T523" s="183">
        <v>9.266</v>
      </c>
      <c r="U523" s="183">
        <v>28</v>
      </c>
    </row>
    <row r="524" spans="1:21" s="224" customFormat="1" ht="40.5" customHeight="1" x14ac:dyDescent="0.25">
      <c r="A524" s="611"/>
      <c r="B524" s="284" t="s">
        <v>1475</v>
      </c>
      <c r="C524" s="304" t="s">
        <v>1476</v>
      </c>
      <c r="D524" s="284"/>
      <c r="E524" s="285" t="s">
        <v>235</v>
      </c>
      <c r="F524" s="286">
        <v>47214</v>
      </c>
      <c r="G524" s="287">
        <f t="shared" ref="G524:G535" si="57">F524-F524*$G$4</f>
        <v>33049.800000000003</v>
      </c>
      <c r="H524" s="84"/>
      <c r="I524" s="47"/>
      <c r="J524" s="48">
        <f t="shared" si="56"/>
        <v>0</v>
      </c>
      <c r="K524" s="84"/>
      <c r="L524" s="305" t="s">
        <v>1386</v>
      </c>
      <c r="M524" s="305" t="s">
        <v>65</v>
      </c>
      <c r="N524" s="305">
        <v>300</v>
      </c>
      <c r="O524" s="305" t="s">
        <v>1396</v>
      </c>
      <c r="P524" s="305" t="s">
        <v>238</v>
      </c>
      <c r="Q524" s="305" t="s">
        <v>446</v>
      </c>
      <c r="R524" s="305">
        <v>2</v>
      </c>
      <c r="S524" s="305">
        <v>480</v>
      </c>
      <c r="T524" s="305"/>
      <c r="U524" s="305">
        <v>28</v>
      </c>
    </row>
    <row r="525" spans="1:21" s="224" customFormat="1" ht="29.25" customHeight="1" x14ac:dyDescent="0.25">
      <c r="A525" s="612"/>
      <c r="B525" s="123" t="s">
        <v>1397</v>
      </c>
      <c r="C525" s="124" t="s">
        <v>1398</v>
      </c>
      <c r="D525" s="125">
        <v>1</v>
      </c>
      <c r="E525" s="126" t="s">
        <v>242</v>
      </c>
      <c r="F525" s="5">
        <v>23302</v>
      </c>
      <c r="G525" s="272">
        <f t="shared" si="57"/>
        <v>16311.400000000001</v>
      </c>
      <c r="H525" s="84"/>
      <c r="I525" s="51"/>
      <c r="J525" s="52">
        <f t="shared" si="56"/>
        <v>0</v>
      </c>
      <c r="K525" s="84"/>
      <c r="L525" s="125" t="s">
        <v>1386</v>
      </c>
      <c r="M525" s="125" t="s">
        <v>65</v>
      </c>
      <c r="N525" s="125">
        <v>0</v>
      </c>
      <c r="O525" s="125" t="s">
        <v>1396</v>
      </c>
      <c r="P525" s="125" t="s">
        <v>238</v>
      </c>
      <c r="Q525" s="125" t="s">
        <v>446</v>
      </c>
      <c r="R525" s="125">
        <v>0</v>
      </c>
      <c r="S525" s="125">
        <v>480</v>
      </c>
      <c r="T525" s="125"/>
      <c r="U525" s="125">
        <v>28</v>
      </c>
    </row>
    <row r="526" spans="1:21" s="224" customFormat="1" ht="29.25" customHeight="1" x14ac:dyDescent="0.25">
      <c r="A526" s="612"/>
      <c r="B526" s="123" t="s">
        <v>521</v>
      </c>
      <c r="C526" s="124" t="s">
        <v>522</v>
      </c>
      <c r="D526" s="125">
        <v>1</v>
      </c>
      <c r="E526" s="126" t="s">
        <v>242</v>
      </c>
      <c r="F526" s="5">
        <v>8174</v>
      </c>
      <c r="G526" s="272">
        <f t="shared" si="57"/>
        <v>5721.8</v>
      </c>
      <c r="H526" s="84"/>
      <c r="I526" s="51"/>
      <c r="J526" s="52">
        <f t="shared" si="56"/>
        <v>0</v>
      </c>
      <c r="K526" s="84"/>
      <c r="L526" s="125" t="s">
        <v>236</v>
      </c>
      <c r="M526" s="125" t="s">
        <v>650</v>
      </c>
      <c r="N526" s="125">
        <v>300</v>
      </c>
      <c r="O526" s="125">
        <v>0</v>
      </c>
      <c r="P526" s="125" t="s">
        <v>238</v>
      </c>
      <c r="Q526" s="125" t="s">
        <v>446</v>
      </c>
      <c r="R526" s="125">
        <v>1</v>
      </c>
      <c r="S526" s="125">
        <v>500</v>
      </c>
      <c r="T526" s="125"/>
      <c r="U526" s="125">
        <v>18</v>
      </c>
    </row>
    <row r="527" spans="1:21" s="224" customFormat="1" ht="29.25" customHeight="1" x14ac:dyDescent="0.25">
      <c r="A527" s="612"/>
      <c r="B527" s="123" t="s">
        <v>630</v>
      </c>
      <c r="C527" s="124" t="s">
        <v>631</v>
      </c>
      <c r="D527" s="125">
        <v>1</v>
      </c>
      <c r="E527" s="126" t="s">
        <v>242</v>
      </c>
      <c r="F527" s="5">
        <v>15738</v>
      </c>
      <c r="G527" s="272">
        <f t="shared" si="57"/>
        <v>11016.6</v>
      </c>
      <c r="H527" s="84"/>
      <c r="I527" s="51"/>
      <c r="J527" s="52">
        <f t="shared" si="56"/>
        <v>0</v>
      </c>
      <c r="K527" s="84"/>
      <c r="L527" s="125" t="s">
        <v>236</v>
      </c>
      <c r="M527" s="125" t="s">
        <v>650</v>
      </c>
      <c r="N527" s="125">
        <v>300</v>
      </c>
      <c r="O527" s="125">
        <v>0</v>
      </c>
      <c r="P527" s="125" t="s">
        <v>238</v>
      </c>
      <c r="Q527" s="125">
        <v>0</v>
      </c>
      <c r="R527" s="125">
        <v>1</v>
      </c>
      <c r="S527" s="125">
        <v>480</v>
      </c>
      <c r="T527" s="125"/>
      <c r="U527" s="125">
        <v>4</v>
      </c>
    </row>
    <row r="528" spans="1:21" s="224" customFormat="1" ht="41.25" customHeight="1" x14ac:dyDescent="0.25">
      <c r="A528" s="612"/>
      <c r="B528" s="266" t="s">
        <v>1477</v>
      </c>
      <c r="C528" s="273" t="s">
        <v>1478</v>
      </c>
      <c r="D528" s="266"/>
      <c r="E528" s="267" t="s">
        <v>235</v>
      </c>
      <c r="F528" s="268">
        <v>43310</v>
      </c>
      <c r="G528" s="269">
        <f t="shared" si="57"/>
        <v>30317</v>
      </c>
      <c r="H528" s="84"/>
      <c r="I528" s="270"/>
      <c r="J528" s="271">
        <f t="shared" si="56"/>
        <v>0</v>
      </c>
      <c r="K528" s="84"/>
      <c r="L528" s="280" t="s">
        <v>1386</v>
      </c>
      <c r="M528" s="280" t="s">
        <v>65</v>
      </c>
      <c r="N528" s="280">
        <v>300</v>
      </c>
      <c r="O528" s="280" t="s">
        <v>1396</v>
      </c>
      <c r="P528" s="280" t="s">
        <v>238</v>
      </c>
      <c r="Q528" s="280" t="s">
        <v>446</v>
      </c>
      <c r="R528" s="280">
        <v>2</v>
      </c>
      <c r="S528" s="280">
        <v>480</v>
      </c>
      <c r="T528" s="280"/>
      <c r="U528" s="280">
        <v>28</v>
      </c>
    </row>
    <row r="529" spans="1:21" s="224" customFormat="1" ht="29.25" customHeight="1" x14ac:dyDescent="0.25">
      <c r="A529" s="612"/>
      <c r="B529" s="123" t="s">
        <v>1397</v>
      </c>
      <c r="C529" s="124" t="s">
        <v>1398</v>
      </c>
      <c r="D529" s="125">
        <v>1</v>
      </c>
      <c r="E529" s="126" t="s">
        <v>242</v>
      </c>
      <c r="F529" s="5">
        <v>23302</v>
      </c>
      <c r="G529" s="272">
        <f t="shared" si="57"/>
        <v>16311.400000000001</v>
      </c>
      <c r="H529" s="84"/>
      <c r="I529" s="51"/>
      <c r="J529" s="52">
        <f t="shared" si="56"/>
        <v>0</v>
      </c>
      <c r="K529" s="84"/>
      <c r="L529" s="125" t="s">
        <v>1386</v>
      </c>
      <c r="M529" s="125" t="s">
        <v>65</v>
      </c>
      <c r="N529" s="125">
        <v>0</v>
      </c>
      <c r="O529" s="125" t="s">
        <v>1396</v>
      </c>
      <c r="P529" s="125" t="s">
        <v>238</v>
      </c>
      <c r="Q529" s="125" t="s">
        <v>446</v>
      </c>
      <c r="R529" s="125">
        <v>0</v>
      </c>
      <c r="S529" s="125">
        <v>480</v>
      </c>
      <c r="T529" s="125"/>
      <c r="U529" s="125">
        <v>28</v>
      </c>
    </row>
    <row r="530" spans="1:21" s="224" customFormat="1" ht="29.25" customHeight="1" x14ac:dyDescent="0.25">
      <c r="A530" s="612"/>
      <c r="B530" s="123" t="s">
        <v>521</v>
      </c>
      <c r="C530" s="124" t="s">
        <v>522</v>
      </c>
      <c r="D530" s="125">
        <v>1</v>
      </c>
      <c r="E530" s="126" t="s">
        <v>242</v>
      </c>
      <c r="F530" s="5">
        <v>8174</v>
      </c>
      <c r="G530" s="272">
        <f t="shared" si="57"/>
        <v>5721.8</v>
      </c>
      <c r="H530" s="84"/>
      <c r="I530" s="51"/>
      <c r="J530" s="52">
        <f t="shared" si="56"/>
        <v>0</v>
      </c>
      <c r="K530" s="84"/>
      <c r="L530" s="125" t="s">
        <v>236</v>
      </c>
      <c r="M530" s="125" t="s">
        <v>650</v>
      </c>
      <c r="N530" s="125">
        <v>300</v>
      </c>
      <c r="O530" s="125">
        <v>0</v>
      </c>
      <c r="P530" s="125" t="s">
        <v>238</v>
      </c>
      <c r="Q530" s="125" t="s">
        <v>446</v>
      </c>
      <c r="R530" s="125">
        <v>1</v>
      </c>
      <c r="S530" s="125">
        <v>500</v>
      </c>
      <c r="T530" s="125"/>
      <c r="U530" s="125">
        <v>18</v>
      </c>
    </row>
    <row r="531" spans="1:21" s="224" customFormat="1" ht="28.5" customHeight="1" x14ac:dyDescent="0.25">
      <c r="A531" s="612"/>
      <c r="B531" s="123" t="s">
        <v>624</v>
      </c>
      <c r="C531" s="124" t="s">
        <v>625</v>
      </c>
      <c r="D531" s="125">
        <v>1</v>
      </c>
      <c r="E531" s="126" t="s">
        <v>242</v>
      </c>
      <c r="F531" s="5">
        <v>11834</v>
      </c>
      <c r="G531" s="272">
        <f t="shared" si="57"/>
        <v>8283.7999999999993</v>
      </c>
      <c r="H531" s="84"/>
      <c r="I531" s="51"/>
      <c r="J531" s="52">
        <f t="shared" si="56"/>
        <v>0</v>
      </c>
      <c r="K531" s="84"/>
      <c r="L531" s="125" t="s">
        <v>236</v>
      </c>
      <c r="M531" s="125" t="s">
        <v>650</v>
      </c>
      <c r="N531" s="125">
        <v>300</v>
      </c>
      <c r="O531" s="125">
        <v>0</v>
      </c>
      <c r="P531" s="125" t="s">
        <v>238</v>
      </c>
      <c r="Q531" s="125">
        <v>0</v>
      </c>
      <c r="R531" s="125">
        <v>1</v>
      </c>
      <c r="S531" s="125">
        <v>480</v>
      </c>
      <c r="T531" s="125"/>
      <c r="U531" s="125">
        <v>4</v>
      </c>
    </row>
    <row r="532" spans="1:21" s="224" customFormat="1" ht="40.5" customHeight="1" x14ac:dyDescent="0.25">
      <c r="A532" s="612"/>
      <c r="B532" s="266" t="s">
        <v>1479</v>
      </c>
      <c r="C532" s="273" t="s">
        <v>1480</v>
      </c>
      <c r="D532" s="266"/>
      <c r="E532" s="267" t="s">
        <v>235</v>
      </c>
      <c r="F532" s="268">
        <v>49410</v>
      </c>
      <c r="G532" s="269">
        <f t="shared" si="57"/>
        <v>34587</v>
      </c>
      <c r="H532" s="84"/>
      <c r="I532" s="270"/>
      <c r="J532" s="271">
        <f t="shared" si="56"/>
        <v>0</v>
      </c>
      <c r="K532" s="84"/>
      <c r="L532" s="280" t="s">
        <v>1386</v>
      </c>
      <c r="M532" s="280" t="s">
        <v>65</v>
      </c>
      <c r="N532" s="280">
        <v>300</v>
      </c>
      <c r="O532" s="280" t="s">
        <v>1396</v>
      </c>
      <c r="P532" s="280" t="s">
        <v>238</v>
      </c>
      <c r="Q532" s="280" t="s">
        <v>446</v>
      </c>
      <c r="R532" s="280">
        <v>2</v>
      </c>
      <c r="S532" s="280">
        <v>480</v>
      </c>
      <c r="T532" s="280"/>
      <c r="U532" s="280">
        <v>28</v>
      </c>
    </row>
    <row r="533" spans="1:21" s="224" customFormat="1" ht="31.5" customHeight="1" x14ac:dyDescent="0.25">
      <c r="A533" s="612"/>
      <c r="B533" s="123" t="s">
        <v>1397</v>
      </c>
      <c r="C533" s="124" t="s">
        <v>1398</v>
      </c>
      <c r="D533" s="125" t="s">
        <v>1390</v>
      </c>
      <c r="E533" s="126" t="s">
        <v>242</v>
      </c>
      <c r="F533" s="5">
        <v>23302</v>
      </c>
      <c r="G533" s="272">
        <f t="shared" si="57"/>
        <v>16311.400000000001</v>
      </c>
      <c r="H533" s="84"/>
      <c r="I533" s="51"/>
      <c r="J533" s="52">
        <f t="shared" si="56"/>
        <v>0</v>
      </c>
      <c r="K533" s="84"/>
      <c r="L533" s="125" t="s">
        <v>1386</v>
      </c>
      <c r="M533" s="125" t="s">
        <v>65</v>
      </c>
      <c r="N533" s="125">
        <v>0</v>
      </c>
      <c r="O533" s="125" t="s">
        <v>1396</v>
      </c>
      <c r="P533" s="125" t="s">
        <v>238</v>
      </c>
      <c r="Q533" s="125" t="s">
        <v>446</v>
      </c>
      <c r="R533" s="125">
        <v>0</v>
      </c>
      <c r="S533" s="125">
        <v>480</v>
      </c>
      <c r="T533" s="125"/>
      <c r="U533" s="125">
        <v>28</v>
      </c>
    </row>
    <row r="534" spans="1:21" s="224" customFormat="1" ht="31.5" customHeight="1" x14ac:dyDescent="0.25">
      <c r="A534" s="612"/>
      <c r="B534" s="123" t="s">
        <v>521</v>
      </c>
      <c r="C534" s="124" t="s">
        <v>522</v>
      </c>
      <c r="D534" s="125" t="s">
        <v>1390</v>
      </c>
      <c r="E534" s="126" t="s">
        <v>242</v>
      </c>
      <c r="F534" s="5">
        <v>8174</v>
      </c>
      <c r="G534" s="272">
        <f t="shared" si="57"/>
        <v>5721.8</v>
      </c>
      <c r="H534" s="84"/>
      <c r="I534" s="51"/>
      <c r="J534" s="52">
        <f t="shared" si="56"/>
        <v>0</v>
      </c>
      <c r="K534" s="84"/>
      <c r="L534" s="125" t="s">
        <v>236</v>
      </c>
      <c r="M534" s="125" t="s">
        <v>650</v>
      </c>
      <c r="N534" s="125">
        <v>300</v>
      </c>
      <c r="O534" s="125">
        <v>0</v>
      </c>
      <c r="P534" s="125" t="s">
        <v>238</v>
      </c>
      <c r="Q534" s="125" t="s">
        <v>446</v>
      </c>
      <c r="R534" s="125">
        <v>1</v>
      </c>
      <c r="S534" s="125">
        <v>500</v>
      </c>
      <c r="T534" s="125"/>
      <c r="U534" s="125">
        <v>18</v>
      </c>
    </row>
    <row r="535" spans="1:21" s="224" customFormat="1" ht="33" customHeight="1" thickBot="1" x14ac:dyDescent="0.3">
      <c r="A535" s="613"/>
      <c r="B535" s="178" t="s">
        <v>1028</v>
      </c>
      <c r="C535" s="241" t="s">
        <v>1029</v>
      </c>
      <c r="D535" s="180" t="s">
        <v>1390</v>
      </c>
      <c r="E535" s="181" t="s">
        <v>242</v>
      </c>
      <c r="F535" s="242">
        <v>17934</v>
      </c>
      <c r="G535" s="294">
        <f t="shared" si="57"/>
        <v>12553.8</v>
      </c>
      <c r="H535" s="84"/>
      <c r="I535" s="243"/>
      <c r="J535" s="55">
        <f t="shared" si="56"/>
        <v>0</v>
      </c>
      <c r="K535" s="84"/>
      <c r="L535" s="180" t="s">
        <v>236</v>
      </c>
      <c r="M535" s="180" t="s">
        <v>650</v>
      </c>
      <c r="N535" s="180">
        <v>300</v>
      </c>
      <c r="O535" s="180">
        <v>0</v>
      </c>
      <c r="P535" s="180" t="s">
        <v>238</v>
      </c>
      <c r="Q535" s="180">
        <v>0</v>
      </c>
      <c r="R535" s="180">
        <v>1</v>
      </c>
      <c r="S535" s="180">
        <v>480</v>
      </c>
      <c r="T535" s="180"/>
      <c r="U535" s="180">
        <v>4</v>
      </c>
    </row>
    <row r="536" spans="1:21" s="142" customFormat="1" ht="39.75" customHeight="1" thickTop="1" x14ac:dyDescent="0.25">
      <c r="A536" s="615"/>
      <c r="B536" s="282" t="s">
        <v>1481</v>
      </c>
      <c r="C536" s="304" t="s">
        <v>1482</v>
      </c>
      <c r="D536" s="284"/>
      <c r="E536" s="285" t="s">
        <v>235</v>
      </c>
      <c r="F536" s="286">
        <v>42578</v>
      </c>
      <c r="G536" s="287">
        <f t="shared" ref="G536:G567" si="58">F536-F536*$G$4</f>
        <v>29804.6</v>
      </c>
      <c r="H536" s="84"/>
      <c r="I536" s="47"/>
      <c r="J536" s="48">
        <f t="shared" si="56"/>
        <v>0</v>
      </c>
      <c r="K536" s="84"/>
      <c r="L536" s="284" t="s">
        <v>1349</v>
      </c>
      <c r="M536" s="284" t="s">
        <v>1472</v>
      </c>
      <c r="N536" s="284">
        <v>300</v>
      </c>
      <c r="O536" s="284" t="s">
        <v>1387</v>
      </c>
      <c r="P536" s="284" t="s">
        <v>258</v>
      </c>
      <c r="Q536" s="284" t="s">
        <v>455</v>
      </c>
      <c r="R536" s="284">
        <v>3</v>
      </c>
      <c r="S536" s="284">
        <v>480</v>
      </c>
      <c r="T536" s="284">
        <v>8.9169999999999998</v>
      </c>
      <c r="U536" s="284">
        <v>28</v>
      </c>
    </row>
    <row r="537" spans="1:21" s="142" customFormat="1" ht="25.5" x14ac:dyDescent="0.25">
      <c r="A537" s="616"/>
      <c r="B537" s="123" t="s">
        <v>1417</v>
      </c>
      <c r="C537" s="124" t="s">
        <v>1418</v>
      </c>
      <c r="D537" s="125" t="s">
        <v>1390</v>
      </c>
      <c r="E537" s="126" t="s">
        <v>235</v>
      </c>
      <c r="F537" s="5">
        <v>19520</v>
      </c>
      <c r="G537" s="272">
        <f t="shared" si="58"/>
        <v>13664</v>
      </c>
      <c r="H537" s="84"/>
      <c r="I537" s="51"/>
      <c r="J537" s="52">
        <f t="shared" si="56"/>
        <v>0</v>
      </c>
      <c r="K537" s="84"/>
      <c r="L537" s="125" t="s">
        <v>1349</v>
      </c>
      <c r="M537" s="125" t="s">
        <v>1472</v>
      </c>
      <c r="N537" s="125">
        <v>300</v>
      </c>
      <c r="O537" s="125" t="s">
        <v>1387</v>
      </c>
      <c r="P537" s="125" t="s">
        <v>258</v>
      </c>
      <c r="Q537" s="125" t="s">
        <v>455</v>
      </c>
      <c r="R537" s="125">
        <v>3</v>
      </c>
      <c r="S537" s="125">
        <v>480</v>
      </c>
      <c r="T537" s="125">
        <v>8.9169999999999998</v>
      </c>
      <c r="U537" s="125">
        <v>28</v>
      </c>
    </row>
    <row r="538" spans="1:21" s="142" customFormat="1" ht="25.5" x14ac:dyDescent="0.25">
      <c r="A538" s="616"/>
      <c r="B538" s="123" t="s">
        <v>559</v>
      </c>
      <c r="C538" s="124" t="s">
        <v>560</v>
      </c>
      <c r="D538" s="125" t="s">
        <v>1390</v>
      </c>
      <c r="E538" s="126" t="s">
        <v>242</v>
      </c>
      <c r="F538" s="5">
        <v>8418</v>
      </c>
      <c r="G538" s="272">
        <f t="shared" si="58"/>
        <v>5892.6</v>
      </c>
      <c r="H538" s="84"/>
      <c r="I538" s="51"/>
      <c r="J538" s="52">
        <f t="shared" si="56"/>
        <v>0</v>
      </c>
      <c r="K538" s="84"/>
      <c r="L538" s="125" t="s">
        <v>1349</v>
      </c>
      <c r="M538" s="125" t="s">
        <v>1472</v>
      </c>
      <c r="N538" s="125">
        <v>300</v>
      </c>
      <c r="O538" s="125" t="s">
        <v>1387</v>
      </c>
      <c r="P538" s="125" t="s">
        <v>258</v>
      </c>
      <c r="Q538" s="125" t="s">
        <v>455</v>
      </c>
      <c r="R538" s="125">
        <v>3</v>
      </c>
      <c r="S538" s="125">
        <v>480</v>
      </c>
      <c r="T538" s="125">
        <v>8.9169999999999998</v>
      </c>
      <c r="U538" s="125">
        <v>28</v>
      </c>
    </row>
    <row r="539" spans="1:21" s="142" customFormat="1" ht="25.5" x14ac:dyDescent="0.25">
      <c r="A539" s="616"/>
      <c r="B539" s="123" t="s">
        <v>647</v>
      </c>
      <c r="C539" s="124" t="s">
        <v>648</v>
      </c>
      <c r="D539" s="125" t="s">
        <v>1390</v>
      </c>
      <c r="E539" s="126" t="s">
        <v>235</v>
      </c>
      <c r="F539" s="5">
        <v>14640</v>
      </c>
      <c r="G539" s="272">
        <f t="shared" si="58"/>
        <v>10248</v>
      </c>
      <c r="H539" s="84"/>
      <c r="I539" s="51"/>
      <c r="J539" s="52">
        <f t="shared" si="56"/>
        <v>0</v>
      </c>
      <c r="K539" s="84"/>
      <c r="L539" s="125" t="s">
        <v>1349</v>
      </c>
      <c r="M539" s="125" t="s">
        <v>1472</v>
      </c>
      <c r="N539" s="125">
        <v>300</v>
      </c>
      <c r="O539" s="125" t="s">
        <v>1387</v>
      </c>
      <c r="P539" s="125" t="s">
        <v>258</v>
      </c>
      <c r="Q539" s="125" t="s">
        <v>455</v>
      </c>
      <c r="R539" s="125">
        <v>3</v>
      </c>
      <c r="S539" s="125">
        <v>480</v>
      </c>
      <c r="T539" s="125">
        <v>8.9169999999999998</v>
      </c>
      <c r="U539" s="125">
        <v>28</v>
      </c>
    </row>
    <row r="540" spans="1:21" s="142" customFormat="1" ht="40.5" customHeight="1" x14ac:dyDescent="0.25">
      <c r="A540" s="580"/>
      <c r="B540" s="264" t="s">
        <v>1483</v>
      </c>
      <c r="C540" s="273" t="s">
        <v>1484</v>
      </c>
      <c r="D540" s="266"/>
      <c r="E540" s="267" t="s">
        <v>235</v>
      </c>
      <c r="F540" s="268">
        <v>38430</v>
      </c>
      <c r="G540" s="269">
        <f t="shared" si="58"/>
        <v>26901</v>
      </c>
      <c r="H540" s="84"/>
      <c r="I540" s="270"/>
      <c r="J540" s="271">
        <f t="shared" si="56"/>
        <v>0</v>
      </c>
      <c r="K540" s="84"/>
      <c r="L540" s="266" t="s">
        <v>1349</v>
      </c>
      <c r="M540" s="266" t="s">
        <v>1472</v>
      </c>
      <c r="N540" s="266">
        <v>300</v>
      </c>
      <c r="O540" s="266" t="s">
        <v>1387</v>
      </c>
      <c r="P540" s="266" t="s">
        <v>258</v>
      </c>
      <c r="Q540" s="266" t="s">
        <v>455</v>
      </c>
      <c r="R540" s="266">
        <v>3</v>
      </c>
      <c r="S540" s="266">
        <v>480</v>
      </c>
      <c r="T540" s="266">
        <v>8.2360000000000007</v>
      </c>
      <c r="U540" s="266">
        <v>28</v>
      </c>
    </row>
    <row r="541" spans="1:21" s="142" customFormat="1" ht="25.5" x14ac:dyDescent="0.25">
      <c r="A541" s="580"/>
      <c r="B541" s="123" t="s">
        <v>1417</v>
      </c>
      <c r="C541" s="124" t="s">
        <v>1418</v>
      </c>
      <c r="D541" s="125" t="s">
        <v>1390</v>
      </c>
      <c r="E541" s="126" t="s">
        <v>235</v>
      </c>
      <c r="F541" s="5">
        <v>19520</v>
      </c>
      <c r="G541" s="272">
        <f t="shared" si="58"/>
        <v>13664</v>
      </c>
      <c r="H541" s="84"/>
      <c r="I541" s="51"/>
      <c r="J541" s="52">
        <f t="shared" si="56"/>
        <v>0</v>
      </c>
      <c r="K541" s="84"/>
      <c r="L541" s="125" t="s">
        <v>1349</v>
      </c>
      <c r="M541" s="125" t="s">
        <v>1472</v>
      </c>
      <c r="N541" s="125">
        <v>300</v>
      </c>
      <c r="O541" s="125" t="s">
        <v>1387</v>
      </c>
      <c r="P541" s="125" t="s">
        <v>258</v>
      </c>
      <c r="Q541" s="125" t="s">
        <v>455</v>
      </c>
      <c r="R541" s="125">
        <v>3</v>
      </c>
      <c r="S541" s="125">
        <v>480</v>
      </c>
      <c r="T541" s="125">
        <v>8.2360000000000007</v>
      </c>
      <c r="U541" s="125">
        <v>28</v>
      </c>
    </row>
    <row r="542" spans="1:21" s="142" customFormat="1" ht="25.5" x14ac:dyDescent="0.25">
      <c r="A542" s="580"/>
      <c r="B542" s="123" t="s">
        <v>559</v>
      </c>
      <c r="C542" s="124" t="s">
        <v>560</v>
      </c>
      <c r="D542" s="125" t="s">
        <v>1390</v>
      </c>
      <c r="E542" s="126" t="s">
        <v>242</v>
      </c>
      <c r="F542" s="5">
        <v>8418</v>
      </c>
      <c r="G542" s="272">
        <f t="shared" si="58"/>
        <v>5892.6</v>
      </c>
      <c r="H542" s="84"/>
      <c r="I542" s="51"/>
      <c r="J542" s="52">
        <f t="shared" si="56"/>
        <v>0</v>
      </c>
      <c r="K542" s="84"/>
      <c r="L542" s="125" t="s">
        <v>1349</v>
      </c>
      <c r="M542" s="125" t="s">
        <v>1472</v>
      </c>
      <c r="N542" s="125">
        <v>300</v>
      </c>
      <c r="O542" s="125" t="s">
        <v>1387</v>
      </c>
      <c r="P542" s="125" t="s">
        <v>258</v>
      </c>
      <c r="Q542" s="125" t="s">
        <v>455</v>
      </c>
      <c r="R542" s="125">
        <v>3</v>
      </c>
      <c r="S542" s="125">
        <v>480</v>
      </c>
      <c r="T542" s="125">
        <v>8.2360000000000007</v>
      </c>
      <c r="U542" s="125">
        <v>28</v>
      </c>
    </row>
    <row r="543" spans="1:21" s="142" customFormat="1" ht="25.5" x14ac:dyDescent="0.25">
      <c r="A543" s="580"/>
      <c r="B543" s="123" t="s">
        <v>641</v>
      </c>
      <c r="C543" s="124" t="s">
        <v>642</v>
      </c>
      <c r="D543" s="125" t="s">
        <v>1390</v>
      </c>
      <c r="E543" s="126" t="s">
        <v>235</v>
      </c>
      <c r="F543" s="5">
        <v>10492</v>
      </c>
      <c r="G543" s="272">
        <f t="shared" si="58"/>
        <v>7344.4</v>
      </c>
      <c r="H543" s="84"/>
      <c r="I543" s="51"/>
      <c r="J543" s="52">
        <f t="shared" si="56"/>
        <v>0</v>
      </c>
      <c r="K543" s="84"/>
      <c r="L543" s="125" t="s">
        <v>1349</v>
      </c>
      <c r="M543" s="125" t="s">
        <v>1472</v>
      </c>
      <c r="N543" s="125">
        <v>300</v>
      </c>
      <c r="O543" s="125" t="s">
        <v>1387</v>
      </c>
      <c r="P543" s="125" t="s">
        <v>258</v>
      </c>
      <c r="Q543" s="125" t="s">
        <v>455</v>
      </c>
      <c r="R543" s="125">
        <v>3</v>
      </c>
      <c r="S543" s="125">
        <v>480</v>
      </c>
      <c r="T543" s="125">
        <v>8.2360000000000007</v>
      </c>
      <c r="U543" s="125">
        <v>28</v>
      </c>
    </row>
    <row r="544" spans="1:21" s="142" customFormat="1" ht="36.75" customHeight="1" x14ac:dyDescent="0.25">
      <c r="A544" s="580"/>
      <c r="B544" s="264" t="s">
        <v>1485</v>
      </c>
      <c r="C544" s="273" t="s">
        <v>1486</v>
      </c>
      <c r="D544" s="266"/>
      <c r="E544" s="267" t="s">
        <v>235</v>
      </c>
      <c r="F544" s="268">
        <v>44164</v>
      </c>
      <c r="G544" s="269">
        <f t="shared" ref="G544:G559" si="59">F544-F544*$G$4</f>
        <v>30914.800000000003</v>
      </c>
      <c r="H544" s="84"/>
      <c r="I544" s="270"/>
      <c r="J544" s="271">
        <f t="shared" si="56"/>
        <v>0</v>
      </c>
      <c r="K544" s="84"/>
      <c r="L544" s="266" t="s">
        <v>1349</v>
      </c>
      <c r="M544" s="266" t="s">
        <v>1472</v>
      </c>
      <c r="N544" s="266">
        <v>300</v>
      </c>
      <c r="O544" s="266" t="s">
        <v>1387</v>
      </c>
      <c r="P544" s="266" t="s">
        <v>258</v>
      </c>
      <c r="Q544" s="266" t="s">
        <v>455</v>
      </c>
      <c r="R544" s="266">
        <v>3</v>
      </c>
      <c r="S544" s="266">
        <v>480</v>
      </c>
      <c r="T544" s="266">
        <v>9.3859999999999992</v>
      </c>
      <c r="U544" s="266">
        <v>28</v>
      </c>
    </row>
    <row r="545" spans="1:21" s="142" customFormat="1" ht="25.5" x14ac:dyDescent="0.25">
      <c r="A545" s="580"/>
      <c r="B545" s="123" t="s">
        <v>1417</v>
      </c>
      <c r="C545" s="124" t="s">
        <v>1418</v>
      </c>
      <c r="D545" s="125" t="s">
        <v>1390</v>
      </c>
      <c r="E545" s="126" t="s">
        <v>235</v>
      </c>
      <c r="F545" s="5">
        <v>19520</v>
      </c>
      <c r="G545" s="272">
        <f t="shared" si="59"/>
        <v>13664</v>
      </c>
      <c r="H545" s="84"/>
      <c r="I545" s="51"/>
      <c r="J545" s="52">
        <f t="shared" si="56"/>
        <v>0</v>
      </c>
      <c r="K545" s="84"/>
      <c r="L545" s="125" t="s">
        <v>1349</v>
      </c>
      <c r="M545" s="125" t="s">
        <v>1472</v>
      </c>
      <c r="N545" s="125">
        <v>300</v>
      </c>
      <c r="O545" s="125" t="s">
        <v>1387</v>
      </c>
      <c r="P545" s="125" t="s">
        <v>258</v>
      </c>
      <c r="Q545" s="125" t="s">
        <v>455</v>
      </c>
      <c r="R545" s="125">
        <v>3</v>
      </c>
      <c r="S545" s="125">
        <v>480</v>
      </c>
      <c r="T545" s="125">
        <v>9.3859999999999992</v>
      </c>
      <c r="U545" s="125">
        <v>28</v>
      </c>
    </row>
    <row r="546" spans="1:21" s="142" customFormat="1" ht="25.5" x14ac:dyDescent="0.25">
      <c r="A546" s="580"/>
      <c r="B546" s="123" t="s">
        <v>559</v>
      </c>
      <c r="C546" s="124" t="s">
        <v>560</v>
      </c>
      <c r="D546" s="125" t="s">
        <v>1390</v>
      </c>
      <c r="E546" s="126" t="s">
        <v>242</v>
      </c>
      <c r="F546" s="5">
        <v>8418</v>
      </c>
      <c r="G546" s="272">
        <f t="shared" si="59"/>
        <v>5892.6</v>
      </c>
      <c r="H546" s="84"/>
      <c r="I546" s="51"/>
      <c r="J546" s="52">
        <f t="shared" si="56"/>
        <v>0</v>
      </c>
      <c r="K546" s="84"/>
      <c r="L546" s="125" t="s">
        <v>1349</v>
      </c>
      <c r="M546" s="125" t="s">
        <v>1472</v>
      </c>
      <c r="N546" s="125">
        <v>300</v>
      </c>
      <c r="O546" s="125" t="s">
        <v>1387</v>
      </c>
      <c r="P546" s="125" t="s">
        <v>258</v>
      </c>
      <c r="Q546" s="125" t="s">
        <v>455</v>
      </c>
      <c r="R546" s="125">
        <v>3</v>
      </c>
      <c r="S546" s="125">
        <v>480</v>
      </c>
      <c r="T546" s="125">
        <v>9.3859999999999992</v>
      </c>
      <c r="U546" s="125">
        <v>28</v>
      </c>
    </row>
    <row r="547" spans="1:21" s="142" customFormat="1" ht="26.25" thickBot="1" x14ac:dyDescent="0.3">
      <c r="A547" s="581"/>
      <c r="B547" s="182" t="s">
        <v>1030</v>
      </c>
      <c r="C547" s="254" t="s">
        <v>1031</v>
      </c>
      <c r="D547" s="183" t="s">
        <v>1390</v>
      </c>
      <c r="E547" s="132" t="s">
        <v>235</v>
      </c>
      <c r="F547" s="15">
        <v>16226</v>
      </c>
      <c r="G547" s="332">
        <f t="shared" si="59"/>
        <v>11358.2</v>
      </c>
      <c r="H547" s="84"/>
      <c r="I547" s="56"/>
      <c r="J547" s="57">
        <f t="shared" si="56"/>
        <v>0</v>
      </c>
      <c r="K547" s="84"/>
      <c r="L547" s="183" t="s">
        <v>1349</v>
      </c>
      <c r="M547" s="183" t="s">
        <v>1472</v>
      </c>
      <c r="N547" s="183">
        <v>300</v>
      </c>
      <c r="O547" s="183" t="s">
        <v>1387</v>
      </c>
      <c r="P547" s="183" t="s">
        <v>258</v>
      </c>
      <c r="Q547" s="183" t="s">
        <v>455</v>
      </c>
      <c r="R547" s="183">
        <v>3</v>
      </c>
      <c r="S547" s="183">
        <v>480</v>
      </c>
      <c r="T547" s="183">
        <v>9.3859999999999992</v>
      </c>
      <c r="U547" s="183">
        <v>28</v>
      </c>
    </row>
    <row r="548" spans="1:21" s="224" customFormat="1" ht="39.75" customHeight="1" x14ac:dyDescent="0.25">
      <c r="A548" s="611"/>
      <c r="B548" s="378" t="s">
        <v>1487</v>
      </c>
      <c r="C548" s="304" t="s">
        <v>1488</v>
      </c>
      <c r="D548" s="284"/>
      <c r="E548" s="285" t="s">
        <v>235</v>
      </c>
      <c r="F548" s="286">
        <v>44530</v>
      </c>
      <c r="G548" s="287">
        <f t="shared" si="59"/>
        <v>31171</v>
      </c>
      <c r="H548" s="84"/>
      <c r="I548" s="47"/>
      <c r="J548" s="48">
        <f t="shared" si="56"/>
        <v>0</v>
      </c>
      <c r="K548" s="84"/>
      <c r="L548" s="305" t="s">
        <v>1386</v>
      </c>
      <c r="M548" s="305" t="s">
        <v>65</v>
      </c>
      <c r="N548" s="305">
        <v>300</v>
      </c>
      <c r="O548" s="305" t="s">
        <v>1396</v>
      </c>
      <c r="P548" s="305" t="s">
        <v>258</v>
      </c>
      <c r="Q548" s="305" t="s">
        <v>455</v>
      </c>
      <c r="R548" s="305">
        <v>2</v>
      </c>
      <c r="S548" s="305">
        <v>480</v>
      </c>
      <c r="T548" s="305"/>
      <c r="U548" s="305">
        <v>28</v>
      </c>
    </row>
    <row r="549" spans="1:21" s="224" customFormat="1" ht="22.5" customHeight="1" x14ac:dyDescent="0.25">
      <c r="A549" s="612"/>
      <c r="B549" s="245" t="s">
        <v>1427</v>
      </c>
      <c r="C549" s="124" t="s">
        <v>1428</v>
      </c>
      <c r="D549" s="125" t="s">
        <v>1390</v>
      </c>
      <c r="E549" s="126" t="s">
        <v>242</v>
      </c>
      <c r="F549" s="5">
        <v>21472</v>
      </c>
      <c r="G549" s="272">
        <f t="shared" si="59"/>
        <v>15030.400000000001</v>
      </c>
      <c r="H549" s="84"/>
      <c r="I549" s="51"/>
      <c r="J549" s="52">
        <f t="shared" si="56"/>
        <v>0</v>
      </c>
      <c r="K549" s="84"/>
      <c r="L549" s="125" t="s">
        <v>1386</v>
      </c>
      <c r="M549" s="125" t="s">
        <v>65</v>
      </c>
      <c r="N549" s="125">
        <v>0</v>
      </c>
      <c r="O549" s="125" t="s">
        <v>1396</v>
      </c>
      <c r="P549" s="125" t="s">
        <v>271</v>
      </c>
      <c r="Q549" s="125" t="s">
        <v>455</v>
      </c>
      <c r="R549" s="125">
        <v>0</v>
      </c>
      <c r="S549" s="125">
        <v>480</v>
      </c>
      <c r="T549" s="125"/>
      <c r="U549" s="125">
        <v>28</v>
      </c>
    </row>
    <row r="550" spans="1:21" s="224" customFormat="1" ht="25.5" x14ac:dyDescent="0.25">
      <c r="A550" s="612"/>
      <c r="B550" s="245" t="s">
        <v>559</v>
      </c>
      <c r="C550" s="124" t="s">
        <v>560</v>
      </c>
      <c r="D550" s="125" t="s">
        <v>1390</v>
      </c>
      <c r="E550" s="126" t="s">
        <v>242</v>
      </c>
      <c r="F550" s="5">
        <v>8418</v>
      </c>
      <c r="G550" s="272">
        <f t="shared" si="59"/>
        <v>5892.6</v>
      </c>
      <c r="H550" s="84"/>
      <c r="I550" s="51"/>
      <c r="J550" s="52">
        <f t="shared" si="56"/>
        <v>0</v>
      </c>
      <c r="K550" s="84"/>
      <c r="L550" s="125" t="s">
        <v>236</v>
      </c>
      <c r="M550" s="125" t="s">
        <v>650</v>
      </c>
      <c r="N550" s="125">
        <v>300</v>
      </c>
      <c r="O550" s="125">
        <v>0</v>
      </c>
      <c r="P550" s="125" t="s">
        <v>258</v>
      </c>
      <c r="Q550" s="125" t="s">
        <v>455</v>
      </c>
      <c r="R550" s="125">
        <v>1</v>
      </c>
      <c r="S550" s="125">
        <v>500</v>
      </c>
      <c r="T550" s="125"/>
      <c r="U550" s="125">
        <v>18</v>
      </c>
    </row>
    <row r="551" spans="1:21" s="224" customFormat="1" ht="33.75" customHeight="1" x14ac:dyDescent="0.25">
      <c r="A551" s="612"/>
      <c r="B551" s="245" t="s">
        <v>647</v>
      </c>
      <c r="C551" s="124" t="s">
        <v>648</v>
      </c>
      <c r="D551" s="125" t="s">
        <v>1390</v>
      </c>
      <c r="E551" s="126" t="s">
        <v>242</v>
      </c>
      <c r="F551" s="5">
        <v>14640</v>
      </c>
      <c r="G551" s="272">
        <f t="shared" si="59"/>
        <v>10248</v>
      </c>
      <c r="H551" s="84"/>
      <c r="I551" s="51"/>
      <c r="J551" s="52">
        <f t="shared" si="56"/>
        <v>0</v>
      </c>
      <c r="K551" s="84"/>
      <c r="L551" s="125" t="s">
        <v>236</v>
      </c>
      <c r="M551" s="125" t="s">
        <v>650</v>
      </c>
      <c r="N551" s="125">
        <v>300</v>
      </c>
      <c r="O551" s="125">
        <v>0</v>
      </c>
      <c r="P551" s="125" t="s">
        <v>1489</v>
      </c>
      <c r="Q551" s="125">
        <v>0</v>
      </c>
      <c r="R551" s="125">
        <v>1</v>
      </c>
      <c r="S551" s="125">
        <v>480</v>
      </c>
      <c r="T551" s="125"/>
      <c r="U551" s="125">
        <v>4</v>
      </c>
    </row>
    <row r="552" spans="1:21" s="224" customFormat="1" ht="40.5" customHeight="1" x14ac:dyDescent="0.25">
      <c r="A552" s="612"/>
      <c r="B552" s="371" t="s">
        <v>1490</v>
      </c>
      <c r="C552" s="273" t="s">
        <v>1491</v>
      </c>
      <c r="D552" s="266"/>
      <c r="E552" s="267" t="s">
        <v>235</v>
      </c>
      <c r="F552" s="268">
        <v>40382</v>
      </c>
      <c r="G552" s="269">
        <f t="shared" si="59"/>
        <v>28267.4</v>
      </c>
      <c r="H552" s="84"/>
      <c r="I552" s="270"/>
      <c r="J552" s="271">
        <f t="shared" ref="J552:J583" si="60">IF(I552*G552&gt;0,I552*G552,0)</f>
        <v>0</v>
      </c>
      <c r="K552" s="84"/>
      <c r="L552" s="280" t="s">
        <v>1386</v>
      </c>
      <c r="M552" s="280" t="s">
        <v>65</v>
      </c>
      <c r="N552" s="280">
        <v>300</v>
      </c>
      <c r="O552" s="280" t="s">
        <v>1396</v>
      </c>
      <c r="P552" s="280" t="s">
        <v>258</v>
      </c>
      <c r="Q552" s="280" t="s">
        <v>455</v>
      </c>
      <c r="R552" s="280">
        <v>2</v>
      </c>
      <c r="S552" s="280">
        <v>480</v>
      </c>
      <c r="T552" s="280"/>
      <c r="U552" s="280">
        <v>28</v>
      </c>
    </row>
    <row r="553" spans="1:21" s="224" customFormat="1" ht="21.75" customHeight="1" x14ac:dyDescent="0.25">
      <c r="A553" s="612"/>
      <c r="B553" s="245" t="s">
        <v>1427</v>
      </c>
      <c r="C553" s="124" t="s">
        <v>1428</v>
      </c>
      <c r="D553" s="125" t="s">
        <v>1390</v>
      </c>
      <c r="E553" s="126" t="s">
        <v>242</v>
      </c>
      <c r="F553" s="5">
        <v>21472</v>
      </c>
      <c r="G553" s="272">
        <f t="shared" si="59"/>
        <v>15030.400000000001</v>
      </c>
      <c r="H553" s="84"/>
      <c r="I553" s="51"/>
      <c r="J553" s="52">
        <f t="shared" si="60"/>
        <v>0</v>
      </c>
      <c r="K553" s="84"/>
      <c r="L553" s="125" t="s">
        <v>1386</v>
      </c>
      <c r="M553" s="125" t="s">
        <v>65</v>
      </c>
      <c r="N553" s="125">
        <v>0</v>
      </c>
      <c r="O553" s="125" t="s">
        <v>1396</v>
      </c>
      <c r="P553" s="125" t="s">
        <v>271</v>
      </c>
      <c r="Q553" s="125" t="s">
        <v>455</v>
      </c>
      <c r="R553" s="125">
        <v>0</v>
      </c>
      <c r="S553" s="125">
        <v>480</v>
      </c>
      <c r="T553" s="125"/>
      <c r="U553" s="125">
        <v>28</v>
      </c>
    </row>
    <row r="554" spans="1:21" s="224" customFormat="1" ht="30" customHeight="1" x14ac:dyDescent="0.25">
      <c r="A554" s="612"/>
      <c r="B554" s="245" t="s">
        <v>559</v>
      </c>
      <c r="C554" s="124" t="s">
        <v>560</v>
      </c>
      <c r="D554" s="125" t="s">
        <v>1390</v>
      </c>
      <c r="E554" s="126" t="s">
        <v>242</v>
      </c>
      <c r="F554" s="5">
        <v>8418</v>
      </c>
      <c r="G554" s="272">
        <f t="shared" si="59"/>
        <v>5892.6</v>
      </c>
      <c r="H554" s="84"/>
      <c r="I554" s="51"/>
      <c r="J554" s="52">
        <f t="shared" si="60"/>
        <v>0</v>
      </c>
      <c r="K554" s="84"/>
      <c r="L554" s="125" t="s">
        <v>236</v>
      </c>
      <c r="M554" s="125" t="s">
        <v>650</v>
      </c>
      <c r="N554" s="125">
        <v>300</v>
      </c>
      <c r="O554" s="125">
        <v>0</v>
      </c>
      <c r="P554" s="125" t="s">
        <v>258</v>
      </c>
      <c r="Q554" s="125" t="s">
        <v>455</v>
      </c>
      <c r="R554" s="125">
        <v>1</v>
      </c>
      <c r="S554" s="125">
        <v>500</v>
      </c>
      <c r="T554" s="125"/>
      <c r="U554" s="125">
        <v>18</v>
      </c>
    </row>
    <row r="555" spans="1:21" s="224" customFormat="1" ht="28.5" customHeight="1" x14ac:dyDescent="0.25">
      <c r="A555" s="612"/>
      <c r="B555" s="245" t="s">
        <v>641</v>
      </c>
      <c r="C555" s="124" t="s">
        <v>642</v>
      </c>
      <c r="D555" s="125" t="s">
        <v>1390</v>
      </c>
      <c r="E555" s="126" t="s">
        <v>242</v>
      </c>
      <c r="F555" s="5">
        <v>10492</v>
      </c>
      <c r="G555" s="272">
        <f t="shared" si="59"/>
        <v>7344.4</v>
      </c>
      <c r="H555" s="84"/>
      <c r="I555" s="51"/>
      <c r="J555" s="52">
        <f t="shared" si="60"/>
        <v>0</v>
      </c>
      <c r="K555" s="84"/>
      <c r="L555" s="125" t="s">
        <v>236</v>
      </c>
      <c r="M555" s="125" t="s">
        <v>650</v>
      </c>
      <c r="N555" s="125">
        <v>300</v>
      </c>
      <c r="O555" s="125">
        <v>0</v>
      </c>
      <c r="P555" s="125" t="s">
        <v>1489</v>
      </c>
      <c r="Q555" s="125">
        <v>0</v>
      </c>
      <c r="R555" s="125">
        <v>1</v>
      </c>
      <c r="S555" s="125">
        <v>480</v>
      </c>
      <c r="T555" s="125"/>
      <c r="U555" s="125">
        <v>4</v>
      </c>
    </row>
    <row r="556" spans="1:21" s="224" customFormat="1" ht="37.5" customHeight="1" x14ac:dyDescent="0.25">
      <c r="A556" s="612"/>
      <c r="B556" s="371" t="s">
        <v>1492</v>
      </c>
      <c r="C556" s="273" t="s">
        <v>1493</v>
      </c>
      <c r="D556" s="266"/>
      <c r="E556" s="267" t="s">
        <v>235</v>
      </c>
      <c r="F556" s="268">
        <v>46116</v>
      </c>
      <c r="G556" s="269">
        <f t="shared" si="59"/>
        <v>32281.200000000001</v>
      </c>
      <c r="H556" s="84"/>
      <c r="I556" s="270"/>
      <c r="J556" s="271">
        <f t="shared" si="60"/>
        <v>0</v>
      </c>
      <c r="K556" s="84"/>
      <c r="L556" s="280" t="s">
        <v>1386</v>
      </c>
      <c r="M556" s="280" t="s">
        <v>65</v>
      </c>
      <c r="N556" s="280">
        <v>300</v>
      </c>
      <c r="O556" s="280" t="s">
        <v>1396</v>
      </c>
      <c r="P556" s="280" t="s">
        <v>258</v>
      </c>
      <c r="Q556" s="280" t="s">
        <v>455</v>
      </c>
      <c r="R556" s="280">
        <v>2</v>
      </c>
      <c r="S556" s="280">
        <v>480</v>
      </c>
      <c r="T556" s="280"/>
      <c r="U556" s="280">
        <v>28</v>
      </c>
    </row>
    <row r="557" spans="1:21" s="224" customFormat="1" ht="18.75" customHeight="1" x14ac:dyDescent="0.25">
      <c r="A557" s="612"/>
      <c r="B557" s="245" t="s">
        <v>1427</v>
      </c>
      <c r="C557" s="124" t="s">
        <v>1428</v>
      </c>
      <c r="D557" s="125" t="s">
        <v>1390</v>
      </c>
      <c r="E557" s="126" t="s">
        <v>242</v>
      </c>
      <c r="F557" s="5">
        <v>21472</v>
      </c>
      <c r="G557" s="272">
        <f t="shared" si="59"/>
        <v>15030.400000000001</v>
      </c>
      <c r="H557" s="84"/>
      <c r="I557" s="51"/>
      <c r="J557" s="52">
        <f t="shared" si="60"/>
        <v>0</v>
      </c>
      <c r="K557" s="84"/>
      <c r="L557" s="125" t="s">
        <v>1386</v>
      </c>
      <c r="M557" s="125" t="s">
        <v>65</v>
      </c>
      <c r="N557" s="125">
        <v>0</v>
      </c>
      <c r="O557" s="125" t="s">
        <v>1396</v>
      </c>
      <c r="P557" s="125" t="s">
        <v>271</v>
      </c>
      <c r="Q557" s="125" t="s">
        <v>455</v>
      </c>
      <c r="R557" s="125">
        <v>0</v>
      </c>
      <c r="S557" s="125">
        <v>480</v>
      </c>
      <c r="T557" s="125"/>
      <c r="U557" s="125">
        <v>28</v>
      </c>
    </row>
    <row r="558" spans="1:21" s="224" customFormat="1" ht="29.25" customHeight="1" x14ac:dyDescent="0.25">
      <c r="A558" s="612"/>
      <c r="B558" s="245" t="s">
        <v>559</v>
      </c>
      <c r="C558" s="124" t="s">
        <v>560</v>
      </c>
      <c r="D558" s="125" t="s">
        <v>1390</v>
      </c>
      <c r="E558" s="126" t="s">
        <v>242</v>
      </c>
      <c r="F558" s="5">
        <v>8418</v>
      </c>
      <c r="G558" s="272">
        <f t="shared" si="59"/>
        <v>5892.6</v>
      </c>
      <c r="H558" s="84"/>
      <c r="I558" s="51"/>
      <c r="J558" s="52">
        <f t="shared" si="60"/>
        <v>0</v>
      </c>
      <c r="K558" s="84"/>
      <c r="L558" s="125" t="s">
        <v>236</v>
      </c>
      <c r="M558" s="125" t="s">
        <v>650</v>
      </c>
      <c r="N558" s="125">
        <v>300</v>
      </c>
      <c r="O558" s="125">
        <v>0</v>
      </c>
      <c r="P558" s="125" t="s">
        <v>258</v>
      </c>
      <c r="Q558" s="125" t="s">
        <v>455</v>
      </c>
      <c r="R558" s="125">
        <v>1</v>
      </c>
      <c r="S558" s="125">
        <v>500</v>
      </c>
      <c r="T558" s="125"/>
      <c r="U558" s="125">
        <v>18</v>
      </c>
    </row>
    <row r="559" spans="1:21" s="224" customFormat="1" ht="33" customHeight="1" thickBot="1" x14ac:dyDescent="0.3">
      <c r="A559" s="613"/>
      <c r="B559" s="379" t="s">
        <v>1030</v>
      </c>
      <c r="C559" s="241" t="s">
        <v>1031</v>
      </c>
      <c r="D559" s="180" t="s">
        <v>1390</v>
      </c>
      <c r="E559" s="181" t="s">
        <v>242</v>
      </c>
      <c r="F559" s="242">
        <v>16226</v>
      </c>
      <c r="G559" s="294">
        <f t="shared" si="59"/>
        <v>11358.2</v>
      </c>
      <c r="H559" s="84"/>
      <c r="I559" s="243"/>
      <c r="J559" s="55">
        <f t="shared" si="60"/>
        <v>0</v>
      </c>
      <c r="K559" s="84"/>
      <c r="L559" s="180" t="s">
        <v>236</v>
      </c>
      <c r="M559" s="180" t="s">
        <v>650</v>
      </c>
      <c r="N559" s="180">
        <v>300</v>
      </c>
      <c r="O559" s="180">
        <v>0</v>
      </c>
      <c r="P559" s="180" t="s">
        <v>1489</v>
      </c>
      <c r="Q559" s="180">
        <v>0</v>
      </c>
      <c r="R559" s="180">
        <v>1</v>
      </c>
      <c r="S559" s="180">
        <v>480</v>
      </c>
      <c r="T559" s="180"/>
      <c r="U559" s="180">
        <v>4</v>
      </c>
    </row>
    <row r="560" spans="1:21" s="142" customFormat="1" ht="42.75" customHeight="1" thickTop="1" x14ac:dyDescent="0.25">
      <c r="A560" s="615"/>
      <c r="B560" s="282" t="s">
        <v>1494</v>
      </c>
      <c r="C560" s="304" t="s">
        <v>1495</v>
      </c>
      <c r="D560" s="284"/>
      <c r="E560" s="285" t="s">
        <v>235</v>
      </c>
      <c r="F560" s="286">
        <v>40016</v>
      </c>
      <c r="G560" s="287">
        <f t="shared" si="58"/>
        <v>28011.200000000001</v>
      </c>
      <c r="H560" s="84"/>
      <c r="I560" s="47"/>
      <c r="J560" s="48">
        <f t="shared" si="60"/>
        <v>0</v>
      </c>
      <c r="K560" s="84"/>
      <c r="L560" s="284" t="s">
        <v>1349</v>
      </c>
      <c r="M560" s="284" t="s">
        <v>1472</v>
      </c>
      <c r="N560" s="284">
        <v>300</v>
      </c>
      <c r="O560" s="284" t="s">
        <v>1387</v>
      </c>
      <c r="P560" s="284" t="s">
        <v>271</v>
      </c>
      <c r="Q560" s="284" t="s">
        <v>455</v>
      </c>
      <c r="R560" s="284">
        <v>3</v>
      </c>
      <c r="S560" s="284">
        <v>480</v>
      </c>
      <c r="T560" s="284">
        <v>9.0169999999999995</v>
      </c>
      <c r="U560" s="284">
        <v>28</v>
      </c>
    </row>
    <row r="561" spans="1:21" s="142" customFormat="1" ht="25.5" x14ac:dyDescent="0.25">
      <c r="A561" s="616"/>
      <c r="B561" s="123" t="s">
        <v>1417</v>
      </c>
      <c r="C561" s="124" t="s">
        <v>1418</v>
      </c>
      <c r="D561" s="125" t="s">
        <v>1390</v>
      </c>
      <c r="E561" s="126" t="s">
        <v>235</v>
      </c>
      <c r="F561" s="5">
        <v>19520</v>
      </c>
      <c r="G561" s="272">
        <f t="shared" si="58"/>
        <v>13664</v>
      </c>
      <c r="H561" s="84"/>
      <c r="I561" s="51"/>
      <c r="J561" s="52">
        <f t="shared" si="60"/>
        <v>0</v>
      </c>
      <c r="K561" s="84"/>
      <c r="L561" s="125" t="s">
        <v>1349</v>
      </c>
      <c r="M561" s="125" t="s">
        <v>1472</v>
      </c>
      <c r="N561" s="125">
        <v>300</v>
      </c>
      <c r="O561" s="125" t="s">
        <v>1387</v>
      </c>
      <c r="P561" s="125" t="s">
        <v>271</v>
      </c>
      <c r="Q561" s="125" t="s">
        <v>455</v>
      </c>
      <c r="R561" s="125">
        <v>3</v>
      </c>
      <c r="S561" s="125">
        <v>480</v>
      </c>
      <c r="T561" s="125">
        <v>9.0169999999999995</v>
      </c>
      <c r="U561" s="125">
        <v>28</v>
      </c>
    </row>
    <row r="562" spans="1:21" s="142" customFormat="1" ht="26.25" customHeight="1" x14ac:dyDescent="0.25">
      <c r="A562" s="616"/>
      <c r="B562" s="123" t="s">
        <v>595</v>
      </c>
      <c r="C562" s="124" t="s">
        <v>596</v>
      </c>
      <c r="D562" s="125" t="s">
        <v>1390</v>
      </c>
      <c r="E562" s="126" t="s">
        <v>242</v>
      </c>
      <c r="F562" s="5">
        <v>5856</v>
      </c>
      <c r="G562" s="272">
        <f t="shared" si="58"/>
        <v>4099.2</v>
      </c>
      <c r="H562" s="84"/>
      <c r="I562" s="51"/>
      <c r="J562" s="52">
        <f t="shared" si="60"/>
        <v>0</v>
      </c>
      <c r="K562" s="84"/>
      <c r="L562" s="125" t="s">
        <v>1349</v>
      </c>
      <c r="M562" s="125" t="s">
        <v>1472</v>
      </c>
      <c r="N562" s="125">
        <v>300</v>
      </c>
      <c r="O562" s="125" t="s">
        <v>1387</v>
      </c>
      <c r="P562" s="125" t="s">
        <v>271</v>
      </c>
      <c r="Q562" s="125" t="s">
        <v>455</v>
      </c>
      <c r="R562" s="125">
        <v>3</v>
      </c>
      <c r="S562" s="125">
        <v>480</v>
      </c>
      <c r="T562" s="125">
        <v>9.0169999999999995</v>
      </c>
      <c r="U562" s="125">
        <v>28</v>
      </c>
    </row>
    <row r="563" spans="1:21" s="142" customFormat="1" ht="25.5" x14ac:dyDescent="0.25">
      <c r="A563" s="616"/>
      <c r="B563" s="123" t="s">
        <v>647</v>
      </c>
      <c r="C563" s="124" t="s">
        <v>648</v>
      </c>
      <c r="D563" s="125" t="s">
        <v>1390</v>
      </c>
      <c r="E563" s="126" t="s">
        <v>235</v>
      </c>
      <c r="F563" s="5">
        <v>14640</v>
      </c>
      <c r="G563" s="272">
        <f t="shared" si="58"/>
        <v>10248</v>
      </c>
      <c r="H563" s="84"/>
      <c r="I563" s="51"/>
      <c r="J563" s="52">
        <f t="shared" si="60"/>
        <v>0</v>
      </c>
      <c r="K563" s="84"/>
      <c r="L563" s="125" t="s">
        <v>1349</v>
      </c>
      <c r="M563" s="125" t="s">
        <v>1472</v>
      </c>
      <c r="N563" s="125">
        <v>300</v>
      </c>
      <c r="O563" s="125" t="s">
        <v>1387</v>
      </c>
      <c r="P563" s="125" t="s">
        <v>271</v>
      </c>
      <c r="Q563" s="125" t="s">
        <v>455</v>
      </c>
      <c r="R563" s="125">
        <v>3</v>
      </c>
      <c r="S563" s="125">
        <v>480</v>
      </c>
      <c r="T563" s="125">
        <v>9.0169999999999995</v>
      </c>
      <c r="U563" s="125">
        <v>28</v>
      </c>
    </row>
    <row r="564" spans="1:21" s="142" customFormat="1" ht="36.75" customHeight="1" x14ac:dyDescent="0.25">
      <c r="A564" s="580"/>
      <c r="B564" s="264" t="s">
        <v>1496</v>
      </c>
      <c r="C564" s="273" t="s">
        <v>1497</v>
      </c>
      <c r="D564" s="266"/>
      <c r="E564" s="267" t="s">
        <v>235</v>
      </c>
      <c r="F564" s="268">
        <v>35868</v>
      </c>
      <c r="G564" s="269">
        <f t="shared" si="58"/>
        <v>25107.599999999999</v>
      </c>
      <c r="H564" s="84"/>
      <c r="I564" s="270"/>
      <c r="J564" s="271">
        <f t="shared" si="60"/>
        <v>0</v>
      </c>
      <c r="K564" s="84"/>
      <c r="L564" s="266" t="s">
        <v>1349</v>
      </c>
      <c r="M564" s="266" t="s">
        <v>1472</v>
      </c>
      <c r="N564" s="266">
        <v>300</v>
      </c>
      <c r="O564" s="266" t="s">
        <v>1387</v>
      </c>
      <c r="P564" s="266" t="s">
        <v>271</v>
      </c>
      <c r="Q564" s="266" t="s">
        <v>455</v>
      </c>
      <c r="R564" s="266">
        <v>3</v>
      </c>
      <c r="S564" s="266">
        <v>480</v>
      </c>
      <c r="T564" s="266">
        <v>8.3360000000000003</v>
      </c>
      <c r="U564" s="266">
        <v>28</v>
      </c>
    </row>
    <row r="565" spans="1:21" s="142" customFormat="1" ht="25.5" x14ac:dyDescent="0.25">
      <c r="A565" s="580"/>
      <c r="B565" s="123" t="s">
        <v>1417</v>
      </c>
      <c r="C565" s="124" t="s">
        <v>1418</v>
      </c>
      <c r="D565" s="125" t="s">
        <v>1390</v>
      </c>
      <c r="E565" s="126" t="s">
        <v>235</v>
      </c>
      <c r="F565" s="5">
        <v>19520</v>
      </c>
      <c r="G565" s="272">
        <f t="shared" si="58"/>
        <v>13664</v>
      </c>
      <c r="H565" s="84"/>
      <c r="I565" s="51"/>
      <c r="J565" s="52">
        <f t="shared" si="60"/>
        <v>0</v>
      </c>
      <c r="K565" s="84"/>
      <c r="L565" s="125" t="s">
        <v>1349</v>
      </c>
      <c r="M565" s="125" t="s">
        <v>1472</v>
      </c>
      <c r="N565" s="125">
        <v>300</v>
      </c>
      <c r="O565" s="125" t="s">
        <v>1387</v>
      </c>
      <c r="P565" s="125" t="s">
        <v>271</v>
      </c>
      <c r="Q565" s="125" t="s">
        <v>455</v>
      </c>
      <c r="R565" s="125">
        <v>3</v>
      </c>
      <c r="S565" s="125">
        <v>480</v>
      </c>
      <c r="T565" s="125">
        <v>8.3360000000000003</v>
      </c>
      <c r="U565" s="125">
        <v>28</v>
      </c>
    </row>
    <row r="566" spans="1:21" s="142" customFormat="1" ht="28.5" customHeight="1" x14ac:dyDescent="0.25">
      <c r="A566" s="580"/>
      <c r="B566" s="123" t="s">
        <v>595</v>
      </c>
      <c r="C566" s="124" t="s">
        <v>596</v>
      </c>
      <c r="D566" s="125" t="s">
        <v>1390</v>
      </c>
      <c r="E566" s="126" t="s">
        <v>242</v>
      </c>
      <c r="F566" s="5">
        <v>5856</v>
      </c>
      <c r="G566" s="272">
        <f t="shared" si="58"/>
        <v>4099.2</v>
      </c>
      <c r="H566" s="84"/>
      <c r="I566" s="51"/>
      <c r="J566" s="52">
        <f t="shared" si="60"/>
        <v>0</v>
      </c>
      <c r="K566" s="84"/>
      <c r="L566" s="125" t="s">
        <v>1349</v>
      </c>
      <c r="M566" s="125" t="s">
        <v>1472</v>
      </c>
      <c r="N566" s="125">
        <v>300</v>
      </c>
      <c r="O566" s="125" t="s">
        <v>1387</v>
      </c>
      <c r="P566" s="125" t="s">
        <v>271</v>
      </c>
      <c r="Q566" s="125" t="s">
        <v>455</v>
      </c>
      <c r="R566" s="125">
        <v>3</v>
      </c>
      <c r="S566" s="125">
        <v>480</v>
      </c>
      <c r="T566" s="125">
        <v>8.3360000000000003</v>
      </c>
      <c r="U566" s="125">
        <v>28</v>
      </c>
    </row>
    <row r="567" spans="1:21" s="142" customFormat="1" ht="25.5" x14ac:dyDescent="0.25">
      <c r="A567" s="580"/>
      <c r="B567" s="123" t="s">
        <v>641</v>
      </c>
      <c r="C567" s="124" t="s">
        <v>642</v>
      </c>
      <c r="D567" s="125" t="s">
        <v>1390</v>
      </c>
      <c r="E567" s="126" t="s">
        <v>235</v>
      </c>
      <c r="F567" s="5">
        <v>10492</v>
      </c>
      <c r="G567" s="272">
        <f t="shared" si="58"/>
        <v>7344.4</v>
      </c>
      <c r="H567" s="84"/>
      <c r="I567" s="51"/>
      <c r="J567" s="52">
        <f t="shared" si="60"/>
        <v>0</v>
      </c>
      <c r="K567" s="84"/>
      <c r="L567" s="125" t="s">
        <v>1349</v>
      </c>
      <c r="M567" s="125" t="s">
        <v>1472</v>
      </c>
      <c r="N567" s="125">
        <v>300</v>
      </c>
      <c r="O567" s="125" t="s">
        <v>1387</v>
      </c>
      <c r="P567" s="125" t="s">
        <v>271</v>
      </c>
      <c r="Q567" s="125" t="s">
        <v>455</v>
      </c>
      <c r="R567" s="125">
        <v>3</v>
      </c>
      <c r="S567" s="125">
        <v>480</v>
      </c>
      <c r="T567" s="125">
        <v>8.3360000000000003</v>
      </c>
      <c r="U567" s="125">
        <v>28</v>
      </c>
    </row>
    <row r="568" spans="1:21" s="142" customFormat="1" ht="39.75" customHeight="1" x14ac:dyDescent="0.25">
      <c r="A568" s="580"/>
      <c r="B568" s="264" t="s">
        <v>1498</v>
      </c>
      <c r="C568" s="273" t="s">
        <v>1499</v>
      </c>
      <c r="D568" s="266"/>
      <c r="E568" s="267" t="s">
        <v>235</v>
      </c>
      <c r="F568" s="268">
        <v>41602</v>
      </c>
      <c r="G568" s="269">
        <f t="shared" ref="G568:G583" si="61">F568-F568*$G$4</f>
        <v>29121.4</v>
      </c>
      <c r="H568" s="84"/>
      <c r="I568" s="270"/>
      <c r="J568" s="271">
        <f t="shared" si="60"/>
        <v>0</v>
      </c>
      <c r="K568" s="84"/>
      <c r="L568" s="266" t="s">
        <v>1349</v>
      </c>
      <c r="M568" s="266" t="s">
        <v>1472</v>
      </c>
      <c r="N568" s="266">
        <v>300</v>
      </c>
      <c r="O568" s="266" t="s">
        <v>1387</v>
      </c>
      <c r="P568" s="266" t="s">
        <v>271</v>
      </c>
      <c r="Q568" s="266" t="s">
        <v>455</v>
      </c>
      <c r="R568" s="266">
        <v>3</v>
      </c>
      <c r="S568" s="266">
        <v>480</v>
      </c>
      <c r="T568" s="266">
        <v>9.4860000000000007</v>
      </c>
      <c r="U568" s="266">
        <v>28</v>
      </c>
    </row>
    <row r="569" spans="1:21" s="142" customFormat="1" ht="25.5" x14ac:dyDescent="0.25">
      <c r="A569" s="580"/>
      <c r="B569" s="123" t="s">
        <v>1417</v>
      </c>
      <c r="C569" s="124" t="s">
        <v>1418</v>
      </c>
      <c r="D569" s="125" t="s">
        <v>1390</v>
      </c>
      <c r="E569" s="126" t="s">
        <v>235</v>
      </c>
      <c r="F569" s="5">
        <v>19520</v>
      </c>
      <c r="G569" s="272">
        <f t="shared" si="61"/>
        <v>13664</v>
      </c>
      <c r="H569" s="84"/>
      <c r="I569" s="51"/>
      <c r="J569" s="52">
        <f t="shared" si="60"/>
        <v>0</v>
      </c>
      <c r="K569" s="84"/>
      <c r="L569" s="125" t="s">
        <v>1349</v>
      </c>
      <c r="M569" s="125" t="s">
        <v>1472</v>
      </c>
      <c r="N569" s="125">
        <v>300</v>
      </c>
      <c r="O569" s="125" t="s">
        <v>1387</v>
      </c>
      <c r="P569" s="125" t="s">
        <v>271</v>
      </c>
      <c r="Q569" s="125" t="s">
        <v>455</v>
      </c>
      <c r="R569" s="125">
        <v>3</v>
      </c>
      <c r="S569" s="125">
        <v>480</v>
      </c>
      <c r="T569" s="125">
        <v>9.4860000000000007</v>
      </c>
      <c r="U569" s="125">
        <v>28</v>
      </c>
    </row>
    <row r="570" spans="1:21" s="142" customFormat="1" ht="25.5" x14ac:dyDescent="0.25">
      <c r="A570" s="580"/>
      <c r="B570" s="123" t="s">
        <v>595</v>
      </c>
      <c r="C570" s="124" t="s">
        <v>596</v>
      </c>
      <c r="D570" s="125" t="s">
        <v>1390</v>
      </c>
      <c r="E570" s="126" t="s">
        <v>242</v>
      </c>
      <c r="F570" s="5">
        <v>5856</v>
      </c>
      <c r="G570" s="272">
        <f t="shared" si="61"/>
        <v>4099.2</v>
      </c>
      <c r="H570" s="84"/>
      <c r="I570" s="51"/>
      <c r="J570" s="52">
        <f t="shared" si="60"/>
        <v>0</v>
      </c>
      <c r="K570" s="84"/>
      <c r="L570" s="125" t="s">
        <v>1349</v>
      </c>
      <c r="M570" s="125" t="s">
        <v>1472</v>
      </c>
      <c r="N570" s="125">
        <v>300</v>
      </c>
      <c r="O570" s="125" t="s">
        <v>1387</v>
      </c>
      <c r="P570" s="125" t="s">
        <v>271</v>
      </c>
      <c r="Q570" s="125" t="s">
        <v>455</v>
      </c>
      <c r="R570" s="125">
        <v>3</v>
      </c>
      <c r="S570" s="125">
        <v>480</v>
      </c>
      <c r="T570" s="125">
        <v>9.4860000000000007</v>
      </c>
      <c r="U570" s="125">
        <v>28</v>
      </c>
    </row>
    <row r="571" spans="1:21" s="142" customFormat="1" ht="28.5" customHeight="1" thickBot="1" x14ac:dyDescent="0.3">
      <c r="A571" s="581"/>
      <c r="B571" s="182" t="s">
        <v>1030</v>
      </c>
      <c r="C571" s="254" t="s">
        <v>1031</v>
      </c>
      <c r="D571" s="183" t="s">
        <v>1390</v>
      </c>
      <c r="E571" s="132" t="s">
        <v>235</v>
      </c>
      <c r="F571" s="15">
        <v>16226</v>
      </c>
      <c r="G571" s="332">
        <f t="shared" si="61"/>
        <v>11358.2</v>
      </c>
      <c r="H571" s="84"/>
      <c r="I571" s="56"/>
      <c r="J571" s="57">
        <f t="shared" si="60"/>
        <v>0</v>
      </c>
      <c r="K571" s="84"/>
      <c r="L571" s="183" t="s">
        <v>1349</v>
      </c>
      <c r="M571" s="183" t="s">
        <v>1472</v>
      </c>
      <c r="N571" s="183">
        <v>300</v>
      </c>
      <c r="O571" s="183" t="s">
        <v>1387</v>
      </c>
      <c r="P571" s="183" t="s">
        <v>271</v>
      </c>
      <c r="Q571" s="183" t="s">
        <v>455</v>
      </c>
      <c r="R571" s="183">
        <v>3</v>
      </c>
      <c r="S571" s="183">
        <v>480</v>
      </c>
      <c r="T571" s="183">
        <v>9.4860000000000007</v>
      </c>
      <c r="U571" s="183">
        <v>28</v>
      </c>
    </row>
    <row r="572" spans="1:21" s="224" customFormat="1" ht="42" customHeight="1" x14ac:dyDescent="0.25">
      <c r="A572" s="611"/>
      <c r="B572" s="378" t="s">
        <v>1500</v>
      </c>
      <c r="C572" s="304" t="s">
        <v>1501</v>
      </c>
      <c r="D572" s="284"/>
      <c r="E572" s="285" t="s">
        <v>235</v>
      </c>
      <c r="F572" s="286">
        <v>41968</v>
      </c>
      <c r="G572" s="287">
        <f t="shared" si="61"/>
        <v>29377.599999999999</v>
      </c>
      <c r="H572" s="84"/>
      <c r="I572" s="47"/>
      <c r="J572" s="48">
        <f t="shared" si="60"/>
        <v>0</v>
      </c>
      <c r="K572" s="84"/>
      <c r="L572" s="305" t="s">
        <v>1386</v>
      </c>
      <c r="M572" s="305" t="s">
        <v>65</v>
      </c>
      <c r="N572" s="305">
        <v>300</v>
      </c>
      <c r="O572" s="305" t="s">
        <v>1396</v>
      </c>
      <c r="P572" s="305" t="s">
        <v>271</v>
      </c>
      <c r="Q572" s="305" t="s">
        <v>455</v>
      </c>
      <c r="R572" s="305">
        <v>2</v>
      </c>
      <c r="S572" s="305">
        <v>480</v>
      </c>
      <c r="T572" s="305"/>
      <c r="U572" s="305">
        <v>28</v>
      </c>
    </row>
    <row r="573" spans="1:21" s="224" customFormat="1" ht="22.5" customHeight="1" x14ac:dyDescent="0.25">
      <c r="A573" s="612"/>
      <c r="B573" s="245" t="s">
        <v>1427</v>
      </c>
      <c r="C573" s="124" t="s">
        <v>1428</v>
      </c>
      <c r="D573" s="125" t="s">
        <v>1390</v>
      </c>
      <c r="E573" s="126" t="s">
        <v>242</v>
      </c>
      <c r="F573" s="5">
        <v>21472</v>
      </c>
      <c r="G573" s="272">
        <f t="shared" si="61"/>
        <v>15030.400000000001</v>
      </c>
      <c r="H573" s="84"/>
      <c r="I573" s="51"/>
      <c r="J573" s="52">
        <f t="shared" si="60"/>
        <v>0</v>
      </c>
      <c r="K573" s="84"/>
      <c r="L573" s="125" t="s">
        <v>1386</v>
      </c>
      <c r="M573" s="125" t="s">
        <v>65</v>
      </c>
      <c r="N573" s="125">
        <v>0</v>
      </c>
      <c r="O573" s="125" t="s">
        <v>1396</v>
      </c>
      <c r="P573" s="125" t="s">
        <v>271</v>
      </c>
      <c r="Q573" s="125" t="s">
        <v>455</v>
      </c>
      <c r="R573" s="125">
        <v>0</v>
      </c>
      <c r="S573" s="125">
        <v>480</v>
      </c>
      <c r="T573" s="125"/>
      <c r="U573" s="125">
        <v>28</v>
      </c>
    </row>
    <row r="574" spans="1:21" s="224" customFormat="1" ht="30" customHeight="1" x14ac:dyDescent="0.25">
      <c r="A574" s="612"/>
      <c r="B574" s="245" t="s">
        <v>595</v>
      </c>
      <c r="C574" s="124" t="s">
        <v>596</v>
      </c>
      <c r="D574" s="125" t="s">
        <v>1390</v>
      </c>
      <c r="E574" s="126" t="s">
        <v>242</v>
      </c>
      <c r="F574" s="5">
        <v>5856</v>
      </c>
      <c r="G574" s="272">
        <f t="shared" si="61"/>
        <v>4099.2</v>
      </c>
      <c r="H574" s="84"/>
      <c r="I574" s="51"/>
      <c r="J574" s="52">
        <f t="shared" si="60"/>
        <v>0</v>
      </c>
      <c r="K574" s="84"/>
      <c r="L574" s="125" t="s">
        <v>236</v>
      </c>
      <c r="M574" s="125" t="s">
        <v>650</v>
      </c>
      <c r="N574" s="125">
        <v>300</v>
      </c>
      <c r="O574" s="125">
        <v>0</v>
      </c>
      <c r="P574" s="125" t="s">
        <v>271</v>
      </c>
      <c r="Q574" s="125" t="s">
        <v>455</v>
      </c>
      <c r="R574" s="125">
        <v>1</v>
      </c>
      <c r="S574" s="125">
        <v>500</v>
      </c>
      <c r="T574" s="125"/>
      <c r="U574" s="125">
        <v>18</v>
      </c>
    </row>
    <row r="575" spans="1:21" s="224" customFormat="1" ht="30" customHeight="1" x14ac:dyDescent="0.25">
      <c r="A575" s="612"/>
      <c r="B575" s="245" t="s">
        <v>647</v>
      </c>
      <c r="C575" s="124" t="s">
        <v>648</v>
      </c>
      <c r="D575" s="125" t="s">
        <v>1390</v>
      </c>
      <c r="E575" s="126" t="s">
        <v>242</v>
      </c>
      <c r="F575" s="5">
        <v>14640</v>
      </c>
      <c r="G575" s="272">
        <f t="shared" si="61"/>
        <v>10248</v>
      </c>
      <c r="H575" s="84"/>
      <c r="I575" s="51"/>
      <c r="J575" s="52">
        <f t="shared" si="60"/>
        <v>0</v>
      </c>
      <c r="K575" s="84"/>
      <c r="L575" s="125" t="s">
        <v>236</v>
      </c>
      <c r="M575" s="125" t="s">
        <v>650</v>
      </c>
      <c r="N575" s="125">
        <v>300</v>
      </c>
      <c r="O575" s="125">
        <v>0</v>
      </c>
      <c r="P575" s="125" t="s">
        <v>1489</v>
      </c>
      <c r="Q575" s="125">
        <v>0</v>
      </c>
      <c r="R575" s="125">
        <v>1</v>
      </c>
      <c r="S575" s="125">
        <v>480</v>
      </c>
      <c r="T575" s="125"/>
      <c r="U575" s="125">
        <v>4</v>
      </c>
    </row>
    <row r="576" spans="1:21" s="224" customFormat="1" ht="40.5" customHeight="1" x14ac:dyDescent="0.25">
      <c r="A576" s="612"/>
      <c r="B576" s="371" t="s">
        <v>1502</v>
      </c>
      <c r="C576" s="273" t="s">
        <v>1503</v>
      </c>
      <c r="D576" s="266"/>
      <c r="E576" s="267" t="s">
        <v>235</v>
      </c>
      <c r="F576" s="268">
        <v>37820</v>
      </c>
      <c r="G576" s="269">
        <f t="shared" si="61"/>
        <v>26474</v>
      </c>
      <c r="H576" s="84"/>
      <c r="I576" s="270"/>
      <c r="J576" s="271">
        <f t="shared" si="60"/>
        <v>0</v>
      </c>
      <c r="K576" s="84"/>
      <c r="L576" s="280" t="s">
        <v>1386</v>
      </c>
      <c r="M576" s="280" t="s">
        <v>65</v>
      </c>
      <c r="N576" s="280">
        <v>300</v>
      </c>
      <c r="O576" s="280" t="s">
        <v>1396</v>
      </c>
      <c r="P576" s="280" t="s">
        <v>271</v>
      </c>
      <c r="Q576" s="280" t="s">
        <v>455</v>
      </c>
      <c r="R576" s="280">
        <v>2</v>
      </c>
      <c r="S576" s="280">
        <v>480</v>
      </c>
      <c r="T576" s="280"/>
      <c r="U576" s="280">
        <v>28</v>
      </c>
    </row>
    <row r="577" spans="1:21" s="224" customFormat="1" ht="24" customHeight="1" x14ac:dyDescent="0.25">
      <c r="A577" s="612"/>
      <c r="B577" s="245" t="s">
        <v>1427</v>
      </c>
      <c r="C577" s="124" t="s">
        <v>1428</v>
      </c>
      <c r="D577" s="125" t="s">
        <v>1390</v>
      </c>
      <c r="E577" s="126" t="s">
        <v>242</v>
      </c>
      <c r="F577" s="5">
        <v>21472</v>
      </c>
      <c r="G577" s="272">
        <f t="shared" si="61"/>
        <v>15030.400000000001</v>
      </c>
      <c r="H577" s="84"/>
      <c r="I577" s="51"/>
      <c r="J577" s="52">
        <f t="shared" si="60"/>
        <v>0</v>
      </c>
      <c r="K577" s="84"/>
      <c r="L577" s="125" t="s">
        <v>1386</v>
      </c>
      <c r="M577" s="125" t="s">
        <v>65</v>
      </c>
      <c r="N577" s="125">
        <v>0</v>
      </c>
      <c r="O577" s="125" t="s">
        <v>1396</v>
      </c>
      <c r="P577" s="125" t="s">
        <v>271</v>
      </c>
      <c r="Q577" s="125" t="s">
        <v>455</v>
      </c>
      <c r="R577" s="125">
        <v>0</v>
      </c>
      <c r="S577" s="125">
        <v>480</v>
      </c>
      <c r="T577" s="125"/>
      <c r="U577" s="125">
        <v>28</v>
      </c>
    </row>
    <row r="578" spans="1:21" s="224" customFormat="1" ht="28.5" customHeight="1" x14ac:dyDescent="0.25">
      <c r="A578" s="612"/>
      <c r="B578" s="245" t="s">
        <v>595</v>
      </c>
      <c r="C578" s="124" t="s">
        <v>596</v>
      </c>
      <c r="D578" s="125" t="s">
        <v>1390</v>
      </c>
      <c r="E578" s="126" t="s">
        <v>242</v>
      </c>
      <c r="F578" s="5">
        <v>5856</v>
      </c>
      <c r="G578" s="272">
        <f t="shared" si="61"/>
        <v>4099.2</v>
      </c>
      <c r="H578" s="84"/>
      <c r="I578" s="51"/>
      <c r="J578" s="52">
        <f t="shared" si="60"/>
        <v>0</v>
      </c>
      <c r="K578" s="84"/>
      <c r="L578" s="125" t="s">
        <v>236</v>
      </c>
      <c r="M578" s="125" t="s">
        <v>650</v>
      </c>
      <c r="N578" s="125">
        <v>300</v>
      </c>
      <c r="O578" s="125">
        <v>0</v>
      </c>
      <c r="P578" s="125" t="s">
        <v>271</v>
      </c>
      <c r="Q578" s="125" t="s">
        <v>455</v>
      </c>
      <c r="R578" s="125">
        <v>1</v>
      </c>
      <c r="S578" s="125">
        <v>500</v>
      </c>
      <c r="T578" s="125"/>
      <c r="U578" s="125">
        <v>18</v>
      </c>
    </row>
    <row r="579" spans="1:21" s="224" customFormat="1" ht="28.5" customHeight="1" x14ac:dyDescent="0.25">
      <c r="A579" s="612"/>
      <c r="B579" s="245" t="s">
        <v>641</v>
      </c>
      <c r="C579" s="124" t="s">
        <v>642</v>
      </c>
      <c r="D579" s="125" t="s">
        <v>1390</v>
      </c>
      <c r="E579" s="126" t="s">
        <v>242</v>
      </c>
      <c r="F579" s="5">
        <v>10492</v>
      </c>
      <c r="G579" s="272">
        <f t="shared" si="61"/>
        <v>7344.4</v>
      </c>
      <c r="H579" s="84"/>
      <c r="I579" s="51"/>
      <c r="J579" s="52">
        <f t="shared" si="60"/>
        <v>0</v>
      </c>
      <c r="K579" s="84"/>
      <c r="L579" s="125" t="s">
        <v>236</v>
      </c>
      <c r="M579" s="125" t="s">
        <v>650</v>
      </c>
      <c r="N579" s="125">
        <v>300</v>
      </c>
      <c r="O579" s="125">
        <v>0</v>
      </c>
      <c r="P579" s="125" t="s">
        <v>1489</v>
      </c>
      <c r="Q579" s="125">
        <v>0</v>
      </c>
      <c r="R579" s="125">
        <v>1</v>
      </c>
      <c r="S579" s="125">
        <v>480</v>
      </c>
      <c r="T579" s="125"/>
      <c r="U579" s="125">
        <v>4</v>
      </c>
    </row>
    <row r="580" spans="1:21" s="224" customFormat="1" ht="36.75" customHeight="1" x14ac:dyDescent="0.25">
      <c r="A580" s="612"/>
      <c r="B580" s="266" t="s">
        <v>1504</v>
      </c>
      <c r="C580" s="273" t="s">
        <v>1505</v>
      </c>
      <c r="D580" s="266"/>
      <c r="E580" s="267" t="s">
        <v>235</v>
      </c>
      <c r="F580" s="268">
        <v>43554</v>
      </c>
      <c r="G580" s="269">
        <f t="shared" si="61"/>
        <v>30487.800000000003</v>
      </c>
      <c r="H580" s="84"/>
      <c r="I580" s="270"/>
      <c r="J580" s="271">
        <f t="shared" si="60"/>
        <v>0</v>
      </c>
      <c r="K580" s="84"/>
      <c r="L580" s="280" t="s">
        <v>1386</v>
      </c>
      <c r="M580" s="280" t="s">
        <v>65</v>
      </c>
      <c r="N580" s="280">
        <v>300</v>
      </c>
      <c r="O580" s="280" t="s">
        <v>1396</v>
      </c>
      <c r="P580" s="280" t="s">
        <v>271</v>
      </c>
      <c r="Q580" s="280" t="s">
        <v>455</v>
      </c>
      <c r="R580" s="280">
        <v>2</v>
      </c>
      <c r="S580" s="280">
        <v>480</v>
      </c>
      <c r="T580" s="280"/>
      <c r="U580" s="280">
        <v>28</v>
      </c>
    </row>
    <row r="581" spans="1:21" s="224" customFormat="1" ht="21.75" customHeight="1" x14ac:dyDescent="0.25">
      <c r="A581" s="612"/>
      <c r="B581" s="123" t="s">
        <v>1427</v>
      </c>
      <c r="C581" s="124" t="s">
        <v>1428</v>
      </c>
      <c r="D581" s="125" t="s">
        <v>1390</v>
      </c>
      <c r="E581" s="126" t="s">
        <v>242</v>
      </c>
      <c r="F581" s="5">
        <v>21472</v>
      </c>
      <c r="G581" s="272">
        <f t="shared" si="61"/>
        <v>15030.400000000001</v>
      </c>
      <c r="H581" s="84"/>
      <c r="I581" s="51"/>
      <c r="J581" s="52">
        <f t="shared" si="60"/>
        <v>0</v>
      </c>
      <c r="K581" s="84"/>
      <c r="L581" s="125" t="s">
        <v>1386</v>
      </c>
      <c r="M581" s="125" t="s">
        <v>65</v>
      </c>
      <c r="N581" s="125">
        <v>0</v>
      </c>
      <c r="O581" s="125" t="s">
        <v>1396</v>
      </c>
      <c r="P581" s="125" t="s">
        <v>271</v>
      </c>
      <c r="Q581" s="125" t="s">
        <v>455</v>
      </c>
      <c r="R581" s="125">
        <v>0</v>
      </c>
      <c r="S581" s="125">
        <v>480</v>
      </c>
      <c r="T581" s="125"/>
      <c r="U581" s="125">
        <v>28</v>
      </c>
    </row>
    <row r="582" spans="1:21" s="224" customFormat="1" ht="27" customHeight="1" x14ac:dyDescent="0.25">
      <c r="A582" s="612"/>
      <c r="B582" s="123" t="s">
        <v>595</v>
      </c>
      <c r="C582" s="124" t="s">
        <v>596</v>
      </c>
      <c r="D582" s="125" t="s">
        <v>1390</v>
      </c>
      <c r="E582" s="126" t="s">
        <v>242</v>
      </c>
      <c r="F582" s="5">
        <v>5856</v>
      </c>
      <c r="G582" s="272">
        <f t="shared" si="61"/>
        <v>4099.2</v>
      </c>
      <c r="H582" s="84"/>
      <c r="I582" s="51"/>
      <c r="J582" s="52">
        <f t="shared" si="60"/>
        <v>0</v>
      </c>
      <c r="K582" s="84"/>
      <c r="L582" s="125" t="s">
        <v>236</v>
      </c>
      <c r="M582" s="125" t="s">
        <v>650</v>
      </c>
      <c r="N582" s="125">
        <v>300</v>
      </c>
      <c r="O582" s="125">
        <v>0</v>
      </c>
      <c r="P582" s="125" t="s">
        <v>271</v>
      </c>
      <c r="Q582" s="125" t="s">
        <v>455</v>
      </c>
      <c r="R582" s="125">
        <v>1</v>
      </c>
      <c r="S582" s="125">
        <v>500</v>
      </c>
      <c r="T582" s="125"/>
      <c r="U582" s="125">
        <v>18</v>
      </c>
    </row>
    <row r="583" spans="1:21" s="224" customFormat="1" ht="34.5" customHeight="1" thickBot="1" x14ac:dyDescent="0.3">
      <c r="A583" s="613"/>
      <c r="B583" s="123" t="s">
        <v>1030</v>
      </c>
      <c r="C583" s="124" t="s">
        <v>1031</v>
      </c>
      <c r="D583" s="125" t="s">
        <v>1390</v>
      </c>
      <c r="E583" s="126" t="s">
        <v>242</v>
      </c>
      <c r="F583" s="5">
        <v>16226</v>
      </c>
      <c r="G583" s="272">
        <f t="shared" si="61"/>
        <v>11358.2</v>
      </c>
      <c r="H583" s="84"/>
      <c r="I583" s="51"/>
      <c r="J583" s="52">
        <f t="shared" si="60"/>
        <v>0</v>
      </c>
      <c r="K583" s="84"/>
      <c r="L583" s="125" t="s">
        <v>236</v>
      </c>
      <c r="M583" s="125" t="s">
        <v>650</v>
      </c>
      <c r="N583" s="125">
        <v>300</v>
      </c>
      <c r="O583" s="125">
        <v>0</v>
      </c>
      <c r="P583" s="125" t="s">
        <v>1489</v>
      </c>
      <c r="Q583" s="125">
        <v>0</v>
      </c>
      <c r="R583" s="125">
        <v>1</v>
      </c>
      <c r="S583" s="125">
        <v>480</v>
      </c>
      <c r="T583" s="125"/>
      <c r="U583" s="125">
        <v>4</v>
      </c>
    </row>
    <row r="584" spans="1:21" s="142" customFormat="1" ht="21" thickTop="1" thickBot="1" x14ac:dyDescent="0.3">
      <c r="A584" s="108"/>
      <c r="B584" s="108"/>
      <c r="C584" s="133" t="s">
        <v>1027</v>
      </c>
      <c r="D584" s="133"/>
      <c r="E584" s="134"/>
      <c r="F584" s="36"/>
      <c r="G584" s="37"/>
      <c r="H584" s="84"/>
      <c r="I584" s="38"/>
      <c r="J584" s="39"/>
      <c r="K584" s="84"/>
      <c r="L584" s="136"/>
      <c r="M584" s="136"/>
      <c r="N584" s="136" t="s">
        <v>652</v>
      </c>
      <c r="O584" s="136" t="s">
        <v>652</v>
      </c>
      <c r="P584" s="136"/>
      <c r="Q584" s="136"/>
      <c r="R584" s="136"/>
      <c r="S584" s="136"/>
      <c r="T584" s="136"/>
      <c r="U584" s="136" t="s">
        <v>652</v>
      </c>
    </row>
    <row r="585" spans="1:21" s="142" customFormat="1" ht="68.45" customHeight="1" thickTop="1" x14ac:dyDescent="0.25">
      <c r="A585" s="553"/>
      <c r="B585" s="274" t="s">
        <v>630</v>
      </c>
      <c r="C585" s="275" t="s">
        <v>631</v>
      </c>
      <c r="D585" s="276"/>
      <c r="E585" s="277" t="s">
        <v>235</v>
      </c>
      <c r="F585" s="278">
        <v>15738</v>
      </c>
      <c r="G585" s="269">
        <f>F585-F585*$G$4</f>
        <v>11016.6</v>
      </c>
      <c r="H585" s="84"/>
      <c r="I585" s="270"/>
      <c r="J585" s="271">
        <f t="shared" ref="J585:J590" si="62">IF(I585*G585&gt;0,I585*G585,0)</f>
        <v>0</v>
      </c>
      <c r="K585" s="84"/>
      <c r="L585" s="279" t="s">
        <v>141</v>
      </c>
      <c r="M585" s="279" t="s">
        <v>651</v>
      </c>
      <c r="N585" s="279" t="s">
        <v>652</v>
      </c>
      <c r="O585" s="279" t="s">
        <v>652</v>
      </c>
      <c r="P585" s="279" t="s">
        <v>238</v>
      </c>
      <c r="Q585" s="279" t="s">
        <v>652</v>
      </c>
      <c r="R585" s="279" t="s">
        <v>652</v>
      </c>
      <c r="S585" s="279" t="s">
        <v>652</v>
      </c>
      <c r="T585" s="279">
        <v>2.577</v>
      </c>
      <c r="U585" s="279" t="s">
        <v>652</v>
      </c>
    </row>
    <row r="586" spans="1:21" s="142" customFormat="1" ht="68.45" customHeight="1" x14ac:dyDescent="0.25">
      <c r="A586" s="553"/>
      <c r="B586" s="274" t="s">
        <v>624</v>
      </c>
      <c r="C586" s="275" t="s">
        <v>625</v>
      </c>
      <c r="D586" s="276"/>
      <c r="E586" s="277" t="s">
        <v>235</v>
      </c>
      <c r="F586" s="278">
        <v>11834</v>
      </c>
      <c r="G586" s="269">
        <f>F586-F586*$G$4</f>
        <v>8283.7999999999993</v>
      </c>
      <c r="H586" s="84"/>
      <c r="I586" s="270"/>
      <c r="J586" s="271">
        <f t="shared" si="62"/>
        <v>0</v>
      </c>
      <c r="K586" s="84"/>
      <c r="L586" s="279" t="s">
        <v>141</v>
      </c>
      <c r="M586" s="279" t="s">
        <v>651</v>
      </c>
      <c r="N586" s="279" t="s">
        <v>652</v>
      </c>
      <c r="O586" s="279" t="s">
        <v>652</v>
      </c>
      <c r="P586" s="279" t="s">
        <v>238</v>
      </c>
      <c r="Q586" s="279" t="s">
        <v>652</v>
      </c>
      <c r="R586" s="279" t="s">
        <v>652</v>
      </c>
      <c r="S586" s="279" t="s">
        <v>652</v>
      </c>
      <c r="T586" s="279">
        <v>1.8959999999999999</v>
      </c>
      <c r="U586" s="279" t="s">
        <v>652</v>
      </c>
    </row>
    <row r="587" spans="1:21" s="142" customFormat="1" ht="68.45" customHeight="1" thickBot="1" x14ac:dyDescent="0.3">
      <c r="A587" s="555"/>
      <c r="B587" s="333" t="s">
        <v>1028</v>
      </c>
      <c r="C587" s="334" t="s">
        <v>1029</v>
      </c>
      <c r="D587" s="335"/>
      <c r="E587" s="336" t="s">
        <v>235</v>
      </c>
      <c r="F587" s="337">
        <v>17934</v>
      </c>
      <c r="G587" s="338">
        <f>F587-F587*$G$4</f>
        <v>12553.8</v>
      </c>
      <c r="H587" s="84"/>
      <c r="I587" s="339"/>
      <c r="J587" s="340">
        <f t="shared" si="62"/>
        <v>0</v>
      </c>
      <c r="K587" s="84"/>
      <c r="L587" s="341" t="s">
        <v>141</v>
      </c>
      <c r="M587" s="341" t="s">
        <v>651</v>
      </c>
      <c r="N587" s="341" t="s">
        <v>652</v>
      </c>
      <c r="O587" s="341" t="s">
        <v>652</v>
      </c>
      <c r="P587" s="341" t="s">
        <v>238</v>
      </c>
      <c r="Q587" s="341" t="s">
        <v>652</v>
      </c>
      <c r="R587" s="341" t="s">
        <v>652</v>
      </c>
      <c r="S587" s="341" t="s">
        <v>652</v>
      </c>
      <c r="T587" s="341">
        <v>1.8959999999999999</v>
      </c>
      <c r="U587" s="341" t="s">
        <v>652</v>
      </c>
    </row>
    <row r="588" spans="1:21" s="142" customFormat="1" ht="68.45" customHeight="1" x14ac:dyDescent="0.25">
      <c r="A588" s="556"/>
      <c r="B588" s="163" t="s">
        <v>647</v>
      </c>
      <c r="C588" s="164" t="s">
        <v>648</v>
      </c>
      <c r="D588" s="165"/>
      <c r="E588" s="166" t="s">
        <v>235</v>
      </c>
      <c r="F588" s="34">
        <v>14640</v>
      </c>
      <c r="G588" s="287">
        <f t="shared" ref="G588:G590" si="63">F588-F588*$G$4</f>
        <v>10248</v>
      </c>
      <c r="H588" s="84"/>
      <c r="I588" s="47"/>
      <c r="J588" s="48">
        <f t="shared" si="62"/>
        <v>0</v>
      </c>
      <c r="K588" s="84"/>
      <c r="L588" s="167" t="s">
        <v>141</v>
      </c>
      <c r="M588" s="167" t="s">
        <v>651</v>
      </c>
      <c r="N588" s="167" t="s">
        <v>652</v>
      </c>
      <c r="O588" s="167" t="s">
        <v>652</v>
      </c>
      <c r="P588" s="167" t="s">
        <v>653</v>
      </c>
      <c r="Q588" s="167" t="s">
        <v>652</v>
      </c>
      <c r="R588" s="167" t="s">
        <v>652</v>
      </c>
      <c r="S588" s="167" t="s">
        <v>652</v>
      </c>
      <c r="T588" s="167">
        <v>2.577</v>
      </c>
      <c r="U588" s="167" t="s">
        <v>652</v>
      </c>
    </row>
    <row r="589" spans="1:21" s="142" customFormat="1" ht="68.45" customHeight="1" x14ac:dyDescent="0.25">
      <c r="A589" s="553"/>
      <c r="B589" s="274" t="s">
        <v>641</v>
      </c>
      <c r="C589" s="275" t="s">
        <v>642</v>
      </c>
      <c r="D589" s="276"/>
      <c r="E589" s="277" t="s">
        <v>235</v>
      </c>
      <c r="F589" s="278">
        <v>10492</v>
      </c>
      <c r="G589" s="269">
        <f t="shared" si="63"/>
        <v>7344.4</v>
      </c>
      <c r="H589" s="84"/>
      <c r="I589" s="270"/>
      <c r="J589" s="271">
        <f t="shared" si="62"/>
        <v>0</v>
      </c>
      <c r="K589" s="84"/>
      <c r="L589" s="279" t="s">
        <v>141</v>
      </c>
      <c r="M589" s="279" t="s">
        <v>651</v>
      </c>
      <c r="N589" s="279" t="s">
        <v>652</v>
      </c>
      <c r="O589" s="279" t="s">
        <v>652</v>
      </c>
      <c r="P589" s="167" t="s">
        <v>653</v>
      </c>
      <c r="Q589" s="279" t="s">
        <v>652</v>
      </c>
      <c r="R589" s="279" t="s">
        <v>652</v>
      </c>
      <c r="S589" s="279" t="s">
        <v>652</v>
      </c>
      <c r="T589" s="279">
        <v>1.8959999999999999</v>
      </c>
      <c r="U589" s="279" t="s">
        <v>652</v>
      </c>
    </row>
    <row r="590" spans="1:21" s="142" customFormat="1" ht="68.45" customHeight="1" thickBot="1" x14ac:dyDescent="0.3">
      <c r="A590" s="554"/>
      <c r="B590" s="310" t="s">
        <v>1030</v>
      </c>
      <c r="C590" s="311" t="s">
        <v>1031</v>
      </c>
      <c r="D590" s="312"/>
      <c r="E590" s="313" t="s">
        <v>235</v>
      </c>
      <c r="F590" s="314">
        <v>16226</v>
      </c>
      <c r="G590" s="315">
        <f t="shared" si="63"/>
        <v>11358.2</v>
      </c>
      <c r="H590" s="84"/>
      <c r="I590" s="316"/>
      <c r="J590" s="317">
        <f t="shared" si="62"/>
        <v>0</v>
      </c>
      <c r="K590" s="84"/>
      <c r="L590" s="318" t="s">
        <v>141</v>
      </c>
      <c r="M590" s="318" t="s">
        <v>651</v>
      </c>
      <c r="N590" s="318" t="s">
        <v>652</v>
      </c>
      <c r="O590" s="318" t="s">
        <v>652</v>
      </c>
      <c r="P590" s="167" t="s">
        <v>653</v>
      </c>
      <c r="Q590" s="318" t="s">
        <v>652</v>
      </c>
      <c r="R590" s="318" t="s">
        <v>652</v>
      </c>
      <c r="S590" s="318" t="s">
        <v>652</v>
      </c>
      <c r="T590" s="318">
        <v>1.8959999999999999</v>
      </c>
      <c r="U590" s="318" t="s">
        <v>652</v>
      </c>
    </row>
    <row r="591" spans="1:21" s="142" customFormat="1" ht="21" thickTop="1" thickBot="1" x14ac:dyDescent="0.3">
      <c r="A591" s="108"/>
      <c r="B591" s="108"/>
      <c r="C591" s="133" t="s">
        <v>1506</v>
      </c>
      <c r="D591" s="133"/>
      <c r="E591" s="134"/>
      <c r="F591" s="36"/>
      <c r="G591" s="37"/>
      <c r="H591" s="84"/>
      <c r="I591" s="38"/>
      <c r="J591" s="39"/>
      <c r="K591" s="84"/>
      <c r="L591" s="136"/>
      <c r="M591" s="136"/>
      <c r="N591" s="136"/>
      <c r="O591" s="136"/>
      <c r="P591" s="136"/>
      <c r="Q591" s="136"/>
      <c r="R591" s="136"/>
      <c r="S591" s="136"/>
      <c r="T591" s="136"/>
      <c r="U591" s="136"/>
    </row>
    <row r="592" spans="1:21" s="224" customFormat="1" ht="32.25" thickTop="1" x14ac:dyDescent="0.25">
      <c r="A592" s="589"/>
      <c r="B592" s="290" t="s">
        <v>1507</v>
      </c>
      <c r="C592" s="309" t="s">
        <v>1508</v>
      </c>
      <c r="D592" s="290"/>
      <c r="E592" s="291" t="s">
        <v>235</v>
      </c>
      <c r="F592" s="292">
        <v>41358</v>
      </c>
      <c r="G592" s="293">
        <f t="shared" ref="G592:G623" si="64">F592-F592*$G$4</f>
        <v>28950.6</v>
      </c>
      <c r="H592" s="84"/>
      <c r="I592" s="43"/>
      <c r="J592" s="44">
        <f t="shared" ref="J592:J623" si="65">IF(I592*G592&gt;0,I592*G592,0)</f>
        <v>0</v>
      </c>
      <c r="K592" s="84"/>
      <c r="L592" s="348" t="s">
        <v>1386</v>
      </c>
      <c r="M592" s="348" t="s">
        <v>1509</v>
      </c>
      <c r="N592" s="348">
        <v>200</v>
      </c>
      <c r="O592" s="348">
        <v>654</v>
      </c>
      <c r="P592" s="348" t="s">
        <v>238</v>
      </c>
      <c r="Q592" s="348" t="s">
        <v>422</v>
      </c>
      <c r="R592" s="348">
        <v>3</v>
      </c>
      <c r="S592" s="348">
        <v>496</v>
      </c>
      <c r="T592" s="348">
        <v>7.4029999999999996</v>
      </c>
      <c r="U592" s="348">
        <v>28</v>
      </c>
    </row>
    <row r="593" spans="1:21" s="224" customFormat="1" ht="25.5" x14ac:dyDescent="0.25">
      <c r="A593" s="590"/>
      <c r="B593" s="123" t="s">
        <v>1510</v>
      </c>
      <c r="C593" s="124" t="s">
        <v>1511</v>
      </c>
      <c r="D593" s="125" t="s">
        <v>1390</v>
      </c>
      <c r="E593" s="126" t="s">
        <v>242</v>
      </c>
      <c r="F593" s="5">
        <v>18910</v>
      </c>
      <c r="G593" s="272">
        <f t="shared" si="64"/>
        <v>13237</v>
      </c>
      <c r="H593" s="84"/>
      <c r="I593" s="51"/>
      <c r="J593" s="52">
        <f t="shared" si="65"/>
        <v>0</v>
      </c>
      <c r="K593" s="84"/>
      <c r="L593" s="125" t="s">
        <v>1386</v>
      </c>
      <c r="M593" s="125" t="s">
        <v>1509</v>
      </c>
      <c r="N593" s="125">
        <v>200</v>
      </c>
      <c r="O593" s="125">
        <v>654</v>
      </c>
      <c r="P593" s="125" t="s">
        <v>238</v>
      </c>
      <c r="Q593" s="125" t="s">
        <v>422</v>
      </c>
      <c r="R593" s="125">
        <v>3</v>
      </c>
      <c r="S593" s="125">
        <v>496</v>
      </c>
      <c r="T593" s="125">
        <v>4.4829999999999997</v>
      </c>
      <c r="U593" s="125">
        <v>28</v>
      </c>
    </row>
    <row r="594" spans="1:21" s="224" customFormat="1" ht="25.5" x14ac:dyDescent="0.25">
      <c r="A594" s="590"/>
      <c r="B594" s="123" t="s">
        <v>1512</v>
      </c>
      <c r="C594" s="124" t="s">
        <v>1513</v>
      </c>
      <c r="D594" s="125" t="s">
        <v>1391</v>
      </c>
      <c r="E594" s="126" t="s">
        <v>242</v>
      </c>
      <c r="F594" s="5">
        <v>8418</v>
      </c>
      <c r="G594" s="272">
        <f t="shared" si="64"/>
        <v>5892.6</v>
      </c>
      <c r="H594" s="84"/>
      <c r="I594" s="51"/>
      <c r="J594" s="52">
        <f t="shared" si="65"/>
        <v>0</v>
      </c>
      <c r="K594" s="84"/>
      <c r="L594" s="125" t="s">
        <v>1386</v>
      </c>
      <c r="M594" s="125" t="s">
        <v>1509</v>
      </c>
      <c r="N594" s="125">
        <v>200</v>
      </c>
      <c r="O594" s="125">
        <v>654</v>
      </c>
      <c r="P594" s="125" t="s">
        <v>238</v>
      </c>
      <c r="Q594" s="125" t="s">
        <v>422</v>
      </c>
      <c r="R594" s="125">
        <v>3</v>
      </c>
      <c r="S594" s="125">
        <v>496</v>
      </c>
      <c r="T594" s="125">
        <v>0.98</v>
      </c>
      <c r="U594" s="125">
        <v>28</v>
      </c>
    </row>
    <row r="595" spans="1:21" s="224" customFormat="1" ht="20.25" customHeight="1" x14ac:dyDescent="0.25">
      <c r="A595" s="590"/>
      <c r="B595" s="123" t="s">
        <v>1514</v>
      </c>
      <c r="C595" s="124" t="s">
        <v>1515</v>
      </c>
      <c r="D595" s="125" t="s">
        <v>1390</v>
      </c>
      <c r="E595" s="126" t="s">
        <v>242</v>
      </c>
      <c r="F595" s="5">
        <v>5612</v>
      </c>
      <c r="G595" s="272">
        <f t="shared" si="64"/>
        <v>3928.4</v>
      </c>
      <c r="H595" s="84"/>
      <c r="I595" s="51"/>
      <c r="J595" s="52">
        <f t="shared" si="65"/>
        <v>0</v>
      </c>
      <c r="K595" s="84"/>
      <c r="L595" s="125" t="s">
        <v>1386</v>
      </c>
      <c r="M595" s="125" t="s">
        <v>1509</v>
      </c>
      <c r="N595" s="125">
        <v>200</v>
      </c>
      <c r="O595" s="125">
        <v>654</v>
      </c>
      <c r="P595" s="125" t="s">
        <v>238</v>
      </c>
      <c r="Q595" s="125" t="s">
        <v>422</v>
      </c>
      <c r="R595" s="125">
        <v>3</v>
      </c>
      <c r="S595" s="125">
        <v>496</v>
      </c>
      <c r="T595" s="125">
        <v>0.96</v>
      </c>
      <c r="U595" s="125">
        <v>28</v>
      </c>
    </row>
    <row r="596" spans="1:21" s="224" customFormat="1" ht="31.5" x14ac:dyDescent="0.25">
      <c r="A596" s="590"/>
      <c r="B596" s="266" t="s">
        <v>1516</v>
      </c>
      <c r="C596" s="273" t="s">
        <v>1517</v>
      </c>
      <c r="D596" s="266"/>
      <c r="E596" s="267" t="s">
        <v>235</v>
      </c>
      <c r="F596" s="268">
        <v>42334</v>
      </c>
      <c r="G596" s="269">
        <f t="shared" si="64"/>
        <v>29633.800000000003</v>
      </c>
      <c r="H596" s="84"/>
      <c r="I596" s="270"/>
      <c r="J596" s="271">
        <f t="shared" si="65"/>
        <v>0</v>
      </c>
      <c r="K596" s="84"/>
      <c r="L596" s="280" t="s">
        <v>1386</v>
      </c>
      <c r="M596" s="280" t="s">
        <v>1509</v>
      </c>
      <c r="N596" s="280">
        <v>250</v>
      </c>
      <c r="O596" s="280">
        <v>654</v>
      </c>
      <c r="P596" s="280" t="s">
        <v>238</v>
      </c>
      <c r="Q596" s="280" t="s">
        <v>422</v>
      </c>
      <c r="R596" s="280">
        <v>3</v>
      </c>
      <c r="S596" s="280">
        <v>496</v>
      </c>
      <c r="T596" s="280">
        <v>7.843</v>
      </c>
      <c r="U596" s="280">
        <v>28</v>
      </c>
    </row>
    <row r="597" spans="1:21" s="224" customFormat="1" ht="25.5" x14ac:dyDescent="0.25">
      <c r="A597" s="590"/>
      <c r="B597" s="123" t="s">
        <v>1510</v>
      </c>
      <c r="C597" s="124" t="s">
        <v>1511</v>
      </c>
      <c r="D597" s="125" t="s">
        <v>1390</v>
      </c>
      <c r="E597" s="126" t="s">
        <v>242</v>
      </c>
      <c r="F597" s="5">
        <v>18910</v>
      </c>
      <c r="G597" s="272">
        <f t="shared" si="64"/>
        <v>13237</v>
      </c>
      <c r="H597" s="84"/>
      <c r="I597" s="51"/>
      <c r="J597" s="52">
        <f t="shared" si="65"/>
        <v>0</v>
      </c>
      <c r="K597" s="84"/>
      <c r="L597" s="125" t="s">
        <v>1386</v>
      </c>
      <c r="M597" s="125" t="s">
        <v>1509</v>
      </c>
      <c r="N597" s="125">
        <v>250</v>
      </c>
      <c r="O597" s="125">
        <v>654</v>
      </c>
      <c r="P597" s="125" t="s">
        <v>238</v>
      </c>
      <c r="Q597" s="125" t="s">
        <v>422</v>
      </c>
      <c r="R597" s="125">
        <v>3</v>
      </c>
      <c r="S597" s="125">
        <v>496</v>
      </c>
      <c r="T597" s="125">
        <v>4.4829999999999997</v>
      </c>
      <c r="U597" s="125">
        <v>28</v>
      </c>
    </row>
    <row r="598" spans="1:21" s="224" customFormat="1" ht="25.5" x14ac:dyDescent="0.25">
      <c r="A598" s="590"/>
      <c r="B598" s="123" t="s">
        <v>1518</v>
      </c>
      <c r="C598" s="124" t="s">
        <v>1519</v>
      </c>
      <c r="D598" s="125" t="s">
        <v>1391</v>
      </c>
      <c r="E598" s="126" t="s">
        <v>242</v>
      </c>
      <c r="F598" s="5">
        <v>8906</v>
      </c>
      <c r="G598" s="272">
        <f t="shared" si="64"/>
        <v>6234.2000000000007</v>
      </c>
      <c r="H598" s="84"/>
      <c r="I598" s="51"/>
      <c r="J598" s="52">
        <f t="shared" si="65"/>
        <v>0</v>
      </c>
      <c r="K598" s="84"/>
      <c r="L598" s="125" t="s">
        <v>1386</v>
      </c>
      <c r="M598" s="125" t="s">
        <v>1509</v>
      </c>
      <c r="N598" s="125">
        <v>250</v>
      </c>
      <c r="O598" s="125">
        <v>654</v>
      </c>
      <c r="P598" s="125" t="s">
        <v>238</v>
      </c>
      <c r="Q598" s="125" t="s">
        <v>422</v>
      </c>
      <c r="R598" s="125">
        <v>3</v>
      </c>
      <c r="S598" s="125">
        <v>496</v>
      </c>
      <c r="T598" s="125">
        <v>1.2</v>
      </c>
      <c r="U598" s="125">
        <v>28</v>
      </c>
    </row>
    <row r="599" spans="1:21" s="224" customFormat="1" ht="19.5" customHeight="1" x14ac:dyDescent="0.25">
      <c r="A599" s="590"/>
      <c r="B599" s="123" t="s">
        <v>1514</v>
      </c>
      <c r="C599" s="124" t="s">
        <v>1515</v>
      </c>
      <c r="D599" s="125" t="s">
        <v>1390</v>
      </c>
      <c r="E599" s="126" t="s">
        <v>242</v>
      </c>
      <c r="F599" s="5">
        <v>5612</v>
      </c>
      <c r="G599" s="272">
        <f t="shared" si="64"/>
        <v>3928.4</v>
      </c>
      <c r="H599" s="84"/>
      <c r="I599" s="51"/>
      <c r="J599" s="52">
        <f t="shared" si="65"/>
        <v>0</v>
      </c>
      <c r="K599" s="84"/>
      <c r="L599" s="125" t="s">
        <v>1386</v>
      </c>
      <c r="M599" s="125" t="s">
        <v>1509</v>
      </c>
      <c r="N599" s="125">
        <v>250</v>
      </c>
      <c r="O599" s="125">
        <v>654</v>
      </c>
      <c r="P599" s="125" t="s">
        <v>238</v>
      </c>
      <c r="Q599" s="125" t="s">
        <v>422</v>
      </c>
      <c r="R599" s="125">
        <v>3</v>
      </c>
      <c r="S599" s="125">
        <v>496</v>
      </c>
      <c r="T599" s="125">
        <v>0.96</v>
      </c>
      <c r="U599" s="125">
        <v>28</v>
      </c>
    </row>
    <row r="600" spans="1:21" s="224" customFormat="1" ht="31.5" x14ac:dyDescent="0.25">
      <c r="A600" s="590"/>
      <c r="B600" s="266" t="s">
        <v>1520</v>
      </c>
      <c r="C600" s="273" t="s">
        <v>1521</v>
      </c>
      <c r="D600" s="266"/>
      <c r="E600" s="267" t="s">
        <v>235</v>
      </c>
      <c r="F600" s="268">
        <v>43798</v>
      </c>
      <c r="G600" s="269">
        <f t="shared" si="64"/>
        <v>30658.6</v>
      </c>
      <c r="H600" s="84"/>
      <c r="I600" s="270"/>
      <c r="J600" s="271">
        <f t="shared" si="65"/>
        <v>0</v>
      </c>
      <c r="K600" s="84"/>
      <c r="L600" s="280" t="s">
        <v>1386</v>
      </c>
      <c r="M600" s="280" t="s">
        <v>1509</v>
      </c>
      <c r="N600" s="280">
        <v>300</v>
      </c>
      <c r="O600" s="280">
        <v>654</v>
      </c>
      <c r="P600" s="280" t="s">
        <v>238</v>
      </c>
      <c r="Q600" s="280" t="s">
        <v>422</v>
      </c>
      <c r="R600" s="280">
        <v>3</v>
      </c>
      <c r="S600" s="280">
        <v>496</v>
      </c>
      <c r="T600" s="280">
        <v>8.2029999999999994</v>
      </c>
      <c r="U600" s="280">
        <v>28</v>
      </c>
    </row>
    <row r="601" spans="1:21" s="224" customFormat="1" ht="25.5" x14ac:dyDescent="0.25">
      <c r="A601" s="590"/>
      <c r="B601" s="123" t="s">
        <v>1510</v>
      </c>
      <c r="C601" s="124" t="s">
        <v>1511</v>
      </c>
      <c r="D601" s="125" t="s">
        <v>1390</v>
      </c>
      <c r="E601" s="126" t="s">
        <v>242</v>
      </c>
      <c r="F601" s="5">
        <v>18910</v>
      </c>
      <c r="G601" s="272">
        <f t="shared" si="64"/>
        <v>13237</v>
      </c>
      <c r="H601" s="84"/>
      <c r="I601" s="51"/>
      <c r="J601" s="52">
        <f t="shared" si="65"/>
        <v>0</v>
      </c>
      <c r="K601" s="84"/>
      <c r="L601" s="125" t="s">
        <v>1386</v>
      </c>
      <c r="M601" s="125" t="s">
        <v>1509</v>
      </c>
      <c r="N601" s="125">
        <v>300</v>
      </c>
      <c r="O601" s="125">
        <v>654</v>
      </c>
      <c r="P601" s="125" t="s">
        <v>238</v>
      </c>
      <c r="Q601" s="125" t="s">
        <v>422</v>
      </c>
      <c r="R601" s="125">
        <v>3</v>
      </c>
      <c r="S601" s="125">
        <v>496</v>
      </c>
      <c r="T601" s="125">
        <v>4.4829999999999997</v>
      </c>
      <c r="U601" s="125">
        <v>28</v>
      </c>
    </row>
    <row r="602" spans="1:21" s="224" customFormat="1" ht="25.5" x14ac:dyDescent="0.25">
      <c r="A602" s="590"/>
      <c r="B602" s="123" t="s">
        <v>1522</v>
      </c>
      <c r="C602" s="124" t="s">
        <v>1523</v>
      </c>
      <c r="D602" s="125" t="s">
        <v>1391</v>
      </c>
      <c r="E602" s="126" t="s">
        <v>242</v>
      </c>
      <c r="F602" s="5">
        <v>9638</v>
      </c>
      <c r="G602" s="272">
        <f t="shared" si="64"/>
        <v>6746.6</v>
      </c>
      <c r="H602" s="84"/>
      <c r="I602" s="51"/>
      <c r="J602" s="52">
        <f t="shared" si="65"/>
        <v>0</v>
      </c>
      <c r="K602" s="84"/>
      <c r="L602" s="125" t="s">
        <v>1386</v>
      </c>
      <c r="M602" s="125" t="s">
        <v>1509</v>
      </c>
      <c r="N602" s="125">
        <v>300</v>
      </c>
      <c r="O602" s="125">
        <v>654</v>
      </c>
      <c r="P602" s="125" t="s">
        <v>238</v>
      </c>
      <c r="Q602" s="125" t="s">
        <v>422</v>
      </c>
      <c r="R602" s="125">
        <v>3</v>
      </c>
      <c r="S602" s="125">
        <v>496</v>
      </c>
      <c r="T602" s="125">
        <v>1.38</v>
      </c>
      <c r="U602" s="125">
        <v>28</v>
      </c>
    </row>
    <row r="603" spans="1:21" s="224" customFormat="1" ht="18.75" customHeight="1" x14ac:dyDescent="0.25">
      <c r="A603" s="590"/>
      <c r="B603" s="123" t="s">
        <v>1514</v>
      </c>
      <c r="C603" s="124" t="s">
        <v>1515</v>
      </c>
      <c r="D603" s="125" t="s">
        <v>1390</v>
      </c>
      <c r="E603" s="126" t="s">
        <v>242</v>
      </c>
      <c r="F603" s="5">
        <v>5612</v>
      </c>
      <c r="G603" s="272">
        <f t="shared" si="64"/>
        <v>3928.4</v>
      </c>
      <c r="H603" s="84"/>
      <c r="I603" s="51"/>
      <c r="J603" s="52">
        <f t="shared" si="65"/>
        <v>0</v>
      </c>
      <c r="K603" s="84"/>
      <c r="L603" s="125" t="s">
        <v>1386</v>
      </c>
      <c r="M603" s="125" t="s">
        <v>1509</v>
      </c>
      <c r="N603" s="125">
        <v>300</v>
      </c>
      <c r="O603" s="125">
        <v>654</v>
      </c>
      <c r="P603" s="125" t="s">
        <v>238</v>
      </c>
      <c r="Q603" s="125" t="s">
        <v>422</v>
      </c>
      <c r="R603" s="125">
        <v>3</v>
      </c>
      <c r="S603" s="125">
        <v>496</v>
      </c>
      <c r="T603" s="125">
        <v>0.96</v>
      </c>
      <c r="U603" s="125">
        <v>28</v>
      </c>
    </row>
    <row r="604" spans="1:21" s="224" customFormat="1" ht="31.5" x14ac:dyDescent="0.25">
      <c r="A604" s="590"/>
      <c r="B604" s="266" t="s">
        <v>1524</v>
      </c>
      <c r="C604" s="273" t="s">
        <v>1525</v>
      </c>
      <c r="D604" s="266"/>
      <c r="E604" s="267" t="s">
        <v>235</v>
      </c>
      <c r="F604" s="268">
        <v>47458</v>
      </c>
      <c r="G604" s="269">
        <f t="shared" si="64"/>
        <v>33220.6</v>
      </c>
      <c r="H604" s="84"/>
      <c r="I604" s="270"/>
      <c r="J604" s="271">
        <f t="shared" si="65"/>
        <v>0</v>
      </c>
      <c r="K604" s="84"/>
      <c r="L604" s="280" t="s">
        <v>1386</v>
      </c>
      <c r="M604" s="280" t="s">
        <v>1509</v>
      </c>
      <c r="N604" s="280">
        <v>400</v>
      </c>
      <c r="O604" s="280">
        <v>654</v>
      </c>
      <c r="P604" s="280" t="s">
        <v>238</v>
      </c>
      <c r="Q604" s="280" t="s">
        <v>422</v>
      </c>
      <c r="R604" s="280">
        <v>3</v>
      </c>
      <c r="S604" s="280">
        <v>496</v>
      </c>
      <c r="T604" s="280">
        <v>8.827</v>
      </c>
      <c r="U604" s="280">
        <v>28</v>
      </c>
    </row>
    <row r="605" spans="1:21" s="224" customFormat="1" ht="25.5" x14ac:dyDescent="0.25">
      <c r="A605" s="590"/>
      <c r="B605" s="123" t="s">
        <v>1510</v>
      </c>
      <c r="C605" s="124" t="s">
        <v>1511</v>
      </c>
      <c r="D605" s="125" t="s">
        <v>1390</v>
      </c>
      <c r="E605" s="126" t="s">
        <v>242</v>
      </c>
      <c r="F605" s="5">
        <v>18910</v>
      </c>
      <c r="G605" s="272">
        <f t="shared" si="64"/>
        <v>13237</v>
      </c>
      <c r="H605" s="84"/>
      <c r="I605" s="51"/>
      <c r="J605" s="52">
        <f t="shared" si="65"/>
        <v>0</v>
      </c>
      <c r="K605" s="84"/>
      <c r="L605" s="125" t="s">
        <v>1386</v>
      </c>
      <c r="M605" s="125" t="s">
        <v>1509</v>
      </c>
      <c r="N605" s="125">
        <v>400</v>
      </c>
      <c r="O605" s="125">
        <v>654</v>
      </c>
      <c r="P605" s="125" t="s">
        <v>238</v>
      </c>
      <c r="Q605" s="125" t="s">
        <v>422</v>
      </c>
      <c r="R605" s="125">
        <v>3</v>
      </c>
      <c r="S605" s="125">
        <v>496</v>
      </c>
      <c r="T605" s="125">
        <v>4.4829999999999997</v>
      </c>
      <c r="U605" s="125">
        <v>28</v>
      </c>
    </row>
    <row r="606" spans="1:21" s="224" customFormat="1" ht="25.5" x14ac:dyDescent="0.25">
      <c r="A606" s="590"/>
      <c r="B606" s="123" t="s">
        <v>1526</v>
      </c>
      <c r="C606" s="124" t="s">
        <v>1527</v>
      </c>
      <c r="D606" s="125" t="s">
        <v>1391</v>
      </c>
      <c r="E606" s="126" t="s">
        <v>242</v>
      </c>
      <c r="F606" s="5">
        <v>11468</v>
      </c>
      <c r="G606" s="272">
        <f t="shared" si="64"/>
        <v>8027.6</v>
      </c>
      <c r="H606" s="84"/>
      <c r="I606" s="51"/>
      <c r="J606" s="52">
        <f t="shared" si="65"/>
        <v>0</v>
      </c>
      <c r="K606" s="84"/>
      <c r="L606" s="125" t="s">
        <v>1386</v>
      </c>
      <c r="M606" s="125" t="s">
        <v>1509</v>
      </c>
      <c r="N606" s="125">
        <v>400</v>
      </c>
      <c r="O606" s="125">
        <v>654</v>
      </c>
      <c r="P606" s="125" t="s">
        <v>238</v>
      </c>
      <c r="Q606" s="125" t="s">
        <v>422</v>
      </c>
      <c r="R606" s="125">
        <v>3</v>
      </c>
      <c r="S606" s="125">
        <v>496</v>
      </c>
      <c r="T606" s="125">
        <v>1.6919999999999999</v>
      </c>
      <c r="U606" s="125">
        <v>28</v>
      </c>
    </row>
    <row r="607" spans="1:21" s="224" customFormat="1" ht="24" customHeight="1" thickBot="1" x14ac:dyDescent="0.3">
      <c r="A607" s="591"/>
      <c r="B607" s="182" t="s">
        <v>1514</v>
      </c>
      <c r="C607" s="254" t="s">
        <v>1515</v>
      </c>
      <c r="D607" s="183" t="s">
        <v>1390</v>
      </c>
      <c r="E607" s="132" t="s">
        <v>242</v>
      </c>
      <c r="F607" s="15">
        <v>5612</v>
      </c>
      <c r="G607" s="332">
        <f t="shared" si="64"/>
        <v>3928.4</v>
      </c>
      <c r="H607" s="84"/>
      <c r="I607" s="56"/>
      <c r="J607" s="57">
        <f t="shared" si="65"/>
        <v>0</v>
      </c>
      <c r="K607" s="84"/>
      <c r="L607" s="183" t="s">
        <v>1386</v>
      </c>
      <c r="M607" s="183" t="s">
        <v>1509</v>
      </c>
      <c r="N607" s="183">
        <v>400</v>
      </c>
      <c r="O607" s="183">
        <v>654</v>
      </c>
      <c r="P607" s="183" t="s">
        <v>238</v>
      </c>
      <c r="Q607" s="183" t="s">
        <v>422</v>
      </c>
      <c r="R607" s="183">
        <v>3</v>
      </c>
      <c r="S607" s="183">
        <v>496</v>
      </c>
      <c r="T607" s="183">
        <v>0.96</v>
      </c>
      <c r="U607" s="183">
        <v>28</v>
      </c>
    </row>
    <row r="608" spans="1:21" s="224" customFormat="1" ht="31.5" x14ac:dyDescent="0.25">
      <c r="A608" s="598"/>
      <c r="B608" s="284" t="s">
        <v>1528</v>
      </c>
      <c r="C608" s="304" t="s">
        <v>1529</v>
      </c>
      <c r="D608" s="284"/>
      <c r="E608" s="285" t="s">
        <v>235</v>
      </c>
      <c r="F608" s="286">
        <v>41358</v>
      </c>
      <c r="G608" s="287">
        <f t="shared" si="64"/>
        <v>28950.6</v>
      </c>
      <c r="H608" s="84"/>
      <c r="I608" s="47"/>
      <c r="J608" s="48">
        <f t="shared" si="65"/>
        <v>0</v>
      </c>
      <c r="K608" s="84"/>
      <c r="L608" s="305" t="s">
        <v>1386</v>
      </c>
      <c r="M608" s="305" t="s">
        <v>1509</v>
      </c>
      <c r="N608" s="305">
        <v>200</v>
      </c>
      <c r="O608" s="305">
        <v>654</v>
      </c>
      <c r="P608" s="305" t="s">
        <v>238</v>
      </c>
      <c r="Q608" s="305" t="s">
        <v>422</v>
      </c>
      <c r="R608" s="305">
        <v>3</v>
      </c>
      <c r="S608" s="305">
        <v>496</v>
      </c>
      <c r="T608" s="305">
        <v>7.4029999999999996</v>
      </c>
      <c r="U608" s="305">
        <v>28</v>
      </c>
    </row>
    <row r="609" spans="1:21" s="224" customFormat="1" ht="25.5" x14ac:dyDescent="0.25">
      <c r="A609" s="590"/>
      <c r="B609" s="123" t="s">
        <v>1530</v>
      </c>
      <c r="C609" s="124" t="s">
        <v>1531</v>
      </c>
      <c r="D609" s="125" t="s">
        <v>1390</v>
      </c>
      <c r="E609" s="126" t="s">
        <v>242</v>
      </c>
      <c r="F609" s="5">
        <v>18910</v>
      </c>
      <c r="G609" s="272">
        <f t="shared" si="64"/>
        <v>13237</v>
      </c>
      <c r="H609" s="84"/>
      <c r="I609" s="51"/>
      <c r="J609" s="52">
        <f t="shared" si="65"/>
        <v>0</v>
      </c>
      <c r="K609" s="84"/>
      <c r="L609" s="125" t="s">
        <v>1386</v>
      </c>
      <c r="M609" s="125" t="s">
        <v>1509</v>
      </c>
      <c r="N609" s="125">
        <v>200</v>
      </c>
      <c r="O609" s="125">
        <v>654</v>
      </c>
      <c r="P609" s="125" t="s">
        <v>238</v>
      </c>
      <c r="Q609" s="125" t="s">
        <v>422</v>
      </c>
      <c r="R609" s="125">
        <v>3</v>
      </c>
      <c r="S609" s="125">
        <v>496</v>
      </c>
      <c r="T609" s="125">
        <v>4.4829999999999997</v>
      </c>
      <c r="U609" s="125">
        <v>28</v>
      </c>
    </row>
    <row r="610" spans="1:21" s="224" customFormat="1" ht="25.5" x14ac:dyDescent="0.25">
      <c r="A610" s="590"/>
      <c r="B610" s="123" t="s">
        <v>1512</v>
      </c>
      <c r="C610" s="124" t="s">
        <v>1513</v>
      </c>
      <c r="D610" s="125" t="s">
        <v>1391</v>
      </c>
      <c r="E610" s="126" t="s">
        <v>242</v>
      </c>
      <c r="F610" s="5">
        <v>8418</v>
      </c>
      <c r="G610" s="272">
        <f t="shared" si="64"/>
        <v>5892.6</v>
      </c>
      <c r="H610" s="84"/>
      <c r="I610" s="51"/>
      <c r="J610" s="52">
        <f t="shared" si="65"/>
        <v>0</v>
      </c>
      <c r="K610" s="84"/>
      <c r="L610" s="125" t="s">
        <v>1386</v>
      </c>
      <c r="M610" s="125" t="s">
        <v>1509</v>
      </c>
      <c r="N610" s="125">
        <v>200</v>
      </c>
      <c r="O610" s="125">
        <v>654</v>
      </c>
      <c r="P610" s="125" t="s">
        <v>238</v>
      </c>
      <c r="Q610" s="125" t="s">
        <v>422</v>
      </c>
      <c r="R610" s="125">
        <v>3</v>
      </c>
      <c r="S610" s="125">
        <v>496</v>
      </c>
      <c r="T610" s="125">
        <v>0.98</v>
      </c>
      <c r="U610" s="125">
        <v>28</v>
      </c>
    </row>
    <row r="611" spans="1:21" s="224" customFormat="1" ht="27.75" customHeight="1" x14ac:dyDescent="0.25">
      <c r="A611" s="590"/>
      <c r="B611" s="123" t="s">
        <v>1514</v>
      </c>
      <c r="C611" s="124" t="s">
        <v>1515</v>
      </c>
      <c r="D611" s="125" t="s">
        <v>1390</v>
      </c>
      <c r="E611" s="126" t="s">
        <v>242</v>
      </c>
      <c r="F611" s="5">
        <v>5612</v>
      </c>
      <c r="G611" s="272">
        <f t="shared" si="64"/>
        <v>3928.4</v>
      </c>
      <c r="H611" s="84"/>
      <c r="I611" s="51"/>
      <c r="J611" s="52">
        <f t="shared" si="65"/>
        <v>0</v>
      </c>
      <c r="K611" s="84"/>
      <c r="L611" s="125" t="s">
        <v>1386</v>
      </c>
      <c r="M611" s="125" t="s">
        <v>1509</v>
      </c>
      <c r="N611" s="125">
        <v>200</v>
      </c>
      <c r="O611" s="125">
        <v>654</v>
      </c>
      <c r="P611" s="125" t="s">
        <v>238</v>
      </c>
      <c r="Q611" s="125" t="s">
        <v>422</v>
      </c>
      <c r="R611" s="125">
        <v>3</v>
      </c>
      <c r="S611" s="125">
        <v>496</v>
      </c>
      <c r="T611" s="125">
        <v>0.96</v>
      </c>
      <c r="U611" s="125">
        <v>28</v>
      </c>
    </row>
    <row r="612" spans="1:21" s="224" customFormat="1" ht="31.5" x14ac:dyDescent="0.25">
      <c r="A612" s="590"/>
      <c r="B612" s="266" t="s">
        <v>1532</v>
      </c>
      <c r="C612" s="273" t="s">
        <v>1533</v>
      </c>
      <c r="D612" s="266"/>
      <c r="E612" s="267" t="s">
        <v>235</v>
      </c>
      <c r="F612" s="268">
        <v>42334</v>
      </c>
      <c r="G612" s="269">
        <f t="shared" si="64"/>
        <v>29633.800000000003</v>
      </c>
      <c r="H612" s="84"/>
      <c r="I612" s="270"/>
      <c r="J612" s="271">
        <f t="shared" si="65"/>
        <v>0</v>
      </c>
      <c r="K612" s="84"/>
      <c r="L612" s="280" t="s">
        <v>1386</v>
      </c>
      <c r="M612" s="280" t="s">
        <v>1509</v>
      </c>
      <c r="N612" s="280">
        <v>250</v>
      </c>
      <c r="O612" s="280">
        <v>654</v>
      </c>
      <c r="P612" s="280" t="s">
        <v>238</v>
      </c>
      <c r="Q612" s="280" t="s">
        <v>422</v>
      </c>
      <c r="R612" s="280">
        <v>3</v>
      </c>
      <c r="S612" s="280">
        <v>496</v>
      </c>
      <c r="T612" s="280">
        <v>7.843</v>
      </c>
      <c r="U612" s="280">
        <v>28</v>
      </c>
    </row>
    <row r="613" spans="1:21" s="224" customFormat="1" ht="25.5" x14ac:dyDescent="0.25">
      <c r="A613" s="590"/>
      <c r="B613" s="123" t="s">
        <v>1530</v>
      </c>
      <c r="C613" s="124" t="s">
        <v>1531</v>
      </c>
      <c r="D613" s="125" t="s">
        <v>1390</v>
      </c>
      <c r="E613" s="126" t="s">
        <v>242</v>
      </c>
      <c r="F613" s="5">
        <v>18910</v>
      </c>
      <c r="G613" s="272">
        <f t="shared" si="64"/>
        <v>13237</v>
      </c>
      <c r="H613" s="84"/>
      <c r="I613" s="51"/>
      <c r="J613" s="52">
        <f t="shared" si="65"/>
        <v>0</v>
      </c>
      <c r="K613" s="84"/>
      <c r="L613" s="125" t="s">
        <v>1386</v>
      </c>
      <c r="M613" s="125" t="s">
        <v>1509</v>
      </c>
      <c r="N613" s="125">
        <v>250</v>
      </c>
      <c r="O613" s="125">
        <v>654</v>
      </c>
      <c r="P613" s="125" t="s">
        <v>238</v>
      </c>
      <c r="Q613" s="125" t="s">
        <v>422</v>
      </c>
      <c r="R613" s="125">
        <v>3</v>
      </c>
      <c r="S613" s="125">
        <v>496</v>
      </c>
      <c r="T613" s="125">
        <v>4.4829999999999997</v>
      </c>
      <c r="U613" s="125">
        <v>28</v>
      </c>
    </row>
    <row r="614" spans="1:21" s="224" customFormat="1" ht="25.5" x14ac:dyDescent="0.25">
      <c r="A614" s="590"/>
      <c r="B614" s="123" t="s">
        <v>1518</v>
      </c>
      <c r="C614" s="124" t="s">
        <v>1519</v>
      </c>
      <c r="D614" s="125" t="s">
        <v>1391</v>
      </c>
      <c r="E614" s="126" t="s">
        <v>242</v>
      </c>
      <c r="F614" s="5">
        <v>8906</v>
      </c>
      <c r="G614" s="272">
        <f t="shared" si="64"/>
        <v>6234.2000000000007</v>
      </c>
      <c r="H614" s="84"/>
      <c r="I614" s="51"/>
      <c r="J614" s="52">
        <f t="shared" si="65"/>
        <v>0</v>
      </c>
      <c r="K614" s="84"/>
      <c r="L614" s="125" t="s">
        <v>1386</v>
      </c>
      <c r="M614" s="125" t="s">
        <v>1509</v>
      </c>
      <c r="N614" s="125">
        <v>250</v>
      </c>
      <c r="O614" s="125">
        <v>654</v>
      </c>
      <c r="P614" s="125" t="s">
        <v>238</v>
      </c>
      <c r="Q614" s="125" t="s">
        <v>422</v>
      </c>
      <c r="R614" s="125">
        <v>3</v>
      </c>
      <c r="S614" s="125">
        <v>496</v>
      </c>
      <c r="T614" s="125">
        <v>1.2</v>
      </c>
      <c r="U614" s="125">
        <v>28</v>
      </c>
    </row>
    <row r="615" spans="1:21" s="224" customFormat="1" ht="18.75" customHeight="1" x14ac:dyDescent="0.25">
      <c r="A615" s="590"/>
      <c r="B615" s="123" t="s">
        <v>1514</v>
      </c>
      <c r="C615" s="124" t="s">
        <v>1515</v>
      </c>
      <c r="D615" s="125" t="s">
        <v>1390</v>
      </c>
      <c r="E615" s="126" t="s">
        <v>242</v>
      </c>
      <c r="F615" s="5">
        <v>5612</v>
      </c>
      <c r="G615" s="272">
        <f t="shared" si="64"/>
        <v>3928.4</v>
      </c>
      <c r="H615" s="84"/>
      <c r="I615" s="51"/>
      <c r="J615" s="52">
        <f t="shared" si="65"/>
        <v>0</v>
      </c>
      <c r="K615" s="84"/>
      <c r="L615" s="125" t="s">
        <v>1386</v>
      </c>
      <c r="M615" s="125" t="s">
        <v>1509</v>
      </c>
      <c r="N615" s="125">
        <v>250</v>
      </c>
      <c r="O615" s="125">
        <v>654</v>
      </c>
      <c r="P615" s="125" t="s">
        <v>238</v>
      </c>
      <c r="Q615" s="125" t="s">
        <v>422</v>
      </c>
      <c r="R615" s="125">
        <v>3</v>
      </c>
      <c r="S615" s="125">
        <v>496</v>
      </c>
      <c r="T615" s="125">
        <v>0.96</v>
      </c>
      <c r="U615" s="125">
        <v>28</v>
      </c>
    </row>
    <row r="616" spans="1:21" s="224" customFormat="1" ht="31.5" x14ac:dyDescent="0.25">
      <c r="A616" s="590"/>
      <c r="B616" s="266" t="s">
        <v>1534</v>
      </c>
      <c r="C616" s="273" t="s">
        <v>1535</v>
      </c>
      <c r="D616" s="266"/>
      <c r="E616" s="267" t="s">
        <v>235</v>
      </c>
      <c r="F616" s="268">
        <v>43798</v>
      </c>
      <c r="G616" s="269">
        <f t="shared" si="64"/>
        <v>30658.6</v>
      </c>
      <c r="H616" s="84"/>
      <c r="I616" s="270"/>
      <c r="J616" s="271">
        <f t="shared" si="65"/>
        <v>0</v>
      </c>
      <c r="K616" s="84"/>
      <c r="L616" s="280" t="s">
        <v>1386</v>
      </c>
      <c r="M616" s="280" t="s">
        <v>1509</v>
      </c>
      <c r="N616" s="280">
        <v>300</v>
      </c>
      <c r="O616" s="280">
        <v>654</v>
      </c>
      <c r="P616" s="280" t="s">
        <v>238</v>
      </c>
      <c r="Q616" s="280" t="s">
        <v>422</v>
      </c>
      <c r="R616" s="280">
        <v>3</v>
      </c>
      <c r="S616" s="280">
        <v>496</v>
      </c>
      <c r="T616" s="280">
        <v>8.2029999999999994</v>
      </c>
      <c r="U616" s="280">
        <v>28</v>
      </c>
    </row>
    <row r="617" spans="1:21" s="224" customFormat="1" ht="25.5" x14ac:dyDescent="0.25">
      <c r="A617" s="590"/>
      <c r="B617" s="123" t="s">
        <v>1530</v>
      </c>
      <c r="C617" s="124" t="s">
        <v>1531</v>
      </c>
      <c r="D617" s="125" t="s">
        <v>1390</v>
      </c>
      <c r="E617" s="126" t="s">
        <v>242</v>
      </c>
      <c r="F617" s="5">
        <v>18910</v>
      </c>
      <c r="G617" s="272">
        <f t="shared" si="64"/>
        <v>13237</v>
      </c>
      <c r="H617" s="84"/>
      <c r="I617" s="51"/>
      <c r="J617" s="52">
        <f t="shared" si="65"/>
        <v>0</v>
      </c>
      <c r="K617" s="84"/>
      <c r="L617" s="125" t="s">
        <v>1386</v>
      </c>
      <c r="M617" s="125" t="s">
        <v>1509</v>
      </c>
      <c r="N617" s="125">
        <v>300</v>
      </c>
      <c r="O617" s="125">
        <v>654</v>
      </c>
      <c r="P617" s="125" t="s">
        <v>238</v>
      </c>
      <c r="Q617" s="125" t="s">
        <v>422</v>
      </c>
      <c r="R617" s="125">
        <v>3</v>
      </c>
      <c r="S617" s="125">
        <v>496</v>
      </c>
      <c r="T617" s="125">
        <v>4.4829999999999997</v>
      </c>
      <c r="U617" s="125">
        <v>28</v>
      </c>
    </row>
    <row r="618" spans="1:21" s="224" customFormat="1" ht="25.5" x14ac:dyDescent="0.25">
      <c r="A618" s="590"/>
      <c r="B618" s="123" t="s">
        <v>1522</v>
      </c>
      <c r="C618" s="124" t="s">
        <v>1523</v>
      </c>
      <c r="D618" s="125" t="s">
        <v>1391</v>
      </c>
      <c r="E618" s="126" t="s">
        <v>242</v>
      </c>
      <c r="F618" s="5">
        <v>9638</v>
      </c>
      <c r="G618" s="272">
        <f t="shared" si="64"/>
        <v>6746.6</v>
      </c>
      <c r="H618" s="84"/>
      <c r="I618" s="51"/>
      <c r="J618" s="52">
        <f t="shared" si="65"/>
        <v>0</v>
      </c>
      <c r="K618" s="84"/>
      <c r="L618" s="125" t="s">
        <v>1386</v>
      </c>
      <c r="M618" s="125" t="s">
        <v>1509</v>
      </c>
      <c r="N618" s="125">
        <v>300</v>
      </c>
      <c r="O618" s="125">
        <v>654</v>
      </c>
      <c r="P618" s="125" t="s">
        <v>238</v>
      </c>
      <c r="Q618" s="125" t="s">
        <v>422</v>
      </c>
      <c r="R618" s="125">
        <v>3</v>
      </c>
      <c r="S618" s="125">
        <v>496</v>
      </c>
      <c r="T618" s="125">
        <v>1.38</v>
      </c>
      <c r="U618" s="125">
        <v>28</v>
      </c>
    </row>
    <row r="619" spans="1:21" s="224" customFormat="1" ht="24.75" customHeight="1" x14ac:dyDescent="0.25">
      <c r="A619" s="590"/>
      <c r="B619" s="123" t="s">
        <v>1514</v>
      </c>
      <c r="C619" s="124" t="s">
        <v>1515</v>
      </c>
      <c r="D619" s="125" t="s">
        <v>1390</v>
      </c>
      <c r="E619" s="126" t="s">
        <v>242</v>
      </c>
      <c r="F619" s="5">
        <v>5612</v>
      </c>
      <c r="G619" s="272">
        <f t="shared" si="64"/>
        <v>3928.4</v>
      </c>
      <c r="H619" s="84"/>
      <c r="I619" s="51"/>
      <c r="J619" s="52">
        <f t="shared" si="65"/>
        <v>0</v>
      </c>
      <c r="K619" s="84"/>
      <c r="L619" s="125" t="s">
        <v>1386</v>
      </c>
      <c r="M619" s="125" t="s">
        <v>1509</v>
      </c>
      <c r="N619" s="125">
        <v>300</v>
      </c>
      <c r="O619" s="125">
        <v>654</v>
      </c>
      <c r="P619" s="125" t="s">
        <v>238</v>
      </c>
      <c r="Q619" s="125" t="s">
        <v>422</v>
      </c>
      <c r="R619" s="125">
        <v>3</v>
      </c>
      <c r="S619" s="125">
        <v>496</v>
      </c>
      <c r="T619" s="125">
        <v>0.96</v>
      </c>
      <c r="U619" s="125">
        <v>28</v>
      </c>
    </row>
    <row r="620" spans="1:21" s="224" customFormat="1" ht="31.5" x14ac:dyDescent="0.25">
      <c r="A620" s="590"/>
      <c r="B620" s="266" t="s">
        <v>1536</v>
      </c>
      <c r="C620" s="273" t="s">
        <v>1537</v>
      </c>
      <c r="D620" s="266"/>
      <c r="E620" s="267" t="s">
        <v>235</v>
      </c>
      <c r="F620" s="268">
        <v>47458</v>
      </c>
      <c r="G620" s="269">
        <f t="shared" si="64"/>
        <v>33220.6</v>
      </c>
      <c r="H620" s="84"/>
      <c r="I620" s="270"/>
      <c r="J620" s="271">
        <f t="shared" si="65"/>
        <v>0</v>
      </c>
      <c r="K620" s="84"/>
      <c r="L620" s="280" t="s">
        <v>1386</v>
      </c>
      <c r="M620" s="280" t="s">
        <v>1509</v>
      </c>
      <c r="N620" s="280">
        <v>400</v>
      </c>
      <c r="O620" s="280">
        <v>654</v>
      </c>
      <c r="P620" s="280" t="s">
        <v>238</v>
      </c>
      <c r="Q620" s="280" t="s">
        <v>422</v>
      </c>
      <c r="R620" s="280">
        <v>3</v>
      </c>
      <c r="S620" s="280">
        <v>496</v>
      </c>
      <c r="T620" s="280">
        <v>8.827</v>
      </c>
      <c r="U620" s="280">
        <v>28</v>
      </c>
    </row>
    <row r="621" spans="1:21" s="224" customFormat="1" ht="25.5" x14ac:dyDescent="0.25">
      <c r="A621" s="590"/>
      <c r="B621" s="123" t="s">
        <v>1530</v>
      </c>
      <c r="C621" s="124" t="s">
        <v>1531</v>
      </c>
      <c r="D621" s="125" t="s">
        <v>1390</v>
      </c>
      <c r="E621" s="126" t="s">
        <v>242</v>
      </c>
      <c r="F621" s="5">
        <v>18910</v>
      </c>
      <c r="G621" s="272">
        <f t="shared" si="64"/>
        <v>13237</v>
      </c>
      <c r="H621" s="84"/>
      <c r="I621" s="51"/>
      <c r="J621" s="52">
        <f t="shared" si="65"/>
        <v>0</v>
      </c>
      <c r="K621" s="84"/>
      <c r="L621" s="125" t="s">
        <v>1386</v>
      </c>
      <c r="M621" s="125" t="s">
        <v>1509</v>
      </c>
      <c r="N621" s="125">
        <v>400</v>
      </c>
      <c r="O621" s="125">
        <v>654</v>
      </c>
      <c r="P621" s="125" t="s">
        <v>238</v>
      </c>
      <c r="Q621" s="125" t="s">
        <v>422</v>
      </c>
      <c r="R621" s="125">
        <v>3</v>
      </c>
      <c r="S621" s="125">
        <v>496</v>
      </c>
      <c r="T621" s="125">
        <v>4.4829999999999997</v>
      </c>
      <c r="U621" s="125">
        <v>28</v>
      </c>
    </row>
    <row r="622" spans="1:21" s="224" customFormat="1" ht="25.5" x14ac:dyDescent="0.25">
      <c r="A622" s="590"/>
      <c r="B622" s="123" t="s">
        <v>1526</v>
      </c>
      <c r="C622" s="124" t="s">
        <v>1527</v>
      </c>
      <c r="D622" s="125" t="s">
        <v>1391</v>
      </c>
      <c r="E622" s="126" t="s">
        <v>242</v>
      </c>
      <c r="F622" s="5">
        <v>11468</v>
      </c>
      <c r="G622" s="272">
        <f t="shared" si="64"/>
        <v>8027.6</v>
      </c>
      <c r="H622" s="84"/>
      <c r="I622" s="51"/>
      <c r="J622" s="52">
        <f t="shared" si="65"/>
        <v>0</v>
      </c>
      <c r="K622" s="84"/>
      <c r="L622" s="125" t="s">
        <v>1386</v>
      </c>
      <c r="M622" s="125" t="s">
        <v>1509</v>
      </c>
      <c r="N622" s="125">
        <v>400</v>
      </c>
      <c r="O622" s="125">
        <v>654</v>
      </c>
      <c r="P622" s="125" t="s">
        <v>238</v>
      </c>
      <c r="Q622" s="125" t="s">
        <v>422</v>
      </c>
      <c r="R622" s="125">
        <v>3</v>
      </c>
      <c r="S622" s="125">
        <v>496</v>
      </c>
      <c r="T622" s="125">
        <v>1.6919999999999999</v>
      </c>
      <c r="U622" s="125">
        <v>28</v>
      </c>
    </row>
    <row r="623" spans="1:21" s="224" customFormat="1" ht="30" customHeight="1" thickBot="1" x14ac:dyDescent="0.3">
      <c r="A623" s="592"/>
      <c r="B623" s="178" t="s">
        <v>1514</v>
      </c>
      <c r="C623" s="241" t="s">
        <v>1515</v>
      </c>
      <c r="D623" s="180" t="s">
        <v>1390</v>
      </c>
      <c r="E623" s="181" t="s">
        <v>242</v>
      </c>
      <c r="F623" s="242">
        <v>5612</v>
      </c>
      <c r="G623" s="294">
        <f t="shared" si="64"/>
        <v>3928.4</v>
      </c>
      <c r="H623" s="84"/>
      <c r="I623" s="243"/>
      <c r="J623" s="55">
        <f t="shared" si="65"/>
        <v>0</v>
      </c>
      <c r="K623" s="84"/>
      <c r="L623" s="180" t="s">
        <v>1386</v>
      </c>
      <c r="M623" s="180" t="s">
        <v>1509</v>
      </c>
      <c r="N623" s="180">
        <v>400</v>
      </c>
      <c r="O623" s="180">
        <v>654</v>
      </c>
      <c r="P623" s="180" t="s">
        <v>238</v>
      </c>
      <c r="Q623" s="180" t="s">
        <v>422</v>
      </c>
      <c r="R623" s="180">
        <v>3</v>
      </c>
      <c r="S623" s="180">
        <v>496</v>
      </c>
      <c r="T623" s="180">
        <v>0.96</v>
      </c>
      <c r="U623" s="180">
        <v>28</v>
      </c>
    </row>
    <row r="624" spans="1:21" ht="32.25" thickTop="1" x14ac:dyDescent="0.25">
      <c r="A624" s="587"/>
      <c r="B624" s="282" t="s">
        <v>1538</v>
      </c>
      <c r="C624" s="304" t="s">
        <v>1539</v>
      </c>
      <c r="D624" s="284"/>
      <c r="E624" s="285" t="s">
        <v>235</v>
      </c>
      <c r="F624" s="286">
        <v>38186</v>
      </c>
      <c r="G624" s="287">
        <f t="shared" ref="G624:G655" si="66">F624-F624*$G$4</f>
        <v>26730.2</v>
      </c>
      <c r="H624" s="84"/>
      <c r="I624" s="47"/>
      <c r="J624" s="48">
        <f t="shared" ref="J624:J655" si="67">IF(I624*G624&gt;0,I624*G624,0)</f>
        <v>0</v>
      </c>
      <c r="K624" s="84"/>
      <c r="L624" s="284" t="s">
        <v>1349</v>
      </c>
      <c r="M624" s="284" t="s">
        <v>1509</v>
      </c>
      <c r="N624" s="284">
        <v>200</v>
      </c>
      <c r="O624" s="284">
        <v>654</v>
      </c>
      <c r="P624" s="284" t="s">
        <v>238</v>
      </c>
      <c r="Q624" s="284" t="s">
        <v>446</v>
      </c>
      <c r="R624" s="284">
        <v>3</v>
      </c>
      <c r="S624" s="284">
        <v>496</v>
      </c>
      <c r="T624" s="284">
        <v>7.4029999999999996</v>
      </c>
      <c r="U624" s="284">
        <v>28</v>
      </c>
    </row>
    <row r="625" spans="1:21" s="143" customFormat="1" ht="25.5" x14ac:dyDescent="0.25">
      <c r="A625" s="583"/>
      <c r="B625" s="123" t="s">
        <v>1510</v>
      </c>
      <c r="C625" s="124" t="s">
        <v>1511</v>
      </c>
      <c r="D625" s="125" t="s">
        <v>1390</v>
      </c>
      <c r="E625" s="126" t="s">
        <v>235</v>
      </c>
      <c r="F625" s="5">
        <v>18910</v>
      </c>
      <c r="G625" s="272">
        <f t="shared" si="66"/>
        <v>13237</v>
      </c>
      <c r="H625" s="84"/>
      <c r="I625" s="51"/>
      <c r="J625" s="52">
        <f t="shared" si="67"/>
        <v>0</v>
      </c>
      <c r="K625" s="84"/>
      <c r="L625" s="125" t="s">
        <v>1349</v>
      </c>
      <c r="M625" s="125" t="s">
        <v>1509</v>
      </c>
      <c r="N625" s="125">
        <v>200</v>
      </c>
      <c r="O625" s="125">
        <v>654</v>
      </c>
      <c r="P625" s="125" t="s">
        <v>238</v>
      </c>
      <c r="Q625" s="125" t="s">
        <v>446</v>
      </c>
      <c r="R625" s="125">
        <v>3</v>
      </c>
      <c r="S625" s="125">
        <v>496</v>
      </c>
      <c r="T625" s="125">
        <v>7.4029999999999996</v>
      </c>
      <c r="U625" s="125">
        <v>28</v>
      </c>
    </row>
    <row r="626" spans="1:21" s="143" customFormat="1" ht="28.5" customHeight="1" x14ac:dyDescent="0.25">
      <c r="A626" s="583"/>
      <c r="B626" s="123" t="s">
        <v>1540</v>
      </c>
      <c r="C626" s="124" t="s">
        <v>1541</v>
      </c>
      <c r="D626" s="125" t="s">
        <v>1391</v>
      </c>
      <c r="E626" s="126" t="s">
        <v>242</v>
      </c>
      <c r="F626" s="5">
        <v>6832</v>
      </c>
      <c r="G626" s="272">
        <f t="shared" si="66"/>
        <v>4782.3999999999996</v>
      </c>
      <c r="H626" s="84"/>
      <c r="I626" s="51"/>
      <c r="J626" s="52">
        <f t="shared" si="67"/>
        <v>0</v>
      </c>
      <c r="K626" s="84"/>
      <c r="L626" s="125" t="s">
        <v>1349</v>
      </c>
      <c r="M626" s="125" t="s">
        <v>1509</v>
      </c>
      <c r="N626" s="125">
        <v>200</v>
      </c>
      <c r="O626" s="125">
        <v>654</v>
      </c>
      <c r="P626" s="125" t="s">
        <v>238</v>
      </c>
      <c r="Q626" s="125" t="s">
        <v>446</v>
      </c>
      <c r="R626" s="125">
        <v>3</v>
      </c>
      <c r="S626" s="125">
        <v>496</v>
      </c>
      <c r="T626" s="125">
        <v>7.4029999999999996</v>
      </c>
      <c r="U626" s="125">
        <v>28</v>
      </c>
    </row>
    <row r="627" spans="1:21" s="143" customFormat="1" ht="25.5" x14ac:dyDescent="0.25">
      <c r="A627" s="583"/>
      <c r="B627" s="123" t="s">
        <v>1514</v>
      </c>
      <c r="C627" s="124" t="s">
        <v>1515</v>
      </c>
      <c r="D627" s="125" t="s">
        <v>1390</v>
      </c>
      <c r="E627" s="126" t="s">
        <v>242</v>
      </c>
      <c r="F627" s="5">
        <v>5612</v>
      </c>
      <c r="G627" s="272">
        <f t="shared" si="66"/>
        <v>3928.4</v>
      </c>
      <c r="H627" s="84"/>
      <c r="I627" s="51"/>
      <c r="J627" s="52">
        <f t="shared" si="67"/>
        <v>0</v>
      </c>
      <c r="K627" s="84"/>
      <c r="L627" s="125" t="s">
        <v>1349</v>
      </c>
      <c r="M627" s="125" t="s">
        <v>1509</v>
      </c>
      <c r="N627" s="125">
        <v>200</v>
      </c>
      <c r="O627" s="125">
        <v>654</v>
      </c>
      <c r="P627" s="125" t="s">
        <v>238</v>
      </c>
      <c r="Q627" s="125" t="s">
        <v>446</v>
      </c>
      <c r="R627" s="125">
        <v>3</v>
      </c>
      <c r="S627" s="125">
        <v>496</v>
      </c>
      <c r="T627" s="125">
        <v>7.4029999999999996</v>
      </c>
      <c r="U627" s="125">
        <v>28</v>
      </c>
    </row>
    <row r="628" spans="1:21" s="143" customFormat="1" ht="31.5" x14ac:dyDescent="0.25">
      <c r="A628" s="583"/>
      <c r="B628" s="264" t="s">
        <v>1542</v>
      </c>
      <c r="C628" s="273" t="s">
        <v>1543</v>
      </c>
      <c r="D628" s="266"/>
      <c r="E628" s="267" t="s">
        <v>235</v>
      </c>
      <c r="F628" s="268">
        <v>38674</v>
      </c>
      <c r="G628" s="269">
        <f t="shared" si="66"/>
        <v>27071.800000000003</v>
      </c>
      <c r="H628" s="84"/>
      <c r="I628" s="270"/>
      <c r="J628" s="271">
        <f t="shared" si="67"/>
        <v>0</v>
      </c>
      <c r="K628" s="84"/>
      <c r="L628" s="266" t="s">
        <v>1349</v>
      </c>
      <c r="M628" s="266" t="s">
        <v>1509</v>
      </c>
      <c r="N628" s="266">
        <v>250</v>
      </c>
      <c r="O628" s="266">
        <v>654</v>
      </c>
      <c r="P628" s="266" t="s">
        <v>238</v>
      </c>
      <c r="Q628" s="266" t="s">
        <v>446</v>
      </c>
      <c r="R628" s="266">
        <v>3</v>
      </c>
      <c r="S628" s="266">
        <v>496</v>
      </c>
      <c r="T628" s="266">
        <v>7.8429999999999991</v>
      </c>
      <c r="U628" s="266">
        <v>28</v>
      </c>
    </row>
    <row r="629" spans="1:21" s="143" customFormat="1" ht="25.5" x14ac:dyDescent="0.25">
      <c r="A629" s="583"/>
      <c r="B629" s="123" t="s">
        <v>1510</v>
      </c>
      <c r="C629" s="124" t="s">
        <v>1511</v>
      </c>
      <c r="D629" s="125" t="s">
        <v>1390</v>
      </c>
      <c r="E629" s="126" t="s">
        <v>235</v>
      </c>
      <c r="F629" s="5">
        <v>18910</v>
      </c>
      <c r="G629" s="272">
        <f t="shared" si="66"/>
        <v>13237</v>
      </c>
      <c r="H629" s="84"/>
      <c r="I629" s="51"/>
      <c r="J629" s="52">
        <f t="shared" si="67"/>
        <v>0</v>
      </c>
      <c r="K629" s="84"/>
      <c r="L629" s="125" t="s">
        <v>1349</v>
      </c>
      <c r="M629" s="125" t="s">
        <v>1509</v>
      </c>
      <c r="N629" s="125">
        <v>250</v>
      </c>
      <c r="O629" s="125">
        <v>654</v>
      </c>
      <c r="P629" s="125" t="s">
        <v>238</v>
      </c>
      <c r="Q629" s="125" t="s">
        <v>446</v>
      </c>
      <c r="R629" s="125">
        <v>3</v>
      </c>
      <c r="S629" s="125">
        <v>496</v>
      </c>
      <c r="T629" s="125">
        <v>7.8429999999999991</v>
      </c>
      <c r="U629" s="125">
        <v>28</v>
      </c>
    </row>
    <row r="630" spans="1:21" s="143" customFormat="1" ht="25.5" x14ac:dyDescent="0.25">
      <c r="A630" s="583"/>
      <c r="B630" s="123" t="s">
        <v>1544</v>
      </c>
      <c r="C630" s="124" t="s">
        <v>1545</v>
      </c>
      <c r="D630" s="125" t="s">
        <v>1391</v>
      </c>
      <c r="E630" s="126" t="s">
        <v>242</v>
      </c>
      <c r="F630" s="5">
        <v>7076</v>
      </c>
      <c r="G630" s="272">
        <f t="shared" si="66"/>
        <v>4953.2000000000007</v>
      </c>
      <c r="H630" s="84"/>
      <c r="I630" s="51"/>
      <c r="J630" s="52">
        <f t="shared" si="67"/>
        <v>0</v>
      </c>
      <c r="K630" s="84"/>
      <c r="L630" s="125" t="s">
        <v>1349</v>
      </c>
      <c r="M630" s="125" t="s">
        <v>1509</v>
      </c>
      <c r="N630" s="125">
        <v>250</v>
      </c>
      <c r="O630" s="125">
        <v>654</v>
      </c>
      <c r="P630" s="125" t="s">
        <v>238</v>
      </c>
      <c r="Q630" s="125" t="s">
        <v>446</v>
      </c>
      <c r="R630" s="125">
        <v>3</v>
      </c>
      <c r="S630" s="125">
        <v>496</v>
      </c>
      <c r="T630" s="125">
        <v>7.8429999999999991</v>
      </c>
      <c r="U630" s="125">
        <v>28</v>
      </c>
    </row>
    <row r="631" spans="1:21" s="143" customFormat="1" ht="25.5" x14ac:dyDescent="0.25">
      <c r="A631" s="583"/>
      <c r="B631" s="123" t="s">
        <v>1514</v>
      </c>
      <c r="C631" s="124" t="s">
        <v>1515</v>
      </c>
      <c r="D631" s="125" t="s">
        <v>1390</v>
      </c>
      <c r="E631" s="126" t="s">
        <v>242</v>
      </c>
      <c r="F631" s="5">
        <v>5612</v>
      </c>
      <c r="G631" s="272">
        <f t="shared" si="66"/>
        <v>3928.4</v>
      </c>
      <c r="H631" s="84"/>
      <c r="I631" s="51"/>
      <c r="J631" s="52">
        <f t="shared" si="67"/>
        <v>0</v>
      </c>
      <c r="K631" s="84"/>
      <c r="L631" s="125" t="s">
        <v>1349</v>
      </c>
      <c r="M631" s="125" t="s">
        <v>1509</v>
      </c>
      <c r="N631" s="125">
        <v>250</v>
      </c>
      <c r="O631" s="125">
        <v>654</v>
      </c>
      <c r="P631" s="125" t="s">
        <v>238</v>
      </c>
      <c r="Q631" s="125" t="s">
        <v>446</v>
      </c>
      <c r="R631" s="125">
        <v>3</v>
      </c>
      <c r="S631" s="125">
        <v>496</v>
      </c>
      <c r="T631" s="125">
        <v>7.8429999999999991</v>
      </c>
      <c r="U631" s="125">
        <v>28</v>
      </c>
    </row>
    <row r="632" spans="1:21" s="143" customFormat="1" ht="31.5" x14ac:dyDescent="0.25">
      <c r="A632" s="583"/>
      <c r="B632" s="264" t="s">
        <v>1546</v>
      </c>
      <c r="C632" s="273" t="s">
        <v>1547</v>
      </c>
      <c r="D632" s="266"/>
      <c r="E632" s="267" t="s">
        <v>235</v>
      </c>
      <c r="F632" s="268">
        <v>40138</v>
      </c>
      <c r="G632" s="269">
        <f t="shared" si="66"/>
        <v>28096.6</v>
      </c>
      <c r="H632" s="84"/>
      <c r="I632" s="270"/>
      <c r="J632" s="271">
        <f t="shared" si="67"/>
        <v>0</v>
      </c>
      <c r="K632" s="84"/>
      <c r="L632" s="266" t="s">
        <v>1349</v>
      </c>
      <c r="M632" s="266" t="s">
        <v>1509</v>
      </c>
      <c r="N632" s="266">
        <v>300</v>
      </c>
      <c r="O632" s="266">
        <v>654</v>
      </c>
      <c r="P632" s="266" t="s">
        <v>238</v>
      </c>
      <c r="Q632" s="266" t="s">
        <v>446</v>
      </c>
      <c r="R632" s="266">
        <v>3</v>
      </c>
      <c r="S632" s="266">
        <v>496</v>
      </c>
      <c r="T632" s="266">
        <v>8.2029999999999994</v>
      </c>
      <c r="U632" s="266">
        <v>28</v>
      </c>
    </row>
    <row r="633" spans="1:21" s="143" customFormat="1" ht="25.5" x14ac:dyDescent="0.25">
      <c r="A633" s="583"/>
      <c r="B633" s="123" t="s">
        <v>1510</v>
      </c>
      <c r="C633" s="124" t="s">
        <v>1511</v>
      </c>
      <c r="D633" s="125" t="s">
        <v>1390</v>
      </c>
      <c r="E633" s="126" t="s">
        <v>235</v>
      </c>
      <c r="F633" s="5">
        <v>18910</v>
      </c>
      <c r="G633" s="272">
        <f t="shared" si="66"/>
        <v>13237</v>
      </c>
      <c r="H633" s="84"/>
      <c r="I633" s="51"/>
      <c r="J633" s="52">
        <f t="shared" si="67"/>
        <v>0</v>
      </c>
      <c r="K633" s="84"/>
      <c r="L633" s="125" t="s">
        <v>1349</v>
      </c>
      <c r="M633" s="125" t="s">
        <v>1509</v>
      </c>
      <c r="N633" s="125">
        <v>300</v>
      </c>
      <c r="O633" s="125">
        <v>654</v>
      </c>
      <c r="P633" s="125" t="s">
        <v>238</v>
      </c>
      <c r="Q633" s="125" t="s">
        <v>446</v>
      </c>
      <c r="R633" s="125">
        <v>3</v>
      </c>
      <c r="S633" s="125">
        <v>496</v>
      </c>
      <c r="T633" s="125">
        <v>8.2029999999999994</v>
      </c>
      <c r="U633" s="125">
        <v>28</v>
      </c>
    </row>
    <row r="634" spans="1:21" s="143" customFormat="1" ht="25.5" x14ac:dyDescent="0.25">
      <c r="A634" s="583"/>
      <c r="B634" s="123" t="s">
        <v>1548</v>
      </c>
      <c r="C634" s="124" t="s">
        <v>1549</v>
      </c>
      <c r="D634" s="125" t="s">
        <v>1391</v>
      </c>
      <c r="E634" s="126" t="s">
        <v>242</v>
      </c>
      <c r="F634" s="5">
        <v>7808</v>
      </c>
      <c r="G634" s="272">
        <f t="shared" si="66"/>
        <v>5465.6</v>
      </c>
      <c r="H634" s="84"/>
      <c r="I634" s="51"/>
      <c r="J634" s="52">
        <f t="shared" si="67"/>
        <v>0</v>
      </c>
      <c r="K634" s="84"/>
      <c r="L634" s="125" t="s">
        <v>1349</v>
      </c>
      <c r="M634" s="125" t="s">
        <v>1509</v>
      </c>
      <c r="N634" s="125">
        <v>300</v>
      </c>
      <c r="O634" s="125">
        <v>654</v>
      </c>
      <c r="P634" s="125" t="s">
        <v>238</v>
      </c>
      <c r="Q634" s="125" t="s">
        <v>446</v>
      </c>
      <c r="R634" s="125">
        <v>3</v>
      </c>
      <c r="S634" s="125">
        <v>496</v>
      </c>
      <c r="T634" s="125">
        <v>8.2029999999999994</v>
      </c>
      <c r="U634" s="125">
        <v>28</v>
      </c>
    </row>
    <row r="635" spans="1:21" s="143" customFormat="1" ht="25.5" x14ac:dyDescent="0.25">
      <c r="A635" s="583"/>
      <c r="B635" s="123" t="s">
        <v>1514</v>
      </c>
      <c r="C635" s="124" t="s">
        <v>1515</v>
      </c>
      <c r="D635" s="125" t="s">
        <v>1390</v>
      </c>
      <c r="E635" s="126" t="s">
        <v>242</v>
      </c>
      <c r="F635" s="5">
        <v>5612</v>
      </c>
      <c r="G635" s="272">
        <f t="shared" si="66"/>
        <v>3928.4</v>
      </c>
      <c r="H635" s="84"/>
      <c r="I635" s="51"/>
      <c r="J635" s="52">
        <f t="shared" si="67"/>
        <v>0</v>
      </c>
      <c r="K635" s="84"/>
      <c r="L635" s="125" t="s">
        <v>1349</v>
      </c>
      <c r="M635" s="125" t="s">
        <v>1509</v>
      </c>
      <c r="N635" s="125">
        <v>300</v>
      </c>
      <c r="O635" s="125">
        <v>654</v>
      </c>
      <c r="P635" s="125" t="s">
        <v>238</v>
      </c>
      <c r="Q635" s="125" t="s">
        <v>446</v>
      </c>
      <c r="R635" s="125">
        <v>3</v>
      </c>
      <c r="S635" s="125">
        <v>496</v>
      </c>
      <c r="T635" s="125">
        <v>8.2029999999999994</v>
      </c>
      <c r="U635" s="125">
        <v>28</v>
      </c>
    </row>
    <row r="636" spans="1:21" s="143" customFormat="1" ht="31.5" x14ac:dyDescent="0.25">
      <c r="A636" s="583"/>
      <c r="B636" s="264" t="s">
        <v>1550</v>
      </c>
      <c r="C636" s="273" t="s">
        <v>1551</v>
      </c>
      <c r="D636" s="266"/>
      <c r="E636" s="267" t="s">
        <v>235</v>
      </c>
      <c r="F636" s="268">
        <v>41114</v>
      </c>
      <c r="G636" s="269">
        <f t="shared" si="66"/>
        <v>28779.800000000003</v>
      </c>
      <c r="H636" s="84"/>
      <c r="I636" s="270"/>
      <c r="J636" s="271">
        <f t="shared" si="67"/>
        <v>0</v>
      </c>
      <c r="K636" s="84"/>
      <c r="L636" s="266" t="s">
        <v>1349</v>
      </c>
      <c r="M636" s="266" t="s">
        <v>1509</v>
      </c>
      <c r="N636" s="266">
        <v>400</v>
      </c>
      <c r="O636" s="266">
        <v>654</v>
      </c>
      <c r="P636" s="266" t="s">
        <v>238</v>
      </c>
      <c r="Q636" s="266" t="s">
        <v>446</v>
      </c>
      <c r="R636" s="266">
        <v>3</v>
      </c>
      <c r="S636" s="266">
        <v>496</v>
      </c>
      <c r="T636" s="266">
        <v>8.8269999999999982</v>
      </c>
      <c r="U636" s="266">
        <v>28</v>
      </c>
    </row>
    <row r="637" spans="1:21" s="143" customFormat="1" ht="25.5" x14ac:dyDescent="0.25">
      <c r="A637" s="583"/>
      <c r="B637" s="123" t="s">
        <v>1510</v>
      </c>
      <c r="C637" s="124" t="s">
        <v>1511</v>
      </c>
      <c r="D637" s="125" t="s">
        <v>1390</v>
      </c>
      <c r="E637" s="126" t="s">
        <v>235</v>
      </c>
      <c r="F637" s="5">
        <v>18910</v>
      </c>
      <c r="G637" s="272">
        <f t="shared" si="66"/>
        <v>13237</v>
      </c>
      <c r="H637" s="84"/>
      <c r="I637" s="51"/>
      <c r="J637" s="52">
        <f t="shared" si="67"/>
        <v>0</v>
      </c>
      <c r="K637" s="84"/>
      <c r="L637" s="125" t="s">
        <v>1349</v>
      </c>
      <c r="M637" s="125" t="s">
        <v>1509</v>
      </c>
      <c r="N637" s="125">
        <v>400</v>
      </c>
      <c r="O637" s="125">
        <v>654</v>
      </c>
      <c r="P637" s="125" t="s">
        <v>238</v>
      </c>
      <c r="Q637" s="125" t="s">
        <v>446</v>
      </c>
      <c r="R637" s="125">
        <v>3</v>
      </c>
      <c r="S637" s="125">
        <v>496</v>
      </c>
      <c r="T637" s="125">
        <v>8.8269999999999982</v>
      </c>
      <c r="U637" s="125">
        <v>28</v>
      </c>
    </row>
    <row r="638" spans="1:21" s="143" customFormat="1" ht="25.5" x14ac:dyDescent="0.25">
      <c r="A638" s="583"/>
      <c r="B638" s="123" t="s">
        <v>1552</v>
      </c>
      <c r="C638" s="124" t="s">
        <v>1553</v>
      </c>
      <c r="D638" s="125" t="s">
        <v>1391</v>
      </c>
      <c r="E638" s="126" t="s">
        <v>242</v>
      </c>
      <c r="F638" s="5">
        <v>8296</v>
      </c>
      <c r="G638" s="272">
        <f t="shared" si="66"/>
        <v>5807.2000000000007</v>
      </c>
      <c r="H638" s="84"/>
      <c r="I638" s="51"/>
      <c r="J638" s="52">
        <f t="shared" si="67"/>
        <v>0</v>
      </c>
      <c r="K638" s="84"/>
      <c r="L638" s="125" t="s">
        <v>1349</v>
      </c>
      <c r="M638" s="125" t="s">
        <v>1509</v>
      </c>
      <c r="N638" s="125">
        <v>400</v>
      </c>
      <c r="O638" s="125">
        <v>654</v>
      </c>
      <c r="P638" s="125" t="s">
        <v>238</v>
      </c>
      <c r="Q638" s="125" t="s">
        <v>446</v>
      </c>
      <c r="R638" s="125">
        <v>3</v>
      </c>
      <c r="S638" s="125">
        <v>496</v>
      </c>
      <c r="T638" s="125">
        <v>8.8269999999999982</v>
      </c>
      <c r="U638" s="125">
        <v>28</v>
      </c>
    </row>
    <row r="639" spans="1:21" s="143" customFormat="1" ht="26.25" thickBot="1" x14ac:dyDescent="0.3">
      <c r="A639" s="585"/>
      <c r="B639" s="182" t="s">
        <v>1514</v>
      </c>
      <c r="C639" s="254" t="s">
        <v>1515</v>
      </c>
      <c r="D639" s="183" t="s">
        <v>1390</v>
      </c>
      <c r="E639" s="132" t="s">
        <v>242</v>
      </c>
      <c r="F639" s="15">
        <v>5612</v>
      </c>
      <c r="G639" s="332">
        <f t="shared" si="66"/>
        <v>3928.4</v>
      </c>
      <c r="H639" s="84"/>
      <c r="I639" s="56"/>
      <c r="J639" s="57">
        <f t="shared" si="67"/>
        <v>0</v>
      </c>
      <c r="K639" s="84"/>
      <c r="L639" s="183" t="s">
        <v>1349</v>
      </c>
      <c r="M639" s="183" t="s">
        <v>1509</v>
      </c>
      <c r="N639" s="183">
        <v>400</v>
      </c>
      <c r="O639" s="183">
        <v>654</v>
      </c>
      <c r="P639" s="183" t="s">
        <v>238</v>
      </c>
      <c r="Q639" s="183" t="s">
        <v>446</v>
      </c>
      <c r="R639" s="183">
        <v>3</v>
      </c>
      <c r="S639" s="183">
        <v>496</v>
      </c>
      <c r="T639" s="183">
        <v>8.8269999999999982</v>
      </c>
      <c r="U639" s="183">
        <v>28</v>
      </c>
    </row>
    <row r="640" spans="1:21" s="143" customFormat="1" ht="31.5" x14ac:dyDescent="0.25">
      <c r="A640" s="587"/>
      <c r="B640" s="282" t="s">
        <v>1554</v>
      </c>
      <c r="C640" s="304" t="s">
        <v>1555</v>
      </c>
      <c r="D640" s="284"/>
      <c r="E640" s="285" t="s">
        <v>235</v>
      </c>
      <c r="F640" s="286">
        <v>38186</v>
      </c>
      <c r="G640" s="287">
        <f t="shared" si="66"/>
        <v>26730.2</v>
      </c>
      <c r="H640" s="84"/>
      <c r="I640" s="47"/>
      <c r="J640" s="48">
        <f t="shared" si="67"/>
        <v>0</v>
      </c>
      <c r="K640" s="84"/>
      <c r="L640" s="284" t="s">
        <v>1349</v>
      </c>
      <c r="M640" s="284" t="s">
        <v>1509</v>
      </c>
      <c r="N640" s="284">
        <v>200</v>
      </c>
      <c r="O640" s="284">
        <v>654</v>
      </c>
      <c r="P640" s="284" t="s">
        <v>238</v>
      </c>
      <c r="Q640" s="284" t="s">
        <v>446</v>
      </c>
      <c r="R640" s="284">
        <v>3</v>
      </c>
      <c r="S640" s="284">
        <v>496</v>
      </c>
      <c r="T640" s="284">
        <v>7.4029999999999996</v>
      </c>
      <c r="U640" s="284">
        <v>28</v>
      </c>
    </row>
    <row r="641" spans="1:21" ht="25.5" x14ac:dyDescent="0.25">
      <c r="A641" s="583"/>
      <c r="B641" s="123" t="s">
        <v>1530</v>
      </c>
      <c r="C641" s="124" t="s">
        <v>1531</v>
      </c>
      <c r="D641" s="125" t="s">
        <v>1390</v>
      </c>
      <c r="E641" s="126" t="s">
        <v>235</v>
      </c>
      <c r="F641" s="5">
        <v>18910</v>
      </c>
      <c r="G641" s="272">
        <f t="shared" si="66"/>
        <v>13237</v>
      </c>
      <c r="H641" s="84"/>
      <c r="I641" s="51"/>
      <c r="J641" s="52">
        <f t="shared" si="67"/>
        <v>0</v>
      </c>
      <c r="K641" s="84"/>
      <c r="L641" s="125" t="s">
        <v>1349</v>
      </c>
      <c r="M641" s="125" t="s">
        <v>1509</v>
      </c>
      <c r="N641" s="125">
        <v>200</v>
      </c>
      <c r="O641" s="125">
        <v>654</v>
      </c>
      <c r="P641" s="125" t="s">
        <v>238</v>
      </c>
      <c r="Q641" s="125" t="s">
        <v>446</v>
      </c>
      <c r="R641" s="125">
        <v>3</v>
      </c>
      <c r="S641" s="125">
        <v>496</v>
      </c>
      <c r="T641" s="125">
        <v>7.4029999999999996</v>
      </c>
      <c r="U641" s="125">
        <v>28</v>
      </c>
    </row>
    <row r="642" spans="1:21" ht="25.5" x14ac:dyDescent="0.25">
      <c r="A642" s="583"/>
      <c r="B642" s="123" t="s">
        <v>1540</v>
      </c>
      <c r="C642" s="124" t="s">
        <v>1541</v>
      </c>
      <c r="D642" s="125" t="s">
        <v>1391</v>
      </c>
      <c r="E642" s="126" t="s">
        <v>242</v>
      </c>
      <c r="F642" s="5">
        <v>6832</v>
      </c>
      <c r="G642" s="272">
        <f t="shared" si="66"/>
        <v>4782.3999999999996</v>
      </c>
      <c r="H642" s="84"/>
      <c r="I642" s="51"/>
      <c r="J642" s="52">
        <f t="shared" si="67"/>
        <v>0</v>
      </c>
      <c r="K642" s="84"/>
      <c r="L642" s="125" t="s">
        <v>1349</v>
      </c>
      <c r="M642" s="125" t="s">
        <v>1509</v>
      </c>
      <c r="N642" s="125">
        <v>200</v>
      </c>
      <c r="O642" s="125">
        <v>654</v>
      </c>
      <c r="P642" s="125" t="s">
        <v>238</v>
      </c>
      <c r="Q642" s="125" t="s">
        <v>446</v>
      </c>
      <c r="R642" s="125">
        <v>3</v>
      </c>
      <c r="S642" s="125">
        <v>496</v>
      </c>
      <c r="T642" s="125">
        <v>7.4029999999999996</v>
      </c>
      <c r="U642" s="125">
        <v>28</v>
      </c>
    </row>
    <row r="643" spans="1:21" ht="25.5" x14ac:dyDescent="0.25">
      <c r="A643" s="583"/>
      <c r="B643" s="123" t="s">
        <v>1514</v>
      </c>
      <c r="C643" s="124" t="s">
        <v>1515</v>
      </c>
      <c r="D643" s="125" t="s">
        <v>1390</v>
      </c>
      <c r="E643" s="126" t="s">
        <v>242</v>
      </c>
      <c r="F643" s="5">
        <v>5612</v>
      </c>
      <c r="G643" s="272">
        <f t="shared" si="66"/>
        <v>3928.4</v>
      </c>
      <c r="H643" s="84"/>
      <c r="I643" s="51"/>
      <c r="J643" s="52">
        <f t="shared" si="67"/>
        <v>0</v>
      </c>
      <c r="K643" s="84"/>
      <c r="L643" s="125" t="s">
        <v>1349</v>
      </c>
      <c r="M643" s="125" t="s">
        <v>1509</v>
      </c>
      <c r="N643" s="125">
        <v>200</v>
      </c>
      <c r="O643" s="125">
        <v>654</v>
      </c>
      <c r="P643" s="125" t="s">
        <v>238</v>
      </c>
      <c r="Q643" s="125" t="s">
        <v>446</v>
      </c>
      <c r="R643" s="125">
        <v>3</v>
      </c>
      <c r="S643" s="125">
        <v>496</v>
      </c>
      <c r="T643" s="125">
        <v>7.4029999999999996</v>
      </c>
      <c r="U643" s="125">
        <v>28</v>
      </c>
    </row>
    <row r="644" spans="1:21" ht="31.5" x14ac:dyDescent="0.25">
      <c r="A644" s="583"/>
      <c r="B644" s="264" t="s">
        <v>1556</v>
      </c>
      <c r="C644" s="273" t="s">
        <v>1557</v>
      </c>
      <c r="D644" s="266"/>
      <c r="E644" s="267" t="s">
        <v>235</v>
      </c>
      <c r="F644" s="268">
        <v>38674</v>
      </c>
      <c r="G644" s="269">
        <f t="shared" si="66"/>
        <v>27071.800000000003</v>
      </c>
      <c r="H644" s="84"/>
      <c r="I644" s="270"/>
      <c r="J644" s="271">
        <f t="shared" si="67"/>
        <v>0</v>
      </c>
      <c r="K644" s="84"/>
      <c r="L644" s="266" t="s">
        <v>1349</v>
      </c>
      <c r="M644" s="266" t="s">
        <v>1509</v>
      </c>
      <c r="N644" s="266">
        <v>250</v>
      </c>
      <c r="O644" s="266">
        <v>654</v>
      </c>
      <c r="P644" s="266" t="s">
        <v>238</v>
      </c>
      <c r="Q644" s="266" t="s">
        <v>446</v>
      </c>
      <c r="R644" s="266">
        <v>3</v>
      </c>
      <c r="S644" s="266">
        <v>496</v>
      </c>
      <c r="T644" s="266">
        <v>7.8429999999999991</v>
      </c>
      <c r="U644" s="266">
        <v>28</v>
      </c>
    </row>
    <row r="645" spans="1:21" ht="25.5" x14ac:dyDescent="0.25">
      <c r="A645" s="583"/>
      <c r="B645" s="123" t="s">
        <v>1530</v>
      </c>
      <c r="C645" s="124" t="s">
        <v>1531</v>
      </c>
      <c r="D645" s="125" t="s">
        <v>1390</v>
      </c>
      <c r="E645" s="126" t="s">
        <v>235</v>
      </c>
      <c r="F645" s="5">
        <v>18910</v>
      </c>
      <c r="G645" s="272">
        <f t="shared" si="66"/>
        <v>13237</v>
      </c>
      <c r="H645" s="84"/>
      <c r="I645" s="51"/>
      <c r="J645" s="52">
        <f t="shared" si="67"/>
        <v>0</v>
      </c>
      <c r="K645" s="84"/>
      <c r="L645" s="125" t="s">
        <v>1349</v>
      </c>
      <c r="M645" s="125" t="s">
        <v>1509</v>
      </c>
      <c r="N645" s="125">
        <v>250</v>
      </c>
      <c r="O645" s="125">
        <v>654</v>
      </c>
      <c r="P645" s="125" t="s">
        <v>238</v>
      </c>
      <c r="Q645" s="125" t="s">
        <v>446</v>
      </c>
      <c r="R645" s="125">
        <v>3</v>
      </c>
      <c r="S645" s="125">
        <v>496</v>
      </c>
      <c r="T645" s="125">
        <v>7.8429999999999991</v>
      </c>
      <c r="U645" s="125">
        <v>28</v>
      </c>
    </row>
    <row r="646" spans="1:21" ht="25.5" x14ac:dyDescent="0.25">
      <c r="A646" s="583"/>
      <c r="B646" s="123" t="s">
        <v>1544</v>
      </c>
      <c r="C646" s="124" t="s">
        <v>1545</v>
      </c>
      <c r="D646" s="125" t="s">
        <v>1391</v>
      </c>
      <c r="E646" s="126" t="s">
        <v>242</v>
      </c>
      <c r="F646" s="5">
        <v>7076</v>
      </c>
      <c r="G646" s="272">
        <f t="shared" si="66"/>
        <v>4953.2000000000007</v>
      </c>
      <c r="H646" s="84"/>
      <c r="I646" s="51"/>
      <c r="J646" s="52">
        <f t="shared" si="67"/>
        <v>0</v>
      </c>
      <c r="K646" s="84"/>
      <c r="L646" s="125" t="s">
        <v>1349</v>
      </c>
      <c r="M646" s="125" t="s">
        <v>1509</v>
      </c>
      <c r="N646" s="125">
        <v>250</v>
      </c>
      <c r="O646" s="125">
        <v>654</v>
      </c>
      <c r="P646" s="125" t="s">
        <v>238</v>
      </c>
      <c r="Q646" s="125" t="s">
        <v>446</v>
      </c>
      <c r="R646" s="125">
        <v>3</v>
      </c>
      <c r="S646" s="125">
        <v>496</v>
      </c>
      <c r="T646" s="125">
        <v>7.8429999999999991</v>
      </c>
      <c r="U646" s="125">
        <v>28</v>
      </c>
    </row>
    <row r="647" spans="1:21" ht="25.5" x14ac:dyDescent="0.25">
      <c r="A647" s="583"/>
      <c r="B647" s="123" t="s">
        <v>1514</v>
      </c>
      <c r="C647" s="124" t="s">
        <v>1515</v>
      </c>
      <c r="D647" s="125" t="s">
        <v>1390</v>
      </c>
      <c r="E647" s="126" t="s">
        <v>242</v>
      </c>
      <c r="F647" s="5">
        <v>5612</v>
      </c>
      <c r="G647" s="272">
        <f t="shared" si="66"/>
        <v>3928.4</v>
      </c>
      <c r="H647" s="84"/>
      <c r="I647" s="51"/>
      <c r="J647" s="52">
        <f t="shared" si="67"/>
        <v>0</v>
      </c>
      <c r="K647" s="84"/>
      <c r="L647" s="125" t="s">
        <v>1349</v>
      </c>
      <c r="M647" s="125" t="s">
        <v>1509</v>
      </c>
      <c r="N647" s="125">
        <v>250</v>
      </c>
      <c r="O647" s="125">
        <v>654</v>
      </c>
      <c r="P647" s="125" t="s">
        <v>238</v>
      </c>
      <c r="Q647" s="125" t="s">
        <v>446</v>
      </c>
      <c r="R647" s="125">
        <v>3</v>
      </c>
      <c r="S647" s="125">
        <v>496</v>
      </c>
      <c r="T647" s="125">
        <v>7.8429999999999991</v>
      </c>
      <c r="U647" s="125">
        <v>28</v>
      </c>
    </row>
    <row r="648" spans="1:21" ht="31.5" x14ac:dyDescent="0.25">
      <c r="A648" s="583"/>
      <c r="B648" s="264" t="s">
        <v>1558</v>
      </c>
      <c r="C648" s="273" t="s">
        <v>1559</v>
      </c>
      <c r="D648" s="266"/>
      <c r="E648" s="267" t="s">
        <v>235</v>
      </c>
      <c r="F648" s="268">
        <v>40138</v>
      </c>
      <c r="G648" s="269">
        <f t="shared" si="66"/>
        <v>28096.6</v>
      </c>
      <c r="H648" s="84"/>
      <c r="I648" s="270"/>
      <c r="J648" s="271">
        <f t="shared" si="67"/>
        <v>0</v>
      </c>
      <c r="K648" s="84"/>
      <c r="L648" s="266" t="s">
        <v>1349</v>
      </c>
      <c r="M648" s="266" t="s">
        <v>1509</v>
      </c>
      <c r="N648" s="266">
        <v>300</v>
      </c>
      <c r="O648" s="266">
        <v>654</v>
      </c>
      <c r="P648" s="266" t="s">
        <v>238</v>
      </c>
      <c r="Q648" s="266" t="s">
        <v>446</v>
      </c>
      <c r="R648" s="266">
        <v>3</v>
      </c>
      <c r="S648" s="266">
        <v>496</v>
      </c>
      <c r="T648" s="266">
        <v>8.2029999999999994</v>
      </c>
      <c r="U648" s="266">
        <v>28</v>
      </c>
    </row>
    <row r="649" spans="1:21" ht="25.5" x14ac:dyDescent="0.25">
      <c r="A649" s="583"/>
      <c r="B649" s="123" t="s">
        <v>1530</v>
      </c>
      <c r="C649" s="124" t="s">
        <v>1531</v>
      </c>
      <c r="D649" s="125" t="s">
        <v>1390</v>
      </c>
      <c r="E649" s="126" t="s">
        <v>235</v>
      </c>
      <c r="F649" s="5">
        <v>18910</v>
      </c>
      <c r="G649" s="272">
        <f t="shared" si="66"/>
        <v>13237</v>
      </c>
      <c r="H649" s="84"/>
      <c r="I649" s="51"/>
      <c r="J649" s="52">
        <f t="shared" si="67"/>
        <v>0</v>
      </c>
      <c r="K649" s="84"/>
      <c r="L649" s="125" t="s">
        <v>1349</v>
      </c>
      <c r="M649" s="125" t="s">
        <v>1509</v>
      </c>
      <c r="N649" s="125">
        <v>300</v>
      </c>
      <c r="O649" s="125">
        <v>654</v>
      </c>
      <c r="P649" s="125" t="s">
        <v>238</v>
      </c>
      <c r="Q649" s="125" t="s">
        <v>446</v>
      </c>
      <c r="R649" s="125">
        <v>3</v>
      </c>
      <c r="S649" s="125">
        <v>496</v>
      </c>
      <c r="T649" s="125">
        <v>8.2029999999999994</v>
      </c>
      <c r="U649" s="125">
        <v>28</v>
      </c>
    </row>
    <row r="650" spans="1:21" ht="25.5" x14ac:dyDescent="0.25">
      <c r="A650" s="583"/>
      <c r="B650" s="123" t="s">
        <v>1548</v>
      </c>
      <c r="C650" s="124" t="s">
        <v>1549</v>
      </c>
      <c r="D650" s="125" t="s">
        <v>1391</v>
      </c>
      <c r="E650" s="126" t="s">
        <v>242</v>
      </c>
      <c r="F650" s="5">
        <v>7808</v>
      </c>
      <c r="G650" s="272">
        <f t="shared" si="66"/>
        <v>5465.6</v>
      </c>
      <c r="H650" s="84"/>
      <c r="I650" s="51"/>
      <c r="J650" s="52">
        <f t="shared" si="67"/>
        <v>0</v>
      </c>
      <c r="K650" s="84"/>
      <c r="L650" s="125" t="s">
        <v>1349</v>
      </c>
      <c r="M650" s="125" t="s">
        <v>1509</v>
      </c>
      <c r="N650" s="125">
        <v>300</v>
      </c>
      <c r="O650" s="125">
        <v>654</v>
      </c>
      <c r="P650" s="125" t="s">
        <v>238</v>
      </c>
      <c r="Q650" s="125" t="s">
        <v>446</v>
      </c>
      <c r="R650" s="125">
        <v>3</v>
      </c>
      <c r="S650" s="125">
        <v>496</v>
      </c>
      <c r="T650" s="125">
        <v>8.2029999999999994</v>
      </c>
      <c r="U650" s="125">
        <v>28</v>
      </c>
    </row>
    <row r="651" spans="1:21" ht="25.5" x14ac:dyDescent="0.25">
      <c r="A651" s="583"/>
      <c r="B651" s="123" t="s">
        <v>1514</v>
      </c>
      <c r="C651" s="124" t="s">
        <v>1515</v>
      </c>
      <c r="D651" s="125" t="s">
        <v>1390</v>
      </c>
      <c r="E651" s="126" t="s">
        <v>242</v>
      </c>
      <c r="F651" s="5">
        <v>5612</v>
      </c>
      <c r="G651" s="272">
        <f t="shared" si="66"/>
        <v>3928.4</v>
      </c>
      <c r="H651" s="84"/>
      <c r="I651" s="51"/>
      <c r="J651" s="52">
        <f t="shared" si="67"/>
        <v>0</v>
      </c>
      <c r="K651" s="84"/>
      <c r="L651" s="125" t="s">
        <v>1349</v>
      </c>
      <c r="M651" s="125" t="s">
        <v>1509</v>
      </c>
      <c r="N651" s="125">
        <v>300</v>
      </c>
      <c r="O651" s="125">
        <v>654</v>
      </c>
      <c r="P651" s="125" t="s">
        <v>238</v>
      </c>
      <c r="Q651" s="125" t="s">
        <v>446</v>
      </c>
      <c r="R651" s="125">
        <v>3</v>
      </c>
      <c r="S651" s="125">
        <v>496</v>
      </c>
      <c r="T651" s="125">
        <v>8.2029999999999994</v>
      </c>
      <c r="U651" s="125">
        <v>28</v>
      </c>
    </row>
    <row r="652" spans="1:21" ht="31.5" x14ac:dyDescent="0.25">
      <c r="A652" s="583"/>
      <c r="B652" s="264" t="s">
        <v>1560</v>
      </c>
      <c r="C652" s="273" t="s">
        <v>1561</v>
      </c>
      <c r="D652" s="266"/>
      <c r="E652" s="267" t="s">
        <v>235</v>
      </c>
      <c r="F652" s="268">
        <v>41114</v>
      </c>
      <c r="G652" s="269">
        <f t="shared" si="66"/>
        <v>28779.800000000003</v>
      </c>
      <c r="H652" s="84"/>
      <c r="I652" s="270"/>
      <c r="J652" s="271">
        <f t="shared" si="67"/>
        <v>0</v>
      </c>
      <c r="K652" s="84"/>
      <c r="L652" s="266" t="s">
        <v>1349</v>
      </c>
      <c r="M652" s="266" t="s">
        <v>1509</v>
      </c>
      <c r="N652" s="266">
        <v>400</v>
      </c>
      <c r="O652" s="266">
        <v>654</v>
      </c>
      <c r="P652" s="266" t="s">
        <v>238</v>
      </c>
      <c r="Q652" s="266" t="s">
        <v>446</v>
      </c>
      <c r="R652" s="266">
        <v>3</v>
      </c>
      <c r="S652" s="266">
        <v>496</v>
      </c>
      <c r="T652" s="266">
        <v>8.8269999999999982</v>
      </c>
      <c r="U652" s="266">
        <v>28</v>
      </c>
    </row>
    <row r="653" spans="1:21" s="142" customFormat="1" ht="25.5" x14ac:dyDescent="0.25">
      <c r="A653" s="583"/>
      <c r="B653" s="123" t="s">
        <v>1530</v>
      </c>
      <c r="C653" s="124" t="s">
        <v>1531</v>
      </c>
      <c r="D653" s="125" t="s">
        <v>1390</v>
      </c>
      <c r="E653" s="126" t="s">
        <v>235</v>
      </c>
      <c r="F653" s="5">
        <v>18910</v>
      </c>
      <c r="G653" s="272">
        <f t="shared" si="66"/>
        <v>13237</v>
      </c>
      <c r="H653" s="84"/>
      <c r="I653" s="51"/>
      <c r="J653" s="52">
        <f t="shared" si="67"/>
        <v>0</v>
      </c>
      <c r="K653" s="84"/>
      <c r="L653" s="125" t="s">
        <v>1349</v>
      </c>
      <c r="M653" s="125" t="s">
        <v>1509</v>
      </c>
      <c r="N653" s="125">
        <v>400</v>
      </c>
      <c r="O653" s="125">
        <v>654</v>
      </c>
      <c r="P653" s="125" t="s">
        <v>238</v>
      </c>
      <c r="Q653" s="125" t="s">
        <v>446</v>
      </c>
      <c r="R653" s="125">
        <v>3</v>
      </c>
      <c r="S653" s="125">
        <v>496</v>
      </c>
      <c r="T653" s="125">
        <v>8.8269999999999982</v>
      </c>
      <c r="U653" s="125">
        <v>28</v>
      </c>
    </row>
    <row r="654" spans="1:21" s="142" customFormat="1" ht="25.5" x14ac:dyDescent="0.25">
      <c r="A654" s="583"/>
      <c r="B654" s="123" t="s">
        <v>1552</v>
      </c>
      <c r="C654" s="124" t="s">
        <v>1553</v>
      </c>
      <c r="D654" s="125" t="s">
        <v>1391</v>
      </c>
      <c r="E654" s="126" t="s">
        <v>242</v>
      </c>
      <c r="F654" s="5">
        <v>8296</v>
      </c>
      <c r="G654" s="272">
        <f t="shared" si="66"/>
        <v>5807.2000000000007</v>
      </c>
      <c r="H654" s="84"/>
      <c r="I654" s="51"/>
      <c r="J654" s="52">
        <f t="shared" si="67"/>
        <v>0</v>
      </c>
      <c r="K654" s="84"/>
      <c r="L654" s="125" t="s">
        <v>1349</v>
      </c>
      <c r="M654" s="125" t="s">
        <v>1509</v>
      </c>
      <c r="N654" s="125">
        <v>400</v>
      </c>
      <c r="O654" s="125">
        <v>654</v>
      </c>
      <c r="P654" s="125" t="s">
        <v>238</v>
      </c>
      <c r="Q654" s="125" t="s">
        <v>446</v>
      </c>
      <c r="R654" s="125">
        <v>3</v>
      </c>
      <c r="S654" s="125">
        <v>496</v>
      </c>
      <c r="T654" s="125">
        <v>8.8269999999999982</v>
      </c>
      <c r="U654" s="125">
        <v>28</v>
      </c>
    </row>
    <row r="655" spans="1:21" s="142" customFormat="1" ht="26.25" thickBot="1" x14ac:dyDescent="0.3">
      <c r="A655" s="584"/>
      <c r="B655" s="178" t="s">
        <v>1514</v>
      </c>
      <c r="C655" s="241" t="s">
        <v>1515</v>
      </c>
      <c r="D655" s="180" t="s">
        <v>1390</v>
      </c>
      <c r="E655" s="181" t="s">
        <v>242</v>
      </c>
      <c r="F655" s="242">
        <v>5612</v>
      </c>
      <c r="G655" s="294">
        <f t="shared" si="66"/>
        <v>3928.4</v>
      </c>
      <c r="H655" s="84"/>
      <c r="I655" s="243"/>
      <c r="J655" s="55">
        <f t="shared" si="67"/>
        <v>0</v>
      </c>
      <c r="K655" s="84"/>
      <c r="L655" s="180" t="s">
        <v>1349</v>
      </c>
      <c r="M655" s="180" t="s">
        <v>1509</v>
      </c>
      <c r="N655" s="180">
        <v>400</v>
      </c>
      <c r="O655" s="180">
        <v>654</v>
      </c>
      <c r="P655" s="180" t="s">
        <v>238</v>
      </c>
      <c r="Q655" s="180" t="s">
        <v>446</v>
      </c>
      <c r="R655" s="180">
        <v>3</v>
      </c>
      <c r="S655" s="180">
        <v>496</v>
      </c>
      <c r="T655" s="180">
        <v>8.8269999999999982</v>
      </c>
      <c r="U655" s="180">
        <v>28</v>
      </c>
    </row>
    <row r="656" spans="1:21" s="142" customFormat="1" ht="32.25" thickTop="1" x14ac:dyDescent="0.25">
      <c r="A656" s="587"/>
      <c r="B656" s="282" t="s">
        <v>1562</v>
      </c>
      <c r="C656" s="304" t="s">
        <v>1563</v>
      </c>
      <c r="D656" s="284"/>
      <c r="E656" s="285" t="s">
        <v>235</v>
      </c>
      <c r="F656" s="286">
        <v>38674</v>
      </c>
      <c r="G656" s="287">
        <f t="shared" ref="G656:G687" si="68">F656-F656*$G$4</f>
        <v>27071.800000000003</v>
      </c>
      <c r="H656" s="84"/>
      <c r="I656" s="47"/>
      <c r="J656" s="48">
        <f t="shared" ref="J656:J687" si="69">IF(I656*G656&gt;0,I656*G656,0)</f>
        <v>0</v>
      </c>
      <c r="K656" s="84"/>
      <c r="L656" s="284" t="s">
        <v>1349</v>
      </c>
      <c r="M656" s="284" t="s">
        <v>1509</v>
      </c>
      <c r="N656" s="284">
        <v>200</v>
      </c>
      <c r="O656" s="284">
        <v>654</v>
      </c>
      <c r="P656" s="284" t="s">
        <v>258</v>
      </c>
      <c r="Q656" s="284" t="s">
        <v>455</v>
      </c>
      <c r="R656" s="284">
        <v>3</v>
      </c>
      <c r="S656" s="284">
        <v>496</v>
      </c>
      <c r="T656" s="284">
        <v>7.3629999999999995</v>
      </c>
      <c r="U656" s="284">
        <v>28</v>
      </c>
    </row>
    <row r="657" spans="1:21" s="142" customFormat="1" ht="25.5" x14ac:dyDescent="0.25">
      <c r="A657" s="583"/>
      <c r="B657" s="123" t="s">
        <v>1564</v>
      </c>
      <c r="C657" s="124" t="s">
        <v>1565</v>
      </c>
      <c r="D657" s="125" t="s">
        <v>1390</v>
      </c>
      <c r="E657" s="126" t="s">
        <v>235</v>
      </c>
      <c r="F657" s="5">
        <v>17934</v>
      </c>
      <c r="G657" s="272">
        <f t="shared" si="68"/>
        <v>12553.8</v>
      </c>
      <c r="H657" s="84"/>
      <c r="I657" s="51"/>
      <c r="J657" s="52">
        <f t="shared" si="69"/>
        <v>0</v>
      </c>
      <c r="K657" s="84"/>
      <c r="L657" s="125" t="s">
        <v>1349</v>
      </c>
      <c r="M657" s="125" t="s">
        <v>1509</v>
      </c>
      <c r="N657" s="125">
        <v>200</v>
      </c>
      <c r="O657" s="125">
        <v>654</v>
      </c>
      <c r="P657" s="125" t="s">
        <v>258</v>
      </c>
      <c r="Q657" s="125" t="s">
        <v>455</v>
      </c>
      <c r="R657" s="125">
        <v>3</v>
      </c>
      <c r="S657" s="125">
        <v>496</v>
      </c>
      <c r="T657" s="125">
        <v>7.3629999999999995</v>
      </c>
      <c r="U657" s="125">
        <v>28</v>
      </c>
    </row>
    <row r="658" spans="1:21" s="142" customFormat="1" ht="25.5" x14ac:dyDescent="0.25">
      <c r="A658" s="583"/>
      <c r="B658" s="123" t="s">
        <v>1566</v>
      </c>
      <c r="C658" s="124" t="s">
        <v>1567</v>
      </c>
      <c r="D658" s="125" t="s">
        <v>1391</v>
      </c>
      <c r="E658" s="126" t="s">
        <v>242</v>
      </c>
      <c r="F658" s="5">
        <v>7564</v>
      </c>
      <c r="G658" s="272">
        <f t="shared" si="68"/>
        <v>5294.8</v>
      </c>
      <c r="H658" s="84"/>
      <c r="I658" s="51"/>
      <c r="J658" s="52">
        <f t="shared" si="69"/>
        <v>0</v>
      </c>
      <c r="K658" s="84"/>
      <c r="L658" s="125" t="s">
        <v>1349</v>
      </c>
      <c r="M658" s="125" t="s">
        <v>1509</v>
      </c>
      <c r="N658" s="125">
        <v>200</v>
      </c>
      <c r="O658" s="125">
        <v>654</v>
      </c>
      <c r="P658" s="125" t="s">
        <v>258</v>
      </c>
      <c r="Q658" s="125" t="s">
        <v>455</v>
      </c>
      <c r="R658" s="125">
        <v>3</v>
      </c>
      <c r="S658" s="125">
        <v>496</v>
      </c>
      <c r="T658" s="125">
        <v>7.3629999999999995</v>
      </c>
      <c r="U658" s="125">
        <v>28</v>
      </c>
    </row>
    <row r="659" spans="1:21" s="142" customFormat="1" ht="25.5" x14ac:dyDescent="0.25">
      <c r="A659" s="583"/>
      <c r="B659" s="123" t="s">
        <v>1568</v>
      </c>
      <c r="C659" s="124" t="s">
        <v>1569</v>
      </c>
      <c r="D659" s="125" t="s">
        <v>1390</v>
      </c>
      <c r="E659" s="126" t="s">
        <v>242</v>
      </c>
      <c r="F659" s="5">
        <v>5612</v>
      </c>
      <c r="G659" s="272">
        <f t="shared" si="68"/>
        <v>3928.4</v>
      </c>
      <c r="H659" s="84"/>
      <c r="I659" s="51"/>
      <c r="J659" s="52">
        <f t="shared" si="69"/>
        <v>0</v>
      </c>
      <c r="K659" s="84"/>
      <c r="L659" s="125" t="s">
        <v>1349</v>
      </c>
      <c r="M659" s="125" t="s">
        <v>1509</v>
      </c>
      <c r="N659" s="125">
        <v>200</v>
      </c>
      <c r="O659" s="125">
        <v>654</v>
      </c>
      <c r="P659" s="125" t="s">
        <v>258</v>
      </c>
      <c r="Q659" s="125" t="s">
        <v>455</v>
      </c>
      <c r="R659" s="125">
        <v>3</v>
      </c>
      <c r="S659" s="125">
        <v>496</v>
      </c>
      <c r="T659" s="125">
        <v>7.3629999999999995</v>
      </c>
      <c r="U659" s="125">
        <v>28</v>
      </c>
    </row>
    <row r="660" spans="1:21" s="142" customFormat="1" ht="31.5" x14ac:dyDescent="0.25">
      <c r="A660" s="583"/>
      <c r="B660" s="264" t="s">
        <v>1570</v>
      </c>
      <c r="C660" s="273" t="s">
        <v>1571</v>
      </c>
      <c r="D660" s="266"/>
      <c r="E660" s="267" t="s">
        <v>235</v>
      </c>
      <c r="F660" s="268">
        <v>38918</v>
      </c>
      <c r="G660" s="269">
        <f t="shared" si="68"/>
        <v>27242.6</v>
      </c>
      <c r="H660" s="84"/>
      <c r="I660" s="270"/>
      <c r="J660" s="271">
        <f t="shared" si="69"/>
        <v>0</v>
      </c>
      <c r="K660" s="84"/>
      <c r="L660" s="266" t="s">
        <v>1349</v>
      </c>
      <c r="M660" s="266" t="s">
        <v>1509</v>
      </c>
      <c r="N660" s="266">
        <v>250</v>
      </c>
      <c r="O660" s="266">
        <v>654</v>
      </c>
      <c r="P660" s="266" t="s">
        <v>258</v>
      </c>
      <c r="Q660" s="266" t="s">
        <v>455</v>
      </c>
      <c r="R660" s="266">
        <v>3</v>
      </c>
      <c r="S660" s="266">
        <v>496</v>
      </c>
      <c r="T660" s="266">
        <v>7.7969999999999997</v>
      </c>
      <c r="U660" s="266">
        <v>28</v>
      </c>
    </row>
    <row r="661" spans="1:21" s="142" customFormat="1" ht="25.5" x14ac:dyDescent="0.25">
      <c r="A661" s="583"/>
      <c r="B661" s="123" t="s">
        <v>1564</v>
      </c>
      <c r="C661" s="124" t="s">
        <v>1565</v>
      </c>
      <c r="D661" s="125" t="s">
        <v>1390</v>
      </c>
      <c r="E661" s="126" t="s">
        <v>235</v>
      </c>
      <c r="F661" s="5">
        <v>17934</v>
      </c>
      <c r="G661" s="272">
        <f t="shared" si="68"/>
        <v>12553.8</v>
      </c>
      <c r="H661" s="84"/>
      <c r="I661" s="51"/>
      <c r="J661" s="52">
        <f t="shared" si="69"/>
        <v>0</v>
      </c>
      <c r="K661" s="84"/>
      <c r="L661" s="125" t="s">
        <v>1349</v>
      </c>
      <c r="M661" s="125" t="s">
        <v>1509</v>
      </c>
      <c r="N661" s="125">
        <v>250</v>
      </c>
      <c r="O661" s="125">
        <v>654</v>
      </c>
      <c r="P661" s="125" t="s">
        <v>258</v>
      </c>
      <c r="Q661" s="125" t="s">
        <v>455</v>
      </c>
      <c r="R661" s="125">
        <v>3</v>
      </c>
      <c r="S661" s="125">
        <v>496</v>
      </c>
      <c r="T661" s="125">
        <v>7.7969999999999997</v>
      </c>
      <c r="U661" s="125">
        <v>28</v>
      </c>
    </row>
    <row r="662" spans="1:21" s="142" customFormat="1" ht="25.5" x14ac:dyDescent="0.25">
      <c r="A662" s="583"/>
      <c r="B662" s="123" t="s">
        <v>1572</v>
      </c>
      <c r="C662" s="124" t="s">
        <v>1573</v>
      </c>
      <c r="D662" s="125" t="s">
        <v>1391</v>
      </c>
      <c r="E662" s="126" t="s">
        <v>242</v>
      </c>
      <c r="F662" s="5">
        <v>7686</v>
      </c>
      <c r="G662" s="272">
        <f t="shared" si="68"/>
        <v>5380.2000000000007</v>
      </c>
      <c r="H662" s="84"/>
      <c r="I662" s="51"/>
      <c r="J662" s="52">
        <f t="shared" si="69"/>
        <v>0</v>
      </c>
      <c r="K662" s="84"/>
      <c r="L662" s="125" t="s">
        <v>1349</v>
      </c>
      <c r="M662" s="125" t="s">
        <v>1509</v>
      </c>
      <c r="N662" s="125">
        <v>250</v>
      </c>
      <c r="O662" s="125">
        <v>654</v>
      </c>
      <c r="P662" s="125" t="s">
        <v>258</v>
      </c>
      <c r="Q662" s="125" t="s">
        <v>455</v>
      </c>
      <c r="R662" s="125">
        <v>3</v>
      </c>
      <c r="S662" s="125">
        <v>496</v>
      </c>
      <c r="T662" s="125">
        <v>7.7969999999999997</v>
      </c>
      <c r="U662" s="125">
        <v>28</v>
      </c>
    </row>
    <row r="663" spans="1:21" s="142" customFormat="1" ht="25.5" x14ac:dyDescent="0.25">
      <c r="A663" s="583"/>
      <c r="B663" s="123" t="s">
        <v>1568</v>
      </c>
      <c r="C663" s="124" t="s">
        <v>1569</v>
      </c>
      <c r="D663" s="125" t="s">
        <v>1390</v>
      </c>
      <c r="E663" s="126" t="s">
        <v>242</v>
      </c>
      <c r="F663" s="5">
        <v>5612</v>
      </c>
      <c r="G663" s="272">
        <f t="shared" si="68"/>
        <v>3928.4</v>
      </c>
      <c r="H663" s="84"/>
      <c r="I663" s="51"/>
      <c r="J663" s="52">
        <f t="shared" si="69"/>
        <v>0</v>
      </c>
      <c r="K663" s="84"/>
      <c r="L663" s="125" t="s">
        <v>1349</v>
      </c>
      <c r="M663" s="125" t="s">
        <v>1509</v>
      </c>
      <c r="N663" s="125">
        <v>250</v>
      </c>
      <c r="O663" s="125">
        <v>654</v>
      </c>
      <c r="P663" s="125" t="s">
        <v>258</v>
      </c>
      <c r="Q663" s="125" t="s">
        <v>455</v>
      </c>
      <c r="R663" s="125">
        <v>3</v>
      </c>
      <c r="S663" s="125">
        <v>496</v>
      </c>
      <c r="T663" s="125">
        <v>7.7969999999999997</v>
      </c>
      <c r="U663" s="125">
        <v>28</v>
      </c>
    </row>
    <row r="664" spans="1:21" s="142" customFormat="1" ht="31.5" x14ac:dyDescent="0.25">
      <c r="A664" s="583"/>
      <c r="B664" s="264" t="s">
        <v>1574</v>
      </c>
      <c r="C664" s="273" t="s">
        <v>1575</v>
      </c>
      <c r="D664" s="266"/>
      <c r="E664" s="267" t="s">
        <v>235</v>
      </c>
      <c r="F664" s="268">
        <v>41602</v>
      </c>
      <c r="G664" s="269">
        <f t="shared" si="68"/>
        <v>29121.4</v>
      </c>
      <c r="H664" s="84"/>
      <c r="I664" s="270"/>
      <c r="J664" s="271">
        <f t="shared" si="69"/>
        <v>0</v>
      </c>
      <c r="K664" s="84"/>
      <c r="L664" s="266" t="s">
        <v>1349</v>
      </c>
      <c r="M664" s="266" t="s">
        <v>1509</v>
      </c>
      <c r="N664" s="266">
        <v>300</v>
      </c>
      <c r="O664" s="266">
        <v>654</v>
      </c>
      <c r="P664" s="266" t="s">
        <v>258</v>
      </c>
      <c r="Q664" s="266" t="s">
        <v>455</v>
      </c>
      <c r="R664" s="266">
        <v>3</v>
      </c>
      <c r="S664" s="266">
        <v>496</v>
      </c>
      <c r="T664" s="266">
        <v>6.8469999999999995</v>
      </c>
      <c r="U664" s="266">
        <v>28</v>
      </c>
    </row>
    <row r="665" spans="1:21" s="142" customFormat="1" ht="25.5" x14ac:dyDescent="0.25">
      <c r="A665" s="583"/>
      <c r="B665" s="123" t="s">
        <v>1564</v>
      </c>
      <c r="C665" s="124" t="s">
        <v>1565</v>
      </c>
      <c r="D665" s="125" t="s">
        <v>1390</v>
      </c>
      <c r="E665" s="126" t="s">
        <v>235</v>
      </c>
      <c r="F665" s="5">
        <v>17934</v>
      </c>
      <c r="G665" s="272">
        <f t="shared" si="68"/>
        <v>12553.8</v>
      </c>
      <c r="H665" s="84"/>
      <c r="I665" s="51"/>
      <c r="J665" s="52">
        <f t="shared" si="69"/>
        <v>0</v>
      </c>
      <c r="K665" s="84"/>
      <c r="L665" s="125" t="s">
        <v>1349</v>
      </c>
      <c r="M665" s="125" t="s">
        <v>1509</v>
      </c>
      <c r="N665" s="125">
        <v>300</v>
      </c>
      <c r="O665" s="125">
        <v>654</v>
      </c>
      <c r="P665" s="125" t="s">
        <v>258</v>
      </c>
      <c r="Q665" s="125" t="s">
        <v>455</v>
      </c>
      <c r="R665" s="125">
        <v>3</v>
      </c>
      <c r="S665" s="125">
        <v>496</v>
      </c>
      <c r="T665" s="125">
        <v>6.8469999999999995</v>
      </c>
      <c r="U665" s="125">
        <v>28</v>
      </c>
    </row>
    <row r="666" spans="1:21" s="142" customFormat="1" ht="25.5" x14ac:dyDescent="0.25">
      <c r="A666" s="583"/>
      <c r="B666" s="123" t="s">
        <v>1576</v>
      </c>
      <c r="C666" s="124" t="s">
        <v>1577</v>
      </c>
      <c r="D666" s="125" t="s">
        <v>1391</v>
      </c>
      <c r="E666" s="126" t="s">
        <v>242</v>
      </c>
      <c r="F666" s="5">
        <v>9028</v>
      </c>
      <c r="G666" s="272">
        <f t="shared" si="68"/>
        <v>6319.6</v>
      </c>
      <c r="H666" s="84"/>
      <c r="I666" s="51"/>
      <c r="J666" s="52">
        <f t="shared" si="69"/>
        <v>0</v>
      </c>
      <c r="K666" s="84"/>
      <c r="L666" s="125" t="s">
        <v>1349</v>
      </c>
      <c r="M666" s="125" t="s">
        <v>1509</v>
      </c>
      <c r="N666" s="125">
        <v>300</v>
      </c>
      <c r="O666" s="125">
        <v>654</v>
      </c>
      <c r="P666" s="125" t="s">
        <v>258</v>
      </c>
      <c r="Q666" s="125" t="s">
        <v>455</v>
      </c>
      <c r="R666" s="125">
        <v>3</v>
      </c>
      <c r="S666" s="125">
        <v>496</v>
      </c>
      <c r="T666" s="125">
        <v>6.8469999999999995</v>
      </c>
      <c r="U666" s="125">
        <v>28</v>
      </c>
    </row>
    <row r="667" spans="1:21" s="142" customFormat="1" ht="25.5" x14ac:dyDescent="0.25">
      <c r="A667" s="583"/>
      <c r="B667" s="123" t="s">
        <v>1568</v>
      </c>
      <c r="C667" s="124" t="s">
        <v>1569</v>
      </c>
      <c r="D667" s="125" t="s">
        <v>1390</v>
      </c>
      <c r="E667" s="126" t="s">
        <v>242</v>
      </c>
      <c r="F667" s="5">
        <v>5612</v>
      </c>
      <c r="G667" s="272">
        <f t="shared" si="68"/>
        <v>3928.4</v>
      </c>
      <c r="H667" s="84"/>
      <c r="I667" s="51"/>
      <c r="J667" s="52">
        <f t="shared" si="69"/>
        <v>0</v>
      </c>
      <c r="K667" s="84"/>
      <c r="L667" s="125" t="s">
        <v>1349</v>
      </c>
      <c r="M667" s="125" t="s">
        <v>1509</v>
      </c>
      <c r="N667" s="125">
        <v>300</v>
      </c>
      <c r="O667" s="125">
        <v>654</v>
      </c>
      <c r="P667" s="125" t="s">
        <v>258</v>
      </c>
      <c r="Q667" s="125" t="s">
        <v>455</v>
      </c>
      <c r="R667" s="125">
        <v>3</v>
      </c>
      <c r="S667" s="125">
        <v>496</v>
      </c>
      <c r="T667" s="125">
        <v>6.8469999999999995</v>
      </c>
      <c r="U667" s="125">
        <v>28</v>
      </c>
    </row>
    <row r="668" spans="1:21" s="142" customFormat="1" ht="31.5" x14ac:dyDescent="0.25">
      <c r="A668" s="583"/>
      <c r="B668" s="264" t="s">
        <v>1578</v>
      </c>
      <c r="C668" s="273" t="s">
        <v>1579</v>
      </c>
      <c r="D668" s="266"/>
      <c r="E668" s="267" t="s">
        <v>235</v>
      </c>
      <c r="F668" s="268">
        <v>43310</v>
      </c>
      <c r="G668" s="269">
        <f t="shared" si="68"/>
        <v>30317</v>
      </c>
      <c r="H668" s="84"/>
      <c r="I668" s="270"/>
      <c r="J668" s="271">
        <f t="shared" si="69"/>
        <v>0</v>
      </c>
      <c r="K668" s="84"/>
      <c r="L668" s="266" t="s">
        <v>1349</v>
      </c>
      <c r="M668" s="266" t="s">
        <v>1509</v>
      </c>
      <c r="N668" s="266">
        <v>400</v>
      </c>
      <c r="O668" s="266">
        <v>654</v>
      </c>
      <c r="P668" s="266" t="s">
        <v>258</v>
      </c>
      <c r="Q668" s="266" t="s">
        <v>455</v>
      </c>
      <c r="R668" s="266">
        <v>3</v>
      </c>
      <c r="S668" s="266">
        <v>496</v>
      </c>
      <c r="T668" s="266">
        <v>8.8269999999999982</v>
      </c>
      <c r="U668" s="266">
        <v>28</v>
      </c>
    </row>
    <row r="669" spans="1:21" s="142" customFormat="1" ht="25.5" x14ac:dyDescent="0.25">
      <c r="A669" s="583"/>
      <c r="B669" s="123" t="s">
        <v>1564</v>
      </c>
      <c r="C669" s="124" t="s">
        <v>1565</v>
      </c>
      <c r="D669" s="125" t="s">
        <v>1390</v>
      </c>
      <c r="E669" s="126" t="s">
        <v>235</v>
      </c>
      <c r="F669" s="5">
        <v>17934</v>
      </c>
      <c r="G669" s="272">
        <f t="shared" si="68"/>
        <v>12553.8</v>
      </c>
      <c r="H669" s="84"/>
      <c r="I669" s="51"/>
      <c r="J669" s="52">
        <f t="shared" si="69"/>
        <v>0</v>
      </c>
      <c r="K669" s="84"/>
      <c r="L669" s="125" t="s">
        <v>1349</v>
      </c>
      <c r="M669" s="125" t="s">
        <v>1509</v>
      </c>
      <c r="N669" s="125">
        <v>400</v>
      </c>
      <c r="O669" s="125">
        <v>654</v>
      </c>
      <c r="P669" s="125" t="s">
        <v>258</v>
      </c>
      <c r="Q669" s="125" t="s">
        <v>455</v>
      </c>
      <c r="R669" s="125">
        <v>3</v>
      </c>
      <c r="S669" s="125">
        <v>496</v>
      </c>
      <c r="T669" s="125">
        <v>8.8269999999999982</v>
      </c>
      <c r="U669" s="125">
        <v>28</v>
      </c>
    </row>
    <row r="670" spans="1:21" s="142" customFormat="1" ht="25.5" x14ac:dyDescent="0.25">
      <c r="A670" s="583"/>
      <c r="B670" s="123" t="s">
        <v>1580</v>
      </c>
      <c r="C670" s="124" t="s">
        <v>1581</v>
      </c>
      <c r="D670" s="125" t="s">
        <v>1391</v>
      </c>
      <c r="E670" s="126" t="s">
        <v>242</v>
      </c>
      <c r="F670" s="5">
        <v>9882</v>
      </c>
      <c r="G670" s="272">
        <f t="shared" si="68"/>
        <v>6917.4</v>
      </c>
      <c r="H670" s="84"/>
      <c r="I670" s="51"/>
      <c r="J670" s="52">
        <f t="shared" si="69"/>
        <v>0</v>
      </c>
      <c r="K670" s="84"/>
      <c r="L670" s="125" t="s">
        <v>1349</v>
      </c>
      <c r="M670" s="125" t="s">
        <v>1509</v>
      </c>
      <c r="N670" s="125">
        <v>400</v>
      </c>
      <c r="O670" s="125">
        <v>654</v>
      </c>
      <c r="P670" s="125" t="s">
        <v>258</v>
      </c>
      <c r="Q670" s="125" t="s">
        <v>455</v>
      </c>
      <c r="R670" s="125">
        <v>3</v>
      </c>
      <c r="S670" s="125">
        <v>496</v>
      </c>
      <c r="T670" s="125">
        <v>8.8269999999999982</v>
      </c>
      <c r="U670" s="125">
        <v>28</v>
      </c>
    </row>
    <row r="671" spans="1:21" s="142" customFormat="1" ht="26.25" thickBot="1" x14ac:dyDescent="0.3">
      <c r="A671" s="585"/>
      <c r="B671" s="182" t="s">
        <v>1568</v>
      </c>
      <c r="C671" s="254" t="s">
        <v>1569</v>
      </c>
      <c r="D671" s="183" t="s">
        <v>1390</v>
      </c>
      <c r="E671" s="132" t="s">
        <v>242</v>
      </c>
      <c r="F671" s="15">
        <v>5612</v>
      </c>
      <c r="G671" s="332">
        <f t="shared" si="68"/>
        <v>3928.4</v>
      </c>
      <c r="H671" s="84"/>
      <c r="I671" s="56"/>
      <c r="J671" s="57">
        <f t="shared" si="69"/>
        <v>0</v>
      </c>
      <c r="K671" s="84"/>
      <c r="L671" s="183" t="s">
        <v>1349</v>
      </c>
      <c r="M671" s="183" t="s">
        <v>1509</v>
      </c>
      <c r="N671" s="183">
        <v>400</v>
      </c>
      <c r="O671" s="183">
        <v>654</v>
      </c>
      <c r="P671" s="183" t="s">
        <v>258</v>
      </c>
      <c r="Q671" s="183" t="s">
        <v>455</v>
      </c>
      <c r="R671" s="183">
        <v>3</v>
      </c>
      <c r="S671" s="183">
        <v>496</v>
      </c>
      <c r="T671" s="183">
        <v>8.8269999999999982</v>
      </c>
      <c r="U671" s="183">
        <v>28</v>
      </c>
    </row>
    <row r="672" spans="1:21" s="142" customFormat="1" ht="31.5" x14ac:dyDescent="0.25">
      <c r="A672" s="587"/>
      <c r="B672" s="282" t="s">
        <v>1582</v>
      </c>
      <c r="C672" s="304" t="s">
        <v>1583</v>
      </c>
      <c r="D672" s="284"/>
      <c r="E672" s="285" t="s">
        <v>235</v>
      </c>
      <c r="F672" s="286">
        <v>38674</v>
      </c>
      <c r="G672" s="287">
        <f t="shared" si="68"/>
        <v>27071.800000000003</v>
      </c>
      <c r="H672" s="84"/>
      <c r="I672" s="47"/>
      <c r="J672" s="48">
        <f t="shared" si="69"/>
        <v>0</v>
      </c>
      <c r="K672" s="84"/>
      <c r="L672" s="284" t="s">
        <v>1349</v>
      </c>
      <c r="M672" s="284" t="s">
        <v>1509</v>
      </c>
      <c r="N672" s="284">
        <v>200</v>
      </c>
      <c r="O672" s="284">
        <v>654</v>
      </c>
      <c r="P672" s="284" t="s">
        <v>258</v>
      </c>
      <c r="Q672" s="284" t="s">
        <v>455</v>
      </c>
      <c r="R672" s="284">
        <v>3</v>
      </c>
      <c r="S672" s="284">
        <v>496</v>
      </c>
      <c r="T672" s="284">
        <v>7.3629999999999995</v>
      </c>
      <c r="U672" s="284">
        <v>28</v>
      </c>
    </row>
    <row r="673" spans="1:21" s="142" customFormat="1" ht="25.5" x14ac:dyDescent="0.25">
      <c r="A673" s="583"/>
      <c r="B673" s="123" t="s">
        <v>1584</v>
      </c>
      <c r="C673" s="124" t="s">
        <v>1585</v>
      </c>
      <c r="D673" s="125" t="s">
        <v>1390</v>
      </c>
      <c r="E673" s="126" t="s">
        <v>235</v>
      </c>
      <c r="F673" s="5">
        <v>17934</v>
      </c>
      <c r="G673" s="272">
        <f t="shared" si="68"/>
        <v>12553.8</v>
      </c>
      <c r="H673" s="84"/>
      <c r="I673" s="51"/>
      <c r="J673" s="52">
        <f t="shared" si="69"/>
        <v>0</v>
      </c>
      <c r="K673" s="84"/>
      <c r="L673" s="125" t="s">
        <v>1349</v>
      </c>
      <c r="M673" s="125" t="s">
        <v>1509</v>
      </c>
      <c r="N673" s="125">
        <v>200</v>
      </c>
      <c r="O673" s="125">
        <v>654</v>
      </c>
      <c r="P673" s="125" t="s">
        <v>258</v>
      </c>
      <c r="Q673" s="125" t="s">
        <v>455</v>
      </c>
      <c r="R673" s="125">
        <v>3</v>
      </c>
      <c r="S673" s="125">
        <v>496</v>
      </c>
      <c r="T673" s="125">
        <v>7.3629999999999995</v>
      </c>
      <c r="U673" s="125">
        <v>28</v>
      </c>
    </row>
    <row r="674" spans="1:21" s="142" customFormat="1" ht="25.5" x14ac:dyDescent="0.25">
      <c r="A674" s="583"/>
      <c r="B674" s="123" t="s">
        <v>1566</v>
      </c>
      <c r="C674" s="124" t="s">
        <v>1567</v>
      </c>
      <c r="D674" s="125" t="s">
        <v>1391</v>
      </c>
      <c r="E674" s="126" t="s">
        <v>242</v>
      </c>
      <c r="F674" s="5">
        <v>7564</v>
      </c>
      <c r="G674" s="272">
        <f t="shared" si="68"/>
        <v>5294.8</v>
      </c>
      <c r="H674" s="84"/>
      <c r="I674" s="51"/>
      <c r="J674" s="52">
        <f t="shared" si="69"/>
        <v>0</v>
      </c>
      <c r="K674" s="84"/>
      <c r="L674" s="125" t="s">
        <v>1349</v>
      </c>
      <c r="M674" s="125" t="s">
        <v>1509</v>
      </c>
      <c r="N674" s="125">
        <v>200</v>
      </c>
      <c r="O674" s="125">
        <v>654</v>
      </c>
      <c r="P674" s="125" t="s">
        <v>258</v>
      </c>
      <c r="Q674" s="125" t="s">
        <v>455</v>
      </c>
      <c r="R674" s="125">
        <v>3</v>
      </c>
      <c r="S674" s="125">
        <v>496</v>
      </c>
      <c r="T674" s="125">
        <v>7.3629999999999995</v>
      </c>
      <c r="U674" s="125">
        <v>28</v>
      </c>
    </row>
    <row r="675" spans="1:21" s="142" customFormat="1" ht="25.5" x14ac:dyDescent="0.25">
      <c r="A675" s="583"/>
      <c r="B675" s="123" t="s">
        <v>1568</v>
      </c>
      <c r="C675" s="124" t="s">
        <v>1569</v>
      </c>
      <c r="D675" s="125" t="s">
        <v>1390</v>
      </c>
      <c r="E675" s="126" t="s">
        <v>242</v>
      </c>
      <c r="F675" s="5">
        <v>5612</v>
      </c>
      <c r="G675" s="272">
        <f t="shared" si="68"/>
        <v>3928.4</v>
      </c>
      <c r="H675" s="84"/>
      <c r="I675" s="51"/>
      <c r="J675" s="52">
        <f t="shared" si="69"/>
        <v>0</v>
      </c>
      <c r="K675" s="84"/>
      <c r="L675" s="125" t="s">
        <v>1349</v>
      </c>
      <c r="M675" s="125" t="s">
        <v>1509</v>
      </c>
      <c r="N675" s="125">
        <v>200</v>
      </c>
      <c r="O675" s="125">
        <v>654</v>
      </c>
      <c r="P675" s="125" t="s">
        <v>258</v>
      </c>
      <c r="Q675" s="125" t="s">
        <v>455</v>
      </c>
      <c r="R675" s="125">
        <v>3</v>
      </c>
      <c r="S675" s="125">
        <v>496</v>
      </c>
      <c r="T675" s="125">
        <v>7.3629999999999995</v>
      </c>
      <c r="U675" s="125">
        <v>28</v>
      </c>
    </row>
    <row r="676" spans="1:21" s="142" customFormat="1" ht="31.5" x14ac:dyDescent="0.25">
      <c r="A676" s="583"/>
      <c r="B676" s="264" t="s">
        <v>1586</v>
      </c>
      <c r="C676" s="273" t="s">
        <v>1587</v>
      </c>
      <c r="D676" s="266"/>
      <c r="E676" s="267" t="s">
        <v>235</v>
      </c>
      <c r="F676" s="268">
        <v>38918</v>
      </c>
      <c r="G676" s="269">
        <f t="shared" si="68"/>
        <v>27242.6</v>
      </c>
      <c r="H676" s="84"/>
      <c r="I676" s="270"/>
      <c r="J676" s="271">
        <f t="shared" si="69"/>
        <v>0</v>
      </c>
      <c r="K676" s="84"/>
      <c r="L676" s="266" t="s">
        <v>1349</v>
      </c>
      <c r="M676" s="266" t="s">
        <v>1509</v>
      </c>
      <c r="N676" s="266">
        <v>250</v>
      </c>
      <c r="O676" s="266">
        <v>654</v>
      </c>
      <c r="P676" s="266" t="s">
        <v>258</v>
      </c>
      <c r="Q676" s="266" t="s">
        <v>455</v>
      </c>
      <c r="R676" s="266">
        <v>3</v>
      </c>
      <c r="S676" s="266">
        <v>496</v>
      </c>
      <c r="T676" s="266">
        <v>7.7969999999999997</v>
      </c>
      <c r="U676" s="266">
        <v>28</v>
      </c>
    </row>
    <row r="677" spans="1:21" s="142" customFormat="1" ht="25.5" x14ac:dyDescent="0.25">
      <c r="A677" s="583"/>
      <c r="B677" s="123" t="s">
        <v>1584</v>
      </c>
      <c r="C677" s="124" t="s">
        <v>1585</v>
      </c>
      <c r="D677" s="125" t="s">
        <v>1390</v>
      </c>
      <c r="E677" s="126" t="s">
        <v>235</v>
      </c>
      <c r="F677" s="5">
        <v>17934</v>
      </c>
      <c r="G677" s="272">
        <f t="shared" si="68"/>
        <v>12553.8</v>
      </c>
      <c r="H677" s="84"/>
      <c r="I677" s="51"/>
      <c r="J677" s="52">
        <f t="shared" si="69"/>
        <v>0</v>
      </c>
      <c r="K677" s="84"/>
      <c r="L677" s="125" t="s">
        <v>1349</v>
      </c>
      <c r="M677" s="125" t="s">
        <v>1509</v>
      </c>
      <c r="N677" s="125">
        <v>250</v>
      </c>
      <c r="O677" s="125">
        <v>654</v>
      </c>
      <c r="P677" s="125" t="s">
        <v>258</v>
      </c>
      <c r="Q677" s="125" t="s">
        <v>455</v>
      </c>
      <c r="R677" s="125">
        <v>3</v>
      </c>
      <c r="S677" s="125">
        <v>496</v>
      </c>
      <c r="T677" s="125">
        <v>7.7969999999999997</v>
      </c>
      <c r="U677" s="125">
        <v>28</v>
      </c>
    </row>
    <row r="678" spans="1:21" s="142" customFormat="1" ht="25.5" x14ac:dyDescent="0.25">
      <c r="A678" s="583"/>
      <c r="B678" s="123" t="s">
        <v>1572</v>
      </c>
      <c r="C678" s="124" t="s">
        <v>1573</v>
      </c>
      <c r="D678" s="125" t="s">
        <v>1391</v>
      </c>
      <c r="E678" s="126" t="s">
        <v>242</v>
      </c>
      <c r="F678" s="5">
        <v>7686</v>
      </c>
      <c r="G678" s="272">
        <f t="shared" si="68"/>
        <v>5380.2000000000007</v>
      </c>
      <c r="H678" s="84"/>
      <c r="I678" s="51"/>
      <c r="J678" s="52">
        <f t="shared" si="69"/>
        <v>0</v>
      </c>
      <c r="K678" s="84"/>
      <c r="L678" s="125" t="s">
        <v>1349</v>
      </c>
      <c r="M678" s="125" t="s">
        <v>1509</v>
      </c>
      <c r="N678" s="125">
        <v>250</v>
      </c>
      <c r="O678" s="125">
        <v>654</v>
      </c>
      <c r="P678" s="125" t="s">
        <v>258</v>
      </c>
      <c r="Q678" s="125" t="s">
        <v>455</v>
      </c>
      <c r="R678" s="125">
        <v>3</v>
      </c>
      <c r="S678" s="125">
        <v>496</v>
      </c>
      <c r="T678" s="125">
        <v>7.7969999999999997</v>
      </c>
      <c r="U678" s="125">
        <v>28</v>
      </c>
    </row>
    <row r="679" spans="1:21" s="142" customFormat="1" ht="25.5" x14ac:dyDescent="0.25">
      <c r="A679" s="583"/>
      <c r="B679" s="123" t="s">
        <v>1568</v>
      </c>
      <c r="C679" s="124" t="s">
        <v>1569</v>
      </c>
      <c r="D679" s="125" t="s">
        <v>1390</v>
      </c>
      <c r="E679" s="126" t="s">
        <v>242</v>
      </c>
      <c r="F679" s="5">
        <v>5612</v>
      </c>
      <c r="G679" s="272">
        <f t="shared" si="68"/>
        <v>3928.4</v>
      </c>
      <c r="H679" s="84"/>
      <c r="I679" s="51"/>
      <c r="J679" s="52">
        <f t="shared" si="69"/>
        <v>0</v>
      </c>
      <c r="K679" s="84"/>
      <c r="L679" s="125" t="s">
        <v>1349</v>
      </c>
      <c r="M679" s="125" t="s">
        <v>1509</v>
      </c>
      <c r="N679" s="125">
        <v>250</v>
      </c>
      <c r="O679" s="125">
        <v>654</v>
      </c>
      <c r="P679" s="125" t="s">
        <v>258</v>
      </c>
      <c r="Q679" s="125" t="s">
        <v>455</v>
      </c>
      <c r="R679" s="125">
        <v>3</v>
      </c>
      <c r="S679" s="125">
        <v>496</v>
      </c>
      <c r="T679" s="125">
        <v>7.7969999999999997</v>
      </c>
      <c r="U679" s="125">
        <v>28</v>
      </c>
    </row>
    <row r="680" spans="1:21" s="142" customFormat="1" ht="31.5" x14ac:dyDescent="0.25">
      <c r="A680" s="583"/>
      <c r="B680" s="264" t="s">
        <v>1588</v>
      </c>
      <c r="C680" s="273" t="s">
        <v>1589</v>
      </c>
      <c r="D680" s="266"/>
      <c r="E680" s="267" t="s">
        <v>235</v>
      </c>
      <c r="F680" s="268">
        <v>41602</v>
      </c>
      <c r="G680" s="269">
        <f t="shared" si="68"/>
        <v>29121.4</v>
      </c>
      <c r="H680" s="84"/>
      <c r="I680" s="270"/>
      <c r="J680" s="271">
        <f t="shared" si="69"/>
        <v>0</v>
      </c>
      <c r="K680" s="84"/>
      <c r="L680" s="266" t="s">
        <v>1349</v>
      </c>
      <c r="M680" s="266" t="s">
        <v>1509</v>
      </c>
      <c r="N680" s="266">
        <v>300</v>
      </c>
      <c r="O680" s="266">
        <v>654</v>
      </c>
      <c r="P680" s="266" t="s">
        <v>258</v>
      </c>
      <c r="Q680" s="266" t="s">
        <v>455</v>
      </c>
      <c r="R680" s="266">
        <v>3</v>
      </c>
      <c r="S680" s="266">
        <v>496</v>
      </c>
      <c r="T680" s="266">
        <v>6.8469999999999995</v>
      </c>
      <c r="U680" s="266">
        <v>28</v>
      </c>
    </row>
    <row r="681" spans="1:21" s="142" customFormat="1" ht="25.5" x14ac:dyDescent="0.25">
      <c r="A681" s="583"/>
      <c r="B681" s="123" t="s">
        <v>1584</v>
      </c>
      <c r="C681" s="124" t="s">
        <v>1585</v>
      </c>
      <c r="D681" s="125" t="s">
        <v>1390</v>
      </c>
      <c r="E681" s="126" t="s">
        <v>235</v>
      </c>
      <c r="F681" s="5">
        <v>17934</v>
      </c>
      <c r="G681" s="272">
        <f t="shared" si="68"/>
        <v>12553.8</v>
      </c>
      <c r="H681" s="84"/>
      <c r="I681" s="51"/>
      <c r="J681" s="52">
        <f t="shared" si="69"/>
        <v>0</v>
      </c>
      <c r="K681" s="84"/>
      <c r="L681" s="125" t="s">
        <v>1349</v>
      </c>
      <c r="M681" s="125" t="s">
        <v>1509</v>
      </c>
      <c r="N681" s="125">
        <v>300</v>
      </c>
      <c r="O681" s="125">
        <v>654</v>
      </c>
      <c r="P681" s="125" t="s">
        <v>258</v>
      </c>
      <c r="Q681" s="125" t="s">
        <v>455</v>
      </c>
      <c r="R681" s="125">
        <v>3</v>
      </c>
      <c r="S681" s="125">
        <v>496</v>
      </c>
      <c r="T681" s="125">
        <v>6.8469999999999995</v>
      </c>
      <c r="U681" s="125">
        <v>28</v>
      </c>
    </row>
    <row r="682" spans="1:21" s="142" customFormat="1" ht="25.5" x14ac:dyDescent="0.25">
      <c r="A682" s="583"/>
      <c r="B682" s="123" t="s">
        <v>1576</v>
      </c>
      <c r="C682" s="124" t="s">
        <v>1577</v>
      </c>
      <c r="D682" s="125" t="s">
        <v>1391</v>
      </c>
      <c r="E682" s="126" t="s">
        <v>242</v>
      </c>
      <c r="F682" s="5">
        <v>9028</v>
      </c>
      <c r="G682" s="272">
        <f t="shared" si="68"/>
        <v>6319.6</v>
      </c>
      <c r="H682" s="84"/>
      <c r="I682" s="51"/>
      <c r="J682" s="52">
        <f t="shared" si="69"/>
        <v>0</v>
      </c>
      <c r="K682" s="84"/>
      <c r="L682" s="125" t="s">
        <v>1349</v>
      </c>
      <c r="M682" s="125" t="s">
        <v>1509</v>
      </c>
      <c r="N682" s="125">
        <v>300</v>
      </c>
      <c r="O682" s="125">
        <v>654</v>
      </c>
      <c r="P682" s="125" t="s">
        <v>258</v>
      </c>
      <c r="Q682" s="125" t="s">
        <v>455</v>
      </c>
      <c r="R682" s="125">
        <v>3</v>
      </c>
      <c r="S682" s="125">
        <v>496</v>
      </c>
      <c r="T682" s="125">
        <v>6.8469999999999995</v>
      </c>
      <c r="U682" s="125">
        <v>28</v>
      </c>
    </row>
    <row r="683" spans="1:21" s="142" customFormat="1" ht="25.5" x14ac:dyDescent="0.25">
      <c r="A683" s="583"/>
      <c r="B683" s="123" t="s">
        <v>1568</v>
      </c>
      <c r="C683" s="124" t="s">
        <v>1569</v>
      </c>
      <c r="D683" s="125" t="s">
        <v>1390</v>
      </c>
      <c r="E683" s="126" t="s">
        <v>242</v>
      </c>
      <c r="F683" s="5">
        <v>5612</v>
      </c>
      <c r="G683" s="272">
        <f t="shared" si="68"/>
        <v>3928.4</v>
      </c>
      <c r="H683" s="84"/>
      <c r="I683" s="51"/>
      <c r="J683" s="52">
        <f t="shared" si="69"/>
        <v>0</v>
      </c>
      <c r="K683" s="84"/>
      <c r="L683" s="125" t="s">
        <v>1349</v>
      </c>
      <c r="M683" s="125" t="s">
        <v>1509</v>
      </c>
      <c r="N683" s="125">
        <v>300</v>
      </c>
      <c r="O683" s="125">
        <v>654</v>
      </c>
      <c r="P683" s="125" t="s">
        <v>258</v>
      </c>
      <c r="Q683" s="125" t="s">
        <v>455</v>
      </c>
      <c r="R683" s="125">
        <v>3</v>
      </c>
      <c r="S683" s="125">
        <v>496</v>
      </c>
      <c r="T683" s="125">
        <v>6.8469999999999995</v>
      </c>
      <c r="U683" s="125">
        <v>28</v>
      </c>
    </row>
    <row r="684" spans="1:21" s="142" customFormat="1" ht="31.5" x14ac:dyDescent="0.25">
      <c r="A684" s="583"/>
      <c r="B684" s="264" t="s">
        <v>1590</v>
      </c>
      <c r="C684" s="273" t="s">
        <v>1591</v>
      </c>
      <c r="D684" s="266"/>
      <c r="E684" s="267" t="s">
        <v>235</v>
      </c>
      <c r="F684" s="268">
        <v>43310</v>
      </c>
      <c r="G684" s="269">
        <f t="shared" si="68"/>
        <v>30317</v>
      </c>
      <c r="H684" s="84"/>
      <c r="I684" s="270"/>
      <c r="J684" s="271">
        <f t="shared" si="69"/>
        <v>0</v>
      </c>
      <c r="K684" s="84"/>
      <c r="L684" s="266" t="s">
        <v>1349</v>
      </c>
      <c r="M684" s="266" t="s">
        <v>1509</v>
      </c>
      <c r="N684" s="266">
        <v>400</v>
      </c>
      <c r="O684" s="266">
        <v>654</v>
      </c>
      <c r="P684" s="266" t="s">
        <v>258</v>
      </c>
      <c r="Q684" s="266" t="s">
        <v>455</v>
      </c>
      <c r="R684" s="266">
        <v>3</v>
      </c>
      <c r="S684" s="266">
        <v>496</v>
      </c>
      <c r="T684" s="266">
        <v>8.8269999999999982</v>
      </c>
      <c r="U684" s="266">
        <v>28</v>
      </c>
    </row>
    <row r="685" spans="1:21" s="142" customFormat="1" ht="25.5" x14ac:dyDescent="0.25">
      <c r="A685" s="583"/>
      <c r="B685" s="123" t="s">
        <v>1584</v>
      </c>
      <c r="C685" s="124" t="s">
        <v>1585</v>
      </c>
      <c r="D685" s="125" t="s">
        <v>1390</v>
      </c>
      <c r="E685" s="126" t="s">
        <v>235</v>
      </c>
      <c r="F685" s="5">
        <v>17934</v>
      </c>
      <c r="G685" s="272">
        <f t="shared" si="68"/>
        <v>12553.8</v>
      </c>
      <c r="H685" s="84"/>
      <c r="I685" s="51"/>
      <c r="J685" s="52">
        <f t="shared" si="69"/>
        <v>0</v>
      </c>
      <c r="K685" s="84"/>
      <c r="L685" s="125" t="s">
        <v>1349</v>
      </c>
      <c r="M685" s="125" t="s">
        <v>1509</v>
      </c>
      <c r="N685" s="125">
        <v>400</v>
      </c>
      <c r="O685" s="125">
        <v>654</v>
      </c>
      <c r="P685" s="125" t="s">
        <v>258</v>
      </c>
      <c r="Q685" s="125" t="s">
        <v>455</v>
      </c>
      <c r="R685" s="125">
        <v>3</v>
      </c>
      <c r="S685" s="125">
        <v>496</v>
      </c>
      <c r="T685" s="125">
        <v>8.8269999999999982</v>
      </c>
      <c r="U685" s="125">
        <v>28</v>
      </c>
    </row>
    <row r="686" spans="1:21" s="142" customFormat="1" ht="25.5" x14ac:dyDescent="0.25">
      <c r="A686" s="583"/>
      <c r="B686" s="123" t="s">
        <v>1580</v>
      </c>
      <c r="C686" s="124" t="s">
        <v>1581</v>
      </c>
      <c r="D686" s="125" t="s">
        <v>1391</v>
      </c>
      <c r="E686" s="126" t="s">
        <v>242</v>
      </c>
      <c r="F686" s="5">
        <v>9882</v>
      </c>
      <c r="G686" s="272">
        <f t="shared" si="68"/>
        <v>6917.4</v>
      </c>
      <c r="H686" s="84"/>
      <c r="I686" s="51"/>
      <c r="J686" s="52">
        <f t="shared" si="69"/>
        <v>0</v>
      </c>
      <c r="K686" s="84"/>
      <c r="L686" s="125" t="s">
        <v>1349</v>
      </c>
      <c r="M686" s="125" t="s">
        <v>1509</v>
      </c>
      <c r="N686" s="125">
        <v>400</v>
      </c>
      <c r="O686" s="125">
        <v>654</v>
      </c>
      <c r="P686" s="125" t="s">
        <v>258</v>
      </c>
      <c r="Q686" s="125" t="s">
        <v>455</v>
      </c>
      <c r="R686" s="125">
        <v>3</v>
      </c>
      <c r="S686" s="125">
        <v>496</v>
      </c>
      <c r="T686" s="125">
        <v>8.8269999999999982</v>
      </c>
      <c r="U686" s="125">
        <v>28</v>
      </c>
    </row>
    <row r="687" spans="1:21" s="142" customFormat="1" ht="26.25" thickBot="1" x14ac:dyDescent="0.3">
      <c r="A687" s="584"/>
      <c r="B687" s="178" t="s">
        <v>1568</v>
      </c>
      <c r="C687" s="241" t="s">
        <v>1569</v>
      </c>
      <c r="D687" s="180" t="s">
        <v>1390</v>
      </c>
      <c r="E687" s="181" t="s">
        <v>242</v>
      </c>
      <c r="F687" s="242">
        <v>5612</v>
      </c>
      <c r="G687" s="294">
        <f t="shared" si="68"/>
        <v>3928.4</v>
      </c>
      <c r="H687" s="84"/>
      <c r="I687" s="243"/>
      <c r="J687" s="55">
        <f t="shared" si="69"/>
        <v>0</v>
      </c>
      <c r="K687" s="84"/>
      <c r="L687" s="180" t="s">
        <v>1349</v>
      </c>
      <c r="M687" s="180" t="s">
        <v>1509</v>
      </c>
      <c r="N687" s="180">
        <v>400</v>
      </c>
      <c r="O687" s="180">
        <v>654</v>
      </c>
      <c r="P687" s="180" t="s">
        <v>258</v>
      </c>
      <c r="Q687" s="180" t="s">
        <v>455</v>
      </c>
      <c r="R687" s="180">
        <v>3</v>
      </c>
      <c r="S687" s="180">
        <v>496</v>
      </c>
      <c r="T687" s="180">
        <v>8.8269999999999982</v>
      </c>
      <c r="U687" s="180">
        <v>28</v>
      </c>
    </row>
    <row r="688" spans="1:21" s="142" customFormat="1" ht="32.25" thickTop="1" x14ac:dyDescent="0.25">
      <c r="A688" s="587"/>
      <c r="B688" s="282" t="s">
        <v>1592</v>
      </c>
      <c r="C688" s="304" t="s">
        <v>1593</v>
      </c>
      <c r="D688" s="284"/>
      <c r="E688" s="285" t="s">
        <v>235</v>
      </c>
      <c r="F688" s="286">
        <v>36478</v>
      </c>
      <c r="G688" s="287">
        <f t="shared" ref="G688:G719" si="70">F688-F688*$G$4</f>
        <v>25534.6</v>
      </c>
      <c r="H688" s="84"/>
      <c r="I688" s="47"/>
      <c r="J688" s="48">
        <f t="shared" ref="J688:J719" si="71">IF(I688*G688&gt;0,I688*G688,0)</f>
        <v>0</v>
      </c>
      <c r="K688" s="84"/>
      <c r="L688" s="284" t="s">
        <v>1349</v>
      </c>
      <c r="M688" s="284" t="s">
        <v>1509</v>
      </c>
      <c r="N688" s="284">
        <v>200</v>
      </c>
      <c r="O688" s="284">
        <v>654</v>
      </c>
      <c r="P688" s="284" t="s">
        <v>271</v>
      </c>
      <c r="Q688" s="284" t="s">
        <v>455</v>
      </c>
      <c r="R688" s="284">
        <v>3</v>
      </c>
      <c r="S688" s="284">
        <v>496</v>
      </c>
      <c r="T688" s="284">
        <v>7.3629999999999995</v>
      </c>
      <c r="U688" s="284">
        <v>28</v>
      </c>
    </row>
    <row r="689" spans="1:21" s="142" customFormat="1" ht="25.5" x14ac:dyDescent="0.25">
      <c r="A689" s="583"/>
      <c r="B689" s="123" t="s">
        <v>1564</v>
      </c>
      <c r="C689" s="124" t="s">
        <v>1565</v>
      </c>
      <c r="D689" s="125" t="s">
        <v>1390</v>
      </c>
      <c r="E689" s="126" t="s">
        <v>235</v>
      </c>
      <c r="F689" s="5">
        <v>17934</v>
      </c>
      <c r="G689" s="272">
        <f t="shared" si="70"/>
        <v>12553.8</v>
      </c>
      <c r="H689" s="84"/>
      <c r="I689" s="51"/>
      <c r="J689" s="52">
        <f t="shared" si="71"/>
        <v>0</v>
      </c>
      <c r="K689" s="84"/>
      <c r="L689" s="125" t="s">
        <v>1349</v>
      </c>
      <c r="M689" s="125" t="s">
        <v>1509</v>
      </c>
      <c r="N689" s="125">
        <v>200</v>
      </c>
      <c r="O689" s="125">
        <v>654</v>
      </c>
      <c r="P689" s="125" t="s">
        <v>271</v>
      </c>
      <c r="Q689" s="125" t="s">
        <v>455</v>
      </c>
      <c r="R689" s="125">
        <v>3</v>
      </c>
      <c r="S689" s="125">
        <v>496</v>
      </c>
      <c r="T689" s="125">
        <v>7.3629999999999995</v>
      </c>
      <c r="U689" s="125">
        <v>28</v>
      </c>
    </row>
    <row r="690" spans="1:21" s="142" customFormat="1" ht="25.5" x14ac:dyDescent="0.25">
      <c r="A690" s="583"/>
      <c r="B690" s="123" t="s">
        <v>1594</v>
      </c>
      <c r="C690" s="124" t="s">
        <v>1595</v>
      </c>
      <c r="D690" s="125" t="s">
        <v>1391</v>
      </c>
      <c r="E690" s="126" t="s">
        <v>242</v>
      </c>
      <c r="F690" s="5">
        <v>6466</v>
      </c>
      <c r="G690" s="272">
        <f t="shared" si="70"/>
        <v>4526.2</v>
      </c>
      <c r="H690" s="84"/>
      <c r="I690" s="51"/>
      <c r="J690" s="52">
        <f t="shared" si="71"/>
        <v>0</v>
      </c>
      <c r="K690" s="84"/>
      <c r="L690" s="125" t="s">
        <v>1349</v>
      </c>
      <c r="M690" s="125" t="s">
        <v>1509</v>
      </c>
      <c r="N690" s="125">
        <v>200</v>
      </c>
      <c r="O690" s="125">
        <v>654</v>
      </c>
      <c r="P690" s="125" t="s">
        <v>271</v>
      </c>
      <c r="Q690" s="125" t="s">
        <v>455</v>
      </c>
      <c r="R690" s="125">
        <v>3</v>
      </c>
      <c r="S690" s="125">
        <v>496</v>
      </c>
      <c r="T690" s="125">
        <v>7.3629999999999995</v>
      </c>
      <c r="U690" s="125">
        <v>28</v>
      </c>
    </row>
    <row r="691" spans="1:21" s="142" customFormat="1" ht="25.5" x14ac:dyDescent="0.25">
      <c r="A691" s="583"/>
      <c r="B691" s="123" t="s">
        <v>1568</v>
      </c>
      <c r="C691" s="124" t="s">
        <v>1569</v>
      </c>
      <c r="D691" s="125" t="s">
        <v>1390</v>
      </c>
      <c r="E691" s="126" t="s">
        <v>242</v>
      </c>
      <c r="F691" s="5">
        <v>5612</v>
      </c>
      <c r="G691" s="272">
        <f t="shared" si="70"/>
        <v>3928.4</v>
      </c>
      <c r="H691" s="84"/>
      <c r="I691" s="51"/>
      <c r="J691" s="52">
        <f t="shared" si="71"/>
        <v>0</v>
      </c>
      <c r="K691" s="84"/>
      <c r="L691" s="125" t="s">
        <v>1349</v>
      </c>
      <c r="M691" s="125" t="s">
        <v>1509</v>
      </c>
      <c r="N691" s="125">
        <v>200</v>
      </c>
      <c r="O691" s="125">
        <v>654</v>
      </c>
      <c r="P691" s="125" t="s">
        <v>271</v>
      </c>
      <c r="Q691" s="125" t="s">
        <v>455</v>
      </c>
      <c r="R691" s="125">
        <v>3</v>
      </c>
      <c r="S691" s="125">
        <v>496</v>
      </c>
      <c r="T691" s="125">
        <v>7.3629999999999995</v>
      </c>
      <c r="U691" s="125">
        <v>28</v>
      </c>
    </row>
    <row r="692" spans="1:21" s="142" customFormat="1" ht="31.5" x14ac:dyDescent="0.25">
      <c r="A692" s="583"/>
      <c r="B692" s="264" t="s">
        <v>1596</v>
      </c>
      <c r="C692" s="273" t="s">
        <v>1597</v>
      </c>
      <c r="D692" s="266"/>
      <c r="E692" s="267" t="s">
        <v>235</v>
      </c>
      <c r="F692" s="268">
        <v>36722</v>
      </c>
      <c r="G692" s="269">
        <f t="shared" si="70"/>
        <v>25705.4</v>
      </c>
      <c r="H692" s="84"/>
      <c r="I692" s="270"/>
      <c r="J692" s="271">
        <f t="shared" si="71"/>
        <v>0</v>
      </c>
      <c r="K692" s="84"/>
      <c r="L692" s="266" t="s">
        <v>1349</v>
      </c>
      <c r="M692" s="266" t="s">
        <v>1509</v>
      </c>
      <c r="N692" s="266">
        <v>250</v>
      </c>
      <c r="O692" s="266">
        <v>654</v>
      </c>
      <c r="P692" s="266" t="s">
        <v>271</v>
      </c>
      <c r="Q692" s="266" t="s">
        <v>455</v>
      </c>
      <c r="R692" s="266">
        <v>3</v>
      </c>
      <c r="S692" s="266">
        <v>496</v>
      </c>
      <c r="T692" s="266">
        <v>7.7969999999999997</v>
      </c>
      <c r="U692" s="266">
        <v>28</v>
      </c>
    </row>
    <row r="693" spans="1:21" s="142" customFormat="1" ht="25.5" x14ac:dyDescent="0.25">
      <c r="A693" s="583"/>
      <c r="B693" s="123" t="s">
        <v>1564</v>
      </c>
      <c r="C693" s="124" t="s">
        <v>1565</v>
      </c>
      <c r="D693" s="125" t="s">
        <v>1390</v>
      </c>
      <c r="E693" s="126" t="s">
        <v>235</v>
      </c>
      <c r="F693" s="5">
        <v>17934</v>
      </c>
      <c r="G693" s="272">
        <f t="shared" si="70"/>
        <v>12553.8</v>
      </c>
      <c r="H693" s="84"/>
      <c r="I693" s="51"/>
      <c r="J693" s="52">
        <f t="shared" si="71"/>
        <v>0</v>
      </c>
      <c r="K693" s="84"/>
      <c r="L693" s="125" t="s">
        <v>1349</v>
      </c>
      <c r="M693" s="125" t="s">
        <v>1509</v>
      </c>
      <c r="N693" s="125">
        <v>250</v>
      </c>
      <c r="O693" s="125">
        <v>654</v>
      </c>
      <c r="P693" s="125" t="s">
        <v>271</v>
      </c>
      <c r="Q693" s="125" t="s">
        <v>455</v>
      </c>
      <c r="R693" s="125">
        <v>3</v>
      </c>
      <c r="S693" s="125">
        <v>496</v>
      </c>
      <c r="T693" s="125">
        <v>7.7969999999999997</v>
      </c>
      <c r="U693" s="125">
        <v>28</v>
      </c>
    </row>
    <row r="694" spans="1:21" s="142" customFormat="1" ht="25.5" x14ac:dyDescent="0.25">
      <c r="A694" s="583"/>
      <c r="B694" s="123" t="s">
        <v>1598</v>
      </c>
      <c r="C694" s="124" t="s">
        <v>1599</v>
      </c>
      <c r="D694" s="125" t="s">
        <v>1391</v>
      </c>
      <c r="E694" s="126" t="s">
        <v>242</v>
      </c>
      <c r="F694" s="5">
        <v>6588</v>
      </c>
      <c r="G694" s="272">
        <f t="shared" si="70"/>
        <v>4611.6000000000004</v>
      </c>
      <c r="H694" s="84"/>
      <c r="I694" s="51"/>
      <c r="J694" s="52">
        <f t="shared" si="71"/>
        <v>0</v>
      </c>
      <c r="K694" s="84"/>
      <c r="L694" s="125" t="s">
        <v>1349</v>
      </c>
      <c r="M694" s="125" t="s">
        <v>1509</v>
      </c>
      <c r="N694" s="125">
        <v>250</v>
      </c>
      <c r="O694" s="125">
        <v>654</v>
      </c>
      <c r="P694" s="125" t="s">
        <v>271</v>
      </c>
      <c r="Q694" s="125" t="s">
        <v>455</v>
      </c>
      <c r="R694" s="125">
        <v>3</v>
      </c>
      <c r="S694" s="125">
        <v>496</v>
      </c>
      <c r="T694" s="125">
        <v>7.7969999999999997</v>
      </c>
      <c r="U694" s="125">
        <v>28</v>
      </c>
    </row>
    <row r="695" spans="1:21" s="142" customFormat="1" ht="25.5" x14ac:dyDescent="0.25">
      <c r="A695" s="583"/>
      <c r="B695" s="123" t="s">
        <v>1568</v>
      </c>
      <c r="C695" s="124" t="s">
        <v>1569</v>
      </c>
      <c r="D695" s="125" t="s">
        <v>1390</v>
      </c>
      <c r="E695" s="126" t="s">
        <v>242</v>
      </c>
      <c r="F695" s="5">
        <v>5612</v>
      </c>
      <c r="G695" s="272">
        <f t="shared" si="70"/>
        <v>3928.4</v>
      </c>
      <c r="H695" s="84"/>
      <c r="I695" s="51"/>
      <c r="J695" s="52">
        <f t="shared" si="71"/>
        <v>0</v>
      </c>
      <c r="K695" s="84"/>
      <c r="L695" s="125" t="s">
        <v>1349</v>
      </c>
      <c r="M695" s="125" t="s">
        <v>1509</v>
      </c>
      <c r="N695" s="125">
        <v>250</v>
      </c>
      <c r="O695" s="125">
        <v>654</v>
      </c>
      <c r="P695" s="125" t="s">
        <v>271</v>
      </c>
      <c r="Q695" s="125" t="s">
        <v>455</v>
      </c>
      <c r="R695" s="125">
        <v>3</v>
      </c>
      <c r="S695" s="125">
        <v>496</v>
      </c>
      <c r="T695" s="125">
        <v>7.7969999999999997</v>
      </c>
      <c r="U695" s="125">
        <v>28</v>
      </c>
    </row>
    <row r="696" spans="1:21" s="142" customFormat="1" ht="31.5" x14ac:dyDescent="0.25">
      <c r="A696" s="583"/>
      <c r="B696" s="264" t="s">
        <v>1600</v>
      </c>
      <c r="C696" s="273" t="s">
        <v>1601</v>
      </c>
      <c r="D696" s="266"/>
      <c r="E696" s="267" t="s">
        <v>235</v>
      </c>
      <c r="F696" s="268">
        <v>38918</v>
      </c>
      <c r="G696" s="269">
        <f t="shared" si="70"/>
        <v>27242.6</v>
      </c>
      <c r="H696" s="84"/>
      <c r="I696" s="270"/>
      <c r="J696" s="271">
        <f t="shared" si="71"/>
        <v>0</v>
      </c>
      <c r="K696" s="84"/>
      <c r="L696" s="266" t="s">
        <v>1349</v>
      </c>
      <c r="M696" s="266" t="s">
        <v>1509</v>
      </c>
      <c r="N696" s="266">
        <v>300</v>
      </c>
      <c r="O696" s="266">
        <v>654</v>
      </c>
      <c r="P696" s="266" t="s">
        <v>271</v>
      </c>
      <c r="Q696" s="266" t="s">
        <v>455</v>
      </c>
      <c r="R696" s="266">
        <v>3</v>
      </c>
      <c r="S696" s="266">
        <v>496</v>
      </c>
      <c r="T696" s="266">
        <v>6.8469999999999995</v>
      </c>
      <c r="U696" s="266">
        <v>28</v>
      </c>
    </row>
    <row r="697" spans="1:21" s="142" customFormat="1" ht="25.5" x14ac:dyDescent="0.25">
      <c r="A697" s="583"/>
      <c r="B697" s="123" t="s">
        <v>1564</v>
      </c>
      <c r="C697" s="124" t="s">
        <v>1565</v>
      </c>
      <c r="D697" s="125" t="s">
        <v>1390</v>
      </c>
      <c r="E697" s="126" t="s">
        <v>235</v>
      </c>
      <c r="F697" s="5">
        <v>17934</v>
      </c>
      <c r="G697" s="272">
        <f t="shared" si="70"/>
        <v>12553.8</v>
      </c>
      <c r="H697" s="84"/>
      <c r="I697" s="51"/>
      <c r="J697" s="52">
        <f t="shared" si="71"/>
        <v>0</v>
      </c>
      <c r="K697" s="84"/>
      <c r="L697" s="125" t="s">
        <v>1349</v>
      </c>
      <c r="M697" s="125" t="s">
        <v>1509</v>
      </c>
      <c r="N697" s="125">
        <v>300</v>
      </c>
      <c r="O697" s="125">
        <v>654</v>
      </c>
      <c r="P697" s="125" t="s">
        <v>271</v>
      </c>
      <c r="Q697" s="125" t="s">
        <v>455</v>
      </c>
      <c r="R697" s="125">
        <v>3</v>
      </c>
      <c r="S697" s="125">
        <v>496</v>
      </c>
      <c r="T697" s="125">
        <v>6.8469999999999995</v>
      </c>
      <c r="U697" s="125">
        <v>28</v>
      </c>
    </row>
    <row r="698" spans="1:21" s="142" customFormat="1" ht="25.5" x14ac:dyDescent="0.25">
      <c r="A698" s="583"/>
      <c r="B698" s="123" t="s">
        <v>1602</v>
      </c>
      <c r="C698" s="124" t="s">
        <v>1603</v>
      </c>
      <c r="D698" s="125" t="s">
        <v>1391</v>
      </c>
      <c r="E698" s="126" t="s">
        <v>242</v>
      </c>
      <c r="F698" s="5">
        <v>7686</v>
      </c>
      <c r="G698" s="272">
        <f t="shared" si="70"/>
        <v>5380.2000000000007</v>
      </c>
      <c r="H698" s="84"/>
      <c r="I698" s="51"/>
      <c r="J698" s="52">
        <f t="shared" si="71"/>
        <v>0</v>
      </c>
      <c r="K698" s="84"/>
      <c r="L698" s="125" t="s">
        <v>1349</v>
      </c>
      <c r="M698" s="125" t="s">
        <v>1509</v>
      </c>
      <c r="N698" s="125">
        <v>300</v>
      </c>
      <c r="O698" s="125">
        <v>654</v>
      </c>
      <c r="P698" s="125" t="s">
        <v>271</v>
      </c>
      <c r="Q698" s="125" t="s">
        <v>455</v>
      </c>
      <c r="R698" s="125">
        <v>3</v>
      </c>
      <c r="S698" s="125">
        <v>496</v>
      </c>
      <c r="T698" s="125">
        <v>6.8469999999999995</v>
      </c>
      <c r="U698" s="125">
        <v>28</v>
      </c>
    </row>
    <row r="699" spans="1:21" s="142" customFormat="1" ht="25.5" x14ac:dyDescent="0.25">
      <c r="A699" s="583"/>
      <c r="B699" s="123" t="s">
        <v>1568</v>
      </c>
      <c r="C699" s="124" t="s">
        <v>1569</v>
      </c>
      <c r="D699" s="125" t="s">
        <v>1390</v>
      </c>
      <c r="E699" s="126" t="s">
        <v>242</v>
      </c>
      <c r="F699" s="5">
        <v>5612</v>
      </c>
      <c r="G699" s="272">
        <f t="shared" si="70"/>
        <v>3928.4</v>
      </c>
      <c r="H699" s="84"/>
      <c r="I699" s="51"/>
      <c r="J699" s="52">
        <f t="shared" si="71"/>
        <v>0</v>
      </c>
      <c r="K699" s="84"/>
      <c r="L699" s="125" t="s">
        <v>1349</v>
      </c>
      <c r="M699" s="125" t="s">
        <v>1509</v>
      </c>
      <c r="N699" s="125">
        <v>300</v>
      </c>
      <c r="O699" s="125">
        <v>654</v>
      </c>
      <c r="P699" s="125" t="s">
        <v>271</v>
      </c>
      <c r="Q699" s="125" t="s">
        <v>455</v>
      </c>
      <c r="R699" s="125">
        <v>3</v>
      </c>
      <c r="S699" s="125">
        <v>496</v>
      </c>
      <c r="T699" s="125">
        <v>6.8469999999999995</v>
      </c>
      <c r="U699" s="125">
        <v>28</v>
      </c>
    </row>
    <row r="700" spans="1:21" s="142" customFormat="1" ht="31.5" x14ac:dyDescent="0.25">
      <c r="A700" s="583"/>
      <c r="B700" s="264" t="s">
        <v>1604</v>
      </c>
      <c r="C700" s="273" t="s">
        <v>1605</v>
      </c>
      <c r="D700" s="266"/>
      <c r="E700" s="267" t="s">
        <v>235</v>
      </c>
      <c r="F700" s="268">
        <v>39650</v>
      </c>
      <c r="G700" s="269">
        <f t="shared" si="70"/>
        <v>27755</v>
      </c>
      <c r="H700" s="84"/>
      <c r="I700" s="270"/>
      <c r="J700" s="271">
        <f t="shared" si="71"/>
        <v>0</v>
      </c>
      <c r="K700" s="84"/>
      <c r="L700" s="266" t="s">
        <v>1349</v>
      </c>
      <c r="M700" s="266" t="s">
        <v>1509</v>
      </c>
      <c r="N700" s="266">
        <v>400</v>
      </c>
      <c r="O700" s="266">
        <v>654</v>
      </c>
      <c r="P700" s="266" t="s">
        <v>271</v>
      </c>
      <c r="Q700" s="266" t="s">
        <v>455</v>
      </c>
      <c r="R700" s="266">
        <v>3</v>
      </c>
      <c r="S700" s="266">
        <v>496</v>
      </c>
      <c r="T700" s="266">
        <v>8.8269999999999982</v>
      </c>
      <c r="U700" s="266">
        <v>28</v>
      </c>
    </row>
    <row r="701" spans="1:21" s="142" customFormat="1" ht="25.5" x14ac:dyDescent="0.25">
      <c r="A701" s="583"/>
      <c r="B701" s="123" t="s">
        <v>1564</v>
      </c>
      <c r="C701" s="124" t="s">
        <v>1565</v>
      </c>
      <c r="D701" s="125" t="s">
        <v>1390</v>
      </c>
      <c r="E701" s="126" t="s">
        <v>235</v>
      </c>
      <c r="F701" s="5">
        <v>17934</v>
      </c>
      <c r="G701" s="272">
        <f t="shared" si="70"/>
        <v>12553.8</v>
      </c>
      <c r="H701" s="84"/>
      <c r="I701" s="51"/>
      <c r="J701" s="52">
        <f t="shared" si="71"/>
        <v>0</v>
      </c>
      <c r="K701" s="84"/>
      <c r="L701" s="125" t="s">
        <v>1349</v>
      </c>
      <c r="M701" s="125" t="s">
        <v>1509</v>
      </c>
      <c r="N701" s="125">
        <v>400</v>
      </c>
      <c r="O701" s="125">
        <v>654</v>
      </c>
      <c r="P701" s="125" t="s">
        <v>271</v>
      </c>
      <c r="Q701" s="125" t="s">
        <v>455</v>
      </c>
      <c r="R701" s="125">
        <v>3</v>
      </c>
      <c r="S701" s="125">
        <v>496</v>
      </c>
      <c r="T701" s="125">
        <v>8.8269999999999982</v>
      </c>
      <c r="U701" s="125">
        <v>28</v>
      </c>
    </row>
    <row r="702" spans="1:21" s="142" customFormat="1" ht="25.5" x14ac:dyDescent="0.25">
      <c r="A702" s="583"/>
      <c r="B702" s="123" t="s">
        <v>1606</v>
      </c>
      <c r="C702" s="124" t="s">
        <v>1607</v>
      </c>
      <c r="D702" s="125" t="s">
        <v>1391</v>
      </c>
      <c r="E702" s="126" t="s">
        <v>242</v>
      </c>
      <c r="F702" s="5">
        <v>8052</v>
      </c>
      <c r="G702" s="272">
        <f t="shared" si="70"/>
        <v>5636.4</v>
      </c>
      <c r="H702" s="84"/>
      <c r="I702" s="51"/>
      <c r="J702" s="52">
        <f t="shared" si="71"/>
        <v>0</v>
      </c>
      <c r="K702" s="84"/>
      <c r="L702" s="125" t="s">
        <v>1349</v>
      </c>
      <c r="M702" s="125" t="s">
        <v>1509</v>
      </c>
      <c r="N702" s="125">
        <v>400</v>
      </c>
      <c r="O702" s="125">
        <v>654</v>
      </c>
      <c r="P702" s="125" t="s">
        <v>271</v>
      </c>
      <c r="Q702" s="125" t="s">
        <v>455</v>
      </c>
      <c r="R702" s="125">
        <v>3</v>
      </c>
      <c r="S702" s="125">
        <v>496</v>
      </c>
      <c r="T702" s="125">
        <v>8.8269999999999982</v>
      </c>
      <c r="U702" s="125">
        <v>28</v>
      </c>
    </row>
    <row r="703" spans="1:21" s="142" customFormat="1" ht="26.25" thickBot="1" x14ac:dyDescent="0.3">
      <c r="A703" s="585"/>
      <c r="B703" s="182" t="s">
        <v>1568</v>
      </c>
      <c r="C703" s="254" t="s">
        <v>1569</v>
      </c>
      <c r="D703" s="183" t="s">
        <v>1390</v>
      </c>
      <c r="E703" s="132" t="s">
        <v>242</v>
      </c>
      <c r="F703" s="15">
        <v>5612</v>
      </c>
      <c r="G703" s="332">
        <f t="shared" si="70"/>
        <v>3928.4</v>
      </c>
      <c r="H703" s="84"/>
      <c r="I703" s="56"/>
      <c r="J703" s="57">
        <f t="shared" si="71"/>
        <v>0</v>
      </c>
      <c r="K703" s="84"/>
      <c r="L703" s="183" t="s">
        <v>1349</v>
      </c>
      <c r="M703" s="183" t="s">
        <v>1509</v>
      </c>
      <c r="N703" s="183">
        <v>400</v>
      </c>
      <c r="O703" s="183">
        <v>654</v>
      </c>
      <c r="P703" s="183" t="s">
        <v>271</v>
      </c>
      <c r="Q703" s="183" t="s">
        <v>455</v>
      </c>
      <c r="R703" s="183">
        <v>3</v>
      </c>
      <c r="S703" s="183">
        <v>496</v>
      </c>
      <c r="T703" s="183">
        <v>8.8269999999999982</v>
      </c>
      <c r="U703" s="183">
        <v>28</v>
      </c>
    </row>
    <row r="704" spans="1:21" s="142" customFormat="1" ht="31.5" x14ac:dyDescent="0.25">
      <c r="A704" s="587"/>
      <c r="B704" s="282" t="s">
        <v>1608</v>
      </c>
      <c r="C704" s="304" t="s">
        <v>1609</v>
      </c>
      <c r="D704" s="284"/>
      <c r="E704" s="285" t="s">
        <v>235</v>
      </c>
      <c r="F704" s="286">
        <v>36478</v>
      </c>
      <c r="G704" s="287">
        <f t="shared" si="70"/>
        <v>25534.6</v>
      </c>
      <c r="H704" s="84"/>
      <c r="I704" s="47"/>
      <c r="J704" s="48">
        <f t="shared" si="71"/>
        <v>0</v>
      </c>
      <c r="K704" s="84"/>
      <c r="L704" s="284" t="s">
        <v>1349</v>
      </c>
      <c r="M704" s="284" t="s">
        <v>1509</v>
      </c>
      <c r="N704" s="284">
        <v>200</v>
      </c>
      <c r="O704" s="284">
        <v>654</v>
      </c>
      <c r="P704" s="284" t="s">
        <v>271</v>
      </c>
      <c r="Q704" s="284" t="s">
        <v>455</v>
      </c>
      <c r="R704" s="284">
        <v>3</v>
      </c>
      <c r="S704" s="284">
        <v>496</v>
      </c>
      <c r="T704" s="284">
        <v>7.3629999999999995</v>
      </c>
      <c r="U704" s="284">
        <v>28</v>
      </c>
    </row>
    <row r="705" spans="1:21" s="142" customFormat="1" ht="25.5" x14ac:dyDescent="0.25">
      <c r="A705" s="583"/>
      <c r="B705" s="123" t="s">
        <v>1584</v>
      </c>
      <c r="C705" s="124" t="s">
        <v>1585</v>
      </c>
      <c r="D705" s="125" t="s">
        <v>1390</v>
      </c>
      <c r="E705" s="126" t="s">
        <v>235</v>
      </c>
      <c r="F705" s="5">
        <v>17934</v>
      </c>
      <c r="G705" s="272">
        <f t="shared" si="70"/>
        <v>12553.8</v>
      </c>
      <c r="H705" s="84"/>
      <c r="I705" s="51"/>
      <c r="J705" s="52">
        <f t="shared" si="71"/>
        <v>0</v>
      </c>
      <c r="K705" s="84"/>
      <c r="L705" s="125" t="s">
        <v>1349</v>
      </c>
      <c r="M705" s="125" t="s">
        <v>1509</v>
      </c>
      <c r="N705" s="125">
        <v>200</v>
      </c>
      <c r="O705" s="125">
        <v>654</v>
      </c>
      <c r="P705" s="125" t="s">
        <v>271</v>
      </c>
      <c r="Q705" s="125" t="s">
        <v>455</v>
      </c>
      <c r="R705" s="125">
        <v>3</v>
      </c>
      <c r="S705" s="125">
        <v>496</v>
      </c>
      <c r="T705" s="125">
        <v>7.3629999999999995</v>
      </c>
      <c r="U705" s="125">
        <v>28</v>
      </c>
    </row>
    <row r="706" spans="1:21" s="142" customFormat="1" ht="25.5" x14ac:dyDescent="0.25">
      <c r="A706" s="583"/>
      <c r="B706" s="123" t="s">
        <v>1594</v>
      </c>
      <c r="C706" s="124" t="s">
        <v>1595</v>
      </c>
      <c r="D706" s="125" t="s">
        <v>1391</v>
      </c>
      <c r="E706" s="126" t="s">
        <v>242</v>
      </c>
      <c r="F706" s="5">
        <v>6466</v>
      </c>
      <c r="G706" s="272">
        <f t="shared" si="70"/>
        <v>4526.2</v>
      </c>
      <c r="H706" s="84"/>
      <c r="I706" s="51"/>
      <c r="J706" s="52">
        <f t="shared" si="71"/>
        <v>0</v>
      </c>
      <c r="K706" s="84"/>
      <c r="L706" s="125" t="s">
        <v>1349</v>
      </c>
      <c r="M706" s="125" t="s">
        <v>1509</v>
      </c>
      <c r="N706" s="125">
        <v>200</v>
      </c>
      <c r="O706" s="125">
        <v>654</v>
      </c>
      <c r="P706" s="125" t="s">
        <v>271</v>
      </c>
      <c r="Q706" s="125" t="s">
        <v>455</v>
      </c>
      <c r="R706" s="125">
        <v>3</v>
      </c>
      <c r="S706" s="125">
        <v>496</v>
      </c>
      <c r="T706" s="125">
        <v>7.3629999999999995</v>
      </c>
      <c r="U706" s="125">
        <v>28</v>
      </c>
    </row>
    <row r="707" spans="1:21" s="142" customFormat="1" ht="25.5" x14ac:dyDescent="0.25">
      <c r="A707" s="583"/>
      <c r="B707" s="123" t="s">
        <v>1568</v>
      </c>
      <c r="C707" s="124" t="s">
        <v>1569</v>
      </c>
      <c r="D707" s="125" t="s">
        <v>1390</v>
      </c>
      <c r="E707" s="126" t="s">
        <v>242</v>
      </c>
      <c r="F707" s="5">
        <v>5612</v>
      </c>
      <c r="G707" s="272">
        <f t="shared" si="70"/>
        <v>3928.4</v>
      </c>
      <c r="H707" s="84"/>
      <c r="I707" s="51"/>
      <c r="J707" s="52">
        <f t="shared" si="71"/>
        <v>0</v>
      </c>
      <c r="K707" s="84"/>
      <c r="L707" s="125" t="s">
        <v>1349</v>
      </c>
      <c r="M707" s="125" t="s">
        <v>1509</v>
      </c>
      <c r="N707" s="125">
        <v>200</v>
      </c>
      <c r="O707" s="125">
        <v>654</v>
      </c>
      <c r="P707" s="125" t="s">
        <v>271</v>
      </c>
      <c r="Q707" s="125" t="s">
        <v>455</v>
      </c>
      <c r="R707" s="125">
        <v>3</v>
      </c>
      <c r="S707" s="125">
        <v>496</v>
      </c>
      <c r="T707" s="125">
        <v>7.3629999999999995</v>
      </c>
      <c r="U707" s="125">
        <v>28</v>
      </c>
    </row>
    <row r="708" spans="1:21" s="142" customFormat="1" ht="31.5" x14ac:dyDescent="0.25">
      <c r="A708" s="583"/>
      <c r="B708" s="264" t="s">
        <v>1610</v>
      </c>
      <c r="C708" s="273" t="s">
        <v>1611</v>
      </c>
      <c r="D708" s="266"/>
      <c r="E708" s="267" t="s">
        <v>235</v>
      </c>
      <c r="F708" s="268">
        <v>36722</v>
      </c>
      <c r="G708" s="269">
        <f t="shared" si="70"/>
        <v>25705.4</v>
      </c>
      <c r="H708" s="84"/>
      <c r="I708" s="270"/>
      <c r="J708" s="271">
        <f t="shared" si="71"/>
        <v>0</v>
      </c>
      <c r="K708" s="84"/>
      <c r="L708" s="266" t="s">
        <v>1349</v>
      </c>
      <c r="M708" s="266" t="s">
        <v>1509</v>
      </c>
      <c r="N708" s="266">
        <v>250</v>
      </c>
      <c r="O708" s="266">
        <v>654</v>
      </c>
      <c r="P708" s="266" t="s">
        <v>271</v>
      </c>
      <c r="Q708" s="266" t="s">
        <v>455</v>
      </c>
      <c r="R708" s="266">
        <v>3</v>
      </c>
      <c r="S708" s="266">
        <v>496</v>
      </c>
      <c r="T708" s="266">
        <v>7.7969999999999997</v>
      </c>
      <c r="U708" s="266">
        <v>28</v>
      </c>
    </row>
    <row r="709" spans="1:21" s="142" customFormat="1" ht="25.5" x14ac:dyDescent="0.25">
      <c r="A709" s="583"/>
      <c r="B709" s="123" t="s">
        <v>1584</v>
      </c>
      <c r="C709" s="124" t="s">
        <v>1585</v>
      </c>
      <c r="D709" s="125" t="s">
        <v>1390</v>
      </c>
      <c r="E709" s="126" t="s">
        <v>235</v>
      </c>
      <c r="F709" s="5">
        <v>17934</v>
      </c>
      <c r="G709" s="272">
        <f t="shared" si="70"/>
        <v>12553.8</v>
      </c>
      <c r="H709" s="84"/>
      <c r="I709" s="51"/>
      <c r="J709" s="52">
        <f t="shared" si="71"/>
        <v>0</v>
      </c>
      <c r="K709" s="84"/>
      <c r="L709" s="125" t="s">
        <v>1349</v>
      </c>
      <c r="M709" s="125" t="s">
        <v>1509</v>
      </c>
      <c r="N709" s="125">
        <v>250</v>
      </c>
      <c r="O709" s="125">
        <v>654</v>
      </c>
      <c r="P709" s="125" t="s">
        <v>271</v>
      </c>
      <c r="Q709" s="125" t="s">
        <v>455</v>
      </c>
      <c r="R709" s="125">
        <v>3</v>
      </c>
      <c r="S709" s="125">
        <v>496</v>
      </c>
      <c r="T709" s="125">
        <v>7.7969999999999997</v>
      </c>
      <c r="U709" s="125">
        <v>28</v>
      </c>
    </row>
    <row r="710" spans="1:21" s="142" customFormat="1" ht="25.5" x14ac:dyDescent="0.25">
      <c r="A710" s="583"/>
      <c r="B710" s="123" t="s">
        <v>1598</v>
      </c>
      <c r="C710" s="124" t="s">
        <v>1599</v>
      </c>
      <c r="D710" s="125" t="s">
        <v>1391</v>
      </c>
      <c r="E710" s="126" t="s">
        <v>242</v>
      </c>
      <c r="F710" s="5">
        <v>6588</v>
      </c>
      <c r="G710" s="272">
        <f t="shared" si="70"/>
        <v>4611.6000000000004</v>
      </c>
      <c r="H710" s="84"/>
      <c r="I710" s="51"/>
      <c r="J710" s="52">
        <f t="shared" si="71"/>
        <v>0</v>
      </c>
      <c r="K710" s="84"/>
      <c r="L710" s="125" t="s">
        <v>1349</v>
      </c>
      <c r="M710" s="125" t="s">
        <v>1509</v>
      </c>
      <c r="N710" s="125">
        <v>250</v>
      </c>
      <c r="O710" s="125">
        <v>654</v>
      </c>
      <c r="P710" s="125" t="s">
        <v>271</v>
      </c>
      <c r="Q710" s="125" t="s">
        <v>455</v>
      </c>
      <c r="R710" s="125">
        <v>3</v>
      </c>
      <c r="S710" s="125">
        <v>496</v>
      </c>
      <c r="T710" s="125">
        <v>7.7969999999999997</v>
      </c>
      <c r="U710" s="125">
        <v>28</v>
      </c>
    </row>
    <row r="711" spans="1:21" s="142" customFormat="1" ht="25.5" x14ac:dyDescent="0.25">
      <c r="A711" s="583"/>
      <c r="B711" s="123" t="s">
        <v>1568</v>
      </c>
      <c r="C711" s="124" t="s">
        <v>1569</v>
      </c>
      <c r="D711" s="125" t="s">
        <v>1390</v>
      </c>
      <c r="E711" s="126" t="s">
        <v>242</v>
      </c>
      <c r="F711" s="5">
        <v>5612</v>
      </c>
      <c r="G711" s="272">
        <f t="shared" si="70"/>
        <v>3928.4</v>
      </c>
      <c r="H711" s="84"/>
      <c r="I711" s="51"/>
      <c r="J711" s="52">
        <f t="shared" si="71"/>
        <v>0</v>
      </c>
      <c r="K711" s="84"/>
      <c r="L711" s="125" t="s">
        <v>1349</v>
      </c>
      <c r="M711" s="125" t="s">
        <v>1509</v>
      </c>
      <c r="N711" s="125">
        <v>250</v>
      </c>
      <c r="O711" s="125">
        <v>654</v>
      </c>
      <c r="P711" s="125" t="s">
        <v>271</v>
      </c>
      <c r="Q711" s="125" t="s">
        <v>455</v>
      </c>
      <c r="R711" s="125">
        <v>3</v>
      </c>
      <c r="S711" s="125">
        <v>496</v>
      </c>
      <c r="T711" s="125">
        <v>7.7969999999999997</v>
      </c>
      <c r="U711" s="125">
        <v>28</v>
      </c>
    </row>
    <row r="712" spans="1:21" s="142" customFormat="1" ht="31.5" x14ac:dyDescent="0.25">
      <c r="A712" s="583"/>
      <c r="B712" s="264" t="s">
        <v>1612</v>
      </c>
      <c r="C712" s="273" t="s">
        <v>1613</v>
      </c>
      <c r="D712" s="266"/>
      <c r="E712" s="267" t="s">
        <v>235</v>
      </c>
      <c r="F712" s="268">
        <v>38918</v>
      </c>
      <c r="G712" s="269">
        <f t="shared" si="70"/>
        <v>27242.6</v>
      </c>
      <c r="H712" s="84"/>
      <c r="I712" s="270"/>
      <c r="J712" s="271">
        <f t="shared" si="71"/>
        <v>0</v>
      </c>
      <c r="K712" s="84"/>
      <c r="L712" s="266" t="s">
        <v>1349</v>
      </c>
      <c r="M712" s="266" t="s">
        <v>1509</v>
      </c>
      <c r="N712" s="266">
        <v>300</v>
      </c>
      <c r="O712" s="266">
        <v>654</v>
      </c>
      <c r="P712" s="266" t="s">
        <v>271</v>
      </c>
      <c r="Q712" s="266" t="s">
        <v>455</v>
      </c>
      <c r="R712" s="266">
        <v>3</v>
      </c>
      <c r="S712" s="266">
        <v>496</v>
      </c>
      <c r="T712" s="266">
        <v>6.8469999999999995</v>
      </c>
      <c r="U712" s="266">
        <v>28</v>
      </c>
    </row>
    <row r="713" spans="1:21" s="142" customFormat="1" ht="25.5" x14ac:dyDescent="0.25">
      <c r="A713" s="583"/>
      <c r="B713" s="123" t="s">
        <v>1584</v>
      </c>
      <c r="C713" s="124" t="s">
        <v>1585</v>
      </c>
      <c r="D713" s="125" t="s">
        <v>1390</v>
      </c>
      <c r="E713" s="126" t="s">
        <v>235</v>
      </c>
      <c r="F713" s="5">
        <v>17934</v>
      </c>
      <c r="G713" s="272">
        <f t="shared" si="70"/>
        <v>12553.8</v>
      </c>
      <c r="H713" s="84"/>
      <c r="I713" s="51"/>
      <c r="J713" s="52">
        <f t="shared" si="71"/>
        <v>0</v>
      </c>
      <c r="K713" s="84"/>
      <c r="L713" s="125" t="s">
        <v>1349</v>
      </c>
      <c r="M713" s="125" t="s">
        <v>1509</v>
      </c>
      <c r="N713" s="125">
        <v>300</v>
      </c>
      <c r="O713" s="125">
        <v>654</v>
      </c>
      <c r="P713" s="125" t="s">
        <v>271</v>
      </c>
      <c r="Q713" s="125" t="s">
        <v>455</v>
      </c>
      <c r="R713" s="125">
        <v>3</v>
      </c>
      <c r="S713" s="125">
        <v>496</v>
      </c>
      <c r="T713" s="125">
        <v>6.8469999999999995</v>
      </c>
      <c r="U713" s="125">
        <v>28</v>
      </c>
    </row>
    <row r="714" spans="1:21" s="142" customFormat="1" ht="25.5" x14ac:dyDescent="0.25">
      <c r="A714" s="583"/>
      <c r="B714" s="123" t="s">
        <v>1602</v>
      </c>
      <c r="C714" s="124" t="s">
        <v>1603</v>
      </c>
      <c r="D714" s="125" t="s">
        <v>1391</v>
      </c>
      <c r="E714" s="126" t="s">
        <v>242</v>
      </c>
      <c r="F714" s="5">
        <v>7686</v>
      </c>
      <c r="G714" s="272">
        <f t="shared" si="70"/>
        <v>5380.2000000000007</v>
      </c>
      <c r="H714" s="84"/>
      <c r="I714" s="51"/>
      <c r="J714" s="52">
        <f t="shared" si="71"/>
        <v>0</v>
      </c>
      <c r="K714" s="84"/>
      <c r="L714" s="125" t="s">
        <v>1349</v>
      </c>
      <c r="M714" s="125" t="s">
        <v>1509</v>
      </c>
      <c r="N714" s="125">
        <v>300</v>
      </c>
      <c r="O714" s="125">
        <v>654</v>
      </c>
      <c r="P714" s="125" t="s">
        <v>271</v>
      </c>
      <c r="Q714" s="125" t="s">
        <v>455</v>
      </c>
      <c r="R714" s="125">
        <v>3</v>
      </c>
      <c r="S714" s="125">
        <v>496</v>
      </c>
      <c r="T714" s="125">
        <v>6.8469999999999995</v>
      </c>
      <c r="U714" s="125">
        <v>28</v>
      </c>
    </row>
    <row r="715" spans="1:21" s="142" customFormat="1" ht="25.5" x14ac:dyDescent="0.25">
      <c r="A715" s="583"/>
      <c r="B715" s="123" t="s">
        <v>1568</v>
      </c>
      <c r="C715" s="124" t="s">
        <v>1569</v>
      </c>
      <c r="D715" s="125" t="s">
        <v>1390</v>
      </c>
      <c r="E715" s="126" t="s">
        <v>242</v>
      </c>
      <c r="F715" s="5">
        <v>5612</v>
      </c>
      <c r="G715" s="272">
        <f t="shared" si="70"/>
        <v>3928.4</v>
      </c>
      <c r="H715" s="84"/>
      <c r="I715" s="51"/>
      <c r="J715" s="52">
        <f t="shared" si="71"/>
        <v>0</v>
      </c>
      <c r="K715" s="84"/>
      <c r="L715" s="125" t="s">
        <v>1349</v>
      </c>
      <c r="M715" s="125" t="s">
        <v>1509</v>
      </c>
      <c r="N715" s="125">
        <v>300</v>
      </c>
      <c r="O715" s="125">
        <v>654</v>
      </c>
      <c r="P715" s="125" t="s">
        <v>271</v>
      </c>
      <c r="Q715" s="125" t="s">
        <v>455</v>
      </c>
      <c r="R715" s="125">
        <v>3</v>
      </c>
      <c r="S715" s="125">
        <v>496</v>
      </c>
      <c r="T715" s="125">
        <v>6.8469999999999995</v>
      </c>
      <c r="U715" s="125">
        <v>28</v>
      </c>
    </row>
    <row r="716" spans="1:21" s="142" customFormat="1" ht="31.5" x14ac:dyDescent="0.25">
      <c r="A716" s="583"/>
      <c r="B716" s="264" t="s">
        <v>1614</v>
      </c>
      <c r="C716" s="273" t="s">
        <v>1615</v>
      </c>
      <c r="D716" s="266"/>
      <c r="E716" s="267" t="s">
        <v>235</v>
      </c>
      <c r="F716" s="268">
        <v>39650</v>
      </c>
      <c r="G716" s="269">
        <f t="shared" si="70"/>
        <v>27755</v>
      </c>
      <c r="H716" s="84"/>
      <c r="I716" s="270"/>
      <c r="J716" s="271">
        <f t="shared" si="71"/>
        <v>0</v>
      </c>
      <c r="K716" s="84"/>
      <c r="L716" s="266" t="s">
        <v>1349</v>
      </c>
      <c r="M716" s="266" t="s">
        <v>1509</v>
      </c>
      <c r="N716" s="266">
        <v>400</v>
      </c>
      <c r="O716" s="266">
        <v>654</v>
      </c>
      <c r="P716" s="266" t="s">
        <v>271</v>
      </c>
      <c r="Q716" s="266" t="s">
        <v>455</v>
      </c>
      <c r="R716" s="266">
        <v>3</v>
      </c>
      <c r="S716" s="266">
        <v>496</v>
      </c>
      <c r="T716" s="266">
        <v>8.8269999999999982</v>
      </c>
      <c r="U716" s="266">
        <v>28</v>
      </c>
    </row>
    <row r="717" spans="1:21" ht="25.5" x14ac:dyDescent="0.25">
      <c r="A717" s="583"/>
      <c r="B717" s="123" t="s">
        <v>1584</v>
      </c>
      <c r="C717" s="124" t="s">
        <v>1585</v>
      </c>
      <c r="D717" s="125" t="s">
        <v>1390</v>
      </c>
      <c r="E717" s="126" t="s">
        <v>235</v>
      </c>
      <c r="F717" s="5">
        <v>17934</v>
      </c>
      <c r="G717" s="272">
        <f t="shared" si="70"/>
        <v>12553.8</v>
      </c>
      <c r="H717" s="84"/>
      <c r="I717" s="51"/>
      <c r="J717" s="52">
        <f t="shared" si="71"/>
        <v>0</v>
      </c>
      <c r="K717" s="84"/>
      <c r="L717" s="125" t="s">
        <v>1349</v>
      </c>
      <c r="M717" s="125" t="s">
        <v>1509</v>
      </c>
      <c r="N717" s="125">
        <v>400</v>
      </c>
      <c r="O717" s="125">
        <v>654</v>
      </c>
      <c r="P717" s="125" t="s">
        <v>271</v>
      </c>
      <c r="Q717" s="125" t="s">
        <v>455</v>
      </c>
      <c r="R717" s="125">
        <v>3</v>
      </c>
      <c r="S717" s="125">
        <v>496</v>
      </c>
      <c r="T717" s="125">
        <v>8.8269999999999982</v>
      </c>
      <c r="U717" s="125">
        <v>28</v>
      </c>
    </row>
    <row r="718" spans="1:21" ht="25.5" x14ac:dyDescent="0.25">
      <c r="A718" s="583"/>
      <c r="B718" s="123" t="s">
        <v>1606</v>
      </c>
      <c r="C718" s="124" t="s">
        <v>1607</v>
      </c>
      <c r="D718" s="125" t="s">
        <v>1391</v>
      </c>
      <c r="E718" s="126" t="s">
        <v>242</v>
      </c>
      <c r="F718" s="5">
        <v>8052</v>
      </c>
      <c r="G718" s="272">
        <f t="shared" si="70"/>
        <v>5636.4</v>
      </c>
      <c r="H718" s="84"/>
      <c r="I718" s="51"/>
      <c r="J718" s="52">
        <f t="shared" si="71"/>
        <v>0</v>
      </c>
      <c r="K718" s="84"/>
      <c r="L718" s="125" t="s">
        <v>1349</v>
      </c>
      <c r="M718" s="125" t="s">
        <v>1509</v>
      </c>
      <c r="N718" s="125">
        <v>400</v>
      </c>
      <c r="O718" s="125">
        <v>654</v>
      </c>
      <c r="P718" s="125" t="s">
        <v>271</v>
      </c>
      <c r="Q718" s="125" t="s">
        <v>455</v>
      </c>
      <c r="R718" s="125">
        <v>3</v>
      </c>
      <c r="S718" s="125">
        <v>496</v>
      </c>
      <c r="T718" s="125">
        <v>8.8269999999999982</v>
      </c>
      <c r="U718" s="125">
        <v>28</v>
      </c>
    </row>
    <row r="719" spans="1:21" ht="26.25" thickBot="1" x14ac:dyDescent="0.3">
      <c r="A719" s="583"/>
      <c r="B719" s="123" t="s">
        <v>1568</v>
      </c>
      <c r="C719" s="124" t="s">
        <v>1569</v>
      </c>
      <c r="D719" s="125" t="s">
        <v>1390</v>
      </c>
      <c r="E719" s="126" t="s">
        <v>242</v>
      </c>
      <c r="F719" s="5">
        <v>5612</v>
      </c>
      <c r="G719" s="272">
        <f t="shared" si="70"/>
        <v>3928.4</v>
      </c>
      <c r="H719" s="84"/>
      <c r="I719" s="51"/>
      <c r="J719" s="52">
        <f t="shared" si="71"/>
        <v>0</v>
      </c>
      <c r="K719" s="84"/>
      <c r="L719" s="125" t="s">
        <v>1349</v>
      </c>
      <c r="M719" s="125" t="s">
        <v>1509</v>
      </c>
      <c r="N719" s="125">
        <v>400</v>
      </c>
      <c r="O719" s="125">
        <v>654</v>
      </c>
      <c r="P719" s="125" t="s">
        <v>271</v>
      </c>
      <c r="Q719" s="125" t="s">
        <v>455</v>
      </c>
      <c r="R719" s="125">
        <v>3</v>
      </c>
      <c r="S719" s="125">
        <v>496</v>
      </c>
      <c r="T719" s="125">
        <v>8.8269999999999982</v>
      </c>
      <c r="U719" s="125">
        <v>28</v>
      </c>
    </row>
    <row r="720" spans="1:21" s="142" customFormat="1" ht="21" thickTop="1" thickBot="1" x14ac:dyDescent="0.3">
      <c r="A720" s="108"/>
      <c r="B720" s="108"/>
      <c r="C720" s="133" t="s">
        <v>1616</v>
      </c>
      <c r="D720" s="133"/>
      <c r="E720" s="134"/>
      <c r="F720" s="36"/>
      <c r="G720" s="37"/>
      <c r="H720" s="84"/>
      <c r="I720" s="38"/>
      <c r="J720" s="39"/>
      <c r="K720" s="84"/>
      <c r="L720" s="136"/>
      <c r="M720" s="136"/>
      <c r="N720" s="136"/>
      <c r="O720" s="136"/>
      <c r="P720" s="136"/>
      <c r="Q720" s="136"/>
      <c r="R720" s="136"/>
      <c r="S720" s="136"/>
      <c r="T720" s="136"/>
      <c r="U720" s="136"/>
    </row>
    <row r="721" spans="1:21" s="142" customFormat="1" ht="97.35" customHeight="1" thickTop="1" x14ac:dyDescent="0.25">
      <c r="A721" s="553"/>
      <c r="B721" s="274" t="s">
        <v>1617</v>
      </c>
      <c r="C721" s="275" t="s">
        <v>1618</v>
      </c>
      <c r="D721" s="276"/>
      <c r="E721" s="277" t="s">
        <v>242</v>
      </c>
      <c r="F721" s="278">
        <v>42212</v>
      </c>
      <c r="G721" s="269">
        <f>F721-F721*$G$4</f>
        <v>29548.400000000001</v>
      </c>
      <c r="H721" s="84"/>
      <c r="I721" s="270"/>
      <c r="J721" s="271">
        <f t="shared" ref="J721:J726" si="72">IF(I721*G721&gt;0,I721*G721,0)</f>
        <v>0</v>
      </c>
      <c r="K721" s="84"/>
      <c r="L721" s="279" t="s">
        <v>1349</v>
      </c>
      <c r="M721" s="279" t="s">
        <v>1619</v>
      </c>
      <c r="N721" s="279">
        <v>300</v>
      </c>
      <c r="O721" s="279">
        <v>625</v>
      </c>
      <c r="P721" s="279" t="s">
        <v>238</v>
      </c>
      <c r="Q721" s="279" t="s">
        <v>652</v>
      </c>
      <c r="R721" s="279" t="s">
        <v>652</v>
      </c>
      <c r="S721" s="279">
        <v>489</v>
      </c>
      <c r="T721" s="279">
        <v>9.0399999999999991</v>
      </c>
      <c r="U721" s="279">
        <v>16</v>
      </c>
    </row>
    <row r="722" spans="1:21" s="142" customFormat="1" ht="97.35" customHeight="1" thickBot="1" x14ac:dyDescent="0.3">
      <c r="A722" s="554"/>
      <c r="B722" s="310" t="s">
        <v>1620</v>
      </c>
      <c r="C722" s="311" t="s">
        <v>1621</v>
      </c>
      <c r="D722" s="312"/>
      <c r="E722" s="313" t="s">
        <v>242</v>
      </c>
      <c r="F722" s="314">
        <v>41602</v>
      </c>
      <c r="G722" s="315">
        <f t="shared" ref="G722:G726" si="73">F722-F722*$G$4</f>
        <v>29121.4</v>
      </c>
      <c r="H722" s="84"/>
      <c r="I722" s="316"/>
      <c r="J722" s="317">
        <f t="shared" si="72"/>
        <v>0</v>
      </c>
      <c r="K722" s="84"/>
      <c r="L722" s="318" t="s">
        <v>1349</v>
      </c>
      <c r="M722" s="318" t="s">
        <v>1619</v>
      </c>
      <c r="N722" s="318">
        <v>300</v>
      </c>
      <c r="O722" s="318">
        <v>625</v>
      </c>
      <c r="P722" s="318" t="s">
        <v>271</v>
      </c>
      <c r="Q722" s="318" t="s">
        <v>652</v>
      </c>
      <c r="R722" s="318" t="s">
        <v>652</v>
      </c>
      <c r="S722" s="318">
        <v>489</v>
      </c>
      <c r="T722" s="318">
        <v>9.0399999999999991</v>
      </c>
      <c r="U722" s="318">
        <v>16</v>
      </c>
    </row>
    <row r="723" spans="1:21" s="142" customFormat="1" ht="97.35" customHeight="1" thickTop="1" x14ac:dyDescent="0.25">
      <c r="A723" s="556"/>
      <c r="B723" s="163" t="s">
        <v>1622</v>
      </c>
      <c r="C723" s="164" t="s">
        <v>1623</v>
      </c>
      <c r="D723" s="165"/>
      <c r="E723" s="166" t="s">
        <v>242</v>
      </c>
      <c r="F723" s="377">
        <v>21716</v>
      </c>
      <c r="G723" s="287">
        <f>F723-F723*$G$4</f>
        <v>15201.2</v>
      </c>
      <c r="H723" s="84"/>
      <c r="I723" s="47"/>
      <c r="J723" s="48">
        <f t="shared" si="72"/>
        <v>0</v>
      </c>
      <c r="K723" s="84"/>
      <c r="L723" s="167" t="s">
        <v>1349</v>
      </c>
      <c r="M723" s="167" t="s">
        <v>1619</v>
      </c>
      <c r="N723" s="167">
        <v>340</v>
      </c>
      <c r="O723" s="167">
        <v>480</v>
      </c>
      <c r="P723" s="167" t="s">
        <v>238</v>
      </c>
      <c r="Q723" s="167" t="s">
        <v>652</v>
      </c>
      <c r="R723" s="167">
        <v>3</v>
      </c>
      <c r="S723" s="167">
        <v>480</v>
      </c>
      <c r="T723" s="167">
        <v>5.7460000000000004</v>
      </c>
      <c r="U723" s="167">
        <v>12</v>
      </c>
    </row>
    <row r="724" spans="1:21" s="142" customFormat="1" ht="97.35" customHeight="1" thickBot="1" x14ac:dyDescent="0.3">
      <c r="A724" s="554"/>
      <c r="B724" s="310" t="s">
        <v>1624</v>
      </c>
      <c r="C724" s="311" t="s">
        <v>1625</v>
      </c>
      <c r="D724" s="312"/>
      <c r="E724" s="313" t="s">
        <v>242</v>
      </c>
      <c r="F724" s="314">
        <v>21228</v>
      </c>
      <c r="G724" s="315">
        <f t="shared" si="73"/>
        <v>14859.6</v>
      </c>
      <c r="H724" s="84"/>
      <c r="I724" s="316"/>
      <c r="J724" s="317">
        <f t="shared" si="72"/>
        <v>0</v>
      </c>
      <c r="K724" s="84"/>
      <c r="L724" s="318" t="s">
        <v>1349</v>
      </c>
      <c r="M724" s="318" t="s">
        <v>1619</v>
      </c>
      <c r="N724" s="318">
        <v>340</v>
      </c>
      <c r="O724" s="318">
        <v>480</v>
      </c>
      <c r="P724" s="318" t="s">
        <v>271</v>
      </c>
      <c r="Q724" s="318" t="s">
        <v>652</v>
      </c>
      <c r="R724" s="318">
        <v>3</v>
      </c>
      <c r="S724" s="318">
        <v>480</v>
      </c>
      <c r="T724" s="318">
        <v>5.7460000000000004</v>
      </c>
      <c r="U724" s="318">
        <v>12</v>
      </c>
    </row>
    <row r="725" spans="1:21" s="142" customFormat="1" ht="101.1" customHeight="1" thickTop="1" x14ac:dyDescent="0.25">
      <c r="A725" s="556"/>
      <c r="B725" s="163" t="s">
        <v>1626</v>
      </c>
      <c r="C725" s="164" t="s">
        <v>1627</v>
      </c>
      <c r="D725" s="165"/>
      <c r="E725" s="166" t="s">
        <v>242</v>
      </c>
      <c r="F725" s="34">
        <v>27694</v>
      </c>
      <c r="G725" s="287">
        <f t="shared" si="73"/>
        <v>19385.800000000003</v>
      </c>
      <c r="H725" s="84"/>
      <c r="I725" s="47"/>
      <c r="J725" s="48">
        <f t="shared" si="72"/>
        <v>0</v>
      </c>
      <c r="K725" s="84"/>
      <c r="L725" s="167" t="s">
        <v>1349</v>
      </c>
      <c r="M725" s="167" t="s">
        <v>1619</v>
      </c>
      <c r="N725" s="167">
        <v>250</v>
      </c>
      <c r="O725" s="167">
        <v>395</v>
      </c>
      <c r="P725" s="167" t="s">
        <v>258</v>
      </c>
      <c r="Q725" s="167" t="s">
        <v>652</v>
      </c>
      <c r="R725" s="167" t="s">
        <v>652</v>
      </c>
      <c r="S725" s="167">
        <v>480</v>
      </c>
      <c r="T725" s="167">
        <v>4.5999999999999996</v>
      </c>
      <c r="U725" s="167">
        <v>6</v>
      </c>
    </row>
    <row r="726" spans="1:21" s="142" customFormat="1" ht="101.1" customHeight="1" thickBot="1" x14ac:dyDescent="0.3">
      <c r="A726" s="553"/>
      <c r="B726" s="274" t="s">
        <v>1628</v>
      </c>
      <c r="C726" s="275" t="s">
        <v>1629</v>
      </c>
      <c r="D726" s="276"/>
      <c r="E726" s="277" t="s">
        <v>242</v>
      </c>
      <c r="F726" s="278">
        <v>44286</v>
      </c>
      <c r="G726" s="269">
        <f t="shared" si="73"/>
        <v>31000.2</v>
      </c>
      <c r="H726" s="84"/>
      <c r="I726" s="270"/>
      <c r="J726" s="271">
        <f t="shared" si="72"/>
        <v>0</v>
      </c>
      <c r="K726" s="84"/>
      <c r="L726" s="279" t="s">
        <v>1349</v>
      </c>
      <c r="M726" s="279" t="s">
        <v>1619</v>
      </c>
      <c r="N726" s="279">
        <v>350</v>
      </c>
      <c r="O726" s="279">
        <v>510</v>
      </c>
      <c r="P726" s="279" t="s">
        <v>258</v>
      </c>
      <c r="Q726" s="279" t="s">
        <v>652</v>
      </c>
      <c r="R726" s="279" t="s">
        <v>652</v>
      </c>
      <c r="S726" s="279">
        <v>480</v>
      </c>
      <c r="T726" s="279">
        <v>7.1</v>
      </c>
      <c r="U726" s="279">
        <v>12</v>
      </c>
    </row>
    <row r="727" spans="1:21" s="142" customFormat="1" ht="21" thickTop="1" thickBot="1" x14ac:dyDescent="0.3">
      <c r="A727" s="108"/>
      <c r="B727" s="108"/>
      <c r="C727" s="133" t="s">
        <v>1630</v>
      </c>
      <c r="D727" s="133"/>
      <c r="E727" s="134"/>
      <c r="F727" s="36"/>
      <c r="G727" s="37"/>
      <c r="H727" s="84"/>
      <c r="I727" s="38"/>
      <c r="J727" s="39"/>
      <c r="K727" s="84"/>
      <c r="L727" s="136"/>
      <c r="M727" s="136"/>
      <c r="N727" s="136"/>
      <c r="O727" s="136"/>
      <c r="P727" s="136"/>
      <c r="Q727" s="136"/>
      <c r="R727" s="136"/>
      <c r="S727" s="136"/>
      <c r="T727" s="136"/>
      <c r="U727" s="136"/>
    </row>
    <row r="728" spans="1:21" s="142" customFormat="1" ht="52.5" customHeight="1" thickTop="1" x14ac:dyDescent="0.25">
      <c r="A728" s="583"/>
      <c r="B728" s="274" t="s">
        <v>1631</v>
      </c>
      <c r="C728" s="275" t="s">
        <v>1632</v>
      </c>
      <c r="D728" s="276"/>
      <c r="E728" s="277" t="s">
        <v>242</v>
      </c>
      <c r="F728" s="278">
        <v>16348</v>
      </c>
      <c r="G728" s="269">
        <f>F728-F728*$G$4</f>
        <v>11443.6</v>
      </c>
      <c r="H728" s="84"/>
      <c r="I728" s="270"/>
      <c r="J728" s="271">
        <f>IF(I728*G728&gt;0,I728*G728,0)</f>
        <v>0</v>
      </c>
      <c r="K728" s="84"/>
      <c r="L728" s="279" t="s">
        <v>1349</v>
      </c>
      <c r="M728" s="279" t="s">
        <v>70</v>
      </c>
      <c r="N728" s="279" t="s">
        <v>652</v>
      </c>
      <c r="O728" s="279" t="s">
        <v>652</v>
      </c>
      <c r="P728" s="279" t="s">
        <v>258</v>
      </c>
      <c r="Q728" s="279" t="s">
        <v>652</v>
      </c>
      <c r="R728" s="279" t="s">
        <v>652</v>
      </c>
      <c r="S728" s="279" t="s">
        <v>652</v>
      </c>
      <c r="T728" s="279">
        <v>3</v>
      </c>
      <c r="U728" s="279" t="s">
        <v>652</v>
      </c>
    </row>
    <row r="729" spans="1:21" s="142" customFormat="1" ht="52.5" customHeight="1" thickBot="1" x14ac:dyDescent="0.3">
      <c r="A729" s="583"/>
      <c r="B729" s="274" t="s">
        <v>1633</v>
      </c>
      <c r="C729" s="275" t="s">
        <v>1634</v>
      </c>
      <c r="D729" s="276"/>
      <c r="E729" s="277" t="s">
        <v>242</v>
      </c>
      <c r="F729" s="278">
        <v>14030</v>
      </c>
      <c r="G729" s="269">
        <f>F729-F729*$G$4</f>
        <v>9821</v>
      </c>
      <c r="H729" s="84"/>
      <c r="I729" s="270"/>
      <c r="J729" s="271">
        <f>IF(I729*G729&gt;0,I729*G729,0)</f>
        <v>0</v>
      </c>
      <c r="K729" s="84"/>
      <c r="L729" s="279" t="s">
        <v>1349</v>
      </c>
      <c r="M729" s="279" t="s">
        <v>70</v>
      </c>
      <c r="N729" s="279" t="s">
        <v>652</v>
      </c>
      <c r="O729" s="279" t="s">
        <v>652</v>
      </c>
      <c r="P729" s="279" t="s">
        <v>271</v>
      </c>
      <c r="Q729" s="279" t="s">
        <v>652</v>
      </c>
      <c r="R729" s="279" t="s">
        <v>652</v>
      </c>
      <c r="S729" s="279" t="s">
        <v>652</v>
      </c>
      <c r="T729" s="279">
        <v>3</v>
      </c>
      <c r="U729" s="279" t="s">
        <v>652</v>
      </c>
    </row>
    <row r="730" spans="1:21" s="142" customFormat="1" ht="21" thickTop="1" thickBot="1" x14ac:dyDescent="0.3">
      <c r="A730" s="108"/>
      <c r="B730" s="108"/>
      <c r="C730" s="133" t="s">
        <v>1635</v>
      </c>
      <c r="D730" s="133"/>
      <c r="E730" s="134"/>
      <c r="F730" s="36"/>
      <c r="G730" s="37"/>
      <c r="H730" s="84"/>
      <c r="I730" s="38"/>
      <c r="J730" s="39"/>
      <c r="K730" s="84"/>
      <c r="L730" s="136"/>
      <c r="M730" s="136"/>
      <c r="N730" s="136"/>
      <c r="O730" s="136"/>
      <c r="P730" s="136"/>
      <c r="Q730" s="136"/>
      <c r="R730" s="136"/>
      <c r="S730" s="136"/>
      <c r="T730" s="136"/>
      <c r="U730" s="136"/>
    </row>
    <row r="731" spans="1:21" ht="48" thickTop="1" x14ac:dyDescent="0.25">
      <c r="A731" s="620"/>
      <c r="B731" s="274" t="s">
        <v>1636</v>
      </c>
      <c r="C731" s="275" t="s">
        <v>1637</v>
      </c>
      <c r="D731" s="276"/>
      <c r="E731" s="277" t="s">
        <v>235</v>
      </c>
      <c r="F731" s="278">
        <v>20618</v>
      </c>
      <c r="G731" s="269">
        <f t="shared" ref="G731:G750" si="74">F731-F731*$G$4</f>
        <v>14432.6</v>
      </c>
      <c r="H731" s="84"/>
      <c r="I731" s="270"/>
      <c r="J731" s="271">
        <f t="shared" ref="J731:J770" si="75">IF(I731*G731&gt;0,I731*G731,0)</f>
        <v>0</v>
      </c>
      <c r="K731" s="84"/>
      <c r="L731" s="279" t="s">
        <v>1349</v>
      </c>
      <c r="M731" s="279" t="s">
        <v>71</v>
      </c>
      <c r="N731" s="279">
        <v>600</v>
      </c>
      <c r="O731" s="279"/>
      <c r="P731" s="279" t="s">
        <v>238</v>
      </c>
      <c r="Q731" s="279" t="s">
        <v>652</v>
      </c>
      <c r="R731" s="279" t="s">
        <v>652</v>
      </c>
      <c r="S731" s="279"/>
      <c r="T731" s="279">
        <v>9</v>
      </c>
      <c r="U731" s="279">
        <v>8</v>
      </c>
    </row>
    <row r="732" spans="1:21" ht="47.25" x14ac:dyDescent="0.25">
      <c r="A732" s="620"/>
      <c r="B732" s="274" t="s">
        <v>1638</v>
      </c>
      <c r="C732" s="275" t="s">
        <v>1639</v>
      </c>
      <c r="D732" s="276"/>
      <c r="E732" s="277" t="s">
        <v>235</v>
      </c>
      <c r="F732" s="278">
        <v>20618</v>
      </c>
      <c r="G732" s="269">
        <f t="shared" si="74"/>
        <v>14432.6</v>
      </c>
      <c r="H732" s="84"/>
      <c r="I732" s="270"/>
      <c r="J732" s="271">
        <f t="shared" si="75"/>
        <v>0</v>
      </c>
      <c r="K732" s="84"/>
      <c r="L732" s="279" t="s">
        <v>1349</v>
      </c>
      <c r="M732" s="279" t="s">
        <v>71</v>
      </c>
      <c r="N732" s="279">
        <v>600</v>
      </c>
      <c r="O732" s="279"/>
      <c r="P732" s="279" t="s">
        <v>238</v>
      </c>
      <c r="Q732" s="279" t="s">
        <v>652</v>
      </c>
      <c r="R732" s="279" t="s">
        <v>652</v>
      </c>
      <c r="S732" s="279"/>
      <c r="T732" s="279">
        <v>9</v>
      </c>
      <c r="U732" s="279">
        <v>8</v>
      </c>
    </row>
    <row r="733" spans="1:21" ht="47.25" x14ac:dyDescent="0.25">
      <c r="A733" s="620"/>
      <c r="B733" s="274" t="s">
        <v>1640</v>
      </c>
      <c r="C733" s="275" t="s">
        <v>1641</v>
      </c>
      <c r="D733" s="276"/>
      <c r="E733" s="277" t="s">
        <v>235</v>
      </c>
      <c r="F733" s="278">
        <v>25864</v>
      </c>
      <c r="G733" s="269">
        <f t="shared" si="74"/>
        <v>18104.8</v>
      </c>
      <c r="H733" s="84"/>
      <c r="I733" s="270"/>
      <c r="J733" s="271">
        <f t="shared" si="75"/>
        <v>0</v>
      </c>
      <c r="K733" s="84"/>
      <c r="L733" s="279" t="s">
        <v>1349</v>
      </c>
      <c r="M733" s="279" t="s">
        <v>71</v>
      </c>
      <c r="N733" s="279">
        <v>600</v>
      </c>
      <c r="O733" s="279"/>
      <c r="P733" s="279" t="s">
        <v>238</v>
      </c>
      <c r="Q733" s="279" t="s">
        <v>652</v>
      </c>
      <c r="R733" s="279" t="s">
        <v>652</v>
      </c>
      <c r="S733" s="279"/>
      <c r="T733" s="279">
        <v>9</v>
      </c>
      <c r="U733" s="279">
        <v>8</v>
      </c>
    </row>
    <row r="734" spans="1:21" ht="47.25" x14ac:dyDescent="0.25">
      <c r="A734" s="620"/>
      <c r="B734" s="274" t="s">
        <v>1642</v>
      </c>
      <c r="C734" s="275" t="s">
        <v>1643</v>
      </c>
      <c r="D734" s="276"/>
      <c r="E734" s="277" t="s">
        <v>235</v>
      </c>
      <c r="F734" s="278">
        <v>25864</v>
      </c>
      <c r="G734" s="269">
        <f t="shared" si="74"/>
        <v>18104.8</v>
      </c>
      <c r="H734" s="84"/>
      <c r="I734" s="270"/>
      <c r="J734" s="271">
        <f t="shared" si="75"/>
        <v>0</v>
      </c>
      <c r="K734" s="84"/>
      <c r="L734" s="279" t="s">
        <v>1349</v>
      </c>
      <c r="M734" s="279" t="s">
        <v>71</v>
      </c>
      <c r="N734" s="279">
        <v>600</v>
      </c>
      <c r="O734" s="279"/>
      <c r="P734" s="279" t="s">
        <v>238</v>
      </c>
      <c r="Q734" s="279" t="s">
        <v>652</v>
      </c>
      <c r="R734" s="279" t="s">
        <v>652</v>
      </c>
      <c r="S734" s="279"/>
      <c r="T734" s="279">
        <v>9</v>
      </c>
      <c r="U734" s="279">
        <v>8</v>
      </c>
    </row>
    <row r="735" spans="1:21" ht="47.25" x14ac:dyDescent="0.25">
      <c r="A735" s="620"/>
      <c r="B735" s="274" t="s">
        <v>1644</v>
      </c>
      <c r="C735" s="275" t="s">
        <v>1645</v>
      </c>
      <c r="D735" s="276"/>
      <c r="E735" s="277" t="s">
        <v>235</v>
      </c>
      <c r="F735" s="278">
        <v>25864</v>
      </c>
      <c r="G735" s="269">
        <f t="shared" si="74"/>
        <v>18104.8</v>
      </c>
      <c r="H735" s="84"/>
      <c r="I735" s="270"/>
      <c r="J735" s="271">
        <f t="shared" si="75"/>
        <v>0</v>
      </c>
      <c r="K735" s="84"/>
      <c r="L735" s="279" t="s">
        <v>1349</v>
      </c>
      <c r="M735" s="279" t="s">
        <v>71</v>
      </c>
      <c r="N735" s="279">
        <v>600</v>
      </c>
      <c r="O735" s="279"/>
      <c r="P735" s="279" t="s">
        <v>238</v>
      </c>
      <c r="Q735" s="279" t="s">
        <v>652</v>
      </c>
      <c r="R735" s="279" t="s">
        <v>652</v>
      </c>
      <c r="S735" s="279"/>
      <c r="T735" s="279">
        <v>9</v>
      </c>
      <c r="U735" s="279">
        <v>8</v>
      </c>
    </row>
    <row r="736" spans="1:21" ht="47.25" x14ac:dyDescent="0.25">
      <c r="A736" s="620"/>
      <c r="B736" s="274" t="s">
        <v>1646</v>
      </c>
      <c r="C736" s="275" t="s">
        <v>1647</v>
      </c>
      <c r="D736" s="276"/>
      <c r="E736" s="277" t="s">
        <v>235</v>
      </c>
      <c r="F736" s="278">
        <v>25864</v>
      </c>
      <c r="G736" s="269">
        <f t="shared" si="74"/>
        <v>18104.8</v>
      </c>
      <c r="H736" s="84"/>
      <c r="I736" s="270"/>
      <c r="J736" s="271">
        <f t="shared" si="75"/>
        <v>0</v>
      </c>
      <c r="K736" s="84"/>
      <c r="L736" s="279" t="s">
        <v>1349</v>
      </c>
      <c r="M736" s="279" t="s">
        <v>71</v>
      </c>
      <c r="N736" s="279">
        <v>600</v>
      </c>
      <c r="O736" s="279"/>
      <c r="P736" s="279" t="s">
        <v>238</v>
      </c>
      <c r="Q736" s="279" t="s">
        <v>652</v>
      </c>
      <c r="R736" s="279" t="s">
        <v>652</v>
      </c>
      <c r="S736" s="279"/>
      <c r="T736" s="279">
        <v>9</v>
      </c>
      <c r="U736" s="279">
        <v>8</v>
      </c>
    </row>
    <row r="737" spans="1:21" ht="47.25" x14ac:dyDescent="0.25">
      <c r="A737" s="620"/>
      <c r="B737" s="274" t="s">
        <v>1648</v>
      </c>
      <c r="C737" s="275" t="s">
        <v>1649</v>
      </c>
      <c r="D737" s="276"/>
      <c r="E737" s="277" t="s">
        <v>235</v>
      </c>
      <c r="F737" s="278">
        <v>25864</v>
      </c>
      <c r="G737" s="269">
        <f t="shared" si="74"/>
        <v>18104.8</v>
      </c>
      <c r="H737" s="84"/>
      <c r="I737" s="270"/>
      <c r="J737" s="271">
        <f t="shared" si="75"/>
        <v>0</v>
      </c>
      <c r="K737" s="84"/>
      <c r="L737" s="279" t="s">
        <v>1349</v>
      </c>
      <c r="M737" s="279" t="s">
        <v>71</v>
      </c>
      <c r="N737" s="279">
        <v>600</v>
      </c>
      <c r="O737" s="279"/>
      <c r="P737" s="279" t="s">
        <v>238</v>
      </c>
      <c r="Q737" s="279" t="s">
        <v>652</v>
      </c>
      <c r="R737" s="279" t="s">
        <v>652</v>
      </c>
      <c r="S737" s="279"/>
      <c r="T737" s="279">
        <v>9</v>
      </c>
      <c r="U737" s="279">
        <v>8</v>
      </c>
    </row>
    <row r="738" spans="1:21" ht="47.25" x14ac:dyDescent="0.25">
      <c r="A738" s="620"/>
      <c r="B738" s="274" t="s">
        <v>1650</v>
      </c>
      <c r="C738" s="275" t="s">
        <v>1651</v>
      </c>
      <c r="D738" s="276"/>
      <c r="E738" s="277" t="s">
        <v>235</v>
      </c>
      <c r="F738" s="278">
        <v>25864</v>
      </c>
      <c r="G738" s="269">
        <f t="shared" si="74"/>
        <v>18104.8</v>
      </c>
      <c r="H738" s="84"/>
      <c r="I738" s="270"/>
      <c r="J738" s="271">
        <f t="shared" si="75"/>
        <v>0</v>
      </c>
      <c r="K738" s="84"/>
      <c r="L738" s="279" t="s">
        <v>1349</v>
      </c>
      <c r="M738" s="279" t="s">
        <v>71</v>
      </c>
      <c r="N738" s="279">
        <v>600</v>
      </c>
      <c r="O738" s="279"/>
      <c r="P738" s="279" t="s">
        <v>238</v>
      </c>
      <c r="Q738" s="279" t="s">
        <v>652</v>
      </c>
      <c r="R738" s="279" t="s">
        <v>652</v>
      </c>
      <c r="S738" s="279"/>
      <c r="T738" s="279">
        <v>9</v>
      </c>
      <c r="U738" s="279">
        <v>8</v>
      </c>
    </row>
    <row r="739" spans="1:21" ht="47.25" x14ac:dyDescent="0.25">
      <c r="A739" s="620"/>
      <c r="B739" s="274" t="s">
        <v>1652</v>
      </c>
      <c r="C739" s="275" t="s">
        <v>1653</v>
      </c>
      <c r="D739" s="276"/>
      <c r="E739" s="277" t="s">
        <v>235</v>
      </c>
      <c r="F739" s="278">
        <v>25620</v>
      </c>
      <c r="G739" s="269">
        <f t="shared" si="74"/>
        <v>17934</v>
      </c>
      <c r="H739" s="84"/>
      <c r="I739" s="270"/>
      <c r="J739" s="271">
        <f t="shared" si="75"/>
        <v>0</v>
      </c>
      <c r="K739" s="84"/>
      <c r="L739" s="279" t="s">
        <v>1349</v>
      </c>
      <c r="M739" s="279" t="s">
        <v>71</v>
      </c>
      <c r="N739" s="279">
        <v>600</v>
      </c>
      <c r="O739" s="279"/>
      <c r="P739" s="279" t="s">
        <v>238</v>
      </c>
      <c r="Q739" s="279" t="s">
        <v>652</v>
      </c>
      <c r="R739" s="279" t="s">
        <v>652</v>
      </c>
      <c r="S739" s="279"/>
      <c r="T739" s="279">
        <v>9</v>
      </c>
      <c r="U739" s="279">
        <v>8</v>
      </c>
    </row>
    <row r="740" spans="1:21" ht="48" thickBot="1" x14ac:dyDescent="0.3">
      <c r="A740" s="621"/>
      <c r="B740" s="333" t="s">
        <v>1654</v>
      </c>
      <c r="C740" s="334" t="s">
        <v>1655</v>
      </c>
      <c r="D740" s="335"/>
      <c r="E740" s="336" t="s">
        <v>235</v>
      </c>
      <c r="F740" s="337">
        <v>25620</v>
      </c>
      <c r="G740" s="338">
        <f t="shared" si="74"/>
        <v>17934</v>
      </c>
      <c r="H740" s="84"/>
      <c r="I740" s="339"/>
      <c r="J740" s="340">
        <f t="shared" si="75"/>
        <v>0</v>
      </c>
      <c r="K740" s="84"/>
      <c r="L740" s="341" t="s">
        <v>1349</v>
      </c>
      <c r="M740" s="341" t="s">
        <v>71</v>
      </c>
      <c r="N740" s="341">
        <v>600</v>
      </c>
      <c r="O740" s="341"/>
      <c r="P740" s="341" t="s">
        <v>238</v>
      </c>
      <c r="Q740" s="341" t="s">
        <v>652</v>
      </c>
      <c r="R740" s="341" t="s">
        <v>652</v>
      </c>
      <c r="S740" s="341"/>
      <c r="T740" s="341">
        <v>9</v>
      </c>
      <c r="U740" s="341">
        <v>8</v>
      </c>
    </row>
    <row r="741" spans="1:21" ht="108.75" customHeight="1" x14ac:dyDescent="0.25">
      <c r="A741" s="559"/>
      <c r="B741" s="163" t="s">
        <v>1656</v>
      </c>
      <c r="C741" s="164" t="s">
        <v>1657</v>
      </c>
      <c r="D741" s="165"/>
      <c r="E741" s="166" t="s">
        <v>235</v>
      </c>
      <c r="F741" s="34">
        <v>24278</v>
      </c>
      <c r="G741" s="287">
        <f t="shared" si="74"/>
        <v>16994.599999999999</v>
      </c>
      <c r="H741" s="84"/>
      <c r="I741" s="47"/>
      <c r="J741" s="48">
        <f t="shared" si="75"/>
        <v>0</v>
      </c>
      <c r="K741" s="84"/>
      <c r="L741" s="167" t="s">
        <v>1349</v>
      </c>
      <c r="M741" s="167" t="s">
        <v>71</v>
      </c>
      <c r="N741" s="167">
        <v>800</v>
      </c>
      <c r="O741" s="167"/>
      <c r="P741" s="167" t="s">
        <v>238</v>
      </c>
      <c r="Q741" s="167" t="s">
        <v>652</v>
      </c>
      <c r="R741" s="167" t="s">
        <v>652</v>
      </c>
      <c r="S741" s="167"/>
      <c r="T741" s="167">
        <v>9</v>
      </c>
      <c r="U741" s="167">
        <v>12</v>
      </c>
    </row>
    <row r="742" spans="1:21" ht="60.75" customHeight="1" x14ac:dyDescent="0.25">
      <c r="A742" s="620"/>
      <c r="B742" s="274" t="s">
        <v>1658</v>
      </c>
      <c r="C742" s="275" t="s">
        <v>1659</v>
      </c>
      <c r="D742" s="276"/>
      <c r="E742" s="277" t="s">
        <v>235</v>
      </c>
      <c r="F742" s="278">
        <v>29890</v>
      </c>
      <c r="G742" s="269">
        <f t="shared" si="74"/>
        <v>20923</v>
      </c>
      <c r="H742" s="84"/>
      <c r="I742" s="270"/>
      <c r="J742" s="271">
        <f t="shared" si="75"/>
        <v>0</v>
      </c>
      <c r="K742" s="84"/>
      <c r="L742" s="279" t="s">
        <v>1349</v>
      </c>
      <c r="M742" s="279" t="s">
        <v>71</v>
      </c>
      <c r="N742" s="279">
        <v>800</v>
      </c>
      <c r="O742" s="279"/>
      <c r="P742" s="279" t="s">
        <v>238</v>
      </c>
      <c r="Q742" s="279" t="s">
        <v>652</v>
      </c>
      <c r="R742" s="279" t="s">
        <v>652</v>
      </c>
      <c r="S742" s="279"/>
      <c r="T742" s="279">
        <v>10</v>
      </c>
      <c r="U742" s="279">
        <v>12</v>
      </c>
    </row>
    <row r="743" spans="1:21" ht="60.75" customHeight="1" x14ac:dyDescent="0.25">
      <c r="A743" s="620"/>
      <c r="B743" s="274" t="s">
        <v>1660</v>
      </c>
      <c r="C743" s="275" t="s">
        <v>1661</v>
      </c>
      <c r="D743" s="276"/>
      <c r="E743" s="277" t="s">
        <v>235</v>
      </c>
      <c r="F743" s="278">
        <v>29890</v>
      </c>
      <c r="G743" s="269">
        <f t="shared" si="74"/>
        <v>20923</v>
      </c>
      <c r="H743" s="84"/>
      <c r="I743" s="270"/>
      <c r="J743" s="271">
        <f t="shared" si="75"/>
        <v>0</v>
      </c>
      <c r="K743" s="84"/>
      <c r="L743" s="279" t="s">
        <v>1349</v>
      </c>
      <c r="M743" s="279" t="s">
        <v>71</v>
      </c>
      <c r="N743" s="279">
        <v>800</v>
      </c>
      <c r="O743" s="279"/>
      <c r="P743" s="279" t="s">
        <v>238</v>
      </c>
      <c r="Q743" s="279" t="s">
        <v>652</v>
      </c>
      <c r="R743" s="279" t="s">
        <v>652</v>
      </c>
      <c r="S743" s="279"/>
      <c r="T743" s="279">
        <v>10</v>
      </c>
      <c r="U743" s="279">
        <v>12</v>
      </c>
    </row>
    <row r="744" spans="1:21" ht="47.25" x14ac:dyDescent="0.25">
      <c r="A744" s="620"/>
      <c r="B744" s="274" t="s">
        <v>1662</v>
      </c>
      <c r="C744" s="275" t="s">
        <v>1663</v>
      </c>
      <c r="D744" s="276"/>
      <c r="E744" s="277" t="s">
        <v>235</v>
      </c>
      <c r="F744" s="278">
        <v>29890</v>
      </c>
      <c r="G744" s="269">
        <f t="shared" si="74"/>
        <v>20923</v>
      </c>
      <c r="H744" s="84"/>
      <c r="I744" s="270"/>
      <c r="J744" s="271">
        <f t="shared" si="75"/>
        <v>0</v>
      </c>
      <c r="K744" s="84"/>
      <c r="L744" s="279" t="s">
        <v>1349</v>
      </c>
      <c r="M744" s="279" t="s">
        <v>71</v>
      </c>
      <c r="N744" s="279">
        <v>800</v>
      </c>
      <c r="O744" s="279"/>
      <c r="P744" s="279" t="s">
        <v>238</v>
      </c>
      <c r="Q744" s="279" t="s">
        <v>652</v>
      </c>
      <c r="R744" s="279" t="s">
        <v>652</v>
      </c>
      <c r="S744" s="279"/>
      <c r="T744" s="279">
        <v>10</v>
      </c>
      <c r="U744" s="279">
        <v>12</v>
      </c>
    </row>
    <row r="745" spans="1:21" ht="55.5" customHeight="1" thickBot="1" x14ac:dyDescent="0.3">
      <c r="A745" s="621"/>
      <c r="B745" s="333" t="s">
        <v>1664</v>
      </c>
      <c r="C745" s="334" t="s">
        <v>1665</v>
      </c>
      <c r="D745" s="335"/>
      <c r="E745" s="336" t="s">
        <v>235</v>
      </c>
      <c r="F745" s="337">
        <v>29890</v>
      </c>
      <c r="G745" s="338">
        <f t="shared" si="74"/>
        <v>20923</v>
      </c>
      <c r="H745" s="84"/>
      <c r="I745" s="339"/>
      <c r="J745" s="340">
        <f t="shared" si="75"/>
        <v>0</v>
      </c>
      <c r="K745" s="84"/>
      <c r="L745" s="341" t="s">
        <v>1349</v>
      </c>
      <c r="M745" s="341" t="s">
        <v>71</v>
      </c>
      <c r="N745" s="341">
        <v>800</v>
      </c>
      <c r="O745" s="341"/>
      <c r="P745" s="341" t="s">
        <v>238</v>
      </c>
      <c r="Q745" s="341" t="s">
        <v>652</v>
      </c>
      <c r="R745" s="341" t="s">
        <v>652</v>
      </c>
      <c r="S745" s="341"/>
      <c r="T745" s="341">
        <v>10</v>
      </c>
      <c r="U745" s="341">
        <v>12</v>
      </c>
    </row>
    <row r="746" spans="1:21" ht="108" customHeight="1" x14ac:dyDescent="0.25">
      <c r="A746" s="559"/>
      <c r="B746" s="163" t="s">
        <v>1666</v>
      </c>
      <c r="C746" s="164" t="s">
        <v>1667</v>
      </c>
      <c r="D746" s="165"/>
      <c r="E746" s="166" t="s">
        <v>235</v>
      </c>
      <c r="F746" s="34">
        <v>25498</v>
      </c>
      <c r="G746" s="287">
        <f t="shared" si="74"/>
        <v>17848.599999999999</v>
      </c>
      <c r="H746" s="84"/>
      <c r="I746" s="47"/>
      <c r="J746" s="48">
        <f t="shared" si="75"/>
        <v>0</v>
      </c>
      <c r="K746" s="84"/>
      <c r="L746" s="167" t="s">
        <v>1349</v>
      </c>
      <c r="M746" s="167" t="s">
        <v>71</v>
      </c>
      <c r="N746" s="167">
        <v>900</v>
      </c>
      <c r="O746" s="167"/>
      <c r="P746" s="167" t="s">
        <v>238</v>
      </c>
      <c r="Q746" s="167" t="s">
        <v>652</v>
      </c>
      <c r="R746" s="167" t="s">
        <v>652</v>
      </c>
      <c r="S746" s="167"/>
      <c r="T746" s="167">
        <v>9</v>
      </c>
      <c r="U746" s="167">
        <v>12</v>
      </c>
    </row>
    <row r="747" spans="1:21" ht="63" x14ac:dyDescent="0.25">
      <c r="A747" s="620"/>
      <c r="B747" s="274" t="s">
        <v>1668</v>
      </c>
      <c r="C747" s="275" t="s">
        <v>1669</v>
      </c>
      <c r="D747" s="276"/>
      <c r="E747" s="277" t="s">
        <v>235</v>
      </c>
      <c r="F747" s="278">
        <v>32818</v>
      </c>
      <c r="G747" s="269">
        <f t="shared" si="74"/>
        <v>22972.6</v>
      </c>
      <c r="H747" s="84"/>
      <c r="I747" s="270"/>
      <c r="J747" s="271">
        <f t="shared" si="75"/>
        <v>0</v>
      </c>
      <c r="K747" s="84"/>
      <c r="L747" s="279" t="s">
        <v>1349</v>
      </c>
      <c r="M747" s="279" t="s">
        <v>71</v>
      </c>
      <c r="N747" s="279">
        <v>900</v>
      </c>
      <c r="O747" s="279"/>
      <c r="P747" s="279" t="s">
        <v>238</v>
      </c>
      <c r="Q747" s="279" t="s">
        <v>652</v>
      </c>
      <c r="R747" s="279" t="s">
        <v>652</v>
      </c>
      <c r="S747" s="279"/>
      <c r="T747" s="279">
        <v>11</v>
      </c>
      <c r="U747" s="279">
        <v>12</v>
      </c>
    </row>
    <row r="748" spans="1:21" ht="63" x14ac:dyDescent="0.25">
      <c r="A748" s="620"/>
      <c r="B748" s="274" t="s">
        <v>1670</v>
      </c>
      <c r="C748" s="275" t="s">
        <v>1671</v>
      </c>
      <c r="D748" s="276"/>
      <c r="E748" s="277" t="s">
        <v>235</v>
      </c>
      <c r="F748" s="278">
        <v>32818</v>
      </c>
      <c r="G748" s="269">
        <f t="shared" si="74"/>
        <v>22972.6</v>
      </c>
      <c r="H748" s="84"/>
      <c r="I748" s="270"/>
      <c r="J748" s="271">
        <f t="shared" si="75"/>
        <v>0</v>
      </c>
      <c r="K748" s="84"/>
      <c r="L748" s="279" t="s">
        <v>1349</v>
      </c>
      <c r="M748" s="279" t="s">
        <v>71</v>
      </c>
      <c r="N748" s="279">
        <v>900</v>
      </c>
      <c r="O748" s="279"/>
      <c r="P748" s="279" t="s">
        <v>238</v>
      </c>
      <c r="Q748" s="279" t="s">
        <v>652</v>
      </c>
      <c r="R748" s="279" t="s">
        <v>652</v>
      </c>
      <c r="S748" s="279"/>
      <c r="T748" s="279">
        <v>11</v>
      </c>
      <c r="U748" s="279">
        <v>12</v>
      </c>
    </row>
    <row r="749" spans="1:21" ht="56.25" customHeight="1" x14ac:dyDescent="0.25">
      <c r="A749" s="620"/>
      <c r="B749" s="274" t="s">
        <v>1672</v>
      </c>
      <c r="C749" s="275" t="s">
        <v>1673</v>
      </c>
      <c r="D749" s="276"/>
      <c r="E749" s="277" t="s">
        <v>235</v>
      </c>
      <c r="F749" s="278">
        <v>33794</v>
      </c>
      <c r="G749" s="269">
        <f t="shared" si="74"/>
        <v>23655.800000000003</v>
      </c>
      <c r="H749" s="84"/>
      <c r="I749" s="270"/>
      <c r="J749" s="271">
        <f t="shared" si="75"/>
        <v>0</v>
      </c>
      <c r="K749" s="84"/>
      <c r="L749" s="279" t="s">
        <v>1349</v>
      </c>
      <c r="M749" s="279" t="s">
        <v>71</v>
      </c>
      <c r="N749" s="279">
        <v>900</v>
      </c>
      <c r="O749" s="279"/>
      <c r="P749" s="279" t="s">
        <v>238</v>
      </c>
      <c r="Q749" s="279" t="s">
        <v>652</v>
      </c>
      <c r="R749" s="279" t="s">
        <v>652</v>
      </c>
      <c r="S749" s="279"/>
      <c r="T749" s="279">
        <v>11</v>
      </c>
      <c r="U749" s="279">
        <v>12</v>
      </c>
    </row>
    <row r="750" spans="1:21" ht="63.75" customHeight="1" thickBot="1" x14ac:dyDescent="0.3">
      <c r="A750" s="623"/>
      <c r="B750" s="310" t="s">
        <v>1674</v>
      </c>
      <c r="C750" s="311" t="s">
        <v>1675</v>
      </c>
      <c r="D750" s="312"/>
      <c r="E750" s="313" t="s">
        <v>235</v>
      </c>
      <c r="F750" s="314">
        <v>33794</v>
      </c>
      <c r="G750" s="315">
        <f t="shared" si="74"/>
        <v>23655.800000000003</v>
      </c>
      <c r="H750" s="84"/>
      <c r="I750" s="316"/>
      <c r="J750" s="317">
        <f t="shared" si="75"/>
        <v>0</v>
      </c>
      <c r="K750" s="84"/>
      <c r="L750" s="318" t="s">
        <v>1349</v>
      </c>
      <c r="M750" s="318" t="s">
        <v>71</v>
      </c>
      <c r="N750" s="318">
        <v>900</v>
      </c>
      <c r="O750" s="318"/>
      <c r="P750" s="318" t="s">
        <v>238</v>
      </c>
      <c r="Q750" s="318" t="s">
        <v>652</v>
      </c>
      <c r="R750" s="318" t="s">
        <v>652</v>
      </c>
      <c r="S750" s="318"/>
      <c r="T750" s="318">
        <v>11</v>
      </c>
      <c r="U750" s="318">
        <v>12</v>
      </c>
    </row>
    <row r="751" spans="1:21" ht="59.45" customHeight="1" thickTop="1" x14ac:dyDescent="0.25">
      <c r="A751" s="622"/>
      <c r="B751" s="163" t="s">
        <v>1676</v>
      </c>
      <c r="C751" s="164" t="s">
        <v>1677</v>
      </c>
      <c r="D751" s="165"/>
      <c r="E751" s="166" t="s">
        <v>235</v>
      </c>
      <c r="F751" s="34">
        <v>20618</v>
      </c>
      <c r="G751" s="287">
        <f t="shared" ref="G751:G770" si="76">F751-F751*$G$4</f>
        <v>14432.6</v>
      </c>
      <c r="H751" s="84"/>
      <c r="I751" s="47"/>
      <c r="J751" s="48">
        <f t="shared" si="75"/>
        <v>0</v>
      </c>
      <c r="K751" s="84"/>
      <c r="L751" s="167" t="s">
        <v>1349</v>
      </c>
      <c r="M751" s="167" t="s">
        <v>71</v>
      </c>
      <c r="N751" s="167">
        <v>600</v>
      </c>
      <c r="O751" s="167"/>
      <c r="P751" s="167" t="s">
        <v>1678</v>
      </c>
      <c r="Q751" s="167" t="s">
        <v>652</v>
      </c>
      <c r="R751" s="167" t="s">
        <v>652</v>
      </c>
      <c r="S751" s="167"/>
      <c r="T751" s="167">
        <v>9</v>
      </c>
      <c r="U751" s="167">
        <v>8</v>
      </c>
    </row>
    <row r="752" spans="1:21" ht="59.45" customHeight="1" x14ac:dyDescent="0.25">
      <c r="A752" s="620"/>
      <c r="B752" s="274" t="s">
        <v>1679</v>
      </c>
      <c r="C752" s="275" t="s">
        <v>1680</v>
      </c>
      <c r="D752" s="276"/>
      <c r="E752" s="277" t="s">
        <v>235</v>
      </c>
      <c r="F752" s="278">
        <v>20618</v>
      </c>
      <c r="G752" s="269">
        <f t="shared" si="76"/>
        <v>14432.6</v>
      </c>
      <c r="H752" s="84"/>
      <c r="I752" s="270"/>
      <c r="J752" s="271">
        <f t="shared" si="75"/>
        <v>0</v>
      </c>
      <c r="K752" s="84"/>
      <c r="L752" s="279" t="s">
        <v>1349</v>
      </c>
      <c r="M752" s="279" t="s">
        <v>71</v>
      </c>
      <c r="N752" s="279">
        <v>600</v>
      </c>
      <c r="O752" s="279"/>
      <c r="P752" s="279" t="s">
        <v>1678</v>
      </c>
      <c r="Q752" s="279" t="s">
        <v>652</v>
      </c>
      <c r="R752" s="279" t="s">
        <v>652</v>
      </c>
      <c r="S752" s="279"/>
      <c r="T752" s="279">
        <v>9</v>
      </c>
      <c r="U752" s="279">
        <v>8</v>
      </c>
    </row>
    <row r="753" spans="1:21" ht="47.25" x14ac:dyDescent="0.25">
      <c r="A753" s="620"/>
      <c r="B753" s="274" t="s">
        <v>1681</v>
      </c>
      <c r="C753" s="275" t="s">
        <v>1682</v>
      </c>
      <c r="D753" s="276"/>
      <c r="E753" s="277" t="s">
        <v>235</v>
      </c>
      <c r="F753" s="278">
        <v>25864</v>
      </c>
      <c r="G753" s="269">
        <f t="shared" si="76"/>
        <v>18104.8</v>
      </c>
      <c r="H753" s="84"/>
      <c r="I753" s="270"/>
      <c r="J753" s="271">
        <f t="shared" si="75"/>
        <v>0</v>
      </c>
      <c r="K753" s="84"/>
      <c r="L753" s="279" t="s">
        <v>1349</v>
      </c>
      <c r="M753" s="279" t="s">
        <v>71</v>
      </c>
      <c r="N753" s="279">
        <v>600</v>
      </c>
      <c r="O753" s="279"/>
      <c r="P753" s="279" t="s">
        <v>1678</v>
      </c>
      <c r="Q753" s="279" t="s">
        <v>652</v>
      </c>
      <c r="R753" s="279" t="s">
        <v>652</v>
      </c>
      <c r="S753" s="279"/>
      <c r="T753" s="279">
        <v>9</v>
      </c>
      <c r="U753" s="279">
        <v>8</v>
      </c>
    </row>
    <row r="754" spans="1:21" ht="47.25" x14ac:dyDescent="0.25">
      <c r="A754" s="620"/>
      <c r="B754" s="274" t="s">
        <v>1683</v>
      </c>
      <c r="C754" s="275" t="s">
        <v>1684</v>
      </c>
      <c r="D754" s="276"/>
      <c r="E754" s="277" t="s">
        <v>235</v>
      </c>
      <c r="F754" s="278">
        <v>25864</v>
      </c>
      <c r="G754" s="269">
        <f t="shared" si="76"/>
        <v>18104.8</v>
      </c>
      <c r="H754" s="84"/>
      <c r="I754" s="270"/>
      <c r="J754" s="271">
        <f t="shared" si="75"/>
        <v>0</v>
      </c>
      <c r="K754" s="84"/>
      <c r="L754" s="279" t="s">
        <v>1349</v>
      </c>
      <c r="M754" s="279" t="s">
        <v>71</v>
      </c>
      <c r="N754" s="279">
        <v>600</v>
      </c>
      <c r="O754" s="279"/>
      <c r="P754" s="279" t="s">
        <v>1678</v>
      </c>
      <c r="Q754" s="279" t="s">
        <v>652</v>
      </c>
      <c r="R754" s="279" t="s">
        <v>652</v>
      </c>
      <c r="S754" s="279"/>
      <c r="T754" s="279">
        <v>9</v>
      </c>
      <c r="U754" s="279">
        <v>8</v>
      </c>
    </row>
    <row r="755" spans="1:21" ht="47.25" x14ac:dyDescent="0.25">
      <c r="A755" s="620"/>
      <c r="B755" s="274" t="s">
        <v>1685</v>
      </c>
      <c r="C755" s="275" t="s">
        <v>1686</v>
      </c>
      <c r="D755" s="276"/>
      <c r="E755" s="277" t="s">
        <v>235</v>
      </c>
      <c r="F755" s="278">
        <v>25864</v>
      </c>
      <c r="G755" s="269">
        <f t="shared" si="76"/>
        <v>18104.8</v>
      </c>
      <c r="H755" s="84"/>
      <c r="I755" s="270"/>
      <c r="J755" s="271">
        <f t="shared" si="75"/>
        <v>0</v>
      </c>
      <c r="K755" s="84"/>
      <c r="L755" s="279" t="s">
        <v>1349</v>
      </c>
      <c r="M755" s="279" t="s">
        <v>71</v>
      </c>
      <c r="N755" s="279">
        <v>600</v>
      </c>
      <c r="O755" s="279"/>
      <c r="P755" s="279" t="s">
        <v>1678</v>
      </c>
      <c r="Q755" s="279" t="s">
        <v>652</v>
      </c>
      <c r="R755" s="279" t="s">
        <v>652</v>
      </c>
      <c r="S755" s="279"/>
      <c r="T755" s="279">
        <v>9</v>
      </c>
      <c r="U755" s="279">
        <v>8</v>
      </c>
    </row>
    <row r="756" spans="1:21" ht="47.25" x14ac:dyDescent="0.25">
      <c r="A756" s="620"/>
      <c r="B756" s="274" t="s">
        <v>1687</v>
      </c>
      <c r="C756" s="275" t="s">
        <v>1688</v>
      </c>
      <c r="D756" s="276"/>
      <c r="E756" s="277" t="s">
        <v>235</v>
      </c>
      <c r="F756" s="278">
        <v>25864</v>
      </c>
      <c r="G756" s="269">
        <f t="shared" si="76"/>
        <v>18104.8</v>
      </c>
      <c r="H756" s="84"/>
      <c r="I756" s="270"/>
      <c r="J756" s="271">
        <f t="shared" si="75"/>
        <v>0</v>
      </c>
      <c r="K756" s="84"/>
      <c r="L756" s="279" t="s">
        <v>1349</v>
      </c>
      <c r="M756" s="279" t="s">
        <v>71</v>
      </c>
      <c r="N756" s="279">
        <v>600</v>
      </c>
      <c r="O756" s="279"/>
      <c r="P756" s="279" t="s">
        <v>1678</v>
      </c>
      <c r="Q756" s="279" t="s">
        <v>652</v>
      </c>
      <c r="R756" s="279" t="s">
        <v>652</v>
      </c>
      <c r="S756" s="279"/>
      <c r="T756" s="279">
        <v>9</v>
      </c>
      <c r="U756" s="279">
        <v>8</v>
      </c>
    </row>
    <row r="757" spans="1:21" ht="47.25" x14ac:dyDescent="0.25">
      <c r="A757" s="620"/>
      <c r="B757" s="274" t="s">
        <v>1689</v>
      </c>
      <c r="C757" s="275" t="s">
        <v>1690</v>
      </c>
      <c r="D757" s="276"/>
      <c r="E757" s="277" t="s">
        <v>235</v>
      </c>
      <c r="F757" s="278">
        <v>25864</v>
      </c>
      <c r="G757" s="269">
        <f t="shared" si="76"/>
        <v>18104.8</v>
      </c>
      <c r="H757" s="84"/>
      <c r="I757" s="270"/>
      <c r="J757" s="271">
        <f t="shared" si="75"/>
        <v>0</v>
      </c>
      <c r="K757" s="84"/>
      <c r="L757" s="279" t="s">
        <v>1349</v>
      </c>
      <c r="M757" s="279" t="s">
        <v>71</v>
      </c>
      <c r="N757" s="279">
        <v>600</v>
      </c>
      <c r="O757" s="279"/>
      <c r="P757" s="279" t="s">
        <v>1678</v>
      </c>
      <c r="Q757" s="279" t="s">
        <v>652</v>
      </c>
      <c r="R757" s="279" t="s">
        <v>652</v>
      </c>
      <c r="S757" s="279"/>
      <c r="T757" s="279">
        <v>9</v>
      </c>
      <c r="U757" s="279">
        <v>8</v>
      </c>
    </row>
    <row r="758" spans="1:21" ht="47.25" x14ac:dyDescent="0.25">
      <c r="A758" s="620"/>
      <c r="B758" s="274" t="s">
        <v>1691</v>
      </c>
      <c r="C758" s="275" t="s">
        <v>1692</v>
      </c>
      <c r="D758" s="276"/>
      <c r="E758" s="277" t="s">
        <v>235</v>
      </c>
      <c r="F758" s="278">
        <v>25864</v>
      </c>
      <c r="G758" s="269">
        <f t="shared" si="76"/>
        <v>18104.8</v>
      </c>
      <c r="H758" s="84"/>
      <c r="I758" s="270"/>
      <c r="J758" s="271">
        <f t="shared" si="75"/>
        <v>0</v>
      </c>
      <c r="K758" s="84"/>
      <c r="L758" s="279" t="s">
        <v>1349</v>
      </c>
      <c r="M758" s="279" t="s">
        <v>71</v>
      </c>
      <c r="N758" s="279">
        <v>600</v>
      </c>
      <c r="O758" s="279"/>
      <c r="P758" s="279" t="s">
        <v>1678</v>
      </c>
      <c r="Q758" s="279" t="s">
        <v>652</v>
      </c>
      <c r="R758" s="279" t="s">
        <v>652</v>
      </c>
      <c r="S758" s="279"/>
      <c r="T758" s="279">
        <v>9</v>
      </c>
      <c r="U758" s="279">
        <v>8</v>
      </c>
    </row>
    <row r="759" spans="1:21" ht="67.5" customHeight="1" x14ac:dyDescent="0.25">
      <c r="A759" s="620"/>
      <c r="B759" s="274" t="s">
        <v>1693</v>
      </c>
      <c r="C759" s="275" t="s">
        <v>1694</v>
      </c>
      <c r="D759" s="276"/>
      <c r="E759" s="277" t="s">
        <v>235</v>
      </c>
      <c r="F759" s="278">
        <v>25620</v>
      </c>
      <c r="G759" s="269">
        <f t="shared" si="76"/>
        <v>17934</v>
      </c>
      <c r="H759" s="84"/>
      <c r="I759" s="270"/>
      <c r="J759" s="271">
        <f t="shared" si="75"/>
        <v>0</v>
      </c>
      <c r="K759" s="84"/>
      <c r="L759" s="279" t="s">
        <v>1349</v>
      </c>
      <c r="M759" s="279" t="s">
        <v>71</v>
      </c>
      <c r="N759" s="279">
        <v>600</v>
      </c>
      <c r="O759" s="279"/>
      <c r="P759" s="279" t="s">
        <v>1678</v>
      </c>
      <c r="Q759" s="279" t="s">
        <v>652</v>
      </c>
      <c r="R759" s="279" t="s">
        <v>652</v>
      </c>
      <c r="S759" s="279"/>
      <c r="T759" s="279">
        <v>9</v>
      </c>
      <c r="U759" s="279">
        <v>8</v>
      </c>
    </row>
    <row r="760" spans="1:21" ht="67.5" customHeight="1" thickBot="1" x14ac:dyDescent="0.3">
      <c r="A760" s="621"/>
      <c r="B760" s="333" t="s">
        <v>1695</v>
      </c>
      <c r="C760" s="334" t="s">
        <v>1696</v>
      </c>
      <c r="D760" s="335"/>
      <c r="E760" s="336" t="s">
        <v>235</v>
      </c>
      <c r="F760" s="337">
        <v>25620</v>
      </c>
      <c r="G760" s="338">
        <f t="shared" si="76"/>
        <v>17934</v>
      </c>
      <c r="H760" s="84"/>
      <c r="I760" s="339"/>
      <c r="J760" s="340">
        <f t="shared" si="75"/>
        <v>0</v>
      </c>
      <c r="K760" s="84"/>
      <c r="L760" s="341" t="s">
        <v>1349</v>
      </c>
      <c r="M760" s="341" t="s">
        <v>71</v>
      </c>
      <c r="N760" s="341">
        <v>600</v>
      </c>
      <c r="O760" s="341"/>
      <c r="P760" s="341" t="s">
        <v>1678</v>
      </c>
      <c r="Q760" s="341" t="s">
        <v>652</v>
      </c>
      <c r="R760" s="341" t="s">
        <v>652</v>
      </c>
      <c r="S760" s="341"/>
      <c r="T760" s="341">
        <v>9</v>
      </c>
      <c r="U760" s="341">
        <v>8</v>
      </c>
    </row>
    <row r="761" spans="1:21" ht="102" customHeight="1" x14ac:dyDescent="0.25">
      <c r="A761" s="559"/>
      <c r="B761" s="163" t="s">
        <v>1697</v>
      </c>
      <c r="C761" s="164" t="s">
        <v>1698</v>
      </c>
      <c r="D761" s="165"/>
      <c r="E761" s="166" t="s">
        <v>235</v>
      </c>
      <c r="F761" s="34">
        <v>24278</v>
      </c>
      <c r="G761" s="287">
        <f t="shared" si="76"/>
        <v>16994.599999999999</v>
      </c>
      <c r="H761" s="84"/>
      <c r="I761" s="47"/>
      <c r="J761" s="48">
        <f t="shared" si="75"/>
        <v>0</v>
      </c>
      <c r="K761" s="84"/>
      <c r="L761" s="167" t="s">
        <v>1349</v>
      </c>
      <c r="M761" s="167" t="s">
        <v>71</v>
      </c>
      <c r="N761" s="167">
        <v>800</v>
      </c>
      <c r="O761" s="167"/>
      <c r="P761" s="167" t="s">
        <v>1678</v>
      </c>
      <c r="Q761" s="167" t="s">
        <v>652</v>
      </c>
      <c r="R761" s="167" t="s">
        <v>652</v>
      </c>
      <c r="S761" s="167"/>
      <c r="T761" s="167">
        <v>9</v>
      </c>
      <c r="U761" s="167">
        <v>12</v>
      </c>
    </row>
    <row r="762" spans="1:21" ht="47.25" x14ac:dyDescent="0.25">
      <c r="A762" s="620"/>
      <c r="B762" s="274" t="s">
        <v>1699</v>
      </c>
      <c r="C762" s="275" t="s">
        <v>1700</v>
      </c>
      <c r="D762" s="276"/>
      <c r="E762" s="277" t="s">
        <v>235</v>
      </c>
      <c r="F762" s="278">
        <v>29890</v>
      </c>
      <c r="G762" s="269">
        <f t="shared" si="76"/>
        <v>20923</v>
      </c>
      <c r="H762" s="84"/>
      <c r="I762" s="270"/>
      <c r="J762" s="271">
        <f t="shared" si="75"/>
        <v>0</v>
      </c>
      <c r="K762" s="84"/>
      <c r="L762" s="279" t="s">
        <v>1349</v>
      </c>
      <c r="M762" s="279" t="s">
        <v>71</v>
      </c>
      <c r="N762" s="279">
        <v>800</v>
      </c>
      <c r="O762" s="279"/>
      <c r="P762" s="279" t="s">
        <v>1678</v>
      </c>
      <c r="Q762" s="279" t="s">
        <v>652</v>
      </c>
      <c r="R762" s="279" t="s">
        <v>652</v>
      </c>
      <c r="S762" s="279"/>
      <c r="T762" s="279">
        <v>10</v>
      </c>
      <c r="U762" s="279">
        <v>12</v>
      </c>
    </row>
    <row r="763" spans="1:21" ht="47.25" x14ac:dyDescent="0.25">
      <c r="A763" s="620"/>
      <c r="B763" s="274" t="s">
        <v>1701</v>
      </c>
      <c r="C763" s="275" t="s">
        <v>1702</v>
      </c>
      <c r="D763" s="276"/>
      <c r="E763" s="277" t="s">
        <v>235</v>
      </c>
      <c r="F763" s="278">
        <v>29890</v>
      </c>
      <c r="G763" s="269">
        <f t="shared" si="76"/>
        <v>20923</v>
      </c>
      <c r="H763" s="84"/>
      <c r="I763" s="270"/>
      <c r="J763" s="271">
        <f t="shared" si="75"/>
        <v>0</v>
      </c>
      <c r="K763" s="84"/>
      <c r="L763" s="279" t="s">
        <v>1349</v>
      </c>
      <c r="M763" s="279" t="s">
        <v>71</v>
      </c>
      <c r="N763" s="279">
        <v>800</v>
      </c>
      <c r="O763" s="279"/>
      <c r="P763" s="279" t="s">
        <v>1678</v>
      </c>
      <c r="Q763" s="279" t="s">
        <v>652</v>
      </c>
      <c r="R763" s="279" t="s">
        <v>652</v>
      </c>
      <c r="S763" s="279"/>
      <c r="T763" s="279">
        <v>10</v>
      </c>
      <c r="U763" s="279">
        <v>12</v>
      </c>
    </row>
    <row r="764" spans="1:21" ht="47.25" x14ac:dyDescent="0.25">
      <c r="A764" s="620"/>
      <c r="B764" s="274" t="s">
        <v>1703</v>
      </c>
      <c r="C764" s="275" t="s">
        <v>1704</v>
      </c>
      <c r="D764" s="276"/>
      <c r="E764" s="277" t="s">
        <v>235</v>
      </c>
      <c r="F764" s="278">
        <v>29890</v>
      </c>
      <c r="G764" s="269">
        <f t="shared" si="76"/>
        <v>20923</v>
      </c>
      <c r="H764" s="84"/>
      <c r="I764" s="270"/>
      <c r="J764" s="271">
        <f t="shared" si="75"/>
        <v>0</v>
      </c>
      <c r="K764" s="84"/>
      <c r="L764" s="279" t="s">
        <v>1349</v>
      </c>
      <c r="M764" s="279" t="s">
        <v>71</v>
      </c>
      <c r="N764" s="279">
        <v>800</v>
      </c>
      <c r="O764" s="279"/>
      <c r="P764" s="279" t="s">
        <v>1678</v>
      </c>
      <c r="Q764" s="279" t="s">
        <v>652</v>
      </c>
      <c r="R764" s="279" t="s">
        <v>652</v>
      </c>
      <c r="S764" s="279"/>
      <c r="T764" s="279">
        <v>10</v>
      </c>
      <c r="U764" s="279">
        <v>12</v>
      </c>
    </row>
    <row r="765" spans="1:21" ht="48" thickBot="1" x14ac:dyDescent="0.3">
      <c r="A765" s="621"/>
      <c r="B765" s="333" t="s">
        <v>1705</v>
      </c>
      <c r="C765" s="334" t="s">
        <v>1706</v>
      </c>
      <c r="D765" s="335"/>
      <c r="E765" s="336" t="s">
        <v>235</v>
      </c>
      <c r="F765" s="337">
        <v>29890</v>
      </c>
      <c r="G765" s="338">
        <f t="shared" si="76"/>
        <v>20923</v>
      </c>
      <c r="H765" s="84"/>
      <c r="I765" s="339"/>
      <c r="J765" s="340">
        <f t="shared" si="75"/>
        <v>0</v>
      </c>
      <c r="K765" s="84"/>
      <c r="L765" s="341" t="s">
        <v>1349</v>
      </c>
      <c r="M765" s="341" t="s">
        <v>71</v>
      </c>
      <c r="N765" s="341">
        <v>800</v>
      </c>
      <c r="O765" s="341"/>
      <c r="P765" s="341" t="s">
        <v>1678</v>
      </c>
      <c r="Q765" s="341" t="s">
        <v>652</v>
      </c>
      <c r="R765" s="341" t="s">
        <v>652</v>
      </c>
      <c r="S765" s="341"/>
      <c r="T765" s="341">
        <v>10</v>
      </c>
      <c r="U765" s="341">
        <v>12</v>
      </c>
    </row>
    <row r="766" spans="1:21" ht="112.15" customHeight="1" x14ac:dyDescent="0.25">
      <c r="A766" s="559"/>
      <c r="B766" s="163" t="s">
        <v>1707</v>
      </c>
      <c r="C766" s="164" t="s">
        <v>1708</v>
      </c>
      <c r="D766" s="165"/>
      <c r="E766" s="166" t="s">
        <v>235</v>
      </c>
      <c r="F766" s="34">
        <v>25498</v>
      </c>
      <c r="G766" s="287">
        <f t="shared" si="76"/>
        <v>17848.599999999999</v>
      </c>
      <c r="H766" s="84"/>
      <c r="I766" s="47"/>
      <c r="J766" s="48">
        <f t="shared" si="75"/>
        <v>0</v>
      </c>
      <c r="K766" s="84"/>
      <c r="L766" s="167" t="s">
        <v>1349</v>
      </c>
      <c r="M766" s="167" t="s">
        <v>71</v>
      </c>
      <c r="N766" s="167">
        <v>900</v>
      </c>
      <c r="O766" s="167"/>
      <c r="P766" s="167" t="s">
        <v>1678</v>
      </c>
      <c r="Q766" s="167" t="s">
        <v>652</v>
      </c>
      <c r="R766" s="167" t="s">
        <v>652</v>
      </c>
      <c r="S766" s="167"/>
      <c r="T766" s="167">
        <v>9</v>
      </c>
      <c r="U766" s="167">
        <v>12</v>
      </c>
    </row>
    <row r="767" spans="1:21" ht="63" x14ac:dyDescent="0.25">
      <c r="A767" s="620"/>
      <c r="B767" s="274" t="s">
        <v>1709</v>
      </c>
      <c r="C767" s="275" t="s">
        <v>1710</v>
      </c>
      <c r="D767" s="276"/>
      <c r="E767" s="277" t="s">
        <v>235</v>
      </c>
      <c r="F767" s="278">
        <v>32818</v>
      </c>
      <c r="G767" s="269">
        <f t="shared" si="76"/>
        <v>22972.6</v>
      </c>
      <c r="H767" s="84"/>
      <c r="I767" s="270"/>
      <c r="J767" s="271">
        <f t="shared" si="75"/>
        <v>0</v>
      </c>
      <c r="K767" s="84"/>
      <c r="L767" s="279" t="s">
        <v>1349</v>
      </c>
      <c r="M767" s="279" t="s">
        <v>71</v>
      </c>
      <c r="N767" s="279">
        <v>900</v>
      </c>
      <c r="O767" s="279"/>
      <c r="P767" s="279" t="s">
        <v>1678</v>
      </c>
      <c r="Q767" s="279" t="s">
        <v>652</v>
      </c>
      <c r="R767" s="279" t="s">
        <v>652</v>
      </c>
      <c r="S767" s="279"/>
      <c r="T767" s="279">
        <v>11</v>
      </c>
      <c r="U767" s="279">
        <v>12</v>
      </c>
    </row>
    <row r="768" spans="1:21" ht="63" x14ac:dyDescent="0.25">
      <c r="A768" s="620"/>
      <c r="B768" s="274" t="s">
        <v>1711</v>
      </c>
      <c r="C768" s="275" t="s">
        <v>1712</v>
      </c>
      <c r="D768" s="276"/>
      <c r="E768" s="277" t="s">
        <v>235</v>
      </c>
      <c r="F768" s="278">
        <v>32818</v>
      </c>
      <c r="G768" s="269">
        <f t="shared" si="76"/>
        <v>22972.6</v>
      </c>
      <c r="H768" s="84"/>
      <c r="I768" s="270"/>
      <c r="J768" s="271">
        <f t="shared" si="75"/>
        <v>0</v>
      </c>
      <c r="K768" s="84"/>
      <c r="L768" s="279" t="s">
        <v>1349</v>
      </c>
      <c r="M768" s="279" t="s">
        <v>71</v>
      </c>
      <c r="N768" s="279">
        <v>900</v>
      </c>
      <c r="O768" s="279"/>
      <c r="P768" s="279" t="s">
        <v>1678</v>
      </c>
      <c r="Q768" s="279" t="s">
        <v>652</v>
      </c>
      <c r="R768" s="279" t="s">
        <v>652</v>
      </c>
      <c r="S768" s="279"/>
      <c r="T768" s="279">
        <v>11</v>
      </c>
      <c r="U768" s="279">
        <v>12</v>
      </c>
    </row>
    <row r="769" spans="1:21" ht="66.75" customHeight="1" x14ac:dyDescent="0.25">
      <c r="A769" s="620"/>
      <c r="B769" s="274" t="s">
        <v>1713</v>
      </c>
      <c r="C769" s="275" t="s">
        <v>1714</v>
      </c>
      <c r="D769" s="276"/>
      <c r="E769" s="277" t="s">
        <v>235</v>
      </c>
      <c r="F769" s="278">
        <v>33794</v>
      </c>
      <c r="G769" s="269">
        <f t="shared" si="76"/>
        <v>23655.800000000003</v>
      </c>
      <c r="H769" s="84"/>
      <c r="I769" s="270"/>
      <c r="J769" s="271">
        <f t="shared" si="75"/>
        <v>0</v>
      </c>
      <c r="K769" s="84"/>
      <c r="L769" s="279" t="s">
        <v>1349</v>
      </c>
      <c r="M769" s="279" t="s">
        <v>71</v>
      </c>
      <c r="N769" s="279">
        <v>900</v>
      </c>
      <c r="O769" s="279"/>
      <c r="P769" s="279" t="s">
        <v>1678</v>
      </c>
      <c r="Q769" s="279" t="s">
        <v>652</v>
      </c>
      <c r="R769" s="279" t="s">
        <v>652</v>
      </c>
      <c r="S769" s="279"/>
      <c r="T769" s="279">
        <v>11</v>
      </c>
      <c r="U769" s="279">
        <v>12</v>
      </c>
    </row>
    <row r="770" spans="1:21" ht="66.75" customHeight="1" thickBot="1" x14ac:dyDescent="0.3">
      <c r="A770" s="620"/>
      <c r="B770" s="274" t="s">
        <v>1715</v>
      </c>
      <c r="C770" s="275" t="s">
        <v>1716</v>
      </c>
      <c r="D770" s="276"/>
      <c r="E770" s="277" t="s">
        <v>235</v>
      </c>
      <c r="F770" s="278">
        <v>33794</v>
      </c>
      <c r="G770" s="269">
        <f t="shared" si="76"/>
        <v>23655.800000000003</v>
      </c>
      <c r="H770" s="84"/>
      <c r="I770" s="270"/>
      <c r="J770" s="271">
        <f t="shared" si="75"/>
        <v>0</v>
      </c>
      <c r="K770" s="84"/>
      <c r="L770" s="279" t="s">
        <v>1349</v>
      </c>
      <c r="M770" s="279" t="s">
        <v>71</v>
      </c>
      <c r="N770" s="279">
        <v>900</v>
      </c>
      <c r="O770" s="279"/>
      <c r="P770" s="279" t="s">
        <v>1678</v>
      </c>
      <c r="Q770" s="279" t="s">
        <v>652</v>
      </c>
      <c r="R770" s="279" t="s">
        <v>652</v>
      </c>
      <c r="S770" s="279"/>
      <c r="T770" s="279">
        <v>11</v>
      </c>
      <c r="U770" s="279">
        <v>12</v>
      </c>
    </row>
    <row r="771" spans="1:21" s="142" customFormat="1" ht="21" thickTop="1" thickBot="1" x14ac:dyDescent="0.3">
      <c r="A771" s="108"/>
      <c r="B771" s="108"/>
      <c r="C771" s="133" t="s">
        <v>1717</v>
      </c>
      <c r="D771" s="133"/>
      <c r="E771" s="134"/>
      <c r="F771" s="36"/>
      <c r="G771" s="37"/>
      <c r="H771" s="84"/>
      <c r="I771" s="38"/>
      <c r="J771" s="39"/>
      <c r="K771" s="84"/>
      <c r="L771" s="136"/>
      <c r="M771" s="136"/>
      <c r="N771" s="136"/>
      <c r="O771" s="136"/>
      <c r="P771" s="136"/>
      <c r="Q771" s="136"/>
      <c r="R771" s="136"/>
      <c r="S771" s="136"/>
      <c r="T771" s="136"/>
      <c r="U771" s="136"/>
    </row>
    <row r="772" spans="1:21" s="142" customFormat="1" ht="81.75" customHeight="1" thickTop="1" thickBot="1" x14ac:dyDescent="0.3">
      <c r="A772" s="553"/>
      <c r="B772" s="274" t="s">
        <v>1718</v>
      </c>
      <c r="C772" s="275" t="s">
        <v>1719</v>
      </c>
      <c r="D772" s="276"/>
      <c r="E772" s="277" t="s">
        <v>242</v>
      </c>
      <c r="F772" s="278">
        <v>38674</v>
      </c>
      <c r="G772" s="269">
        <f>F772-F772*$G$4</f>
        <v>27071.800000000003</v>
      </c>
      <c r="H772" s="84"/>
      <c r="I772" s="270"/>
      <c r="J772" s="271">
        <f>IF(I772*G772&gt;0,I772*G772,0)</f>
        <v>0</v>
      </c>
      <c r="K772" s="84"/>
      <c r="L772" s="279" t="s">
        <v>1349</v>
      </c>
      <c r="M772" s="279" t="s">
        <v>90</v>
      </c>
      <c r="N772" s="279" t="s">
        <v>1720</v>
      </c>
      <c r="O772" s="279">
        <v>127</v>
      </c>
      <c r="P772" s="279" t="s">
        <v>271</v>
      </c>
      <c r="Q772" s="279" t="s">
        <v>652</v>
      </c>
      <c r="R772" s="279" t="s">
        <v>652</v>
      </c>
      <c r="S772" s="279">
        <v>500</v>
      </c>
      <c r="T772" s="279">
        <v>7.5</v>
      </c>
      <c r="U772" s="279">
        <v>30</v>
      </c>
    </row>
    <row r="773" spans="1:21" s="142" customFormat="1" ht="21" thickTop="1" thickBot="1" x14ac:dyDescent="0.3">
      <c r="A773" s="108"/>
      <c r="B773" s="108"/>
      <c r="C773" s="133" t="s">
        <v>1721</v>
      </c>
      <c r="D773" s="133"/>
      <c r="E773" s="134"/>
      <c r="F773" s="36"/>
      <c r="G773" s="37"/>
      <c r="H773" s="84"/>
      <c r="I773" s="38"/>
      <c r="J773" s="39"/>
      <c r="K773" s="84"/>
      <c r="L773" s="136"/>
      <c r="M773" s="136"/>
      <c r="N773" s="136"/>
      <c r="O773" s="136"/>
      <c r="P773" s="136"/>
      <c r="Q773" s="136"/>
      <c r="R773" s="136"/>
      <c r="S773" s="136"/>
      <c r="T773" s="136"/>
      <c r="U773" s="136"/>
    </row>
    <row r="774" spans="1:21" s="142" customFormat="1" ht="36.75" customHeight="1" thickTop="1" x14ac:dyDescent="0.25">
      <c r="A774" s="569"/>
      <c r="B774" s="150" t="s">
        <v>1722</v>
      </c>
      <c r="C774" s="151" t="s">
        <v>1723</v>
      </c>
      <c r="D774" s="152"/>
      <c r="E774" s="153" t="s">
        <v>235</v>
      </c>
      <c r="F774" s="32">
        <v>41358</v>
      </c>
      <c r="G774" s="293">
        <f t="shared" ref="G774:G781" si="77">F774-F774*$G$4</f>
        <v>28950.6</v>
      </c>
      <c r="H774" s="84"/>
      <c r="I774" s="43"/>
      <c r="J774" s="44">
        <f t="shared" ref="J774:J781" si="78">IF(I774*G774&gt;0,I774*G774,0)</f>
        <v>0</v>
      </c>
      <c r="K774" s="84"/>
      <c r="L774" s="154" t="s">
        <v>1724</v>
      </c>
      <c r="M774" s="154" t="s">
        <v>96</v>
      </c>
      <c r="N774" s="154">
        <v>600</v>
      </c>
      <c r="O774" s="154">
        <v>420</v>
      </c>
      <c r="P774" s="154" t="s">
        <v>238</v>
      </c>
      <c r="Q774" s="154" t="s">
        <v>652</v>
      </c>
      <c r="R774" s="154">
        <v>1</v>
      </c>
      <c r="S774" s="154">
        <v>267</v>
      </c>
      <c r="T774" s="154">
        <v>5.73</v>
      </c>
      <c r="U774" s="154">
        <v>8</v>
      </c>
    </row>
    <row r="775" spans="1:21" s="142" customFormat="1" ht="36.75" customHeight="1" x14ac:dyDescent="0.25">
      <c r="A775" s="583"/>
      <c r="B775" s="274" t="s">
        <v>1725</v>
      </c>
      <c r="C775" s="275" t="s">
        <v>1726</v>
      </c>
      <c r="D775" s="276"/>
      <c r="E775" s="277" t="s">
        <v>235</v>
      </c>
      <c r="F775" s="278">
        <v>44408</v>
      </c>
      <c r="G775" s="269">
        <f t="shared" si="77"/>
        <v>31085.599999999999</v>
      </c>
      <c r="H775" s="84"/>
      <c r="I775" s="270"/>
      <c r="J775" s="271">
        <f t="shared" si="78"/>
        <v>0</v>
      </c>
      <c r="K775" s="84"/>
      <c r="L775" s="279" t="s">
        <v>1724</v>
      </c>
      <c r="M775" s="279" t="s">
        <v>96</v>
      </c>
      <c r="N775" s="279">
        <v>800</v>
      </c>
      <c r="O775" s="279">
        <v>420</v>
      </c>
      <c r="P775" s="279" t="s">
        <v>238</v>
      </c>
      <c r="Q775" s="279" t="s">
        <v>652</v>
      </c>
      <c r="R775" s="279">
        <v>1</v>
      </c>
      <c r="S775" s="279">
        <v>267</v>
      </c>
      <c r="T775" s="279">
        <v>6.6</v>
      </c>
      <c r="U775" s="279">
        <v>8</v>
      </c>
    </row>
    <row r="776" spans="1:21" s="142" customFormat="1" ht="36.75" customHeight="1" thickBot="1" x14ac:dyDescent="0.3">
      <c r="A776" s="585"/>
      <c r="B776" s="333" t="s">
        <v>1727</v>
      </c>
      <c r="C776" s="334" t="s">
        <v>1728</v>
      </c>
      <c r="D776" s="335"/>
      <c r="E776" s="336" t="s">
        <v>235</v>
      </c>
      <c r="F776" s="337">
        <v>45140</v>
      </c>
      <c r="G776" s="338">
        <f t="shared" si="77"/>
        <v>31598</v>
      </c>
      <c r="H776" s="84"/>
      <c r="I776" s="339"/>
      <c r="J776" s="340">
        <f t="shared" si="78"/>
        <v>0</v>
      </c>
      <c r="K776" s="84"/>
      <c r="L776" s="341" t="s">
        <v>1724</v>
      </c>
      <c r="M776" s="341" t="s">
        <v>96</v>
      </c>
      <c r="N776" s="341">
        <v>900</v>
      </c>
      <c r="O776" s="341">
        <v>420</v>
      </c>
      <c r="P776" s="341" t="s">
        <v>238</v>
      </c>
      <c r="Q776" s="341" t="s">
        <v>652</v>
      </c>
      <c r="R776" s="341">
        <v>1</v>
      </c>
      <c r="S776" s="341">
        <v>267</v>
      </c>
      <c r="T776" s="341">
        <v>7.05</v>
      </c>
      <c r="U776" s="341">
        <v>8</v>
      </c>
    </row>
    <row r="777" spans="1:21" s="142" customFormat="1" ht="100.35" customHeight="1" thickBot="1" x14ac:dyDescent="0.3">
      <c r="A777" s="261"/>
      <c r="B777" s="246" t="s">
        <v>1729</v>
      </c>
      <c r="C777" s="247" t="s">
        <v>1730</v>
      </c>
      <c r="D777" s="248"/>
      <c r="E777" s="249" t="s">
        <v>235</v>
      </c>
      <c r="F777" s="250">
        <v>51728</v>
      </c>
      <c r="G777" s="375">
        <f t="shared" si="77"/>
        <v>36209.599999999999</v>
      </c>
      <c r="H777" s="84"/>
      <c r="I777" s="251"/>
      <c r="J777" s="252">
        <f t="shared" si="78"/>
        <v>0</v>
      </c>
      <c r="K777" s="84"/>
      <c r="L777" s="253" t="s">
        <v>1724</v>
      </c>
      <c r="M777" s="253" t="s">
        <v>96</v>
      </c>
      <c r="N777" s="253">
        <v>600</v>
      </c>
      <c r="O777" s="253">
        <v>605</v>
      </c>
      <c r="P777" s="253" t="s">
        <v>238</v>
      </c>
      <c r="Q777" s="253" t="s">
        <v>652</v>
      </c>
      <c r="R777" s="253">
        <v>2</v>
      </c>
      <c r="S777" s="253">
        <v>267</v>
      </c>
      <c r="T777" s="253">
        <v>8.14</v>
      </c>
      <c r="U777" s="253">
        <v>8</v>
      </c>
    </row>
    <row r="778" spans="1:21" s="142" customFormat="1" ht="40.5" customHeight="1" thickTop="1" x14ac:dyDescent="0.25">
      <c r="A778" s="569"/>
      <c r="B778" s="150" t="s">
        <v>1731</v>
      </c>
      <c r="C778" s="151" t="s">
        <v>1732</v>
      </c>
      <c r="D778" s="152"/>
      <c r="E778" s="153" t="s">
        <v>235</v>
      </c>
      <c r="F778" s="32">
        <v>40138</v>
      </c>
      <c r="G778" s="293">
        <f t="shared" si="77"/>
        <v>28096.6</v>
      </c>
      <c r="H778" s="84"/>
      <c r="I778" s="43"/>
      <c r="J778" s="44">
        <f t="shared" si="78"/>
        <v>0</v>
      </c>
      <c r="K778" s="84"/>
      <c r="L778" s="154" t="s">
        <v>1724</v>
      </c>
      <c r="M778" s="154" t="s">
        <v>96</v>
      </c>
      <c r="N778" s="154">
        <v>600</v>
      </c>
      <c r="O778" s="154">
        <v>420</v>
      </c>
      <c r="P778" s="154" t="s">
        <v>271</v>
      </c>
      <c r="Q778" s="154" t="s">
        <v>652</v>
      </c>
      <c r="R778" s="154">
        <v>1</v>
      </c>
      <c r="S778" s="154">
        <v>267</v>
      </c>
      <c r="T778" s="154">
        <v>5.73</v>
      </c>
      <c r="U778" s="154">
        <v>8</v>
      </c>
    </row>
    <row r="779" spans="1:21" s="142" customFormat="1" ht="40.5" customHeight="1" x14ac:dyDescent="0.25">
      <c r="A779" s="583"/>
      <c r="B779" s="274" t="s">
        <v>1733</v>
      </c>
      <c r="C779" s="275" t="s">
        <v>1734</v>
      </c>
      <c r="D779" s="276"/>
      <c r="E779" s="277" t="s">
        <v>235</v>
      </c>
      <c r="F779" s="278">
        <v>43066</v>
      </c>
      <c r="G779" s="269">
        <f t="shared" si="77"/>
        <v>30146.2</v>
      </c>
      <c r="H779" s="84"/>
      <c r="I779" s="270"/>
      <c r="J779" s="271">
        <f t="shared" si="78"/>
        <v>0</v>
      </c>
      <c r="K779" s="84"/>
      <c r="L779" s="279" t="s">
        <v>1724</v>
      </c>
      <c r="M779" s="279" t="s">
        <v>96</v>
      </c>
      <c r="N779" s="279">
        <v>800</v>
      </c>
      <c r="O779" s="279">
        <v>420</v>
      </c>
      <c r="P779" s="279" t="s">
        <v>271</v>
      </c>
      <c r="Q779" s="279" t="s">
        <v>652</v>
      </c>
      <c r="R779" s="279">
        <v>1</v>
      </c>
      <c r="S779" s="279">
        <v>267</v>
      </c>
      <c r="T779" s="279">
        <v>6.6</v>
      </c>
      <c r="U779" s="279">
        <v>8</v>
      </c>
    </row>
    <row r="780" spans="1:21" s="142" customFormat="1" ht="40.5" customHeight="1" thickBot="1" x14ac:dyDescent="0.3">
      <c r="A780" s="585"/>
      <c r="B780" s="333" t="s">
        <v>1735</v>
      </c>
      <c r="C780" s="334" t="s">
        <v>1736</v>
      </c>
      <c r="D780" s="335"/>
      <c r="E780" s="336" t="s">
        <v>235</v>
      </c>
      <c r="F780" s="337">
        <v>43920</v>
      </c>
      <c r="G780" s="338">
        <f t="shared" si="77"/>
        <v>30744</v>
      </c>
      <c r="H780" s="84"/>
      <c r="I780" s="339"/>
      <c r="J780" s="340">
        <f t="shared" si="78"/>
        <v>0</v>
      </c>
      <c r="K780" s="84"/>
      <c r="L780" s="341" t="s">
        <v>1724</v>
      </c>
      <c r="M780" s="341" t="s">
        <v>96</v>
      </c>
      <c r="N780" s="341">
        <v>900</v>
      </c>
      <c r="O780" s="341">
        <v>420</v>
      </c>
      <c r="P780" s="341" t="s">
        <v>271</v>
      </c>
      <c r="Q780" s="341" t="s">
        <v>652</v>
      </c>
      <c r="R780" s="341">
        <v>1</v>
      </c>
      <c r="S780" s="341">
        <v>267</v>
      </c>
      <c r="T780" s="341">
        <v>7.05</v>
      </c>
      <c r="U780" s="341">
        <v>8</v>
      </c>
    </row>
    <row r="781" spans="1:21" s="142" customFormat="1" ht="95.1" customHeight="1" thickBot="1" x14ac:dyDescent="0.3">
      <c r="A781" s="556"/>
      <c r="B781" s="163" t="s">
        <v>1737</v>
      </c>
      <c r="C781" s="164" t="s">
        <v>1738</v>
      </c>
      <c r="D781" s="165"/>
      <c r="E781" s="166" t="s">
        <v>235</v>
      </c>
      <c r="F781" s="34">
        <v>49166</v>
      </c>
      <c r="G781" s="287">
        <f t="shared" si="77"/>
        <v>34416.199999999997</v>
      </c>
      <c r="H781" s="84"/>
      <c r="I781" s="47"/>
      <c r="J781" s="48">
        <f t="shared" si="78"/>
        <v>0</v>
      </c>
      <c r="K781" s="84"/>
      <c r="L781" s="167" t="s">
        <v>1724</v>
      </c>
      <c r="M781" s="167" t="s">
        <v>96</v>
      </c>
      <c r="N781" s="167">
        <v>600</v>
      </c>
      <c r="O781" s="167">
        <v>605</v>
      </c>
      <c r="P781" s="167" t="s">
        <v>271</v>
      </c>
      <c r="Q781" s="167" t="s">
        <v>652</v>
      </c>
      <c r="R781" s="167">
        <v>2</v>
      </c>
      <c r="S781" s="167">
        <v>267</v>
      </c>
      <c r="T781" s="167">
        <v>8.14</v>
      </c>
      <c r="U781" s="167">
        <v>8</v>
      </c>
    </row>
    <row r="782" spans="1:21" s="142" customFormat="1" ht="21" thickTop="1" thickBot="1" x14ac:dyDescent="0.3">
      <c r="A782" s="108"/>
      <c r="B782" s="108"/>
      <c r="C782" s="133" t="s">
        <v>1739</v>
      </c>
      <c r="D782" s="133"/>
      <c r="E782" s="134"/>
      <c r="F782" s="36"/>
      <c r="G782" s="37"/>
      <c r="H782" s="84"/>
      <c r="I782" s="38"/>
      <c r="J782" s="39"/>
      <c r="K782" s="84"/>
      <c r="L782" s="136"/>
      <c r="M782" s="136"/>
      <c r="N782" s="136"/>
      <c r="O782" s="136"/>
      <c r="P782" s="136"/>
      <c r="Q782" s="136"/>
      <c r="R782" s="136"/>
      <c r="S782" s="136"/>
      <c r="T782" s="136"/>
      <c r="U782" s="136"/>
    </row>
    <row r="783" spans="1:21" s="142" customFormat="1" ht="32.25" thickTop="1" x14ac:dyDescent="0.25">
      <c r="A783" s="583"/>
      <c r="B783" s="274" t="s">
        <v>1740</v>
      </c>
      <c r="C783" s="275" t="s">
        <v>1741</v>
      </c>
      <c r="D783" s="276"/>
      <c r="E783" s="277" t="s">
        <v>235</v>
      </c>
      <c r="F783" s="278">
        <v>52948</v>
      </c>
      <c r="G783" s="269">
        <f>F783-F783*$G$4</f>
        <v>37063.599999999999</v>
      </c>
      <c r="H783" s="84"/>
      <c r="I783" s="270"/>
      <c r="J783" s="271">
        <f t="shared" ref="J783:J788" si="79">IF(I783*G783&gt;0,I783*G783,0)</f>
        <v>0</v>
      </c>
      <c r="K783" s="84"/>
      <c r="L783" s="279" t="s">
        <v>1724</v>
      </c>
      <c r="M783" s="279" t="s">
        <v>97</v>
      </c>
      <c r="N783" s="279" t="s">
        <v>652</v>
      </c>
      <c r="O783" s="279" t="s">
        <v>652</v>
      </c>
      <c r="P783" s="279" t="s">
        <v>238</v>
      </c>
      <c r="Q783" s="279" t="s">
        <v>446</v>
      </c>
      <c r="R783" s="279">
        <v>2</v>
      </c>
      <c r="S783" s="279" t="s">
        <v>652</v>
      </c>
      <c r="T783" s="279">
        <v>6.9420000000000002</v>
      </c>
      <c r="U783" s="279">
        <v>16</v>
      </c>
    </row>
    <row r="784" spans="1:21" s="142" customFormat="1" ht="31.5" x14ac:dyDescent="0.25">
      <c r="A784" s="597"/>
      <c r="B784" s="274" t="s">
        <v>1742</v>
      </c>
      <c r="C784" s="275" t="s">
        <v>1743</v>
      </c>
      <c r="D784" s="276"/>
      <c r="E784" s="277" t="s">
        <v>235</v>
      </c>
      <c r="F784" s="278">
        <v>54900</v>
      </c>
      <c r="G784" s="269">
        <f t="shared" ref="G784:G788" si="80">F784-F784*$G$4</f>
        <v>38430</v>
      </c>
      <c r="H784" s="84"/>
      <c r="I784" s="270"/>
      <c r="J784" s="271">
        <f t="shared" si="79"/>
        <v>0</v>
      </c>
      <c r="K784" s="84"/>
      <c r="L784" s="279" t="s">
        <v>1724</v>
      </c>
      <c r="M784" s="279" t="s">
        <v>97</v>
      </c>
      <c r="N784" s="279" t="s">
        <v>652</v>
      </c>
      <c r="O784" s="279" t="s">
        <v>652</v>
      </c>
      <c r="P784" s="279" t="s">
        <v>258</v>
      </c>
      <c r="Q784" s="279" t="s">
        <v>455</v>
      </c>
      <c r="R784" s="279">
        <v>2</v>
      </c>
      <c r="S784" s="279" t="s">
        <v>652</v>
      </c>
      <c r="T784" s="279">
        <v>6.9420000000000002</v>
      </c>
      <c r="U784" s="279">
        <v>16</v>
      </c>
    </row>
    <row r="785" spans="1:21" s="142" customFormat="1" ht="31.5" x14ac:dyDescent="0.25">
      <c r="A785" s="597"/>
      <c r="B785" s="274" t="s">
        <v>1744</v>
      </c>
      <c r="C785" s="275" t="s">
        <v>1745</v>
      </c>
      <c r="D785" s="276"/>
      <c r="E785" s="277" t="s">
        <v>235</v>
      </c>
      <c r="F785" s="278">
        <v>51850</v>
      </c>
      <c r="G785" s="269">
        <f t="shared" si="80"/>
        <v>36295</v>
      </c>
      <c r="H785" s="84"/>
      <c r="I785" s="270"/>
      <c r="J785" s="271">
        <f t="shared" si="79"/>
        <v>0</v>
      </c>
      <c r="K785" s="84"/>
      <c r="L785" s="279" t="s">
        <v>1724</v>
      </c>
      <c r="M785" s="279" t="s">
        <v>97</v>
      </c>
      <c r="N785" s="279" t="s">
        <v>652</v>
      </c>
      <c r="O785" s="279" t="s">
        <v>652</v>
      </c>
      <c r="P785" s="279" t="s">
        <v>271</v>
      </c>
      <c r="Q785" s="279" t="s">
        <v>455</v>
      </c>
      <c r="R785" s="279">
        <v>2</v>
      </c>
      <c r="S785" s="279" t="s">
        <v>652</v>
      </c>
      <c r="T785" s="279">
        <v>6.9420000000000002</v>
      </c>
      <c r="U785" s="279">
        <v>16</v>
      </c>
    </row>
    <row r="786" spans="1:21" s="142" customFormat="1" ht="31.5" x14ac:dyDescent="0.25">
      <c r="A786" s="583"/>
      <c r="B786" s="274" t="s">
        <v>1746</v>
      </c>
      <c r="C786" s="275" t="s">
        <v>1747</v>
      </c>
      <c r="D786" s="276"/>
      <c r="E786" s="277" t="s">
        <v>235</v>
      </c>
      <c r="F786" s="278">
        <v>60512</v>
      </c>
      <c r="G786" s="269">
        <f>F786-F786*$G$4</f>
        <v>42358.400000000001</v>
      </c>
      <c r="H786" s="84"/>
      <c r="I786" s="270"/>
      <c r="J786" s="271">
        <f t="shared" si="79"/>
        <v>0</v>
      </c>
      <c r="K786" s="84"/>
      <c r="L786" s="279" t="s">
        <v>1724</v>
      </c>
      <c r="M786" s="279" t="s">
        <v>97</v>
      </c>
      <c r="N786" s="279">
        <v>270</v>
      </c>
      <c r="O786" s="279" t="s">
        <v>1748</v>
      </c>
      <c r="P786" s="279" t="s">
        <v>238</v>
      </c>
      <c r="Q786" s="279" t="s">
        <v>446</v>
      </c>
      <c r="R786" s="279">
        <v>3</v>
      </c>
      <c r="S786" s="279">
        <v>295</v>
      </c>
      <c r="T786" s="279">
        <v>10.050000000000001</v>
      </c>
      <c r="U786" s="279">
        <v>24</v>
      </c>
    </row>
    <row r="787" spans="1:21" s="142" customFormat="1" ht="31.5" x14ac:dyDescent="0.25">
      <c r="A787" s="597"/>
      <c r="B787" s="274" t="s">
        <v>1749</v>
      </c>
      <c r="C787" s="275" t="s">
        <v>1750</v>
      </c>
      <c r="D787" s="276"/>
      <c r="E787" s="277" t="s">
        <v>235</v>
      </c>
      <c r="F787" s="278">
        <v>67222</v>
      </c>
      <c r="G787" s="269">
        <f t="shared" si="80"/>
        <v>47055.4</v>
      </c>
      <c r="H787" s="84"/>
      <c r="I787" s="270"/>
      <c r="J787" s="271">
        <f t="shared" si="79"/>
        <v>0</v>
      </c>
      <c r="K787" s="84"/>
      <c r="L787" s="279" t="s">
        <v>1724</v>
      </c>
      <c r="M787" s="279" t="s">
        <v>97</v>
      </c>
      <c r="N787" s="279">
        <v>270</v>
      </c>
      <c r="O787" s="279" t="s">
        <v>1748</v>
      </c>
      <c r="P787" s="279" t="s">
        <v>258</v>
      </c>
      <c r="Q787" s="279" t="s">
        <v>455</v>
      </c>
      <c r="R787" s="279">
        <v>3</v>
      </c>
      <c r="S787" s="279">
        <v>295</v>
      </c>
      <c r="T787" s="279">
        <v>10.018000000000001</v>
      </c>
      <c r="U787" s="279">
        <v>24</v>
      </c>
    </row>
    <row r="788" spans="1:21" s="142" customFormat="1" ht="32.25" thickBot="1" x14ac:dyDescent="0.3">
      <c r="A788" s="597"/>
      <c r="B788" s="274" t="s">
        <v>1751</v>
      </c>
      <c r="C788" s="275" t="s">
        <v>1752</v>
      </c>
      <c r="D788" s="276"/>
      <c r="E788" s="277" t="s">
        <v>235</v>
      </c>
      <c r="F788" s="278">
        <v>59048</v>
      </c>
      <c r="G788" s="269">
        <f t="shared" si="80"/>
        <v>41333.600000000006</v>
      </c>
      <c r="H788" s="84"/>
      <c r="I788" s="270"/>
      <c r="J788" s="271">
        <f t="shared" si="79"/>
        <v>0</v>
      </c>
      <c r="K788" s="84"/>
      <c r="L788" s="279" t="s">
        <v>1724</v>
      </c>
      <c r="M788" s="279" t="s">
        <v>97</v>
      </c>
      <c r="N788" s="279">
        <v>270</v>
      </c>
      <c r="O788" s="279" t="s">
        <v>1748</v>
      </c>
      <c r="P788" s="279" t="s">
        <v>271</v>
      </c>
      <c r="Q788" s="279" t="s">
        <v>455</v>
      </c>
      <c r="R788" s="279">
        <v>3</v>
      </c>
      <c r="S788" s="279">
        <v>295</v>
      </c>
      <c r="T788" s="279">
        <v>10.018000000000001</v>
      </c>
      <c r="U788" s="279">
        <v>24</v>
      </c>
    </row>
    <row r="789" spans="1:21" s="142" customFormat="1" ht="10.15" customHeight="1" thickTop="1" thickBot="1" x14ac:dyDescent="0.3">
      <c r="A789" s="108"/>
      <c r="B789" s="108"/>
      <c r="C789" s="133"/>
      <c r="D789" s="133"/>
      <c r="E789" s="134"/>
      <c r="F789" s="36"/>
      <c r="G789" s="37"/>
      <c r="H789" s="84"/>
      <c r="I789" s="38"/>
      <c r="J789" s="39"/>
      <c r="K789" s="84"/>
      <c r="L789" s="136"/>
      <c r="M789" s="136"/>
      <c r="N789" s="136"/>
      <c r="O789" s="136"/>
      <c r="P789" s="136"/>
      <c r="Q789" s="136"/>
      <c r="R789" s="136"/>
      <c r="S789" s="136"/>
      <c r="T789" s="136"/>
      <c r="U789" s="136"/>
    </row>
    <row r="790" spans="1:21" ht="16.5" thickTop="1" x14ac:dyDescent="0.2"/>
  </sheetData>
  <sheetProtection algorithmName="SHA-512" hashValue="cQ8AUULCX0//pBcP34kPET+uqiyVVPrnvQGNcTm7Md5upy49ffwyjgGib99n6PuIosVUQQ4pBMy5dAFPQRimAQ==" saltValue="JONo/mp2jRhcOLmC3xKdBQ==" spinCount="100000" sheet="1" objects="1" autoFilter="0"/>
  <autoFilter ref="A8:U789"/>
  <dataConsolidate/>
  <mergeCells count="89">
    <mergeCell ref="A10:A25"/>
    <mergeCell ref="A26:A41"/>
    <mergeCell ref="A267:A278"/>
    <mergeCell ref="A279:A290"/>
    <mergeCell ref="A407:A412"/>
    <mergeCell ref="A364:A366"/>
    <mergeCell ref="A367:A369"/>
    <mergeCell ref="A389:A391"/>
    <mergeCell ref="A396:A398"/>
    <mergeCell ref="A392:A395"/>
    <mergeCell ref="A58:A73"/>
    <mergeCell ref="A42:A57"/>
    <mergeCell ref="A122:A137"/>
    <mergeCell ref="A106:A121"/>
    <mergeCell ref="A250:A265"/>
    <mergeCell ref="A234:A249"/>
    <mergeCell ref="A560:A571"/>
    <mergeCell ref="A572:A583"/>
    <mergeCell ref="A751:A752"/>
    <mergeCell ref="A656:A671"/>
    <mergeCell ref="A672:A687"/>
    <mergeCell ref="A688:A703"/>
    <mergeCell ref="A704:A719"/>
    <mergeCell ref="A749:A750"/>
    <mergeCell ref="A592:A607"/>
    <mergeCell ref="A608:A623"/>
    <mergeCell ref="A735:A736"/>
    <mergeCell ref="A737:A738"/>
    <mergeCell ref="A624:A639"/>
    <mergeCell ref="A640:A655"/>
    <mergeCell ref="A728:A729"/>
    <mergeCell ref="A786:A788"/>
    <mergeCell ref="A778:A780"/>
    <mergeCell ref="A774:A776"/>
    <mergeCell ref="A783:A785"/>
    <mergeCell ref="A762:A763"/>
    <mergeCell ref="A764:A765"/>
    <mergeCell ref="A767:A768"/>
    <mergeCell ref="A769:A770"/>
    <mergeCell ref="A753:A754"/>
    <mergeCell ref="A755:A756"/>
    <mergeCell ref="A757:A758"/>
    <mergeCell ref="A759:A760"/>
    <mergeCell ref="A731:A732"/>
    <mergeCell ref="A733:A734"/>
    <mergeCell ref="A739:A740"/>
    <mergeCell ref="A742:A743"/>
    <mergeCell ref="A744:A745"/>
    <mergeCell ref="A747:A748"/>
    <mergeCell ref="I2:J2"/>
    <mergeCell ref="A479:A480"/>
    <mergeCell ref="A481:A482"/>
    <mergeCell ref="A373:A375"/>
    <mergeCell ref="A382:A384"/>
    <mergeCell ref="A385:A387"/>
    <mergeCell ref="A419:A427"/>
    <mergeCell ref="A455:A463"/>
    <mergeCell ref="A138:A153"/>
    <mergeCell ref="A74:A89"/>
    <mergeCell ref="A90:A105"/>
    <mergeCell ref="A202:A217"/>
    <mergeCell ref="A218:A233"/>
    <mergeCell ref="A339:A350"/>
    <mergeCell ref="A351:A362"/>
    <mergeCell ref="A437:A445"/>
    <mergeCell ref="A536:A547"/>
    <mergeCell ref="A548:A559"/>
    <mergeCell ref="A512:A523"/>
    <mergeCell ref="A524:A535"/>
    <mergeCell ref="A464:A472"/>
    <mergeCell ref="A488:A499"/>
    <mergeCell ref="A477:A478"/>
    <mergeCell ref="A483:A486"/>
    <mergeCell ref="A154:A169"/>
    <mergeCell ref="A303:A314"/>
    <mergeCell ref="A186:A201"/>
    <mergeCell ref="A170:A185"/>
    <mergeCell ref="A500:A511"/>
    <mergeCell ref="A413:A418"/>
    <mergeCell ref="A446:A454"/>
    <mergeCell ref="A315:A326"/>
    <mergeCell ref="A327:A338"/>
    <mergeCell ref="A291:A302"/>
    <mergeCell ref="A428:A436"/>
    <mergeCell ref="A376:A378"/>
    <mergeCell ref="A379:A381"/>
    <mergeCell ref="A370:A372"/>
    <mergeCell ref="A404:A405"/>
    <mergeCell ref="A402:A403"/>
  </mergeCells>
  <phoneticPr fontId="40" type="noConversion"/>
  <hyperlinks>
    <hyperlink ref="C1" r:id="rId1"/>
  </hyperlinks>
  <pageMargins left="0.25" right="0.25" top="0.75" bottom="0.75" header="0.3" footer="0.3"/>
  <pageSetup paperSize="9" orientation="landscape" r:id="rId2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 tint="4.9989318521683403E-2"/>
  </sheetPr>
  <dimension ref="A1:U319"/>
  <sheetViews>
    <sheetView zoomScale="70" zoomScaleNormal="70" workbookViewId="0">
      <pane ySplit="8" topLeftCell="A9" activePane="bottomLeft" state="frozen"/>
      <selection pane="bottomLeft" activeCell="G4" sqref="G4"/>
    </sheetView>
  </sheetViews>
  <sheetFormatPr defaultColWidth="9.42578125" defaultRowHeight="15.75" x14ac:dyDescent="0.2"/>
  <cols>
    <col min="1" max="1" width="46.42578125" style="234" customWidth="1"/>
    <col min="2" max="2" width="15.42578125" style="184" customWidth="1"/>
    <col min="3" max="3" width="86.140625" style="240" customWidth="1"/>
    <col min="4" max="4" width="7.85546875" style="185" customWidth="1"/>
    <col min="5" max="5" width="10.42578125" style="220" customWidth="1"/>
    <col min="6" max="6" width="14.5703125" style="220" customWidth="1"/>
    <col min="7" max="7" width="17.85546875" style="235" customWidth="1"/>
    <col min="8" max="8" width="4.140625" style="188" customWidth="1"/>
    <col min="9" max="9" width="15.42578125" style="236" customWidth="1"/>
    <col min="10" max="10" width="24.5703125" style="233" customWidth="1"/>
    <col min="11" max="11" width="6.5703125" style="188" customWidth="1"/>
    <col min="12" max="12" width="20.42578125" style="190" customWidth="1"/>
    <col min="13" max="13" width="20.140625" style="190" customWidth="1"/>
    <col min="14" max="14" width="11.140625" style="190" customWidth="1"/>
    <col min="15" max="15" width="13.7109375" style="190" customWidth="1"/>
    <col min="16" max="16" width="19" style="190" customWidth="1"/>
    <col min="17" max="17" width="19.7109375" style="190" customWidth="1"/>
    <col min="18" max="21" width="8.85546875" style="190" customWidth="1"/>
    <col min="22" max="16384" width="9.42578125" style="224"/>
  </cols>
  <sheetData>
    <row r="1" spans="1:21" ht="27" customHeight="1" x14ac:dyDescent="0.2">
      <c r="A1" s="225"/>
      <c r="B1" s="59"/>
      <c r="C1" s="212" t="s">
        <v>209</v>
      </c>
      <c r="D1" s="61"/>
      <c r="E1" s="74"/>
      <c r="F1" s="74"/>
      <c r="G1" s="214"/>
      <c r="H1" s="63"/>
      <c r="I1" s="222"/>
      <c r="J1" s="226"/>
      <c r="K1" s="63"/>
      <c r="L1" s="66"/>
      <c r="M1" s="66"/>
      <c r="N1" s="66"/>
      <c r="O1" s="66"/>
      <c r="P1" s="66"/>
      <c r="Q1" s="66"/>
      <c r="R1" s="66"/>
      <c r="S1" s="66"/>
      <c r="T1" s="66"/>
      <c r="U1" s="66"/>
    </row>
    <row r="2" spans="1:21" ht="19.5" customHeight="1" x14ac:dyDescent="0.2">
      <c r="A2" s="225"/>
      <c r="B2" s="59"/>
      <c r="C2" s="237"/>
      <c r="D2" s="61"/>
      <c r="E2" s="69"/>
      <c r="F2" s="227"/>
      <c r="G2" s="221"/>
      <c r="H2" s="63"/>
      <c r="I2" s="627" t="s">
        <v>210</v>
      </c>
      <c r="J2" s="628"/>
      <c r="K2" s="63"/>
      <c r="L2" s="66"/>
      <c r="M2" s="66"/>
      <c r="N2" s="66"/>
      <c r="O2" s="66"/>
      <c r="P2" s="66"/>
      <c r="Q2" s="66"/>
      <c r="R2" s="66"/>
      <c r="S2" s="66"/>
      <c r="T2" s="66"/>
      <c r="U2" s="66"/>
    </row>
    <row r="3" spans="1:21" ht="4.5" customHeight="1" thickBot="1" x14ac:dyDescent="0.25">
      <c r="A3" s="225"/>
      <c r="B3" s="59"/>
      <c r="C3" s="238"/>
      <c r="D3" s="61"/>
      <c r="E3" s="74"/>
      <c r="F3" s="74"/>
      <c r="G3" s="221"/>
      <c r="H3" s="63"/>
      <c r="I3" s="560"/>
      <c r="J3" s="215"/>
      <c r="K3" s="63"/>
      <c r="L3" s="66"/>
      <c r="M3" s="77"/>
      <c r="N3" s="77"/>
      <c r="O3" s="77"/>
      <c r="P3" s="77"/>
      <c r="Q3" s="77"/>
      <c r="R3" s="77"/>
      <c r="S3" s="77"/>
      <c r="T3" s="77"/>
      <c r="U3" s="77"/>
    </row>
    <row r="4" spans="1:21" ht="30.75" customHeight="1" thickBot="1" x14ac:dyDescent="0.25">
      <c r="A4" s="228"/>
      <c r="B4" s="80"/>
      <c r="C4" s="238"/>
      <c r="D4" s="81"/>
      <c r="E4" s="256"/>
      <c r="F4" s="83" t="s">
        <v>211</v>
      </c>
      <c r="G4" s="40">
        <v>0.3</v>
      </c>
      <c r="H4" s="63"/>
      <c r="I4" s="229" t="s">
        <v>212</v>
      </c>
      <c r="J4" s="86">
        <f>SUM(J10:J500)</f>
        <v>0</v>
      </c>
      <c r="K4" s="63"/>
      <c r="L4" s="66"/>
      <c r="M4" s="217"/>
      <c r="N4" s="217"/>
      <c r="O4" s="217"/>
      <c r="P4" s="217"/>
      <c r="Q4" s="217"/>
      <c r="R4" s="217"/>
      <c r="S4" s="217"/>
      <c r="T4" s="217"/>
      <c r="U4" s="217"/>
    </row>
    <row r="5" spans="1:21" ht="30.75" customHeight="1" x14ac:dyDescent="0.2">
      <c r="A5" s="218" t="s">
        <v>6</v>
      </c>
      <c r="B5" s="11"/>
      <c r="C5" s="213" t="s">
        <v>7</v>
      </c>
      <c r="D5" s="81"/>
      <c r="E5" s="219"/>
      <c r="G5" s="221"/>
      <c r="H5" s="63"/>
      <c r="I5" s="257" t="s">
        <v>213</v>
      </c>
      <c r="J5" s="86">
        <f>(J4/(1-G4))*G4</f>
        <v>0</v>
      </c>
      <c r="K5" s="63"/>
      <c r="L5" s="105"/>
      <c r="M5" s="223"/>
      <c r="N5" s="223"/>
      <c r="O5" s="223"/>
      <c r="P5" s="105"/>
      <c r="Q5" s="105"/>
      <c r="R5" s="223"/>
      <c r="S5" s="223"/>
      <c r="T5" s="223"/>
      <c r="U5" s="223"/>
    </row>
    <row r="6" spans="1:21" ht="19.5" customHeight="1" thickBot="1" x14ac:dyDescent="0.25">
      <c r="A6" s="230"/>
      <c r="B6" s="11"/>
      <c r="C6" s="239"/>
      <c r="D6" s="81"/>
      <c r="E6" s="231"/>
      <c r="F6" s="231"/>
      <c r="G6" s="232"/>
      <c r="H6" s="63"/>
      <c r="I6" s="222"/>
      <c r="K6" s="63"/>
      <c r="L6" s="105"/>
      <c r="M6" s="105"/>
      <c r="N6" s="105"/>
      <c r="O6" s="105"/>
      <c r="P6" s="105"/>
      <c r="Q6" s="105"/>
      <c r="R6" s="105"/>
      <c r="S6" s="105"/>
      <c r="T6" s="105"/>
      <c r="U6" s="105"/>
    </row>
    <row r="7" spans="1:21" s="118" customFormat="1" ht="59.25" customHeight="1" thickTop="1" thickBot="1" x14ac:dyDescent="0.25">
      <c r="A7" s="210"/>
      <c r="B7" s="108" t="s">
        <v>214</v>
      </c>
      <c r="C7" s="107" t="s">
        <v>215</v>
      </c>
      <c r="D7" s="110" t="s">
        <v>216</v>
      </c>
      <c r="E7" s="111" t="s">
        <v>217</v>
      </c>
      <c r="F7" s="112" t="s">
        <v>218</v>
      </c>
      <c r="G7" s="113" t="s">
        <v>219</v>
      </c>
      <c r="H7" s="331"/>
      <c r="I7" s="114" t="s">
        <v>220</v>
      </c>
      <c r="J7" s="115" t="s">
        <v>221</v>
      </c>
      <c r="K7" s="331"/>
      <c r="L7" s="116" t="s">
        <v>222</v>
      </c>
      <c r="M7" s="116" t="s">
        <v>223</v>
      </c>
      <c r="N7" s="116" t="s">
        <v>224</v>
      </c>
      <c r="O7" s="116" t="s">
        <v>225</v>
      </c>
      <c r="P7" s="116" t="s">
        <v>226</v>
      </c>
      <c r="Q7" s="116" t="s">
        <v>227</v>
      </c>
      <c r="R7" s="116" t="s">
        <v>228</v>
      </c>
      <c r="S7" s="116" t="s">
        <v>229</v>
      </c>
      <c r="T7" s="116" t="s">
        <v>230</v>
      </c>
      <c r="U7" s="116" t="s">
        <v>231</v>
      </c>
    </row>
    <row r="8" spans="1:21" ht="19.5" customHeight="1" thickTop="1" thickBot="1" x14ac:dyDescent="0.25">
      <c r="A8" s="211"/>
      <c r="B8" s="119">
        <v>1</v>
      </c>
      <c r="C8" s="121">
        <v>2</v>
      </c>
      <c r="D8" s="121">
        <v>3</v>
      </c>
      <c r="E8" s="121">
        <v>4</v>
      </c>
      <c r="F8" s="4">
        <v>5</v>
      </c>
      <c r="G8" s="13">
        <v>6</v>
      </c>
      <c r="H8" s="331"/>
      <c r="I8" s="4">
        <v>8</v>
      </c>
      <c r="J8" s="4">
        <v>9</v>
      </c>
      <c r="K8" s="331"/>
      <c r="L8" s="121">
        <v>12</v>
      </c>
      <c r="M8" s="121">
        <v>13</v>
      </c>
      <c r="N8" s="121">
        <v>14</v>
      </c>
      <c r="O8" s="121">
        <v>15</v>
      </c>
      <c r="P8" s="121">
        <v>16</v>
      </c>
      <c r="Q8" s="121">
        <v>17</v>
      </c>
      <c r="R8" s="121">
        <v>18</v>
      </c>
      <c r="S8" s="121">
        <v>19</v>
      </c>
      <c r="T8" s="121">
        <v>20</v>
      </c>
      <c r="U8" s="121">
        <v>21</v>
      </c>
    </row>
    <row r="9" spans="1:21" s="68" customFormat="1" ht="21" thickTop="1" thickBot="1" x14ac:dyDescent="0.25">
      <c r="A9" s="108"/>
      <c r="B9" s="108"/>
      <c r="C9" s="133" t="s">
        <v>1753</v>
      </c>
      <c r="D9" s="133"/>
      <c r="E9" s="134"/>
      <c r="F9" s="36"/>
      <c r="G9" s="37"/>
      <c r="H9" s="331"/>
      <c r="I9" s="38"/>
      <c r="J9" s="39"/>
      <c r="K9" s="331"/>
      <c r="L9" s="136"/>
      <c r="M9" s="136"/>
      <c r="N9" s="136"/>
      <c r="O9" s="136"/>
      <c r="P9" s="136"/>
      <c r="Q9" s="136"/>
      <c r="R9" s="136"/>
      <c r="S9" s="136"/>
      <c r="T9" s="136"/>
      <c r="U9" s="136"/>
    </row>
    <row r="10" spans="1:21" ht="32.25" thickTop="1" x14ac:dyDescent="0.2">
      <c r="A10" s="598"/>
      <c r="B10" s="284" t="s">
        <v>418</v>
      </c>
      <c r="C10" s="304" t="s">
        <v>419</v>
      </c>
      <c r="D10" s="284"/>
      <c r="E10" s="285" t="s">
        <v>235</v>
      </c>
      <c r="F10" s="286">
        <v>82228</v>
      </c>
      <c r="G10" s="287">
        <f t="shared" ref="G10:G27" si="0">F10-F10*$G$4</f>
        <v>57559.600000000006</v>
      </c>
      <c r="H10" s="331"/>
      <c r="I10" s="47"/>
      <c r="J10" s="48">
        <f t="shared" ref="J10:J41" si="1">IF(I10*G10&gt;0,I10*G10,0)</f>
        <v>0</v>
      </c>
      <c r="K10" s="331"/>
      <c r="L10" s="305" t="s">
        <v>236</v>
      </c>
      <c r="M10" s="305" t="s">
        <v>420</v>
      </c>
      <c r="N10" s="305">
        <v>150</v>
      </c>
      <c r="O10" s="305" t="s">
        <v>421</v>
      </c>
      <c r="P10" s="305" t="s">
        <v>238</v>
      </c>
      <c r="Q10" s="305" t="s">
        <v>422</v>
      </c>
      <c r="R10" s="305">
        <v>4</v>
      </c>
      <c r="S10" s="305">
        <v>500</v>
      </c>
      <c r="T10" s="305">
        <v>13.690999999999999</v>
      </c>
      <c r="U10" s="305">
        <v>80</v>
      </c>
    </row>
    <row r="11" spans="1:21" x14ac:dyDescent="0.2">
      <c r="A11" s="590"/>
      <c r="B11" s="123" t="s">
        <v>423</v>
      </c>
      <c r="C11" s="124" t="s">
        <v>424</v>
      </c>
      <c r="D11" s="125">
        <v>1</v>
      </c>
      <c r="E11" s="126" t="s">
        <v>242</v>
      </c>
      <c r="F11" s="5">
        <v>17324</v>
      </c>
      <c r="G11" s="272">
        <f t="shared" si="0"/>
        <v>12126.8</v>
      </c>
      <c r="H11" s="331"/>
      <c r="I11" s="51"/>
      <c r="J11" s="52">
        <f t="shared" si="1"/>
        <v>0</v>
      </c>
      <c r="K11" s="331"/>
      <c r="L11" s="125" t="s">
        <v>236</v>
      </c>
      <c r="M11" s="125" t="s">
        <v>420</v>
      </c>
      <c r="N11" s="125">
        <v>150</v>
      </c>
      <c r="O11" s="125" t="s">
        <v>421</v>
      </c>
      <c r="P11" s="125" t="s">
        <v>238</v>
      </c>
      <c r="Q11" s="125" t="s">
        <v>422</v>
      </c>
      <c r="R11" s="125">
        <v>4</v>
      </c>
      <c r="S11" s="125">
        <v>500</v>
      </c>
      <c r="T11" s="125">
        <v>2.9249999999999998</v>
      </c>
      <c r="U11" s="125">
        <v>80</v>
      </c>
    </row>
    <row r="12" spans="1:21" x14ac:dyDescent="0.2">
      <c r="A12" s="590"/>
      <c r="B12" s="123" t="s">
        <v>425</v>
      </c>
      <c r="C12" s="124" t="s">
        <v>426</v>
      </c>
      <c r="D12" s="125">
        <v>1</v>
      </c>
      <c r="E12" s="126" t="s">
        <v>242</v>
      </c>
      <c r="F12" s="5">
        <v>17934</v>
      </c>
      <c r="G12" s="272">
        <f t="shared" si="0"/>
        <v>12553.8</v>
      </c>
      <c r="H12" s="331"/>
      <c r="I12" s="51"/>
      <c r="J12" s="52">
        <f t="shared" si="1"/>
        <v>0</v>
      </c>
      <c r="K12" s="331"/>
      <c r="L12" s="125" t="s">
        <v>236</v>
      </c>
      <c r="M12" s="125" t="s">
        <v>420</v>
      </c>
      <c r="N12" s="125">
        <v>150</v>
      </c>
      <c r="O12" s="125" t="s">
        <v>421</v>
      </c>
      <c r="P12" s="125" t="s">
        <v>238</v>
      </c>
      <c r="Q12" s="125" t="s">
        <v>422</v>
      </c>
      <c r="R12" s="125">
        <v>4</v>
      </c>
      <c r="S12" s="125">
        <v>500</v>
      </c>
      <c r="T12" s="125">
        <v>7.0439999999999996</v>
      </c>
      <c r="U12" s="125">
        <v>80</v>
      </c>
    </row>
    <row r="13" spans="1:21" x14ac:dyDescent="0.2">
      <c r="A13" s="590"/>
      <c r="B13" s="123" t="s">
        <v>427</v>
      </c>
      <c r="C13" s="124" t="s">
        <v>428</v>
      </c>
      <c r="D13" s="125">
        <v>1</v>
      </c>
      <c r="E13" s="126" t="s">
        <v>242</v>
      </c>
      <c r="F13" s="5">
        <v>5002</v>
      </c>
      <c r="G13" s="272">
        <f t="shared" si="0"/>
        <v>3501.4</v>
      </c>
      <c r="H13" s="331"/>
      <c r="I13" s="51"/>
      <c r="J13" s="52">
        <f t="shared" si="1"/>
        <v>0</v>
      </c>
      <c r="K13" s="331"/>
      <c r="L13" s="125" t="s">
        <v>236</v>
      </c>
      <c r="M13" s="125" t="s">
        <v>420</v>
      </c>
      <c r="N13" s="125">
        <v>150</v>
      </c>
      <c r="O13" s="125" t="s">
        <v>421</v>
      </c>
      <c r="P13" s="125" t="s">
        <v>238</v>
      </c>
      <c r="Q13" s="125" t="s">
        <v>422</v>
      </c>
      <c r="R13" s="125">
        <v>4</v>
      </c>
      <c r="S13" s="125">
        <v>500</v>
      </c>
      <c r="T13" s="125">
        <v>0.28399999999999997</v>
      </c>
      <c r="U13" s="125">
        <v>80</v>
      </c>
    </row>
    <row r="14" spans="1:21" ht="25.5" x14ac:dyDescent="0.2">
      <c r="A14" s="590"/>
      <c r="B14" s="123" t="s">
        <v>429</v>
      </c>
      <c r="C14" s="124" t="s">
        <v>430</v>
      </c>
      <c r="D14" s="125">
        <v>4</v>
      </c>
      <c r="E14" s="126" t="s">
        <v>242</v>
      </c>
      <c r="F14" s="5">
        <v>9638</v>
      </c>
      <c r="G14" s="272">
        <f t="shared" si="0"/>
        <v>6746.6</v>
      </c>
      <c r="H14" s="331"/>
      <c r="I14" s="51"/>
      <c r="J14" s="52">
        <f t="shared" si="1"/>
        <v>0</v>
      </c>
      <c r="K14" s="331"/>
      <c r="L14" s="125" t="s">
        <v>236</v>
      </c>
      <c r="M14" s="125" t="s">
        <v>420</v>
      </c>
      <c r="N14" s="125">
        <v>150</v>
      </c>
      <c r="O14" s="125" t="s">
        <v>421</v>
      </c>
      <c r="P14" s="125" t="s">
        <v>238</v>
      </c>
      <c r="Q14" s="125" t="s">
        <v>422</v>
      </c>
      <c r="R14" s="125">
        <v>4</v>
      </c>
      <c r="S14" s="125">
        <v>500</v>
      </c>
      <c r="T14" s="125">
        <v>0.84</v>
      </c>
      <c r="U14" s="125">
        <v>80</v>
      </c>
    </row>
    <row r="15" spans="1:21" x14ac:dyDescent="0.2">
      <c r="A15" s="590"/>
      <c r="B15" s="123" t="s">
        <v>1754</v>
      </c>
      <c r="C15" s="124" t="s">
        <v>1755</v>
      </c>
      <c r="D15" s="125">
        <v>1</v>
      </c>
      <c r="E15" s="126" t="s">
        <v>242</v>
      </c>
      <c r="F15" s="5">
        <v>3416</v>
      </c>
      <c r="G15" s="272">
        <f t="shared" si="0"/>
        <v>2391.1999999999998</v>
      </c>
      <c r="H15" s="331"/>
      <c r="I15" s="51"/>
      <c r="J15" s="52">
        <f t="shared" si="1"/>
        <v>0</v>
      </c>
      <c r="K15" s="331"/>
      <c r="L15" s="125" t="s">
        <v>236</v>
      </c>
      <c r="M15" s="125" t="s">
        <v>420</v>
      </c>
      <c r="N15" s="125">
        <v>150</v>
      </c>
      <c r="O15" s="125" t="s">
        <v>421</v>
      </c>
      <c r="P15" s="125" t="s">
        <v>238</v>
      </c>
      <c r="Q15" s="125" t="s">
        <v>422</v>
      </c>
      <c r="R15" s="125">
        <v>4</v>
      </c>
      <c r="S15" s="125">
        <v>500</v>
      </c>
      <c r="T15" s="125">
        <v>7.8E-2</v>
      </c>
      <c r="U15" s="125">
        <v>80</v>
      </c>
    </row>
    <row r="16" spans="1:21" ht="31.5" x14ac:dyDescent="0.2">
      <c r="A16" s="590"/>
      <c r="B16" s="266" t="s">
        <v>433</v>
      </c>
      <c r="C16" s="273" t="s">
        <v>434</v>
      </c>
      <c r="D16" s="266"/>
      <c r="E16" s="267" t="s">
        <v>235</v>
      </c>
      <c r="F16" s="268">
        <v>93940</v>
      </c>
      <c r="G16" s="269">
        <f t="shared" si="0"/>
        <v>65758</v>
      </c>
      <c r="H16" s="331"/>
      <c r="I16" s="270"/>
      <c r="J16" s="271">
        <f t="shared" si="1"/>
        <v>0</v>
      </c>
      <c r="K16" s="331"/>
      <c r="L16" s="280" t="s">
        <v>236</v>
      </c>
      <c r="M16" s="280" t="s">
        <v>420</v>
      </c>
      <c r="N16" s="280">
        <v>150</v>
      </c>
      <c r="O16" s="280" t="s">
        <v>435</v>
      </c>
      <c r="P16" s="280" t="s">
        <v>238</v>
      </c>
      <c r="Q16" s="280" t="s">
        <v>422</v>
      </c>
      <c r="R16" s="280">
        <v>5</v>
      </c>
      <c r="S16" s="280">
        <v>500</v>
      </c>
      <c r="T16" s="280">
        <v>15.808999999999999</v>
      </c>
      <c r="U16" s="280">
        <v>80</v>
      </c>
    </row>
    <row r="17" spans="1:21" x14ac:dyDescent="0.2">
      <c r="A17" s="590"/>
      <c r="B17" s="123" t="s">
        <v>423</v>
      </c>
      <c r="C17" s="124" t="s">
        <v>424</v>
      </c>
      <c r="D17" s="125">
        <v>1</v>
      </c>
      <c r="E17" s="126" t="s">
        <v>242</v>
      </c>
      <c r="F17" s="5">
        <v>17324</v>
      </c>
      <c r="G17" s="272">
        <f t="shared" si="0"/>
        <v>12126.8</v>
      </c>
      <c r="H17" s="331"/>
      <c r="I17" s="51"/>
      <c r="J17" s="52">
        <f t="shared" si="1"/>
        <v>0</v>
      </c>
      <c r="K17" s="331"/>
      <c r="L17" s="125" t="s">
        <v>236</v>
      </c>
      <c r="M17" s="125" t="s">
        <v>420</v>
      </c>
      <c r="N17" s="125">
        <v>150</v>
      </c>
      <c r="O17" s="125" t="s">
        <v>435</v>
      </c>
      <c r="P17" s="125" t="s">
        <v>238</v>
      </c>
      <c r="Q17" s="125" t="s">
        <v>422</v>
      </c>
      <c r="R17" s="125">
        <v>5</v>
      </c>
      <c r="S17" s="125">
        <v>500</v>
      </c>
      <c r="T17" s="125">
        <v>2.9249999999999998</v>
      </c>
      <c r="U17" s="125">
        <v>80</v>
      </c>
    </row>
    <row r="18" spans="1:21" x14ac:dyDescent="0.2">
      <c r="A18" s="590"/>
      <c r="B18" s="123" t="s">
        <v>436</v>
      </c>
      <c r="C18" s="124" t="s">
        <v>437</v>
      </c>
      <c r="D18" s="125">
        <v>1</v>
      </c>
      <c r="E18" s="126" t="s">
        <v>242</v>
      </c>
      <c r="F18" s="5">
        <v>20008</v>
      </c>
      <c r="G18" s="272">
        <f t="shared" si="0"/>
        <v>14005.6</v>
      </c>
      <c r="H18" s="331"/>
      <c r="I18" s="51"/>
      <c r="J18" s="52">
        <f t="shared" si="1"/>
        <v>0</v>
      </c>
      <c r="K18" s="331"/>
      <c r="L18" s="125" t="s">
        <v>236</v>
      </c>
      <c r="M18" s="125" t="s">
        <v>420</v>
      </c>
      <c r="N18" s="125">
        <v>150</v>
      </c>
      <c r="O18" s="125" t="s">
        <v>435</v>
      </c>
      <c r="P18" s="125" t="s">
        <v>238</v>
      </c>
      <c r="Q18" s="125" t="s">
        <v>422</v>
      </c>
      <c r="R18" s="125">
        <v>5</v>
      </c>
      <c r="S18" s="125">
        <v>500</v>
      </c>
      <c r="T18" s="125">
        <v>8.3219999999999992</v>
      </c>
      <c r="U18" s="125">
        <v>80</v>
      </c>
    </row>
    <row r="19" spans="1:21" x14ac:dyDescent="0.2">
      <c r="A19" s="590"/>
      <c r="B19" s="123" t="s">
        <v>427</v>
      </c>
      <c r="C19" s="124" t="s">
        <v>428</v>
      </c>
      <c r="D19" s="125">
        <v>1</v>
      </c>
      <c r="E19" s="126" t="s">
        <v>242</v>
      </c>
      <c r="F19" s="5">
        <v>5002</v>
      </c>
      <c r="G19" s="272">
        <f t="shared" si="0"/>
        <v>3501.4</v>
      </c>
      <c r="H19" s="331"/>
      <c r="I19" s="51"/>
      <c r="J19" s="52">
        <f t="shared" si="1"/>
        <v>0</v>
      </c>
      <c r="K19" s="331"/>
      <c r="L19" s="125" t="s">
        <v>236</v>
      </c>
      <c r="M19" s="125" t="s">
        <v>420</v>
      </c>
      <c r="N19" s="125">
        <v>150</v>
      </c>
      <c r="O19" s="125" t="s">
        <v>435</v>
      </c>
      <c r="P19" s="125" t="s">
        <v>238</v>
      </c>
      <c r="Q19" s="125" t="s">
        <v>422</v>
      </c>
      <c r="R19" s="125">
        <v>5</v>
      </c>
      <c r="S19" s="125">
        <v>500</v>
      </c>
      <c r="T19" s="125">
        <v>0.28399999999999997</v>
      </c>
      <c r="U19" s="125">
        <v>80</v>
      </c>
    </row>
    <row r="20" spans="1:21" ht="25.5" x14ac:dyDescent="0.2">
      <c r="A20" s="590"/>
      <c r="B20" s="123" t="s">
        <v>429</v>
      </c>
      <c r="C20" s="124" t="s">
        <v>430</v>
      </c>
      <c r="D20" s="125">
        <v>5</v>
      </c>
      <c r="E20" s="126" t="s">
        <v>242</v>
      </c>
      <c r="F20" s="5">
        <v>9638</v>
      </c>
      <c r="G20" s="272">
        <f t="shared" si="0"/>
        <v>6746.6</v>
      </c>
      <c r="H20" s="331"/>
      <c r="I20" s="51"/>
      <c r="J20" s="52">
        <f t="shared" si="1"/>
        <v>0</v>
      </c>
      <c r="K20" s="331"/>
      <c r="L20" s="125" t="s">
        <v>236</v>
      </c>
      <c r="M20" s="125" t="s">
        <v>420</v>
      </c>
      <c r="N20" s="125">
        <v>150</v>
      </c>
      <c r="O20" s="125" t="s">
        <v>435</v>
      </c>
      <c r="P20" s="125" t="s">
        <v>238</v>
      </c>
      <c r="Q20" s="125" t="s">
        <v>422</v>
      </c>
      <c r="R20" s="125">
        <v>5</v>
      </c>
      <c r="S20" s="125">
        <v>500</v>
      </c>
      <c r="T20" s="125">
        <v>0.84</v>
      </c>
      <c r="U20" s="125">
        <v>80</v>
      </c>
    </row>
    <row r="21" spans="1:21" x14ac:dyDescent="0.2">
      <c r="A21" s="590"/>
      <c r="B21" s="123" t="s">
        <v>1754</v>
      </c>
      <c r="C21" s="124" t="s">
        <v>1755</v>
      </c>
      <c r="D21" s="125">
        <v>1</v>
      </c>
      <c r="E21" s="126" t="s">
        <v>242</v>
      </c>
      <c r="F21" s="5">
        <v>3416</v>
      </c>
      <c r="G21" s="272">
        <f t="shared" si="0"/>
        <v>2391.1999999999998</v>
      </c>
      <c r="H21" s="331"/>
      <c r="I21" s="51"/>
      <c r="J21" s="52">
        <f t="shared" si="1"/>
        <v>0</v>
      </c>
      <c r="K21" s="331"/>
      <c r="L21" s="125" t="s">
        <v>236</v>
      </c>
      <c r="M21" s="125" t="s">
        <v>420</v>
      </c>
      <c r="N21" s="125">
        <v>150</v>
      </c>
      <c r="O21" s="125" t="s">
        <v>435</v>
      </c>
      <c r="P21" s="125" t="s">
        <v>238</v>
      </c>
      <c r="Q21" s="125" t="s">
        <v>422</v>
      </c>
      <c r="R21" s="125">
        <v>5</v>
      </c>
      <c r="S21" s="125">
        <v>500</v>
      </c>
      <c r="T21" s="125">
        <v>7.8E-2</v>
      </c>
      <c r="U21" s="125">
        <v>80</v>
      </c>
    </row>
    <row r="22" spans="1:21" ht="31.5" x14ac:dyDescent="0.2">
      <c r="A22" s="590"/>
      <c r="B22" s="266" t="s">
        <v>438</v>
      </c>
      <c r="C22" s="273" t="s">
        <v>439</v>
      </c>
      <c r="D22" s="266"/>
      <c r="E22" s="267" t="s">
        <v>235</v>
      </c>
      <c r="F22" s="268">
        <v>104798</v>
      </c>
      <c r="G22" s="269">
        <f t="shared" si="0"/>
        <v>73358.600000000006</v>
      </c>
      <c r="H22" s="331"/>
      <c r="I22" s="270"/>
      <c r="J22" s="271">
        <f t="shared" si="1"/>
        <v>0</v>
      </c>
      <c r="K22" s="331"/>
      <c r="L22" s="280" t="s">
        <v>236</v>
      </c>
      <c r="M22" s="280" t="s">
        <v>420</v>
      </c>
      <c r="N22" s="280">
        <v>150</v>
      </c>
      <c r="O22" s="280" t="s">
        <v>440</v>
      </c>
      <c r="P22" s="280" t="s">
        <v>238</v>
      </c>
      <c r="Q22" s="280" t="s">
        <v>422</v>
      </c>
      <c r="R22" s="280">
        <v>6</v>
      </c>
      <c r="S22" s="280">
        <v>500</v>
      </c>
      <c r="T22" s="280">
        <v>18.027000000000001</v>
      </c>
      <c r="U22" s="280">
        <v>80</v>
      </c>
    </row>
    <row r="23" spans="1:21" x14ac:dyDescent="0.2">
      <c r="A23" s="590"/>
      <c r="B23" s="123" t="s">
        <v>423</v>
      </c>
      <c r="C23" s="124" t="s">
        <v>424</v>
      </c>
      <c r="D23" s="125">
        <v>1</v>
      </c>
      <c r="E23" s="126" t="s">
        <v>242</v>
      </c>
      <c r="F23" s="5">
        <v>17324</v>
      </c>
      <c r="G23" s="272">
        <f t="shared" si="0"/>
        <v>12126.8</v>
      </c>
      <c r="H23" s="331"/>
      <c r="I23" s="51"/>
      <c r="J23" s="52">
        <f t="shared" si="1"/>
        <v>0</v>
      </c>
      <c r="K23" s="331"/>
      <c r="L23" s="125" t="s">
        <v>236</v>
      </c>
      <c r="M23" s="125" t="s">
        <v>420</v>
      </c>
      <c r="N23" s="125">
        <v>150</v>
      </c>
      <c r="O23" s="125" t="s">
        <v>440</v>
      </c>
      <c r="P23" s="125" t="s">
        <v>238</v>
      </c>
      <c r="Q23" s="125" t="s">
        <v>422</v>
      </c>
      <c r="R23" s="125">
        <v>6</v>
      </c>
      <c r="S23" s="125">
        <v>500</v>
      </c>
      <c r="T23" s="125">
        <v>2.9249999999999998</v>
      </c>
      <c r="U23" s="125">
        <v>80</v>
      </c>
    </row>
    <row r="24" spans="1:21" x14ac:dyDescent="0.2">
      <c r="A24" s="590"/>
      <c r="B24" s="123" t="s">
        <v>441</v>
      </c>
      <c r="C24" s="124" t="s">
        <v>442</v>
      </c>
      <c r="D24" s="125">
        <v>1</v>
      </c>
      <c r="E24" s="126" t="s">
        <v>242</v>
      </c>
      <c r="F24" s="5">
        <v>21228</v>
      </c>
      <c r="G24" s="272">
        <f t="shared" si="0"/>
        <v>14859.6</v>
      </c>
      <c r="H24" s="331"/>
      <c r="I24" s="51"/>
      <c r="J24" s="52">
        <f t="shared" si="1"/>
        <v>0</v>
      </c>
      <c r="K24" s="331"/>
      <c r="L24" s="125" t="s">
        <v>236</v>
      </c>
      <c r="M24" s="125" t="s">
        <v>420</v>
      </c>
      <c r="N24" s="125">
        <v>150</v>
      </c>
      <c r="O24" s="125" t="s">
        <v>440</v>
      </c>
      <c r="P24" s="125" t="s">
        <v>238</v>
      </c>
      <c r="Q24" s="125" t="s">
        <v>422</v>
      </c>
      <c r="R24" s="125">
        <v>6</v>
      </c>
      <c r="S24" s="125">
        <v>500</v>
      </c>
      <c r="T24" s="125">
        <v>9.6999999999999993</v>
      </c>
      <c r="U24" s="125">
        <v>80</v>
      </c>
    </row>
    <row r="25" spans="1:21" x14ac:dyDescent="0.2">
      <c r="A25" s="590"/>
      <c r="B25" s="123" t="s">
        <v>427</v>
      </c>
      <c r="C25" s="124" t="s">
        <v>428</v>
      </c>
      <c r="D25" s="125">
        <v>1</v>
      </c>
      <c r="E25" s="126" t="s">
        <v>242</v>
      </c>
      <c r="F25" s="5">
        <v>5002</v>
      </c>
      <c r="G25" s="272">
        <f t="shared" si="0"/>
        <v>3501.4</v>
      </c>
      <c r="H25" s="331"/>
      <c r="I25" s="51"/>
      <c r="J25" s="52">
        <f t="shared" si="1"/>
        <v>0</v>
      </c>
      <c r="K25" s="331"/>
      <c r="L25" s="125" t="s">
        <v>236</v>
      </c>
      <c r="M25" s="125" t="s">
        <v>420</v>
      </c>
      <c r="N25" s="125">
        <v>150</v>
      </c>
      <c r="O25" s="125" t="s">
        <v>440</v>
      </c>
      <c r="P25" s="125" t="s">
        <v>238</v>
      </c>
      <c r="Q25" s="125" t="s">
        <v>422</v>
      </c>
      <c r="R25" s="125">
        <v>6</v>
      </c>
      <c r="S25" s="125">
        <v>500</v>
      </c>
      <c r="T25" s="125">
        <v>0.28399999999999997</v>
      </c>
      <c r="U25" s="125">
        <v>80</v>
      </c>
    </row>
    <row r="26" spans="1:21" ht="25.5" x14ac:dyDescent="0.2">
      <c r="A26" s="590"/>
      <c r="B26" s="123" t="s">
        <v>429</v>
      </c>
      <c r="C26" s="124" t="s">
        <v>430</v>
      </c>
      <c r="D26" s="125">
        <v>6</v>
      </c>
      <c r="E26" s="126" t="s">
        <v>242</v>
      </c>
      <c r="F26" s="5">
        <v>9638</v>
      </c>
      <c r="G26" s="272">
        <f t="shared" si="0"/>
        <v>6746.6</v>
      </c>
      <c r="H26" s="331"/>
      <c r="I26" s="51"/>
      <c r="J26" s="52">
        <f t="shared" si="1"/>
        <v>0</v>
      </c>
      <c r="K26" s="331"/>
      <c r="L26" s="125" t="s">
        <v>236</v>
      </c>
      <c r="M26" s="125" t="s">
        <v>420</v>
      </c>
      <c r="N26" s="125">
        <v>150</v>
      </c>
      <c r="O26" s="125" t="s">
        <v>440</v>
      </c>
      <c r="P26" s="125" t="s">
        <v>238</v>
      </c>
      <c r="Q26" s="125" t="s">
        <v>422</v>
      </c>
      <c r="R26" s="125">
        <v>6</v>
      </c>
      <c r="S26" s="125">
        <v>500</v>
      </c>
      <c r="T26" s="125">
        <v>0.84</v>
      </c>
      <c r="U26" s="125">
        <v>80</v>
      </c>
    </row>
    <row r="27" spans="1:21" ht="16.5" thickBot="1" x14ac:dyDescent="0.25">
      <c r="A27" s="592"/>
      <c r="B27" s="178" t="s">
        <v>1754</v>
      </c>
      <c r="C27" s="241" t="s">
        <v>1755</v>
      </c>
      <c r="D27" s="180">
        <v>1</v>
      </c>
      <c r="E27" s="181" t="s">
        <v>242</v>
      </c>
      <c r="F27" s="242">
        <v>3416</v>
      </c>
      <c r="G27" s="294">
        <f t="shared" si="0"/>
        <v>2391.1999999999998</v>
      </c>
      <c r="H27" s="331"/>
      <c r="I27" s="243"/>
      <c r="J27" s="55">
        <f t="shared" si="1"/>
        <v>0</v>
      </c>
      <c r="K27" s="331"/>
      <c r="L27" s="180" t="s">
        <v>236</v>
      </c>
      <c r="M27" s="180" t="s">
        <v>420</v>
      </c>
      <c r="N27" s="180">
        <v>150</v>
      </c>
      <c r="O27" s="180" t="s">
        <v>440</v>
      </c>
      <c r="P27" s="180" t="s">
        <v>238</v>
      </c>
      <c r="Q27" s="180" t="s">
        <v>422</v>
      </c>
      <c r="R27" s="180">
        <v>6</v>
      </c>
      <c r="S27" s="180">
        <v>500</v>
      </c>
      <c r="T27" s="180">
        <v>7.8E-2</v>
      </c>
      <c r="U27" s="180">
        <v>80</v>
      </c>
    </row>
    <row r="28" spans="1:21" ht="32.25" thickTop="1" x14ac:dyDescent="0.2">
      <c r="A28" s="598"/>
      <c r="B28" s="284" t="s">
        <v>481</v>
      </c>
      <c r="C28" s="304" t="s">
        <v>482</v>
      </c>
      <c r="D28" s="284"/>
      <c r="E28" s="285" t="s">
        <v>235</v>
      </c>
      <c r="F28" s="286">
        <v>89182</v>
      </c>
      <c r="G28" s="287">
        <f t="shared" ref="G28:G72" si="2">F28-F28*$G$4</f>
        <v>62427.4</v>
      </c>
      <c r="H28" s="331"/>
      <c r="I28" s="47"/>
      <c r="J28" s="48">
        <f t="shared" si="1"/>
        <v>0</v>
      </c>
      <c r="K28" s="331"/>
      <c r="L28" s="305" t="s">
        <v>236</v>
      </c>
      <c r="M28" s="305" t="s">
        <v>420</v>
      </c>
      <c r="N28" s="305">
        <v>300</v>
      </c>
      <c r="O28" s="305" t="s">
        <v>421</v>
      </c>
      <c r="P28" s="305" t="s">
        <v>238</v>
      </c>
      <c r="Q28" s="305" t="s">
        <v>422</v>
      </c>
      <c r="R28" s="305">
        <v>4</v>
      </c>
      <c r="S28" s="305">
        <v>500</v>
      </c>
      <c r="T28" s="305">
        <v>20.696000000000002</v>
      </c>
      <c r="U28" s="305">
        <v>100</v>
      </c>
    </row>
    <row r="29" spans="1:21" ht="25.5" x14ac:dyDescent="0.2">
      <c r="A29" s="590"/>
      <c r="B29" s="123" t="s">
        <v>483</v>
      </c>
      <c r="C29" s="124" t="s">
        <v>484</v>
      </c>
      <c r="D29" s="125">
        <v>1</v>
      </c>
      <c r="E29" s="126" t="s">
        <v>242</v>
      </c>
      <c r="F29" s="5">
        <v>29890</v>
      </c>
      <c r="G29" s="272">
        <f t="shared" si="2"/>
        <v>20923</v>
      </c>
      <c r="H29" s="331"/>
      <c r="I29" s="51"/>
      <c r="J29" s="52">
        <f t="shared" si="1"/>
        <v>0</v>
      </c>
      <c r="K29" s="331"/>
      <c r="L29" s="125" t="s">
        <v>236</v>
      </c>
      <c r="M29" s="125" t="s">
        <v>420</v>
      </c>
      <c r="N29" s="125">
        <v>300</v>
      </c>
      <c r="O29" s="125" t="s">
        <v>421</v>
      </c>
      <c r="P29" s="125" t="s">
        <v>238</v>
      </c>
      <c r="Q29" s="125" t="s">
        <v>422</v>
      </c>
      <c r="R29" s="125">
        <v>4</v>
      </c>
      <c r="S29" s="125">
        <v>500</v>
      </c>
      <c r="T29" s="125">
        <v>7.72</v>
      </c>
      <c r="U29" s="125">
        <v>100</v>
      </c>
    </row>
    <row r="30" spans="1:21" x14ac:dyDescent="0.2">
      <c r="A30" s="590"/>
      <c r="B30" s="123" t="s">
        <v>425</v>
      </c>
      <c r="C30" s="124" t="s">
        <v>426</v>
      </c>
      <c r="D30" s="125">
        <v>1</v>
      </c>
      <c r="E30" s="126" t="s">
        <v>242</v>
      </c>
      <c r="F30" s="5">
        <v>17934</v>
      </c>
      <c r="G30" s="272">
        <f t="shared" si="2"/>
        <v>12553.8</v>
      </c>
      <c r="H30" s="331"/>
      <c r="I30" s="51"/>
      <c r="J30" s="52">
        <f t="shared" si="1"/>
        <v>0</v>
      </c>
      <c r="K30" s="331"/>
      <c r="L30" s="125" t="s">
        <v>236</v>
      </c>
      <c r="M30" s="125" t="s">
        <v>420</v>
      </c>
      <c r="N30" s="125">
        <v>300</v>
      </c>
      <c r="O30" s="125" t="s">
        <v>421</v>
      </c>
      <c r="P30" s="125" t="s">
        <v>238</v>
      </c>
      <c r="Q30" s="125" t="s">
        <v>422</v>
      </c>
      <c r="R30" s="125">
        <v>4</v>
      </c>
      <c r="S30" s="125">
        <v>500</v>
      </c>
      <c r="T30" s="125">
        <v>7.0439999999999996</v>
      </c>
      <c r="U30" s="125">
        <v>100</v>
      </c>
    </row>
    <row r="31" spans="1:21" x14ac:dyDescent="0.2">
      <c r="A31" s="590"/>
      <c r="B31" s="123" t="s">
        <v>485</v>
      </c>
      <c r="C31" s="124" t="s">
        <v>486</v>
      </c>
      <c r="D31" s="125">
        <v>1</v>
      </c>
      <c r="E31" s="126" t="s">
        <v>242</v>
      </c>
      <c r="F31" s="5">
        <v>3294</v>
      </c>
      <c r="G31" s="272">
        <f t="shared" si="2"/>
        <v>2305.8000000000002</v>
      </c>
      <c r="H31" s="331"/>
      <c r="I31" s="51"/>
      <c r="J31" s="52">
        <f t="shared" si="1"/>
        <v>0</v>
      </c>
      <c r="K31" s="331"/>
      <c r="L31" s="125" t="s">
        <v>236</v>
      </c>
      <c r="M31" s="125" t="s">
        <v>420</v>
      </c>
      <c r="N31" s="125">
        <v>300</v>
      </c>
      <c r="O31" s="125" t="s">
        <v>421</v>
      </c>
      <c r="P31" s="125" t="s">
        <v>238</v>
      </c>
      <c r="Q31" s="125" t="s">
        <v>422</v>
      </c>
      <c r="R31" s="125">
        <v>4</v>
      </c>
      <c r="S31" s="125">
        <v>500</v>
      </c>
      <c r="T31" s="125">
        <v>0.49199999999999999</v>
      </c>
      <c r="U31" s="125">
        <v>100</v>
      </c>
    </row>
    <row r="32" spans="1:21" ht="25.5" x14ac:dyDescent="0.2">
      <c r="A32" s="590"/>
      <c r="B32" s="123" t="s">
        <v>487</v>
      </c>
      <c r="C32" s="124" t="s">
        <v>488</v>
      </c>
      <c r="D32" s="125">
        <v>4</v>
      </c>
      <c r="E32" s="126" t="s">
        <v>242</v>
      </c>
      <c r="F32" s="5">
        <v>9516</v>
      </c>
      <c r="G32" s="272">
        <f t="shared" si="2"/>
        <v>6661.2000000000007</v>
      </c>
      <c r="H32" s="331"/>
      <c r="I32" s="51"/>
      <c r="J32" s="52">
        <f t="shared" si="1"/>
        <v>0</v>
      </c>
      <c r="K32" s="331"/>
      <c r="L32" s="125" t="s">
        <v>236</v>
      </c>
      <c r="M32" s="125" t="s">
        <v>420</v>
      </c>
      <c r="N32" s="125">
        <v>300</v>
      </c>
      <c r="O32" s="125" t="s">
        <v>421</v>
      </c>
      <c r="P32" s="125" t="s">
        <v>238</v>
      </c>
      <c r="Q32" s="125" t="s">
        <v>422</v>
      </c>
      <c r="R32" s="125">
        <v>4</v>
      </c>
      <c r="S32" s="125">
        <v>500</v>
      </c>
      <c r="T32" s="125">
        <v>1.36</v>
      </c>
      <c r="U32" s="125">
        <v>100</v>
      </c>
    </row>
    <row r="33" spans="1:21" ht="31.5" x14ac:dyDescent="0.2">
      <c r="A33" s="590"/>
      <c r="B33" s="266" t="s">
        <v>489</v>
      </c>
      <c r="C33" s="273" t="s">
        <v>490</v>
      </c>
      <c r="D33" s="266"/>
      <c r="E33" s="267" t="s">
        <v>235</v>
      </c>
      <c r="F33" s="268">
        <v>95648</v>
      </c>
      <c r="G33" s="269">
        <f t="shared" si="2"/>
        <v>66953.600000000006</v>
      </c>
      <c r="H33" s="331"/>
      <c r="I33" s="270"/>
      <c r="J33" s="271">
        <f t="shared" si="1"/>
        <v>0</v>
      </c>
      <c r="K33" s="331"/>
      <c r="L33" s="280" t="s">
        <v>236</v>
      </c>
      <c r="M33" s="280" t="s">
        <v>420</v>
      </c>
      <c r="N33" s="280">
        <v>400</v>
      </c>
      <c r="O33" s="280" t="s">
        <v>421</v>
      </c>
      <c r="P33" s="280" t="s">
        <v>238</v>
      </c>
      <c r="Q33" s="280" t="s">
        <v>422</v>
      </c>
      <c r="R33" s="280">
        <v>4</v>
      </c>
      <c r="S33" s="280">
        <v>500</v>
      </c>
      <c r="T33" s="280">
        <v>22.372</v>
      </c>
      <c r="U33" s="280">
        <v>100</v>
      </c>
    </row>
    <row r="34" spans="1:21" ht="25.5" x14ac:dyDescent="0.2">
      <c r="A34" s="590"/>
      <c r="B34" s="123" t="s">
        <v>483</v>
      </c>
      <c r="C34" s="124" t="s">
        <v>484</v>
      </c>
      <c r="D34" s="125">
        <v>1</v>
      </c>
      <c r="E34" s="126" t="s">
        <v>242</v>
      </c>
      <c r="F34" s="5">
        <v>29890</v>
      </c>
      <c r="G34" s="272">
        <f t="shared" si="2"/>
        <v>20923</v>
      </c>
      <c r="H34" s="331"/>
      <c r="I34" s="51"/>
      <c r="J34" s="52">
        <f t="shared" si="1"/>
        <v>0</v>
      </c>
      <c r="K34" s="331"/>
      <c r="L34" s="125" t="s">
        <v>236</v>
      </c>
      <c r="M34" s="125" t="s">
        <v>420</v>
      </c>
      <c r="N34" s="125">
        <v>400</v>
      </c>
      <c r="O34" s="125" t="s">
        <v>421</v>
      </c>
      <c r="P34" s="125" t="s">
        <v>238</v>
      </c>
      <c r="Q34" s="125" t="s">
        <v>422</v>
      </c>
      <c r="R34" s="125">
        <v>4</v>
      </c>
      <c r="S34" s="125">
        <v>500</v>
      </c>
      <c r="T34" s="125">
        <v>7.72</v>
      </c>
      <c r="U34" s="125">
        <v>100</v>
      </c>
    </row>
    <row r="35" spans="1:21" x14ac:dyDescent="0.2">
      <c r="A35" s="590"/>
      <c r="B35" s="123" t="s">
        <v>425</v>
      </c>
      <c r="C35" s="124" t="s">
        <v>426</v>
      </c>
      <c r="D35" s="125">
        <v>1</v>
      </c>
      <c r="E35" s="126" t="s">
        <v>242</v>
      </c>
      <c r="F35" s="5">
        <v>17934</v>
      </c>
      <c r="G35" s="272">
        <f t="shared" si="2"/>
        <v>12553.8</v>
      </c>
      <c r="H35" s="331"/>
      <c r="I35" s="51"/>
      <c r="J35" s="52">
        <f t="shared" si="1"/>
        <v>0</v>
      </c>
      <c r="K35" s="331"/>
      <c r="L35" s="125" t="s">
        <v>236</v>
      </c>
      <c r="M35" s="125" t="s">
        <v>420</v>
      </c>
      <c r="N35" s="125">
        <v>400</v>
      </c>
      <c r="O35" s="125" t="s">
        <v>421</v>
      </c>
      <c r="P35" s="125" t="s">
        <v>238</v>
      </c>
      <c r="Q35" s="125" t="s">
        <v>422</v>
      </c>
      <c r="R35" s="125">
        <v>4</v>
      </c>
      <c r="S35" s="125">
        <v>500</v>
      </c>
      <c r="T35" s="125">
        <v>7.0439999999999996</v>
      </c>
      <c r="U35" s="125">
        <v>100</v>
      </c>
    </row>
    <row r="36" spans="1:21" x14ac:dyDescent="0.2">
      <c r="A36" s="590"/>
      <c r="B36" s="123" t="s">
        <v>491</v>
      </c>
      <c r="C36" s="124" t="s">
        <v>492</v>
      </c>
      <c r="D36" s="125">
        <v>1</v>
      </c>
      <c r="E36" s="126" t="s">
        <v>242</v>
      </c>
      <c r="F36" s="5">
        <v>3416</v>
      </c>
      <c r="G36" s="272">
        <f t="shared" si="2"/>
        <v>2391.1999999999998</v>
      </c>
      <c r="H36" s="331"/>
      <c r="I36" s="51"/>
      <c r="J36" s="52">
        <f t="shared" si="1"/>
        <v>0</v>
      </c>
      <c r="K36" s="331"/>
      <c r="L36" s="125" t="s">
        <v>236</v>
      </c>
      <c r="M36" s="125" t="s">
        <v>420</v>
      </c>
      <c r="N36" s="125">
        <v>400</v>
      </c>
      <c r="O36" s="125" t="s">
        <v>421</v>
      </c>
      <c r="P36" s="125" t="s">
        <v>238</v>
      </c>
      <c r="Q36" s="125" t="s">
        <v>422</v>
      </c>
      <c r="R36" s="125">
        <v>4</v>
      </c>
      <c r="S36" s="125">
        <v>500</v>
      </c>
      <c r="T36" s="125">
        <v>0.61599999999999999</v>
      </c>
      <c r="U36" s="125">
        <v>100</v>
      </c>
    </row>
    <row r="37" spans="1:21" ht="25.5" x14ac:dyDescent="0.2">
      <c r="A37" s="590"/>
      <c r="B37" s="123" t="s">
        <v>493</v>
      </c>
      <c r="C37" s="124" t="s">
        <v>494</v>
      </c>
      <c r="D37" s="125">
        <v>4</v>
      </c>
      <c r="E37" s="126" t="s">
        <v>242</v>
      </c>
      <c r="F37" s="5">
        <v>11102</v>
      </c>
      <c r="G37" s="272">
        <f t="shared" si="2"/>
        <v>7771.4</v>
      </c>
      <c r="H37" s="331"/>
      <c r="I37" s="51"/>
      <c r="J37" s="52">
        <f t="shared" si="1"/>
        <v>0</v>
      </c>
      <c r="K37" s="331"/>
      <c r="L37" s="125" t="s">
        <v>236</v>
      </c>
      <c r="M37" s="125" t="s">
        <v>420</v>
      </c>
      <c r="N37" s="125">
        <v>400</v>
      </c>
      <c r="O37" s="125" t="s">
        <v>421</v>
      </c>
      <c r="P37" s="125" t="s">
        <v>238</v>
      </c>
      <c r="Q37" s="125" t="s">
        <v>422</v>
      </c>
      <c r="R37" s="125">
        <v>4</v>
      </c>
      <c r="S37" s="125">
        <v>500</v>
      </c>
      <c r="T37" s="125">
        <v>1.748</v>
      </c>
      <c r="U37" s="125">
        <v>100</v>
      </c>
    </row>
    <row r="38" spans="1:21" ht="31.5" x14ac:dyDescent="0.2">
      <c r="A38" s="590"/>
      <c r="B38" s="266" t="s">
        <v>495</v>
      </c>
      <c r="C38" s="273" t="s">
        <v>496</v>
      </c>
      <c r="D38" s="266"/>
      <c r="E38" s="267" t="s">
        <v>235</v>
      </c>
      <c r="F38" s="268">
        <v>105042</v>
      </c>
      <c r="G38" s="269">
        <f t="shared" si="2"/>
        <v>73529.399999999994</v>
      </c>
      <c r="H38" s="331"/>
      <c r="I38" s="270"/>
      <c r="J38" s="271">
        <f t="shared" si="1"/>
        <v>0</v>
      </c>
      <c r="K38" s="331"/>
      <c r="L38" s="280" t="s">
        <v>236</v>
      </c>
      <c r="M38" s="280" t="s">
        <v>420</v>
      </c>
      <c r="N38" s="280">
        <v>450</v>
      </c>
      <c r="O38" s="280" t="s">
        <v>421</v>
      </c>
      <c r="P38" s="280" t="s">
        <v>238</v>
      </c>
      <c r="Q38" s="280" t="s">
        <v>422</v>
      </c>
      <c r="R38" s="280">
        <v>4</v>
      </c>
      <c r="S38" s="280">
        <v>500</v>
      </c>
      <c r="T38" s="280">
        <v>23.263999999999999</v>
      </c>
      <c r="U38" s="280">
        <v>100</v>
      </c>
    </row>
    <row r="39" spans="1:21" ht="25.5" x14ac:dyDescent="0.2">
      <c r="A39" s="590"/>
      <c r="B39" s="123" t="s">
        <v>483</v>
      </c>
      <c r="C39" s="124" t="s">
        <v>484</v>
      </c>
      <c r="D39" s="125">
        <v>1</v>
      </c>
      <c r="E39" s="126" t="s">
        <v>242</v>
      </c>
      <c r="F39" s="5">
        <v>29890</v>
      </c>
      <c r="G39" s="272">
        <f t="shared" si="2"/>
        <v>20923</v>
      </c>
      <c r="H39" s="331"/>
      <c r="I39" s="51"/>
      <c r="J39" s="52">
        <f t="shared" si="1"/>
        <v>0</v>
      </c>
      <c r="K39" s="331"/>
      <c r="L39" s="125" t="s">
        <v>236</v>
      </c>
      <c r="M39" s="125" t="s">
        <v>420</v>
      </c>
      <c r="N39" s="125">
        <v>450</v>
      </c>
      <c r="O39" s="125" t="s">
        <v>421</v>
      </c>
      <c r="P39" s="125" t="s">
        <v>238</v>
      </c>
      <c r="Q39" s="125" t="s">
        <v>422</v>
      </c>
      <c r="R39" s="125">
        <v>4</v>
      </c>
      <c r="S39" s="125">
        <v>500</v>
      </c>
      <c r="T39" s="125">
        <v>7.72</v>
      </c>
      <c r="U39" s="125">
        <v>100</v>
      </c>
    </row>
    <row r="40" spans="1:21" x14ac:dyDescent="0.2">
      <c r="A40" s="590"/>
      <c r="B40" s="123" t="s">
        <v>425</v>
      </c>
      <c r="C40" s="124" t="s">
        <v>426</v>
      </c>
      <c r="D40" s="125">
        <v>1</v>
      </c>
      <c r="E40" s="126" t="s">
        <v>242</v>
      </c>
      <c r="F40" s="5">
        <v>17934</v>
      </c>
      <c r="G40" s="272">
        <f t="shared" si="2"/>
        <v>12553.8</v>
      </c>
      <c r="H40" s="331"/>
      <c r="I40" s="51"/>
      <c r="J40" s="52">
        <f t="shared" si="1"/>
        <v>0</v>
      </c>
      <c r="K40" s="331"/>
      <c r="L40" s="125" t="s">
        <v>236</v>
      </c>
      <c r="M40" s="125" t="s">
        <v>420</v>
      </c>
      <c r="N40" s="125">
        <v>450</v>
      </c>
      <c r="O40" s="125" t="s">
        <v>421</v>
      </c>
      <c r="P40" s="125" t="s">
        <v>238</v>
      </c>
      <c r="Q40" s="125" t="s">
        <v>422</v>
      </c>
      <c r="R40" s="125">
        <v>4</v>
      </c>
      <c r="S40" s="125">
        <v>500</v>
      </c>
      <c r="T40" s="125">
        <v>7.0439999999999996</v>
      </c>
      <c r="U40" s="125">
        <v>100</v>
      </c>
    </row>
    <row r="41" spans="1:21" x14ac:dyDescent="0.2">
      <c r="A41" s="590"/>
      <c r="B41" s="123" t="s">
        <v>497</v>
      </c>
      <c r="C41" s="124" t="s">
        <v>498</v>
      </c>
      <c r="D41" s="125">
        <v>1</v>
      </c>
      <c r="E41" s="126" t="s">
        <v>242</v>
      </c>
      <c r="F41" s="5">
        <v>4026</v>
      </c>
      <c r="G41" s="272">
        <f t="shared" si="2"/>
        <v>2818.2</v>
      </c>
      <c r="H41" s="331"/>
      <c r="I41" s="51"/>
      <c r="J41" s="52">
        <f t="shared" si="1"/>
        <v>0</v>
      </c>
      <c r="K41" s="331"/>
      <c r="L41" s="125" t="s">
        <v>236</v>
      </c>
      <c r="M41" s="125" t="s">
        <v>420</v>
      </c>
      <c r="N41" s="125">
        <v>450</v>
      </c>
      <c r="O41" s="125" t="s">
        <v>421</v>
      </c>
      <c r="P41" s="125" t="s">
        <v>238</v>
      </c>
      <c r="Q41" s="125" t="s">
        <v>422</v>
      </c>
      <c r="R41" s="125">
        <v>4</v>
      </c>
      <c r="S41" s="125">
        <v>500</v>
      </c>
      <c r="T41" s="125">
        <v>0.66</v>
      </c>
      <c r="U41" s="125">
        <v>100</v>
      </c>
    </row>
    <row r="42" spans="1:21" ht="25.5" x14ac:dyDescent="0.2">
      <c r="A42" s="590"/>
      <c r="B42" s="123" t="s">
        <v>499</v>
      </c>
      <c r="C42" s="124" t="s">
        <v>500</v>
      </c>
      <c r="D42" s="125">
        <v>4</v>
      </c>
      <c r="E42" s="126" t="s">
        <v>242</v>
      </c>
      <c r="F42" s="5">
        <v>13298</v>
      </c>
      <c r="G42" s="272">
        <f t="shared" si="2"/>
        <v>9308.6</v>
      </c>
      <c r="H42" s="331"/>
      <c r="I42" s="51"/>
      <c r="J42" s="52">
        <f t="shared" ref="J42:J72" si="3">IF(I42*G42&gt;0,I42*G42,0)</f>
        <v>0</v>
      </c>
      <c r="K42" s="331"/>
      <c r="L42" s="125" t="s">
        <v>236</v>
      </c>
      <c r="M42" s="125" t="s">
        <v>420</v>
      </c>
      <c r="N42" s="125">
        <v>450</v>
      </c>
      <c r="O42" s="125" t="s">
        <v>421</v>
      </c>
      <c r="P42" s="125" t="s">
        <v>238</v>
      </c>
      <c r="Q42" s="125" t="s">
        <v>422</v>
      </c>
      <c r="R42" s="125">
        <v>4</v>
      </c>
      <c r="S42" s="125">
        <v>500</v>
      </c>
      <c r="T42" s="125">
        <v>1.96</v>
      </c>
      <c r="U42" s="125">
        <v>100</v>
      </c>
    </row>
    <row r="43" spans="1:21" ht="31.5" x14ac:dyDescent="0.2">
      <c r="A43" s="590"/>
      <c r="B43" s="266" t="s">
        <v>501</v>
      </c>
      <c r="C43" s="273" t="s">
        <v>502</v>
      </c>
      <c r="D43" s="266"/>
      <c r="E43" s="267" t="s">
        <v>235</v>
      </c>
      <c r="F43" s="268">
        <v>100772</v>
      </c>
      <c r="G43" s="269">
        <f t="shared" si="2"/>
        <v>70540.399999999994</v>
      </c>
      <c r="H43" s="331"/>
      <c r="I43" s="270"/>
      <c r="J43" s="271">
        <f t="shared" si="3"/>
        <v>0</v>
      </c>
      <c r="K43" s="331"/>
      <c r="L43" s="280" t="s">
        <v>236</v>
      </c>
      <c r="M43" s="280" t="s">
        <v>420</v>
      </c>
      <c r="N43" s="280">
        <v>300</v>
      </c>
      <c r="O43" s="280" t="s">
        <v>435</v>
      </c>
      <c r="P43" s="280" t="s">
        <v>238</v>
      </c>
      <c r="Q43" s="280" t="s">
        <v>422</v>
      </c>
      <c r="R43" s="280">
        <v>5</v>
      </c>
      <c r="S43" s="280">
        <v>500</v>
      </c>
      <c r="T43" s="280">
        <v>23.334</v>
      </c>
      <c r="U43" s="280">
        <v>100</v>
      </c>
    </row>
    <row r="44" spans="1:21" ht="25.5" x14ac:dyDescent="0.2">
      <c r="A44" s="590"/>
      <c r="B44" s="123" t="s">
        <v>483</v>
      </c>
      <c r="C44" s="124" t="s">
        <v>484</v>
      </c>
      <c r="D44" s="125">
        <v>1</v>
      </c>
      <c r="E44" s="126" t="s">
        <v>242</v>
      </c>
      <c r="F44" s="5">
        <v>29890</v>
      </c>
      <c r="G44" s="272">
        <f t="shared" si="2"/>
        <v>20923</v>
      </c>
      <c r="H44" s="331"/>
      <c r="I44" s="51"/>
      <c r="J44" s="52">
        <f t="shared" si="3"/>
        <v>0</v>
      </c>
      <c r="K44" s="331"/>
      <c r="L44" s="125" t="s">
        <v>236</v>
      </c>
      <c r="M44" s="125" t="s">
        <v>420</v>
      </c>
      <c r="N44" s="125">
        <v>300</v>
      </c>
      <c r="O44" s="125" t="s">
        <v>435</v>
      </c>
      <c r="P44" s="125" t="s">
        <v>238</v>
      </c>
      <c r="Q44" s="125" t="s">
        <v>422</v>
      </c>
      <c r="R44" s="125">
        <v>5</v>
      </c>
      <c r="S44" s="125">
        <v>500</v>
      </c>
      <c r="T44" s="125">
        <v>7.72</v>
      </c>
      <c r="U44" s="125">
        <v>100</v>
      </c>
    </row>
    <row r="45" spans="1:21" x14ac:dyDescent="0.2">
      <c r="A45" s="590"/>
      <c r="B45" s="123" t="s">
        <v>436</v>
      </c>
      <c r="C45" s="124" t="s">
        <v>437</v>
      </c>
      <c r="D45" s="125">
        <v>1</v>
      </c>
      <c r="E45" s="126" t="s">
        <v>242</v>
      </c>
      <c r="F45" s="5">
        <v>20008</v>
      </c>
      <c r="G45" s="272">
        <f t="shared" si="2"/>
        <v>14005.6</v>
      </c>
      <c r="H45" s="331"/>
      <c r="I45" s="51"/>
      <c r="J45" s="52">
        <f t="shared" si="3"/>
        <v>0</v>
      </c>
      <c r="K45" s="331"/>
      <c r="L45" s="125" t="s">
        <v>236</v>
      </c>
      <c r="M45" s="125" t="s">
        <v>420</v>
      </c>
      <c r="N45" s="125">
        <v>300</v>
      </c>
      <c r="O45" s="125" t="s">
        <v>435</v>
      </c>
      <c r="P45" s="125" t="s">
        <v>238</v>
      </c>
      <c r="Q45" s="125" t="s">
        <v>422</v>
      </c>
      <c r="R45" s="125">
        <v>5</v>
      </c>
      <c r="S45" s="125">
        <v>500</v>
      </c>
      <c r="T45" s="125">
        <v>8.3219999999999992</v>
      </c>
      <c r="U45" s="125">
        <v>100</v>
      </c>
    </row>
    <row r="46" spans="1:21" x14ac:dyDescent="0.2">
      <c r="A46" s="590"/>
      <c r="B46" s="123" t="s">
        <v>485</v>
      </c>
      <c r="C46" s="124" t="s">
        <v>486</v>
      </c>
      <c r="D46" s="125">
        <v>1</v>
      </c>
      <c r="E46" s="126" t="s">
        <v>242</v>
      </c>
      <c r="F46" s="5">
        <v>3294</v>
      </c>
      <c r="G46" s="272">
        <f t="shared" si="2"/>
        <v>2305.8000000000002</v>
      </c>
      <c r="H46" s="331"/>
      <c r="I46" s="51"/>
      <c r="J46" s="52">
        <f t="shared" si="3"/>
        <v>0</v>
      </c>
      <c r="K46" s="331"/>
      <c r="L46" s="125" t="s">
        <v>236</v>
      </c>
      <c r="M46" s="125" t="s">
        <v>420</v>
      </c>
      <c r="N46" s="125">
        <v>300</v>
      </c>
      <c r="O46" s="125" t="s">
        <v>435</v>
      </c>
      <c r="P46" s="125" t="s">
        <v>238</v>
      </c>
      <c r="Q46" s="125" t="s">
        <v>422</v>
      </c>
      <c r="R46" s="125">
        <v>5</v>
      </c>
      <c r="S46" s="125">
        <v>500</v>
      </c>
      <c r="T46" s="125">
        <v>0.49199999999999999</v>
      </c>
      <c r="U46" s="125">
        <v>100</v>
      </c>
    </row>
    <row r="47" spans="1:21" ht="25.5" x14ac:dyDescent="0.2">
      <c r="A47" s="590"/>
      <c r="B47" s="123" t="s">
        <v>487</v>
      </c>
      <c r="C47" s="124" t="s">
        <v>488</v>
      </c>
      <c r="D47" s="125">
        <v>5</v>
      </c>
      <c r="E47" s="126" t="s">
        <v>242</v>
      </c>
      <c r="F47" s="5">
        <v>9516</v>
      </c>
      <c r="G47" s="272">
        <f t="shared" si="2"/>
        <v>6661.2000000000007</v>
      </c>
      <c r="H47" s="331"/>
      <c r="I47" s="51"/>
      <c r="J47" s="52">
        <f t="shared" si="3"/>
        <v>0</v>
      </c>
      <c r="K47" s="331"/>
      <c r="L47" s="125" t="s">
        <v>236</v>
      </c>
      <c r="M47" s="125" t="s">
        <v>420</v>
      </c>
      <c r="N47" s="125">
        <v>300</v>
      </c>
      <c r="O47" s="125" t="s">
        <v>435</v>
      </c>
      <c r="P47" s="125" t="s">
        <v>238</v>
      </c>
      <c r="Q47" s="125" t="s">
        <v>422</v>
      </c>
      <c r="R47" s="125">
        <v>5</v>
      </c>
      <c r="S47" s="125">
        <v>500</v>
      </c>
      <c r="T47" s="125">
        <v>1.36</v>
      </c>
      <c r="U47" s="125">
        <v>100</v>
      </c>
    </row>
    <row r="48" spans="1:21" ht="31.5" x14ac:dyDescent="0.2">
      <c r="A48" s="590"/>
      <c r="B48" s="266" t="s">
        <v>503</v>
      </c>
      <c r="C48" s="273" t="s">
        <v>504</v>
      </c>
      <c r="D48" s="266"/>
      <c r="E48" s="267" t="s">
        <v>235</v>
      </c>
      <c r="F48" s="268">
        <v>108824</v>
      </c>
      <c r="G48" s="269">
        <f t="shared" si="2"/>
        <v>76176.800000000003</v>
      </c>
      <c r="H48" s="331"/>
      <c r="I48" s="270"/>
      <c r="J48" s="271">
        <f t="shared" si="3"/>
        <v>0</v>
      </c>
      <c r="K48" s="331"/>
      <c r="L48" s="280" t="s">
        <v>236</v>
      </c>
      <c r="M48" s="280" t="s">
        <v>420</v>
      </c>
      <c r="N48" s="280">
        <v>400</v>
      </c>
      <c r="O48" s="280" t="s">
        <v>435</v>
      </c>
      <c r="P48" s="280" t="s">
        <v>238</v>
      </c>
      <c r="Q48" s="280" t="s">
        <v>422</v>
      </c>
      <c r="R48" s="280">
        <v>5</v>
      </c>
      <c r="S48" s="280">
        <v>500</v>
      </c>
      <c r="T48" s="280">
        <v>25.397999999999996</v>
      </c>
      <c r="U48" s="280">
        <v>100</v>
      </c>
    </row>
    <row r="49" spans="1:21" ht="25.5" x14ac:dyDescent="0.2">
      <c r="A49" s="590"/>
      <c r="B49" s="123" t="s">
        <v>483</v>
      </c>
      <c r="C49" s="124" t="s">
        <v>484</v>
      </c>
      <c r="D49" s="125">
        <v>1</v>
      </c>
      <c r="E49" s="126" t="s">
        <v>242</v>
      </c>
      <c r="F49" s="5">
        <v>29890</v>
      </c>
      <c r="G49" s="272">
        <f t="shared" si="2"/>
        <v>20923</v>
      </c>
      <c r="H49" s="331"/>
      <c r="I49" s="51"/>
      <c r="J49" s="52">
        <f t="shared" si="3"/>
        <v>0</v>
      </c>
      <c r="K49" s="331"/>
      <c r="L49" s="125" t="s">
        <v>236</v>
      </c>
      <c r="M49" s="125" t="s">
        <v>420</v>
      </c>
      <c r="N49" s="125">
        <v>400</v>
      </c>
      <c r="O49" s="125" t="s">
        <v>435</v>
      </c>
      <c r="P49" s="125" t="s">
        <v>238</v>
      </c>
      <c r="Q49" s="125" t="s">
        <v>422</v>
      </c>
      <c r="R49" s="125">
        <v>5</v>
      </c>
      <c r="S49" s="125">
        <v>500</v>
      </c>
      <c r="T49" s="125">
        <v>7.72</v>
      </c>
      <c r="U49" s="125">
        <v>100</v>
      </c>
    </row>
    <row r="50" spans="1:21" x14ac:dyDescent="0.2">
      <c r="A50" s="590"/>
      <c r="B50" s="123" t="s">
        <v>436</v>
      </c>
      <c r="C50" s="124" t="s">
        <v>437</v>
      </c>
      <c r="D50" s="125">
        <v>1</v>
      </c>
      <c r="E50" s="126" t="s">
        <v>242</v>
      </c>
      <c r="F50" s="5">
        <v>20008</v>
      </c>
      <c r="G50" s="272">
        <f t="shared" si="2"/>
        <v>14005.6</v>
      </c>
      <c r="H50" s="331"/>
      <c r="I50" s="51"/>
      <c r="J50" s="52">
        <f t="shared" si="3"/>
        <v>0</v>
      </c>
      <c r="K50" s="331"/>
      <c r="L50" s="125" t="s">
        <v>236</v>
      </c>
      <c r="M50" s="125" t="s">
        <v>420</v>
      </c>
      <c r="N50" s="125">
        <v>400</v>
      </c>
      <c r="O50" s="125" t="s">
        <v>435</v>
      </c>
      <c r="P50" s="125" t="s">
        <v>238</v>
      </c>
      <c r="Q50" s="125" t="s">
        <v>422</v>
      </c>
      <c r="R50" s="125">
        <v>5</v>
      </c>
      <c r="S50" s="125">
        <v>500</v>
      </c>
      <c r="T50" s="125">
        <v>8.3219999999999992</v>
      </c>
      <c r="U50" s="125">
        <v>100</v>
      </c>
    </row>
    <row r="51" spans="1:21" x14ac:dyDescent="0.2">
      <c r="A51" s="590"/>
      <c r="B51" s="123" t="s">
        <v>491</v>
      </c>
      <c r="C51" s="124" t="s">
        <v>492</v>
      </c>
      <c r="D51" s="125">
        <v>1</v>
      </c>
      <c r="E51" s="126" t="s">
        <v>242</v>
      </c>
      <c r="F51" s="5">
        <v>3416</v>
      </c>
      <c r="G51" s="272">
        <f t="shared" si="2"/>
        <v>2391.1999999999998</v>
      </c>
      <c r="H51" s="331"/>
      <c r="I51" s="51"/>
      <c r="J51" s="52">
        <f t="shared" si="3"/>
        <v>0</v>
      </c>
      <c r="K51" s="331"/>
      <c r="L51" s="125" t="s">
        <v>236</v>
      </c>
      <c r="M51" s="125" t="s">
        <v>420</v>
      </c>
      <c r="N51" s="125">
        <v>400</v>
      </c>
      <c r="O51" s="125" t="s">
        <v>435</v>
      </c>
      <c r="P51" s="125" t="s">
        <v>238</v>
      </c>
      <c r="Q51" s="125" t="s">
        <v>422</v>
      </c>
      <c r="R51" s="125">
        <v>5</v>
      </c>
      <c r="S51" s="125">
        <v>500</v>
      </c>
      <c r="T51" s="125">
        <v>0.61599999999999999</v>
      </c>
      <c r="U51" s="125">
        <v>100</v>
      </c>
    </row>
    <row r="52" spans="1:21" ht="25.5" x14ac:dyDescent="0.2">
      <c r="A52" s="590"/>
      <c r="B52" s="123" t="s">
        <v>493</v>
      </c>
      <c r="C52" s="124" t="s">
        <v>494</v>
      </c>
      <c r="D52" s="125">
        <v>5</v>
      </c>
      <c r="E52" s="126" t="s">
        <v>242</v>
      </c>
      <c r="F52" s="5">
        <v>11102</v>
      </c>
      <c r="G52" s="272">
        <f t="shared" si="2"/>
        <v>7771.4</v>
      </c>
      <c r="H52" s="331"/>
      <c r="I52" s="51"/>
      <c r="J52" s="52">
        <f t="shared" si="3"/>
        <v>0</v>
      </c>
      <c r="K52" s="331"/>
      <c r="L52" s="125" t="s">
        <v>236</v>
      </c>
      <c r="M52" s="125" t="s">
        <v>420</v>
      </c>
      <c r="N52" s="125">
        <v>400</v>
      </c>
      <c r="O52" s="125" t="s">
        <v>435</v>
      </c>
      <c r="P52" s="125" t="s">
        <v>238</v>
      </c>
      <c r="Q52" s="125" t="s">
        <v>422</v>
      </c>
      <c r="R52" s="125">
        <v>5</v>
      </c>
      <c r="S52" s="125">
        <v>500</v>
      </c>
      <c r="T52" s="125">
        <v>1.748</v>
      </c>
      <c r="U52" s="125">
        <v>100</v>
      </c>
    </row>
    <row r="53" spans="1:21" ht="31.5" x14ac:dyDescent="0.2">
      <c r="A53" s="590"/>
      <c r="B53" s="266" t="s">
        <v>505</v>
      </c>
      <c r="C53" s="273" t="s">
        <v>506</v>
      </c>
      <c r="D53" s="266"/>
      <c r="E53" s="267" t="s">
        <v>235</v>
      </c>
      <c r="F53" s="268">
        <v>120414</v>
      </c>
      <c r="G53" s="269">
        <f t="shared" si="2"/>
        <v>84289.8</v>
      </c>
      <c r="H53" s="331"/>
      <c r="I53" s="270"/>
      <c r="J53" s="271">
        <f t="shared" si="3"/>
        <v>0</v>
      </c>
      <c r="K53" s="331"/>
      <c r="L53" s="280" t="s">
        <v>236</v>
      </c>
      <c r="M53" s="280" t="s">
        <v>420</v>
      </c>
      <c r="N53" s="280">
        <v>450</v>
      </c>
      <c r="O53" s="280" t="s">
        <v>435</v>
      </c>
      <c r="P53" s="280" t="s">
        <v>238</v>
      </c>
      <c r="Q53" s="280" t="s">
        <v>422</v>
      </c>
      <c r="R53" s="280">
        <v>5</v>
      </c>
      <c r="S53" s="280">
        <v>500</v>
      </c>
      <c r="T53" s="280">
        <v>26.501999999999999</v>
      </c>
      <c r="U53" s="280">
        <v>100</v>
      </c>
    </row>
    <row r="54" spans="1:21" ht="25.5" x14ac:dyDescent="0.2">
      <c r="A54" s="590"/>
      <c r="B54" s="123" t="s">
        <v>483</v>
      </c>
      <c r="C54" s="124" t="s">
        <v>484</v>
      </c>
      <c r="D54" s="125">
        <v>1</v>
      </c>
      <c r="E54" s="126" t="s">
        <v>242</v>
      </c>
      <c r="F54" s="5">
        <v>29890</v>
      </c>
      <c r="G54" s="272">
        <f t="shared" si="2"/>
        <v>20923</v>
      </c>
      <c r="H54" s="331"/>
      <c r="I54" s="51"/>
      <c r="J54" s="52">
        <f t="shared" si="3"/>
        <v>0</v>
      </c>
      <c r="K54" s="331"/>
      <c r="L54" s="125" t="s">
        <v>236</v>
      </c>
      <c r="M54" s="125" t="s">
        <v>420</v>
      </c>
      <c r="N54" s="125">
        <v>450</v>
      </c>
      <c r="O54" s="125" t="s">
        <v>435</v>
      </c>
      <c r="P54" s="125" t="s">
        <v>238</v>
      </c>
      <c r="Q54" s="125" t="s">
        <v>422</v>
      </c>
      <c r="R54" s="125">
        <v>5</v>
      </c>
      <c r="S54" s="125">
        <v>500</v>
      </c>
      <c r="T54" s="125">
        <v>7.72</v>
      </c>
      <c r="U54" s="125">
        <v>100</v>
      </c>
    </row>
    <row r="55" spans="1:21" x14ac:dyDescent="0.2">
      <c r="A55" s="590"/>
      <c r="B55" s="123" t="s">
        <v>436</v>
      </c>
      <c r="C55" s="124" t="s">
        <v>437</v>
      </c>
      <c r="D55" s="125">
        <v>1</v>
      </c>
      <c r="E55" s="126" t="s">
        <v>242</v>
      </c>
      <c r="F55" s="5">
        <v>20008</v>
      </c>
      <c r="G55" s="272">
        <f t="shared" si="2"/>
        <v>14005.6</v>
      </c>
      <c r="H55" s="331"/>
      <c r="I55" s="51"/>
      <c r="J55" s="52">
        <f t="shared" si="3"/>
        <v>0</v>
      </c>
      <c r="K55" s="331"/>
      <c r="L55" s="125" t="s">
        <v>236</v>
      </c>
      <c r="M55" s="125" t="s">
        <v>420</v>
      </c>
      <c r="N55" s="125">
        <v>450</v>
      </c>
      <c r="O55" s="125" t="s">
        <v>435</v>
      </c>
      <c r="P55" s="125" t="s">
        <v>238</v>
      </c>
      <c r="Q55" s="125" t="s">
        <v>422</v>
      </c>
      <c r="R55" s="125">
        <v>5</v>
      </c>
      <c r="S55" s="125">
        <v>500</v>
      </c>
      <c r="T55" s="125">
        <v>8.3219999999999992</v>
      </c>
      <c r="U55" s="125">
        <v>100</v>
      </c>
    </row>
    <row r="56" spans="1:21" x14ac:dyDescent="0.2">
      <c r="A56" s="590"/>
      <c r="B56" s="123" t="s">
        <v>497</v>
      </c>
      <c r="C56" s="124" t="s">
        <v>498</v>
      </c>
      <c r="D56" s="125">
        <v>1</v>
      </c>
      <c r="E56" s="126" t="s">
        <v>242</v>
      </c>
      <c r="F56" s="5">
        <v>4026</v>
      </c>
      <c r="G56" s="272">
        <f t="shared" si="2"/>
        <v>2818.2</v>
      </c>
      <c r="H56" s="331"/>
      <c r="I56" s="51"/>
      <c r="J56" s="52">
        <f t="shared" si="3"/>
        <v>0</v>
      </c>
      <c r="K56" s="331"/>
      <c r="L56" s="125" t="s">
        <v>236</v>
      </c>
      <c r="M56" s="125" t="s">
        <v>420</v>
      </c>
      <c r="N56" s="125">
        <v>450</v>
      </c>
      <c r="O56" s="125" t="s">
        <v>435</v>
      </c>
      <c r="P56" s="125" t="s">
        <v>238</v>
      </c>
      <c r="Q56" s="125" t="s">
        <v>422</v>
      </c>
      <c r="R56" s="125">
        <v>5</v>
      </c>
      <c r="S56" s="125">
        <v>500</v>
      </c>
      <c r="T56" s="125">
        <v>0.66</v>
      </c>
      <c r="U56" s="125">
        <v>100</v>
      </c>
    </row>
    <row r="57" spans="1:21" ht="25.5" x14ac:dyDescent="0.2">
      <c r="A57" s="590"/>
      <c r="B57" s="123" t="s">
        <v>499</v>
      </c>
      <c r="C57" s="124" t="s">
        <v>500</v>
      </c>
      <c r="D57" s="125">
        <v>5</v>
      </c>
      <c r="E57" s="126" t="s">
        <v>242</v>
      </c>
      <c r="F57" s="5">
        <v>13298</v>
      </c>
      <c r="G57" s="272">
        <f t="shared" si="2"/>
        <v>9308.6</v>
      </c>
      <c r="H57" s="331"/>
      <c r="I57" s="51"/>
      <c r="J57" s="52">
        <f t="shared" si="3"/>
        <v>0</v>
      </c>
      <c r="K57" s="331"/>
      <c r="L57" s="125" t="s">
        <v>236</v>
      </c>
      <c r="M57" s="125" t="s">
        <v>420</v>
      </c>
      <c r="N57" s="125">
        <v>450</v>
      </c>
      <c r="O57" s="125" t="s">
        <v>435</v>
      </c>
      <c r="P57" s="125" t="s">
        <v>238</v>
      </c>
      <c r="Q57" s="125" t="s">
        <v>422</v>
      </c>
      <c r="R57" s="125">
        <v>5</v>
      </c>
      <c r="S57" s="125">
        <v>500</v>
      </c>
      <c r="T57" s="125">
        <v>1.96</v>
      </c>
      <c r="U57" s="125">
        <v>100</v>
      </c>
    </row>
    <row r="58" spans="1:21" ht="31.5" x14ac:dyDescent="0.2">
      <c r="A58" s="590"/>
      <c r="B58" s="266" t="s">
        <v>507</v>
      </c>
      <c r="C58" s="273" t="s">
        <v>508</v>
      </c>
      <c r="D58" s="266"/>
      <c r="E58" s="267" t="s">
        <v>235</v>
      </c>
      <c r="F58" s="268">
        <v>111508</v>
      </c>
      <c r="G58" s="269">
        <f t="shared" si="2"/>
        <v>78055.600000000006</v>
      </c>
      <c r="H58" s="331"/>
      <c r="I58" s="270"/>
      <c r="J58" s="271">
        <f t="shared" si="3"/>
        <v>0</v>
      </c>
      <c r="K58" s="331"/>
      <c r="L58" s="280" t="s">
        <v>236</v>
      </c>
      <c r="M58" s="280" t="s">
        <v>420</v>
      </c>
      <c r="N58" s="280">
        <v>300</v>
      </c>
      <c r="O58" s="280" t="s">
        <v>440</v>
      </c>
      <c r="P58" s="280" t="s">
        <v>238</v>
      </c>
      <c r="Q58" s="280" t="s">
        <v>422</v>
      </c>
      <c r="R58" s="280">
        <v>6</v>
      </c>
      <c r="S58" s="280">
        <v>500</v>
      </c>
      <c r="T58" s="280">
        <v>26.071999999999999</v>
      </c>
      <c r="U58" s="280">
        <v>100</v>
      </c>
    </row>
    <row r="59" spans="1:21" ht="25.5" x14ac:dyDescent="0.2">
      <c r="A59" s="590"/>
      <c r="B59" s="123" t="s">
        <v>483</v>
      </c>
      <c r="C59" s="124" t="s">
        <v>484</v>
      </c>
      <c r="D59" s="125">
        <v>1</v>
      </c>
      <c r="E59" s="126" t="s">
        <v>242</v>
      </c>
      <c r="F59" s="5">
        <v>29890</v>
      </c>
      <c r="G59" s="272">
        <f t="shared" si="2"/>
        <v>20923</v>
      </c>
      <c r="H59" s="331"/>
      <c r="I59" s="51"/>
      <c r="J59" s="52">
        <f t="shared" si="3"/>
        <v>0</v>
      </c>
      <c r="K59" s="331"/>
      <c r="L59" s="125" t="s">
        <v>236</v>
      </c>
      <c r="M59" s="125" t="s">
        <v>420</v>
      </c>
      <c r="N59" s="125">
        <v>300</v>
      </c>
      <c r="O59" s="125" t="s">
        <v>440</v>
      </c>
      <c r="P59" s="125" t="s">
        <v>238</v>
      </c>
      <c r="Q59" s="125" t="s">
        <v>422</v>
      </c>
      <c r="R59" s="125">
        <v>6</v>
      </c>
      <c r="S59" s="125">
        <v>500</v>
      </c>
      <c r="T59" s="125">
        <v>7.72</v>
      </c>
      <c r="U59" s="125">
        <v>100</v>
      </c>
    </row>
    <row r="60" spans="1:21" x14ac:dyDescent="0.2">
      <c r="A60" s="590"/>
      <c r="B60" s="123" t="s">
        <v>441</v>
      </c>
      <c r="C60" s="124" t="s">
        <v>442</v>
      </c>
      <c r="D60" s="125">
        <v>1</v>
      </c>
      <c r="E60" s="126" t="s">
        <v>242</v>
      </c>
      <c r="F60" s="5">
        <v>21228</v>
      </c>
      <c r="G60" s="272">
        <f t="shared" si="2"/>
        <v>14859.6</v>
      </c>
      <c r="H60" s="331"/>
      <c r="I60" s="51"/>
      <c r="J60" s="52">
        <f t="shared" si="3"/>
        <v>0</v>
      </c>
      <c r="K60" s="331"/>
      <c r="L60" s="125" t="s">
        <v>236</v>
      </c>
      <c r="M60" s="125" t="s">
        <v>420</v>
      </c>
      <c r="N60" s="125">
        <v>300</v>
      </c>
      <c r="O60" s="125" t="s">
        <v>440</v>
      </c>
      <c r="P60" s="125" t="s">
        <v>238</v>
      </c>
      <c r="Q60" s="125" t="s">
        <v>422</v>
      </c>
      <c r="R60" s="125">
        <v>6</v>
      </c>
      <c r="S60" s="125">
        <v>500</v>
      </c>
      <c r="T60" s="125">
        <v>9.6999999999999993</v>
      </c>
      <c r="U60" s="125">
        <v>100</v>
      </c>
    </row>
    <row r="61" spans="1:21" x14ac:dyDescent="0.2">
      <c r="A61" s="590"/>
      <c r="B61" s="123" t="s">
        <v>485</v>
      </c>
      <c r="C61" s="124" t="s">
        <v>486</v>
      </c>
      <c r="D61" s="125">
        <v>1</v>
      </c>
      <c r="E61" s="126" t="s">
        <v>242</v>
      </c>
      <c r="F61" s="5">
        <v>3294</v>
      </c>
      <c r="G61" s="272">
        <f t="shared" si="2"/>
        <v>2305.8000000000002</v>
      </c>
      <c r="H61" s="331"/>
      <c r="I61" s="51"/>
      <c r="J61" s="52">
        <f t="shared" si="3"/>
        <v>0</v>
      </c>
      <c r="K61" s="331"/>
      <c r="L61" s="125" t="s">
        <v>236</v>
      </c>
      <c r="M61" s="125" t="s">
        <v>420</v>
      </c>
      <c r="N61" s="125">
        <v>300</v>
      </c>
      <c r="O61" s="125" t="s">
        <v>440</v>
      </c>
      <c r="P61" s="125" t="s">
        <v>238</v>
      </c>
      <c r="Q61" s="125" t="s">
        <v>422</v>
      </c>
      <c r="R61" s="125">
        <v>6</v>
      </c>
      <c r="S61" s="125">
        <v>500</v>
      </c>
      <c r="T61" s="125">
        <v>0.49199999999999999</v>
      </c>
      <c r="U61" s="125">
        <v>100</v>
      </c>
    </row>
    <row r="62" spans="1:21" ht="25.5" x14ac:dyDescent="0.2">
      <c r="A62" s="590"/>
      <c r="B62" s="123" t="s">
        <v>487</v>
      </c>
      <c r="C62" s="124" t="s">
        <v>488</v>
      </c>
      <c r="D62" s="125">
        <v>6</v>
      </c>
      <c r="E62" s="126" t="s">
        <v>242</v>
      </c>
      <c r="F62" s="5">
        <v>9516</v>
      </c>
      <c r="G62" s="272">
        <f t="shared" si="2"/>
        <v>6661.2000000000007</v>
      </c>
      <c r="H62" s="331"/>
      <c r="I62" s="51"/>
      <c r="J62" s="52">
        <f t="shared" si="3"/>
        <v>0</v>
      </c>
      <c r="K62" s="331"/>
      <c r="L62" s="125" t="s">
        <v>236</v>
      </c>
      <c r="M62" s="125" t="s">
        <v>420</v>
      </c>
      <c r="N62" s="125">
        <v>300</v>
      </c>
      <c r="O62" s="125" t="s">
        <v>440</v>
      </c>
      <c r="P62" s="125" t="s">
        <v>238</v>
      </c>
      <c r="Q62" s="125" t="s">
        <v>422</v>
      </c>
      <c r="R62" s="125">
        <v>6</v>
      </c>
      <c r="S62" s="125">
        <v>500</v>
      </c>
      <c r="T62" s="125">
        <v>1.36</v>
      </c>
      <c r="U62" s="125">
        <v>100</v>
      </c>
    </row>
    <row r="63" spans="1:21" ht="31.5" x14ac:dyDescent="0.2">
      <c r="A63" s="590"/>
      <c r="B63" s="266" t="s">
        <v>509</v>
      </c>
      <c r="C63" s="273" t="s">
        <v>510</v>
      </c>
      <c r="D63" s="266"/>
      <c r="E63" s="267" t="s">
        <v>235</v>
      </c>
      <c r="F63" s="268">
        <v>121146</v>
      </c>
      <c r="G63" s="269">
        <f t="shared" si="2"/>
        <v>84802.200000000012</v>
      </c>
      <c r="H63" s="331"/>
      <c r="I63" s="270"/>
      <c r="J63" s="271">
        <f t="shared" si="3"/>
        <v>0</v>
      </c>
      <c r="K63" s="331"/>
      <c r="L63" s="280" t="s">
        <v>236</v>
      </c>
      <c r="M63" s="280" t="s">
        <v>420</v>
      </c>
      <c r="N63" s="280">
        <v>400</v>
      </c>
      <c r="O63" s="280" t="s">
        <v>440</v>
      </c>
      <c r="P63" s="280" t="s">
        <v>238</v>
      </c>
      <c r="Q63" s="280" t="s">
        <v>422</v>
      </c>
      <c r="R63" s="280">
        <v>6</v>
      </c>
      <c r="S63" s="280">
        <v>500</v>
      </c>
      <c r="T63" s="280">
        <v>28.523999999999997</v>
      </c>
      <c r="U63" s="280">
        <v>100</v>
      </c>
    </row>
    <row r="64" spans="1:21" ht="25.5" x14ac:dyDescent="0.2">
      <c r="A64" s="590"/>
      <c r="B64" s="123" t="s">
        <v>483</v>
      </c>
      <c r="C64" s="124" t="s">
        <v>484</v>
      </c>
      <c r="D64" s="125">
        <v>1</v>
      </c>
      <c r="E64" s="126" t="s">
        <v>242</v>
      </c>
      <c r="F64" s="5">
        <v>29890</v>
      </c>
      <c r="G64" s="272">
        <f t="shared" si="2"/>
        <v>20923</v>
      </c>
      <c r="H64" s="331"/>
      <c r="I64" s="51"/>
      <c r="J64" s="52">
        <f t="shared" si="3"/>
        <v>0</v>
      </c>
      <c r="K64" s="331"/>
      <c r="L64" s="125" t="s">
        <v>236</v>
      </c>
      <c r="M64" s="125" t="s">
        <v>420</v>
      </c>
      <c r="N64" s="125">
        <v>400</v>
      </c>
      <c r="O64" s="125" t="s">
        <v>440</v>
      </c>
      <c r="P64" s="125" t="s">
        <v>238</v>
      </c>
      <c r="Q64" s="125" t="s">
        <v>422</v>
      </c>
      <c r="R64" s="125">
        <v>6</v>
      </c>
      <c r="S64" s="125">
        <v>500</v>
      </c>
      <c r="T64" s="125">
        <v>7.72</v>
      </c>
      <c r="U64" s="125">
        <v>100</v>
      </c>
    </row>
    <row r="65" spans="1:21" x14ac:dyDescent="0.2">
      <c r="A65" s="590"/>
      <c r="B65" s="123" t="s">
        <v>441</v>
      </c>
      <c r="C65" s="124" t="s">
        <v>442</v>
      </c>
      <c r="D65" s="125">
        <v>1</v>
      </c>
      <c r="E65" s="126" t="s">
        <v>242</v>
      </c>
      <c r="F65" s="5">
        <v>21228</v>
      </c>
      <c r="G65" s="272">
        <f t="shared" si="2"/>
        <v>14859.6</v>
      </c>
      <c r="H65" s="331"/>
      <c r="I65" s="51"/>
      <c r="J65" s="52">
        <f t="shared" si="3"/>
        <v>0</v>
      </c>
      <c r="K65" s="331"/>
      <c r="L65" s="125" t="s">
        <v>236</v>
      </c>
      <c r="M65" s="125" t="s">
        <v>420</v>
      </c>
      <c r="N65" s="125">
        <v>400</v>
      </c>
      <c r="O65" s="125" t="s">
        <v>440</v>
      </c>
      <c r="P65" s="125" t="s">
        <v>238</v>
      </c>
      <c r="Q65" s="125" t="s">
        <v>422</v>
      </c>
      <c r="R65" s="125">
        <v>6</v>
      </c>
      <c r="S65" s="125">
        <v>500</v>
      </c>
      <c r="T65" s="125">
        <v>9.6999999999999993</v>
      </c>
      <c r="U65" s="125">
        <v>100</v>
      </c>
    </row>
    <row r="66" spans="1:21" x14ac:dyDescent="0.2">
      <c r="A66" s="590"/>
      <c r="B66" s="123" t="s">
        <v>491</v>
      </c>
      <c r="C66" s="124" t="s">
        <v>492</v>
      </c>
      <c r="D66" s="125">
        <v>1</v>
      </c>
      <c r="E66" s="126" t="s">
        <v>242</v>
      </c>
      <c r="F66" s="5">
        <v>3416</v>
      </c>
      <c r="G66" s="272">
        <f t="shared" si="2"/>
        <v>2391.1999999999998</v>
      </c>
      <c r="H66" s="331"/>
      <c r="I66" s="51"/>
      <c r="J66" s="52">
        <f t="shared" si="3"/>
        <v>0</v>
      </c>
      <c r="K66" s="331"/>
      <c r="L66" s="125" t="s">
        <v>236</v>
      </c>
      <c r="M66" s="125" t="s">
        <v>420</v>
      </c>
      <c r="N66" s="125">
        <v>400</v>
      </c>
      <c r="O66" s="125" t="s">
        <v>440</v>
      </c>
      <c r="P66" s="125" t="s">
        <v>238</v>
      </c>
      <c r="Q66" s="125" t="s">
        <v>422</v>
      </c>
      <c r="R66" s="125">
        <v>6</v>
      </c>
      <c r="S66" s="125">
        <v>500</v>
      </c>
      <c r="T66" s="125">
        <v>0.61599999999999999</v>
      </c>
      <c r="U66" s="125">
        <v>100</v>
      </c>
    </row>
    <row r="67" spans="1:21" ht="25.5" x14ac:dyDescent="0.2">
      <c r="A67" s="590"/>
      <c r="B67" s="123" t="s">
        <v>493</v>
      </c>
      <c r="C67" s="124" t="s">
        <v>494</v>
      </c>
      <c r="D67" s="125">
        <v>6</v>
      </c>
      <c r="E67" s="126" t="s">
        <v>242</v>
      </c>
      <c r="F67" s="5">
        <v>11102</v>
      </c>
      <c r="G67" s="272">
        <f t="shared" si="2"/>
        <v>7771.4</v>
      </c>
      <c r="H67" s="331"/>
      <c r="I67" s="51"/>
      <c r="J67" s="52">
        <f t="shared" si="3"/>
        <v>0</v>
      </c>
      <c r="K67" s="331"/>
      <c r="L67" s="125" t="s">
        <v>236</v>
      </c>
      <c r="M67" s="125" t="s">
        <v>420</v>
      </c>
      <c r="N67" s="125">
        <v>400</v>
      </c>
      <c r="O67" s="125" t="s">
        <v>440</v>
      </c>
      <c r="P67" s="125" t="s">
        <v>238</v>
      </c>
      <c r="Q67" s="125" t="s">
        <v>422</v>
      </c>
      <c r="R67" s="125">
        <v>6</v>
      </c>
      <c r="S67" s="125">
        <v>500</v>
      </c>
      <c r="T67" s="125">
        <v>1.748</v>
      </c>
      <c r="U67" s="125">
        <v>100</v>
      </c>
    </row>
    <row r="68" spans="1:21" ht="31.5" x14ac:dyDescent="0.2">
      <c r="A68" s="590"/>
      <c r="B68" s="266" t="s">
        <v>511</v>
      </c>
      <c r="C68" s="273" t="s">
        <v>512</v>
      </c>
      <c r="D68" s="266"/>
      <c r="E68" s="267" t="s">
        <v>235</v>
      </c>
      <c r="F68" s="268">
        <v>134932</v>
      </c>
      <c r="G68" s="269">
        <f t="shared" si="2"/>
        <v>94452.4</v>
      </c>
      <c r="H68" s="331"/>
      <c r="I68" s="270"/>
      <c r="J68" s="271">
        <f t="shared" si="3"/>
        <v>0</v>
      </c>
      <c r="K68" s="331"/>
      <c r="L68" s="280" t="s">
        <v>236</v>
      </c>
      <c r="M68" s="280" t="s">
        <v>420</v>
      </c>
      <c r="N68" s="280">
        <v>450</v>
      </c>
      <c r="O68" s="280" t="s">
        <v>440</v>
      </c>
      <c r="P68" s="280" t="s">
        <v>238</v>
      </c>
      <c r="Q68" s="280" t="s">
        <v>422</v>
      </c>
      <c r="R68" s="280">
        <v>6</v>
      </c>
      <c r="S68" s="280">
        <v>500</v>
      </c>
      <c r="T68" s="280">
        <v>29.839999999999996</v>
      </c>
      <c r="U68" s="280">
        <v>100</v>
      </c>
    </row>
    <row r="69" spans="1:21" ht="25.5" x14ac:dyDescent="0.2">
      <c r="A69" s="590"/>
      <c r="B69" s="123" t="s">
        <v>483</v>
      </c>
      <c r="C69" s="124" t="s">
        <v>484</v>
      </c>
      <c r="D69" s="125">
        <v>1</v>
      </c>
      <c r="E69" s="126" t="s">
        <v>242</v>
      </c>
      <c r="F69" s="5">
        <v>29890</v>
      </c>
      <c r="G69" s="272">
        <f t="shared" si="2"/>
        <v>20923</v>
      </c>
      <c r="H69" s="331"/>
      <c r="I69" s="51"/>
      <c r="J69" s="52">
        <f t="shared" si="3"/>
        <v>0</v>
      </c>
      <c r="K69" s="331"/>
      <c r="L69" s="125" t="s">
        <v>236</v>
      </c>
      <c r="M69" s="125" t="s">
        <v>420</v>
      </c>
      <c r="N69" s="125">
        <v>450</v>
      </c>
      <c r="O69" s="125" t="s">
        <v>440</v>
      </c>
      <c r="P69" s="125" t="s">
        <v>238</v>
      </c>
      <c r="Q69" s="125" t="s">
        <v>422</v>
      </c>
      <c r="R69" s="125">
        <v>6</v>
      </c>
      <c r="S69" s="125">
        <v>500</v>
      </c>
      <c r="T69" s="125">
        <v>7.72</v>
      </c>
      <c r="U69" s="125">
        <v>100</v>
      </c>
    </row>
    <row r="70" spans="1:21" x14ac:dyDescent="0.2">
      <c r="A70" s="590"/>
      <c r="B70" s="123" t="s">
        <v>441</v>
      </c>
      <c r="C70" s="124" t="s">
        <v>442</v>
      </c>
      <c r="D70" s="125">
        <v>1</v>
      </c>
      <c r="E70" s="126" t="s">
        <v>242</v>
      </c>
      <c r="F70" s="5">
        <v>21228</v>
      </c>
      <c r="G70" s="272">
        <f t="shared" si="2"/>
        <v>14859.6</v>
      </c>
      <c r="H70" s="331"/>
      <c r="I70" s="51"/>
      <c r="J70" s="52">
        <f t="shared" si="3"/>
        <v>0</v>
      </c>
      <c r="K70" s="331"/>
      <c r="L70" s="125" t="s">
        <v>236</v>
      </c>
      <c r="M70" s="125" t="s">
        <v>420</v>
      </c>
      <c r="N70" s="125">
        <v>450</v>
      </c>
      <c r="O70" s="125" t="s">
        <v>440</v>
      </c>
      <c r="P70" s="125" t="s">
        <v>238</v>
      </c>
      <c r="Q70" s="125" t="s">
        <v>422</v>
      </c>
      <c r="R70" s="125">
        <v>6</v>
      </c>
      <c r="S70" s="125">
        <v>500</v>
      </c>
      <c r="T70" s="125">
        <v>9.6999999999999993</v>
      </c>
      <c r="U70" s="125">
        <v>100</v>
      </c>
    </row>
    <row r="71" spans="1:21" x14ac:dyDescent="0.2">
      <c r="A71" s="590"/>
      <c r="B71" s="123" t="s">
        <v>497</v>
      </c>
      <c r="C71" s="124" t="s">
        <v>498</v>
      </c>
      <c r="D71" s="125">
        <v>1</v>
      </c>
      <c r="E71" s="126" t="s">
        <v>242</v>
      </c>
      <c r="F71" s="5">
        <v>4026</v>
      </c>
      <c r="G71" s="272">
        <f t="shared" si="2"/>
        <v>2818.2</v>
      </c>
      <c r="H71" s="331"/>
      <c r="I71" s="51"/>
      <c r="J71" s="52">
        <f t="shared" si="3"/>
        <v>0</v>
      </c>
      <c r="K71" s="331"/>
      <c r="L71" s="125" t="s">
        <v>236</v>
      </c>
      <c r="M71" s="125" t="s">
        <v>420</v>
      </c>
      <c r="N71" s="125">
        <v>450</v>
      </c>
      <c r="O71" s="125" t="s">
        <v>440</v>
      </c>
      <c r="P71" s="125" t="s">
        <v>238</v>
      </c>
      <c r="Q71" s="125" t="s">
        <v>422</v>
      </c>
      <c r="R71" s="125">
        <v>6</v>
      </c>
      <c r="S71" s="125">
        <v>500</v>
      </c>
      <c r="T71" s="125">
        <v>0.66</v>
      </c>
      <c r="U71" s="125">
        <v>100</v>
      </c>
    </row>
    <row r="72" spans="1:21" ht="26.25" thickBot="1" x14ac:dyDescent="0.25">
      <c r="A72" s="590"/>
      <c r="B72" s="123" t="s">
        <v>499</v>
      </c>
      <c r="C72" s="124" t="s">
        <v>500</v>
      </c>
      <c r="D72" s="125">
        <v>6</v>
      </c>
      <c r="E72" s="126" t="s">
        <v>242</v>
      </c>
      <c r="F72" s="5">
        <v>13298</v>
      </c>
      <c r="G72" s="272">
        <f t="shared" si="2"/>
        <v>9308.6</v>
      </c>
      <c r="H72" s="331"/>
      <c r="I72" s="51"/>
      <c r="J72" s="52">
        <f t="shared" si="3"/>
        <v>0</v>
      </c>
      <c r="K72" s="331"/>
      <c r="L72" s="125" t="s">
        <v>236</v>
      </c>
      <c r="M72" s="125" t="s">
        <v>420</v>
      </c>
      <c r="N72" s="125">
        <v>450</v>
      </c>
      <c r="O72" s="125" t="s">
        <v>440</v>
      </c>
      <c r="P72" s="125" t="s">
        <v>238</v>
      </c>
      <c r="Q72" s="125" t="s">
        <v>422</v>
      </c>
      <c r="R72" s="125">
        <v>6</v>
      </c>
      <c r="S72" s="125">
        <v>500</v>
      </c>
      <c r="T72" s="125">
        <v>1.96</v>
      </c>
      <c r="U72" s="125">
        <v>100</v>
      </c>
    </row>
    <row r="73" spans="1:21" s="68" customFormat="1" ht="21" thickTop="1" thickBot="1" x14ac:dyDescent="0.25">
      <c r="A73" s="108"/>
      <c r="B73" s="108"/>
      <c r="C73" s="133" t="s">
        <v>621</v>
      </c>
      <c r="D73" s="133"/>
      <c r="E73" s="134"/>
      <c r="F73" s="36"/>
      <c r="G73" s="37"/>
      <c r="H73" s="331"/>
      <c r="I73" s="38"/>
      <c r="J73" s="39"/>
      <c r="K73" s="331"/>
      <c r="L73" s="136"/>
      <c r="M73" s="136"/>
      <c r="N73" s="136"/>
      <c r="O73" s="136"/>
      <c r="P73" s="136"/>
      <c r="Q73" s="136"/>
      <c r="R73" s="136"/>
      <c r="S73" s="136"/>
      <c r="T73" s="136"/>
      <c r="U73" s="136"/>
    </row>
    <row r="74" spans="1:21" ht="32.25" thickTop="1" x14ac:dyDescent="0.2">
      <c r="A74" s="590"/>
      <c r="B74" s="266" t="s">
        <v>622</v>
      </c>
      <c r="C74" s="273" t="s">
        <v>623</v>
      </c>
      <c r="D74" s="266"/>
      <c r="E74" s="267" t="s">
        <v>235</v>
      </c>
      <c r="F74" s="268">
        <v>91500</v>
      </c>
      <c r="G74" s="269">
        <f t="shared" ref="G74:G92" si="4">F74-F74*$G$4</f>
        <v>64050</v>
      </c>
      <c r="H74" s="331"/>
      <c r="I74" s="270"/>
      <c r="J74" s="271">
        <f t="shared" ref="J74:J92" si="5">IF(I74*G74&gt;0,I74*G74,0)</f>
        <v>0</v>
      </c>
      <c r="K74" s="331"/>
      <c r="L74" s="280" t="s">
        <v>236</v>
      </c>
      <c r="M74" s="280" t="s">
        <v>420</v>
      </c>
      <c r="N74" s="280">
        <v>300</v>
      </c>
      <c r="O74" s="280" t="s">
        <v>421</v>
      </c>
      <c r="P74" s="280" t="s">
        <v>238</v>
      </c>
      <c r="Q74" s="280" t="s">
        <v>422</v>
      </c>
      <c r="R74" s="280">
        <v>4</v>
      </c>
      <c r="S74" s="280">
        <v>500</v>
      </c>
      <c r="T74" s="280">
        <v>21.231999999999999</v>
      </c>
      <c r="U74" s="280">
        <v>100</v>
      </c>
    </row>
    <row r="75" spans="1:21" ht="25.5" x14ac:dyDescent="0.2">
      <c r="A75" s="590"/>
      <c r="B75" s="123" t="s">
        <v>483</v>
      </c>
      <c r="C75" s="124" t="s">
        <v>484</v>
      </c>
      <c r="D75" s="125">
        <v>1</v>
      </c>
      <c r="E75" s="126" t="s">
        <v>242</v>
      </c>
      <c r="F75" s="5">
        <v>29890</v>
      </c>
      <c r="G75" s="272">
        <f t="shared" si="4"/>
        <v>20923</v>
      </c>
      <c r="H75" s="331"/>
      <c r="I75" s="51"/>
      <c r="J75" s="52">
        <f t="shared" si="5"/>
        <v>0</v>
      </c>
      <c r="K75" s="331"/>
      <c r="L75" s="125" t="s">
        <v>236</v>
      </c>
      <c r="M75" s="125" t="s">
        <v>420</v>
      </c>
      <c r="N75" s="125">
        <v>300</v>
      </c>
      <c r="O75" s="125" t="s">
        <v>421</v>
      </c>
      <c r="P75" s="125" t="s">
        <v>238</v>
      </c>
      <c r="Q75" s="125" t="s">
        <v>422</v>
      </c>
      <c r="R75" s="125">
        <v>4</v>
      </c>
      <c r="S75" s="125">
        <v>500</v>
      </c>
      <c r="T75" s="125">
        <v>7.72</v>
      </c>
      <c r="U75" s="125">
        <v>100</v>
      </c>
    </row>
    <row r="76" spans="1:21" x14ac:dyDescent="0.2">
      <c r="A76" s="590"/>
      <c r="B76" s="123" t="s">
        <v>425</v>
      </c>
      <c r="C76" s="124" t="s">
        <v>426</v>
      </c>
      <c r="D76" s="125">
        <v>1</v>
      </c>
      <c r="E76" s="126" t="s">
        <v>242</v>
      </c>
      <c r="F76" s="5">
        <v>17934</v>
      </c>
      <c r="G76" s="272">
        <f t="shared" si="4"/>
        <v>12553.8</v>
      </c>
      <c r="H76" s="331"/>
      <c r="I76" s="51"/>
      <c r="J76" s="52">
        <f t="shared" si="5"/>
        <v>0</v>
      </c>
      <c r="K76" s="331"/>
      <c r="L76" s="125" t="s">
        <v>236</v>
      </c>
      <c r="M76" s="125" t="s">
        <v>420</v>
      </c>
      <c r="N76" s="125">
        <v>300</v>
      </c>
      <c r="O76" s="125" t="s">
        <v>421</v>
      </c>
      <c r="P76" s="125" t="s">
        <v>238</v>
      </c>
      <c r="Q76" s="125" t="s">
        <v>422</v>
      </c>
      <c r="R76" s="125">
        <v>4</v>
      </c>
      <c r="S76" s="125">
        <v>500</v>
      </c>
      <c r="T76" s="125">
        <v>7.0439999999999996</v>
      </c>
      <c r="U76" s="125">
        <v>100</v>
      </c>
    </row>
    <row r="77" spans="1:21" x14ac:dyDescent="0.2">
      <c r="A77" s="590"/>
      <c r="B77" s="123" t="s">
        <v>485</v>
      </c>
      <c r="C77" s="124" t="s">
        <v>486</v>
      </c>
      <c r="D77" s="125">
        <v>1</v>
      </c>
      <c r="E77" s="126" t="s">
        <v>242</v>
      </c>
      <c r="F77" s="5">
        <v>3294</v>
      </c>
      <c r="G77" s="272">
        <f t="shared" si="4"/>
        <v>2305.8000000000002</v>
      </c>
      <c r="H77" s="331"/>
      <c r="I77" s="51"/>
      <c r="J77" s="52">
        <f t="shared" si="5"/>
        <v>0</v>
      </c>
      <c r="K77" s="331"/>
      <c r="L77" s="125" t="s">
        <v>236</v>
      </c>
      <c r="M77" s="125" t="s">
        <v>420</v>
      </c>
      <c r="N77" s="125">
        <v>300</v>
      </c>
      <c r="O77" s="125" t="s">
        <v>421</v>
      </c>
      <c r="P77" s="125" t="s">
        <v>238</v>
      </c>
      <c r="Q77" s="125" t="s">
        <v>422</v>
      </c>
      <c r="R77" s="125">
        <v>4</v>
      </c>
      <c r="S77" s="125">
        <v>500</v>
      </c>
      <c r="T77" s="125">
        <v>0.49199999999999999</v>
      </c>
      <c r="U77" s="125">
        <v>100</v>
      </c>
    </row>
    <row r="78" spans="1:21" ht="25.5" x14ac:dyDescent="0.2">
      <c r="A78" s="590"/>
      <c r="B78" s="123" t="s">
        <v>487</v>
      </c>
      <c r="C78" s="124" t="s">
        <v>488</v>
      </c>
      <c r="D78" s="125">
        <v>3</v>
      </c>
      <c r="E78" s="126" t="s">
        <v>242</v>
      </c>
      <c r="F78" s="5">
        <v>9516</v>
      </c>
      <c r="G78" s="272">
        <f t="shared" si="4"/>
        <v>6661.2000000000007</v>
      </c>
      <c r="H78" s="331"/>
      <c r="I78" s="51"/>
      <c r="J78" s="52">
        <f t="shared" si="5"/>
        <v>0</v>
      </c>
      <c r="K78" s="331"/>
      <c r="L78" s="125" t="s">
        <v>236</v>
      </c>
      <c r="M78" s="125" t="s">
        <v>420</v>
      </c>
      <c r="N78" s="125">
        <v>300</v>
      </c>
      <c r="O78" s="125" t="s">
        <v>421</v>
      </c>
      <c r="P78" s="125" t="s">
        <v>238</v>
      </c>
      <c r="Q78" s="125" t="s">
        <v>422</v>
      </c>
      <c r="R78" s="125">
        <v>4</v>
      </c>
      <c r="S78" s="125">
        <v>500</v>
      </c>
      <c r="T78" s="125">
        <v>1.36</v>
      </c>
      <c r="U78" s="125">
        <v>100</v>
      </c>
    </row>
    <row r="79" spans="1:21" ht="25.5" x14ac:dyDescent="0.2">
      <c r="A79" s="590"/>
      <c r="B79" s="123" t="s">
        <v>624</v>
      </c>
      <c r="C79" s="124" t="s">
        <v>625</v>
      </c>
      <c r="D79" s="125">
        <v>1</v>
      </c>
      <c r="E79" s="126" t="s">
        <v>242</v>
      </c>
      <c r="F79" s="5">
        <v>11834</v>
      </c>
      <c r="G79" s="272">
        <f t="shared" si="4"/>
        <v>8283.7999999999993</v>
      </c>
      <c r="H79" s="331"/>
      <c r="I79" s="51"/>
      <c r="J79" s="52">
        <f t="shared" si="5"/>
        <v>0</v>
      </c>
      <c r="K79" s="331"/>
      <c r="L79" s="125" t="s">
        <v>236</v>
      </c>
      <c r="M79" s="125" t="s">
        <v>420</v>
      </c>
      <c r="N79" s="125">
        <v>300</v>
      </c>
      <c r="O79" s="125" t="s">
        <v>421</v>
      </c>
      <c r="P79" s="125" t="s">
        <v>238</v>
      </c>
      <c r="Q79" s="125" t="s">
        <v>422</v>
      </c>
      <c r="R79" s="125">
        <v>4</v>
      </c>
      <c r="S79" s="125">
        <v>500</v>
      </c>
      <c r="T79" s="125">
        <v>1.8959999999999999</v>
      </c>
      <c r="U79" s="125">
        <v>100</v>
      </c>
    </row>
    <row r="80" spans="1:21" ht="31.5" x14ac:dyDescent="0.2">
      <c r="A80" s="590"/>
      <c r="B80" s="266" t="s">
        <v>626</v>
      </c>
      <c r="C80" s="273" t="s">
        <v>627</v>
      </c>
      <c r="D80" s="266"/>
      <c r="E80" s="267" t="s">
        <v>235</v>
      </c>
      <c r="F80" s="268">
        <v>103090</v>
      </c>
      <c r="G80" s="269">
        <f t="shared" si="4"/>
        <v>72163</v>
      </c>
      <c r="H80" s="331"/>
      <c r="I80" s="270"/>
      <c r="J80" s="271">
        <f t="shared" si="5"/>
        <v>0</v>
      </c>
      <c r="K80" s="331"/>
      <c r="L80" s="280" t="s">
        <v>236</v>
      </c>
      <c r="M80" s="280" t="s">
        <v>420</v>
      </c>
      <c r="N80" s="280">
        <v>300</v>
      </c>
      <c r="O80" s="280" t="s">
        <v>435</v>
      </c>
      <c r="P80" s="280" t="s">
        <v>238</v>
      </c>
      <c r="Q80" s="280" t="s">
        <v>422</v>
      </c>
      <c r="R80" s="280">
        <v>5</v>
      </c>
      <c r="S80" s="280">
        <v>500</v>
      </c>
      <c r="T80" s="280">
        <v>23.87</v>
      </c>
      <c r="U80" s="280">
        <v>100</v>
      </c>
    </row>
    <row r="81" spans="1:21" ht="25.5" x14ac:dyDescent="0.2">
      <c r="A81" s="590"/>
      <c r="B81" s="123" t="s">
        <v>483</v>
      </c>
      <c r="C81" s="124" t="s">
        <v>484</v>
      </c>
      <c r="D81" s="125">
        <v>1</v>
      </c>
      <c r="E81" s="126" t="s">
        <v>242</v>
      </c>
      <c r="F81" s="5">
        <v>29890</v>
      </c>
      <c r="G81" s="272">
        <f t="shared" si="4"/>
        <v>20923</v>
      </c>
      <c r="H81" s="331"/>
      <c r="I81" s="51"/>
      <c r="J81" s="52">
        <f t="shared" si="5"/>
        <v>0</v>
      </c>
      <c r="K81" s="331"/>
      <c r="L81" s="125" t="s">
        <v>236</v>
      </c>
      <c r="M81" s="125" t="s">
        <v>420</v>
      </c>
      <c r="N81" s="125">
        <v>300</v>
      </c>
      <c r="O81" s="125" t="s">
        <v>435</v>
      </c>
      <c r="P81" s="125" t="s">
        <v>238</v>
      </c>
      <c r="Q81" s="125" t="s">
        <v>422</v>
      </c>
      <c r="R81" s="125">
        <v>5</v>
      </c>
      <c r="S81" s="125">
        <v>500</v>
      </c>
      <c r="T81" s="125">
        <v>7.72</v>
      </c>
      <c r="U81" s="125">
        <v>100</v>
      </c>
    </row>
    <row r="82" spans="1:21" x14ac:dyDescent="0.2">
      <c r="A82" s="590"/>
      <c r="B82" s="123" t="s">
        <v>436</v>
      </c>
      <c r="C82" s="124" t="s">
        <v>437</v>
      </c>
      <c r="D82" s="125">
        <v>1</v>
      </c>
      <c r="E82" s="126" t="s">
        <v>242</v>
      </c>
      <c r="F82" s="5">
        <v>20008</v>
      </c>
      <c r="G82" s="272">
        <f t="shared" si="4"/>
        <v>14005.6</v>
      </c>
      <c r="H82" s="331"/>
      <c r="I82" s="51"/>
      <c r="J82" s="52">
        <f t="shared" si="5"/>
        <v>0</v>
      </c>
      <c r="K82" s="331"/>
      <c r="L82" s="125" t="s">
        <v>236</v>
      </c>
      <c r="M82" s="125" t="s">
        <v>420</v>
      </c>
      <c r="N82" s="125">
        <v>300</v>
      </c>
      <c r="O82" s="125" t="s">
        <v>435</v>
      </c>
      <c r="P82" s="125" t="s">
        <v>238</v>
      </c>
      <c r="Q82" s="125" t="s">
        <v>422</v>
      </c>
      <c r="R82" s="125">
        <v>5</v>
      </c>
      <c r="S82" s="125">
        <v>500</v>
      </c>
      <c r="T82" s="125">
        <v>8.3219999999999992</v>
      </c>
      <c r="U82" s="125">
        <v>100</v>
      </c>
    </row>
    <row r="83" spans="1:21" x14ac:dyDescent="0.2">
      <c r="A83" s="590"/>
      <c r="B83" s="123" t="s">
        <v>485</v>
      </c>
      <c r="C83" s="124" t="s">
        <v>486</v>
      </c>
      <c r="D83" s="125">
        <v>1</v>
      </c>
      <c r="E83" s="126" t="s">
        <v>242</v>
      </c>
      <c r="F83" s="5">
        <v>3294</v>
      </c>
      <c r="G83" s="272">
        <f t="shared" si="4"/>
        <v>2305.8000000000002</v>
      </c>
      <c r="H83" s="331"/>
      <c r="I83" s="51"/>
      <c r="J83" s="52">
        <f t="shared" si="5"/>
        <v>0</v>
      </c>
      <c r="K83" s="331"/>
      <c r="L83" s="125" t="s">
        <v>236</v>
      </c>
      <c r="M83" s="125" t="s">
        <v>420</v>
      </c>
      <c r="N83" s="125">
        <v>300</v>
      </c>
      <c r="O83" s="125" t="s">
        <v>435</v>
      </c>
      <c r="P83" s="125" t="s">
        <v>238</v>
      </c>
      <c r="Q83" s="125" t="s">
        <v>422</v>
      </c>
      <c r="R83" s="125">
        <v>5</v>
      </c>
      <c r="S83" s="125">
        <v>500</v>
      </c>
      <c r="T83" s="125">
        <v>0.49199999999999999</v>
      </c>
      <c r="U83" s="125">
        <v>100</v>
      </c>
    </row>
    <row r="84" spans="1:21" ht="25.5" x14ac:dyDescent="0.2">
      <c r="A84" s="590"/>
      <c r="B84" s="123" t="s">
        <v>487</v>
      </c>
      <c r="C84" s="124" t="s">
        <v>488</v>
      </c>
      <c r="D84" s="125">
        <v>4</v>
      </c>
      <c r="E84" s="126" t="s">
        <v>242</v>
      </c>
      <c r="F84" s="5">
        <v>9516</v>
      </c>
      <c r="G84" s="272">
        <f t="shared" si="4"/>
        <v>6661.2000000000007</v>
      </c>
      <c r="H84" s="331"/>
      <c r="I84" s="51"/>
      <c r="J84" s="52">
        <f t="shared" si="5"/>
        <v>0</v>
      </c>
      <c r="K84" s="331"/>
      <c r="L84" s="125" t="s">
        <v>236</v>
      </c>
      <c r="M84" s="125" t="s">
        <v>420</v>
      </c>
      <c r="N84" s="125">
        <v>300</v>
      </c>
      <c r="O84" s="125" t="s">
        <v>435</v>
      </c>
      <c r="P84" s="125" t="s">
        <v>238</v>
      </c>
      <c r="Q84" s="125" t="s">
        <v>422</v>
      </c>
      <c r="R84" s="125">
        <v>5</v>
      </c>
      <c r="S84" s="125">
        <v>500</v>
      </c>
      <c r="T84" s="125">
        <v>1.36</v>
      </c>
      <c r="U84" s="125">
        <v>100</v>
      </c>
    </row>
    <row r="85" spans="1:21" ht="25.5" x14ac:dyDescent="0.2">
      <c r="A85" s="590"/>
      <c r="B85" s="123" t="s">
        <v>624</v>
      </c>
      <c r="C85" s="124" t="s">
        <v>625</v>
      </c>
      <c r="D85" s="125">
        <v>1</v>
      </c>
      <c r="E85" s="126" t="s">
        <v>242</v>
      </c>
      <c r="F85" s="5">
        <v>11834</v>
      </c>
      <c r="G85" s="272">
        <f t="shared" si="4"/>
        <v>8283.7999999999993</v>
      </c>
      <c r="H85" s="331"/>
      <c r="I85" s="51"/>
      <c r="J85" s="52">
        <f t="shared" si="5"/>
        <v>0</v>
      </c>
      <c r="K85" s="331"/>
      <c r="L85" s="125" t="s">
        <v>236</v>
      </c>
      <c r="M85" s="125" t="s">
        <v>420</v>
      </c>
      <c r="N85" s="125">
        <v>300</v>
      </c>
      <c r="O85" s="125" t="s">
        <v>435</v>
      </c>
      <c r="P85" s="125" t="s">
        <v>238</v>
      </c>
      <c r="Q85" s="125" t="s">
        <v>422</v>
      </c>
      <c r="R85" s="125">
        <v>5</v>
      </c>
      <c r="S85" s="125">
        <v>500</v>
      </c>
      <c r="T85" s="125">
        <v>1.8959999999999999</v>
      </c>
      <c r="U85" s="125">
        <v>100</v>
      </c>
    </row>
    <row r="86" spans="1:21" ht="31.5" x14ac:dyDescent="0.2">
      <c r="A86" s="590"/>
      <c r="B86" s="266" t="s">
        <v>628</v>
      </c>
      <c r="C86" s="273" t="s">
        <v>629</v>
      </c>
      <c r="D86" s="266"/>
      <c r="E86" s="267" t="s">
        <v>235</v>
      </c>
      <c r="F86" s="268">
        <v>120048</v>
      </c>
      <c r="G86" s="269">
        <f t="shared" si="4"/>
        <v>84033.600000000006</v>
      </c>
      <c r="H86" s="331"/>
      <c r="I86" s="270"/>
      <c r="J86" s="271">
        <f t="shared" si="5"/>
        <v>0</v>
      </c>
      <c r="K86" s="331"/>
      <c r="L86" s="280" t="s">
        <v>236</v>
      </c>
      <c r="M86" s="280" t="s">
        <v>420</v>
      </c>
      <c r="N86" s="280">
        <v>300</v>
      </c>
      <c r="O86" s="280" t="s">
        <v>440</v>
      </c>
      <c r="P86" s="280" t="s">
        <v>238</v>
      </c>
      <c r="Q86" s="280" t="s">
        <v>422</v>
      </c>
      <c r="R86" s="280">
        <v>6</v>
      </c>
      <c r="S86" s="280">
        <v>500</v>
      </c>
      <c r="T86" s="280">
        <v>25.248000000000001</v>
      </c>
      <c r="U86" s="280">
        <v>100</v>
      </c>
    </row>
    <row r="87" spans="1:21" ht="25.5" x14ac:dyDescent="0.2">
      <c r="A87" s="590"/>
      <c r="B87" s="123" t="s">
        <v>483</v>
      </c>
      <c r="C87" s="124" t="s">
        <v>484</v>
      </c>
      <c r="D87" s="125">
        <v>1</v>
      </c>
      <c r="E87" s="126" t="s">
        <v>242</v>
      </c>
      <c r="F87" s="5">
        <v>29890</v>
      </c>
      <c r="G87" s="272">
        <f t="shared" si="4"/>
        <v>20923</v>
      </c>
      <c r="H87" s="331"/>
      <c r="I87" s="51"/>
      <c r="J87" s="52">
        <f t="shared" si="5"/>
        <v>0</v>
      </c>
      <c r="K87" s="331"/>
      <c r="L87" s="125" t="s">
        <v>236</v>
      </c>
      <c r="M87" s="125" t="s">
        <v>420</v>
      </c>
      <c r="N87" s="125">
        <v>300</v>
      </c>
      <c r="O87" s="125" t="s">
        <v>440</v>
      </c>
      <c r="P87" s="125" t="s">
        <v>238</v>
      </c>
      <c r="Q87" s="125" t="s">
        <v>422</v>
      </c>
      <c r="R87" s="125">
        <v>6</v>
      </c>
      <c r="S87" s="125">
        <v>500</v>
      </c>
      <c r="T87" s="125">
        <v>7.72</v>
      </c>
      <c r="U87" s="125">
        <v>100</v>
      </c>
    </row>
    <row r="88" spans="1:21" ht="21.75" customHeight="1" x14ac:dyDescent="0.2">
      <c r="A88" s="590"/>
      <c r="B88" s="123" t="s">
        <v>441</v>
      </c>
      <c r="C88" s="124" t="s">
        <v>442</v>
      </c>
      <c r="D88" s="125">
        <v>1</v>
      </c>
      <c r="E88" s="126" t="s">
        <v>242</v>
      </c>
      <c r="F88" s="5">
        <v>21228</v>
      </c>
      <c r="G88" s="272">
        <f t="shared" si="4"/>
        <v>14859.6</v>
      </c>
      <c r="H88" s="331"/>
      <c r="I88" s="51"/>
      <c r="J88" s="52">
        <f t="shared" si="5"/>
        <v>0</v>
      </c>
      <c r="K88" s="331"/>
      <c r="L88" s="125" t="s">
        <v>236</v>
      </c>
      <c r="M88" s="125" t="s">
        <v>420</v>
      </c>
      <c r="N88" s="125">
        <v>300</v>
      </c>
      <c r="O88" s="125" t="s">
        <v>440</v>
      </c>
      <c r="P88" s="125" t="s">
        <v>238</v>
      </c>
      <c r="Q88" s="125" t="s">
        <v>422</v>
      </c>
      <c r="R88" s="125">
        <v>6</v>
      </c>
      <c r="S88" s="125">
        <v>500</v>
      </c>
      <c r="T88" s="125">
        <v>9.6999999999999993</v>
      </c>
      <c r="U88" s="125">
        <v>100</v>
      </c>
    </row>
    <row r="89" spans="1:21" ht="21.75" customHeight="1" x14ac:dyDescent="0.2">
      <c r="A89" s="590"/>
      <c r="B89" s="123" t="s">
        <v>485</v>
      </c>
      <c r="C89" s="124" t="s">
        <v>486</v>
      </c>
      <c r="D89" s="125">
        <v>1</v>
      </c>
      <c r="E89" s="126" t="s">
        <v>242</v>
      </c>
      <c r="F89" s="5">
        <v>3294</v>
      </c>
      <c r="G89" s="272">
        <f t="shared" si="4"/>
        <v>2305.8000000000002</v>
      </c>
      <c r="H89" s="331"/>
      <c r="I89" s="51"/>
      <c r="J89" s="52">
        <f t="shared" si="5"/>
        <v>0</v>
      </c>
      <c r="K89" s="331"/>
      <c r="L89" s="125" t="s">
        <v>236</v>
      </c>
      <c r="M89" s="125" t="s">
        <v>420</v>
      </c>
      <c r="N89" s="125">
        <v>300</v>
      </c>
      <c r="O89" s="125" t="s">
        <v>440</v>
      </c>
      <c r="P89" s="125" t="s">
        <v>238</v>
      </c>
      <c r="Q89" s="125" t="s">
        <v>422</v>
      </c>
      <c r="R89" s="125">
        <v>6</v>
      </c>
      <c r="S89" s="125">
        <v>500</v>
      </c>
      <c r="T89" s="125">
        <v>0.49199999999999999</v>
      </c>
      <c r="U89" s="125">
        <v>100</v>
      </c>
    </row>
    <row r="90" spans="1:21" ht="25.5" x14ac:dyDescent="0.2">
      <c r="A90" s="590"/>
      <c r="B90" s="123" t="s">
        <v>487</v>
      </c>
      <c r="C90" s="124" t="s">
        <v>488</v>
      </c>
      <c r="D90" s="125">
        <v>4</v>
      </c>
      <c r="E90" s="126" t="s">
        <v>242</v>
      </c>
      <c r="F90" s="5">
        <v>9516</v>
      </c>
      <c r="G90" s="272">
        <f t="shared" si="4"/>
        <v>6661.2000000000007</v>
      </c>
      <c r="H90" s="331"/>
      <c r="I90" s="51"/>
      <c r="J90" s="52">
        <f t="shared" si="5"/>
        <v>0</v>
      </c>
      <c r="K90" s="331"/>
      <c r="L90" s="125" t="s">
        <v>236</v>
      </c>
      <c r="M90" s="125" t="s">
        <v>420</v>
      </c>
      <c r="N90" s="125">
        <v>300</v>
      </c>
      <c r="O90" s="125" t="s">
        <v>440</v>
      </c>
      <c r="P90" s="125" t="s">
        <v>238</v>
      </c>
      <c r="Q90" s="125" t="s">
        <v>422</v>
      </c>
      <c r="R90" s="125">
        <v>6</v>
      </c>
      <c r="S90" s="125">
        <v>500</v>
      </c>
      <c r="T90" s="125">
        <v>1.36</v>
      </c>
      <c r="U90" s="125">
        <v>100</v>
      </c>
    </row>
    <row r="91" spans="1:21" ht="25.5" x14ac:dyDescent="0.2">
      <c r="A91" s="590"/>
      <c r="B91" s="123" t="s">
        <v>624</v>
      </c>
      <c r="C91" s="124" t="s">
        <v>625</v>
      </c>
      <c r="D91" s="125">
        <v>1</v>
      </c>
      <c r="E91" s="126" t="s">
        <v>242</v>
      </c>
      <c r="F91" s="5">
        <v>11834</v>
      </c>
      <c r="G91" s="272">
        <f t="shared" si="4"/>
        <v>8283.7999999999993</v>
      </c>
      <c r="H91" s="331"/>
      <c r="I91" s="51"/>
      <c r="J91" s="52">
        <f t="shared" si="5"/>
        <v>0</v>
      </c>
      <c r="K91" s="331"/>
      <c r="L91" s="125" t="s">
        <v>236</v>
      </c>
      <c r="M91" s="125" t="s">
        <v>420</v>
      </c>
      <c r="N91" s="125">
        <v>300</v>
      </c>
      <c r="O91" s="125" t="s">
        <v>440</v>
      </c>
      <c r="P91" s="125" t="s">
        <v>238</v>
      </c>
      <c r="Q91" s="125" t="s">
        <v>422</v>
      </c>
      <c r="R91" s="125">
        <v>6</v>
      </c>
      <c r="S91" s="125">
        <v>500</v>
      </c>
      <c r="T91" s="125">
        <v>1.8959999999999999</v>
      </c>
      <c r="U91" s="125">
        <v>100</v>
      </c>
    </row>
    <row r="92" spans="1:21" ht="26.25" thickBot="1" x14ac:dyDescent="0.25">
      <c r="A92" s="590"/>
      <c r="B92" s="123" t="s">
        <v>630</v>
      </c>
      <c r="C92" s="124" t="s">
        <v>631</v>
      </c>
      <c r="D92" s="125">
        <v>1</v>
      </c>
      <c r="E92" s="126" t="s">
        <v>242</v>
      </c>
      <c r="F92" s="5">
        <v>15738</v>
      </c>
      <c r="G92" s="272">
        <f t="shared" si="4"/>
        <v>11016.6</v>
      </c>
      <c r="H92" s="331"/>
      <c r="I92" s="51"/>
      <c r="J92" s="52">
        <f t="shared" si="5"/>
        <v>0</v>
      </c>
      <c r="K92" s="331"/>
      <c r="L92" s="125" t="s">
        <v>236</v>
      </c>
      <c r="M92" s="125" t="s">
        <v>420</v>
      </c>
      <c r="N92" s="125">
        <v>300</v>
      </c>
      <c r="O92" s="125" t="s">
        <v>440</v>
      </c>
      <c r="P92" s="125" t="s">
        <v>238</v>
      </c>
      <c r="Q92" s="125" t="s">
        <v>422</v>
      </c>
      <c r="R92" s="125">
        <v>6</v>
      </c>
      <c r="S92" s="125">
        <v>500</v>
      </c>
      <c r="T92" s="125">
        <v>2.577</v>
      </c>
      <c r="U92" s="125">
        <v>100</v>
      </c>
    </row>
    <row r="93" spans="1:21" s="68" customFormat="1" ht="21" thickTop="1" thickBot="1" x14ac:dyDescent="0.25">
      <c r="A93" s="108"/>
      <c r="B93" s="108"/>
      <c r="C93" s="133" t="s">
        <v>694</v>
      </c>
      <c r="D93" s="133"/>
      <c r="E93" s="134"/>
      <c r="F93" s="36"/>
      <c r="G93" s="37"/>
      <c r="H93" s="331"/>
      <c r="I93" s="38"/>
      <c r="J93" s="39"/>
      <c r="K93" s="331"/>
      <c r="L93" s="136"/>
      <c r="M93" s="136"/>
      <c r="N93" s="136"/>
      <c r="O93" s="136"/>
      <c r="P93" s="136"/>
      <c r="Q93" s="136"/>
      <c r="R93" s="136"/>
      <c r="S93" s="136"/>
      <c r="T93" s="136"/>
      <c r="U93" s="136"/>
    </row>
    <row r="94" spans="1:21" ht="46.5" customHeight="1" thickTop="1" x14ac:dyDescent="0.2">
      <c r="A94" s="596"/>
      <c r="B94" s="266" t="s">
        <v>695</v>
      </c>
      <c r="C94" s="273" t="s">
        <v>696</v>
      </c>
      <c r="D94" s="266"/>
      <c r="E94" s="267" t="s">
        <v>235</v>
      </c>
      <c r="F94" s="268">
        <v>173118</v>
      </c>
      <c r="G94" s="269">
        <f>F94-F94*'Механизмы нижние и верхние'!$G$4</f>
        <v>121182.6</v>
      </c>
      <c r="H94" s="331"/>
      <c r="I94" s="270"/>
      <c r="J94" s="271">
        <f t="shared" ref="J94:J102" si="6">IF(I94*G94&gt;0,I94*G94,0)</f>
        <v>0</v>
      </c>
      <c r="K94" s="331"/>
      <c r="L94" s="280" t="s">
        <v>236</v>
      </c>
      <c r="M94" s="280" t="s">
        <v>14</v>
      </c>
      <c r="N94" s="280">
        <v>750</v>
      </c>
      <c r="O94" s="280">
        <v>1800</v>
      </c>
      <c r="P94" s="280" t="s">
        <v>238</v>
      </c>
      <c r="Q94" s="280" t="s">
        <v>422</v>
      </c>
      <c r="R94" s="280">
        <v>6</v>
      </c>
      <c r="S94" s="280">
        <v>480</v>
      </c>
      <c r="T94" s="280"/>
      <c r="U94" s="280">
        <v>100</v>
      </c>
    </row>
    <row r="95" spans="1:21" ht="39" customHeight="1" x14ac:dyDescent="0.2">
      <c r="A95" s="596"/>
      <c r="B95" s="123" t="s">
        <v>697</v>
      </c>
      <c r="C95" s="124" t="s">
        <v>698</v>
      </c>
      <c r="D95" s="125">
        <v>1</v>
      </c>
      <c r="E95" s="126" t="s">
        <v>242</v>
      </c>
      <c r="F95" s="5">
        <v>83814</v>
      </c>
      <c r="G95" s="272">
        <f>F95-F95*'Механизмы нижние и верхние'!$G$4</f>
        <v>58669.8</v>
      </c>
      <c r="H95" s="331"/>
      <c r="I95" s="51"/>
      <c r="J95" s="52">
        <f t="shared" si="6"/>
        <v>0</v>
      </c>
      <c r="K95" s="331"/>
      <c r="L95" s="125" t="s">
        <v>236</v>
      </c>
      <c r="M95" s="125" t="s">
        <v>14</v>
      </c>
      <c r="N95" s="125">
        <v>750</v>
      </c>
      <c r="O95" s="125">
        <v>1800</v>
      </c>
      <c r="P95" s="125" t="s">
        <v>238</v>
      </c>
      <c r="Q95" s="125" t="s">
        <v>422</v>
      </c>
      <c r="R95" s="125">
        <v>6</v>
      </c>
      <c r="S95" s="125">
        <v>480</v>
      </c>
      <c r="T95" s="125"/>
      <c r="U95" s="125">
        <v>100</v>
      </c>
    </row>
    <row r="96" spans="1:21" ht="41.25" customHeight="1" thickBot="1" x14ac:dyDescent="0.25">
      <c r="A96" s="626"/>
      <c r="B96" s="178" t="s">
        <v>699</v>
      </c>
      <c r="C96" s="241" t="s">
        <v>700</v>
      </c>
      <c r="D96" s="180">
        <v>6</v>
      </c>
      <c r="E96" s="181" t="s">
        <v>242</v>
      </c>
      <c r="F96" s="242">
        <v>14884</v>
      </c>
      <c r="G96" s="294">
        <f>F96-F96*'Механизмы нижние и верхние'!$G$4</f>
        <v>10418.799999999999</v>
      </c>
      <c r="H96" s="331"/>
      <c r="I96" s="243"/>
      <c r="J96" s="55">
        <f t="shared" si="6"/>
        <v>0</v>
      </c>
      <c r="K96" s="331"/>
      <c r="L96" s="180" t="s">
        <v>236</v>
      </c>
      <c r="M96" s="180" t="s">
        <v>14</v>
      </c>
      <c r="N96" s="180">
        <v>750</v>
      </c>
      <c r="O96" s="125">
        <v>1800</v>
      </c>
      <c r="P96" s="180" t="s">
        <v>238</v>
      </c>
      <c r="Q96" s="180" t="s">
        <v>422</v>
      </c>
      <c r="R96" s="180">
        <v>6</v>
      </c>
      <c r="S96" s="180">
        <v>480</v>
      </c>
      <c r="T96" s="180"/>
      <c r="U96" s="180">
        <v>16</v>
      </c>
    </row>
    <row r="97" spans="1:21" ht="32.25" thickTop="1" x14ac:dyDescent="0.2">
      <c r="A97" s="598"/>
      <c r="B97" s="284" t="s">
        <v>701</v>
      </c>
      <c r="C97" s="304" t="s">
        <v>702</v>
      </c>
      <c r="D97" s="284"/>
      <c r="E97" s="285" t="s">
        <v>235</v>
      </c>
      <c r="F97" s="286">
        <v>101382</v>
      </c>
      <c r="G97" s="287">
        <f t="shared" ref="G97:G102" si="7">F97-F97*$G$4</f>
        <v>70967.399999999994</v>
      </c>
      <c r="H97" s="331"/>
      <c r="I97" s="47"/>
      <c r="J97" s="48">
        <f t="shared" si="6"/>
        <v>0</v>
      </c>
      <c r="K97" s="331"/>
      <c r="L97" s="305" t="s">
        <v>236</v>
      </c>
      <c r="M97" s="305" t="s">
        <v>14</v>
      </c>
      <c r="N97" s="305">
        <v>600</v>
      </c>
      <c r="O97" s="305">
        <v>1300</v>
      </c>
      <c r="P97" s="305" t="s">
        <v>238</v>
      </c>
      <c r="Q97" s="305" t="s">
        <v>422</v>
      </c>
      <c r="R97" s="305">
        <v>4</v>
      </c>
      <c r="S97" s="305">
        <v>500</v>
      </c>
      <c r="T97" s="305">
        <v>16.82</v>
      </c>
      <c r="U97" s="305">
        <v>100</v>
      </c>
    </row>
    <row r="98" spans="1:21" ht="25.5" x14ac:dyDescent="0.2">
      <c r="A98" s="590"/>
      <c r="B98" s="123" t="s">
        <v>703</v>
      </c>
      <c r="C98" s="124" t="s">
        <v>704</v>
      </c>
      <c r="D98" s="125">
        <v>1</v>
      </c>
      <c r="E98" s="126" t="s">
        <v>242</v>
      </c>
      <c r="F98" s="5">
        <v>48678</v>
      </c>
      <c r="G98" s="272">
        <f t="shared" si="7"/>
        <v>34074.6</v>
      </c>
      <c r="H98" s="331"/>
      <c r="I98" s="51"/>
      <c r="J98" s="52">
        <f t="shared" si="6"/>
        <v>0</v>
      </c>
      <c r="K98" s="331"/>
      <c r="L98" s="125" t="s">
        <v>236</v>
      </c>
      <c r="M98" s="125" t="s">
        <v>14</v>
      </c>
      <c r="N98" s="125">
        <v>600</v>
      </c>
      <c r="O98" s="125">
        <v>1300</v>
      </c>
      <c r="P98" s="125" t="s">
        <v>238</v>
      </c>
      <c r="Q98" s="125" t="s">
        <v>422</v>
      </c>
      <c r="R98" s="125">
        <v>4</v>
      </c>
      <c r="S98" s="125">
        <v>480</v>
      </c>
      <c r="T98" s="125">
        <v>7.38</v>
      </c>
      <c r="U98" s="125">
        <v>100</v>
      </c>
    </row>
    <row r="99" spans="1:21" ht="25.5" x14ac:dyDescent="0.2">
      <c r="A99" s="590"/>
      <c r="B99" s="123" t="s">
        <v>705</v>
      </c>
      <c r="C99" s="124" t="s">
        <v>706</v>
      </c>
      <c r="D99" s="125">
        <v>4</v>
      </c>
      <c r="E99" s="126" t="s">
        <v>242</v>
      </c>
      <c r="F99" s="5">
        <v>13176</v>
      </c>
      <c r="G99" s="272">
        <f t="shared" si="7"/>
        <v>9223.2000000000007</v>
      </c>
      <c r="H99" s="331"/>
      <c r="I99" s="51"/>
      <c r="J99" s="52">
        <f t="shared" si="6"/>
        <v>0</v>
      </c>
      <c r="K99" s="331"/>
      <c r="L99" s="125" t="s">
        <v>236</v>
      </c>
      <c r="M99" s="125" t="s">
        <v>14</v>
      </c>
      <c r="N99" s="125">
        <v>600</v>
      </c>
      <c r="O99" s="125">
        <v>1300</v>
      </c>
      <c r="P99" s="125" t="s">
        <v>238</v>
      </c>
      <c r="Q99" s="125" t="s">
        <v>422</v>
      </c>
      <c r="R99" s="125">
        <v>4</v>
      </c>
      <c r="S99" s="125">
        <v>500</v>
      </c>
      <c r="T99" s="125">
        <v>2.36</v>
      </c>
      <c r="U99" s="125">
        <v>100</v>
      </c>
    </row>
    <row r="100" spans="1:21" ht="31.5" x14ac:dyDescent="0.2">
      <c r="A100" s="590"/>
      <c r="B100" s="266" t="s">
        <v>707</v>
      </c>
      <c r="C100" s="273" t="s">
        <v>708</v>
      </c>
      <c r="D100" s="266"/>
      <c r="E100" s="267" t="s">
        <v>235</v>
      </c>
      <c r="F100" s="268">
        <v>127734</v>
      </c>
      <c r="G100" s="269">
        <f t="shared" si="7"/>
        <v>89413.8</v>
      </c>
      <c r="H100" s="331"/>
      <c r="I100" s="270"/>
      <c r="J100" s="271">
        <f t="shared" si="6"/>
        <v>0</v>
      </c>
      <c r="K100" s="331"/>
      <c r="L100" s="280" t="s">
        <v>236</v>
      </c>
      <c r="M100" s="280" t="s">
        <v>14</v>
      </c>
      <c r="N100" s="280">
        <v>600</v>
      </c>
      <c r="O100" s="280">
        <v>1800</v>
      </c>
      <c r="P100" s="280" t="s">
        <v>238</v>
      </c>
      <c r="Q100" s="280" t="s">
        <v>422</v>
      </c>
      <c r="R100" s="280">
        <v>6</v>
      </c>
      <c r="S100" s="280">
        <v>500</v>
      </c>
      <c r="T100" s="305">
        <v>31.26</v>
      </c>
      <c r="U100" s="280">
        <v>100</v>
      </c>
    </row>
    <row r="101" spans="1:21" ht="25.5" x14ac:dyDescent="0.2">
      <c r="A101" s="590"/>
      <c r="B101" s="123" t="s">
        <v>709</v>
      </c>
      <c r="C101" s="124" t="s">
        <v>710</v>
      </c>
      <c r="D101" s="125">
        <v>1</v>
      </c>
      <c r="E101" s="126" t="s">
        <v>242</v>
      </c>
      <c r="F101" s="5">
        <v>48678</v>
      </c>
      <c r="G101" s="272">
        <f t="shared" si="7"/>
        <v>34074.6</v>
      </c>
      <c r="H101" s="331"/>
      <c r="I101" s="51"/>
      <c r="J101" s="52">
        <f t="shared" si="6"/>
        <v>0</v>
      </c>
      <c r="K101" s="331"/>
      <c r="L101" s="125" t="s">
        <v>236</v>
      </c>
      <c r="M101" s="125" t="s">
        <v>14</v>
      </c>
      <c r="N101" s="125">
        <v>600</v>
      </c>
      <c r="O101" s="125">
        <v>1800</v>
      </c>
      <c r="P101" s="125" t="s">
        <v>238</v>
      </c>
      <c r="Q101" s="125" t="s">
        <v>422</v>
      </c>
      <c r="R101" s="125">
        <v>6</v>
      </c>
      <c r="S101" s="125">
        <v>480</v>
      </c>
      <c r="T101" s="125">
        <v>17.100000000000001</v>
      </c>
      <c r="U101" s="125">
        <v>100</v>
      </c>
    </row>
    <row r="102" spans="1:21" ht="26.25" thickBot="1" x14ac:dyDescent="0.25">
      <c r="A102" s="590"/>
      <c r="B102" s="123" t="s">
        <v>705</v>
      </c>
      <c r="C102" s="124" t="s">
        <v>706</v>
      </c>
      <c r="D102" s="125">
        <v>6</v>
      </c>
      <c r="E102" s="126" t="s">
        <v>242</v>
      </c>
      <c r="F102" s="5">
        <v>13176</v>
      </c>
      <c r="G102" s="272">
        <f t="shared" si="7"/>
        <v>9223.2000000000007</v>
      </c>
      <c r="H102" s="331"/>
      <c r="I102" s="51"/>
      <c r="J102" s="52">
        <f t="shared" si="6"/>
        <v>0</v>
      </c>
      <c r="K102" s="331"/>
      <c r="L102" s="125" t="s">
        <v>236</v>
      </c>
      <c r="M102" s="125" t="s">
        <v>14</v>
      </c>
      <c r="N102" s="125">
        <v>600</v>
      </c>
      <c r="O102" s="125">
        <v>1800</v>
      </c>
      <c r="P102" s="125" t="s">
        <v>238</v>
      </c>
      <c r="Q102" s="125" t="s">
        <v>422</v>
      </c>
      <c r="R102" s="125">
        <v>6</v>
      </c>
      <c r="S102" s="125">
        <v>500</v>
      </c>
      <c r="T102" s="125">
        <v>2.36</v>
      </c>
      <c r="U102" s="125">
        <v>100</v>
      </c>
    </row>
    <row r="103" spans="1:21" s="68" customFormat="1" ht="21" thickTop="1" thickBot="1" x14ac:dyDescent="0.25">
      <c r="A103" s="108"/>
      <c r="B103" s="108"/>
      <c r="C103" s="133" t="s">
        <v>733</v>
      </c>
      <c r="D103" s="133"/>
      <c r="E103" s="134"/>
      <c r="F103" s="36"/>
      <c r="G103" s="37"/>
      <c r="H103" s="331"/>
      <c r="I103" s="38"/>
      <c r="J103" s="39"/>
      <c r="K103" s="331"/>
      <c r="L103" s="136"/>
      <c r="M103" s="136"/>
      <c r="N103" s="136"/>
      <c r="O103" s="136"/>
      <c r="P103" s="136"/>
      <c r="Q103" s="136"/>
      <c r="R103" s="136"/>
      <c r="S103" s="136"/>
      <c r="T103" s="136"/>
      <c r="U103" s="136"/>
    </row>
    <row r="104" spans="1:21" ht="32.25" thickTop="1" x14ac:dyDescent="0.2">
      <c r="A104" s="590"/>
      <c r="B104" s="266" t="s">
        <v>734</v>
      </c>
      <c r="C104" s="273" t="s">
        <v>735</v>
      </c>
      <c r="D104" s="266"/>
      <c r="E104" s="267" t="s">
        <v>235</v>
      </c>
      <c r="F104" s="268">
        <v>156526</v>
      </c>
      <c r="G104" s="269">
        <f t="shared" ref="G104:G151" si="8">F104-F104*$G$4</f>
        <v>109568.20000000001</v>
      </c>
      <c r="H104" s="331"/>
      <c r="I104" s="270"/>
      <c r="J104" s="271">
        <f t="shared" ref="J104:J127" si="9">IF(I104*G104&gt;0,I104*G104,0)</f>
        <v>0</v>
      </c>
      <c r="K104" s="331"/>
      <c r="L104" s="280" t="s">
        <v>236</v>
      </c>
      <c r="M104" s="280" t="s">
        <v>15</v>
      </c>
      <c r="N104" s="280">
        <v>600</v>
      </c>
      <c r="O104" s="280">
        <v>800</v>
      </c>
      <c r="P104" s="280" t="s">
        <v>238</v>
      </c>
      <c r="Q104" s="280" t="s">
        <v>422</v>
      </c>
      <c r="R104" s="348">
        <v>3</v>
      </c>
      <c r="S104" s="280">
        <v>500</v>
      </c>
      <c r="T104" s="280">
        <v>14.2</v>
      </c>
      <c r="U104" s="348">
        <v>42</v>
      </c>
    </row>
    <row r="105" spans="1:21" ht="25.5" x14ac:dyDescent="0.2">
      <c r="A105" s="590"/>
      <c r="B105" s="123" t="s">
        <v>736</v>
      </c>
      <c r="C105" s="124" t="s">
        <v>737</v>
      </c>
      <c r="D105" s="125">
        <v>1</v>
      </c>
      <c r="E105" s="126" t="s">
        <v>242</v>
      </c>
      <c r="F105" s="5">
        <v>94428</v>
      </c>
      <c r="G105" s="272">
        <f t="shared" si="8"/>
        <v>66099.600000000006</v>
      </c>
      <c r="H105" s="331"/>
      <c r="I105" s="51"/>
      <c r="J105" s="52">
        <f t="shared" si="9"/>
        <v>0</v>
      </c>
      <c r="K105" s="331"/>
      <c r="L105" s="125" t="s">
        <v>236</v>
      </c>
      <c r="M105" s="125" t="s">
        <v>15</v>
      </c>
      <c r="N105" s="125">
        <v>600</v>
      </c>
      <c r="O105" s="125">
        <v>800</v>
      </c>
      <c r="P105" s="125" t="s">
        <v>238</v>
      </c>
      <c r="Q105" s="125" t="s">
        <v>422</v>
      </c>
      <c r="R105" s="125">
        <v>3</v>
      </c>
      <c r="S105" s="125">
        <v>500</v>
      </c>
      <c r="T105" s="125">
        <v>8.1999999999999993</v>
      </c>
      <c r="U105" s="125">
        <v>42</v>
      </c>
    </row>
    <row r="106" spans="1:21" ht="25.5" x14ac:dyDescent="0.2">
      <c r="A106" s="590"/>
      <c r="B106" s="123" t="s">
        <v>738</v>
      </c>
      <c r="C106" s="124" t="s">
        <v>739</v>
      </c>
      <c r="D106" s="125">
        <v>1</v>
      </c>
      <c r="E106" s="126" t="s">
        <v>235</v>
      </c>
      <c r="F106" s="5">
        <v>62098</v>
      </c>
      <c r="G106" s="272">
        <f t="shared" si="8"/>
        <v>43468.600000000006</v>
      </c>
      <c r="H106" s="331"/>
      <c r="I106" s="51"/>
      <c r="J106" s="52">
        <f t="shared" si="9"/>
        <v>0</v>
      </c>
      <c r="K106" s="331"/>
      <c r="L106" s="125" t="s">
        <v>236</v>
      </c>
      <c r="M106" s="125" t="s">
        <v>15</v>
      </c>
      <c r="N106" s="125">
        <v>600</v>
      </c>
      <c r="O106" s="125">
        <v>800</v>
      </c>
      <c r="P106" s="125" t="s">
        <v>238</v>
      </c>
      <c r="Q106" s="125" t="s">
        <v>422</v>
      </c>
      <c r="R106" s="125">
        <v>3</v>
      </c>
      <c r="S106" s="125">
        <v>175</v>
      </c>
      <c r="T106" s="125">
        <v>6</v>
      </c>
      <c r="U106" s="125">
        <v>42</v>
      </c>
    </row>
    <row r="107" spans="1:21" ht="31.5" x14ac:dyDescent="0.2">
      <c r="A107" s="590"/>
      <c r="B107" s="266" t="s">
        <v>740</v>
      </c>
      <c r="C107" s="273" t="s">
        <v>741</v>
      </c>
      <c r="D107" s="266"/>
      <c r="E107" s="267" t="s">
        <v>235</v>
      </c>
      <c r="F107" s="268">
        <v>172996</v>
      </c>
      <c r="G107" s="269">
        <f t="shared" si="8"/>
        <v>121097.20000000001</v>
      </c>
      <c r="H107" s="331"/>
      <c r="I107" s="270"/>
      <c r="J107" s="271">
        <f t="shared" si="9"/>
        <v>0</v>
      </c>
      <c r="K107" s="331"/>
      <c r="L107" s="280" t="s">
        <v>236</v>
      </c>
      <c r="M107" s="280" t="s">
        <v>15</v>
      </c>
      <c r="N107" s="280">
        <v>450</v>
      </c>
      <c r="O107" s="280">
        <v>1100</v>
      </c>
      <c r="P107" s="280" t="s">
        <v>238</v>
      </c>
      <c r="Q107" s="280" t="s">
        <v>422</v>
      </c>
      <c r="R107" s="280">
        <v>4</v>
      </c>
      <c r="S107" s="280">
        <v>500</v>
      </c>
      <c r="T107" s="280">
        <v>15.399999999999999</v>
      </c>
      <c r="U107" s="280">
        <v>56</v>
      </c>
    </row>
    <row r="108" spans="1:21" ht="25.5" x14ac:dyDescent="0.2">
      <c r="A108" s="590"/>
      <c r="B108" s="123" t="s">
        <v>742</v>
      </c>
      <c r="C108" s="124" t="s">
        <v>743</v>
      </c>
      <c r="D108" s="125">
        <v>1</v>
      </c>
      <c r="E108" s="126" t="s">
        <v>242</v>
      </c>
      <c r="F108" s="5">
        <v>102358</v>
      </c>
      <c r="G108" s="272">
        <f t="shared" si="8"/>
        <v>71650.600000000006</v>
      </c>
      <c r="H108" s="331"/>
      <c r="I108" s="51"/>
      <c r="J108" s="52">
        <f t="shared" si="9"/>
        <v>0</v>
      </c>
      <c r="K108" s="331"/>
      <c r="L108" s="125" t="s">
        <v>236</v>
      </c>
      <c r="M108" s="125" t="s">
        <v>15</v>
      </c>
      <c r="N108" s="125">
        <v>450</v>
      </c>
      <c r="O108" s="125">
        <v>1100</v>
      </c>
      <c r="P108" s="125" t="s">
        <v>238</v>
      </c>
      <c r="Q108" s="125" t="s">
        <v>422</v>
      </c>
      <c r="R108" s="125">
        <v>4</v>
      </c>
      <c r="S108" s="125">
        <v>500</v>
      </c>
      <c r="T108" s="125">
        <v>11.78</v>
      </c>
      <c r="U108" s="125">
        <v>56</v>
      </c>
    </row>
    <row r="109" spans="1:21" ht="25.5" x14ac:dyDescent="0.2">
      <c r="A109" s="590"/>
      <c r="B109" s="123" t="s">
        <v>744</v>
      </c>
      <c r="C109" s="124" t="s">
        <v>745</v>
      </c>
      <c r="D109" s="125">
        <v>1</v>
      </c>
      <c r="E109" s="126" t="s">
        <v>235</v>
      </c>
      <c r="F109" s="5">
        <v>70638</v>
      </c>
      <c r="G109" s="272">
        <f t="shared" si="8"/>
        <v>49446.600000000006</v>
      </c>
      <c r="H109" s="331"/>
      <c r="I109" s="51"/>
      <c r="J109" s="52">
        <f t="shared" si="9"/>
        <v>0</v>
      </c>
      <c r="K109" s="331"/>
      <c r="L109" s="125" t="s">
        <v>236</v>
      </c>
      <c r="M109" s="125" t="s">
        <v>15</v>
      </c>
      <c r="N109" s="125">
        <v>450</v>
      </c>
      <c r="O109" s="125">
        <v>1100</v>
      </c>
      <c r="P109" s="125" t="s">
        <v>238</v>
      </c>
      <c r="Q109" s="125" t="s">
        <v>422</v>
      </c>
      <c r="R109" s="125">
        <v>4</v>
      </c>
      <c r="S109" s="125">
        <v>175</v>
      </c>
      <c r="T109" s="125">
        <v>3.62</v>
      </c>
      <c r="U109" s="125">
        <v>56</v>
      </c>
    </row>
    <row r="110" spans="1:21" ht="31.5" x14ac:dyDescent="0.2">
      <c r="A110" s="590"/>
      <c r="B110" s="266" t="s">
        <v>746</v>
      </c>
      <c r="C110" s="273" t="s">
        <v>747</v>
      </c>
      <c r="D110" s="266"/>
      <c r="E110" s="267" t="s">
        <v>235</v>
      </c>
      <c r="F110" s="268">
        <v>174094</v>
      </c>
      <c r="G110" s="269">
        <f t="shared" si="8"/>
        <v>121865.8</v>
      </c>
      <c r="H110" s="331"/>
      <c r="I110" s="270"/>
      <c r="J110" s="271">
        <f t="shared" si="9"/>
        <v>0</v>
      </c>
      <c r="K110" s="331"/>
      <c r="L110" s="280" t="s">
        <v>236</v>
      </c>
      <c r="M110" s="280" t="s">
        <v>15</v>
      </c>
      <c r="N110" s="280">
        <v>500</v>
      </c>
      <c r="O110" s="280">
        <v>1100</v>
      </c>
      <c r="P110" s="280" t="s">
        <v>238</v>
      </c>
      <c r="Q110" s="280" t="s">
        <v>422</v>
      </c>
      <c r="R110" s="280">
        <v>4</v>
      </c>
      <c r="S110" s="280">
        <v>500</v>
      </c>
      <c r="T110" s="280">
        <v>17.600000000000001</v>
      </c>
      <c r="U110" s="280">
        <v>56</v>
      </c>
    </row>
    <row r="111" spans="1:21" ht="25.5" x14ac:dyDescent="0.2">
      <c r="A111" s="590"/>
      <c r="B111" s="123" t="s">
        <v>748</v>
      </c>
      <c r="C111" s="124" t="s">
        <v>749</v>
      </c>
      <c r="D111" s="125">
        <v>1</v>
      </c>
      <c r="E111" s="126" t="s">
        <v>242</v>
      </c>
      <c r="F111" s="5">
        <v>102968</v>
      </c>
      <c r="G111" s="272">
        <f t="shared" si="8"/>
        <v>72077.600000000006</v>
      </c>
      <c r="H111" s="331"/>
      <c r="I111" s="51"/>
      <c r="J111" s="52">
        <f t="shared" si="9"/>
        <v>0</v>
      </c>
      <c r="K111" s="331"/>
      <c r="L111" s="125" t="s">
        <v>236</v>
      </c>
      <c r="M111" s="125" t="s">
        <v>15</v>
      </c>
      <c r="N111" s="125">
        <v>500</v>
      </c>
      <c r="O111" s="125">
        <v>1100</v>
      </c>
      <c r="P111" s="125" t="s">
        <v>238</v>
      </c>
      <c r="Q111" s="125" t="s">
        <v>422</v>
      </c>
      <c r="R111" s="125">
        <v>4</v>
      </c>
      <c r="S111" s="125">
        <v>500</v>
      </c>
      <c r="T111" s="125">
        <v>12</v>
      </c>
      <c r="U111" s="125">
        <v>56</v>
      </c>
    </row>
    <row r="112" spans="1:21" ht="25.5" x14ac:dyDescent="0.2">
      <c r="A112" s="590"/>
      <c r="B112" s="123" t="s">
        <v>750</v>
      </c>
      <c r="C112" s="124" t="s">
        <v>751</v>
      </c>
      <c r="D112" s="125">
        <v>1</v>
      </c>
      <c r="E112" s="126" t="s">
        <v>235</v>
      </c>
      <c r="F112" s="5">
        <v>71126</v>
      </c>
      <c r="G112" s="272">
        <f t="shared" si="8"/>
        <v>49788.2</v>
      </c>
      <c r="H112" s="331"/>
      <c r="I112" s="51"/>
      <c r="J112" s="52">
        <f t="shared" si="9"/>
        <v>0</v>
      </c>
      <c r="K112" s="331"/>
      <c r="L112" s="125" t="s">
        <v>236</v>
      </c>
      <c r="M112" s="125" t="s">
        <v>15</v>
      </c>
      <c r="N112" s="125">
        <v>500</v>
      </c>
      <c r="O112" s="125">
        <v>1100</v>
      </c>
      <c r="P112" s="125" t="s">
        <v>238</v>
      </c>
      <c r="Q112" s="125" t="s">
        <v>422</v>
      </c>
      <c r="R112" s="125">
        <v>4</v>
      </c>
      <c r="S112" s="125">
        <v>175</v>
      </c>
      <c r="T112" s="125">
        <v>5.6</v>
      </c>
      <c r="U112" s="125">
        <v>56</v>
      </c>
    </row>
    <row r="113" spans="1:21" ht="31.5" x14ac:dyDescent="0.2">
      <c r="A113" s="590"/>
      <c r="B113" s="266" t="s">
        <v>752</v>
      </c>
      <c r="C113" s="273" t="s">
        <v>753</v>
      </c>
      <c r="D113" s="266"/>
      <c r="E113" s="267" t="s">
        <v>235</v>
      </c>
      <c r="F113" s="268">
        <v>177144</v>
      </c>
      <c r="G113" s="269">
        <f t="shared" si="8"/>
        <v>124000.8</v>
      </c>
      <c r="H113" s="331"/>
      <c r="I113" s="270"/>
      <c r="J113" s="271">
        <f t="shared" si="9"/>
        <v>0</v>
      </c>
      <c r="K113" s="331"/>
      <c r="L113" s="280" t="s">
        <v>236</v>
      </c>
      <c r="M113" s="280" t="s">
        <v>15</v>
      </c>
      <c r="N113" s="280">
        <v>600</v>
      </c>
      <c r="O113" s="280">
        <v>1100</v>
      </c>
      <c r="P113" s="280" t="s">
        <v>238</v>
      </c>
      <c r="Q113" s="280" t="s">
        <v>422</v>
      </c>
      <c r="R113" s="280">
        <v>4</v>
      </c>
      <c r="S113" s="280">
        <v>500</v>
      </c>
      <c r="T113" s="280">
        <v>21.87</v>
      </c>
      <c r="U113" s="280">
        <v>56</v>
      </c>
    </row>
    <row r="114" spans="1:21" ht="25.5" x14ac:dyDescent="0.2">
      <c r="A114" s="590"/>
      <c r="B114" s="123" t="s">
        <v>754</v>
      </c>
      <c r="C114" s="124" t="s">
        <v>755</v>
      </c>
      <c r="D114" s="125">
        <v>1</v>
      </c>
      <c r="E114" s="126" t="s">
        <v>242</v>
      </c>
      <c r="F114" s="5">
        <v>104798</v>
      </c>
      <c r="G114" s="272">
        <f t="shared" si="8"/>
        <v>73358.600000000006</v>
      </c>
      <c r="H114" s="331"/>
      <c r="I114" s="51"/>
      <c r="J114" s="52">
        <f t="shared" si="9"/>
        <v>0</v>
      </c>
      <c r="K114" s="331"/>
      <c r="L114" s="125" t="s">
        <v>236</v>
      </c>
      <c r="M114" s="125" t="s">
        <v>15</v>
      </c>
      <c r="N114" s="125">
        <v>600</v>
      </c>
      <c r="O114" s="125">
        <v>1100</v>
      </c>
      <c r="P114" s="125" t="s">
        <v>238</v>
      </c>
      <c r="Q114" s="125" t="s">
        <v>422</v>
      </c>
      <c r="R114" s="125">
        <v>4</v>
      </c>
      <c r="S114" s="125">
        <v>500</v>
      </c>
      <c r="T114" s="125">
        <v>14.06</v>
      </c>
      <c r="U114" s="125">
        <v>56</v>
      </c>
    </row>
    <row r="115" spans="1:21" ht="25.5" x14ac:dyDescent="0.2">
      <c r="A115" s="590"/>
      <c r="B115" s="123" t="s">
        <v>756</v>
      </c>
      <c r="C115" s="124" t="s">
        <v>757</v>
      </c>
      <c r="D115" s="125">
        <v>1</v>
      </c>
      <c r="E115" s="126" t="s">
        <v>235</v>
      </c>
      <c r="F115" s="5">
        <v>72346</v>
      </c>
      <c r="G115" s="272">
        <f t="shared" si="8"/>
        <v>50642.2</v>
      </c>
      <c r="H115" s="331"/>
      <c r="I115" s="51"/>
      <c r="J115" s="52">
        <f t="shared" si="9"/>
        <v>0</v>
      </c>
      <c r="K115" s="331"/>
      <c r="L115" s="125" t="s">
        <v>236</v>
      </c>
      <c r="M115" s="125" t="s">
        <v>15</v>
      </c>
      <c r="N115" s="125">
        <v>600</v>
      </c>
      <c r="O115" s="125">
        <v>1100</v>
      </c>
      <c r="P115" s="125" t="s">
        <v>238</v>
      </c>
      <c r="Q115" s="125" t="s">
        <v>422</v>
      </c>
      <c r="R115" s="125">
        <v>4</v>
      </c>
      <c r="S115" s="125">
        <v>175</v>
      </c>
      <c r="T115" s="125">
        <v>7.81</v>
      </c>
      <c r="U115" s="125">
        <v>56</v>
      </c>
    </row>
    <row r="116" spans="1:21" ht="31.5" x14ac:dyDescent="0.2">
      <c r="A116" s="590"/>
      <c r="B116" s="266" t="s">
        <v>758</v>
      </c>
      <c r="C116" s="273" t="s">
        <v>759</v>
      </c>
      <c r="D116" s="266"/>
      <c r="E116" s="267" t="s">
        <v>235</v>
      </c>
      <c r="F116" s="268">
        <v>194590</v>
      </c>
      <c r="G116" s="269">
        <f t="shared" si="8"/>
        <v>136213</v>
      </c>
      <c r="H116" s="331"/>
      <c r="I116" s="270"/>
      <c r="J116" s="271">
        <f t="shared" si="9"/>
        <v>0</v>
      </c>
      <c r="K116" s="331"/>
      <c r="L116" s="280" t="s">
        <v>236</v>
      </c>
      <c r="M116" s="280" t="s">
        <v>15</v>
      </c>
      <c r="N116" s="280">
        <v>450</v>
      </c>
      <c r="O116" s="280">
        <v>1700</v>
      </c>
      <c r="P116" s="280" t="s">
        <v>238</v>
      </c>
      <c r="Q116" s="280" t="s">
        <v>422</v>
      </c>
      <c r="R116" s="280">
        <v>5</v>
      </c>
      <c r="S116" s="280">
        <v>500</v>
      </c>
      <c r="T116" s="280">
        <v>23.7</v>
      </c>
      <c r="U116" s="280">
        <v>70</v>
      </c>
    </row>
    <row r="117" spans="1:21" ht="25.5" x14ac:dyDescent="0.2">
      <c r="A117" s="590"/>
      <c r="B117" s="123" t="s">
        <v>760</v>
      </c>
      <c r="C117" s="124" t="s">
        <v>761</v>
      </c>
      <c r="D117" s="125">
        <v>1</v>
      </c>
      <c r="E117" s="126" t="s">
        <v>242</v>
      </c>
      <c r="F117" s="5">
        <v>112362</v>
      </c>
      <c r="G117" s="272">
        <f t="shared" si="8"/>
        <v>78653.399999999994</v>
      </c>
      <c r="H117" s="331"/>
      <c r="I117" s="51"/>
      <c r="J117" s="52">
        <f t="shared" si="9"/>
        <v>0</v>
      </c>
      <c r="K117" s="331"/>
      <c r="L117" s="125" t="s">
        <v>236</v>
      </c>
      <c r="M117" s="125" t="s">
        <v>15</v>
      </c>
      <c r="N117" s="125">
        <v>450</v>
      </c>
      <c r="O117" s="125">
        <v>1700</v>
      </c>
      <c r="P117" s="125" t="s">
        <v>238</v>
      </c>
      <c r="Q117" s="125" t="s">
        <v>422</v>
      </c>
      <c r="R117" s="125">
        <v>5</v>
      </c>
      <c r="S117" s="125">
        <v>500</v>
      </c>
      <c r="T117" s="125">
        <v>15.2</v>
      </c>
      <c r="U117" s="125">
        <v>70</v>
      </c>
    </row>
    <row r="118" spans="1:21" ht="25.5" x14ac:dyDescent="0.2">
      <c r="A118" s="590"/>
      <c r="B118" s="123" t="s">
        <v>762</v>
      </c>
      <c r="C118" s="124" t="s">
        <v>763</v>
      </c>
      <c r="D118" s="125">
        <v>1</v>
      </c>
      <c r="E118" s="126" t="s">
        <v>235</v>
      </c>
      <c r="F118" s="5">
        <v>82228</v>
      </c>
      <c r="G118" s="272">
        <f t="shared" si="8"/>
        <v>57559.600000000006</v>
      </c>
      <c r="H118" s="331"/>
      <c r="I118" s="51"/>
      <c r="J118" s="52">
        <f t="shared" si="9"/>
        <v>0</v>
      </c>
      <c r="K118" s="331"/>
      <c r="L118" s="125" t="s">
        <v>236</v>
      </c>
      <c r="M118" s="125" t="s">
        <v>15</v>
      </c>
      <c r="N118" s="125">
        <v>450</v>
      </c>
      <c r="O118" s="125">
        <v>1700</v>
      </c>
      <c r="P118" s="125" t="s">
        <v>238</v>
      </c>
      <c r="Q118" s="125" t="s">
        <v>422</v>
      </c>
      <c r="R118" s="125">
        <v>5</v>
      </c>
      <c r="S118" s="125">
        <v>175</v>
      </c>
      <c r="T118" s="125">
        <v>8.5</v>
      </c>
      <c r="U118" s="125">
        <v>70</v>
      </c>
    </row>
    <row r="119" spans="1:21" ht="31.5" x14ac:dyDescent="0.2">
      <c r="A119" s="590"/>
      <c r="B119" s="266" t="s">
        <v>764</v>
      </c>
      <c r="C119" s="273" t="s">
        <v>765</v>
      </c>
      <c r="D119" s="266"/>
      <c r="E119" s="267" t="s">
        <v>235</v>
      </c>
      <c r="F119" s="268">
        <v>195810</v>
      </c>
      <c r="G119" s="269">
        <f t="shared" si="8"/>
        <v>137067</v>
      </c>
      <c r="H119" s="331"/>
      <c r="I119" s="270"/>
      <c r="J119" s="271">
        <f t="shared" si="9"/>
        <v>0</v>
      </c>
      <c r="K119" s="331"/>
      <c r="L119" s="280" t="s">
        <v>236</v>
      </c>
      <c r="M119" s="280" t="s">
        <v>15</v>
      </c>
      <c r="N119" s="280">
        <v>500</v>
      </c>
      <c r="O119" s="280">
        <v>1700</v>
      </c>
      <c r="P119" s="280" t="s">
        <v>238</v>
      </c>
      <c r="Q119" s="280" t="s">
        <v>422</v>
      </c>
      <c r="R119" s="280">
        <v>5</v>
      </c>
      <c r="S119" s="280">
        <v>500</v>
      </c>
      <c r="T119" s="280">
        <v>24.939999999999998</v>
      </c>
      <c r="U119" s="280">
        <v>70</v>
      </c>
    </row>
    <row r="120" spans="1:21" ht="25.5" x14ac:dyDescent="0.2">
      <c r="A120" s="590"/>
      <c r="B120" s="123" t="s">
        <v>766</v>
      </c>
      <c r="C120" s="124" t="s">
        <v>767</v>
      </c>
      <c r="D120" s="125">
        <v>1</v>
      </c>
      <c r="E120" s="126" t="s">
        <v>242</v>
      </c>
      <c r="F120" s="5">
        <v>113216</v>
      </c>
      <c r="G120" s="272">
        <f t="shared" si="8"/>
        <v>79251.200000000012</v>
      </c>
      <c r="H120" s="331"/>
      <c r="I120" s="51"/>
      <c r="J120" s="52">
        <f t="shared" si="9"/>
        <v>0</v>
      </c>
      <c r="K120" s="331"/>
      <c r="L120" s="125" t="s">
        <v>236</v>
      </c>
      <c r="M120" s="125" t="s">
        <v>15</v>
      </c>
      <c r="N120" s="125">
        <v>500</v>
      </c>
      <c r="O120" s="125">
        <v>1700</v>
      </c>
      <c r="P120" s="125" t="s">
        <v>238</v>
      </c>
      <c r="Q120" s="125" t="s">
        <v>422</v>
      </c>
      <c r="R120" s="125">
        <v>5</v>
      </c>
      <c r="S120" s="125">
        <v>500</v>
      </c>
      <c r="T120" s="125">
        <v>15.57</v>
      </c>
      <c r="U120" s="125">
        <v>70</v>
      </c>
    </row>
    <row r="121" spans="1:21" ht="25.5" x14ac:dyDescent="0.2">
      <c r="A121" s="590"/>
      <c r="B121" s="123" t="s">
        <v>768</v>
      </c>
      <c r="C121" s="124" t="s">
        <v>769</v>
      </c>
      <c r="D121" s="125">
        <v>1</v>
      </c>
      <c r="E121" s="126" t="s">
        <v>235</v>
      </c>
      <c r="F121" s="5">
        <v>82594</v>
      </c>
      <c r="G121" s="272">
        <f t="shared" si="8"/>
        <v>57815.8</v>
      </c>
      <c r="H121" s="331"/>
      <c r="I121" s="51"/>
      <c r="J121" s="52">
        <f t="shared" si="9"/>
        <v>0</v>
      </c>
      <c r="K121" s="331"/>
      <c r="L121" s="125" t="s">
        <v>236</v>
      </c>
      <c r="M121" s="125" t="s">
        <v>15</v>
      </c>
      <c r="N121" s="125">
        <v>500</v>
      </c>
      <c r="O121" s="125">
        <v>1700</v>
      </c>
      <c r="P121" s="125" t="s">
        <v>238</v>
      </c>
      <c r="Q121" s="125" t="s">
        <v>422</v>
      </c>
      <c r="R121" s="125">
        <v>5</v>
      </c>
      <c r="S121" s="125">
        <v>175</v>
      </c>
      <c r="T121" s="125">
        <v>9.3699999999999992</v>
      </c>
      <c r="U121" s="125">
        <v>70</v>
      </c>
    </row>
    <row r="122" spans="1:21" ht="31.5" x14ac:dyDescent="0.2">
      <c r="A122" s="590"/>
      <c r="B122" s="266" t="s">
        <v>770</v>
      </c>
      <c r="C122" s="273" t="s">
        <v>771</v>
      </c>
      <c r="D122" s="266"/>
      <c r="E122" s="267" t="s">
        <v>235</v>
      </c>
      <c r="F122" s="268">
        <v>199958</v>
      </c>
      <c r="G122" s="269">
        <f t="shared" si="8"/>
        <v>139970.6</v>
      </c>
      <c r="H122" s="331"/>
      <c r="I122" s="270"/>
      <c r="J122" s="271">
        <f t="shared" si="9"/>
        <v>0</v>
      </c>
      <c r="K122" s="331"/>
      <c r="L122" s="280" t="s">
        <v>236</v>
      </c>
      <c r="M122" s="280" t="s">
        <v>15</v>
      </c>
      <c r="N122" s="280">
        <v>600</v>
      </c>
      <c r="O122" s="280">
        <v>1700</v>
      </c>
      <c r="P122" s="280" t="s">
        <v>238</v>
      </c>
      <c r="Q122" s="280" t="s">
        <v>422</v>
      </c>
      <c r="R122" s="280">
        <v>5</v>
      </c>
      <c r="S122" s="280">
        <v>500</v>
      </c>
      <c r="T122" s="280">
        <v>31.5</v>
      </c>
      <c r="U122" s="280">
        <v>70</v>
      </c>
    </row>
    <row r="123" spans="1:21" ht="25.5" x14ac:dyDescent="0.2">
      <c r="A123" s="590"/>
      <c r="B123" s="123" t="s">
        <v>772</v>
      </c>
      <c r="C123" s="124" t="s">
        <v>773</v>
      </c>
      <c r="D123" s="125">
        <v>1</v>
      </c>
      <c r="E123" s="126" t="s">
        <v>242</v>
      </c>
      <c r="F123" s="5">
        <v>116266</v>
      </c>
      <c r="G123" s="272">
        <f t="shared" si="8"/>
        <v>81386.200000000012</v>
      </c>
      <c r="H123" s="331"/>
      <c r="I123" s="51"/>
      <c r="J123" s="52">
        <f t="shared" si="9"/>
        <v>0</v>
      </c>
      <c r="K123" s="331"/>
      <c r="L123" s="125" t="s">
        <v>236</v>
      </c>
      <c r="M123" s="125" t="s">
        <v>15</v>
      </c>
      <c r="N123" s="125">
        <v>600</v>
      </c>
      <c r="O123" s="125">
        <v>1700</v>
      </c>
      <c r="P123" s="125" t="s">
        <v>238</v>
      </c>
      <c r="Q123" s="125" t="s">
        <v>422</v>
      </c>
      <c r="R123" s="125">
        <v>5</v>
      </c>
      <c r="S123" s="125">
        <v>500</v>
      </c>
      <c r="T123" s="125">
        <v>22</v>
      </c>
      <c r="U123" s="125">
        <v>70</v>
      </c>
    </row>
    <row r="124" spans="1:21" ht="26.25" thickBot="1" x14ac:dyDescent="0.25">
      <c r="A124" s="591"/>
      <c r="B124" s="182" t="s">
        <v>774</v>
      </c>
      <c r="C124" s="254" t="s">
        <v>775</v>
      </c>
      <c r="D124" s="183">
        <v>1</v>
      </c>
      <c r="E124" s="132" t="s">
        <v>235</v>
      </c>
      <c r="F124" s="15">
        <v>83692</v>
      </c>
      <c r="G124" s="332">
        <f t="shared" si="8"/>
        <v>58584.4</v>
      </c>
      <c r="H124" s="331"/>
      <c r="I124" s="56"/>
      <c r="J124" s="57">
        <f t="shared" si="9"/>
        <v>0</v>
      </c>
      <c r="K124" s="331"/>
      <c r="L124" s="183" t="s">
        <v>236</v>
      </c>
      <c r="M124" s="183" t="s">
        <v>15</v>
      </c>
      <c r="N124" s="183">
        <v>600</v>
      </c>
      <c r="O124" s="183">
        <v>1700</v>
      </c>
      <c r="P124" s="183" t="s">
        <v>238</v>
      </c>
      <c r="Q124" s="183" t="s">
        <v>422</v>
      </c>
      <c r="R124" s="183">
        <v>5</v>
      </c>
      <c r="S124" s="183">
        <v>175</v>
      </c>
      <c r="T124" s="183">
        <v>9.5</v>
      </c>
      <c r="U124" s="183">
        <v>70</v>
      </c>
    </row>
    <row r="125" spans="1:21" s="142" customFormat="1" ht="36.75" customHeight="1" x14ac:dyDescent="0.2">
      <c r="A125" s="587"/>
      <c r="B125" s="163" t="s">
        <v>902</v>
      </c>
      <c r="C125" s="164" t="s">
        <v>903</v>
      </c>
      <c r="D125" s="165"/>
      <c r="E125" s="166" t="s">
        <v>235</v>
      </c>
      <c r="F125" s="34">
        <v>11956</v>
      </c>
      <c r="G125" s="287">
        <f t="shared" si="8"/>
        <v>8369.2000000000007</v>
      </c>
      <c r="H125" s="331"/>
      <c r="I125" s="47"/>
      <c r="J125" s="48">
        <f t="shared" si="9"/>
        <v>0</v>
      </c>
      <c r="K125" s="331"/>
      <c r="L125" s="359" t="s">
        <v>236</v>
      </c>
      <c r="M125" s="359" t="s">
        <v>15</v>
      </c>
      <c r="N125" s="359">
        <v>450</v>
      </c>
      <c r="O125" s="359"/>
      <c r="P125" s="359" t="s">
        <v>238</v>
      </c>
      <c r="Q125" s="359" t="s">
        <v>422</v>
      </c>
      <c r="R125" s="359">
        <v>1</v>
      </c>
      <c r="S125" s="359"/>
      <c r="T125" s="359">
        <v>1.2030000000000001</v>
      </c>
      <c r="U125" s="359">
        <v>10</v>
      </c>
    </row>
    <row r="126" spans="1:21" s="142" customFormat="1" ht="36.75" customHeight="1" x14ac:dyDescent="0.2">
      <c r="A126" s="583"/>
      <c r="B126" s="274" t="s">
        <v>904</v>
      </c>
      <c r="C126" s="275" t="s">
        <v>905</v>
      </c>
      <c r="D126" s="276"/>
      <c r="E126" s="277" t="s">
        <v>235</v>
      </c>
      <c r="F126" s="278">
        <v>12688</v>
      </c>
      <c r="G126" s="269">
        <f t="shared" si="8"/>
        <v>8881.6</v>
      </c>
      <c r="H126" s="331"/>
      <c r="I126" s="270"/>
      <c r="J126" s="271">
        <f t="shared" si="9"/>
        <v>0</v>
      </c>
      <c r="K126" s="331"/>
      <c r="L126" s="360" t="s">
        <v>236</v>
      </c>
      <c r="M126" s="360" t="s">
        <v>15</v>
      </c>
      <c r="N126" s="360">
        <v>500</v>
      </c>
      <c r="O126" s="360"/>
      <c r="P126" s="360" t="s">
        <v>238</v>
      </c>
      <c r="Q126" s="360" t="s">
        <v>422</v>
      </c>
      <c r="R126" s="360">
        <v>1</v>
      </c>
      <c r="S126" s="360"/>
      <c r="T126" s="360">
        <v>1.3160000000000001</v>
      </c>
      <c r="U126" s="360">
        <v>10</v>
      </c>
    </row>
    <row r="127" spans="1:21" s="142" customFormat="1" ht="36.75" customHeight="1" thickBot="1" x14ac:dyDescent="0.25">
      <c r="A127" s="583"/>
      <c r="B127" s="274" t="s">
        <v>906</v>
      </c>
      <c r="C127" s="275" t="s">
        <v>907</v>
      </c>
      <c r="D127" s="276"/>
      <c r="E127" s="277" t="s">
        <v>235</v>
      </c>
      <c r="F127" s="278">
        <v>13786</v>
      </c>
      <c r="G127" s="269">
        <f t="shared" si="8"/>
        <v>9650.2000000000007</v>
      </c>
      <c r="H127" s="331"/>
      <c r="I127" s="270"/>
      <c r="J127" s="271">
        <f t="shared" si="9"/>
        <v>0</v>
      </c>
      <c r="K127" s="331"/>
      <c r="L127" s="360" t="s">
        <v>236</v>
      </c>
      <c r="M127" s="360" t="s">
        <v>15</v>
      </c>
      <c r="N127" s="360">
        <v>600</v>
      </c>
      <c r="O127" s="360"/>
      <c r="P127" s="360" t="s">
        <v>238</v>
      </c>
      <c r="Q127" s="360" t="s">
        <v>422</v>
      </c>
      <c r="R127" s="360">
        <v>1</v>
      </c>
      <c r="S127" s="360"/>
      <c r="T127" s="360">
        <v>1.5</v>
      </c>
      <c r="U127" s="360">
        <v>10</v>
      </c>
    </row>
    <row r="128" spans="1:21" s="68" customFormat="1" ht="21" thickTop="1" thickBot="1" x14ac:dyDescent="0.25">
      <c r="A128" s="108"/>
      <c r="B128" s="108"/>
      <c r="C128" s="133" t="s">
        <v>926</v>
      </c>
      <c r="D128" s="133"/>
      <c r="E128" s="134"/>
      <c r="F128" s="36"/>
      <c r="G128" s="37"/>
      <c r="H128" s="331"/>
      <c r="I128" s="38"/>
      <c r="J128" s="39"/>
      <c r="K128" s="331"/>
      <c r="L128" s="136"/>
      <c r="M128" s="136"/>
      <c r="N128" s="136"/>
      <c r="O128" s="136"/>
      <c r="P128" s="136"/>
      <c r="Q128" s="136"/>
      <c r="R128" s="136"/>
      <c r="S128" s="136"/>
      <c r="T128" s="136"/>
      <c r="U128" s="136"/>
    </row>
    <row r="129" spans="1:21" ht="32.25" thickTop="1" x14ac:dyDescent="0.2">
      <c r="A129" s="590"/>
      <c r="B129" s="266" t="s">
        <v>927</v>
      </c>
      <c r="C129" s="273" t="s">
        <v>928</v>
      </c>
      <c r="D129" s="266"/>
      <c r="E129" s="267" t="s">
        <v>235</v>
      </c>
      <c r="F129" s="268">
        <v>221430</v>
      </c>
      <c r="G129" s="269">
        <f t="shared" si="8"/>
        <v>155001</v>
      </c>
      <c r="H129" s="331"/>
      <c r="I129" s="270"/>
      <c r="J129" s="271">
        <f>IF(I129*G129&gt;0,I129*G129,0)</f>
        <v>0</v>
      </c>
      <c r="K129" s="331"/>
      <c r="L129" s="280" t="s">
        <v>236</v>
      </c>
      <c r="M129" s="280" t="s">
        <v>15</v>
      </c>
      <c r="N129" s="280">
        <v>600</v>
      </c>
      <c r="O129" s="280">
        <v>1700</v>
      </c>
      <c r="P129" s="280" t="s">
        <v>238</v>
      </c>
      <c r="Q129" s="280" t="s">
        <v>422</v>
      </c>
      <c r="R129" s="280">
        <v>6</v>
      </c>
      <c r="S129" s="280">
        <v>500</v>
      </c>
      <c r="T129" s="280">
        <v>39.9</v>
      </c>
      <c r="U129" s="280">
        <v>70</v>
      </c>
    </row>
    <row r="130" spans="1:21" x14ac:dyDescent="0.2">
      <c r="A130" s="590"/>
      <c r="B130" s="123" t="s">
        <v>929</v>
      </c>
      <c r="C130" s="124" t="s">
        <v>930</v>
      </c>
      <c r="D130" s="125">
        <v>1</v>
      </c>
      <c r="E130" s="126" t="s">
        <v>242</v>
      </c>
      <c r="F130" s="5">
        <v>7686</v>
      </c>
      <c r="G130" s="272">
        <f t="shared" si="8"/>
        <v>5380.2000000000007</v>
      </c>
      <c r="H130" s="331"/>
      <c r="I130" s="51"/>
      <c r="J130" s="52">
        <f>IF(I130*G130&gt;0,I130*G130,0)</f>
        <v>0</v>
      </c>
      <c r="K130" s="331"/>
      <c r="L130" s="125" t="s">
        <v>236</v>
      </c>
      <c r="M130" s="125" t="s">
        <v>15</v>
      </c>
      <c r="N130" s="125">
        <v>600</v>
      </c>
      <c r="O130" s="125">
        <v>1700</v>
      </c>
      <c r="P130" s="125" t="s">
        <v>238</v>
      </c>
      <c r="Q130" s="125" t="s">
        <v>422</v>
      </c>
      <c r="R130" s="125">
        <v>6</v>
      </c>
      <c r="S130" s="125">
        <v>480</v>
      </c>
      <c r="T130" s="125">
        <v>0.90300000000000002</v>
      </c>
      <c r="U130" s="280">
        <v>70</v>
      </c>
    </row>
    <row r="131" spans="1:21" ht="25.5" x14ac:dyDescent="0.2">
      <c r="A131" s="590"/>
      <c r="B131" s="123" t="s">
        <v>906</v>
      </c>
      <c r="C131" s="124" t="s">
        <v>907</v>
      </c>
      <c r="D131" s="125">
        <v>1</v>
      </c>
      <c r="E131" s="126" t="s">
        <v>242</v>
      </c>
      <c r="F131" s="5">
        <v>13786</v>
      </c>
      <c r="G131" s="272">
        <f t="shared" si="8"/>
        <v>9650.2000000000007</v>
      </c>
      <c r="H131" s="331"/>
      <c r="I131" s="51"/>
      <c r="J131" s="52">
        <f>IF(I131*G131&gt;0,I131*G131,0)</f>
        <v>0</v>
      </c>
      <c r="K131" s="331"/>
      <c r="L131" s="125" t="s">
        <v>236</v>
      </c>
      <c r="M131" s="125" t="s">
        <v>15</v>
      </c>
      <c r="N131" s="125">
        <v>600</v>
      </c>
      <c r="O131" s="125">
        <v>1700</v>
      </c>
      <c r="P131" s="125" t="s">
        <v>238</v>
      </c>
      <c r="Q131" s="125" t="s">
        <v>422</v>
      </c>
      <c r="R131" s="125">
        <v>6</v>
      </c>
      <c r="S131" s="125">
        <v>500</v>
      </c>
      <c r="T131" s="125">
        <v>1.5</v>
      </c>
      <c r="U131" s="280">
        <v>70</v>
      </c>
    </row>
    <row r="132" spans="1:21" ht="25.5" x14ac:dyDescent="0.2">
      <c r="A132" s="590"/>
      <c r="B132" s="123" t="s">
        <v>772</v>
      </c>
      <c r="C132" s="124" t="s">
        <v>773</v>
      </c>
      <c r="D132" s="125">
        <v>1</v>
      </c>
      <c r="E132" s="126" t="s">
        <v>242</v>
      </c>
      <c r="F132" s="5">
        <v>116266</v>
      </c>
      <c r="G132" s="272">
        <f t="shared" si="8"/>
        <v>81386.200000000012</v>
      </c>
      <c r="H132" s="331"/>
      <c r="I132" s="51"/>
      <c r="J132" s="52">
        <f>IF(I132*G132&gt;0,I132*G132,0)</f>
        <v>0</v>
      </c>
      <c r="K132" s="331"/>
      <c r="L132" s="125" t="s">
        <v>236</v>
      </c>
      <c r="M132" s="125" t="s">
        <v>15</v>
      </c>
      <c r="N132" s="125">
        <v>600</v>
      </c>
      <c r="O132" s="125">
        <v>1700</v>
      </c>
      <c r="P132" s="125" t="s">
        <v>238</v>
      </c>
      <c r="Q132" s="125" t="s">
        <v>422</v>
      </c>
      <c r="R132" s="125">
        <v>6</v>
      </c>
      <c r="S132" s="125">
        <v>500</v>
      </c>
      <c r="T132" s="125">
        <v>22</v>
      </c>
      <c r="U132" s="280">
        <v>70</v>
      </c>
    </row>
    <row r="133" spans="1:21" ht="26.25" thickBot="1" x14ac:dyDescent="0.25">
      <c r="A133" s="590"/>
      <c r="B133" s="123" t="s">
        <v>774</v>
      </c>
      <c r="C133" s="124" t="s">
        <v>775</v>
      </c>
      <c r="D133" s="125">
        <v>1</v>
      </c>
      <c r="E133" s="126" t="s">
        <v>235</v>
      </c>
      <c r="F133" s="5">
        <v>83692</v>
      </c>
      <c r="G133" s="272">
        <f t="shared" si="8"/>
        <v>58584.4</v>
      </c>
      <c r="H133" s="331"/>
      <c r="I133" s="51"/>
      <c r="J133" s="52">
        <f>IF(I133*G133&gt;0,I133*G133,0)</f>
        <v>0</v>
      </c>
      <c r="K133" s="331"/>
      <c r="L133" s="125" t="s">
        <v>236</v>
      </c>
      <c r="M133" s="125" t="s">
        <v>15</v>
      </c>
      <c r="N133" s="125">
        <v>600</v>
      </c>
      <c r="O133" s="125">
        <v>1700</v>
      </c>
      <c r="P133" s="125" t="s">
        <v>238</v>
      </c>
      <c r="Q133" s="125" t="s">
        <v>422</v>
      </c>
      <c r="R133" s="125">
        <v>6</v>
      </c>
      <c r="S133" s="125">
        <v>500</v>
      </c>
      <c r="T133" s="125">
        <v>9.5</v>
      </c>
      <c r="U133" s="280">
        <v>70</v>
      </c>
    </row>
    <row r="134" spans="1:21" s="68" customFormat="1" ht="21" thickTop="1" thickBot="1" x14ac:dyDescent="0.25">
      <c r="A134" s="108"/>
      <c r="B134" s="108"/>
      <c r="C134" s="133" t="s">
        <v>940</v>
      </c>
      <c r="D134" s="133"/>
      <c r="E134" s="134"/>
      <c r="F134" s="36"/>
      <c r="G134" s="37"/>
      <c r="H134" s="331"/>
      <c r="I134" s="38"/>
      <c r="J134" s="39"/>
      <c r="K134" s="331"/>
      <c r="L134" s="136"/>
      <c r="M134" s="136"/>
      <c r="N134" s="136"/>
      <c r="O134" s="136"/>
      <c r="P134" s="136"/>
      <c r="Q134" s="136"/>
      <c r="R134" s="136"/>
      <c r="S134" s="136"/>
      <c r="T134" s="136"/>
      <c r="U134" s="136"/>
    </row>
    <row r="135" spans="1:21" s="142" customFormat="1" ht="36.75" customHeight="1" thickTop="1" x14ac:dyDescent="0.2">
      <c r="A135" s="583"/>
      <c r="B135" s="274" t="s">
        <v>941</v>
      </c>
      <c r="C135" s="275" t="s">
        <v>942</v>
      </c>
      <c r="D135" s="276"/>
      <c r="E135" s="277" t="s">
        <v>235</v>
      </c>
      <c r="F135" s="278">
        <v>43188</v>
      </c>
      <c r="G135" s="269">
        <f t="shared" si="8"/>
        <v>30231.599999999999</v>
      </c>
      <c r="H135" s="331"/>
      <c r="I135" s="270"/>
      <c r="J135" s="271">
        <f t="shared" ref="J135:J147" si="10">IF(I135*G135&gt;0,I135*G135,0)</f>
        <v>0</v>
      </c>
      <c r="K135" s="331"/>
      <c r="L135" s="360" t="s">
        <v>236</v>
      </c>
      <c r="M135" s="360" t="s">
        <v>16</v>
      </c>
      <c r="N135" s="360">
        <v>450</v>
      </c>
      <c r="O135" s="360">
        <v>600</v>
      </c>
      <c r="P135" s="360" t="s">
        <v>238</v>
      </c>
      <c r="Q135" s="360" t="s">
        <v>422</v>
      </c>
      <c r="R135" s="360">
        <v>2</v>
      </c>
      <c r="S135" s="360">
        <v>175</v>
      </c>
      <c r="T135" s="360">
        <v>3.9</v>
      </c>
      <c r="U135" s="360">
        <v>25</v>
      </c>
    </row>
    <row r="136" spans="1:21" s="142" customFormat="1" ht="36.75" customHeight="1" x14ac:dyDescent="0.2">
      <c r="A136" s="583"/>
      <c r="B136" s="274" t="s">
        <v>943</v>
      </c>
      <c r="C136" s="275" t="s">
        <v>944</v>
      </c>
      <c r="D136" s="276"/>
      <c r="E136" s="277" t="s">
        <v>235</v>
      </c>
      <c r="F136" s="278">
        <v>44042</v>
      </c>
      <c r="G136" s="269">
        <f t="shared" si="8"/>
        <v>30829.4</v>
      </c>
      <c r="H136" s="331"/>
      <c r="I136" s="270"/>
      <c r="J136" s="271">
        <f t="shared" si="10"/>
        <v>0</v>
      </c>
      <c r="K136" s="331"/>
      <c r="L136" s="360" t="s">
        <v>236</v>
      </c>
      <c r="M136" s="360" t="s">
        <v>16</v>
      </c>
      <c r="N136" s="360">
        <v>500</v>
      </c>
      <c r="O136" s="360">
        <v>600</v>
      </c>
      <c r="P136" s="360" t="s">
        <v>238</v>
      </c>
      <c r="Q136" s="360" t="s">
        <v>422</v>
      </c>
      <c r="R136" s="360">
        <v>2</v>
      </c>
      <c r="S136" s="360">
        <v>175</v>
      </c>
      <c r="T136" s="360">
        <v>4.6900000000000004</v>
      </c>
      <c r="U136" s="360">
        <v>25</v>
      </c>
    </row>
    <row r="137" spans="1:21" s="142" customFormat="1" ht="36.75" customHeight="1" x14ac:dyDescent="0.2">
      <c r="A137" s="583"/>
      <c r="B137" s="274" t="s">
        <v>945</v>
      </c>
      <c r="C137" s="275" t="s">
        <v>946</v>
      </c>
      <c r="D137" s="276"/>
      <c r="E137" s="277" t="s">
        <v>235</v>
      </c>
      <c r="F137" s="278">
        <v>45262</v>
      </c>
      <c r="G137" s="269">
        <f t="shared" si="8"/>
        <v>31683.4</v>
      </c>
      <c r="H137" s="331"/>
      <c r="I137" s="270"/>
      <c r="J137" s="271">
        <f t="shared" si="10"/>
        <v>0</v>
      </c>
      <c r="K137" s="331"/>
      <c r="L137" s="360" t="s">
        <v>236</v>
      </c>
      <c r="M137" s="360" t="s">
        <v>16</v>
      </c>
      <c r="N137" s="360">
        <v>600</v>
      </c>
      <c r="O137" s="360">
        <v>600</v>
      </c>
      <c r="P137" s="360" t="s">
        <v>238</v>
      </c>
      <c r="Q137" s="360" t="s">
        <v>422</v>
      </c>
      <c r="R137" s="360">
        <v>2</v>
      </c>
      <c r="S137" s="360">
        <v>175</v>
      </c>
      <c r="T137" s="360">
        <v>5.7</v>
      </c>
      <c r="U137" s="360">
        <v>25</v>
      </c>
    </row>
    <row r="138" spans="1:21" s="142" customFormat="1" ht="36.75" customHeight="1" x14ac:dyDescent="0.2">
      <c r="A138" s="583"/>
      <c r="B138" s="274" t="s">
        <v>744</v>
      </c>
      <c r="C138" s="275" t="s">
        <v>745</v>
      </c>
      <c r="D138" s="276"/>
      <c r="E138" s="277" t="s">
        <v>235</v>
      </c>
      <c r="F138" s="278">
        <v>70638</v>
      </c>
      <c r="G138" s="269">
        <f t="shared" si="8"/>
        <v>49446.600000000006</v>
      </c>
      <c r="H138" s="331"/>
      <c r="I138" s="270"/>
      <c r="J138" s="271">
        <f t="shared" si="10"/>
        <v>0</v>
      </c>
      <c r="K138" s="331"/>
      <c r="L138" s="360" t="s">
        <v>236</v>
      </c>
      <c r="M138" s="360" t="s">
        <v>16</v>
      </c>
      <c r="N138" s="360">
        <v>450</v>
      </c>
      <c r="O138" s="360">
        <v>1100</v>
      </c>
      <c r="P138" s="360" t="s">
        <v>238</v>
      </c>
      <c r="Q138" s="360" t="s">
        <v>422</v>
      </c>
      <c r="R138" s="360">
        <v>4</v>
      </c>
      <c r="S138" s="360">
        <v>175</v>
      </c>
      <c r="T138" s="360">
        <v>3.62</v>
      </c>
      <c r="U138" s="360">
        <v>25</v>
      </c>
    </row>
    <row r="139" spans="1:21" s="142" customFormat="1" ht="36.75" customHeight="1" x14ac:dyDescent="0.2">
      <c r="A139" s="583"/>
      <c r="B139" s="274" t="s">
        <v>762</v>
      </c>
      <c r="C139" s="275" t="s">
        <v>763</v>
      </c>
      <c r="D139" s="276"/>
      <c r="E139" s="277" t="s">
        <v>235</v>
      </c>
      <c r="F139" s="278">
        <v>82228</v>
      </c>
      <c r="G139" s="269">
        <f t="shared" si="8"/>
        <v>57559.600000000006</v>
      </c>
      <c r="H139" s="331"/>
      <c r="I139" s="270"/>
      <c r="J139" s="271">
        <f t="shared" si="10"/>
        <v>0</v>
      </c>
      <c r="K139" s="331"/>
      <c r="L139" s="360" t="s">
        <v>236</v>
      </c>
      <c r="M139" s="360" t="s">
        <v>16</v>
      </c>
      <c r="N139" s="360">
        <v>450</v>
      </c>
      <c r="O139" s="360">
        <v>1700</v>
      </c>
      <c r="P139" s="360" t="s">
        <v>238</v>
      </c>
      <c r="Q139" s="360" t="s">
        <v>422</v>
      </c>
      <c r="R139" s="360">
        <v>5</v>
      </c>
      <c r="S139" s="360">
        <v>175</v>
      </c>
      <c r="T139" s="360">
        <v>8.5</v>
      </c>
      <c r="U139" s="360">
        <v>25</v>
      </c>
    </row>
    <row r="140" spans="1:21" s="142" customFormat="1" ht="36.75" customHeight="1" x14ac:dyDescent="0.2">
      <c r="A140" s="583"/>
      <c r="B140" s="274" t="s">
        <v>750</v>
      </c>
      <c r="C140" s="275" t="s">
        <v>751</v>
      </c>
      <c r="D140" s="276"/>
      <c r="E140" s="277" t="s">
        <v>235</v>
      </c>
      <c r="F140" s="278">
        <v>71126</v>
      </c>
      <c r="G140" s="269">
        <f t="shared" si="8"/>
        <v>49788.2</v>
      </c>
      <c r="H140" s="331"/>
      <c r="I140" s="270"/>
      <c r="J140" s="271">
        <f t="shared" si="10"/>
        <v>0</v>
      </c>
      <c r="K140" s="331"/>
      <c r="L140" s="360" t="s">
        <v>236</v>
      </c>
      <c r="M140" s="360" t="s">
        <v>16</v>
      </c>
      <c r="N140" s="360">
        <v>500</v>
      </c>
      <c r="O140" s="360">
        <v>1100</v>
      </c>
      <c r="P140" s="360" t="s">
        <v>238</v>
      </c>
      <c r="Q140" s="360" t="s">
        <v>422</v>
      </c>
      <c r="R140" s="360">
        <v>4</v>
      </c>
      <c r="S140" s="360">
        <v>175</v>
      </c>
      <c r="T140" s="360">
        <v>5.6</v>
      </c>
      <c r="U140" s="360">
        <v>25</v>
      </c>
    </row>
    <row r="141" spans="1:21" s="142" customFormat="1" ht="36.75" customHeight="1" x14ac:dyDescent="0.2">
      <c r="A141" s="583"/>
      <c r="B141" s="274" t="s">
        <v>768</v>
      </c>
      <c r="C141" s="275" t="s">
        <v>769</v>
      </c>
      <c r="D141" s="276"/>
      <c r="E141" s="277" t="s">
        <v>235</v>
      </c>
      <c r="F141" s="278">
        <v>82594</v>
      </c>
      <c r="G141" s="269">
        <f t="shared" si="8"/>
        <v>57815.8</v>
      </c>
      <c r="H141" s="331"/>
      <c r="I141" s="270"/>
      <c r="J141" s="271">
        <f t="shared" si="10"/>
        <v>0</v>
      </c>
      <c r="K141" s="331"/>
      <c r="L141" s="360" t="s">
        <v>236</v>
      </c>
      <c r="M141" s="360" t="s">
        <v>16</v>
      </c>
      <c r="N141" s="360">
        <v>500</v>
      </c>
      <c r="O141" s="360">
        <v>1700</v>
      </c>
      <c r="P141" s="360" t="s">
        <v>238</v>
      </c>
      <c r="Q141" s="360" t="s">
        <v>422</v>
      </c>
      <c r="R141" s="360">
        <v>5</v>
      </c>
      <c r="S141" s="360">
        <v>175</v>
      </c>
      <c r="T141" s="360">
        <v>9.3699999999999992</v>
      </c>
      <c r="U141" s="360">
        <v>25</v>
      </c>
    </row>
    <row r="142" spans="1:21" s="142" customFormat="1" ht="36.75" customHeight="1" x14ac:dyDescent="0.2">
      <c r="A142" s="583"/>
      <c r="B142" s="274" t="s">
        <v>738</v>
      </c>
      <c r="C142" s="275" t="s">
        <v>739</v>
      </c>
      <c r="D142" s="276"/>
      <c r="E142" s="277" t="s">
        <v>235</v>
      </c>
      <c r="F142" s="278">
        <v>62098</v>
      </c>
      <c r="G142" s="269">
        <f t="shared" si="8"/>
        <v>43468.600000000006</v>
      </c>
      <c r="H142" s="331"/>
      <c r="I142" s="270"/>
      <c r="J142" s="271">
        <f t="shared" si="10"/>
        <v>0</v>
      </c>
      <c r="K142" s="331"/>
      <c r="L142" s="360" t="s">
        <v>236</v>
      </c>
      <c r="M142" s="360" t="s">
        <v>16</v>
      </c>
      <c r="N142" s="360">
        <v>600</v>
      </c>
      <c r="O142" s="360">
        <v>800</v>
      </c>
      <c r="P142" s="360" t="s">
        <v>238</v>
      </c>
      <c r="Q142" s="360" t="s">
        <v>422</v>
      </c>
      <c r="R142" s="360">
        <v>3</v>
      </c>
      <c r="S142" s="360">
        <v>175</v>
      </c>
      <c r="T142" s="360">
        <v>6</v>
      </c>
      <c r="U142" s="360">
        <v>25</v>
      </c>
    </row>
    <row r="143" spans="1:21" s="142" customFormat="1" ht="36.75" customHeight="1" x14ac:dyDescent="0.2">
      <c r="A143" s="583"/>
      <c r="B143" s="274" t="s">
        <v>756</v>
      </c>
      <c r="C143" s="275" t="s">
        <v>757</v>
      </c>
      <c r="D143" s="276"/>
      <c r="E143" s="277" t="s">
        <v>235</v>
      </c>
      <c r="F143" s="278">
        <v>72346</v>
      </c>
      <c r="G143" s="269">
        <f t="shared" si="8"/>
        <v>50642.2</v>
      </c>
      <c r="H143" s="331"/>
      <c r="I143" s="270"/>
      <c r="J143" s="271">
        <f t="shared" si="10"/>
        <v>0</v>
      </c>
      <c r="K143" s="331"/>
      <c r="L143" s="360" t="s">
        <v>236</v>
      </c>
      <c r="M143" s="360" t="s">
        <v>16</v>
      </c>
      <c r="N143" s="360">
        <v>600</v>
      </c>
      <c r="O143" s="360">
        <v>1100</v>
      </c>
      <c r="P143" s="360" t="s">
        <v>238</v>
      </c>
      <c r="Q143" s="360" t="s">
        <v>422</v>
      </c>
      <c r="R143" s="360">
        <v>4</v>
      </c>
      <c r="S143" s="360">
        <v>175</v>
      </c>
      <c r="T143" s="360">
        <v>7.81</v>
      </c>
      <c r="U143" s="360">
        <v>25</v>
      </c>
    </row>
    <row r="144" spans="1:21" s="142" customFormat="1" ht="36.75" customHeight="1" thickBot="1" x14ac:dyDescent="0.25">
      <c r="A144" s="585"/>
      <c r="B144" s="333" t="s">
        <v>774</v>
      </c>
      <c r="C144" s="334" t="s">
        <v>775</v>
      </c>
      <c r="D144" s="335"/>
      <c r="E144" s="336" t="s">
        <v>235</v>
      </c>
      <c r="F144" s="337">
        <v>83692</v>
      </c>
      <c r="G144" s="338">
        <f t="shared" si="8"/>
        <v>58584.4</v>
      </c>
      <c r="H144" s="331"/>
      <c r="I144" s="339"/>
      <c r="J144" s="340">
        <f t="shared" si="10"/>
        <v>0</v>
      </c>
      <c r="K144" s="331"/>
      <c r="L144" s="365" t="s">
        <v>236</v>
      </c>
      <c r="M144" s="365" t="s">
        <v>16</v>
      </c>
      <c r="N144" s="365">
        <v>600</v>
      </c>
      <c r="O144" s="365">
        <v>1700</v>
      </c>
      <c r="P144" s="365" t="s">
        <v>238</v>
      </c>
      <c r="Q144" s="365" t="s">
        <v>422</v>
      </c>
      <c r="R144" s="365">
        <v>5</v>
      </c>
      <c r="S144" s="365">
        <v>175</v>
      </c>
      <c r="T144" s="365">
        <v>9.5</v>
      </c>
      <c r="U144" s="365">
        <v>25</v>
      </c>
    </row>
    <row r="145" spans="1:21" s="142" customFormat="1" ht="36.75" customHeight="1" x14ac:dyDescent="0.2">
      <c r="A145" s="587"/>
      <c r="B145" s="163" t="s">
        <v>965</v>
      </c>
      <c r="C145" s="164" t="s">
        <v>966</v>
      </c>
      <c r="D145" s="165"/>
      <c r="E145" s="166" t="s">
        <v>235</v>
      </c>
      <c r="F145" s="34">
        <v>10614</v>
      </c>
      <c r="G145" s="287">
        <f t="shared" si="8"/>
        <v>7429.8</v>
      </c>
      <c r="H145" s="331"/>
      <c r="I145" s="47"/>
      <c r="J145" s="48">
        <f t="shared" si="10"/>
        <v>0</v>
      </c>
      <c r="K145" s="331"/>
      <c r="L145" s="359" t="s">
        <v>236</v>
      </c>
      <c r="M145" s="359" t="s">
        <v>16</v>
      </c>
      <c r="N145" s="359">
        <v>450</v>
      </c>
      <c r="O145" s="359"/>
      <c r="P145" s="359" t="s">
        <v>238</v>
      </c>
      <c r="Q145" s="359" t="s">
        <v>422</v>
      </c>
      <c r="R145" s="359">
        <v>1</v>
      </c>
      <c r="S145" s="359"/>
      <c r="T145" s="359">
        <v>0.8</v>
      </c>
      <c r="U145" s="359">
        <v>4</v>
      </c>
    </row>
    <row r="146" spans="1:21" s="142" customFormat="1" ht="36.75" customHeight="1" x14ac:dyDescent="0.2">
      <c r="A146" s="583"/>
      <c r="B146" s="274" t="s">
        <v>967</v>
      </c>
      <c r="C146" s="275" t="s">
        <v>968</v>
      </c>
      <c r="D146" s="276"/>
      <c r="E146" s="277" t="s">
        <v>235</v>
      </c>
      <c r="F146" s="278">
        <v>11102</v>
      </c>
      <c r="G146" s="269">
        <f t="shared" si="8"/>
        <v>7771.4</v>
      </c>
      <c r="H146" s="331"/>
      <c r="I146" s="270"/>
      <c r="J146" s="271">
        <f t="shared" si="10"/>
        <v>0</v>
      </c>
      <c r="K146" s="331"/>
      <c r="L146" s="360" t="s">
        <v>236</v>
      </c>
      <c r="M146" s="360" t="s">
        <v>16</v>
      </c>
      <c r="N146" s="360">
        <v>500</v>
      </c>
      <c r="O146" s="360"/>
      <c r="P146" s="360" t="s">
        <v>238</v>
      </c>
      <c r="Q146" s="360" t="s">
        <v>422</v>
      </c>
      <c r="R146" s="360">
        <v>1</v>
      </c>
      <c r="S146" s="360"/>
      <c r="T146" s="360">
        <v>1.006</v>
      </c>
      <c r="U146" s="360">
        <v>4</v>
      </c>
    </row>
    <row r="147" spans="1:21" s="142" customFormat="1" ht="36.75" customHeight="1" thickBot="1" x14ac:dyDescent="0.25">
      <c r="A147" s="583"/>
      <c r="B147" s="274" t="s">
        <v>969</v>
      </c>
      <c r="C147" s="275" t="s">
        <v>970</v>
      </c>
      <c r="D147" s="276"/>
      <c r="E147" s="277" t="s">
        <v>235</v>
      </c>
      <c r="F147" s="278">
        <v>11346</v>
      </c>
      <c r="G147" s="269">
        <f t="shared" si="8"/>
        <v>7942.2000000000007</v>
      </c>
      <c r="H147" s="331"/>
      <c r="I147" s="270"/>
      <c r="J147" s="271">
        <f t="shared" si="10"/>
        <v>0</v>
      </c>
      <c r="K147" s="331"/>
      <c r="L147" s="360" t="s">
        <v>236</v>
      </c>
      <c r="M147" s="360" t="s">
        <v>16</v>
      </c>
      <c r="N147" s="360">
        <v>600</v>
      </c>
      <c r="O147" s="360"/>
      <c r="P147" s="360" t="s">
        <v>238</v>
      </c>
      <c r="Q147" s="360" t="s">
        <v>422</v>
      </c>
      <c r="R147" s="360">
        <v>1</v>
      </c>
      <c r="S147" s="360"/>
      <c r="T147" s="360">
        <v>1.1000000000000001</v>
      </c>
      <c r="U147" s="360">
        <v>4</v>
      </c>
    </row>
    <row r="148" spans="1:21" s="68" customFormat="1" ht="21" thickTop="1" thickBot="1" x14ac:dyDescent="0.25">
      <c r="A148" s="108"/>
      <c r="B148" s="108"/>
      <c r="C148" s="133" t="s">
        <v>989</v>
      </c>
      <c r="D148" s="133"/>
      <c r="E148" s="134"/>
      <c r="F148" s="36"/>
      <c r="G148" s="37"/>
      <c r="H148" s="331"/>
      <c r="I148" s="38"/>
      <c r="J148" s="39"/>
      <c r="K148" s="331"/>
      <c r="L148" s="136"/>
      <c r="M148" s="136"/>
      <c r="N148" s="136"/>
      <c r="O148" s="136"/>
      <c r="P148" s="136"/>
      <c r="Q148" s="136"/>
      <c r="R148" s="136"/>
      <c r="S148" s="136"/>
      <c r="T148" s="136"/>
      <c r="U148" s="136"/>
    </row>
    <row r="149" spans="1:21" ht="32.25" thickTop="1" x14ac:dyDescent="0.2">
      <c r="A149" s="590"/>
      <c r="B149" s="266" t="s">
        <v>990</v>
      </c>
      <c r="C149" s="273" t="s">
        <v>991</v>
      </c>
      <c r="D149" s="266"/>
      <c r="E149" s="267" t="s">
        <v>235</v>
      </c>
      <c r="F149" s="268">
        <v>91378</v>
      </c>
      <c r="G149" s="269">
        <f t="shared" si="8"/>
        <v>63964.600000000006</v>
      </c>
      <c r="H149" s="331"/>
      <c r="I149" s="270"/>
      <c r="J149" s="271">
        <f>IF(I149*G149&gt;0,I149*G149,0)</f>
        <v>0</v>
      </c>
      <c r="K149" s="331"/>
      <c r="L149" s="280" t="s">
        <v>236</v>
      </c>
      <c r="M149" s="280" t="s">
        <v>16</v>
      </c>
      <c r="N149" s="280">
        <v>600</v>
      </c>
      <c r="O149" s="280">
        <v>1700</v>
      </c>
      <c r="P149" s="280" t="s">
        <v>238</v>
      </c>
      <c r="Q149" s="280" t="s">
        <v>422</v>
      </c>
      <c r="R149" s="280">
        <v>5</v>
      </c>
      <c r="S149" s="280">
        <v>175</v>
      </c>
      <c r="T149" s="280" t="s">
        <v>1756</v>
      </c>
      <c r="U149" s="280">
        <v>20</v>
      </c>
    </row>
    <row r="150" spans="1:21" ht="25.5" x14ac:dyDescent="0.2">
      <c r="A150" s="590"/>
      <c r="B150" s="123" t="s">
        <v>774</v>
      </c>
      <c r="C150" s="124" t="s">
        <v>775</v>
      </c>
      <c r="D150" s="125">
        <v>1</v>
      </c>
      <c r="E150" s="126" t="s">
        <v>235</v>
      </c>
      <c r="F150" s="5">
        <v>83692</v>
      </c>
      <c r="G150" s="272">
        <f t="shared" si="8"/>
        <v>58584.4</v>
      </c>
      <c r="H150" s="331"/>
      <c r="I150" s="51"/>
      <c r="J150" s="52">
        <f>IF(I150*G150&gt;0,I150*G150,0)</f>
        <v>0</v>
      </c>
      <c r="K150" s="331"/>
      <c r="L150" s="125" t="s">
        <v>236</v>
      </c>
      <c r="M150" s="125" t="s">
        <v>16</v>
      </c>
      <c r="N150" s="125">
        <v>600</v>
      </c>
      <c r="O150" s="125">
        <v>1700</v>
      </c>
      <c r="P150" s="125" t="s">
        <v>238</v>
      </c>
      <c r="Q150" s="125" t="s">
        <v>422</v>
      </c>
      <c r="R150" s="125">
        <v>5</v>
      </c>
      <c r="S150" s="125">
        <v>175</v>
      </c>
      <c r="T150" s="125">
        <v>9.5</v>
      </c>
      <c r="U150" s="125">
        <v>25</v>
      </c>
    </row>
    <row r="151" spans="1:21" ht="16.5" thickBot="1" x14ac:dyDescent="0.25">
      <c r="A151" s="590"/>
      <c r="B151" s="123" t="s">
        <v>929</v>
      </c>
      <c r="C151" s="124" t="s">
        <v>930</v>
      </c>
      <c r="D151" s="125">
        <v>1</v>
      </c>
      <c r="E151" s="126" t="s">
        <v>242</v>
      </c>
      <c r="F151" s="5">
        <v>7686</v>
      </c>
      <c r="G151" s="272">
        <f t="shared" si="8"/>
        <v>5380.2000000000007</v>
      </c>
      <c r="H151" s="331"/>
      <c r="I151" s="51"/>
      <c r="J151" s="52">
        <f>IF(I151*G151&gt;0,I151*G151,0)</f>
        <v>0</v>
      </c>
      <c r="K151" s="331"/>
      <c r="L151" s="125" t="s">
        <v>236</v>
      </c>
      <c r="M151" s="125" t="s">
        <v>16</v>
      </c>
      <c r="N151" s="125">
        <v>600</v>
      </c>
      <c r="O151" s="125">
        <v>0</v>
      </c>
      <c r="P151" s="125" t="s">
        <v>238</v>
      </c>
      <c r="Q151" s="125">
        <v>0</v>
      </c>
      <c r="R151" s="125">
        <v>0</v>
      </c>
      <c r="S151" s="125">
        <v>480</v>
      </c>
      <c r="T151" s="125">
        <v>0.90300000000000002</v>
      </c>
      <c r="U151" s="125">
        <v>4</v>
      </c>
    </row>
    <row r="152" spans="1:21" s="68" customFormat="1" ht="21" thickTop="1" thickBot="1" x14ac:dyDescent="0.25">
      <c r="A152" s="108"/>
      <c r="B152" s="108"/>
      <c r="C152" s="133" t="s">
        <v>1041</v>
      </c>
      <c r="D152" s="133"/>
      <c r="E152" s="134"/>
      <c r="F152" s="36"/>
      <c r="G152" s="37"/>
      <c r="H152" s="331"/>
      <c r="I152" s="38"/>
      <c r="J152" s="39"/>
      <c r="K152" s="331"/>
      <c r="L152" s="136"/>
      <c r="M152" s="136"/>
      <c r="N152" s="136"/>
      <c r="O152" s="136"/>
      <c r="P152" s="136"/>
      <c r="Q152" s="136"/>
      <c r="R152" s="136"/>
      <c r="S152" s="136"/>
      <c r="T152" s="136"/>
      <c r="U152" s="136"/>
    </row>
    <row r="153" spans="1:21" ht="32.25" thickTop="1" x14ac:dyDescent="0.2">
      <c r="A153" s="590"/>
      <c r="B153" s="266" t="s">
        <v>1042</v>
      </c>
      <c r="C153" s="273" t="s">
        <v>1043</v>
      </c>
      <c r="D153" s="266"/>
      <c r="E153" s="267" t="s">
        <v>235</v>
      </c>
      <c r="F153" s="268">
        <v>68808</v>
      </c>
      <c r="G153" s="269">
        <f t="shared" ref="G153:G216" si="11">F153-F153*$G$4</f>
        <v>48165.600000000006</v>
      </c>
      <c r="H153" s="331"/>
      <c r="I153" s="270"/>
      <c r="J153" s="271">
        <f t="shared" ref="J153:J184" si="12">IF(I153*G153&gt;0,I153*G153,0)</f>
        <v>0</v>
      </c>
      <c r="K153" s="331"/>
      <c r="L153" s="280" t="s">
        <v>1044</v>
      </c>
      <c r="M153" s="280" t="s">
        <v>1045</v>
      </c>
      <c r="N153" s="280">
        <v>400</v>
      </c>
      <c r="O153" s="280" t="s">
        <v>1046</v>
      </c>
      <c r="P153" s="280" t="s">
        <v>238</v>
      </c>
      <c r="Q153" s="280" t="s">
        <v>422</v>
      </c>
      <c r="R153" s="280">
        <v>2</v>
      </c>
      <c r="S153" s="280">
        <v>500</v>
      </c>
      <c r="T153" s="280">
        <v>11.826000000000001</v>
      </c>
      <c r="U153" s="280">
        <v>50</v>
      </c>
    </row>
    <row r="154" spans="1:21" ht="25.5" x14ac:dyDescent="0.2">
      <c r="A154" s="590"/>
      <c r="B154" s="123" t="s">
        <v>1047</v>
      </c>
      <c r="C154" s="124" t="s">
        <v>1048</v>
      </c>
      <c r="D154" s="125">
        <v>1</v>
      </c>
      <c r="E154" s="126" t="s">
        <v>242</v>
      </c>
      <c r="F154" s="5">
        <v>57828</v>
      </c>
      <c r="G154" s="272">
        <f t="shared" si="11"/>
        <v>40479.600000000006</v>
      </c>
      <c r="H154" s="331"/>
      <c r="I154" s="51"/>
      <c r="J154" s="52">
        <f t="shared" si="12"/>
        <v>0</v>
      </c>
      <c r="K154" s="331"/>
      <c r="L154" s="125" t="s">
        <v>1044</v>
      </c>
      <c r="M154" s="125" t="s">
        <v>1045</v>
      </c>
      <c r="N154" s="125">
        <v>400</v>
      </c>
      <c r="O154" s="125" t="s">
        <v>1046</v>
      </c>
      <c r="P154" s="125" t="s">
        <v>238</v>
      </c>
      <c r="Q154" s="125" t="s">
        <v>422</v>
      </c>
      <c r="R154" s="125">
        <v>2</v>
      </c>
      <c r="S154" s="125">
        <v>500</v>
      </c>
      <c r="T154" s="125">
        <v>10.246</v>
      </c>
      <c r="U154" s="125">
        <v>50</v>
      </c>
    </row>
    <row r="155" spans="1:21" ht="25.5" x14ac:dyDescent="0.2">
      <c r="A155" s="590"/>
      <c r="B155" s="123" t="s">
        <v>1049</v>
      </c>
      <c r="C155" s="124" t="s">
        <v>1050</v>
      </c>
      <c r="D155" s="125">
        <v>1</v>
      </c>
      <c r="E155" s="126" t="s">
        <v>242</v>
      </c>
      <c r="F155" s="5">
        <v>5124</v>
      </c>
      <c r="G155" s="272">
        <f t="shared" si="11"/>
        <v>3586.8</v>
      </c>
      <c r="H155" s="331"/>
      <c r="I155" s="51"/>
      <c r="J155" s="52">
        <f t="shared" si="12"/>
        <v>0</v>
      </c>
      <c r="K155" s="331"/>
      <c r="L155" s="125" t="s">
        <v>1044</v>
      </c>
      <c r="M155" s="125" t="s">
        <v>1045</v>
      </c>
      <c r="N155" s="125">
        <v>400</v>
      </c>
      <c r="O155" s="125" t="s">
        <v>1046</v>
      </c>
      <c r="P155" s="125" t="s">
        <v>238</v>
      </c>
      <c r="Q155" s="125" t="s">
        <v>422</v>
      </c>
      <c r="R155" s="125">
        <v>2</v>
      </c>
      <c r="S155" s="125">
        <v>500</v>
      </c>
      <c r="T155" s="125">
        <v>1</v>
      </c>
      <c r="U155" s="125">
        <v>50</v>
      </c>
    </row>
    <row r="156" spans="1:21" ht="25.5" x14ac:dyDescent="0.2">
      <c r="A156" s="590"/>
      <c r="B156" s="123" t="s">
        <v>1051</v>
      </c>
      <c r="C156" s="124" t="s">
        <v>1052</v>
      </c>
      <c r="D156" s="125">
        <v>1</v>
      </c>
      <c r="E156" s="126" t="s">
        <v>242</v>
      </c>
      <c r="F156" s="5">
        <v>5856</v>
      </c>
      <c r="G156" s="272">
        <f t="shared" si="11"/>
        <v>4099.2</v>
      </c>
      <c r="H156" s="331"/>
      <c r="I156" s="51"/>
      <c r="J156" s="52">
        <f t="shared" si="12"/>
        <v>0</v>
      </c>
      <c r="K156" s="331"/>
      <c r="L156" s="125" t="s">
        <v>1044</v>
      </c>
      <c r="M156" s="125" t="s">
        <v>1045</v>
      </c>
      <c r="N156" s="125">
        <v>400</v>
      </c>
      <c r="O156" s="125" t="s">
        <v>1046</v>
      </c>
      <c r="P156" s="125" t="s">
        <v>238</v>
      </c>
      <c r="Q156" s="125" t="s">
        <v>422</v>
      </c>
      <c r="R156" s="125">
        <v>2</v>
      </c>
      <c r="S156" s="125">
        <v>500</v>
      </c>
      <c r="T156" s="125">
        <v>0.57999999999999996</v>
      </c>
      <c r="U156" s="125">
        <v>50</v>
      </c>
    </row>
    <row r="157" spans="1:21" ht="31.5" x14ac:dyDescent="0.2">
      <c r="A157" s="590"/>
      <c r="B157" s="266" t="s">
        <v>1053</v>
      </c>
      <c r="C157" s="273" t="s">
        <v>1054</v>
      </c>
      <c r="D157" s="266"/>
      <c r="E157" s="267" t="s">
        <v>235</v>
      </c>
      <c r="F157" s="268">
        <v>86498</v>
      </c>
      <c r="G157" s="269">
        <f t="shared" si="11"/>
        <v>60548.600000000006</v>
      </c>
      <c r="H157" s="331"/>
      <c r="I157" s="270"/>
      <c r="J157" s="271">
        <f t="shared" si="12"/>
        <v>0</v>
      </c>
      <c r="K157" s="331"/>
      <c r="L157" s="280" t="s">
        <v>1044</v>
      </c>
      <c r="M157" s="280" t="s">
        <v>1045</v>
      </c>
      <c r="N157" s="280">
        <v>450</v>
      </c>
      <c r="O157" s="280" t="s">
        <v>1046</v>
      </c>
      <c r="P157" s="280" t="s">
        <v>238</v>
      </c>
      <c r="Q157" s="280" t="s">
        <v>422</v>
      </c>
      <c r="R157" s="280">
        <v>2</v>
      </c>
      <c r="S157" s="280">
        <v>500</v>
      </c>
      <c r="T157" s="280">
        <v>11.826000000000001</v>
      </c>
      <c r="U157" s="280">
        <v>50</v>
      </c>
    </row>
    <row r="158" spans="1:21" ht="25.5" x14ac:dyDescent="0.2">
      <c r="A158" s="590"/>
      <c r="B158" s="123" t="s">
        <v>1055</v>
      </c>
      <c r="C158" s="124" t="s">
        <v>1056</v>
      </c>
      <c r="D158" s="125">
        <v>1</v>
      </c>
      <c r="E158" s="126" t="s">
        <v>242</v>
      </c>
      <c r="F158" s="5">
        <v>75518</v>
      </c>
      <c r="G158" s="272">
        <f t="shared" si="11"/>
        <v>52862.600000000006</v>
      </c>
      <c r="H158" s="331"/>
      <c r="I158" s="51"/>
      <c r="J158" s="52">
        <f t="shared" si="12"/>
        <v>0</v>
      </c>
      <c r="K158" s="331"/>
      <c r="L158" s="125" t="s">
        <v>1044</v>
      </c>
      <c r="M158" s="125" t="s">
        <v>1045</v>
      </c>
      <c r="N158" s="125">
        <v>450</v>
      </c>
      <c r="O158" s="125" t="s">
        <v>1046</v>
      </c>
      <c r="P158" s="125" t="s">
        <v>238</v>
      </c>
      <c r="Q158" s="125" t="s">
        <v>422</v>
      </c>
      <c r="R158" s="125">
        <v>2</v>
      </c>
      <c r="S158" s="125">
        <v>500</v>
      </c>
      <c r="T158" s="125">
        <v>10.246</v>
      </c>
      <c r="U158" s="125">
        <v>50</v>
      </c>
    </row>
    <row r="159" spans="1:21" ht="25.5" x14ac:dyDescent="0.2">
      <c r="A159" s="590"/>
      <c r="B159" s="123" t="s">
        <v>1049</v>
      </c>
      <c r="C159" s="124" t="s">
        <v>1050</v>
      </c>
      <c r="D159" s="125">
        <v>1</v>
      </c>
      <c r="E159" s="126" t="s">
        <v>242</v>
      </c>
      <c r="F159" s="5">
        <v>5124</v>
      </c>
      <c r="G159" s="272">
        <f t="shared" si="11"/>
        <v>3586.8</v>
      </c>
      <c r="H159" s="331"/>
      <c r="I159" s="51"/>
      <c r="J159" s="52">
        <f t="shared" si="12"/>
        <v>0</v>
      </c>
      <c r="K159" s="331"/>
      <c r="L159" s="125" t="s">
        <v>1044</v>
      </c>
      <c r="M159" s="125" t="s">
        <v>1045</v>
      </c>
      <c r="N159" s="125">
        <v>450</v>
      </c>
      <c r="O159" s="125" t="s">
        <v>1046</v>
      </c>
      <c r="P159" s="125" t="s">
        <v>238</v>
      </c>
      <c r="Q159" s="125" t="s">
        <v>422</v>
      </c>
      <c r="R159" s="125">
        <v>2</v>
      </c>
      <c r="S159" s="125">
        <v>500</v>
      </c>
      <c r="T159" s="125">
        <v>1</v>
      </c>
      <c r="U159" s="125">
        <v>50</v>
      </c>
    </row>
    <row r="160" spans="1:21" ht="25.5" x14ac:dyDescent="0.2">
      <c r="A160" s="590"/>
      <c r="B160" s="123" t="s">
        <v>1051</v>
      </c>
      <c r="C160" s="124" t="s">
        <v>1052</v>
      </c>
      <c r="D160" s="125">
        <v>1</v>
      </c>
      <c r="E160" s="126" t="s">
        <v>242</v>
      </c>
      <c r="F160" s="5">
        <v>5856</v>
      </c>
      <c r="G160" s="272">
        <f t="shared" si="11"/>
        <v>4099.2</v>
      </c>
      <c r="H160" s="331"/>
      <c r="I160" s="51"/>
      <c r="J160" s="52">
        <f t="shared" si="12"/>
        <v>0</v>
      </c>
      <c r="K160" s="331"/>
      <c r="L160" s="125" t="s">
        <v>1044</v>
      </c>
      <c r="M160" s="125" t="s">
        <v>1045</v>
      </c>
      <c r="N160" s="125">
        <v>450</v>
      </c>
      <c r="O160" s="125" t="s">
        <v>1046</v>
      </c>
      <c r="P160" s="125" t="s">
        <v>238</v>
      </c>
      <c r="Q160" s="125" t="s">
        <v>422</v>
      </c>
      <c r="R160" s="125">
        <v>2</v>
      </c>
      <c r="S160" s="125">
        <v>500</v>
      </c>
      <c r="T160" s="125">
        <v>0.57999999999999996</v>
      </c>
      <c r="U160" s="125">
        <v>50</v>
      </c>
    </row>
    <row r="161" spans="1:21" ht="31.5" x14ac:dyDescent="0.2">
      <c r="A161" s="590"/>
      <c r="B161" s="266" t="s">
        <v>1057</v>
      </c>
      <c r="C161" s="273" t="s">
        <v>1058</v>
      </c>
      <c r="D161" s="266"/>
      <c r="E161" s="267" t="s">
        <v>235</v>
      </c>
      <c r="F161" s="268">
        <v>90402</v>
      </c>
      <c r="G161" s="269">
        <f t="shared" si="11"/>
        <v>63281.4</v>
      </c>
      <c r="H161" s="331"/>
      <c r="I161" s="270"/>
      <c r="J161" s="271">
        <f t="shared" si="12"/>
        <v>0</v>
      </c>
      <c r="K161" s="331"/>
      <c r="L161" s="280" t="s">
        <v>1044</v>
      </c>
      <c r="M161" s="280" t="s">
        <v>1045</v>
      </c>
      <c r="N161" s="280">
        <v>500</v>
      </c>
      <c r="O161" s="280" t="s">
        <v>1046</v>
      </c>
      <c r="P161" s="280" t="s">
        <v>238</v>
      </c>
      <c r="Q161" s="280" t="s">
        <v>422</v>
      </c>
      <c r="R161" s="280">
        <v>2</v>
      </c>
      <c r="S161" s="280">
        <v>500</v>
      </c>
      <c r="T161" s="280">
        <v>13.08</v>
      </c>
      <c r="U161" s="280">
        <v>50</v>
      </c>
    </row>
    <row r="162" spans="1:21" ht="25.5" x14ac:dyDescent="0.2">
      <c r="A162" s="590"/>
      <c r="B162" s="123" t="s">
        <v>1059</v>
      </c>
      <c r="C162" s="124" t="s">
        <v>1060</v>
      </c>
      <c r="D162" s="125">
        <v>1</v>
      </c>
      <c r="E162" s="126" t="s">
        <v>242</v>
      </c>
      <c r="F162" s="5">
        <v>79422</v>
      </c>
      <c r="G162" s="272">
        <f t="shared" si="11"/>
        <v>55595.4</v>
      </c>
      <c r="H162" s="331"/>
      <c r="I162" s="51"/>
      <c r="J162" s="52">
        <f t="shared" si="12"/>
        <v>0</v>
      </c>
      <c r="K162" s="331"/>
      <c r="L162" s="125" t="s">
        <v>1044</v>
      </c>
      <c r="M162" s="125" t="s">
        <v>1045</v>
      </c>
      <c r="N162" s="125">
        <v>500</v>
      </c>
      <c r="O162" s="125" t="s">
        <v>1046</v>
      </c>
      <c r="P162" s="125" t="s">
        <v>238</v>
      </c>
      <c r="Q162" s="125" t="s">
        <v>422</v>
      </c>
      <c r="R162" s="125">
        <v>2</v>
      </c>
      <c r="S162" s="125">
        <v>500</v>
      </c>
      <c r="T162" s="125">
        <v>11.5</v>
      </c>
      <c r="U162" s="125">
        <v>50</v>
      </c>
    </row>
    <row r="163" spans="1:21" ht="25.5" x14ac:dyDescent="0.2">
      <c r="A163" s="590"/>
      <c r="B163" s="123" t="s">
        <v>1049</v>
      </c>
      <c r="C163" s="124" t="s">
        <v>1050</v>
      </c>
      <c r="D163" s="125">
        <v>1</v>
      </c>
      <c r="E163" s="126" t="s">
        <v>242</v>
      </c>
      <c r="F163" s="5">
        <v>5124</v>
      </c>
      <c r="G163" s="272">
        <f t="shared" si="11"/>
        <v>3586.8</v>
      </c>
      <c r="H163" s="331"/>
      <c r="I163" s="51"/>
      <c r="J163" s="52">
        <f t="shared" si="12"/>
        <v>0</v>
      </c>
      <c r="K163" s="331"/>
      <c r="L163" s="125" t="s">
        <v>1044</v>
      </c>
      <c r="M163" s="125" t="s">
        <v>1045</v>
      </c>
      <c r="N163" s="125">
        <v>500</v>
      </c>
      <c r="O163" s="125" t="s">
        <v>1046</v>
      </c>
      <c r="P163" s="125" t="s">
        <v>238</v>
      </c>
      <c r="Q163" s="125" t="s">
        <v>422</v>
      </c>
      <c r="R163" s="125">
        <v>2</v>
      </c>
      <c r="S163" s="125">
        <v>500</v>
      </c>
      <c r="T163" s="125">
        <v>1</v>
      </c>
      <c r="U163" s="125">
        <v>50</v>
      </c>
    </row>
    <row r="164" spans="1:21" ht="25.5" x14ac:dyDescent="0.2">
      <c r="A164" s="590"/>
      <c r="B164" s="123" t="s">
        <v>1051</v>
      </c>
      <c r="C164" s="124" t="s">
        <v>1052</v>
      </c>
      <c r="D164" s="125">
        <v>1</v>
      </c>
      <c r="E164" s="126" t="s">
        <v>242</v>
      </c>
      <c r="F164" s="5">
        <v>5856</v>
      </c>
      <c r="G164" s="272">
        <f t="shared" si="11"/>
        <v>4099.2</v>
      </c>
      <c r="H164" s="331"/>
      <c r="I164" s="51"/>
      <c r="J164" s="52">
        <f t="shared" si="12"/>
        <v>0</v>
      </c>
      <c r="K164" s="331"/>
      <c r="L164" s="125" t="s">
        <v>1044</v>
      </c>
      <c r="M164" s="125" t="s">
        <v>1045</v>
      </c>
      <c r="N164" s="125">
        <v>500</v>
      </c>
      <c r="O164" s="125" t="s">
        <v>1046</v>
      </c>
      <c r="P164" s="125" t="s">
        <v>238</v>
      </c>
      <c r="Q164" s="125" t="s">
        <v>422</v>
      </c>
      <c r="R164" s="125">
        <v>2</v>
      </c>
      <c r="S164" s="125">
        <v>500</v>
      </c>
      <c r="T164" s="125">
        <v>0.57999999999999996</v>
      </c>
      <c r="U164" s="125">
        <v>50</v>
      </c>
    </row>
    <row r="165" spans="1:21" ht="31.5" x14ac:dyDescent="0.2">
      <c r="A165" s="590"/>
      <c r="B165" s="266" t="s">
        <v>1061</v>
      </c>
      <c r="C165" s="273" t="s">
        <v>1062</v>
      </c>
      <c r="D165" s="266"/>
      <c r="E165" s="267" t="s">
        <v>235</v>
      </c>
      <c r="F165" s="268">
        <v>91622</v>
      </c>
      <c r="G165" s="269">
        <f t="shared" si="11"/>
        <v>64135.4</v>
      </c>
      <c r="H165" s="331"/>
      <c r="I165" s="270"/>
      <c r="J165" s="271">
        <f t="shared" si="12"/>
        <v>0</v>
      </c>
      <c r="K165" s="331"/>
      <c r="L165" s="280" t="s">
        <v>1044</v>
      </c>
      <c r="M165" s="280" t="s">
        <v>1045</v>
      </c>
      <c r="N165" s="280">
        <v>600</v>
      </c>
      <c r="O165" s="280" t="s">
        <v>1046</v>
      </c>
      <c r="P165" s="280" t="s">
        <v>238</v>
      </c>
      <c r="Q165" s="280" t="s">
        <v>422</v>
      </c>
      <c r="R165" s="280">
        <v>2</v>
      </c>
      <c r="S165" s="280">
        <v>500</v>
      </c>
      <c r="T165" s="280">
        <v>13.826000000000001</v>
      </c>
      <c r="U165" s="280">
        <v>50</v>
      </c>
    </row>
    <row r="166" spans="1:21" ht="25.5" x14ac:dyDescent="0.2">
      <c r="A166" s="590"/>
      <c r="B166" s="123" t="s">
        <v>1063</v>
      </c>
      <c r="C166" s="124" t="s">
        <v>1064</v>
      </c>
      <c r="D166" s="125">
        <v>1</v>
      </c>
      <c r="E166" s="126" t="s">
        <v>242</v>
      </c>
      <c r="F166" s="5">
        <v>80642</v>
      </c>
      <c r="G166" s="272">
        <f t="shared" si="11"/>
        <v>56449.4</v>
      </c>
      <c r="H166" s="331"/>
      <c r="I166" s="51"/>
      <c r="J166" s="52">
        <f t="shared" si="12"/>
        <v>0</v>
      </c>
      <c r="K166" s="331"/>
      <c r="L166" s="125" t="s">
        <v>1044</v>
      </c>
      <c r="M166" s="125" t="s">
        <v>1045</v>
      </c>
      <c r="N166" s="125">
        <v>600</v>
      </c>
      <c r="O166" s="125" t="s">
        <v>1046</v>
      </c>
      <c r="P166" s="125" t="s">
        <v>238</v>
      </c>
      <c r="Q166" s="125" t="s">
        <v>422</v>
      </c>
      <c r="R166" s="125">
        <v>2</v>
      </c>
      <c r="S166" s="125">
        <v>500</v>
      </c>
      <c r="T166" s="125">
        <v>12.246</v>
      </c>
      <c r="U166" s="125">
        <v>50</v>
      </c>
    </row>
    <row r="167" spans="1:21" ht="25.5" x14ac:dyDescent="0.2">
      <c r="A167" s="590"/>
      <c r="B167" s="123" t="s">
        <v>1049</v>
      </c>
      <c r="C167" s="124" t="s">
        <v>1050</v>
      </c>
      <c r="D167" s="125">
        <v>1</v>
      </c>
      <c r="E167" s="126" t="s">
        <v>242</v>
      </c>
      <c r="F167" s="5">
        <v>5124</v>
      </c>
      <c r="G167" s="272">
        <f t="shared" si="11"/>
        <v>3586.8</v>
      </c>
      <c r="H167" s="331"/>
      <c r="I167" s="51"/>
      <c r="J167" s="52">
        <f t="shared" si="12"/>
        <v>0</v>
      </c>
      <c r="K167" s="331"/>
      <c r="L167" s="125" t="s">
        <v>1044</v>
      </c>
      <c r="M167" s="125" t="s">
        <v>1045</v>
      </c>
      <c r="N167" s="125">
        <v>600</v>
      </c>
      <c r="O167" s="125" t="s">
        <v>1046</v>
      </c>
      <c r="P167" s="125" t="s">
        <v>238</v>
      </c>
      <c r="Q167" s="125" t="s">
        <v>422</v>
      </c>
      <c r="R167" s="125">
        <v>2</v>
      </c>
      <c r="S167" s="125">
        <v>500</v>
      </c>
      <c r="T167" s="125">
        <v>1</v>
      </c>
      <c r="U167" s="125">
        <v>50</v>
      </c>
    </row>
    <row r="168" spans="1:21" ht="26.25" thickBot="1" x14ac:dyDescent="0.25">
      <c r="A168" s="591"/>
      <c r="B168" s="182" t="s">
        <v>1051</v>
      </c>
      <c r="C168" s="254" t="s">
        <v>1052</v>
      </c>
      <c r="D168" s="183">
        <v>1</v>
      </c>
      <c r="E168" s="132" t="s">
        <v>242</v>
      </c>
      <c r="F168" s="15">
        <v>5856</v>
      </c>
      <c r="G168" s="332">
        <f t="shared" si="11"/>
        <v>4099.2</v>
      </c>
      <c r="H168" s="331"/>
      <c r="I168" s="56"/>
      <c r="J168" s="57">
        <f t="shared" si="12"/>
        <v>0</v>
      </c>
      <c r="K168" s="331"/>
      <c r="L168" s="183" t="s">
        <v>1044</v>
      </c>
      <c r="M168" s="183" t="s">
        <v>1045</v>
      </c>
      <c r="N168" s="183">
        <v>600</v>
      </c>
      <c r="O168" s="183" t="s">
        <v>1046</v>
      </c>
      <c r="P168" s="183" t="s">
        <v>238</v>
      </c>
      <c r="Q168" s="183" t="s">
        <v>422</v>
      </c>
      <c r="R168" s="183">
        <v>2</v>
      </c>
      <c r="S168" s="183">
        <v>500</v>
      </c>
      <c r="T168" s="183">
        <v>0.57999999999999996</v>
      </c>
      <c r="U168" s="183">
        <v>50</v>
      </c>
    </row>
    <row r="169" spans="1:21" ht="31.5" x14ac:dyDescent="0.2">
      <c r="A169" s="624"/>
      <c r="B169" s="345" t="s">
        <v>1065</v>
      </c>
      <c r="C169" s="344" t="s">
        <v>1066</v>
      </c>
      <c r="D169" s="345"/>
      <c r="E169" s="346" t="s">
        <v>235</v>
      </c>
      <c r="F169" s="347">
        <v>68808</v>
      </c>
      <c r="G169" s="342">
        <f t="shared" si="11"/>
        <v>48165.600000000006</v>
      </c>
      <c r="H169" s="331"/>
      <c r="I169" s="49"/>
      <c r="J169" s="50">
        <f t="shared" si="12"/>
        <v>0</v>
      </c>
      <c r="K169" s="331"/>
      <c r="L169" s="370" t="s">
        <v>1044</v>
      </c>
      <c r="M169" s="370" t="s">
        <v>1045</v>
      </c>
      <c r="N169" s="370">
        <v>400</v>
      </c>
      <c r="O169" s="370" t="s">
        <v>1046</v>
      </c>
      <c r="P169" s="370" t="s">
        <v>238</v>
      </c>
      <c r="Q169" s="370" t="s">
        <v>422</v>
      </c>
      <c r="R169" s="370">
        <v>2</v>
      </c>
      <c r="S169" s="370">
        <v>500</v>
      </c>
      <c r="T169" s="280">
        <v>11.826000000000001</v>
      </c>
      <c r="U169" s="370">
        <v>50</v>
      </c>
    </row>
    <row r="170" spans="1:21" ht="25.5" x14ac:dyDescent="0.2">
      <c r="A170" s="590"/>
      <c r="B170" s="123" t="s">
        <v>1067</v>
      </c>
      <c r="C170" s="124" t="s">
        <v>1068</v>
      </c>
      <c r="D170" s="125">
        <v>1</v>
      </c>
      <c r="E170" s="126" t="s">
        <v>242</v>
      </c>
      <c r="F170" s="5">
        <v>57828</v>
      </c>
      <c r="G170" s="272">
        <f t="shared" si="11"/>
        <v>40479.600000000006</v>
      </c>
      <c r="H170" s="331"/>
      <c r="I170" s="51"/>
      <c r="J170" s="52">
        <f t="shared" si="12"/>
        <v>0</v>
      </c>
      <c r="K170" s="331"/>
      <c r="L170" s="125" t="s">
        <v>1044</v>
      </c>
      <c r="M170" s="125" t="s">
        <v>1045</v>
      </c>
      <c r="N170" s="125">
        <v>400</v>
      </c>
      <c r="O170" s="125" t="s">
        <v>1046</v>
      </c>
      <c r="P170" s="125" t="s">
        <v>238</v>
      </c>
      <c r="Q170" s="125" t="s">
        <v>422</v>
      </c>
      <c r="R170" s="125">
        <v>2</v>
      </c>
      <c r="S170" s="125">
        <v>500</v>
      </c>
      <c r="T170" s="125">
        <v>10.246</v>
      </c>
      <c r="U170" s="125">
        <v>50</v>
      </c>
    </row>
    <row r="171" spans="1:21" ht="25.5" x14ac:dyDescent="0.2">
      <c r="A171" s="590"/>
      <c r="B171" s="123" t="s">
        <v>1049</v>
      </c>
      <c r="C171" s="124" t="s">
        <v>1050</v>
      </c>
      <c r="D171" s="125">
        <v>1</v>
      </c>
      <c r="E171" s="126" t="s">
        <v>242</v>
      </c>
      <c r="F171" s="5">
        <v>5124</v>
      </c>
      <c r="G171" s="272">
        <f t="shared" si="11"/>
        <v>3586.8</v>
      </c>
      <c r="H171" s="331"/>
      <c r="I171" s="51"/>
      <c r="J171" s="52">
        <f t="shared" si="12"/>
        <v>0</v>
      </c>
      <c r="K171" s="331"/>
      <c r="L171" s="125" t="s">
        <v>1044</v>
      </c>
      <c r="M171" s="125" t="s">
        <v>1045</v>
      </c>
      <c r="N171" s="125">
        <v>400</v>
      </c>
      <c r="O171" s="125" t="s">
        <v>1046</v>
      </c>
      <c r="P171" s="125" t="s">
        <v>238</v>
      </c>
      <c r="Q171" s="125" t="s">
        <v>422</v>
      </c>
      <c r="R171" s="125">
        <v>2</v>
      </c>
      <c r="S171" s="125">
        <v>500</v>
      </c>
      <c r="T171" s="125">
        <v>1</v>
      </c>
      <c r="U171" s="125">
        <v>50</v>
      </c>
    </row>
    <row r="172" spans="1:21" ht="25.5" x14ac:dyDescent="0.2">
      <c r="A172" s="590"/>
      <c r="B172" s="123" t="s">
        <v>1069</v>
      </c>
      <c r="C172" s="124" t="s">
        <v>1070</v>
      </c>
      <c r="D172" s="125">
        <v>1</v>
      </c>
      <c r="E172" s="126" t="s">
        <v>242</v>
      </c>
      <c r="F172" s="5">
        <v>5856</v>
      </c>
      <c r="G172" s="272">
        <f t="shared" si="11"/>
        <v>4099.2</v>
      </c>
      <c r="H172" s="331"/>
      <c r="I172" s="51"/>
      <c r="J172" s="52">
        <f t="shared" si="12"/>
        <v>0</v>
      </c>
      <c r="K172" s="331"/>
      <c r="L172" s="125" t="s">
        <v>1044</v>
      </c>
      <c r="M172" s="125" t="s">
        <v>1045</v>
      </c>
      <c r="N172" s="125">
        <v>400</v>
      </c>
      <c r="O172" s="125" t="s">
        <v>1046</v>
      </c>
      <c r="P172" s="125" t="s">
        <v>238</v>
      </c>
      <c r="Q172" s="125" t="s">
        <v>422</v>
      </c>
      <c r="R172" s="125">
        <v>2</v>
      </c>
      <c r="S172" s="125">
        <v>500</v>
      </c>
      <c r="T172" s="125">
        <v>0.57999999999999996</v>
      </c>
      <c r="U172" s="125">
        <v>50</v>
      </c>
    </row>
    <row r="173" spans="1:21" ht="31.5" x14ac:dyDescent="0.2">
      <c r="A173" s="590"/>
      <c r="B173" s="266" t="s">
        <v>1071</v>
      </c>
      <c r="C173" s="273" t="s">
        <v>1072</v>
      </c>
      <c r="D173" s="266"/>
      <c r="E173" s="267" t="s">
        <v>235</v>
      </c>
      <c r="F173" s="268">
        <v>86498</v>
      </c>
      <c r="G173" s="269">
        <f t="shared" si="11"/>
        <v>60548.600000000006</v>
      </c>
      <c r="H173" s="331"/>
      <c r="I173" s="270"/>
      <c r="J173" s="271">
        <f t="shared" si="12"/>
        <v>0</v>
      </c>
      <c r="K173" s="331"/>
      <c r="L173" s="280" t="s">
        <v>1044</v>
      </c>
      <c r="M173" s="280" t="s">
        <v>1045</v>
      </c>
      <c r="N173" s="280">
        <v>450</v>
      </c>
      <c r="O173" s="280" t="s">
        <v>1046</v>
      </c>
      <c r="P173" s="280" t="s">
        <v>238</v>
      </c>
      <c r="Q173" s="280" t="s">
        <v>422</v>
      </c>
      <c r="R173" s="280">
        <v>2</v>
      </c>
      <c r="S173" s="280">
        <v>500</v>
      </c>
      <c r="T173" s="280">
        <v>11.826000000000001</v>
      </c>
      <c r="U173" s="280">
        <v>50</v>
      </c>
    </row>
    <row r="174" spans="1:21" ht="25.5" x14ac:dyDescent="0.2">
      <c r="A174" s="590"/>
      <c r="B174" s="123" t="s">
        <v>1073</v>
      </c>
      <c r="C174" s="124" t="s">
        <v>1074</v>
      </c>
      <c r="D174" s="125">
        <v>1</v>
      </c>
      <c r="E174" s="126" t="s">
        <v>242</v>
      </c>
      <c r="F174" s="5">
        <v>75518</v>
      </c>
      <c r="G174" s="272">
        <f t="shared" si="11"/>
        <v>52862.600000000006</v>
      </c>
      <c r="H174" s="331"/>
      <c r="I174" s="51"/>
      <c r="J174" s="52">
        <f t="shared" si="12"/>
        <v>0</v>
      </c>
      <c r="K174" s="331"/>
      <c r="L174" s="125" t="s">
        <v>1044</v>
      </c>
      <c r="M174" s="125" t="s">
        <v>1045</v>
      </c>
      <c r="N174" s="125">
        <v>450</v>
      </c>
      <c r="O174" s="125" t="s">
        <v>1046</v>
      </c>
      <c r="P174" s="125" t="s">
        <v>238</v>
      </c>
      <c r="Q174" s="125" t="s">
        <v>422</v>
      </c>
      <c r="R174" s="125">
        <v>2</v>
      </c>
      <c r="S174" s="125">
        <v>500</v>
      </c>
      <c r="T174" s="125">
        <v>10.246</v>
      </c>
      <c r="U174" s="125">
        <v>50</v>
      </c>
    </row>
    <row r="175" spans="1:21" ht="25.5" x14ac:dyDescent="0.2">
      <c r="A175" s="590"/>
      <c r="B175" s="123" t="s">
        <v>1049</v>
      </c>
      <c r="C175" s="124" t="s">
        <v>1050</v>
      </c>
      <c r="D175" s="125">
        <v>1</v>
      </c>
      <c r="E175" s="126" t="s">
        <v>242</v>
      </c>
      <c r="F175" s="5">
        <v>5124</v>
      </c>
      <c r="G175" s="272">
        <f t="shared" si="11"/>
        <v>3586.8</v>
      </c>
      <c r="H175" s="331"/>
      <c r="I175" s="51"/>
      <c r="J175" s="52">
        <f t="shared" si="12"/>
        <v>0</v>
      </c>
      <c r="K175" s="331"/>
      <c r="L175" s="125" t="s">
        <v>1044</v>
      </c>
      <c r="M175" s="125" t="s">
        <v>1045</v>
      </c>
      <c r="N175" s="125">
        <v>450</v>
      </c>
      <c r="O175" s="125" t="s">
        <v>1046</v>
      </c>
      <c r="P175" s="125" t="s">
        <v>238</v>
      </c>
      <c r="Q175" s="125" t="s">
        <v>422</v>
      </c>
      <c r="R175" s="125">
        <v>2</v>
      </c>
      <c r="S175" s="125">
        <v>500</v>
      </c>
      <c r="T175" s="125">
        <v>1</v>
      </c>
      <c r="U175" s="125">
        <v>50</v>
      </c>
    </row>
    <row r="176" spans="1:21" ht="25.5" x14ac:dyDescent="0.2">
      <c r="A176" s="590"/>
      <c r="B176" s="123" t="s">
        <v>1069</v>
      </c>
      <c r="C176" s="124" t="s">
        <v>1070</v>
      </c>
      <c r="D176" s="125">
        <v>1</v>
      </c>
      <c r="E176" s="126" t="s">
        <v>242</v>
      </c>
      <c r="F176" s="5">
        <v>5856</v>
      </c>
      <c r="G176" s="272">
        <f t="shared" si="11"/>
        <v>4099.2</v>
      </c>
      <c r="H176" s="331"/>
      <c r="I176" s="51"/>
      <c r="J176" s="52">
        <f t="shared" si="12"/>
        <v>0</v>
      </c>
      <c r="K176" s="331"/>
      <c r="L176" s="125" t="s">
        <v>1044</v>
      </c>
      <c r="M176" s="125" t="s">
        <v>1045</v>
      </c>
      <c r="N176" s="125">
        <v>450</v>
      </c>
      <c r="O176" s="125" t="s">
        <v>1046</v>
      </c>
      <c r="P176" s="125" t="s">
        <v>238</v>
      </c>
      <c r="Q176" s="125" t="s">
        <v>422</v>
      </c>
      <c r="R176" s="125">
        <v>2</v>
      </c>
      <c r="S176" s="125">
        <v>500</v>
      </c>
      <c r="T176" s="125">
        <v>0.57999999999999996</v>
      </c>
      <c r="U176" s="125">
        <v>50</v>
      </c>
    </row>
    <row r="177" spans="1:21" ht="31.5" x14ac:dyDescent="0.2">
      <c r="A177" s="590"/>
      <c r="B177" s="266" t="s">
        <v>1075</v>
      </c>
      <c r="C177" s="273" t="s">
        <v>1076</v>
      </c>
      <c r="D177" s="266"/>
      <c r="E177" s="267" t="s">
        <v>235</v>
      </c>
      <c r="F177" s="268">
        <v>90402</v>
      </c>
      <c r="G177" s="269">
        <f t="shared" si="11"/>
        <v>63281.4</v>
      </c>
      <c r="H177" s="331"/>
      <c r="I177" s="270"/>
      <c r="J177" s="271">
        <f t="shared" si="12"/>
        <v>0</v>
      </c>
      <c r="K177" s="331"/>
      <c r="L177" s="280" t="s">
        <v>1044</v>
      </c>
      <c r="M177" s="280" t="s">
        <v>1045</v>
      </c>
      <c r="N177" s="280">
        <v>500</v>
      </c>
      <c r="O177" s="280" t="s">
        <v>1046</v>
      </c>
      <c r="P177" s="280" t="s">
        <v>238</v>
      </c>
      <c r="Q177" s="280" t="s">
        <v>422</v>
      </c>
      <c r="R177" s="280">
        <v>2</v>
      </c>
      <c r="S177" s="280">
        <v>500</v>
      </c>
      <c r="T177" s="280">
        <v>13.08</v>
      </c>
      <c r="U177" s="280">
        <v>50</v>
      </c>
    </row>
    <row r="178" spans="1:21" ht="25.5" x14ac:dyDescent="0.2">
      <c r="A178" s="590"/>
      <c r="B178" s="123" t="s">
        <v>1077</v>
      </c>
      <c r="C178" s="124" t="s">
        <v>1078</v>
      </c>
      <c r="D178" s="125">
        <v>1</v>
      </c>
      <c r="E178" s="126" t="s">
        <v>242</v>
      </c>
      <c r="F178" s="5">
        <v>79422</v>
      </c>
      <c r="G178" s="272">
        <f t="shared" si="11"/>
        <v>55595.4</v>
      </c>
      <c r="H178" s="331"/>
      <c r="I178" s="51"/>
      <c r="J178" s="52">
        <f t="shared" si="12"/>
        <v>0</v>
      </c>
      <c r="K178" s="331"/>
      <c r="L178" s="125" t="s">
        <v>1044</v>
      </c>
      <c r="M178" s="125" t="s">
        <v>1045</v>
      </c>
      <c r="N178" s="125">
        <v>500</v>
      </c>
      <c r="O178" s="125" t="s">
        <v>1046</v>
      </c>
      <c r="P178" s="125" t="s">
        <v>238</v>
      </c>
      <c r="Q178" s="125" t="s">
        <v>422</v>
      </c>
      <c r="R178" s="125">
        <v>2</v>
      </c>
      <c r="S178" s="125">
        <v>500</v>
      </c>
      <c r="T178" s="125">
        <v>11.5</v>
      </c>
      <c r="U178" s="125">
        <v>50</v>
      </c>
    </row>
    <row r="179" spans="1:21" ht="25.5" x14ac:dyDescent="0.2">
      <c r="A179" s="590"/>
      <c r="B179" s="123" t="s">
        <v>1049</v>
      </c>
      <c r="C179" s="124" t="s">
        <v>1050</v>
      </c>
      <c r="D179" s="125">
        <v>1</v>
      </c>
      <c r="E179" s="126" t="s">
        <v>242</v>
      </c>
      <c r="F179" s="5">
        <v>5124</v>
      </c>
      <c r="G179" s="272">
        <f t="shared" si="11"/>
        <v>3586.8</v>
      </c>
      <c r="H179" s="331"/>
      <c r="I179" s="51"/>
      <c r="J179" s="52">
        <f t="shared" si="12"/>
        <v>0</v>
      </c>
      <c r="K179" s="331"/>
      <c r="L179" s="125" t="s">
        <v>1044</v>
      </c>
      <c r="M179" s="125" t="s">
        <v>1045</v>
      </c>
      <c r="N179" s="125">
        <v>500</v>
      </c>
      <c r="O179" s="125" t="s">
        <v>1046</v>
      </c>
      <c r="P179" s="125" t="s">
        <v>238</v>
      </c>
      <c r="Q179" s="125" t="s">
        <v>422</v>
      </c>
      <c r="R179" s="125">
        <v>2</v>
      </c>
      <c r="S179" s="125">
        <v>500</v>
      </c>
      <c r="T179" s="125">
        <v>1</v>
      </c>
      <c r="U179" s="125">
        <v>50</v>
      </c>
    </row>
    <row r="180" spans="1:21" ht="25.5" x14ac:dyDescent="0.2">
      <c r="A180" s="590"/>
      <c r="B180" s="123" t="s">
        <v>1069</v>
      </c>
      <c r="C180" s="124" t="s">
        <v>1070</v>
      </c>
      <c r="D180" s="125">
        <v>1</v>
      </c>
      <c r="E180" s="126" t="s">
        <v>242</v>
      </c>
      <c r="F180" s="5">
        <v>5856</v>
      </c>
      <c r="G180" s="272">
        <f t="shared" si="11"/>
        <v>4099.2</v>
      </c>
      <c r="H180" s="331"/>
      <c r="I180" s="51"/>
      <c r="J180" s="52">
        <f t="shared" si="12"/>
        <v>0</v>
      </c>
      <c r="K180" s="331"/>
      <c r="L180" s="125" t="s">
        <v>1044</v>
      </c>
      <c r="M180" s="125" t="s">
        <v>1045</v>
      </c>
      <c r="N180" s="125">
        <v>500</v>
      </c>
      <c r="O180" s="125" t="s">
        <v>1046</v>
      </c>
      <c r="P180" s="125" t="s">
        <v>238</v>
      </c>
      <c r="Q180" s="125" t="s">
        <v>422</v>
      </c>
      <c r="R180" s="125">
        <v>2</v>
      </c>
      <c r="S180" s="125">
        <v>500</v>
      </c>
      <c r="T180" s="125">
        <v>0.57999999999999996</v>
      </c>
      <c r="U180" s="125">
        <v>50</v>
      </c>
    </row>
    <row r="181" spans="1:21" ht="31.5" x14ac:dyDescent="0.2">
      <c r="A181" s="590"/>
      <c r="B181" s="266" t="s">
        <v>1079</v>
      </c>
      <c r="C181" s="273" t="s">
        <v>1080</v>
      </c>
      <c r="D181" s="266"/>
      <c r="E181" s="267" t="s">
        <v>235</v>
      </c>
      <c r="F181" s="268">
        <v>91622</v>
      </c>
      <c r="G181" s="269">
        <f t="shared" si="11"/>
        <v>64135.4</v>
      </c>
      <c r="H181" s="331"/>
      <c r="I181" s="270"/>
      <c r="J181" s="271">
        <f t="shared" si="12"/>
        <v>0</v>
      </c>
      <c r="K181" s="331"/>
      <c r="L181" s="280" t="s">
        <v>1044</v>
      </c>
      <c r="M181" s="280" t="s">
        <v>1045</v>
      </c>
      <c r="N181" s="280">
        <v>600</v>
      </c>
      <c r="O181" s="280" t="s">
        <v>1046</v>
      </c>
      <c r="P181" s="280" t="s">
        <v>238</v>
      </c>
      <c r="Q181" s="280" t="s">
        <v>422</v>
      </c>
      <c r="R181" s="280">
        <v>2</v>
      </c>
      <c r="S181" s="280">
        <v>500</v>
      </c>
      <c r="T181" s="280">
        <v>13.826000000000001</v>
      </c>
      <c r="U181" s="280">
        <v>50</v>
      </c>
    </row>
    <row r="182" spans="1:21" ht="25.5" x14ac:dyDescent="0.2">
      <c r="A182" s="590"/>
      <c r="B182" s="123" t="s">
        <v>1081</v>
      </c>
      <c r="C182" s="124" t="s">
        <v>1082</v>
      </c>
      <c r="D182" s="125">
        <v>1</v>
      </c>
      <c r="E182" s="126" t="s">
        <v>242</v>
      </c>
      <c r="F182" s="5">
        <v>80642</v>
      </c>
      <c r="G182" s="272">
        <f t="shared" si="11"/>
        <v>56449.4</v>
      </c>
      <c r="H182" s="331"/>
      <c r="I182" s="51"/>
      <c r="J182" s="52">
        <f t="shared" si="12"/>
        <v>0</v>
      </c>
      <c r="K182" s="331"/>
      <c r="L182" s="125" t="s">
        <v>1044</v>
      </c>
      <c r="M182" s="125" t="s">
        <v>1045</v>
      </c>
      <c r="N182" s="125">
        <v>600</v>
      </c>
      <c r="O182" s="125" t="s">
        <v>1046</v>
      </c>
      <c r="P182" s="125" t="s">
        <v>238</v>
      </c>
      <c r="Q182" s="125" t="s">
        <v>422</v>
      </c>
      <c r="R182" s="125">
        <v>2</v>
      </c>
      <c r="S182" s="125">
        <v>500</v>
      </c>
      <c r="T182" s="125">
        <v>12.246</v>
      </c>
      <c r="U182" s="125">
        <v>50</v>
      </c>
    </row>
    <row r="183" spans="1:21" ht="25.5" x14ac:dyDescent="0.2">
      <c r="A183" s="590"/>
      <c r="B183" s="123" t="s">
        <v>1049</v>
      </c>
      <c r="C183" s="124" t="s">
        <v>1050</v>
      </c>
      <c r="D183" s="125">
        <v>1</v>
      </c>
      <c r="E183" s="126" t="s">
        <v>242</v>
      </c>
      <c r="F183" s="5">
        <v>5124</v>
      </c>
      <c r="G183" s="272">
        <f t="shared" si="11"/>
        <v>3586.8</v>
      </c>
      <c r="H183" s="331"/>
      <c r="I183" s="51"/>
      <c r="J183" s="52">
        <f t="shared" si="12"/>
        <v>0</v>
      </c>
      <c r="K183" s="331"/>
      <c r="L183" s="125" t="s">
        <v>1044</v>
      </c>
      <c r="M183" s="125" t="s">
        <v>1045</v>
      </c>
      <c r="N183" s="125">
        <v>600</v>
      </c>
      <c r="O183" s="125" t="s">
        <v>1046</v>
      </c>
      <c r="P183" s="125" t="s">
        <v>238</v>
      </c>
      <c r="Q183" s="125" t="s">
        <v>422</v>
      </c>
      <c r="R183" s="125">
        <v>2</v>
      </c>
      <c r="S183" s="125">
        <v>500</v>
      </c>
      <c r="T183" s="125">
        <v>1</v>
      </c>
      <c r="U183" s="125">
        <v>50</v>
      </c>
    </row>
    <row r="184" spans="1:21" ht="26.25" thickBot="1" x14ac:dyDescent="0.25">
      <c r="A184" s="592"/>
      <c r="B184" s="178" t="s">
        <v>1069</v>
      </c>
      <c r="C184" s="241" t="s">
        <v>1070</v>
      </c>
      <c r="D184" s="180">
        <v>1</v>
      </c>
      <c r="E184" s="181" t="s">
        <v>242</v>
      </c>
      <c r="F184" s="242">
        <v>5856</v>
      </c>
      <c r="G184" s="294">
        <f t="shared" si="11"/>
        <v>4099.2</v>
      </c>
      <c r="H184" s="331"/>
      <c r="I184" s="243"/>
      <c r="J184" s="55">
        <f t="shared" si="12"/>
        <v>0</v>
      </c>
      <c r="K184" s="331"/>
      <c r="L184" s="180" t="s">
        <v>1044</v>
      </c>
      <c r="M184" s="180" t="s">
        <v>1045</v>
      </c>
      <c r="N184" s="180">
        <v>600</v>
      </c>
      <c r="O184" s="180" t="s">
        <v>1046</v>
      </c>
      <c r="P184" s="180" t="s">
        <v>238</v>
      </c>
      <c r="Q184" s="180" t="s">
        <v>422</v>
      </c>
      <c r="R184" s="180">
        <v>2</v>
      </c>
      <c r="S184" s="180">
        <v>500</v>
      </c>
      <c r="T184" s="180">
        <v>0.57999999999999996</v>
      </c>
      <c r="U184" s="180">
        <v>50</v>
      </c>
    </row>
    <row r="185" spans="1:21" ht="36" customHeight="1" thickTop="1" x14ac:dyDescent="0.2">
      <c r="A185" s="604"/>
      <c r="B185" s="290" t="s">
        <v>1083</v>
      </c>
      <c r="C185" s="309" t="s">
        <v>1084</v>
      </c>
      <c r="D185" s="290"/>
      <c r="E185" s="291" t="s">
        <v>235</v>
      </c>
      <c r="F185" s="292">
        <v>70028</v>
      </c>
      <c r="G185" s="293">
        <f t="shared" si="11"/>
        <v>49019.600000000006</v>
      </c>
      <c r="H185" s="331"/>
      <c r="I185" s="43"/>
      <c r="J185" s="44">
        <f t="shared" ref="J185:J216" si="13">IF(I185*G185&gt;0,I185*G185,0)</f>
        <v>0</v>
      </c>
      <c r="K185" s="331"/>
      <c r="L185" s="348" t="s">
        <v>1044</v>
      </c>
      <c r="M185" s="348" t="s">
        <v>1045</v>
      </c>
      <c r="N185" s="348">
        <v>450</v>
      </c>
      <c r="O185" s="348" t="s">
        <v>1085</v>
      </c>
      <c r="P185" s="348" t="s">
        <v>238</v>
      </c>
      <c r="Q185" s="348" t="s">
        <v>422</v>
      </c>
      <c r="R185" s="348">
        <v>2</v>
      </c>
      <c r="S185" s="348">
        <v>500</v>
      </c>
      <c r="T185" s="348"/>
      <c r="U185" s="348">
        <v>50</v>
      </c>
    </row>
    <row r="186" spans="1:21" ht="30" customHeight="1" x14ac:dyDescent="0.2">
      <c r="A186" s="577"/>
      <c r="B186" s="368" t="s">
        <v>1047</v>
      </c>
      <c r="C186" s="369" t="s">
        <v>1048</v>
      </c>
      <c r="D186" s="125">
        <v>1</v>
      </c>
      <c r="E186" s="126" t="s">
        <v>242</v>
      </c>
      <c r="F186" s="5">
        <v>57828</v>
      </c>
      <c r="G186" s="272">
        <f t="shared" si="11"/>
        <v>40479.600000000006</v>
      </c>
      <c r="H186" s="331"/>
      <c r="I186" s="51"/>
      <c r="J186" s="52">
        <f t="shared" si="13"/>
        <v>0</v>
      </c>
      <c r="K186" s="331"/>
      <c r="L186" s="125" t="s">
        <v>1044</v>
      </c>
      <c r="M186" s="125" t="s">
        <v>1045</v>
      </c>
      <c r="N186" s="125">
        <v>450</v>
      </c>
      <c r="O186" s="125" t="s">
        <v>1085</v>
      </c>
      <c r="P186" s="125" t="s">
        <v>238</v>
      </c>
      <c r="Q186" s="125" t="s">
        <v>422</v>
      </c>
      <c r="R186" s="125">
        <v>2</v>
      </c>
      <c r="S186" s="125">
        <v>500</v>
      </c>
      <c r="T186" s="125"/>
      <c r="U186" s="125">
        <v>50</v>
      </c>
    </row>
    <row r="187" spans="1:21" ht="30" customHeight="1" x14ac:dyDescent="0.2">
      <c r="A187" s="577"/>
      <c r="B187" s="123" t="s">
        <v>1086</v>
      </c>
      <c r="C187" s="124" t="s">
        <v>1087</v>
      </c>
      <c r="D187" s="125">
        <v>1</v>
      </c>
      <c r="E187" s="126" t="s">
        <v>242</v>
      </c>
      <c r="F187" s="5">
        <v>6344</v>
      </c>
      <c r="G187" s="272">
        <f t="shared" si="11"/>
        <v>4440.8</v>
      </c>
      <c r="H187" s="331"/>
      <c r="I187" s="51"/>
      <c r="J187" s="52">
        <f t="shared" si="13"/>
        <v>0</v>
      </c>
      <c r="K187" s="331"/>
      <c r="L187" s="125" t="s">
        <v>1044</v>
      </c>
      <c r="M187" s="125" t="s">
        <v>1045</v>
      </c>
      <c r="N187" s="125">
        <v>450</v>
      </c>
      <c r="O187" s="125" t="s">
        <v>1085</v>
      </c>
      <c r="P187" s="125" t="s">
        <v>238</v>
      </c>
      <c r="Q187" s="125" t="s">
        <v>422</v>
      </c>
      <c r="R187" s="125">
        <v>2</v>
      </c>
      <c r="S187" s="125">
        <v>500</v>
      </c>
      <c r="T187" s="125"/>
      <c r="U187" s="125">
        <v>50</v>
      </c>
    </row>
    <row r="188" spans="1:21" ht="25.5" x14ac:dyDescent="0.2">
      <c r="A188" s="577"/>
      <c r="B188" s="123" t="s">
        <v>1051</v>
      </c>
      <c r="C188" s="124" t="s">
        <v>1052</v>
      </c>
      <c r="D188" s="125">
        <v>1</v>
      </c>
      <c r="E188" s="126" t="s">
        <v>242</v>
      </c>
      <c r="F188" s="5">
        <v>5856</v>
      </c>
      <c r="G188" s="272">
        <f t="shared" si="11"/>
        <v>4099.2</v>
      </c>
      <c r="H188" s="331"/>
      <c r="I188" s="51"/>
      <c r="J188" s="52">
        <f t="shared" si="13"/>
        <v>0</v>
      </c>
      <c r="K188" s="331"/>
      <c r="L188" s="125" t="s">
        <v>1044</v>
      </c>
      <c r="M188" s="125" t="s">
        <v>1045</v>
      </c>
      <c r="N188" s="125">
        <v>450</v>
      </c>
      <c r="O188" s="125" t="s">
        <v>1085</v>
      </c>
      <c r="P188" s="125" t="s">
        <v>238</v>
      </c>
      <c r="Q188" s="125" t="s">
        <v>422</v>
      </c>
      <c r="R188" s="125">
        <v>2</v>
      </c>
      <c r="S188" s="125">
        <v>500</v>
      </c>
      <c r="T188" s="125"/>
      <c r="U188" s="125">
        <v>50</v>
      </c>
    </row>
    <row r="189" spans="1:21" ht="34.15" customHeight="1" x14ac:dyDescent="0.2">
      <c r="A189" s="577"/>
      <c r="B189" s="266" t="s">
        <v>1088</v>
      </c>
      <c r="C189" s="273" t="s">
        <v>1089</v>
      </c>
      <c r="D189" s="266"/>
      <c r="E189" s="267" t="s">
        <v>235</v>
      </c>
      <c r="F189" s="268">
        <v>87718</v>
      </c>
      <c r="G189" s="269">
        <f t="shared" si="11"/>
        <v>61402.600000000006</v>
      </c>
      <c r="H189" s="331"/>
      <c r="I189" s="270"/>
      <c r="J189" s="271">
        <f t="shared" si="13"/>
        <v>0</v>
      </c>
      <c r="K189" s="331"/>
      <c r="L189" s="280" t="s">
        <v>1044</v>
      </c>
      <c r="M189" s="280" t="s">
        <v>1045</v>
      </c>
      <c r="N189" s="280">
        <v>450</v>
      </c>
      <c r="O189" s="280" t="s">
        <v>1085</v>
      </c>
      <c r="P189" s="280" t="s">
        <v>238</v>
      </c>
      <c r="Q189" s="280" t="s">
        <v>422</v>
      </c>
      <c r="R189" s="280">
        <v>2</v>
      </c>
      <c r="S189" s="280">
        <v>500</v>
      </c>
      <c r="T189" s="280"/>
      <c r="U189" s="280">
        <v>50</v>
      </c>
    </row>
    <row r="190" spans="1:21" ht="30" customHeight="1" x14ac:dyDescent="0.2">
      <c r="A190" s="577"/>
      <c r="B190" s="123" t="s">
        <v>1055</v>
      </c>
      <c r="C190" s="124" t="s">
        <v>1056</v>
      </c>
      <c r="D190" s="125">
        <v>1</v>
      </c>
      <c r="E190" s="126" t="s">
        <v>242</v>
      </c>
      <c r="F190" s="5">
        <v>75518</v>
      </c>
      <c r="G190" s="272">
        <f t="shared" si="11"/>
        <v>52862.600000000006</v>
      </c>
      <c r="H190" s="331"/>
      <c r="I190" s="51"/>
      <c r="J190" s="52">
        <f t="shared" si="13"/>
        <v>0</v>
      </c>
      <c r="K190" s="331"/>
      <c r="L190" s="125" t="s">
        <v>1044</v>
      </c>
      <c r="M190" s="125" t="s">
        <v>1045</v>
      </c>
      <c r="N190" s="125">
        <v>450</v>
      </c>
      <c r="O190" s="125" t="s">
        <v>1085</v>
      </c>
      <c r="P190" s="125" t="s">
        <v>238</v>
      </c>
      <c r="Q190" s="125" t="s">
        <v>422</v>
      </c>
      <c r="R190" s="125">
        <v>2</v>
      </c>
      <c r="S190" s="125">
        <v>500</v>
      </c>
      <c r="T190" s="125"/>
      <c r="U190" s="125">
        <v>50</v>
      </c>
    </row>
    <row r="191" spans="1:21" ht="30" customHeight="1" x14ac:dyDescent="0.2">
      <c r="A191" s="577"/>
      <c r="B191" s="123" t="s">
        <v>1086</v>
      </c>
      <c r="C191" s="124" t="s">
        <v>1087</v>
      </c>
      <c r="D191" s="125">
        <v>1</v>
      </c>
      <c r="E191" s="126" t="s">
        <v>242</v>
      </c>
      <c r="F191" s="5">
        <v>6344</v>
      </c>
      <c r="G191" s="272">
        <f t="shared" si="11"/>
        <v>4440.8</v>
      </c>
      <c r="H191" s="331"/>
      <c r="I191" s="51"/>
      <c r="J191" s="52">
        <f t="shared" si="13"/>
        <v>0</v>
      </c>
      <c r="K191" s="331"/>
      <c r="L191" s="125" t="s">
        <v>1044</v>
      </c>
      <c r="M191" s="125" t="s">
        <v>1045</v>
      </c>
      <c r="N191" s="125">
        <v>450</v>
      </c>
      <c r="O191" s="125" t="s">
        <v>1085</v>
      </c>
      <c r="P191" s="125" t="s">
        <v>238</v>
      </c>
      <c r="Q191" s="125" t="s">
        <v>422</v>
      </c>
      <c r="R191" s="125">
        <v>2</v>
      </c>
      <c r="S191" s="125">
        <v>500</v>
      </c>
      <c r="T191" s="125"/>
      <c r="U191" s="125">
        <v>50</v>
      </c>
    </row>
    <row r="192" spans="1:21" ht="25.5" x14ac:dyDescent="0.2">
      <c r="A192" s="577"/>
      <c r="B192" s="123" t="s">
        <v>1051</v>
      </c>
      <c r="C192" s="124" t="s">
        <v>1052</v>
      </c>
      <c r="D192" s="125">
        <v>1</v>
      </c>
      <c r="E192" s="126" t="s">
        <v>242</v>
      </c>
      <c r="F192" s="5">
        <v>5856</v>
      </c>
      <c r="G192" s="272">
        <f t="shared" si="11"/>
        <v>4099.2</v>
      </c>
      <c r="H192" s="331"/>
      <c r="I192" s="51"/>
      <c r="J192" s="52">
        <f t="shared" si="13"/>
        <v>0</v>
      </c>
      <c r="K192" s="331"/>
      <c r="L192" s="125" t="s">
        <v>1044</v>
      </c>
      <c r="M192" s="125" t="s">
        <v>1045</v>
      </c>
      <c r="N192" s="125">
        <v>450</v>
      </c>
      <c r="O192" s="125" t="s">
        <v>1085</v>
      </c>
      <c r="P192" s="125" t="s">
        <v>238</v>
      </c>
      <c r="Q192" s="125" t="s">
        <v>422</v>
      </c>
      <c r="R192" s="125">
        <v>2</v>
      </c>
      <c r="S192" s="125">
        <v>500</v>
      </c>
      <c r="T192" s="125"/>
      <c r="U192" s="125">
        <v>50</v>
      </c>
    </row>
    <row r="193" spans="1:21" ht="34.9" customHeight="1" x14ac:dyDescent="0.2">
      <c r="A193" s="577"/>
      <c r="B193" s="266" t="s">
        <v>1090</v>
      </c>
      <c r="C193" s="273" t="s">
        <v>1091</v>
      </c>
      <c r="D193" s="266"/>
      <c r="E193" s="267" t="s">
        <v>235</v>
      </c>
      <c r="F193" s="268">
        <v>91622</v>
      </c>
      <c r="G193" s="269">
        <f t="shared" si="11"/>
        <v>64135.4</v>
      </c>
      <c r="H193" s="331"/>
      <c r="I193" s="270"/>
      <c r="J193" s="271">
        <f t="shared" si="13"/>
        <v>0</v>
      </c>
      <c r="K193" s="331"/>
      <c r="L193" s="280" t="s">
        <v>1044</v>
      </c>
      <c r="M193" s="280" t="s">
        <v>1045</v>
      </c>
      <c r="N193" s="280">
        <v>500</v>
      </c>
      <c r="O193" s="280" t="s">
        <v>1085</v>
      </c>
      <c r="P193" s="280" t="s">
        <v>238</v>
      </c>
      <c r="Q193" s="280" t="s">
        <v>422</v>
      </c>
      <c r="R193" s="280">
        <v>2</v>
      </c>
      <c r="S193" s="280">
        <v>500</v>
      </c>
      <c r="T193" s="280"/>
      <c r="U193" s="280">
        <v>50</v>
      </c>
    </row>
    <row r="194" spans="1:21" ht="33" customHeight="1" x14ac:dyDescent="0.2">
      <c r="A194" s="577"/>
      <c r="B194" s="123" t="s">
        <v>1059</v>
      </c>
      <c r="C194" s="124" t="s">
        <v>1060</v>
      </c>
      <c r="D194" s="125">
        <v>1</v>
      </c>
      <c r="E194" s="126" t="s">
        <v>242</v>
      </c>
      <c r="F194" s="5">
        <v>79422</v>
      </c>
      <c r="G194" s="272">
        <f t="shared" si="11"/>
        <v>55595.4</v>
      </c>
      <c r="H194" s="331"/>
      <c r="I194" s="51"/>
      <c r="J194" s="52">
        <f t="shared" si="13"/>
        <v>0</v>
      </c>
      <c r="K194" s="331"/>
      <c r="L194" s="125" t="s">
        <v>1044</v>
      </c>
      <c r="M194" s="125" t="s">
        <v>1045</v>
      </c>
      <c r="N194" s="125">
        <v>500</v>
      </c>
      <c r="O194" s="125" t="s">
        <v>1085</v>
      </c>
      <c r="P194" s="125" t="s">
        <v>238</v>
      </c>
      <c r="Q194" s="125" t="s">
        <v>422</v>
      </c>
      <c r="R194" s="125">
        <v>2</v>
      </c>
      <c r="S194" s="125">
        <v>500</v>
      </c>
      <c r="T194" s="125"/>
      <c r="U194" s="125">
        <v>50</v>
      </c>
    </row>
    <row r="195" spans="1:21" ht="33" customHeight="1" x14ac:dyDescent="0.2">
      <c r="A195" s="577"/>
      <c r="B195" s="123" t="s">
        <v>1086</v>
      </c>
      <c r="C195" s="124" t="s">
        <v>1087</v>
      </c>
      <c r="D195" s="125">
        <v>1</v>
      </c>
      <c r="E195" s="126" t="s">
        <v>242</v>
      </c>
      <c r="F195" s="5">
        <v>6344</v>
      </c>
      <c r="G195" s="272">
        <f t="shared" si="11"/>
        <v>4440.8</v>
      </c>
      <c r="H195" s="331"/>
      <c r="I195" s="51"/>
      <c r="J195" s="52">
        <f t="shared" si="13"/>
        <v>0</v>
      </c>
      <c r="K195" s="331"/>
      <c r="L195" s="125" t="s">
        <v>1044</v>
      </c>
      <c r="M195" s="125" t="s">
        <v>1045</v>
      </c>
      <c r="N195" s="125">
        <v>500</v>
      </c>
      <c r="O195" s="125" t="s">
        <v>1085</v>
      </c>
      <c r="P195" s="125" t="s">
        <v>238</v>
      </c>
      <c r="Q195" s="125" t="s">
        <v>422</v>
      </c>
      <c r="R195" s="125">
        <v>2</v>
      </c>
      <c r="S195" s="125">
        <v>500</v>
      </c>
      <c r="T195" s="125"/>
      <c r="U195" s="125">
        <v>50</v>
      </c>
    </row>
    <row r="196" spans="1:21" ht="25.5" x14ac:dyDescent="0.2">
      <c r="A196" s="577"/>
      <c r="B196" s="123" t="s">
        <v>1051</v>
      </c>
      <c r="C196" s="124" t="s">
        <v>1052</v>
      </c>
      <c r="D196" s="125">
        <v>1</v>
      </c>
      <c r="E196" s="126" t="s">
        <v>242</v>
      </c>
      <c r="F196" s="5">
        <v>5856</v>
      </c>
      <c r="G196" s="272">
        <f t="shared" si="11"/>
        <v>4099.2</v>
      </c>
      <c r="H196" s="331"/>
      <c r="I196" s="51"/>
      <c r="J196" s="52">
        <f t="shared" si="13"/>
        <v>0</v>
      </c>
      <c r="K196" s="331"/>
      <c r="L196" s="125" t="s">
        <v>1044</v>
      </c>
      <c r="M196" s="125" t="s">
        <v>1045</v>
      </c>
      <c r="N196" s="125">
        <v>500</v>
      </c>
      <c r="O196" s="125" t="s">
        <v>1085</v>
      </c>
      <c r="P196" s="125" t="s">
        <v>238</v>
      </c>
      <c r="Q196" s="125" t="s">
        <v>422</v>
      </c>
      <c r="R196" s="125">
        <v>2</v>
      </c>
      <c r="S196" s="125">
        <v>500</v>
      </c>
      <c r="T196" s="125"/>
      <c r="U196" s="125">
        <v>50</v>
      </c>
    </row>
    <row r="197" spans="1:21" ht="35.450000000000003" customHeight="1" x14ac:dyDescent="0.2">
      <c r="A197" s="577"/>
      <c r="B197" s="266" t="s">
        <v>1092</v>
      </c>
      <c r="C197" s="273" t="s">
        <v>1093</v>
      </c>
      <c r="D197" s="266"/>
      <c r="E197" s="267" t="s">
        <v>235</v>
      </c>
      <c r="F197" s="268">
        <v>92842</v>
      </c>
      <c r="G197" s="269">
        <f t="shared" si="11"/>
        <v>64989.4</v>
      </c>
      <c r="H197" s="331"/>
      <c r="I197" s="270"/>
      <c r="J197" s="271">
        <f t="shared" si="13"/>
        <v>0</v>
      </c>
      <c r="K197" s="331"/>
      <c r="L197" s="280" t="s">
        <v>1044</v>
      </c>
      <c r="M197" s="280" t="s">
        <v>1045</v>
      </c>
      <c r="N197" s="280">
        <v>600</v>
      </c>
      <c r="O197" s="280" t="s">
        <v>1085</v>
      </c>
      <c r="P197" s="280" t="s">
        <v>238</v>
      </c>
      <c r="Q197" s="280" t="s">
        <v>422</v>
      </c>
      <c r="R197" s="280">
        <v>2</v>
      </c>
      <c r="S197" s="280">
        <v>500</v>
      </c>
      <c r="T197" s="280"/>
      <c r="U197" s="280">
        <v>50</v>
      </c>
    </row>
    <row r="198" spans="1:21" ht="32.25" customHeight="1" x14ac:dyDescent="0.2">
      <c r="A198" s="577"/>
      <c r="B198" s="123" t="s">
        <v>1063</v>
      </c>
      <c r="C198" s="124" t="s">
        <v>1064</v>
      </c>
      <c r="D198" s="125">
        <v>1</v>
      </c>
      <c r="E198" s="126" t="s">
        <v>242</v>
      </c>
      <c r="F198" s="5">
        <v>80642</v>
      </c>
      <c r="G198" s="272">
        <f t="shared" si="11"/>
        <v>56449.4</v>
      </c>
      <c r="H198" s="331"/>
      <c r="I198" s="51"/>
      <c r="J198" s="52">
        <f t="shared" si="13"/>
        <v>0</v>
      </c>
      <c r="K198" s="331"/>
      <c r="L198" s="125" t="s">
        <v>1044</v>
      </c>
      <c r="M198" s="125" t="s">
        <v>1045</v>
      </c>
      <c r="N198" s="125">
        <v>600</v>
      </c>
      <c r="O198" s="125" t="s">
        <v>1085</v>
      </c>
      <c r="P198" s="125" t="s">
        <v>238</v>
      </c>
      <c r="Q198" s="125" t="s">
        <v>422</v>
      </c>
      <c r="R198" s="125">
        <v>2</v>
      </c>
      <c r="S198" s="125">
        <v>500</v>
      </c>
      <c r="T198" s="125"/>
      <c r="U198" s="125">
        <v>50</v>
      </c>
    </row>
    <row r="199" spans="1:21" ht="32.25" customHeight="1" x14ac:dyDescent="0.2">
      <c r="A199" s="577"/>
      <c r="B199" s="123" t="s">
        <v>1086</v>
      </c>
      <c r="C199" s="124" t="s">
        <v>1087</v>
      </c>
      <c r="D199" s="125">
        <v>1</v>
      </c>
      <c r="E199" s="126" t="s">
        <v>242</v>
      </c>
      <c r="F199" s="5">
        <v>6344</v>
      </c>
      <c r="G199" s="272">
        <f t="shared" si="11"/>
        <v>4440.8</v>
      </c>
      <c r="H199" s="331"/>
      <c r="I199" s="51"/>
      <c r="J199" s="52">
        <f t="shared" si="13"/>
        <v>0</v>
      </c>
      <c r="K199" s="331"/>
      <c r="L199" s="125" t="s">
        <v>1044</v>
      </c>
      <c r="M199" s="125" t="s">
        <v>1045</v>
      </c>
      <c r="N199" s="125">
        <v>600</v>
      </c>
      <c r="O199" s="125" t="s">
        <v>1085</v>
      </c>
      <c r="P199" s="125" t="s">
        <v>238</v>
      </c>
      <c r="Q199" s="125" t="s">
        <v>422</v>
      </c>
      <c r="R199" s="125">
        <v>2</v>
      </c>
      <c r="S199" s="125">
        <v>500</v>
      </c>
      <c r="T199" s="125"/>
      <c r="U199" s="125">
        <v>50</v>
      </c>
    </row>
    <row r="200" spans="1:21" ht="26.25" thickBot="1" x14ac:dyDescent="0.25">
      <c r="A200" s="578"/>
      <c r="B200" s="182" t="s">
        <v>1051</v>
      </c>
      <c r="C200" s="254" t="s">
        <v>1052</v>
      </c>
      <c r="D200" s="183">
        <v>1</v>
      </c>
      <c r="E200" s="132" t="s">
        <v>242</v>
      </c>
      <c r="F200" s="15">
        <v>5856</v>
      </c>
      <c r="G200" s="332">
        <f t="shared" si="11"/>
        <v>4099.2</v>
      </c>
      <c r="H200" s="331"/>
      <c r="I200" s="56"/>
      <c r="J200" s="57">
        <f t="shared" si="13"/>
        <v>0</v>
      </c>
      <c r="K200" s="331"/>
      <c r="L200" s="183" t="s">
        <v>1044</v>
      </c>
      <c r="M200" s="183" t="s">
        <v>1045</v>
      </c>
      <c r="N200" s="183">
        <v>600</v>
      </c>
      <c r="O200" s="183" t="s">
        <v>1085</v>
      </c>
      <c r="P200" s="183" t="s">
        <v>238</v>
      </c>
      <c r="Q200" s="183" t="s">
        <v>422</v>
      </c>
      <c r="R200" s="183">
        <v>2</v>
      </c>
      <c r="S200" s="183">
        <v>500</v>
      </c>
      <c r="T200" s="183"/>
      <c r="U200" s="183">
        <v>50</v>
      </c>
    </row>
    <row r="201" spans="1:21" ht="33" customHeight="1" x14ac:dyDescent="0.2">
      <c r="A201" s="610"/>
      <c r="B201" s="284" t="s">
        <v>1094</v>
      </c>
      <c r="C201" s="304" t="s">
        <v>1095</v>
      </c>
      <c r="D201" s="284"/>
      <c r="E201" s="285" t="s">
        <v>235</v>
      </c>
      <c r="F201" s="286">
        <v>70028</v>
      </c>
      <c r="G201" s="287">
        <f t="shared" si="11"/>
        <v>49019.600000000006</v>
      </c>
      <c r="H201" s="331"/>
      <c r="I201" s="47"/>
      <c r="J201" s="48">
        <f t="shared" si="13"/>
        <v>0</v>
      </c>
      <c r="K201" s="331"/>
      <c r="L201" s="305" t="s">
        <v>1044</v>
      </c>
      <c r="M201" s="305" t="s">
        <v>1045</v>
      </c>
      <c r="N201" s="305">
        <v>450</v>
      </c>
      <c r="O201" s="305" t="s">
        <v>1085</v>
      </c>
      <c r="P201" s="305" t="s">
        <v>238</v>
      </c>
      <c r="Q201" s="305" t="s">
        <v>422</v>
      </c>
      <c r="R201" s="305">
        <v>2</v>
      </c>
      <c r="S201" s="305">
        <v>500</v>
      </c>
      <c r="T201" s="305"/>
      <c r="U201" s="305">
        <v>50</v>
      </c>
    </row>
    <row r="202" spans="1:21" ht="29.25" customHeight="1" x14ac:dyDescent="0.2">
      <c r="A202" s="577"/>
      <c r="B202" s="368" t="s">
        <v>1067</v>
      </c>
      <c r="C202" s="369" t="s">
        <v>1068</v>
      </c>
      <c r="D202" s="125">
        <v>1</v>
      </c>
      <c r="E202" s="126" t="s">
        <v>242</v>
      </c>
      <c r="F202" s="5">
        <v>57828</v>
      </c>
      <c r="G202" s="272">
        <f t="shared" si="11"/>
        <v>40479.600000000006</v>
      </c>
      <c r="H202" s="331"/>
      <c r="I202" s="51"/>
      <c r="J202" s="52">
        <f t="shared" si="13"/>
        <v>0</v>
      </c>
      <c r="K202" s="331"/>
      <c r="L202" s="125" t="s">
        <v>1044</v>
      </c>
      <c r="M202" s="125" t="s">
        <v>1045</v>
      </c>
      <c r="N202" s="125">
        <v>450</v>
      </c>
      <c r="O202" s="125" t="s">
        <v>1085</v>
      </c>
      <c r="P202" s="125" t="s">
        <v>238</v>
      </c>
      <c r="Q202" s="125" t="s">
        <v>422</v>
      </c>
      <c r="R202" s="125">
        <v>2</v>
      </c>
      <c r="S202" s="125">
        <v>500</v>
      </c>
      <c r="T202" s="125"/>
      <c r="U202" s="125">
        <v>50</v>
      </c>
    </row>
    <row r="203" spans="1:21" ht="29.25" customHeight="1" x14ac:dyDescent="0.2">
      <c r="A203" s="577"/>
      <c r="B203" s="123" t="s">
        <v>1086</v>
      </c>
      <c r="C203" s="124" t="s">
        <v>1087</v>
      </c>
      <c r="D203" s="125">
        <v>1</v>
      </c>
      <c r="E203" s="126" t="s">
        <v>242</v>
      </c>
      <c r="F203" s="5">
        <v>6344</v>
      </c>
      <c r="G203" s="272">
        <f t="shared" si="11"/>
        <v>4440.8</v>
      </c>
      <c r="H203" s="331"/>
      <c r="I203" s="51"/>
      <c r="J203" s="52">
        <f t="shared" si="13"/>
        <v>0</v>
      </c>
      <c r="K203" s="331"/>
      <c r="L203" s="125" t="s">
        <v>1044</v>
      </c>
      <c r="M203" s="125" t="s">
        <v>1045</v>
      </c>
      <c r="N203" s="125">
        <v>450</v>
      </c>
      <c r="O203" s="125" t="s">
        <v>1085</v>
      </c>
      <c r="P203" s="125" t="s">
        <v>238</v>
      </c>
      <c r="Q203" s="125" t="s">
        <v>422</v>
      </c>
      <c r="R203" s="125">
        <v>2</v>
      </c>
      <c r="S203" s="125">
        <v>500</v>
      </c>
      <c r="T203" s="125"/>
      <c r="U203" s="125">
        <v>50</v>
      </c>
    </row>
    <row r="204" spans="1:21" ht="25.5" x14ac:dyDescent="0.2">
      <c r="A204" s="577"/>
      <c r="B204" s="123" t="s">
        <v>1069</v>
      </c>
      <c r="C204" s="124" t="s">
        <v>1070</v>
      </c>
      <c r="D204" s="125">
        <v>1</v>
      </c>
      <c r="E204" s="126" t="s">
        <v>242</v>
      </c>
      <c r="F204" s="5">
        <v>5856</v>
      </c>
      <c r="G204" s="272">
        <f t="shared" si="11"/>
        <v>4099.2</v>
      </c>
      <c r="H204" s="331"/>
      <c r="I204" s="51"/>
      <c r="J204" s="52">
        <f t="shared" si="13"/>
        <v>0</v>
      </c>
      <c r="K204" s="331"/>
      <c r="L204" s="125" t="s">
        <v>1044</v>
      </c>
      <c r="M204" s="125" t="s">
        <v>1045</v>
      </c>
      <c r="N204" s="125">
        <v>450</v>
      </c>
      <c r="O204" s="125" t="s">
        <v>1085</v>
      </c>
      <c r="P204" s="125" t="s">
        <v>238</v>
      </c>
      <c r="Q204" s="125" t="s">
        <v>422</v>
      </c>
      <c r="R204" s="125">
        <v>2</v>
      </c>
      <c r="S204" s="125">
        <v>500</v>
      </c>
      <c r="T204" s="125"/>
      <c r="U204" s="125">
        <v>50</v>
      </c>
    </row>
    <row r="205" spans="1:21" ht="34.9" customHeight="1" x14ac:dyDescent="0.2">
      <c r="A205" s="577"/>
      <c r="B205" s="266" t="s">
        <v>1096</v>
      </c>
      <c r="C205" s="273" t="s">
        <v>1097</v>
      </c>
      <c r="D205" s="266"/>
      <c r="E205" s="267" t="s">
        <v>235</v>
      </c>
      <c r="F205" s="268">
        <v>87718</v>
      </c>
      <c r="G205" s="269">
        <f t="shared" si="11"/>
        <v>61402.600000000006</v>
      </c>
      <c r="H205" s="331"/>
      <c r="I205" s="270"/>
      <c r="J205" s="271">
        <f t="shared" si="13"/>
        <v>0</v>
      </c>
      <c r="K205" s="331"/>
      <c r="L205" s="280" t="s">
        <v>1044</v>
      </c>
      <c r="M205" s="280" t="s">
        <v>1045</v>
      </c>
      <c r="N205" s="280">
        <v>450</v>
      </c>
      <c r="O205" s="280" t="s">
        <v>1085</v>
      </c>
      <c r="P205" s="280" t="s">
        <v>238</v>
      </c>
      <c r="Q205" s="280" t="s">
        <v>422</v>
      </c>
      <c r="R205" s="280">
        <v>2</v>
      </c>
      <c r="S205" s="280">
        <v>500</v>
      </c>
      <c r="T205" s="280"/>
      <c r="U205" s="280">
        <v>50</v>
      </c>
    </row>
    <row r="206" spans="1:21" ht="29.25" customHeight="1" x14ac:dyDescent="0.2">
      <c r="A206" s="577"/>
      <c r="B206" s="123" t="s">
        <v>1073</v>
      </c>
      <c r="C206" s="124" t="s">
        <v>1074</v>
      </c>
      <c r="D206" s="125">
        <v>1</v>
      </c>
      <c r="E206" s="126" t="s">
        <v>242</v>
      </c>
      <c r="F206" s="5">
        <v>75518</v>
      </c>
      <c r="G206" s="272">
        <f t="shared" si="11"/>
        <v>52862.600000000006</v>
      </c>
      <c r="H206" s="331"/>
      <c r="I206" s="51"/>
      <c r="J206" s="52">
        <f t="shared" si="13"/>
        <v>0</v>
      </c>
      <c r="K206" s="331"/>
      <c r="L206" s="125" t="s">
        <v>1044</v>
      </c>
      <c r="M206" s="125" t="s">
        <v>1045</v>
      </c>
      <c r="N206" s="125">
        <v>450</v>
      </c>
      <c r="O206" s="125" t="s">
        <v>1085</v>
      </c>
      <c r="P206" s="125" t="s">
        <v>238</v>
      </c>
      <c r="Q206" s="125" t="s">
        <v>422</v>
      </c>
      <c r="R206" s="125">
        <v>2</v>
      </c>
      <c r="S206" s="125">
        <v>500</v>
      </c>
      <c r="T206" s="125"/>
      <c r="U206" s="125">
        <v>50</v>
      </c>
    </row>
    <row r="207" spans="1:21" ht="29.25" customHeight="1" x14ac:dyDescent="0.2">
      <c r="A207" s="577"/>
      <c r="B207" s="123" t="s">
        <v>1086</v>
      </c>
      <c r="C207" s="124" t="s">
        <v>1087</v>
      </c>
      <c r="D207" s="125">
        <v>1</v>
      </c>
      <c r="E207" s="126" t="s">
        <v>242</v>
      </c>
      <c r="F207" s="5">
        <v>6344</v>
      </c>
      <c r="G207" s="272">
        <f t="shared" si="11"/>
        <v>4440.8</v>
      </c>
      <c r="H207" s="331"/>
      <c r="I207" s="51"/>
      <c r="J207" s="52">
        <f t="shared" si="13"/>
        <v>0</v>
      </c>
      <c r="K207" s="331"/>
      <c r="L207" s="125" t="s">
        <v>1044</v>
      </c>
      <c r="M207" s="125" t="s">
        <v>1045</v>
      </c>
      <c r="N207" s="125">
        <v>450</v>
      </c>
      <c r="O207" s="125" t="s">
        <v>1085</v>
      </c>
      <c r="P207" s="125" t="s">
        <v>238</v>
      </c>
      <c r="Q207" s="125" t="s">
        <v>422</v>
      </c>
      <c r="R207" s="125">
        <v>2</v>
      </c>
      <c r="S207" s="125">
        <v>500</v>
      </c>
      <c r="T207" s="125"/>
      <c r="U207" s="125">
        <v>50</v>
      </c>
    </row>
    <row r="208" spans="1:21" ht="25.5" x14ac:dyDescent="0.2">
      <c r="A208" s="577"/>
      <c r="B208" s="123" t="s">
        <v>1069</v>
      </c>
      <c r="C208" s="124" t="s">
        <v>1070</v>
      </c>
      <c r="D208" s="125">
        <v>1</v>
      </c>
      <c r="E208" s="126" t="s">
        <v>242</v>
      </c>
      <c r="F208" s="5">
        <v>5856</v>
      </c>
      <c r="G208" s="272">
        <f t="shared" si="11"/>
        <v>4099.2</v>
      </c>
      <c r="H208" s="331"/>
      <c r="I208" s="51"/>
      <c r="J208" s="52">
        <f t="shared" si="13"/>
        <v>0</v>
      </c>
      <c r="K208" s="331"/>
      <c r="L208" s="125" t="s">
        <v>1044</v>
      </c>
      <c r="M208" s="125" t="s">
        <v>1045</v>
      </c>
      <c r="N208" s="125">
        <v>450</v>
      </c>
      <c r="O208" s="125" t="s">
        <v>1085</v>
      </c>
      <c r="P208" s="125" t="s">
        <v>238</v>
      </c>
      <c r="Q208" s="125" t="s">
        <v>422</v>
      </c>
      <c r="R208" s="125">
        <v>2</v>
      </c>
      <c r="S208" s="125">
        <v>500</v>
      </c>
      <c r="T208" s="125"/>
      <c r="U208" s="125">
        <v>50</v>
      </c>
    </row>
    <row r="209" spans="1:21" ht="33.6" customHeight="1" x14ac:dyDescent="0.2">
      <c r="A209" s="577"/>
      <c r="B209" s="266" t="s">
        <v>1098</v>
      </c>
      <c r="C209" s="273" t="s">
        <v>1099</v>
      </c>
      <c r="D209" s="266"/>
      <c r="E209" s="267" t="s">
        <v>235</v>
      </c>
      <c r="F209" s="268">
        <v>91622</v>
      </c>
      <c r="G209" s="269">
        <f t="shared" si="11"/>
        <v>64135.4</v>
      </c>
      <c r="H209" s="331"/>
      <c r="I209" s="270"/>
      <c r="J209" s="271">
        <f t="shared" si="13"/>
        <v>0</v>
      </c>
      <c r="K209" s="331"/>
      <c r="L209" s="280" t="s">
        <v>1044</v>
      </c>
      <c r="M209" s="280" t="s">
        <v>1045</v>
      </c>
      <c r="N209" s="280">
        <v>500</v>
      </c>
      <c r="O209" s="280" t="s">
        <v>1085</v>
      </c>
      <c r="P209" s="280" t="s">
        <v>238</v>
      </c>
      <c r="Q209" s="280" t="s">
        <v>422</v>
      </c>
      <c r="R209" s="280">
        <v>2</v>
      </c>
      <c r="S209" s="280">
        <v>500</v>
      </c>
      <c r="T209" s="280"/>
      <c r="U209" s="280">
        <v>50</v>
      </c>
    </row>
    <row r="210" spans="1:21" ht="27.75" customHeight="1" x14ac:dyDescent="0.2">
      <c r="A210" s="577"/>
      <c r="B210" s="123" t="s">
        <v>1077</v>
      </c>
      <c r="C210" s="124" t="s">
        <v>1078</v>
      </c>
      <c r="D210" s="125">
        <v>1</v>
      </c>
      <c r="E210" s="126" t="s">
        <v>242</v>
      </c>
      <c r="F210" s="5">
        <v>79422</v>
      </c>
      <c r="G210" s="272">
        <f t="shared" si="11"/>
        <v>55595.4</v>
      </c>
      <c r="H210" s="331"/>
      <c r="I210" s="51"/>
      <c r="J210" s="52">
        <f t="shared" si="13"/>
        <v>0</v>
      </c>
      <c r="K210" s="331"/>
      <c r="L210" s="125" t="s">
        <v>1044</v>
      </c>
      <c r="M210" s="125" t="s">
        <v>1045</v>
      </c>
      <c r="N210" s="125">
        <v>500</v>
      </c>
      <c r="O210" s="125" t="s">
        <v>1085</v>
      </c>
      <c r="P210" s="125" t="s">
        <v>238</v>
      </c>
      <c r="Q210" s="125" t="s">
        <v>422</v>
      </c>
      <c r="R210" s="125">
        <v>2</v>
      </c>
      <c r="S210" s="125">
        <v>500</v>
      </c>
      <c r="T210" s="125"/>
      <c r="U210" s="125">
        <v>50</v>
      </c>
    </row>
    <row r="211" spans="1:21" ht="27.75" customHeight="1" x14ac:dyDescent="0.2">
      <c r="A211" s="577"/>
      <c r="B211" s="123" t="s">
        <v>1086</v>
      </c>
      <c r="C211" s="124" t="s">
        <v>1087</v>
      </c>
      <c r="D211" s="125">
        <v>1</v>
      </c>
      <c r="E211" s="126" t="s">
        <v>242</v>
      </c>
      <c r="F211" s="5">
        <v>6344</v>
      </c>
      <c r="G211" s="272">
        <f t="shared" si="11"/>
        <v>4440.8</v>
      </c>
      <c r="H211" s="331"/>
      <c r="I211" s="51"/>
      <c r="J211" s="52">
        <f t="shared" si="13"/>
        <v>0</v>
      </c>
      <c r="K211" s="331"/>
      <c r="L211" s="125" t="s">
        <v>1044</v>
      </c>
      <c r="M211" s="125" t="s">
        <v>1045</v>
      </c>
      <c r="N211" s="125">
        <v>500</v>
      </c>
      <c r="O211" s="125" t="s">
        <v>1085</v>
      </c>
      <c r="P211" s="125" t="s">
        <v>238</v>
      </c>
      <c r="Q211" s="125" t="s">
        <v>422</v>
      </c>
      <c r="R211" s="125">
        <v>2</v>
      </c>
      <c r="S211" s="125">
        <v>500</v>
      </c>
      <c r="T211" s="125"/>
      <c r="U211" s="125">
        <v>50</v>
      </c>
    </row>
    <row r="212" spans="1:21" ht="25.5" x14ac:dyDescent="0.2">
      <c r="A212" s="577"/>
      <c r="B212" s="123" t="s">
        <v>1069</v>
      </c>
      <c r="C212" s="124" t="s">
        <v>1070</v>
      </c>
      <c r="D212" s="125">
        <v>1</v>
      </c>
      <c r="E212" s="126" t="s">
        <v>242</v>
      </c>
      <c r="F212" s="5">
        <v>5856</v>
      </c>
      <c r="G212" s="272">
        <f t="shared" si="11"/>
        <v>4099.2</v>
      </c>
      <c r="H212" s="331"/>
      <c r="I212" s="51"/>
      <c r="J212" s="52">
        <f t="shared" si="13"/>
        <v>0</v>
      </c>
      <c r="K212" s="331"/>
      <c r="L212" s="125" t="s">
        <v>1044</v>
      </c>
      <c r="M212" s="125" t="s">
        <v>1045</v>
      </c>
      <c r="N212" s="125">
        <v>500</v>
      </c>
      <c r="O212" s="125" t="s">
        <v>1085</v>
      </c>
      <c r="P212" s="125" t="s">
        <v>238</v>
      </c>
      <c r="Q212" s="125" t="s">
        <v>422</v>
      </c>
      <c r="R212" s="125">
        <v>2</v>
      </c>
      <c r="S212" s="125">
        <v>500</v>
      </c>
      <c r="T212" s="125"/>
      <c r="U212" s="125">
        <v>50</v>
      </c>
    </row>
    <row r="213" spans="1:21" ht="37.9" customHeight="1" x14ac:dyDescent="0.2">
      <c r="A213" s="577"/>
      <c r="B213" s="266" t="s">
        <v>1100</v>
      </c>
      <c r="C213" s="273" t="s">
        <v>1101</v>
      </c>
      <c r="D213" s="266"/>
      <c r="E213" s="267" t="s">
        <v>235</v>
      </c>
      <c r="F213" s="268">
        <v>92842</v>
      </c>
      <c r="G213" s="269">
        <f t="shared" si="11"/>
        <v>64989.4</v>
      </c>
      <c r="H213" s="331"/>
      <c r="I213" s="270"/>
      <c r="J213" s="271">
        <f t="shared" si="13"/>
        <v>0</v>
      </c>
      <c r="K213" s="331"/>
      <c r="L213" s="280" t="s">
        <v>1044</v>
      </c>
      <c r="M213" s="280" t="s">
        <v>1045</v>
      </c>
      <c r="N213" s="280">
        <v>600</v>
      </c>
      <c r="O213" s="280" t="s">
        <v>1085</v>
      </c>
      <c r="P213" s="280" t="s">
        <v>238</v>
      </c>
      <c r="Q213" s="280" t="s">
        <v>422</v>
      </c>
      <c r="R213" s="280">
        <v>2</v>
      </c>
      <c r="S213" s="280">
        <v>500</v>
      </c>
      <c r="T213" s="280"/>
      <c r="U213" s="280">
        <v>50</v>
      </c>
    </row>
    <row r="214" spans="1:21" ht="27.75" customHeight="1" x14ac:dyDescent="0.2">
      <c r="A214" s="577"/>
      <c r="B214" s="123" t="s">
        <v>1081</v>
      </c>
      <c r="C214" s="124" t="s">
        <v>1082</v>
      </c>
      <c r="D214" s="125">
        <v>1</v>
      </c>
      <c r="E214" s="126" t="s">
        <v>242</v>
      </c>
      <c r="F214" s="5">
        <v>80642</v>
      </c>
      <c r="G214" s="272">
        <f t="shared" si="11"/>
        <v>56449.4</v>
      </c>
      <c r="H214" s="331"/>
      <c r="I214" s="51"/>
      <c r="J214" s="52">
        <f t="shared" si="13"/>
        <v>0</v>
      </c>
      <c r="K214" s="331"/>
      <c r="L214" s="125" t="s">
        <v>1044</v>
      </c>
      <c r="M214" s="125" t="s">
        <v>1045</v>
      </c>
      <c r="N214" s="125">
        <v>600</v>
      </c>
      <c r="O214" s="125" t="s">
        <v>1085</v>
      </c>
      <c r="P214" s="125" t="s">
        <v>238</v>
      </c>
      <c r="Q214" s="125" t="s">
        <v>422</v>
      </c>
      <c r="R214" s="125">
        <v>2</v>
      </c>
      <c r="S214" s="125">
        <v>500</v>
      </c>
      <c r="T214" s="125"/>
      <c r="U214" s="125">
        <v>50</v>
      </c>
    </row>
    <row r="215" spans="1:21" ht="27.75" customHeight="1" x14ac:dyDescent="0.2">
      <c r="A215" s="577"/>
      <c r="B215" s="123" t="s">
        <v>1086</v>
      </c>
      <c r="C215" s="124" t="s">
        <v>1087</v>
      </c>
      <c r="D215" s="125">
        <v>1</v>
      </c>
      <c r="E215" s="126" t="s">
        <v>242</v>
      </c>
      <c r="F215" s="5">
        <v>6344</v>
      </c>
      <c r="G215" s="272">
        <f t="shared" si="11"/>
        <v>4440.8</v>
      </c>
      <c r="H215" s="331"/>
      <c r="I215" s="51"/>
      <c r="J215" s="52">
        <f t="shared" si="13"/>
        <v>0</v>
      </c>
      <c r="K215" s="331"/>
      <c r="L215" s="125" t="s">
        <v>1044</v>
      </c>
      <c r="M215" s="125" t="s">
        <v>1045</v>
      </c>
      <c r="N215" s="125">
        <v>600</v>
      </c>
      <c r="O215" s="125" t="s">
        <v>1085</v>
      </c>
      <c r="P215" s="125" t="s">
        <v>238</v>
      </c>
      <c r="Q215" s="125" t="s">
        <v>422</v>
      </c>
      <c r="R215" s="125">
        <v>2</v>
      </c>
      <c r="S215" s="125">
        <v>500</v>
      </c>
      <c r="T215" s="125"/>
      <c r="U215" s="125">
        <v>50</v>
      </c>
    </row>
    <row r="216" spans="1:21" ht="26.25" thickBot="1" x14ac:dyDescent="0.25">
      <c r="A216" s="577"/>
      <c r="B216" s="123" t="s">
        <v>1069</v>
      </c>
      <c r="C216" s="124" t="s">
        <v>1070</v>
      </c>
      <c r="D216" s="125">
        <v>1</v>
      </c>
      <c r="E216" s="126" t="s">
        <v>242</v>
      </c>
      <c r="F216" s="5">
        <v>5856</v>
      </c>
      <c r="G216" s="272">
        <f t="shared" si="11"/>
        <v>4099.2</v>
      </c>
      <c r="H216" s="331"/>
      <c r="I216" s="51"/>
      <c r="J216" s="52">
        <f t="shared" si="13"/>
        <v>0</v>
      </c>
      <c r="K216" s="331"/>
      <c r="L216" s="125" t="s">
        <v>1044</v>
      </c>
      <c r="M216" s="125" t="s">
        <v>1045</v>
      </c>
      <c r="N216" s="125">
        <v>600</v>
      </c>
      <c r="O216" s="125" t="s">
        <v>1085</v>
      </c>
      <c r="P216" s="125" t="s">
        <v>238</v>
      </c>
      <c r="Q216" s="125" t="s">
        <v>422</v>
      </c>
      <c r="R216" s="125">
        <v>2</v>
      </c>
      <c r="S216" s="125">
        <v>500</v>
      </c>
      <c r="T216" s="125"/>
      <c r="U216" s="125">
        <v>50</v>
      </c>
    </row>
    <row r="217" spans="1:21" s="68" customFormat="1" ht="21" thickTop="1" thickBot="1" x14ac:dyDescent="0.25">
      <c r="A217" s="108"/>
      <c r="B217" s="108"/>
      <c r="C217" s="133" t="s">
        <v>1257</v>
      </c>
      <c r="D217" s="133"/>
      <c r="E217" s="134"/>
      <c r="F217" s="36"/>
      <c r="G217" s="37"/>
      <c r="H217" s="331"/>
      <c r="I217" s="38"/>
      <c r="J217" s="39"/>
      <c r="K217" s="331"/>
      <c r="L217" s="136"/>
      <c r="M217" s="136"/>
      <c r="N217" s="136"/>
      <c r="O217" s="136"/>
      <c r="P217" s="136"/>
      <c r="Q217" s="136"/>
      <c r="R217" s="136"/>
      <c r="S217" s="136"/>
      <c r="T217" s="136"/>
      <c r="U217" s="136"/>
    </row>
    <row r="218" spans="1:21" ht="32.25" thickTop="1" x14ac:dyDescent="0.2">
      <c r="A218" s="590"/>
      <c r="B218" s="266" t="s">
        <v>1258</v>
      </c>
      <c r="C218" s="273" t="s">
        <v>1259</v>
      </c>
      <c r="D218" s="266"/>
      <c r="E218" s="267" t="s">
        <v>235</v>
      </c>
      <c r="F218" s="268">
        <v>174582</v>
      </c>
      <c r="G218" s="269">
        <f t="shared" ref="G218:G241" si="14">F218-F218*$G$4</f>
        <v>122207.4</v>
      </c>
      <c r="H218" s="331"/>
      <c r="I218" s="270"/>
      <c r="J218" s="271">
        <f t="shared" ref="J218:J241" si="15">IF(I218*G218&gt;0,I218*G218,0)</f>
        <v>0</v>
      </c>
      <c r="K218" s="331"/>
      <c r="L218" s="280" t="s">
        <v>1044</v>
      </c>
      <c r="M218" s="280" t="s">
        <v>1045</v>
      </c>
      <c r="N218" s="280">
        <v>450</v>
      </c>
      <c r="O218" s="280">
        <v>1265</v>
      </c>
      <c r="P218" s="280" t="s">
        <v>238</v>
      </c>
      <c r="Q218" s="280" t="s">
        <v>422</v>
      </c>
      <c r="R218" s="280">
        <v>4</v>
      </c>
      <c r="S218" s="280">
        <v>500</v>
      </c>
      <c r="T218" s="280">
        <v>23.287199999999999</v>
      </c>
      <c r="U218" s="280">
        <v>100</v>
      </c>
    </row>
    <row r="219" spans="1:21" ht="25.5" x14ac:dyDescent="0.2">
      <c r="A219" s="590"/>
      <c r="B219" s="123" t="s">
        <v>1055</v>
      </c>
      <c r="C219" s="124" t="s">
        <v>1056</v>
      </c>
      <c r="D219" s="125">
        <v>2</v>
      </c>
      <c r="E219" s="126" t="s">
        <v>242</v>
      </c>
      <c r="F219" s="5">
        <v>75518</v>
      </c>
      <c r="G219" s="272">
        <f t="shared" si="14"/>
        <v>52862.600000000006</v>
      </c>
      <c r="H219" s="331"/>
      <c r="I219" s="51"/>
      <c r="J219" s="52">
        <f t="shared" si="15"/>
        <v>0</v>
      </c>
      <c r="K219" s="331"/>
      <c r="L219" s="125" t="s">
        <v>1044</v>
      </c>
      <c r="M219" s="125" t="s">
        <v>1045</v>
      </c>
      <c r="N219" s="125">
        <v>450</v>
      </c>
      <c r="O219" s="125">
        <v>1265</v>
      </c>
      <c r="P219" s="125" t="s">
        <v>238</v>
      </c>
      <c r="Q219" s="125" t="s">
        <v>422</v>
      </c>
      <c r="R219" s="125">
        <v>4</v>
      </c>
      <c r="S219" s="125">
        <v>500</v>
      </c>
      <c r="T219" s="125">
        <v>10.246</v>
      </c>
      <c r="U219" s="125">
        <v>100</v>
      </c>
    </row>
    <row r="220" spans="1:21" ht="25.5" x14ac:dyDescent="0.2">
      <c r="A220" s="590"/>
      <c r="B220" s="123" t="s">
        <v>1260</v>
      </c>
      <c r="C220" s="124" t="s">
        <v>1261</v>
      </c>
      <c r="D220" s="125">
        <v>1</v>
      </c>
      <c r="E220" s="126" t="s">
        <v>242</v>
      </c>
      <c r="F220" s="5">
        <v>11834</v>
      </c>
      <c r="G220" s="272">
        <f t="shared" si="14"/>
        <v>8283.7999999999993</v>
      </c>
      <c r="H220" s="331"/>
      <c r="I220" s="51"/>
      <c r="J220" s="52">
        <f t="shared" si="15"/>
        <v>0</v>
      </c>
      <c r="K220" s="331"/>
      <c r="L220" s="125" t="s">
        <v>1044</v>
      </c>
      <c r="M220" s="125" t="s">
        <v>1045</v>
      </c>
      <c r="N220" s="125">
        <v>450</v>
      </c>
      <c r="O220" s="125">
        <v>1265</v>
      </c>
      <c r="P220" s="125" t="s">
        <v>238</v>
      </c>
      <c r="Q220" s="125" t="s">
        <v>422</v>
      </c>
      <c r="R220" s="125">
        <v>4</v>
      </c>
      <c r="S220" s="125">
        <v>500</v>
      </c>
      <c r="T220" s="125">
        <v>2.2151999999999998</v>
      </c>
      <c r="U220" s="125">
        <v>100</v>
      </c>
    </row>
    <row r="221" spans="1:21" ht="25.5" x14ac:dyDescent="0.2">
      <c r="A221" s="590"/>
      <c r="B221" s="123" t="s">
        <v>1051</v>
      </c>
      <c r="C221" s="124" t="s">
        <v>1052</v>
      </c>
      <c r="D221" s="125">
        <v>2</v>
      </c>
      <c r="E221" s="126" t="s">
        <v>242</v>
      </c>
      <c r="F221" s="5">
        <v>5856</v>
      </c>
      <c r="G221" s="272">
        <f t="shared" si="14"/>
        <v>4099.2</v>
      </c>
      <c r="H221" s="331"/>
      <c r="I221" s="51"/>
      <c r="J221" s="52">
        <f t="shared" si="15"/>
        <v>0</v>
      </c>
      <c r="K221" s="331"/>
      <c r="L221" s="125" t="s">
        <v>1044</v>
      </c>
      <c r="M221" s="125" t="s">
        <v>1045</v>
      </c>
      <c r="N221" s="125">
        <v>450</v>
      </c>
      <c r="O221" s="125">
        <v>1265</v>
      </c>
      <c r="P221" s="125" t="s">
        <v>238</v>
      </c>
      <c r="Q221" s="125" t="s">
        <v>422</v>
      </c>
      <c r="R221" s="125">
        <v>4</v>
      </c>
      <c r="S221" s="125">
        <v>500</v>
      </c>
      <c r="T221" s="125">
        <v>0.57999999999999996</v>
      </c>
      <c r="U221" s="125">
        <v>100</v>
      </c>
    </row>
    <row r="222" spans="1:21" ht="31.5" x14ac:dyDescent="0.2">
      <c r="A222" s="590"/>
      <c r="B222" s="266" t="s">
        <v>1262</v>
      </c>
      <c r="C222" s="273" t="s">
        <v>1263</v>
      </c>
      <c r="D222" s="266"/>
      <c r="E222" s="267" t="s">
        <v>235</v>
      </c>
      <c r="F222" s="268">
        <v>182390</v>
      </c>
      <c r="G222" s="269">
        <f t="shared" si="14"/>
        <v>127673</v>
      </c>
      <c r="H222" s="331"/>
      <c r="I222" s="270"/>
      <c r="J222" s="271">
        <f t="shared" si="15"/>
        <v>0</v>
      </c>
      <c r="K222" s="331"/>
      <c r="L222" s="280" t="s">
        <v>1044</v>
      </c>
      <c r="M222" s="280" t="s">
        <v>1045</v>
      </c>
      <c r="N222" s="280">
        <v>500</v>
      </c>
      <c r="O222" s="280">
        <v>1265</v>
      </c>
      <c r="P222" s="280" t="s">
        <v>238</v>
      </c>
      <c r="Q222" s="280" t="s">
        <v>422</v>
      </c>
      <c r="R222" s="280">
        <v>4</v>
      </c>
      <c r="S222" s="280">
        <v>500</v>
      </c>
      <c r="T222" s="280">
        <v>25.795199999999998</v>
      </c>
      <c r="U222" s="280">
        <v>100</v>
      </c>
    </row>
    <row r="223" spans="1:21" ht="25.5" x14ac:dyDescent="0.2">
      <c r="A223" s="590"/>
      <c r="B223" s="123" t="s">
        <v>1059</v>
      </c>
      <c r="C223" s="124" t="s">
        <v>1060</v>
      </c>
      <c r="D223" s="125">
        <v>2</v>
      </c>
      <c r="E223" s="126" t="s">
        <v>242</v>
      </c>
      <c r="F223" s="5">
        <v>79422</v>
      </c>
      <c r="G223" s="272">
        <f t="shared" si="14"/>
        <v>55595.4</v>
      </c>
      <c r="H223" s="331"/>
      <c r="I223" s="51"/>
      <c r="J223" s="52">
        <f t="shared" si="15"/>
        <v>0</v>
      </c>
      <c r="K223" s="331"/>
      <c r="L223" s="125" t="s">
        <v>1044</v>
      </c>
      <c r="M223" s="125" t="s">
        <v>1045</v>
      </c>
      <c r="N223" s="125">
        <v>500</v>
      </c>
      <c r="O223" s="125">
        <v>1265</v>
      </c>
      <c r="P223" s="125" t="s">
        <v>238</v>
      </c>
      <c r="Q223" s="125" t="s">
        <v>422</v>
      </c>
      <c r="R223" s="125">
        <v>4</v>
      </c>
      <c r="S223" s="125">
        <v>500</v>
      </c>
      <c r="T223" s="125">
        <v>11.5</v>
      </c>
      <c r="U223" s="125">
        <v>100</v>
      </c>
    </row>
    <row r="224" spans="1:21" ht="25.5" x14ac:dyDescent="0.2">
      <c r="A224" s="590"/>
      <c r="B224" s="123" t="s">
        <v>1260</v>
      </c>
      <c r="C224" s="124" t="s">
        <v>1261</v>
      </c>
      <c r="D224" s="125">
        <v>1</v>
      </c>
      <c r="E224" s="126" t="s">
        <v>242</v>
      </c>
      <c r="F224" s="5">
        <v>11834</v>
      </c>
      <c r="G224" s="272">
        <f t="shared" si="14"/>
        <v>8283.7999999999993</v>
      </c>
      <c r="H224" s="331"/>
      <c r="I224" s="51"/>
      <c r="J224" s="52">
        <f t="shared" si="15"/>
        <v>0</v>
      </c>
      <c r="K224" s="331"/>
      <c r="L224" s="125" t="s">
        <v>1044</v>
      </c>
      <c r="M224" s="125" t="s">
        <v>1045</v>
      </c>
      <c r="N224" s="125">
        <v>500</v>
      </c>
      <c r="O224" s="125">
        <v>1265</v>
      </c>
      <c r="P224" s="125" t="s">
        <v>238</v>
      </c>
      <c r="Q224" s="125" t="s">
        <v>422</v>
      </c>
      <c r="R224" s="125">
        <v>4</v>
      </c>
      <c r="S224" s="125">
        <v>500</v>
      </c>
      <c r="T224" s="125">
        <v>2.2151999999999998</v>
      </c>
      <c r="U224" s="125">
        <v>100</v>
      </c>
    </row>
    <row r="225" spans="1:21" ht="25.5" x14ac:dyDescent="0.2">
      <c r="A225" s="590"/>
      <c r="B225" s="123" t="s">
        <v>1051</v>
      </c>
      <c r="C225" s="124" t="s">
        <v>1052</v>
      </c>
      <c r="D225" s="125">
        <v>2</v>
      </c>
      <c r="E225" s="126" t="s">
        <v>242</v>
      </c>
      <c r="F225" s="5">
        <v>5856</v>
      </c>
      <c r="G225" s="272">
        <f t="shared" si="14"/>
        <v>4099.2</v>
      </c>
      <c r="H225" s="331"/>
      <c r="I225" s="51"/>
      <c r="J225" s="52">
        <f t="shared" si="15"/>
        <v>0</v>
      </c>
      <c r="K225" s="331"/>
      <c r="L225" s="125" t="s">
        <v>1044</v>
      </c>
      <c r="M225" s="125" t="s">
        <v>1045</v>
      </c>
      <c r="N225" s="125">
        <v>500</v>
      </c>
      <c r="O225" s="125">
        <v>1265</v>
      </c>
      <c r="P225" s="125" t="s">
        <v>238</v>
      </c>
      <c r="Q225" s="125" t="s">
        <v>422</v>
      </c>
      <c r="R225" s="125">
        <v>4</v>
      </c>
      <c r="S225" s="125">
        <v>500</v>
      </c>
      <c r="T225" s="125">
        <v>0.57999999999999996</v>
      </c>
      <c r="U225" s="125">
        <v>100</v>
      </c>
    </row>
    <row r="226" spans="1:21" ht="31.5" x14ac:dyDescent="0.2">
      <c r="A226" s="590"/>
      <c r="B226" s="266" t="s">
        <v>1264</v>
      </c>
      <c r="C226" s="273" t="s">
        <v>1265</v>
      </c>
      <c r="D226" s="266"/>
      <c r="E226" s="267" t="s">
        <v>235</v>
      </c>
      <c r="F226" s="268">
        <v>184830</v>
      </c>
      <c r="G226" s="269">
        <f t="shared" si="14"/>
        <v>129381</v>
      </c>
      <c r="H226" s="331"/>
      <c r="I226" s="270"/>
      <c r="J226" s="271">
        <f t="shared" si="15"/>
        <v>0</v>
      </c>
      <c r="K226" s="331"/>
      <c r="L226" s="280" t="s">
        <v>1044</v>
      </c>
      <c r="M226" s="280" t="s">
        <v>1045</v>
      </c>
      <c r="N226" s="280">
        <v>600</v>
      </c>
      <c r="O226" s="280">
        <v>1265</v>
      </c>
      <c r="P226" s="280" t="s">
        <v>238</v>
      </c>
      <c r="Q226" s="280" t="s">
        <v>422</v>
      </c>
      <c r="R226" s="280">
        <v>4</v>
      </c>
      <c r="S226" s="280">
        <v>500</v>
      </c>
      <c r="T226" s="280">
        <v>27.287199999999999</v>
      </c>
      <c r="U226" s="280">
        <v>100</v>
      </c>
    </row>
    <row r="227" spans="1:21" ht="25.5" x14ac:dyDescent="0.2">
      <c r="A227" s="590"/>
      <c r="B227" s="123" t="s">
        <v>1063</v>
      </c>
      <c r="C227" s="124" t="s">
        <v>1064</v>
      </c>
      <c r="D227" s="125">
        <v>2</v>
      </c>
      <c r="E227" s="126" t="s">
        <v>242</v>
      </c>
      <c r="F227" s="5">
        <v>80642</v>
      </c>
      <c r="G227" s="272">
        <f t="shared" si="14"/>
        <v>56449.4</v>
      </c>
      <c r="H227" s="331"/>
      <c r="I227" s="51"/>
      <c r="J227" s="52">
        <f t="shared" si="15"/>
        <v>0</v>
      </c>
      <c r="K227" s="331"/>
      <c r="L227" s="125" t="s">
        <v>1044</v>
      </c>
      <c r="M227" s="125" t="s">
        <v>1045</v>
      </c>
      <c r="N227" s="125">
        <v>600</v>
      </c>
      <c r="O227" s="125">
        <v>1265</v>
      </c>
      <c r="P227" s="125" t="s">
        <v>238</v>
      </c>
      <c r="Q227" s="125" t="s">
        <v>422</v>
      </c>
      <c r="R227" s="125">
        <v>4</v>
      </c>
      <c r="S227" s="125">
        <v>500</v>
      </c>
      <c r="T227" s="125">
        <v>12.246</v>
      </c>
      <c r="U227" s="125">
        <v>100</v>
      </c>
    </row>
    <row r="228" spans="1:21" ht="25.5" x14ac:dyDescent="0.2">
      <c r="A228" s="590"/>
      <c r="B228" s="123" t="s">
        <v>1260</v>
      </c>
      <c r="C228" s="124" t="s">
        <v>1261</v>
      </c>
      <c r="D228" s="125">
        <v>1</v>
      </c>
      <c r="E228" s="126" t="s">
        <v>242</v>
      </c>
      <c r="F228" s="5">
        <v>11834</v>
      </c>
      <c r="G228" s="272">
        <f t="shared" si="14"/>
        <v>8283.7999999999993</v>
      </c>
      <c r="H228" s="331"/>
      <c r="I228" s="51"/>
      <c r="J228" s="52">
        <f t="shared" si="15"/>
        <v>0</v>
      </c>
      <c r="K228" s="331"/>
      <c r="L228" s="125" t="s">
        <v>1044</v>
      </c>
      <c r="M228" s="125" t="s">
        <v>1045</v>
      </c>
      <c r="N228" s="125">
        <v>600</v>
      </c>
      <c r="O228" s="125">
        <v>1265</v>
      </c>
      <c r="P228" s="125" t="s">
        <v>238</v>
      </c>
      <c r="Q228" s="125" t="s">
        <v>422</v>
      </c>
      <c r="R228" s="125">
        <v>4</v>
      </c>
      <c r="S228" s="125">
        <v>500</v>
      </c>
      <c r="T228" s="125">
        <v>2.2151999999999998</v>
      </c>
      <c r="U228" s="125">
        <v>100</v>
      </c>
    </row>
    <row r="229" spans="1:21" ht="26.25" thickBot="1" x14ac:dyDescent="0.25">
      <c r="A229" s="591"/>
      <c r="B229" s="182" t="s">
        <v>1051</v>
      </c>
      <c r="C229" s="254" t="s">
        <v>1052</v>
      </c>
      <c r="D229" s="183">
        <v>2</v>
      </c>
      <c r="E229" s="132" t="s">
        <v>242</v>
      </c>
      <c r="F229" s="15">
        <v>5856</v>
      </c>
      <c r="G229" s="332">
        <f t="shared" si="14"/>
        <v>4099.2</v>
      </c>
      <c r="H229" s="331"/>
      <c r="I229" s="56"/>
      <c r="J229" s="57">
        <f t="shared" si="15"/>
        <v>0</v>
      </c>
      <c r="K229" s="331"/>
      <c r="L229" s="183" t="s">
        <v>1044</v>
      </c>
      <c r="M229" s="183" t="s">
        <v>1045</v>
      </c>
      <c r="N229" s="183">
        <v>600</v>
      </c>
      <c r="O229" s="183">
        <v>1265</v>
      </c>
      <c r="P229" s="183" t="s">
        <v>238</v>
      </c>
      <c r="Q229" s="183" t="s">
        <v>422</v>
      </c>
      <c r="R229" s="183">
        <v>4</v>
      </c>
      <c r="S229" s="183">
        <v>500</v>
      </c>
      <c r="T229" s="183">
        <v>0.57999999999999996</v>
      </c>
      <c r="U229" s="183">
        <v>100</v>
      </c>
    </row>
    <row r="230" spans="1:21" ht="31.5" x14ac:dyDescent="0.2">
      <c r="A230" s="598"/>
      <c r="B230" s="284" t="s">
        <v>1266</v>
      </c>
      <c r="C230" s="304" t="s">
        <v>1267</v>
      </c>
      <c r="D230" s="284"/>
      <c r="E230" s="285" t="s">
        <v>235</v>
      </c>
      <c r="F230" s="286">
        <v>174582</v>
      </c>
      <c r="G230" s="287">
        <f t="shared" si="14"/>
        <v>122207.4</v>
      </c>
      <c r="H230" s="331"/>
      <c r="I230" s="47"/>
      <c r="J230" s="48">
        <f t="shared" si="15"/>
        <v>0</v>
      </c>
      <c r="K230" s="331"/>
      <c r="L230" s="305" t="s">
        <v>1044</v>
      </c>
      <c r="M230" s="305" t="s">
        <v>1045</v>
      </c>
      <c r="N230" s="305">
        <v>450</v>
      </c>
      <c r="O230" s="305">
        <v>1265</v>
      </c>
      <c r="P230" s="305" t="s">
        <v>238</v>
      </c>
      <c r="Q230" s="305" t="s">
        <v>422</v>
      </c>
      <c r="R230" s="305">
        <v>4</v>
      </c>
      <c r="S230" s="305">
        <v>500</v>
      </c>
      <c r="T230" s="280">
        <v>23.287199999999999</v>
      </c>
      <c r="U230" s="305">
        <v>100</v>
      </c>
    </row>
    <row r="231" spans="1:21" ht="25.5" x14ac:dyDescent="0.2">
      <c r="A231" s="590"/>
      <c r="B231" s="123" t="s">
        <v>1073</v>
      </c>
      <c r="C231" s="124" t="s">
        <v>1074</v>
      </c>
      <c r="D231" s="125">
        <v>2</v>
      </c>
      <c r="E231" s="126" t="s">
        <v>242</v>
      </c>
      <c r="F231" s="5">
        <v>75518</v>
      </c>
      <c r="G231" s="272">
        <f t="shared" si="14"/>
        <v>52862.600000000006</v>
      </c>
      <c r="H231" s="331"/>
      <c r="I231" s="51"/>
      <c r="J231" s="52">
        <f t="shared" si="15"/>
        <v>0</v>
      </c>
      <c r="K231" s="331"/>
      <c r="L231" s="125" t="s">
        <v>1044</v>
      </c>
      <c r="M231" s="125" t="s">
        <v>1045</v>
      </c>
      <c r="N231" s="125">
        <v>450</v>
      </c>
      <c r="O231" s="125">
        <v>1265</v>
      </c>
      <c r="P231" s="125" t="s">
        <v>238</v>
      </c>
      <c r="Q231" s="125" t="s">
        <v>422</v>
      </c>
      <c r="R231" s="125">
        <v>4</v>
      </c>
      <c r="S231" s="125">
        <v>500</v>
      </c>
      <c r="T231" s="125">
        <v>10.246</v>
      </c>
      <c r="U231" s="125">
        <v>100</v>
      </c>
    </row>
    <row r="232" spans="1:21" ht="25.5" x14ac:dyDescent="0.2">
      <c r="A232" s="590"/>
      <c r="B232" s="123" t="s">
        <v>1260</v>
      </c>
      <c r="C232" s="124" t="s">
        <v>1261</v>
      </c>
      <c r="D232" s="125">
        <v>1</v>
      </c>
      <c r="E232" s="126" t="s">
        <v>242</v>
      </c>
      <c r="F232" s="5">
        <v>11834</v>
      </c>
      <c r="G232" s="272">
        <f t="shared" si="14"/>
        <v>8283.7999999999993</v>
      </c>
      <c r="H232" s="331"/>
      <c r="I232" s="51"/>
      <c r="J232" s="52">
        <f t="shared" si="15"/>
        <v>0</v>
      </c>
      <c r="K232" s="331"/>
      <c r="L232" s="125" t="s">
        <v>1044</v>
      </c>
      <c r="M232" s="125" t="s">
        <v>1045</v>
      </c>
      <c r="N232" s="125">
        <v>450</v>
      </c>
      <c r="O232" s="125">
        <v>1265</v>
      </c>
      <c r="P232" s="125" t="s">
        <v>238</v>
      </c>
      <c r="Q232" s="125" t="s">
        <v>422</v>
      </c>
      <c r="R232" s="125">
        <v>4</v>
      </c>
      <c r="S232" s="125">
        <v>500</v>
      </c>
      <c r="T232" s="125">
        <v>2.2151999999999998</v>
      </c>
      <c r="U232" s="125">
        <v>100</v>
      </c>
    </row>
    <row r="233" spans="1:21" ht="25.5" x14ac:dyDescent="0.2">
      <c r="A233" s="590"/>
      <c r="B233" s="123" t="s">
        <v>1069</v>
      </c>
      <c r="C233" s="124" t="s">
        <v>1070</v>
      </c>
      <c r="D233" s="125">
        <v>2</v>
      </c>
      <c r="E233" s="126" t="s">
        <v>242</v>
      </c>
      <c r="F233" s="5">
        <v>5856</v>
      </c>
      <c r="G233" s="272">
        <f t="shared" si="14"/>
        <v>4099.2</v>
      </c>
      <c r="H233" s="331"/>
      <c r="I233" s="51"/>
      <c r="J233" s="52">
        <f t="shared" si="15"/>
        <v>0</v>
      </c>
      <c r="K233" s="331"/>
      <c r="L233" s="125" t="s">
        <v>1044</v>
      </c>
      <c r="M233" s="125" t="s">
        <v>1045</v>
      </c>
      <c r="N233" s="125">
        <v>450</v>
      </c>
      <c r="O233" s="125">
        <v>1265</v>
      </c>
      <c r="P233" s="125" t="s">
        <v>238</v>
      </c>
      <c r="Q233" s="125" t="s">
        <v>422</v>
      </c>
      <c r="R233" s="125">
        <v>4</v>
      </c>
      <c r="S233" s="125">
        <v>500</v>
      </c>
      <c r="T233" s="125">
        <v>0.57999999999999996</v>
      </c>
      <c r="U233" s="125">
        <v>100</v>
      </c>
    </row>
    <row r="234" spans="1:21" ht="31.5" x14ac:dyDescent="0.2">
      <c r="A234" s="590"/>
      <c r="B234" s="266" t="s">
        <v>1268</v>
      </c>
      <c r="C234" s="273" t="s">
        <v>1269</v>
      </c>
      <c r="D234" s="266"/>
      <c r="E234" s="267" t="s">
        <v>235</v>
      </c>
      <c r="F234" s="268">
        <v>182390</v>
      </c>
      <c r="G234" s="269">
        <f t="shared" si="14"/>
        <v>127673</v>
      </c>
      <c r="H234" s="331"/>
      <c r="I234" s="270"/>
      <c r="J234" s="271">
        <f t="shared" si="15"/>
        <v>0</v>
      </c>
      <c r="K234" s="331"/>
      <c r="L234" s="280" t="s">
        <v>1044</v>
      </c>
      <c r="M234" s="280" t="s">
        <v>1045</v>
      </c>
      <c r="N234" s="280">
        <v>500</v>
      </c>
      <c r="O234" s="280">
        <v>1265</v>
      </c>
      <c r="P234" s="280" t="s">
        <v>238</v>
      </c>
      <c r="Q234" s="280" t="s">
        <v>422</v>
      </c>
      <c r="R234" s="280">
        <v>4</v>
      </c>
      <c r="S234" s="280">
        <v>500</v>
      </c>
      <c r="T234" s="280">
        <v>25.795199999999998</v>
      </c>
      <c r="U234" s="280">
        <v>100</v>
      </c>
    </row>
    <row r="235" spans="1:21" ht="25.5" x14ac:dyDescent="0.2">
      <c r="A235" s="590"/>
      <c r="B235" s="123" t="s">
        <v>1077</v>
      </c>
      <c r="C235" s="124" t="s">
        <v>1078</v>
      </c>
      <c r="D235" s="125">
        <v>2</v>
      </c>
      <c r="E235" s="126" t="s">
        <v>242</v>
      </c>
      <c r="F235" s="5">
        <v>79422</v>
      </c>
      <c r="G235" s="272">
        <f t="shared" si="14"/>
        <v>55595.4</v>
      </c>
      <c r="H235" s="331"/>
      <c r="I235" s="51"/>
      <c r="J235" s="52">
        <f t="shared" si="15"/>
        <v>0</v>
      </c>
      <c r="K235" s="331"/>
      <c r="L235" s="125" t="s">
        <v>1044</v>
      </c>
      <c r="M235" s="125" t="s">
        <v>1045</v>
      </c>
      <c r="N235" s="125">
        <v>500</v>
      </c>
      <c r="O235" s="125">
        <v>1265</v>
      </c>
      <c r="P235" s="125" t="s">
        <v>238</v>
      </c>
      <c r="Q235" s="125" t="s">
        <v>422</v>
      </c>
      <c r="R235" s="125">
        <v>4</v>
      </c>
      <c r="S235" s="125">
        <v>500</v>
      </c>
      <c r="T235" s="125">
        <v>11.5</v>
      </c>
      <c r="U235" s="125">
        <v>100</v>
      </c>
    </row>
    <row r="236" spans="1:21" ht="25.5" x14ac:dyDescent="0.2">
      <c r="A236" s="590"/>
      <c r="B236" s="123" t="s">
        <v>1260</v>
      </c>
      <c r="C236" s="124" t="s">
        <v>1261</v>
      </c>
      <c r="D236" s="125">
        <v>1</v>
      </c>
      <c r="E236" s="126" t="s">
        <v>242</v>
      </c>
      <c r="F236" s="5">
        <v>11834</v>
      </c>
      <c r="G236" s="272">
        <f t="shared" si="14"/>
        <v>8283.7999999999993</v>
      </c>
      <c r="H236" s="331"/>
      <c r="I236" s="51"/>
      <c r="J236" s="52">
        <f t="shared" si="15"/>
        <v>0</v>
      </c>
      <c r="K236" s="331"/>
      <c r="L236" s="125" t="s">
        <v>1044</v>
      </c>
      <c r="M236" s="125" t="s">
        <v>1045</v>
      </c>
      <c r="N236" s="125">
        <v>500</v>
      </c>
      <c r="O236" s="125">
        <v>1265</v>
      </c>
      <c r="P236" s="125" t="s">
        <v>238</v>
      </c>
      <c r="Q236" s="125" t="s">
        <v>422</v>
      </c>
      <c r="R236" s="125">
        <v>4</v>
      </c>
      <c r="S236" s="125">
        <v>500</v>
      </c>
      <c r="T236" s="125">
        <v>2.2151999999999998</v>
      </c>
      <c r="U236" s="125">
        <v>100</v>
      </c>
    </row>
    <row r="237" spans="1:21" ht="25.5" x14ac:dyDescent="0.2">
      <c r="A237" s="590"/>
      <c r="B237" s="123" t="s">
        <v>1069</v>
      </c>
      <c r="C237" s="124" t="s">
        <v>1070</v>
      </c>
      <c r="D237" s="125">
        <v>2</v>
      </c>
      <c r="E237" s="126" t="s">
        <v>242</v>
      </c>
      <c r="F237" s="5">
        <v>5856</v>
      </c>
      <c r="G237" s="272">
        <f t="shared" si="14"/>
        <v>4099.2</v>
      </c>
      <c r="H237" s="331"/>
      <c r="I237" s="51"/>
      <c r="J237" s="52">
        <f t="shared" si="15"/>
        <v>0</v>
      </c>
      <c r="K237" s="331"/>
      <c r="L237" s="125" t="s">
        <v>1044</v>
      </c>
      <c r="M237" s="125" t="s">
        <v>1045</v>
      </c>
      <c r="N237" s="125">
        <v>500</v>
      </c>
      <c r="O237" s="125">
        <v>1265</v>
      </c>
      <c r="P237" s="125" t="s">
        <v>238</v>
      </c>
      <c r="Q237" s="125" t="s">
        <v>422</v>
      </c>
      <c r="R237" s="125">
        <v>4</v>
      </c>
      <c r="S237" s="125">
        <v>500</v>
      </c>
      <c r="T237" s="125">
        <v>0.57999999999999996</v>
      </c>
      <c r="U237" s="125">
        <v>100</v>
      </c>
    </row>
    <row r="238" spans="1:21" ht="31.5" x14ac:dyDescent="0.2">
      <c r="A238" s="590"/>
      <c r="B238" s="266" t="s">
        <v>1270</v>
      </c>
      <c r="C238" s="273" t="s">
        <v>1271</v>
      </c>
      <c r="D238" s="266"/>
      <c r="E238" s="267" t="s">
        <v>235</v>
      </c>
      <c r="F238" s="268">
        <v>184830</v>
      </c>
      <c r="G238" s="269">
        <f t="shared" si="14"/>
        <v>129381</v>
      </c>
      <c r="H238" s="331"/>
      <c r="I238" s="270"/>
      <c r="J238" s="271">
        <f t="shared" si="15"/>
        <v>0</v>
      </c>
      <c r="K238" s="331"/>
      <c r="L238" s="280" t="s">
        <v>1044</v>
      </c>
      <c r="M238" s="280" t="s">
        <v>1045</v>
      </c>
      <c r="N238" s="280">
        <v>600</v>
      </c>
      <c r="O238" s="280">
        <v>1265</v>
      </c>
      <c r="P238" s="280" t="s">
        <v>238</v>
      </c>
      <c r="Q238" s="280" t="s">
        <v>422</v>
      </c>
      <c r="R238" s="280">
        <v>4</v>
      </c>
      <c r="S238" s="280">
        <v>500</v>
      </c>
      <c r="T238" s="280">
        <v>27.287199999999999</v>
      </c>
      <c r="U238" s="280">
        <v>100</v>
      </c>
    </row>
    <row r="239" spans="1:21" ht="25.5" x14ac:dyDescent="0.2">
      <c r="A239" s="590"/>
      <c r="B239" s="123" t="s">
        <v>1081</v>
      </c>
      <c r="C239" s="124" t="s">
        <v>1082</v>
      </c>
      <c r="D239" s="125">
        <v>2</v>
      </c>
      <c r="E239" s="126" t="s">
        <v>242</v>
      </c>
      <c r="F239" s="5">
        <v>80642</v>
      </c>
      <c r="G239" s="272">
        <f t="shared" si="14"/>
        <v>56449.4</v>
      </c>
      <c r="H239" s="331"/>
      <c r="I239" s="51"/>
      <c r="J239" s="52">
        <f t="shared" si="15"/>
        <v>0</v>
      </c>
      <c r="K239" s="331"/>
      <c r="L239" s="125" t="s">
        <v>1044</v>
      </c>
      <c r="M239" s="125" t="s">
        <v>1045</v>
      </c>
      <c r="N239" s="125">
        <v>600</v>
      </c>
      <c r="O239" s="125">
        <v>1265</v>
      </c>
      <c r="P239" s="125" t="s">
        <v>238</v>
      </c>
      <c r="Q239" s="125" t="s">
        <v>422</v>
      </c>
      <c r="R239" s="125">
        <v>4</v>
      </c>
      <c r="S239" s="125">
        <v>500</v>
      </c>
      <c r="T239" s="125">
        <v>12.246</v>
      </c>
      <c r="U239" s="125">
        <v>100</v>
      </c>
    </row>
    <row r="240" spans="1:21" ht="25.5" x14ac:dyDescent="0.2">
      <c r="A240" s="590"/>
      <c r="B240" s="123" t="s">
        <v>1260</v>
      </c>
      <c r="C240" s="124" t="s">
        <v>1261</v>
      </c>
      <c r="D240" s="125">
        <v>1</v>
      </c>
      <c r="E240" s="126" t="s">
        <v>242</v>
      </c>
      <c r="F240" s="5">
        <v>11834</v>
      </c>
      <c r="G240" s="272">
        <f t="shared" si="14"/>
        <v>8283.7999999999993</v>
      </c>
      <c r="H240" s="331"/>
      <c r="I240" s="51"/>
      <c r="J240" s="52">
        <f t="shared" si="15"/>
        <v>0</v>
      </c>
      <c r="K240" s="331"/>
      <c r="L240" s="125" t="s">
        <v>1044</v>
      </c>
      <c r="M240" s="125" t="s">
        <v>1045</v>
      </c>
      <c r="N240" s="125">
        <v>600</v>
      </c>
      <c r="O240" s="125">
        <v>1265</v>
      </c>
      <c r="P240" s="125" t="s">
        <v>238</v>
      </c>
      <c r="Q240" s="125" t="s">
        <v>422</v>
      </c>
      <c r="R240" s="125">
        <v>4</v>
      </c>
      <c r="S240" s="125">
        <v>500</v>
      </c>
      <c r="T240" s="125">
        <v>2.2151999999999998</v>
      </c>
      <c r="U240" s="125">
        <v>100</v>
      </c>
    </row>
    <row r="241" spans="1:21" ht="26.25" thickBot="1" x14ac:dyDescent="0.25">
      <c r="A241" s="590"/>
      <c r="B241" s="123" t="s">
        <v>1069</v>
      </c>
      <c r="C241" s="124" t="s">
        <v>1070</v>
      </c>
      <c r="D241" s="125">
        <v>2</v>
      </c>
      <c r="E241" s="126" t="s">
        <v>242</v>
      </c>
      <c r="F241" s="5">
        <v>5856</v>
      </c>
      <c r="G241" s="272">
        <f t="shared" si="14"/>
        <v>4099.2</v>
      </c>
      <c r="H241" s="331"/>
      <c r="I241" s="51"/>
      <c r="J241" s="52">
        <f t="shared" si="15"/>
        <v>0</v>
      </c>
      <c r="K241" s="331"/>
      <c r="L241" s="125" t="s">
        <v>1044</v>
      </c>
      <c r="M241" s="125" t="s">
        <v>1045</v>
      </c>
      <c r="N241" s="125">
        <v>600</v>
      </c>
      <c r="O241" s="125">
        <v>1265</v>
      </c>
      <c r="P241" s="125" t="s">
        <v>238</v>
      </c>
      <c r="Q241" s="125" t="s">
        <v>422</v>
      </c>
      <c r="R241" s="125">
        <v>4</v>
      </c>
      <c r="S241" s="125">
        <v>500</v>
      </c>
      <c r="T241" s="125">
        <v>0.57999999999999996</v>
      </c>
      <c r="U241" s="125">
        <v>100</v>
      </c>
    </row>
    <row r="242" spans="1:21" s="68" customFormat="1" ht="21" thickTop="1" thickBot="1" x14ac:dyDescent="0.25">
      <c r="A242" s="108"/>
      <c r="B242" s="108"/>
      <c r="C242" s="133" t="s">
        <v>1311</v>
      </c>
      <c r="D242" s="133"/>
      <c r="E242" s="134"/>
      <c r="F242" s="36"/>
      <c r="G242" s="37"/>
      <c r="H242" s="331"/>
      <c r="I242" s="38"/>
      <c r="J242" s="39"/>
      <c r="K242" s="331"/>
      <c r="L242" s="136"/>
      <c r="M242" s="136"/>
      <c r="N242" s="136"/>
      <c r="O242" s="136"/>
      <c r="P242" s="136"/>
      <c r="Q242" s="136"/>
      <c r="R242" s="136"/>
      <c r="S242" s="136"/>
      <c r="T242" s="136"/>
      <c r="U242" s="136"/>
    </row>
    <row r="243" spans="1:21" ht="32.25" thickTop="1" x14ac:dyDescent="0.2">
      <c r="A243" s="590"/>
      <c r="B243" s="266" t="s">
        <v>1312</v>
      </c>
      <c r="C243" s="273" t="s">
        <v>1313</v>
      </c>
      <c r="D243" s="266"/>
      <c r="E243" s="267" t="s">
        <v>235</v>
      </c>
      <c r="F243" s="268">
        <v>111874</v>
      </c>
      <c r="G243" s="269">
        <f t="shared" ref="G243:G248" si="16">F243-F243*$G$4</f>
        <v>78311.8</v>
      </c>
      <c r="H243" s="331"/>
      <c r="I243" s="270"/>
      <c r="J243" s="271">
        <f t="shared" ref="J243:J248" si="17">IF(I243*G243&gt;0,I243*G243,0)</f>
        <v>0</v>
      </c>
      <c r="K243" s="331"/>
      <c r="L243" s="280" t="s">
        <v>1044</v>
      </c>
      <c r="M243" s="280" t="s">
        <v>1314</v>
      </c>
      <c r="N243" s="280" t="s">
        <v>1315</v>
      </c>
      <c r="O243" s="280">
        <v>525</v>
      </c>
      <c r="P243" s="280" t="s">
        <v>238</v>
      </c>
      <c r="Q243" s="280" t="s">
        <v>422</v>
      </c>
      <c r="R243" s="280">
        <v>4</v>
      </c>
      <c r="S243" s="280">
        <v>485</v>
      </c>
      <c r="T243" s="280">
        <v>24.22</v>
      </c>
      <c r="U243" s="280">
        <v>32</v>
      </c>
    </row>
    <row r="244" spans="1:21" ht="25.5" x14ac:dyDescent="0.2">
      <c r="A244" s="590"/>
      <c r="B244" s="123" t="s">
        <v>1316</v>
      </c>
      <c r="C244" s="124" t="s">
        <v>1317</v>
      </c>
      <c r="D244" s="125">
        <v>1</v>
      </c>
      <c r="E244" s="126" t="s">
        <v>242</v>
      </c>
      <c r="F244" s="5">
        <v>73810</v>
      </c>
      <c r="G244" s="272">
        <f t="shared" si="16"/>
        <v>51667</v>
      </c>
      <c r="H244" s="331"/>
      <c r="I244" s="51"/>
      <c r="J244" s="52">
        <f t="shared" si="17"/>
        <v>0</v>
      </c>
      <c r="K244" s="331"/>
      <c r="L244" s="125" t="s">
        <v>1044</v>
      </c>
      <c r="M244" s="125" t="s">
        <v>1314</v>
      </c>
      <c r="N244" s="125" t="s">
        <v>1315</v>
      </c>
      <c r="O244" s="125">
        <v>525</v>
      </c>
      <c r="P244" s="125" t="s">
        <v>238</v>
      </c>
      <c r="Q244" s="125" t="s">
        <v>422</v>
      </c>
      <c r="R244" s="125">
        <v>4</v>
      </c>
      <c r="S244" s="125">
        <v>485</v>
      </c>
      <c r="T244" s="125">
        <v>16.5</v>
      </c>
      <c r="U244" s="125">
        <v>32</v>
      </c>
    </row>
    <row r="245" spans="1:21" ht="26.25" thickBot="1" x14ac:dyDescent="0.25">
      <c r="A245" s="591"/>
      <c r="B245" s="182" t="s">
        <v>1318</v>
      </c>
      <c r="C245" s="254" t="s">
        <v>1319</v>
      </c>
      <c r="D245" s="183">
        <v>1</v>
      </c>
      <c r="E245" s="132" t="s">
        <v>242</v>
      </c>
      <c r="F245" s="15">
        <v>38064</v>
      </c>
      <c r="G245" s="332">
        <f t="shared" si="16"/>
        <v>26644.800000000003</v>
      </c>
      <c r="H245" s="331"/>
      <c r="I245" s="56"/>
      <c r="J245" s="57">
        <f t="shared" si="17"/>
        <v>0</v>
      </c>
      <c r="K245" s="331"/>
      <c r="L245" s="183" t="s">
        <v>1044</v>
      </c>
      <c r="M245" s="183" t="s">
        <v>1314</v>
      </c>
      <c r="N245" s="183" t="s">
        <v>1315</v>
      </c>
      <c r="O245" s="125">
        <v>525</v>
      </c>
      <c r="P245" s="183" t="s">
        <v>238</v>
      </c>
      <c r="Q245" s="183" t="s">
        <v>422</v>
      </c>
      <c r="R245" s="183">
        <v>4</v>
      </c>
      <c r="S245" s="183">
        <v>485</v>
      </c>
      <c r="T245" s="183">
        <v>7.72</v>
      </c>
      <c r="U245" s="183">
        <v>32</v>
      </c>
    </row>
    <row r="246" spans="1:21" ht="31.5" x14ac:dyDescent="0.2">
      <c r="A246" s="598"/>
      <c r="B246" s="284" t="s">
        <v>1320</v>
      </c>
      <c r="C246" s="304" t="s">
        <v>1321</v>
      </c>
      <c r="D246" s="284"/>
      <c r="E246" s="285" t="s">
        <v>235</v>
      </c>
      <c r="F246" s="268">
        <v>111874</v>
      </c>
      <c r="G246" s="287">
        <f t="shared" si="16"/>
        <v>78311.8</v>
      </c>
      <c r="H246" s="331"/>
      <c r="I246" s="47"/>
      <c r="J246" s="48">
        <f t="shared" si="17"/>
        <v>0</v>
      </c>
      <c r="K246" s="331"/>
      <c r="L246" s="305" t="s">
        <v>1044</v>
      </c>
      <c r="M246" s="305" t="s">
        <v>1314</v>
      </c>
      <c r="N246" s="305" t="s">
        <v>1315</v>
      </c>
      <c r="O246" s="305">
        <v>525</v>
      </c>
      <c r="P246" s="305" t="s">
        <v>238</v>
      </c>
      <c r="Q246" s="305" t="s">
        <v>422</v>
      </c>
      <c r="R246" s="305">
        <v>4</v>
      </c>
      <c r="S246" s="305">
        <v>485</v>
      </c>
      <c r="T246" s="280">
        <v>24.22</v>
      </c>
      <c r="U246" s="305">
        <v>32</v>
      </c>
    </row>
    <row r="247" spans="1:21" ht="25.5" x14ac:dyDescent="0.2">
      <c r="A247" s="590"/>
      <c r="B247" s="123" t="s">
        <v>1322</v>
      </c>
      <c r="C247" s="124" t="s">
        <v>1323</v>
      </c>
      <c r="D247" s="125">
        <v>1</v>
      </c>
      <c r="E247" s="126" t="s">
        <v>242</v>
      </c>
      <c r="F247" s="5">
        <v>73810</v>
      </c>
      <c r="G247" s="272">
        <f t="shared" si="16"/>
        <v>51667</v>
      </c>
      <c r="H247" s="331"/>
      <c r="I247" s="51"/>
      <c r="J247" s="52">
        <f t="shared" si="17"/>
        <v>0</v>
      </c>
      <c r="K247" s="331"/>
      <c r="L247" s="125" t="s">
        <v>1044</v>
      </c>
      <c r="M247" s="125" t="s">
        <v>1314</v>
      </c>
      <c r="N247" s="125" t="s">
        <v>1315</v>
      </c>
      <c r="O247" s="125">
        <v>525</v>
      </c>
      <c r="P247" s="125" t="s">
        <v>238</v>
      </c>
      <c r="Q247" s="125" t="s">
        <v>422</v>
      </c>
      <c r="R247" s="125">
        <v>4</v>
      </c>
      <c r="S247" s="125">
        <v>485</v>
      </c>
      <c r="T247" s="125">
        <v>16.5</v>
      </c>
      <c r="U247" s="125">
        <v>32</v>
      </c>
    </row>
    <row r="248" spans="1:21" ht="26.25" thickBot="1" x14ac:dyDescent="0.25">
      <c r="A248" s="590"/>
      <c r="B248" s="123" t="s">
        <v>1318</v>
      </c>
      <c r="C248" s="124" t="s">
        <v>1319</v>
      </c>
      <c r="D248" s="125">
        <v>1</v>
      </c>
      <c r="E248" s="126" t="s">
        <v>242</v>
      </c>
      <c r="F248" s="5">
        <v>38064</v>
      </c>
      <c r="G248" s="272">
        <f t="shared" si="16"/>
        <v>26644.800000000003</v>
      </c>
      <c r="H248" s="331"/>
      <c r="I248" s="51"/>
      <c r="J248" s="52">
        <f t="shared" si="17"/>
        <v>0</v>
      </c>
      <c r="K248" s="331"/>
      <c r="L248" s="125" t="s">
        <v>1044</v>
      </c>
      <c r="M248" s="125" t="s">
        <v>1314</v>
      </c>
      <c r="N248" s="125" t="s">
        <v>1315</v>
      </c>
      <c r="O248" s="125">
        <v>525</v>
      </c>
      <c r="P248" s="125" t="s">
        <v>238</v>
      </c>
      <c r="Q248" s="125" t="s">
        <v>422</v>
      </c>
      <c r="R248" s="125">
        <v>4</v>
      </c>
      <c r="S248" s="125">
        <v>485</v>
      </c>
      <c r="T248" s="125">
        <v>7.72</v>
      </c>
      <c r="U248" s="125">
        <v>32</v>
      </c>
    </row>
    <row r="249" spans="1:21" s="68" customFormat="1" ht="21" thickTop="1" thickBot="1" x14ac:dyDescent="0.25">
      <c r="A249" s="108"/>
      <c r="B249" s="108"/>
      <c r="C249" s="133" t="s">
        <v>1757</v>
      </c>
      <c r="D249" s="133"/>
      <c r="E249" s="134"/>
      <c r="F249" s="36"/>
      <c r="G249" s="37"/>
      <c r="H249" s="331"/>
      <c r="I249" s="38"/>
      <c r="J249" s="39"/>
      <c r="K249" s="331"/>
      <c r="L249" s="136"/>
      <c r="M249" s="136"/>
      <c r="N249" s="136"/>
      <c r="O249" s="136"/>
      <c r="P249" s="136"/>
      <c r="Q249" s="136"/>
      <c r="R249" s="136"/>
      <c r="S249" s="136"/>
      <c r="T249" s="136"/>
      <c r="U249" s="136"/>
    </row>
    <row r="250" spans="1:21" ht="32.25" thickTop="1" x14ac:dyDescent="0.2">
      <c r="A250" s="590"/>
      <c r="B250" s="266" t="s">
        <v>1384</v>
      </c>
      <c r="C250" s="273" t="s">
        <v>1385</v>
      </c>
      <c r="D250" s="266"/>
      <c r="E250" s="267" t="s">
        <v>235</v>
      </c>
      <c r="F250" s="268">
        <v>40260</v>
      </c>
      <c r="G250" s="269">
        <f t="shared" ref="G250:G286" si="18">F250-F250*$G$4</f>
        <v>28182</v>
      </c>
      <c r="H250" s="331"/>
      <c r="I250" s="270"/>
      <c r="J250" s="271">
        <f t="shared" ref="J250:J267" si="19">IF(I250*G250&gt;0,I250*G250,0)</f>
        <v>0</v>
      </c>
      <c r="K250" s="331"/>
      <c r="L250" s="280" t="s">
        <v>1386</v>
      </c>
      <c r="M250" s="280" t="s">
        <v>65</v>
      </c>
      <c r="N250" s="280">
        <v>300</v>
      </c>
      <c r="O250" s="280" t="s">
        <v>1387</v>
      </c>
      <c r="P250" s="280" t="s">
        <v>238</v>
      </c>
      <c r="Q250" s="280" t="s">
        <v>422</v>
      </c>
      <c r="R250" s="280">
        <v>2</v>
      </c>
      <c r="S250" s="280">
        <v>480</v>
      </c>
      <c r="T250" s="280">
        <v>7.58</v>
      </c>
      <c r="U250" s="280">
        <v>28</v>
      </c>
    </row>
    <row r="251" spans="1:21" ht="20.25" customHeight="1" x14ac:dyDescent="0.2">
      <c r="A251" s="590"/>
      <c r="B251" s="123" t="s">
        <v>1388</v>
      </c>
      <c r="C251" s="124" t="s">
        <v>1389</v>
      </c>
      <c r="D251" s="125" t="s">
        <v>1390</v>
      </c>
      <c r="E251" s="126" t="s">
        <v>242</v>
      </c>
      <c r="F251" s="5">
        <v>21228</v>
      </c>
      <c r="G251" s="272">
        <f t="shared" si="18"/>
        <v>14859.6</v>
      </c>
      <c r="H251" s="331"/>
      <c r="I251" s="51"/>
      <c r="J251" s="52">
        <f t="shared" si="19"/>
        <v>0</v>
      </c>
      <c r="K251" s="331"/>
      <c r="L251" s="125" t="s">
        <v>1386</v>
      </c>
      <c r="M251" s="125" t="s">
        <v>65</v>
      </c>
      <c r="N251" s="125">
        <v>300</v>
      </c>
      <c r="O251" s="125" t="s">
        <v>1387</v>
      </c>
      <c r="P251" s="125" t="s">
        <v>238</v>
      </c>
      <c r="Q251" s="125" t="s">
        <v>422</v>
      </c>
      <c r="R251" s="125">
        <v>2</v>
      </c>
      <c r="S251" s="125">
        <v>480</v>
      </c>
      <c r="T251" s="125">
        <v>4.8600000000000003</v>
      </c>
      <c r="U251" s="125">
        <v>28</v>
      </c>
    </row>
    <row r="252" spans="1:21" ht="25.5" x14ac:dyDescent="0.2">
      <c r="A252" s="590"/>
      <c r="B252" s="123" t="s">
        <v>487</v>
      </c>
      <c r="C252" s="124" t="s">
        <v>488</v>
      </c>
      <c r="D252" s="125" t="s">
        <v>1391</v>
      </c>
      <c r="E252" s="126" t="s">
        <v>242</v>
      </c>
      <c r="F252" s="5">
        <v>9516</v>
      </c>
      <c r="G252" s="272">
        <f t="shared" si="18"/>
        <v>6661.2000000000007</v>
      </c>
      <c r="H252" s="331"/>
      <c r="I252" s="51"/>
      <c r="J252" s="52">
        <f t="shared" si="19"/>
        <v>0</v>
      </c>
      <c r="K252" s="331"/>
      <c r="L252" s="125" t="s">
        <v>236</v>
      </c>
      <c r="M252" s="125" t="s">
        <v>65</v>
      </c>
      <c r="N252" s="125">
        <v>300</v>
      </c>
      <c r="O252" s="125" t="s">
        <v>1387</v>
      </c>
      <c r="P252" s="125" t="s">
        <v>238</v>
      </c>
      <c r="Q252" s="125" t="s">
        <v>422</v>
      </c>
      <c r="R252" s="125">
        <v>2</v>
      </c>
      <c r="S252" s="125">
        <v>480</v>
      </c>
      <c r="T252" s="125">
        <v>1.36</v>
      </c>
      <c r="U252" s="125">
        <v>28</v>
      </c>
    </row>
    <row r="253" spans="1:21" ht="31.5" x14ac:dyDescent="0.2">
      <c r="A253" s="590"/>
      <c r="B253" s="266" t="s">
        <v>1392</v>
      </c>
      <c r="C253" s="273" t="s">
        <v>1393</v>
      </c>
      <c r="D253" s="266"/>
      <c r="E253" s="267" t="s">
        <v>235</v>
      </c>
      <c r="F253" s="268">
        <v>43432</v>
      </c>
      <c r="G253" s="269">
        <f t="shared" si="18"/>
        <v>30402.400000000001</v>
      </c>
      <c r="H253" s="331"/>
      <c r="I253" s="270"/>
      <c r="J253" s="271">
        <f t="shared" si="19"/>
        <v>0</v>
      </c>
      <c r="K253" s="331"/>
      <c r="L253" s="280" t="s">
        <v>1386</v>
      </c>
      <c r="M253" s="280" t="s">
        <v>65</v>
      </c>
      <c r="N253" s="280">
        <v>400</v>
      </c>
      <c r="O253" s="280" t="s">
        <v>1387</v>
      </c>
      <c r="P253" s="280" t="s">
        <v>238</v>
      </c>
      <c r="Q253" s="280" t="s">
        <v>422</v>
      </c>
      <c r="R253" s="280">
        <v>2</v>
      </c>
      <c r="S253" s="280">
        <v>480</v>
      </c>
      <c r="T253" s="280">
        <v>8.3559999999999999</v>
      </c>
      <c r="U253" s="280">
        <v>28</v>
      </c>
    </row>
    <row r="254" spans="1:21" ht="19.5" customHeight="1" x14ac:dyDescent="0.2">
      <c r="A254" s="590"/>
      <c r="B254" s="123" t="s">
        <v>1388</v>
      </c>
      <c r="C254" s="124" t="s">
        <v>1389</v>
      </c>
      <c r="D254" s="125" t="s">
        <v>1390</v>
      </c>
      <c r="E254" s="126" t="s">
        <v>242</v>
      </c>
      <c r="F254" s="5">
        <v>21228</v>
      </c>
      <c r="G254" s="272">
        <f t="shared" si="18"/>
        <v>14859.6</v>
      </c>
      <c r="H254" s="331"/>
      <c r="I254" s="51"/>
      <c r="J254" s="52">
        <f t="shared" si="19"/>
        <v>0</v>
      </c>
      <c r="K254" s="331"/>
      <c r="L254" s="125" t="s">
        <v>1386</v>
      </c>
      <c r="M254" s="125" t="s">
        <v>65</v>
      </c>
      <c r="N254" s="125">
        <v>400</v>
      </c>
      <c r="O254" s="125" t="s">
        <v>1387</v>
      </c>
      <c r="P254" s="125" t="s">
        <v>238</v>
      </c>
      <c r="Q254" s="125" t="s">
        <v>422</v>
      </c>
      <c r="R254" s="125">
        <v>2</v>
      </c>
      <c r="S254" s="125">
        <v>480</v>
      </c>
      <c r="T254" s="125">
        <v>4.8600000000000003</v>
      </c>
      <c r="U254" s="125">
        <v>28</v>
      </c>
    </row>
    <row r="255" spans="1:21" ht="26.25" thickBot="1" x14ac:dyDescent="0.25">
      <c r="A255" s="592"/>
      <c r="B255" s="178" t="s">
        <v>493</v>
      </c>
      <c r="C255" s="241" t="s">
        <v>494</v>
      </c>
      <c r="D255" s="180" t="s">
        <v>1391</v>
      </c>
      <c r="E255" s="181" t="s">
        <v>242</v>
      </c>
      <c r="F255" s="242">
        <v>11102</v>
      </c>
      <c r="G255" s="294">
        <f t="shared" si="18"/>
        <v>7771.4</v>
      </c>
      <c r="H255" s="331"/>
      <c r="I255" s="243"/>
      <c r="J255" s="55">
        <f t="shared" si="19"/>
        <v>0</v>
      </c>
      <c r="K255" s="331"/>
      <c r="L255" s="180" t="s">
        <v>236</v>
      </c>
      <c r="M255" s="125" t="s">
        <v>65</v>
      </c>
      <c r="N255" s="125">
        <v>400</v>
      </c>
      <c r="O255" s="125" t="s">
        <v>1387</v>
      </c>
      <c r="P255" s="125" t="s">
        <v>238</v>
      </c>
      <c r="Q255" s="125" t="s">
        <v>422</v>
      </c>
      <c r="R255" s="125">
        <v>2</v>
      </c>
      <c r="S255" s="125">
        <v>480</v>
      </c>
      <c r="T255" s="125">
        <v>1.748</v>
      </c>
      <c r="U255" s="125">
        <v>28</v>
      </c>
    </row>
    <row r="256" spans="1:21" ht="32.25" thickTop="1" x14ac:dyDescent="0.2">
      <c r="A256" s="589"/>
      <c r="B256" s="290" t="s">
        <v>1456</v>
      </c>
      <c r="C256" s="309" t="s">
        <v>1457</v>
      </c>
      <c r="D256" s="290"/>
      <c r="E256" s="291" t="s">
        <v>235</v>
      </c>
      <c r="F256" s="292">
        <v>46482</v>
      </c>
      <c r="G256" s="293">
        <f t="shared" si="18"/>
        <v>32537.4</v>
      </c>
      <c r="H256" s="331"/>
      <c r="I256" s="43"/>
      <c r="J256" s="44">
        <f t="shared" si="19"/>
        <v>0</v>
      </c>
      <c r="K256" s="331"/>
      <c r="L256" s="348" t="s">
        <v>1386</v>
      </c>
      <c r="M256" s="348" t="s">
        <v>65</v>
      </c>
      <c r="N256" s="348">
        <v>300</v>
      </c>
      <c r="O256" s="348" t="s">
        <v>1387</v>
      </c>
      <c r="P256" s="348" t="s">
        <v>238</v>
      </c>
      <c r="Q256" s="348" t="s">
        <v>422</v>
      </c>
      <c r="R256" s="348">
        <v>2</v>
      </c>
      <c r="S256" s="348">
        <v>480</v>
      </c>
      <c r="T256" s="280">
        <v>8.7970000000000006</v>
      </c>
      <c r="U256" s="348">
        <v>28</v>
      </c>
    </row>
    <row r="257" spans="1:21" ht="21.75" customHeight="1" x14ac:dyDescent="0.2">
      <c r="A257" s="590"/>
      <c r="B257" s="123" t="s">
        <v>1388</v>
      </c>
      <c r="C257" s="124" t="s">
        <v>1389</v>
      </c>
      <c r="D257" s="125">
        <v>1</v>
      </c>
      <c r="E257" s="126" t="s">
        <v>242</v>
      </c>
      <c r="F257" s="5">
        <v>21228</v>
      </c>
      <c r="G257" s="272">
        <f t="shared" si="18"/>
        <v>14859.6</v>
      </c>
      <c r="H257" s="331"/>
      <c r="I257" s="51"/>
      <c r="J257" s="52">
        <f t="shared" si="19"/>
        <v>0</v>
      </c>
      <c r="K257" s="331"/>
      <c r="L257" s="125" t="s">
        <v>1386</v>
      </c>
      <c r="M257" s="125" t="s">
        <v>65</v>
      </c>
      <c r="N257" s="125">
        <v>300</v>
      </c>
      <c r="O257" s="125" t="s">
        <v>1387</v>
      </c>
      <c r="P257" s="125" t="s">
        <v>238</v>
      </c>
      <c r="Q257" s="125" t="s">
        <v>422</v>
      </c>
      <c r="R257" s="125">
        <v>2</v>
      </c>
      <c r="S257" s="125">
        <v>480</v>
      </c>
      <c r="T257" s="125">
        <v>4.8600000000000003</v>
      </c>
      <c r="U257" s="125">
        <v>28</v>
      </c>
    </row>
    <row r="258" spans="1:21" ht="25.5" x14ac:dyDescent="0.2">
      <c r="A258" s="590"/>
      <c r="B258" s="123" t="s">
        <v>487</v>
      </c>
      <c r="C258" s="124" t="s">
        <v>488</v>
      </c>
      <c r="D258" s="125">
        <v>1</v>
      </c>
      <c r="E258" s="126" t="s">
        <v>242</v>
      </c>
      <c r="F258" s="5">
        <v>9516</v>
      </c>
      <c r="G258" s="272">
        <f t="shared" si="18"/>
        <v>6661.2000000000007</v>
      </c>
      <c r="H258" s="331"/>
      <c r="I258" s="51"/>
      <c r="J258" s="52">
        <f t="shared" si="19"/>
        <v>0</v>
      </c>
      <c r="K258" s="331"/>
      <c r="L258" s="125" t="s">
        <v>236</v>
      </c>
      <c r="M258" s="125" t="s">
        <v>65</v>
      </c>
      <c r="N258" s="125">
        <v>300</v>
      </c>
      <c r="O258" s="125" t="s">
        <v>1387</v>
      </c>
      <c r="P258" s="125" t="s">
        <v>238</v>
      </c>
      <c r="Q258" s="125" t="s">
        <v>422</v>
      </c>
      <c r="R258" s="125">
        <v>2</v>
      </c>
      <c r="S258" s="125">
        <v>480</v>
      </c>
      <c r="T258" s="125">
        <v>1.36</v>
      </c>
      <c r="U258" s="125">
        <v>28</v>
      </c>
    </row>
    <row r="259" spans="1:21" ht="26.25" thickBot="1" x14ac:dyDescent="0.25">
      <c r="A259" s="591"/>
      <c r="B259" s="182" t="s">
        <v>630</v>
      </c>
      <c r="C259" s="254" t="s">
        <v>631</v>
      </c>
      <c r="D259" s="183">
        <v>1</v>
      </c>
      <c r="E259" s="132" t="s">
        <v>242</v>
      </c>
      <c r="F259" s="15">
        <v>15738</v>
      </c>
      <c r="G259" s="332">
        <f t="shared" si="18"/>
        <v>11016.6</v>
      </c>
      <c r="H259" s="331"/>
      <c r="I259" s="56"/>
      <c r="J259" s="57">
        <f t="shared" si="19"/>
        <v>0</v>
      </c>
      <c r="K259" s="331"/>
      <c r="L259" s="183" t="s">
        <v>236</v>
      </c>
      <c r="M259" s="125" t="s">
        <v>65</v>
      </c>
      <c r="N259" s="125">
        <v>300</v>
      </c>
      <c r="O259" s="125" t="s">
        <v>1387</v>
      </c>
      <c r="P259" s="125" t="s">
        <v>238</v>
      </c>
      <c r="Q259" s="125" t="s">
        <v>422</v>
      </c>
      <c r="R259" s="125">
        <v>2</v>
      </c>
      <c r="S259" s="125">
        <v>480</v>
      </c>
      <c r="T259" s="125">
        <v>2.577</v>
      </c>
      <c r="U259" s="125">
        <v>28</v>
      </c>
    </row>
    <row r="260" spans="1:21" ht="31.5" x14ac:dyDescent="0.2">
      <c r="A260" s="624"/>
      <c r="B260" s="345" t="s">
        <v>1458</v>
      </c>
      <c r="C260" s="344" t="s">
        <v>1459</v>
      </c>
      <c r="D260" s="345"/>
      <c r="E260" s="346" t="s">
        <v>235</v>
      </c>
      <c r="F260" s="347">
        <v>42578</v>
      </c>
      <c r="G260" s="342">
        <f t="shared" si="18"/>
        <v>29804.6</v>
      </c>
      <c r="H260" s="331"/>
      <c r="I260" s="49"/>
      <c r="J260" s="50">
        <f t="shared" si="19"/>
        <v>0</v>
      </c>
      <c r="K260" s="331"/>
      <c r="L260" s="370" t="s">
        <v>1386</v>
      </c>
      <c r="M260" s="370" t="s">
        <v>65</v>
      </c>
      <c r="N260" s="370">
        <v>300</v>
      </c>
      <c r="O260" s="370" t="s">
        <v>1387</v>
      </c>
      <c r="P260" s="370" t="s">
        <v>238</v>
      </c>
      <c r="Q260" s="370" t="s">
        <v>422</v>
      </c>
      <c r="R260" s="370">
        <v>2</v>
      </c>
      <c r="S260" s="370">
        <v>480</v>
      </c>
      <c r="T260" s="280">
        <v>8.1159999999999997</v>
      </c>
      <c r="U260" s="370">
        <v>28</v>
      </c>
    </row>
    <row r="261" spans="1:21" ht="23.25" customHeight="1" x14ac:dyDescent="0.2">
      <c r="A261" s="590"/>
      <c r="B261" s="123" t="s">
        <v>1388</v>
      </c>
      <c r="C261" s="124" t="s">
        <v>1389</v>
      </c>
      <c r="D261" s="125">
        <v>1</v>
      </c>
      <c r="E261" s="126" t="s">
        <v>242</v>
      </c>
      <c r="F261" s="5">
        <v>21228</v>
      </c>
      <c r="G261" s="272">
        <f t="shared" si="18"/>
        <v>14859.6</v>
      </c>
      <c r="H261" s="331"/>
      <c r="I261" s="51"/>
      <c r="J261" s="52">
        <f t="shared" si="19"/>
        <v>0</v>
      </c>
      <c r="K261" s="331"/>
      <c r="L261" s="125" t="s">
        <v>1386</v>
      </c>
      <c r="M261" s="125" t="s">
        <v>65</v>
      </c>
      <c r="N261" s="125">
        <v>300</v>
      </c>
      <c r="O261" s="125" t="s">
        <v>1387</v>
      </c>
      <c r="P261" s="125" t="s">
        <v>238</v>
      </c>
      <c r="Q261" s="125" t="s">
        <v>422</v>
      </c>
      <c r="R261" s="125">
        <v>2</v>
      </c>
      <c r="S261" s="125">
        <v>480</v>
      </c>
      <c r="T261" s="125">
        <v>4.8600000000000003</v>
      </c>
      <c r="U261" s="125">
        <v>28</v>
      </c>
    </row>
    <row r="262" spans="1:21" ht="25.5" x14ac:dyDescent="0.2">
      <c r="A262" s="590"/>
      <c r="B262" s="123" t="s">
        <v>487</v>
      </c>
      <c r="C262" s="124" t="s">
        <v>488</v>
      </c>
      <c r="D262" s="125">
        <v>1</v>
      </c>
      <c r="E262" s="126" t="s">
        <v>242</v>
      </c>
      <c r="F262" s="5">
        <v>9516</v>
      </c>
      <c r="G262" s="272">
        <f t="shared" si="18"/>
        <v>6661.2000000000007</v>
      </c>
      <c r="H262" s="331"/>
      <c r="I262" s="51"/>
      <c r="J262" s="52">
        <f t="shared" si="19"/>
        <v>0</v>
      </c>
      <c r="K262" s="331"/>
      <c r="L262" s="125" t="s">
        <v>236</v>
      </c>
      <c r="M262" s="125" t="s">
        <v>65</v>
      </c>
      <c r="N262" s="125">
        <v>300</v>
      </c>
      <c r="O262" s="125" t="s">
        <v>1387</v>
      </c>
      <c r="P262" s="125" t="s">
        <v>238</v>
      </c>
      <c r="Q262" s="125" t="s">
        <v>422</v>
      </c>
      <c r="R262" s="125">
        <v>2</v>
      </c>
      <c r="S262" s="125">
        <v>480</v>
      </c>
      <c r="T262" s="125">
        <v>1.36</v>
      </c>
      <c r="U262" s="125">
        <v>28</v>
      </c>
    </row>
    <row r="263" spans="1:21" ht="26.25" thickBot="1" x14ac:dyDescent="0.25">
      <c r="A263" s="591"/>
      <c r="B263" s="182" t="s">
        <v>624</v>
      </c>
      <c r="C263" s="254" t="s">
        <v>625</v>
      </c>
      <c r="D263" s="183">
        <v>1</v>
      </c>
      <c r="E263" s="132" t="s">
        <v>242</v>
      </c>
      <c r="F263" s="15">
        <v>11834</v>
      </c>
      <c r="G263" s="332">
        <f t="shared" si="18"/>
        <v>8283.7999999999993</v>
      </c>
      <c r="H263" s="331"/>
      <c r="I263" s="56"/>
      <c r="J263" s="57">
        <f t="shared" si="19"/>
        <v>0</v>
      </c>
      <c r="K263" s="331"/>
      <c r="L263" s="183" t="s">
        <v>236</v>
      </c>
      <c r="M263" s="125" t="s">
        <v>65</v>
      </c>
      <c r="N263" s="125">
        <v>300</v>
      </c>
      <c r="O263" s="125" t="s">
        <v>1387</v>
      </c>
      <c r="P263" s="125" t="s">
        <v>238</v>
      </c>
      <c r="Q263" s="125" t="s">
        <v>422</v>
      </c>
      <c r="R263" s="125">
        <v>2</v>
      </c>
      <c r="S263" s="125">
        <v>480</v>
      </c>
      <c r="T263" s="125">
        <v>1.8959999999999999</v>
      </c>
      <c r="U263" s="125">
        <v>28</v>
      </c>
    </row>
    <row r="264" spans="1:21" ht="31.5" x14ac:dyDescent="0.2">
      <c r="A264" s="598"/>
      <c r="B264" s="284" t="s">
        <v>1460</v>
      </c>
      <c r="C264" s="304" t="s">
        <v>1461</v>
      </c>
      <c r="D264" s="284"/>
      <c r="E264" s="285" t="s">
        <v>235</v>
      </c>
      <c r="F264" s="286">
        <v>48678</v>
      </c>
      <c r="G264" s="287">
        <f t="shared" si="18"/>
        <v>34074.6</v>
      </c>
      <c r="H264" s="331"/>
      <c r="I264" s="47"/>
      <c r="J264" s="48">
        <f t="shared" si="19"/>
        <v>0</v>
      </c>
      <c r="K264" s="331"/>
      <c r="L264" s="305" t="s">
        <v>1386</v>
      </c>
      <c r="M264" s="305" t="s">
        <v>65</v>
      </c>
      <c r="N264" s="305">
        <v>300</v>
      </c>
      <c r="O264" s="305" t="s">
        <v>1387</v>
      </c>
      <c r="P264" s="305" t="s">
        <v>238</v>
      </c>
      <c r="Q264" s="305" t="s">
        <v>422</v>
      </c>
      <c r="R264" s="305">
        <v>2</v>
      </c>
      <c r="S264" s="305">
        <v>480</v>
      </c>
      <c r="T264" s="280">
        <v>9.266</v>
      </c>
      <c r="U264" s="305">
        <v>28</v>
      </c>
    </row>
    <row r="265" spans="1:21" ht="20.25" customHeight="1" x14ac:dyDescent="0.2">
      <c r="A265" s="590"/>
      <c r="B265" s="123" t="s">
        <v>1388</v>
      </c>
      <c r="C265" s="124" t="s">
        <v>1389</v>
      </c>
      <c r="D265" s="125" t="s">
        <v>1390</v>
      </c>
      <c r="E265" s="126" t="s">
        <v>242</v>
      </c>
      <c r="F265" s="5">
        <v>21228</v>
      </c>
      <c r="G265" s="272">
        <f t="shared" si="18"/>
        <v>14859.6</v>
      </c>
      <c r="H265" s="331"/>
      <c r="I265" s="51"/>
      <c r="J265" s="52">
        <f t="shared" si="19"/>
        <v>0</v>
      </c>
      <c r="K265" s="331"/>
      <c r="L265" s="125" t="s">
        <v>1386</v>
      </c>
      <c r="M265" s="125" t="s">
        <v>65</v>
      </c>
      <c r="N265" s="125">
        <v>300</v>
      </c>
      <c r="O265" s="125" t="s">
        <v>1387</v>
      </c>
      <c r="P265" s="125" t="s">
        <v>238</v>
      </c>
      <c r="Q265" s="125" t="s">
        <v>422</v>
      </c>
      <c r="R265" s="125">
        <v>2</v>
      </c>
      <c r="S265" s="125">
        <v>480</v>
      </c>
      <c r="T265" s="125">
        <v>4.8600000000000003</v>
      </c>
      <c r="U265" s="125">
        <v>28</v>
      </c>
    </row>
    <row r="266" spans="1:21" ht="25.5" x14ac:dyDescent="0.2">
      <c r="A266" s="590"/>
      <c r="B266" s="123" t="s">
        <v>487</v>
      </c>
      <c r="C266" s="124" t="s">
        <v>488</v>
      </c>
      <c r="D266" s="125" t="s">
        <v>1390</v>
      </c>
      <c r="E266" s="126" t="s">
        <v>242</v>
      </c>
      <c r="F266" s="5">
        <v>9516</v>
      </c>
      <c r="G266" s="272">
        <f t="shared" si="18"/>
        <v>6661.2000000000007</v>
      </c>
      <c r="H266" s="331"/>
      <c r="I266" s="51"/>
      <c r="J266" s="52">
        <f t="shared" si="19"/>
        <v>0</v>
      </c>
      <c r="K266" s="331"/>
      <c r="L266" s="125" t="s">
        <v>236</v>
      </c>
      <c r="M266" s="125" t="s">
        <v>65</v>
      </c>
      <c r="N266" s="125">
        <v>300</v>
      </c>
      <c r="O266" s="125" t="s">
        <v>1387</v>
      </c>
      <c r="P266" s="125" t="s">
        <v>238</v>
      </c>
      <c r="Q266" s="125" t="s">
        <v>422</v>
      </c>
      <c r="R266" s="125">
        <v>2</v>
      </c>
      <c r="S266" s="125">
        <v>480</v>
      </c>
      <c r="T266" s="125">
        <v>1.36</v>
      </c>
      <c r="U266" s="125">
        <v>28</v>
      </c>
    </row>
    <row r="267" spans="1:21" ht="26.25" thickBot="1" x14ac:dyDescent="0.25">
      <c r="A267" s="590"/>
      <c r="B267" s="123" t="s">
        <v>1028</v>
      </c>
      <c r="C267" s="124" t="s">
        <v>1029</v>
      </c>
      <c r="D267" s="125" t="s">
        <v>1390</v>
      </c>
      <c r="E267" s="126" t="s">
        <v>242</v>
      </c>
      <c r="F267" s="5">
        <v>17934</v>
      </c>
      <c r="G267" s="272">
        <f t="shared" si="18"/>
        <v>12553.8</v>
      </c>
      <c r="H267" s="331"/>
      <c r="I267" s="51"/>
      <c r="J267" s="52">
        <f t="shared" si="19"/>
        <v>0</v>
      </c>
      <c r="K267" s="331"/>
      <c r="L267" s="125" t="s">
        <v>236</v>
      </c>
      <c r="M267" s="125" t="s">
        <v>65</v>
      </c>
      <c r="N267" s="125">
        <v>300</v>
      </c>
      <c r="O267" s="125" t="s">
        <v>1387</v>
      </c>
      <c r="P267" s="125" t="s">
        <v>238</v>
      </c>
      <c r="Q267" s="125" t="s">
        <v>422</v>
      </c>
      <c r="R267" s="125">
        <v>2</v>
      </c>
      <c r="S267" s="125">
        <v>480</v>
      </c>
      <c r="T267" s="125">
        <v>3.0459999999999998</v>
      </c>
      <c r="U267" s="125">
        <v>28</v>
      </c>
    </row>
    <row r="268" spans="1:21" s="68" customFormat="1" ht="21" thickTop="1" thickBot="1" x14ac:dyDescent="0.25">
      <c r="A268" s="108"/>
      <c r="B268" s="108"/>
      <c r="C268" s="133" t="s">
        <v>1758</v>
      </c>
      <c r="D268" s="133"/>
      <c r="E268" s="134"/>
      <c r="F268" s="36"/>
      <c r="G268" s="37"/>
      <c r="H268" s="331"/>
      <c r="I268" s="38"/>
      <c r="J268" s="39"/>
      <c r="K268" s="331"/>
      <c r="L268" s="136"/>
      <c r="M268" s="136"/>
      <c r="N268" s="136"/>
      <c r="O268" s="136"/>
      <c r="P268" s="136"/>
      <c r="Q268" s="136"/>
      <c r="R268" s="136"/>
      <c r="S268" s="136"/>
      <c r="T268" s="136"/>
      <c r="U268" s="136"/>
    </row>
    <row r="269" spans="1:21" ht="39.75" customHeight="1" thickTop="1" x14ac:dyDescent="0.2">
      <c r="A269" s="577"/>
      <c r="B269" s="266" t="s">
        <v>1394</v>
      </c>
      <c r="C269" s="273" t="s">
        <v>1395</v>
      </c>
      <c r="D269" s="266"/>
      <c r="E269" s="267" t="s">
        <v>235</v>
      </c>
      <c r="F269" s="268">
        <v>42334</v>
      </c>
      <c r="G269" s="269">
        <f t="shared" si="18"/>
        <v>29633.800000000003</v>
      </c>
      <c r="H269" s="331"/>
      <c r="I269" s="270"/>
      <c r="J269" s="271">
        <f t="shared" ref="J269:J286" si="20">IF(I269*G269&gt;0,I269*G269,0)</f>
        <v>0</v>
      </c>
      <c r="K269" s="331"/>
      <c r="L269" s="280" t="s">
        <v>1386</v>
      </c>
      <c r="M269" s="280" t="s">
        <v>65</v>
      </c>
      <c r="N269" s="280">
        <v>300</v>
      </c>
      <c r="O269" s="280" t="s">
        <v>1396</v>
      </c>
      <c r="P269" s="280" t="s">
        <v>238</v>
      </c>
      <c r="Q269" s="280" t="s">
        <v>422</v>
      </c>
      <c r="R269" s="280">
        <v>2</v>
      </c>
      <c r="S269" s="280">
        <v>480</v>
      </c>
      <c r="T269" s="280"/>
      <c r="U269" s="280">
        <v>28</v>
      </c>
    </row>
    <row r="270" spans="1:21" ht="28.5" customHeight="1" x14ac:dyDescent="0.2">
      <c r="A270" s="577"/>
      <c r="B270" s="123" t="s">
        <v>1397</v>
      </c>
      <c r="C270" s="124" t="s">
        <v>1398</v>
      </c>
      <c r="D270" s="125" t="s">
        <v>1390</v>
      </c>
      <c r="E270" s="126" t="s">
        <v>242</v>
      </c>
      <c r="F270" s="5">
        <v>23302</v>
      </c>
      <c r="G270" s="272">
        <f t="shared" si="18"/>
        <v>16311.400000000001</v>
      </c>
      <c r="H270" s="331"/>
      <c r="I270" s="51"/>
      <c r="J270" s="52">
        <f t="shared" si="20"/>
        <v>0</v>
      </c>
      <c r="K270" s="331"/>
      <c r="L270" s="125" t="s">
        <v>1386</v>
      </c>
      <c r="M270" s="125" t="s">
        <v>65</v>
      </c>
      <c r="N270" s="125">
        <v>300</v>
      </c>
      <c r="O270" s="125" t="s">
        <v>1396</v>
      </c>
      <c r="P270" s="125" t="s">
        <v>238</v>
      </c>
      <c r="Q270" s="125" t="s">
        <v>422</v>
      </c>
      <c r="R270" s="125">
        <v>2</v>
      </c>
      <c r="S270" s="125">
        <v>480</v>
      </c>
      <c r="T270" s="125"/>
      <c r="U270" s="125">
        <v>28</v>
      </c>
    </row>
    <row r="271" spans="1:21" ht="28.5" customHeight="1" x14ac:dyDescent="0.2">
      <c r="A271" s="577"/>
      <c r="B271" s="123" t="s">
        <v>487</v>
      </c>
      <c r="C271" s="124" t="s">
        <v>488</v>
      </c>
      <c r="D271" s="125" t="s">
        <v>1391</v>
      </c>
      <c r="E271" s="126" t="s">
        <v>242</v>
      </c>
      <c r="F271" s="5">
        <v>9516</v>
      </c>
      <c r="G271" s="272">
        <f t="shared" si="18"/>
        <v>6661.2000000000007</v>
      </c>
      <c r="H271" s="331"/>
      <c r="I271" s="51"/>
      <c r="J271" s="52">
        <f t="shared" si="20"/>
        <v>0</v>
      </c>
      <c r="K271" s="331"/>
      <c r="L271" s="125" t="s">
        <v>236</v>
      </c>
      <c r="M271" s="125" t="s">
        <v>65</v>
      </c>
      <c r="N271" s="125">
        <v>300</v>
      </c>
      <c r="O271" s="125" t="s">
        <v>1396</v>
      </c>
      <c r="P271" s="125" t="s">
        <v>238</v>
      </c>
      <c r="Q271" s="125" t="s">
        <v>422</v>
      </c>
      <c r="R271" s="125">
        <v>2</v>
      </c>
      <c r="S271" s="125">
        <v>480</v>
      </c>
      <c r="T271" s="125"/>
      <c r="U271" s="125">
        <v>28</v>
      </c>
    </row>
    <row r="272" spans="1:21" ht="37.5" customHeight="1" x14ac:dyDescent="0.2">
      <c r="A272" s="577"/>
      <c r="B272" s="266" t="s">
        <v>1399</v>
      </c>
      <c r="C272" s="273" t="s">
        <v>1400</v>
      </c>
      <c r="D272" s="266"/>
      <c r="E272" s="267" t="s">
        <v>235</v>
      </c>
      <c r="F272" s="268">
        <v>45506</v>
      </c>
      <c r="G272" s="269">
        <f t="shared" si="18"/>
        <v>31854.2</v>
      </c>
      <c r="H272" s="331"/>
      <c r="I272" s="270"/>
      <c r="J272" s="271">
        <f t="shared" si="20"/>
        <v>0</v>
      </c>
      <c r="K272" s="331"/>
      <c r="L272" s="280" t="s">
        <v>1386</v>
      </c>
      <c r="M272" s="280" t="s">
        <v>65</v>
      </c>
      <c r="N272" s="280">
        <v>400</v>
      </c>
      <c r="O272" s="280" t="s">
        <v>1396</v>
      </c>
      <c r="P272" s="280" t="s">
        <v>238</v>
      </c>
      <c r="Q272" s="280" t="s">
        <v>422</v>
      </c>
      <c r="R272" s="280">
        <v>2</v>
      </c>
      <c r="S272" s="280">
        <v>480</v>
      </c>
      <c r="T272" s="280"/>
      <c r="U272" s="280">
        <v>28</v>
      </c>
    </row>
    <row r="273" spans="1:21" ht="29.25" customHeight="1" x14ac:dyDescent="0.2">
      <c r="A273" s="577"/>
      <c r="B273" s="123" t="s">
        <v>1397</v>
      </c>
      <c r="C273" s="124" t="s">
        <v>1398</v>
      </c>
      <c r="D273" s="125" t="s">
        <v>1390</v>
      </c>
      <c r="E273" s="126" t="s">
        <v>242</v>
      </c>
      <c r="F273" s="5">
        <v>23302</v>
      </c>
      <c r="G273" s="272">
        <f t="shared" si="18"/>
        <v>16311.400000000001</v>
      </c>
      <c r="H273" s="331"/>
      <c r="I273" s="51"/>
      <c r="J273" s="52">
        <f t="shared" si="20"/>
        <v>0</v>
      </c>
      <c r="K273" s="331"/>
      <c r="L273" s="125" t="s">
        <v>1386</v>
      </c>
      <c r="M273" s="125" t="s">
        <v>65</v>
      </c>
      <c r="N273" s="125">
        <v>400</v>
      </c>
      <c r="O273" s="125" t="s">
        <v>1396</v>
      </c>
      <c r="P273" s="125" t="s">
        <v>238</v>
      </c>
      <c r="Q273" s="125" t="s">
        <v>422</v>
      </c>
      <c r="R273" s="125">
        <v>2</v>
      </c>
      <c r="S273" s="125">
        <v>480</v>
      </c>
      <c r="T273" s="125"/>
      <c r="U273" s="125">
        <v>28</v>
      </c>
    </row>
    <row r="274" spans="1:21" ht="29.25" customHeight="1" thickBot="1" x14ac:dyDescent="0.25">
      <c r="A274" s="609"/>
      <c r="B274" s="178" t="s">
        <v>493</v>
      </c>
      <c r="C274" s="241" t="s">
        <v>494</v>
      </c>
      <c r="D274" s="180" t="s">
        <v>1391</v>
      </c>
      <c r="E274" s="181" t="s">
        <v>242</v>
      </c>
      <c r="F274" s="242">
        <v>11102</v>
      </c>
      <c r="G274" s="294">
        <f t="shared" si="18"/>
        <v>7771.4</v>
      </c>
      <c r="H274" s="331"/>
      <c r="I274" s="243"/>
      <c r="J274" s="55">
        <f t="shared" si="20"/>
        <v>0</v>
      </c>
      <c r="K274" s="331"/>
      <c r="L274" s="180" t="s">
        <v>236</v>
      </c>
      <c r="M274" s="125" t="s">
        <v>65</v>
      </c>
      <c r="N274" s="180">
        <v>400</v>
      </c>
      <c r="O274" s="125" t="s">
        <v>1396</v>
      </c>
      <c r="P274" s="180" t="s">
        <v>238</v>
      </c>
      <c r="Q274" s="180" t="s">
        <v>422</v>
      </c>
      <c r="R274" s="125">
        <v>2</v>
      </c>
      <c r="S274" s="125">
        <v>480</v>
      </c>
      <c r="T274" s="125"/>
      <c r="U274" s="125">
        <v>28</v>
      </c>
    </row>
    <row r="275" spans="1:21" ht="39" customHeight="1" thickTop="1" x14ac:dyDescent="0.2">
      <c r="A275" s="576"/>
      <c r="B275" s="290" t="s">
        <v>1462</v>
      </c>
      <c r="C275" s="309" t="s">
        <v>1463</v>
      </c>
      <c r="D275" s="290"/>
      <c r="E275" s="291" t="s">
        <v>235</v>
      </c>
      <c r="F275" s="292">
        <v>48556</v>
      </c>
      <c r="G275" s="293">
        <f t="shared" si="18"/>
        <v>33989.199999999997</v>
      </c>
      <c r="H275" s="331"/>
      <c r="I275" s="43"/>
      <c r="J275" s="44">
        <f t="shared" si="20"/>
        <v>0</v>
      </c>
      <c r="K275" s="331"/>
      <c r="L275" s="348" t="s">
        <v>1386</v>
      </c>
      <c r="M275" s="348" t="s">
        <v>65</v>
      </c>
      <c r="N275" s="348">
        <v>300</v>
      </c>
      <c r="O275" s="348" t="s">
        <v>1396</v>
      </c>
      <c r="P275" s="348" t="s">
        <v>238</v>
      </c>
      <c r="Q275" s="348" t="s">
        <v>422</v>
      </c>
      <c r="R275" s="348">
        <v>2</v>
      </c>
      <c r="S275" s="348">
        <v>480</v>
      </c>
      <c r="T275" s="348"/>
      <c r="U275" s="348">
        <v>28</v>
      </c>
    </row>
    <row r="276" spans="1:21" ht="27.75" customHeight="1" x14ac:dyDescent="0.2">
      <c r="A276" s="577"/>
      <c r="B276" s="123" t="s">
        <v>1397</v>
      </c>
      <c r="C276" s="124" t="s">
        <v>1398</v>
      </c>
      <c r="D276" s="125">
        <v>1</v>
      </c>
      <c r="E276" s="126" t="s">
        <v>242</v>
      </c>
      <c r="F276" s="5">
        <v>23302</v>
      </c>
      <c r="G276" s="272">
        <f t="shared" si="18"/>
        <v>16311.400000000001</v>
      </c>
      <c r="H276" s="331"/>
      <c r="I276" s="51"/>
      <c r="J276" s="52">
        <f t="shared" si="20"/>
        <v>0</v>
      </c>
      <c r="K276" s="331"/>
      <c r="L276" s="125" t="s">
        <v>1386</v>
      </c>
      <c r="M276" s="125" t="s">
        <v>65</v>
      </c>
      <c r="N276" s="125">
        <v>300</v>
      </c>
      <c r="O276" s="125" t="s">
        <v>1396</v>
      </c>
      <c r="P276" s="125" t="s">
        <v>238</v>
      </c>
      <c r="Q276" s="125" t="s">
        <v>422</v>
      </c>
      <c r="R276" s="125">
        <v>2</v>
      </c>
      <c r="S276" s="125">
        <v>480</v>
      </c>
      <c r="T276" s="125"/>
      <c r="U276" s="125">
        <v>28</v>
      </c>
    </row>
    <row r="277" spans="1:21" ht="27.75" customHeight="1" x14ac:dyDescent="0.2">
      <c r="A277" s="577"/>
      <c r="B277" s="123" t="s">
        <v>487</v>
      </c>
      <c r="C277" s="124" t="s">
        <v>488</v>
      </c>
      <c r="D277" s="125">
        <v>1</v>
      </c>
      <c r="E277" s="126" t="s">
        <v>242</v>
      </c>
      <c r="F277" s="5">
        <v>9516</v>
      </c>
      <c r="G277" s="272">
        <f t="shared" si="18"/>
        <v>6661.2000000000007</v>
      </c>
      <c r="H277" s="331"/>
      <c r="I277" s="51"/>
      <c r="J277" s="52">
        <f t="shared" si="20"/>
        <v>0</v>
      </c>
      <c r="K277" s="331"/>
      <c r="L277" s="125" t="s">
        <v>236</v>
      </c>
      <c r="M277" s="125" t="s">
        <v>65</v>
      </c>
      <c r="N277" s="125">
        <v>300</v>
      </c>
      <c r="O277" s="125" t="s">
        <v>1396</v>
      </c>
      <c r="P277" s="125" t="s">
        <v>238</v>
      </c>
      <c r="Q277" s="125" t="s">
        <v>422</v>
      </c>
      <c r="R277" s="125">
        <v>2</v>
      </c>
      <c r="S277" s="125">
        <v>480</v>
      </c>
      <c r="T277" s="125"/>
      <c r="U277" s="125">
        <v>28</v>
      </c>
    </row>
    <row r="278" spans="1:21" ht="27.75" customHeight="1" thickBot="1" x14ac:dyDescent="0.25">
      <c r="A278" s="578"/>
      <c r="B278" s="182" t="s">
        <v>630</v>
      </c>
      <c r="C278" s="254" t="s">
        <v>631</v>
      </c>
      <c r="D278" s="183">
        <v>1</v>
      </c>
      <c r="E278" s="132" t="s">
        <v>242</v>
      </c>
      <c r="F278" s="15">
        <v>15738</v>
      </c>
      <c r="G278" s="332">
        <f t="shared" si="18"/>
        <v>11016.6</v>
      </c>
      <c r="H278" s="331"/>
      <c r="I278" s="56"/>
      <c r="J278" s="57">
        <f t="shared" si="20"/>
        <v>0</v>
      </c>
      <c r="K278" s="331"/>
      <c r="L278" s="183" t="s">
        <v>236</v>
      </c>
      <c r="M278" s="125" t="s">
        <v>65</v>
      </c>
      <c r="N278" s="183">
        <v>300</v>
      </c>
      <c r="O278" s="125" t="s">
        <v>1396</v>
      </c>
      <c r="P278" s="183" t="s">
        <v>238</v>
      </c>
      <c r="Q278" s="183" t="s">
        <v>422</v>
      </c>
      <c r="R278" s="125">
        <v>2</v>
      </c>
      <c r="S278" s="125">
        <v>480</v>
      </c>
      <c r="T278" s="125"/>
      <c r="U278" s="125">
        <v>28</v>
      </c>
    </row>
    <row r="279" spans="1:21" ht="39" customHeight="1" x14ac:dyDescent="0.2">
      <c r="A279" s="625"/>
      <c r="B279" s="345" t="s">
        <v>1464</v>
      </c>
      <c r="C279" s="344" t="s">
        <v>1465</v>
      </c>
      <c r="D279" s="345"/>
      <c r="E279" s="346" t="s">
        <v>235</v>
      </c>
      <c r="F279" s="347">
        <v>44652</v>
      </c>
      <c r="G279" s="342">
        <f t="shared" si="18"/>
        <v>31256.400000000001</v>
      </c>
      <c r="H279" s="331"/>
      <c r="I279" s="49"/>
      <c r="J279" s="50">
        <f t="shared" si="20"/>
        <v>0</v>
      </c>
      <c r="K279" s="331"/>
      <c r="L279" s="370" t="s">
        <v>1386</v>
      </c>
      <c r="M279" s="370" t="s">
        <v>65</v>
      </c>
      <c r="N279" s="370">
        <v>300</v>
      </c>
      <c r="O279" s="370" t="s">
        <v>1396</v>
      </c>
      <c r="P279" s="370" t="s">
        <v>238</v>
      </c>
      <c r="Q279" s="370" t="s">
        <v>422</v>
      </c>
      <c r="R279" s="370">
        <v>2</v>
      </c>
      <c r="S279" s="370">
        <v>480</v>
      </c>
      <c r="T279" s="370"/>
      <c r="U279" s="370">
        <v>28</v>
      </c>
    </row>
    <row r="280" spans="1:21" ht="30.75" customHeight="1" x14ac:dyDescent="0.2">
      <c r="A280" s="577"/>
      <c r="B280" s="123" t="s">
        <v>1397</v>
      </c>
      <c r="C280" s="124" t="s">
        <v>1398</v>
      </c>
      <c r="D280" s="125">
        <v>1</v>
      </c>
      <c r="E280" s="126" t="s">
        <v>242</v>
      </c>
      <c r="F280" s="5">
        <v>23302</v>
      </c>
      <c r="G280" s="272">
        <f t="shared" si="18"/>
        <v>16311.400000000001</v>
      </c>
      <c r="H280" s="331"/>
      <c r="I280" s="51"/>
      <c r="J280" s="52">
        <f t="shared" si="20"/>
        <v>0</v>
      </c>
      <c r="K280" s="331"/>
      <c r="L280" s="125" t="s">
        <v>1386</v>
      </c>
      <c r="M280" s="125" t="s">
        <v>65</v>
      </c>
      <c r="N280" s="125">
        <v>300</v>
      </c>
      <c r="O280" s="125" t="s">
        <v>1396</v>
      </c>
      <c r="P280" s="125" t="s">
        <v>238</v>
      </c>
      <c r="Q280" s="125" t="s">
        <v>422</v>
      </c>
      <c r="R280" s="125">
        <v>2</v>
      </c>
      <c r="S280" s="125">
        <v>480</v>
      </c>
      <c r="T280" s="125"/>
      <c r="U280" s="125">
        <v>28</v>
      </c>
    </row>
    <row r="281" spans="1:21" ht="30.75" customHeight="1" x14ac:dyDescent="0.2">
      <c r="A281" s="577"/>
      <c r="B281" s="123" t="s">
        <v>487</v>
      </c>
      <c r="C281" s="124" t="s">
        <v>488</v>
      </c>
      <c r="D281" s="125">
        <v>1</v>
      </c>
      <c r="E281" s="126" t="s">
        <v>242</v>
      </c>
      <c r="F281" s="5">
        <v>9516</v>
      </c>
      <c r="G281" s="272">
        <f t="shared" si="18"/>
        <v>6661.2000000000007</v>
      </c>
      <c r="H281" s="331"/>
      <c r="I281" s="51"/>
      <c r="J281" s="52">
        <f t="shared" si="20"/>
        <v>0</v>
      </c>
      <c r="K281" s="331"/>
      <c r="L281" s="125" t="s">
        <v>236</v>
      </c>
      <c r="M281" s="125" t="s">
        <v>65</v>
      </c>
      <c r="N281" s="125">
        <v>300</v>
      </c>
      <c r="O281" s="125" t="s">
        <v>1396</v>
      </c>
      <c r="P281" s="125" t="s">
        <v>238</v>
      </c>
      <c r="Q281" s="125" t="s">
        <v>422</v>
      </c>
      <c r="R281" s="125">
        <v>2</v>
      </c>
      <c r="S281" s="125">
        <v>480</v>
      </c>
      <c r="T281" s="125"/>
      <c r="U281" s="125">
        <v>28</v>
      </c>
    </row>
    <row r="282" spans="1:21" ht="30.75" customHeight="1" thickBot="1" x14ac:dyDescent="0.25">
      <c r="A282" s="578"/>
      <c r="B282" s="182" t="s">
        <v>624</v>
      </c>
      <c r="C282" s="254" t="s">
        <v>625</v>
      </c>
      <c r="D282" s="183">
        <v>1</v>
      </c>
      <c r="E282" s="132" t="s">
        <v>242</v>
      </c>
      <c r="F282" s="15">
        <v>11834</v>
      </c>
      <c r="G282" s="332">
        <f t="shared" si="18"/>
        <v>8283.7999999999993</v>
      </c>
      <c r="H282" s="331"/>
      <c r="I282" s="56"/>
      <c r="J282" s="57">
        <f t="shared" si="20"/>
        <v>0</v>
      </c>
      <c r="K282" s="331"/>
      <c r="L282" s="183" t="s">
        <v>236</v>
      </c>
      <c r="M282" s="125" t="s">
        <v>65</v>
      </c>
      <c r="N282" s="183">
        <v>300</v>
      </c>
      <c r="O282" s="125" t="s">
        <v>1396</v>
      </c>
      <c r="P282" s="183" t="s">
        <v>238</v>
      </c>
      <c r="Q282" s="183" t="s">
        <v>422</v>
      </c>
      <c r="R282" s="125">
        <v>2</v>
      </c>
      <c r="S282" s="125">
        <v>480</v>
      </c>
      <c r="T282" s="125"/>
      <c r="U282" s="125">
        <v>28</v>
      </c>
    </row>
    <row r="283" spans="1:21" ht="39" customHeight="1" x14ac:dyDescent="0.2">
      <c r="A283" s="614"/>
      <c r="B283" s="284" t="s">
        <v>1466</v>
      </c>
      <c r="C283" s="304" t="s">
        <v>1467</v>
      </c>
      <c r="D283" s="284"/>
      <c r="E283" s="285" t="s">
        <v>235</v>
      </c>
      <c r="F283" s="286">
        <v>50752</v>
      </c>
      <c r="G283" s="287">
        <f t="shared" si="18"/>
        <v>35526.400000000001</v>
      </c>
      <c r="H283" s="331"/>
      <c r="I283" s="47"/>
      <c r="J283" s="48">
        <f t="shared" si="20"/>
        <v>0</v>
      </c>
      <c r="K283" s="331"/>
      <c r="L283" s="305" t="s">
        <v>1386</v>
      </c>
      <c r="M283" s="305" t="s">
        <v>65</v>
      </c>
      <c r="N283" s="305">
        <v>300</v>
      </c>
      <c r="O283" s="305" t="s">
        <v>1396</v>
      </c>
      <c r="P283" s="305" t="s">
        <v>238</v>
      </c>
      <c r="Q283" s="305" t="s">
        <v>422</v>
      </c>
      <c r="R283" s="305">
        <v>2</v>
      </c>
      <c r="S283" s="305">
        <v>480</v>
      </c>
      <c r="T283" s="305"/>
      <c r="U283" s="305">
        <v>28</v>
      </c>
    </row>
    <row r="284" spans="1:21" ht="29.25" customHeight="1" x14ac:dyDescent="0.2">
      <c r="A284" s="577"/>
      <c r="B284" s="123" t="s">
        <v>1397</v>
      </c>
      <c r="C284" s="124" t="s">
        <v>1398</v>
      </c>
      <c r="D284" s="125" t="s">
        <v>1390</v>
      </c>
      <c r="E284" s="126" t="s">
        <v>242</v>
      </c>
      <c r="F284" s="5">
        <v>23302</v>
      </c>
      <c r="G284" s="272">
        <f t="shared" si="18"/>
        <v>16311.400000000001</v>
      </c>
      <c r="H284" s="331"/>
      <c r="I284" s="51"/>
      <c r="J284" s="52">
        <f t="shared" si="20"/>
        <v>0</v>
      </c>
      <c r="K284" s="331"/>
      <c r="L284" s="125" t="s">
        <v>1386</v>
      </c>
      <c r="M284" s="125" t="s">
        <v>65</v>
      </c>
      <c r="N284" s="125">
        <v>300</v>
      </c>
      <c r="O284" s="125" t="s">
        <v>1396</v>
      </c>
      <c r="P284" s="125" t="s">
        <v>238</v>
      </c>
      <c r="Q284" s="125" t="s">
        <v>422</v>
      </c>
      <c r="R284" s="125">
        <v>2</v>
      </c>
      <c r="S284" s="125">
        <v>480</v>
      </c>
      <c r="T284" s="125"/>
      <c r="U284" s="125">
        <v>28</v>
      </c>
    </row>
    <row r="285" spans="1:21" ht="29.25" customHeight="1" x14ac:dyDescent="0.2">
      <c r="A285" s="577"/>
      <c r="B285" s="123" t="s">
        <v>487</v>
      </c>
      <c r="C285" s="124" t="s">
        <v>488</v>
      </c>
      <c r="D285" s="125" t="s">
        <v>1390</v>
      </c>
      <c r="E285" s="126" t="s">
        <v>242</v>
      </c>
      <c r="F285" s="5">
        <v>9516</v>
      </c>
      <c r="G285" s="272">
        <f t="shared" si="18"/>
        <v>6661.2000000000007</v>
      </c>
      <c r="H285" s="331"/>
      <c r="I285" s="51"/>
      <c r="J285" s="52">
        <f t="shared" si="20"/>
        <v>0</v>
      </c>
      <c r="K285" s="331"/>
      <c r="L285" s="125" t="s">
        <v>236</v>
      </c>
      <c r="M285" s="125" t="s">
        <v>65</v>
      </c>
      <c r="N285" s="125">
        <v>300</v>
      </c>
      <c r="O285" s="125" t="s">
        <v>1396</v>
      </c>
      <c r="P285" s="125" t="s">
        <v>238</v>
      </c>
      <c r="Q285" s="125" t="s">
        <v>422</v>
      </c>
      <c r="R285" s="125">
        <v>2</v>
      </c>
      <c r="S285" s="125">
        <v>480</v>
      </c>
      <c r="T285" s="125"/>
      <c r="U285" s="125">
        <v>28</v>
      </c>
    </row>
    <row r="286" spans="1:21" ht="36.75" customHeight="1" thickBot="1" x14ac:dyDescent="0.25">
      <c r="A286" s="577"/>
      <c r="B286" s="123" t="s">
        <v>1028</v>
      </c>
      <c r="C286" s="124" t="s">
        <v>1029</v>
      </c>
      <c r="D286" s="125" t="s">
        <v>1390</v>
      </c>
      <c r="E286" s="126" t="s">
        <v>242</v>
      </c>
      <c r="F286" s="5">
        <v>17934</v>
      </c>
      <c r="G286" s="272">
        <f t="shared" si="18"/>
        <v>12553.8</v>
      </c>
      <c r="H286" s="331"/>
      <c r="I286" s="51"/>
      <c r="J286" s="52">
        <f t="shared" si="20"/>
        <v>0</v>
      </c>
      <c r="K286" s="331"/>
      <c r="L286" s="125" t="s">
        <v>236</v>
      </c>
      <c r="M286" s="125" t="s">
        <v>65</v>
      </c>
      <c r="N286" s="125">
        <v>300</v>
      </c>
      <c r="O286" s="125" t="s">
        <v>1396</v>
      </c>
      <c r="P286" s="125" t="s">
        <v>238</v>
      </c>
      <c r="Q286" s="125" t="s">
        <v>422</v>
      </c>
      <c r="R286" s="125">
        <v>2</v>
      </c>
      <c r="S286" s="125">
        <v>480</v>
      </c>
      <c r="T286" s="125"/>
      <c r="U286" s="125">
        <v>28</v>
      </c>
    </row>
    <row r="287" spans="1:21" s="68" customFormat="1" ht="21" thickTop="1" thickBot="1" x14ac:dyDescent="0.25">
      <c r="A287" s="108"/>
      <c r="B287" s="108"/>
      <c r="C287" s="133" t="s">
        <v>1506</v>
      </c>
      <c r="D287" s="133"/>
      <c r="E287" s="134"/>
      <c r="F287" s="36"/>
      <c r="G287" s="37"/>
      <c r="H287" s="331"/>
      <c r="I287" s="38"/>
      <c r="J287" s="39"/>
      <c r="K287" s="331"/>
      <c r="L287" s="136"/>
      <c r="M287" s="136"/>
      <c r="N287" s="136"/>
      <c r="O287" s="136"/>
      <c r="P287" s="136"/>
      <c r="Q287" s="136"/>
      <c r="R287" s="136"/>
      <c r="S287" s="136"/>
      <c r="T287" s="136"/>
      <c r="U287" s="136"/>
    </row>
    <row r="288" spans="1:21" ht="32.25" thickTop="1" x14ac:dyDescent="0.2">
      <c r="A288" s="590"/>
      <c r="B288" s="266" t="s">
        <v>1507</v>
      </c>
      <c r="C288" s="273" t="s">
        <v>1508</v>
      </c>
      <c r="D288" s="266"/>
      <c r="E288" s="267" t="s">
        <v>235</v>
      </c>
      <c r="F288" s="268">
        <v>41358</v>
      </c>
      <c r="G288" s="269">
        <f t="shared" ref="G288:G319" si="21">F288-F288*$G$4</f>
        <v>28950.6</v>
      </c>
      <c r="H288" s="331"/>
      <c r="I288" s="270"/>
      <c r="J288" s="271">
        <f t="shared" ref="J288:J319" si="22">IF(I288*G288&gt;0,I288*G288,0)</f>
        <v>0</v>
      </c>
      <c r="K288" s="331"/>
      <c r="L288" s="280" t="s">
        <v>1386</v>
      </c>
      <c r="M288" s="280" t="s">
        <v>1509</v>
      </c>
      <c r="N288" s="280">
        <v>200</v>
      </c>
      <c r="O288" s="280">
        <v>654</v>
      </c>
      <c r="P288" s="280" t="s">
        <v>238</v>
      </c>
      <c r="Q288" s="280" t="s">
        <v>422</v>
      </c>
      <c r="R288" s="280">
        <v>3</v>
      </c>
      <c r="S288" s="280">
        <v>496</v>
      </c>
      <c r="T288" s="280">
        <v>7.4029999999999996</v>
      </c>
      <c r="U288" s="280">
        <v>28</v>
      </c>
    </row>
    <row r="289" spans="1:21" ht="25.5" x14ac:dyDescent="0.2">
      <c r="A289" s="590"/>
      <c r="B289" s="123" t="s">
        <v>1510</v>
      </c>
      <c r="C289" s="124" t="s">
        <v>1511</v>
      </c>
      <c r="D289" s="125" t="s">
        <v>1390</v>
      </c>
      <c r="E289" s="126" t="s">
        <v>242</v>
      </c>
      <c r="F289" s="5">
        <v>18910</v>
      </c>
      <c r="G289" s="272">
        <f t="shared" si="21"/>
        <v>13237</v>
      </c>
      <c r="H289" s="331"/>
      <c r="I289" s="51"/>
      <c r="J289" s="52">
        <f t="shared" si="22"/>
        <v>0</v>
      </c>
      <c r="K289" s="331"/>
      <c r="L289" s="125" t="s">
        <v>1386</v>
      </c>
      <c r="M289" s="125" t="s">
        <v>1509</v>
      </c>
      <c r="N289" s="125">
        <v>200</v>
      </c>
      <c r="O289" s="125">
        <v>654</v>
      </c>
      <c r="P289" s="125" t="s">
        <v>238</v>
      </c>
      <c r="Q289" s="125" t="s">
        <v>422</v>
      </c>
      <c r="R289" s="125">
        <v>3</v>
      </c>
      <c r="S289" s="125">
        <v>496</v>
      </c>
      <c r="T289" s="125">
        <v>4.4829999999999997</v>
      </c>
      <c r="U289" s="125">
        <v>28</v>
      </c>
    </row>
    <row r="290" spans="1:21" ht="25.5" x14ac:dyDescent="0.2">
      <c r="A290" s="590"/>
      <c r="B290" s="123" t="s">
        <v>1512</v>
      </c>
      <c r="C290" s="124" t="s">
        <v>1759</v>
      </c>
      <c r="D290" s="125" t="s">
        <v>1391</v>
      </c>
      <c r="E290" s="126" t="s">
        <v>242</v>
      </c>
      <c r="F290" s="5">
        <v>8418</v>
      </c>
      <c r="G290" s="272">
        <f t="shared" si="21"/>
        <v>5892.6</v>
      </c>
      <c r="H290" s="331"/>
      <c r="I290" s="51"/>
      <c r="J290" s="52">
        <f t="shared" si="22"/>
        <v>0</v>
      </c>
      <c r="K290" s="331"/>
      <c r="L290" s="125" t="s">
        <v>1386</v>
      </c>
      <c r="M290" s="125" t="s">
        <v>1509</v>
      </c>
      <c r="N290" s="125">
        <v>200</v>
      </c>
      <c r="O290" s="125">
        <v>654</v>
      </c>
      <c r="P290" s="125" t="s">
        <v>238</v>
      </c>
      <c r="Q290" s="125" t="s">
        <v>422</v>
      </c>
      <c r="R290" s="125">
        <v>3</v>
      </c>
      <c r="S290" s="125">
        <v>496</v>
      </c>
      <c r="T290" s="125">
        <v>0.98</v>
      </c>
      <c r="U290" s="125">
        <v>28</v>
      </c>
    </row>
    <row r="291" spans="1:21" ht="20.25" customHeight="1" x14ac:dyDescent="0.2">
      <c r="A291" s="590"/>
      <c r="B291" s="123" t="s">
        <v>1514</v>
      </c>
      <c r="C291" s="124" t="s">
        <v>1515</v>
      </c>
      <c r="D291" s="125" t="s">
        <v>1390</v>
      </c>
      <c r="E291" s="126" t="s">
        <v>242</v>
      </c>
      <c r="F291" s="5">
        <v>5612</v>
      </c>
      <c r="G291" s="272">
        <f t="shared" si="21"/>
        <v>3928.4</v>
      </c>
      <c r="H291" s="331"/>
      <c r="I291" s="51"/>
      <c r="J291" s="52">
        <f t="shared" si="22"/>
        <v>0</v>
      </c>
      <c r="K291" s="331"/>
      <c r="L291" s="125" t="s">
        <v>1386</v>
      </c>
      <c r="M291" s="125" t="s">
        <v>1509</v>
      </c>
      <c r="N291" s="125">
        <v>200</v>
      </c>
      <c r="O291" s="125">
        <v>654</v>
      </c>
      <c r="P291" s="125" t="s">
        <v>238</v>
      </c>
      <c r="Q291" s="125" t="s">
        <v>422</v>
      </c>
      <c r="R291" s="125">
        <v>3</v>
      </c>
      <c r="S291" s="125">
        <v>496</v>
      </c>
      <c r="T291" s="125">
        <v>0.96</v>
      </c>
      <c r="U291" s="125">
        <v>28</v>
      </c>
    </row>
    <row r="292" spans="1:21" ht="31.5" x14ac:dyDescent="0.2">
      <c r="A292" s="590"/>
      <c r="B292" s="266" t="s">
        <v>1516</v>
      </c>
      <c r="C292" s="273" t="s">
        <v>1517</v>
      </c>
      <c r="D292" s="266"/>
      <c r="E292" s="267" t="s">
        <v>235</v>
      </c>
      <c r="F292" s="268">
        <v>42334</v>
      </c>
      <c r="G292" s="269">
        <f t="shared" si="21"/>
        <v>29633.800000000003</v>
      </c>
      <c r="H292" s="331"/>
      <c r="I292" s="270"/>
      <c r="J292" s="271">
        <f t="shared" si="22"/>
        <v>0</v>
      </c>
      <c r="K292" s="331"/>
      <c r="L292" s="280" t="s">
        <v>1386</v>
      </c>
      <c r="M292" s="280" t="s">
        <v>1509</v>
      </c>
      <c r="N292" s="280">
        <v>250</v>
      </c>
      <c r="O292" s="280">
        <v>654</v>
      </c>
      <c r="P292" s="280" t="s">
        <v>238</v>
      </c>
      <c r="Q292" s="280" t="s">
        <v>422</v>
      </c>
      <c r="R292" s="280">
        <v>3</v>
      </c>
      <c r="S292" s="280">
        <v>496</v>
      </c>
      <c r="T292" s="280">
        <v>7.843</v>
      </c>
      <c r="U292" s="280">
        <v>28</v>
      </c>
    </row>
    <row r="293" spans="1:21" ht="25.5" x14ac:dyDescent="0.2">
      <c r="A293" s="590"/>
      <c r="B293" s="123" t="s">
        <v>1510</v>
      </c>
      <c r="C293" s="124" t="s">
        <v>1511</v>
      </c>
      <c r="D293" s="125" t="s">
        <v>1390</v>
      </c>
      <c r="E293" s="126" t="s">
        <v>242</v>
      </c>
      <c r="F293" s="5">
        <v>18910</v>
      </c>
      <c r="G293" s="272">
        <f t="shared" si="21"/>
        <v>13237</v>
      </c>
      <c r="H293" s="331"/>
      <c r="I293" s="51"/>
      <c r="J293" s="52">
        <f t="shared" si="22"/>
        <v>0</v>
      </c>
      <c r="K293" s="331"/>
      <c r="L293" s="125" t="s">
        <v>1386</v>
      </c>
      <c r="M293" s="125" t="s">
        <v>1509</v>
      </c>
      <c r="N293" s="125">
        <v>250</v>
      </c>
      <c r="O293" s="125">
        <v>654</v>
      </c>
      <c r="P293" s="125" t="s">
        <v>238</v>
      </c>
      <c r="Q293" s="125" t="s">
        <v>422</v>
      </c>
      <c r="R293" s="125">
        <v>3</v>
      </c>
      <c r="S293" s="125">
        <v>496</v>
      </c>
      <c r="T293" s="125">
        <v>4.4829999999999997</v>
      </c>
      <c r="U293" s="125">
        <v>28</v>
      </c>
    </row>
    <row r="294" spans="1:21" ht="25.5" x14ac:dyDescent="0.2">
      <c r="A294" s="590"/>
      <c r="B294" s="123" t="s">
        <v>1518</v>
      </c>
      <c r="C294" s="124" t="s">
        <v>1760</v>
      </c>
      <c r="D294" s="125" t="s">
        <v>1391</v>
      </c>
      <c r="E294" s="126" t="s">
        <v>242</v>
      </c>
      <c r="F294" s="5">
        <v>8906</v>
      </c>
      <c r="G294" s="272">
        <f t="shared" si="21"/>
        <v>6234.2000000000007</v>
      </c>
      <c r="H294" s="331"/>
      <c r="I294" s="51"/>
      <c r="J294" s="52">
        <f t="shared" si="22"/>
        <v>0</v>
      </c>
      <c r="K294" s="331"/>
      <c r="L294" s="125" t="s">
        <v>1386</v>
      </c>
      <c r="M294" s="125" t="s">
        <v>1509</v>
      </c>
      <c r="N294" s="125">
        <v>250</v>
      </c>
      <c r="O294" s="125">
        <v>654</v>
      </c>
      <c r="P294" s="125" t="s">
        <v>238</v>
      </c>
      <c r="Q294" s="125" t="s">
        <v>422</v>
      </c>
      <c r="R294" s="125">
        <v>3</v>
      </c>
      <c r="S294" s="125">
        <v>496</v>
      </c>
      <c r="T294" s="125">
        <v>1.2</v>
      </c>
      <c r="U294" s="125">
        <v>28</v>
      </c>
    </row>
    <row r="295" spans="1:21" ht="19.5" customHeight="1" x14ac:dyDescent="0.2">
      <c r="A295" s="590"/>
      <c r="B295" s="123" t="s">
        <v>1514</v>
      </c>
      <c r="C295" s="124" t="s">
        <v>1515</v>
      </c>
      <c r="D295" s="125" t="s">
        <v>1390</v>
      </c>
      <c r="E295" s="126" t="s">
        <v>242</v>
      </c>
      <c r="F295" s="5">
        <v>5612</v>
      </c>
      <c r="G295" s="272">
        <f t="shared" si="21"/>
        <v>3928.4</v>
      </c>
      <c r="H295" s="331"/>
      <c r="I295" s="51"/>
      <c r="J295" s="52">
        <f t="shared" si="22"/>
        <v>0</v>
      </c>
      <c r="K295" s="331"/>
      <c r="L295" s="125" t="s">
        <v>1386</v>
      </c>
      <c r="M295" s="125" t="s">
        <v>1509</v>
      </c>
      <c r="N295" s="125">
        <v>250</v>
      </c>
      <c r="O295" s="125">
        <v>654</v>
      </c>
      <c r="P295" s="125" t="s">
        <v>238</v>
      </c>
      <c r="Q295" s="125" t="s">
        <v>422</v>
      </c>
      <c r="R295" s="125">
        <v>3</v>
      </c>
      <c r="S295" s="125">
        <v>496</v>
      </c>
      <c r="T295" s="125">
        <v>0.96</v>
      </c>
      <c r="U295" s="125">
        <v>28</v>
      </c>
    </row>
    <row r="296" spans="1:21" ht="31.5" x14ac:dyDescent="0.2">
      <c r="A296" s="590"/>
      <c r="B296" s="266" t="s">
        <v>1520</v>
      </c>
      <c r="C296" s="273" t="s">
        <v>1521</v>
      </c>
      <c r="D296" s="266"/>
      <c r="E296" s="267" t="s">
        <v>235</v>
      </c>
      <c r="F296" s="268">
        <v>43798</v>
      </c>
      <c r="G296" s="269">
        <f t="shared" si="21"/>
        <v>30658.6</v>
      </c>
      <c r="H296" s="331"/>
      <c r="I296" s="270"/>
      <c r="J296" s="271">
        <f t="shared" si="22"/>
        <v>0</v>
      </c>
      <c r="K296" s="331"/>
      <c r="L296" s="280" t="s">
        <v>1386</v>
      </c>
      <c r="M296" s="280" t="s">
        <v>1509</v>
      </c>
      <c r="N296" s="280">
        <v>300</v>
      </c>
      <c r="O296" s="280">
        <v>654</v>
      </c>
      <c r="P296" s="280" t="s">
        <v>238</v>
      </c>
      <c r="Q296" s="280" t="s">
        <v>422</v>
      </c>
      <c r="R296" s="280">
        <v>3</v>
      </c>
      <c r="S296" s="280">
        <v>496</v>
      </c>
      <c r="T296" s="280">
        <v>8.2029999999999994</v>
      </c>
      <c r="U296" s="280">
        <v>28</v>
      </c>
    </row>
    <row r="297" spans="1:21" ht="25.5" x14ac:dyDescent="0.2">
      <c r="A297" s="590"/>
      <c r="B297" s="123" t="s">
        <v>1510</v>
      </c>
      <c r="C297" s="124" t="s">
        <v>1511</v>
      </c>
      <c r="D297" s="125" t="s">
        <v>1390</v>
      </c>
      <c r="E297" s="126" t="s">
        <v>242</v>
      </c>
      <c r="F297" s="5">
        <v>18910</v>
      </c>
      <c r="G297" s="272">
        <f t="shared" si="21"/>
        <v>13237</v>
      </c>
      <c r="H297" s="331"/>
      <c r="I297" s="51"/>
      <c r="J297" s="52">
        <f t="shared" si="22"/>
        <v>0</v>
      </c>
      <c r="K297" s="331"/>
      <c r="L297" s="125" t="s">
        <v>1386</v>
      </c>
      <c r="M297" s="125" t="s">
        <v>1509</v>
      </c>
      <c r="N297" s="125">
        <v>300</v>
      </c>
      <c r="O297" s="125">
        <v>654</v>
      </c>
      <c r="P297" s="125" t="s">
        <v>238</v>
      </c>
      <c r="Q297" s="125" t="s">
        <v>422</v>
      </c>
      <c r="R297" s="125">
        <v>3</v>
      </c>
      <c r="S297" s="125">
        <v>496</v>
      </c>
      <c r="T297" s="125">
        <v>4.4829999999999997</v>
      </c>
      <c r="U297" s="125">
        <v>28</v>
      </c>
    </row>
    <row r="298" spans="1:21" ht="25.5" x14ac:dyDescent="0.2">
      <c r="A298" s="590"/>
      <c r="B298" s="123" t="s">
        <v>1522</v>
      </c>
      <c r="C298" s="124" t="s">
        <v>1761</v>
      </c>
      <c r="D298" s="125" t="s">
        <v>1391</v>
      </c>
      <c r="E298" s="126" t="s">
        <v>242</v>
      </c>
      <c r="F298" s="5">
        <v>9638</v>
      </c>
      <c r="G298" s="272">
        <f t="shared" si="21"/>
        <v>6746.6</v>
      </c>
      <c r="H298" s="331"/>
      <c r="I298" s="51"/>
      <c r="J298" s="52">
        <f t="shared" si="22"/>
        <v>0</v>
      </c>
      <c r="K298" s="331"/>
      <c r="L298" s="125" t="s">
        <v>1386</v>
      </c>
      <c r="M298" s="125" t="s">
        <v>1509</v>
      </c>
      <c r="N298" s="125">
        <v>300</v>
      </c>
      <c r="O298" s="125">
        <v>654</v>
      </c>
      <c r="P298" s="125" t="s">
        <v>238</v>
      </c>
      <c r="Q298" s="125" t="s">
        <v>422</v>
      </c>
      <c r="R298" s="125">
        <v>3</v>
      </c>
      <c r="S298" s="125">
        <v>496</v>
      </c>
      <c r="T298" s="125">
        <v>1.38</v>
      </c>
      <c r="U298" s="125">
        <v>28</v>
      </c>
    </row>
    <row r="299" spans="1:21" ht="18.75" customHeight="1" x14ac:dyDescent="0.2">
      <c r="A299" s="590"/>
      <c r="B299" s="123" t="s">
        <v>1514</v>
      </c>
      <c r="C299" s="124" t="s">
        <v>1515</v>
      </c>
      <c r="D299" s="125" t="s">
        <v>1390</v>
      </c>
      <c r="E299" s="126" t="s">
        <v>242</v>
      </c>
      <c r="F299" s="5">
        <v>5612</v>
      </c>
      <c r="G299" s="272">
        <f t="shared" si="21"/>
        <v>3928.4</v>
      </c>
      <c r="H299" s="331"/>
      <c r="I299" s="51"/>
      <c r="J299" s="52">
        <f t="shared" si="22"/>
        <v>0</v>
      </c>
      <c r="K299" s="331"/>
      <c r="L299" s="125" t="s">
        <v>1386</v>
      </c>
      <c r="M299" s="125" t="s">
        <v>1509</v>
      </c>
      <c r="N299" s="125">
        <v>300</v>
      </c>
      <c r="O299" s="125">
        <v>654</v>
      </c>
      <c r="P299" s="125" t="s">
        <v>238</v>
      </c>
      <c r="Q299" s="125" t="s">
        <v>422</v>
      </c>
      <c r="R299" s="125">
        <v>3</v>
      </c>
      <c r="S299" s="125">
        <v>496</v>
      </c>
      <c r="T299" s="125">
        <v>0.96</v>
      </c>
      <c r="U299" s="125">
        <v>28</v>
      </c>
    </row>
    <row r="300" spans="1:21" ht="31.5" x14ac:dyDescent="0.2">
      <c r="A300" s="590"/>
      <c r="B300" s="266" t="s">
        <v>1524</v>
      </c>
      <c r="C300" s="273" t="s">
        <v>1525</v>
      </c>
      <c r="D300" s="266"/>
      <c r="E300" s="267" t="s">
        <v>235</v>
      </c>
      <c r="F300" s="268">
        <v>47458</v>
      </c>
      <c r="G300" s="269">
        <f t="shared" si="21"/>
        <v>33220.6</v>
      </c>
      <c r="H300" s="331"/>
      <c r="I300" s="270"/>
      <c r="J300" s="271">
        <f t="shared" si="22"/>
        <v>0</v>
      </c>
      <c r="K300" s="331"/>
      <c r="L300" s="280" t="s">
        <v>1386</v>
      </c>
      <c r="M300" s="280" t="s">
        <v>1509</v>
      </c>
      <c r="N300" s="280">
        <v>400</v>
      </c>
      <c r="O300" s="280">
        <v>654</v>
      </c>
      <c r="P300" s="280" t="s">
        <v>238</v>
      </c>
      <c r="Q300" s="280" t="s">
        <v>422</v>
      </c>
      <c r="R300" s="280">
        <v>3</v>
      </c>
      <c r="S300" s="280">
        <v>496</v>
      </c>
      <c r="T300" s="280">
        <v>8.827</v>
      </c>
      <c r="U300" s="280">
        <v>28</v>
      </c>
    </row>
    <row r="301" spans="1:21" ht="25.5" x14ac:dyDescent="0.2">
      <c r="A301" s="590"/>
      <c r="B301" s="123" t="s">
        <v>1510</v>
      </c>
      <c r="C301" s="124" t="s">
        <v>1511</v>
      </c>
      <c r="D301" s="125" t="s">
        <v>1390</v>
      </c>
      <c r="E301" s="126" t="s">
        <v>242</v>
      </c>
      <c r="F301" s="5">
        <v>18910</v>
      </c>
      <c r="G301" s="272">
        <f t="shared" si="21"/>
        <v>13237</v>
      </c>
      <c r="H301" s="331"/>
      <c r="I301" s="51"/>
      <c r="J301" s="52">
        <f t="shared" si="22"/>
        <v>0</v>
      </c>
      <c r="K301" s="331"/>
      <c r="L301" s="125" t="s">
        <v>1386</v>
      </c>
      <c r="M301" s="125" t="s">
        <v>1509</v>
      </c>
      <c r="N301" s="125">
        <v>400</v>
      </c>
      <c r="O301" s="125">
        <v>654</v>
      </c>
      <c r="P301" s="125" t="s">
        <v>238</v>
      </c>
      <c r="Q301" s="125" t="s">
        <v>422</v>
      </c>
      <c r="R301" s="125">
        <v>3</v>
      </c>
      <c r="S301" s="125">
        <v>496</v>
      </c>
      <c r="T301" s="125">
        <v>4.4829999999999997</v>
      </c>
      <c r="U301" s="125">
        <v>28</v>
      </c>
    </row>
    <row r="302" spans="1:21" ht="25.5" x14ac:dyDescent="0.2">
      <c r="A302" s="590"/>
      <c r="B302" s="123" t="s">
        <v>1526</v>
      </c>
      <c r="C302" s="124" t="s">
        <v>1762</v>
      </c>
      <c r="D302" s="125" t="s">
        <v>1391</v>
      </c>
      <c r="E302" s="126" t="s">
        <v>242</v>
      </c>
      <c r="F302" s="5">
        <v>11468</v>
      </c>
      <c r="G302" s="272">
        <f t="shared" si="21"/>
        <v>8027.6</v>
      </c>
      <c r="H302" s="331"/>
      <c r="I302" s="51"/>
      <c r="J302" s="52">
        <f t="shared" si="22"/>
        <v>0</v>
      </c>
      <c r="K302" s="331"/>
      <c r="L302" s="125" t="s">
        <v>1386</v>
      </c>
      <c r="M302" s="125" t="s">
        <v>1509</v>
      </c>
      <c r="N302" s="125">
        <v>400</v>
      </c>
      <c r="O302" s="125">
        <v>654</v>
      </c>
      <c r="P302" s="125" t="s">
        <v>238</v>
      </c>
      <c r="Q302" s="125" t="s">
        <v>422</v>
      </c>
      <c r="R302" s="125">
        <v>3</v>
      </c>
      <c r="S302" s="125">
        <v>496</v>
      </c>
      <c r="T302" s="125">
        <v>1.6919999999999999</v>
      </c>
      <c r="U302" s="125">
        <v>28</v>
      </c>
    </row>
    <row r="303" spans="1:21" ht="24" customHeight="1" thickBot="1" x14ac:dyDescent="0.25">
      <c r="A303" s="591"/>
      <c r="B303" s="182" t="s">
        <v>1514</v>
      </c>
      <c r="C303" s="254" t="s">
        <v>1515</v>
      </c>
      <c r="D303" s="183" t="s">
        <v>1390</v>
      </c>
      <c r="E303" s="132" t="s">
        <v>242</v>
      </c>
      <c r="F303" s="15">
        <v>5612</v>
      </c>
      <c r="G303" s="332">
        <f t="shared" si="21"/>
        <v>3928.4</v>
      </c>
      <c r="H303" s="331"/>
      <c r="I303" s="56"/>
      <c r="J303" s="57">
        <f t="shared" si="22"/>
        <v>0</v>
      </c>
      <c r="K303" s="331"/>
      <c r="L303" s="183" t="s">
        <v>1386</v>
      </c>
      <c r="M303" s="183" t="s">
        <v>1509</v>
      </c>
      <c r="N303" s="183">
        <v>400</v>
      </c>
      <c r="O303" s="183">
        <v>654</v>
      </c>
      <c r="P303" s="183" t="s">
        <v>238</v>
      </c>
      <c r="Q303" s="183" t="s">
        <v>422</v>
      </c>
      <c r="R303" s="183">
        <v>3</v>
      </c>
      <c r="S303" s="183">
        <v>496</v>
      </c>
      <c r="T303" s="183">
        <v>0.96</v>
      </c>
      <c r="U303" s="183">
        <v>28</v>
      </c>
    </row>
    <row r="304" spans="1:21" ht="31.5" x14ac:dyDescent="0.2">
      <c r="A304" s="624"/>
      <c r="B304" s="345" t="s">
        <v>1528</v>
      </c>
      <c r="C304" s="344" t="s">
        <v>1529</v>
      </c>
      <c r="D304" s="345"/>
      <c r="E304" s="346" t="s">
        <v>235</v>
      </c>
      <c r="F304" s="347">
        <v>41358</v>
      </c>
      <c r="G304" s="342">
        <f t="shared" si="21"/>
        <v>28950.6</v>
      </c>
      <c r="H304" s="331"/>
      <c r="I304" s="49"/>
      <c r="J304" s="50">
        <f t="shared" si="22"/>
        <v>0</v>
      </c>
      <c r="K304" s="331"/>
      <c r="L304" s="370" t="s">
        <v>1386</v>
      </c>
      <c r="M304" s="370" t="s">
        <v>1509</v>
      </c>
      <c r="N304" s="370">
        <v>200</v>
      </c>
      <c r="O304" s="370">
        <v>654</v>
      </c>
      <c r="P304" s="370" t="s">
        <v>238</v>
      </c>
      <c r="Q304" s="370" t="s">
        <v>422</v>
      </c>
      <c r="R304" s="370">
        <v>3</v>
      </c>
      <c r="S304" s="370">
        <v>496</v>
      </c>
      <c r="T304" s="280">
        <v>7.4029999999999996</v>
      </c>
      <c r="U304" s="370">
        <v>28</v>
      </c>
    </row>
    <row r="305" spans="1:21" ht="25.5" x14ac:dyDescent="0.2">
      <c r="A305" s="590"/>
      <c r="B305" s="123" t="s">
        <v>1530</v>
      </c>
      <c r="C305" s="124" t="s">
        <v>1531</v>
      </c>
      <c r="D305" s="125" t="s">
        <v>1390</v>
      </c>
      <c r="E305" s="126" t="s">
        <v>242</v>
      </c>
      <c r="F305" s="5">
        <v>18910</v>
      </c>
      <c r="G305" s="272">
        <f t="shared" si="21"/>
        <v>13237</v>
      </c>
      <c r="H305" s="331"/>
      <c r="I305" s="51"/>
      <c r="J305" s="52">
        <f t="shared" si="22"/>
        <v>0</v>
      </c>
      <c r="K305" s="331"/>
      <c r="L305" s="125" t="s">
        <v>1386</v>
      </c>
      <c r="M305" s="125" t="s">
        <v>1509</v>
      </c>
      <c r="N305" s="125">
        <v>200</v>
      </c>
      <c r="O305" s="125">
        <v>654</v>
      </c>
      <c r="P305" s="125" t="s">
        <v>238</v>
      </c>
      <c r="Q305" s="125" t="s">
        <v>422</v>
      </c>
      <c r="R305" s="125">
        <v>3</v>
      </c>
      <c r="S305" s="125">
        <v>496</v>
      </c>
      <c r="T305" s="125">
        <v>4.4829999999999997</v>
      </c>
      <c r="U305" s="125">
        <v>28</v>
      </c>
    </row>
    <row r="306" spans="1:21" ht="25.5" x14ac:dyDescent="0.2">
      <c r="A306" s="590"/>
      <c r="B306" s="123" t="s">
        <v>1512</v>
      </c>
      <c r="C306" s="124" t="s">
        <v>1759</v>
      </c>
      <c r="D306" s="125" t="s">
        <v>1391</v>
      </c>
      <c r="E306" s="126" t="s">
        <v>242</v>
      </c>
      <c r="F306" s="5">
        <v>8418</v>
      </c>
      <c r="G306" s="272">
        <f t="shared" si="21"/>
        <v>5892.6</v>
      </c>
      <c r="H306" s="331"/>
      <c r="I306" s="51"/>
      <c r="J306" s="52">
        <f t="shared" si="22"/>
        <v>0</v>
      </c>
      <c r="K306" s="331"/>
      <c r="L306" s="125" t="s">
        <v>1386</v>
      </c>
      <c r="M306" s="125" t="s">
        <v>1509</v>
      </c>
      <c r="N306" s="125">
        <v>200</v>
      </c>
      <c r="O306" s="125">
        <v>654</v>
      </c>
      <c r="P306" s="125" t="s">
        <v>238</v>
      </c>
      <c r="Q306" s="125" t="s">
        <v>422</v>
      </c>
      <c r="R306" s="125">
        <v>3</v>
      </c>
      <c r="S306" s="125">
        <v>496</v>
      </c>
      <c r="T306" s="125">
        <v>0.98</v>
      </c>
      <c r="U306" s="125">
        <v>28</v>
      </c>
    </row>
    <row r="307" spans="1:21" ht="27.75" customHeight="1" x14ac:dyDescent="0.2">
      <c r="A307" s="590"/>
      <c r="B307" s="123" t="s">
        <v>1514</v>
      </c>
      <c r="C307" s="124" t="s">
        <v>1515</v>
      </c>
      <c r="D307" s="125" t="s">
        <v>1390</v>
      </c>
      <c r="E307" s="126" t="s">
        <v>242</v>
      </c>
      <c r="F307" s="5">
        <v>5612</v>
      </c>
      <c r="G307" s="272">
        <f t="shared" si="21"/>
        <v>3928.4</v>
      </c>
      <c r="H307" s="331"/>
      <c r="I307" s="51"/>
      <c r="J307" s="52">
        <f t="shared" si="22"/>
        <v>0</v>
      </c>
      <c r="K307" s="331"/>
      <c r="L307" s="125" t="s">
        <v>1386</v>
      </c>
      <c r="M307" s="125" t="s">
        <v>1509</v>
      </c>
      <c r="N307" s="125">
        <v>200</v>
      </c>
      <c r="O307" s="125">
        <v>654</v>
      </c>
      <c r="P307" s="125" t="s">
        <v>238</v>
      </c>
      <c r="Q307" s="125" t="s">
        <v>422</v>
      </c>
      <c r="R307" s="125">
        <v>3</v>
      </c>
      <c r="S307" s="125">
        <v>496</v>
      </c>
      <c r="T307" s="125">
        <v>0.96</v>
      </c>
      <c r="U307" s="125">
        <v>28</v>
      </c>
    </row>
    <row r="308" spans="1:21" ht="31.5" x14ac:dyDescent="0.2">
      <c r="A308" s="590"/>
      <c r="B308" s="266" t="s">
        <v>1532</v>
      </c>
      <c r="C308" s="273" t="s">
        <v>1533</v>
      </c>
      <c r="D308" s="266"/>
      <c r="E308" s="267" t="s">
        <v>235</v>
      </c>
      <c r="F308" s="268">
        <v>42334</v>
      </c>
      <c r="G308" s="269">
        <f t="shared" si="21"/>
        <v>29633.800000000003</v>
      </c>
      <c r="H308" s="331"/>
      <c r="I308" s="270"/>
      <c r="J308" s="271">
        <f t="shared" si="22"/>
        <v>0</v>
      </c>
      <c r="K308" s="331"/>
      <c r="L308" s="280" t="s">
        <v>1386</v>
      </c>
      <c r="M308" s="280" t="s">
        <v>1509</v>
      </c>
      <c r="N308" s="280">
        <v>250</v>
      </c>
      <c r="O308" s="280">
        <v>654</v>
      </c>
      <c r="P308" s="280" t="s">
        <v>238</v>
      </c>
      <c r="Q308" s="280" t="s">
        <v>422</v>
      </c>
      <c r="R308" s="280">
        <v>3</v>
      </c>
      <c r="S308" s="280">
        <v>496</v>
      </c>
      <c r="T308" s="280">
        <v>7.843</v>
      </c>
      <c r="U308" s="280">
        <v>28</v>
      </c>
    </row>
    <row r="309" spans="1:21" ht="25.5" x14ac:dyDescent="0.2">
      <c r="A309" s="590"/>
      <c r="B309" s="123" t="s">
        <v>1530</v>
      </c>
      <c r="C309" s="124" t="s">
        <v>1531</v>
      </c>
      <c r="D309" s="125" t="s">
        <v>1390</v>
      </c>
      <c r="E309" s="126" t="s">
        <v>242</v>
      </c>
      <c r="F309" s="5">
        <v>18910</v>
      </c>
      <c r="G309" s="272">
        <f t="shared" si="21"/>
        <v>13237</v>
      </c>
      <c r="H309" s="331"/>
      <c r="I309" s="51"/>
      <c r="J309" s="52">
        <f t="shared" si="22"/>
        <v>0</v>
      </c>
      <c r="K309" s="331"/>
      <c r="L309" s="125" t="s">
        <v>1386</v>
      </c>
      <c r="M309" s="125" t="s">
        <v>1509</v>
      </c>
      <c r="N309" s="125">
        <v>250</v>
      </c>
      <c r="O309" s="125">
        <v>654</v>
      </c>
      <c r="P309" s="125" t="s">
        <v>238</v>
      </c>
      <c r="Q309" s="125" t="s">
        <v>422</v>
      </c>
      <c r="R309" s="125">
        <v>3</v>
      </c>
      <c r="S309" s="125">
        <v>496</v>
      </c>
      <c r="T309" s="125">
        <v>4.4829999999999997</v>
      </c>
      <c r="U309" s="125">
        <v>28</v>
      </c>
    </row>
    <row r="310" spans="1:21" ht="25.5" x14ac:dyDescent="0.2">
      <c r="A310" s="590"/>
      <c r="B310" s="123" t="s">
        <v>1518</v>
      </c>
      <c r="C310" s="124" t="s">
        <v>1760</v>
      </c>
      <c r="D310" s="125" t="s">
        <v>1391</v>
      </c>
      <c r="E310" s="126" t="s">
        <v>242</v>
      </c>
      <c r="F310" s="5">
        <v>8906</v>
      </c>
      <c r="G310" s="272">
        <f t="shared" si="21"/>
        <v>6234.2000000000007</v>
      </c>
      <c r="H310" s="331"/>
      <c r="I310" s="51"/>
      <c r="J310" s="52">
        <f t="shared" si="22"/>
        <v>0</v>
      </c>
      <c r="K310" s="331"/>
      <c r="L310" s="125" t="s">
        <v>1386</v>
      </c>
      <c r="M310" s="125" t="s">
        <v>1509</v>
      </c>
      <c r="N310" s="125">
        <v>250</v>
      </c>
      <c r="O310" s="125">
        <v>654</v>
      </c>
      <c r="P310" s="125" t="s">
        <v>238</v>
      </c>
      <c r="Q310" s="125" t="s">
        <v>422</v>
      </c>
      <c r="R310" s="125">
        <v>3</v>
      </c>
      <c r="S310" s="125">
        <v>496</v>
      </c>
      <c r="T310" s="125">
        <v>1.2</v>
      </c>
      <c r="U310" s="125">
        <v>28</v>
      </c>
    </row>
    <row r="311" spans="1:21" ht="18.75" customHeight="1" x14ac:dyDescent="0.2">
      <c r="A311" s="590"/>
      <c r="B311" s="123" t="s">
        <v>1514</v>
      </c>
      <c r="C311" s="124" t="s">
        <v>1515</v>
      </c>
      <c r="D311" s="125" t="s">
        <v>1390</v>
      </c>
      <c r="E311" s="126" t="s">
        <v>242</v>
      </c>
      <c r="F311" s="5">
        <v>5612</v>
      </c>
      <c r="G311" s="272">
        <f t="shared" si="21"/>
        <v>3928.4</v>
      </c>
      <c r="H311" s="331"/>
      <c r="I311" s="51"/>
      <c r="J311" s="52">
        <f t="shared" si="22"/>
        <v>0</v>
      </c>
      <c r="K311" s="331"/>
      <c r="L311" s="125" t="s">
        <v>1386</v>
      </c>
      <c r="M311" s="125" t="s">
        <v>1509</v>
      </c>
      <c r="N311" s="125">
        <v>250</v>
      </c>
      <c r="O311" s="125">
        <v>654</v>
      </c>
      <c r="P311" s="125" t="s">
        <v>238</v>
      </c>
      <c r="Q311" s="125" t="s">
        <v>422</v>
      </c>
      <c r="R311" s="125">
        <v>3</v>
      </c>
      <c r="S311" s="125">
        <v>496</v>
      </c>
      <c r="T311" s="125">
        <v>0.96</v>
      </c>
      <c r="U311" s="125">
        <v>28</v>
      </c>
    </row>
    <row r="312" spans="1:21" ht="31.5" x14ac:dyDescent="0.2">
      <c r="A312" s="590"/>
      <c r="B312" s="266" t="s">
        <v>1534</v>
      </c>
      <c r="C312" s="273" t="s">
        <v>1535</v>
      </c>
      <c r="D312" s="266"/>
      <c r="E312" s="267" t="s">
        <v>235</v>
      </c>
      <c r="F312" s="268">
        <v>43798</v>
      </c>
      <c r="G312" s="269">
        <f t="shared" si="21"/>
        <v>30658.6</v>
      </c>
      <c r="H312" s="331"/>
      <c r="I312" s="270"/>
      <c r="J312" s="271">
        <f t="shared" si="22"/>
        <v>0</v>
      </c>
      <c r="K312" s="331"/>
      <c r="L312" s="280" t="s">
        <v>1386</v>
      </c>
      <c r="M312" s="280" t="s">
        <v>1509</v>
      </c>
      <c r="N312" s="280">
        <v>300</v>
      </c>
      <c r="O312" s="280">
        <v>654</v>
      </c>
      <c r="P312" s="280" t="s">
        <v>238</v>
      </c>
      <c r="Q312" s="280" t="s">
        <v>422</v>
      </c>
      <c r="R312" s="280">
        <v>3</v>
      </c>
      <c r="S312" s="280">
        <v>496</v>
      </c>
      <c r="T312" s="280">
        <v>8.2029999999999994</v>
      </c>
      <c r="U312" s="280">
        <v>28</v>
      </c>
    </row>
    <row r="313" spans="1:21" ht="25.5" x14ac:dyDescent="0.2">
      <c r="A313" s="590"/>
      <c r="B313" s="123" t="s">
        <v>1530</v>
      </c>
      <c r="C313" s="124" t="s">
        <v>1531</v>
      </c>
      <c r="D313" s="125" t="s">
        <v>1390</v>
      </c>
      <c r="E313" s="126" t="s">
        <v>242</v>
      </c>
      <c r="F313" s="5">
        <v>18910</v>
      </c>
      <c r="G313" s="272">
        <f t="shared" si="21"/>
        <v>13237</v>
      </c>
      <c r="H313" s="331"/>
      <c r="I313" s="51"/>
      <c r="J313" s="52">
        <f t="shared" si="22"/>
        <v>0</v>
      </c>
      <c r="K313" s="331"/>
      <c r="L313" s="125" t="s">
        <v>1386</v>
      </c>
      <c r="M313" s="125" t="s">
        <v>1509</v>
      </c>
      <c r="N313" s="125">
        <v>300</v>
      </c>
      <c r="O313" s="125">
        <v>654</v>
      </c>
      <c r="P313" s="125" t="s">
        <v>238</v>
      </c>
      <c r="Q313" s="125" t="s">
        <v>422</v>
      </c>
      <c r="R313" s="125">
        <v>3</v>
      </c>
      <c r="S313" s="125">
        <v>496</v>
      </c>
      <c r="T313" s="125">
        <v>4.4829999999999997</v>
      </c>
      <c r="U313" s="125">
        <v>28</v>
      </c>
    </row>
    <row r="314" spans="1:21" ht="25.5" x14ac:dyDescent="0.2">
      <c r="A314" s="590"/>
      <c r="B314" s="123" t="s">
        <v>1522</v>
      </c>
      <c r="C314" s="124" t="s">
        <v>1761</v>
      </c>
      <c r="D314" s="125" t="s">
        <v>1391</v>
      </c>
      <c r="E314" s="126" t="s">
        <v>242</v>
      </c>
      <c r="F314" s="5">
        <v>9638</v>
      </c>
      <c r="G314" s="272">
        <f t="shared" si="21"/>
        <v>6746.6</v>
      </c>
      <c r="H314" s="331"/>
      <c r="I314" s="51"/>
      <c r="J314" s="52">
        <f t="shared" si="22"/>
        <v>0</v>
      </c>
      <c r="K314" s="331"/>
      <c r="L314" s="125" t="s">
        <v>1386</v>
      </c>
      <c r="M314" s="125" t="s">
        <v>1509</v>
      </c>
      <c r="N314" s="125">
        <v>300</v>
      </c>
      <c r="O314" s="125">
        <v>654</v>
      </c>
      <c r="P314" s="125" t="s">
        <v>238</v>
      </c>
      <c r="Q314" s="125" t="s">
        <v>422</v>
      </c>
      <c r="R314" s="125">
        <v>3</v>
      </c>
      <c r="S314" s="125">
        <v>496</v>
      </c>
      <c r="T314" s="125">
        <v>1.38</v>
      </c>
      <c r="U314" s="125">
        <v>28</v>
      </c>
    </row>
    <row r="315" spans="1:21" ht="24.75" customHeight="1" x14ac:dyDescent="0.2">
      <c r="A315" s="590"/>
      <c r="B315" s="123" t="s">
        <v>1514</v>
      </c>
      <c r="C315" s="124" t="s">
        <v>1515</v>
      </c>
      <c r="D315" s="125" t="s">
        <v>1390</v>
      </c>
      <c r="E315" s="126" t="s">
        <v>242</v>
      </c>
      <c r="F315" s="5">
        <v>5612</v>
      </c>
      <c r="G315" s="272">
        <f t="shared" si="21"/>
        <v>3928.4</v>
      </c>
      <c r="H315" s="331"/>
      <c r="I315" s="51"/>
      <c r="J315" s="52">
        <f t="shared" si="22"/>
        <v>0</v>
      </c>
      <c r="K315" s="331"/>
      <c r="L315" s="125" t="s">
        <v>1386</v>
      </c>
      <c r="M315" s="125" t="s">
        <v>1509</v>
      </c>
      <c r="N315" s="125">
        <v>300</v>
      </c>
      <c r="O315" s="125">
        <v>654</v>
      </c>
      <c r="P315" s="125" t="s">
        <v>238</v>
      </c>
      <c r="Q315" s="125" t="s">
        <v>422</v>
      </c>
      <c r="R315" s="125">
        <v>3</v>
      </c>
      <c r="S315" s="125">
        <v>496</v>
      </c>
      <c r="T315" s="125">
        <v>0.96</v>
      </c>
      <c r="U315" s="125">
        <v>28</v>
      </c>
    </row>
    <row r="316" spans="1:21" ht="31.5" x14ac:dyDescent="0.2">
      <c r="A316" s="590"/>
      <c r="B316" s="266" t="s">
        <v>1536</v>
      </c>
      <c r="C316" s="273" t="s">
        <v>1537</v>
      </c>
      <c r="D316" s="266"/>
      <c r="E316" s="267" t="s">
        <v>235</v>
      </c>
      <c r="F316" s="268">
        <v>47458</v>
      </c>
      <c r="G316" s="269">
        <f t="shared" si="21"/>
        <v>33220.6</v>
      </c>
      <c r="H316" s="331"/>
      <c r="I316" s="270"/>
      <c r="J316" s="271">
        <f t="shared" si="22"/>
        <v>0</v>
      </c>
      <c r="K316" s="331"/>
      <c r="L316" s="280" t="s">
        <v>1386</v>
      </c>
      <c r="M316" s="280" t="s">
        <v>1509</v>
      </c>
      <c r="N316" s="280">
        <v>400</v>
      </c>
      <c r="O316" s="280">
        <v>654</v>
      </c>
      <c r="P316" s="280" t="s">
        <v>238</v>
      </c>
      <c r="Q316" s="280" t="s">
        <v>422</v>
      </c>
      <c r="R316" s="280">
        <v>3</v>
      </c>
      <c r="S316" s="280">
        <v>496</v>
      </c>
      <c r="T316" s="280">
        <v>8.827</v>
      </c>
      <c r="U316" s="280">
        <v>28</v>
      </c>
    </row>
    <row r="317" spans="1:21" ht="25.5" x14ac:dyDescent="0.2">
      <c r="A317" s="590"/>
      <c r="B317" s="123" t="s">
        <v>1530</v>
      </c>
      <c r="C317" s="124" t="s">
        <v>1531</v>
      </c>
      <c r="D317" s="125" t="s">
        <v>1390</v>
      </c>
      <c r="E317" s="126" t="s">
        <v>242</v>
      </c>
      <c r="F317" s="5">
        <v>18910</v>
      </c>
      <c r="G317" s="272">
        <f t="shared" si="21"/>
        <v>13237</v>
      </c>
      <c r="H317" s="331"/>
      <c r="I317" s="51"/>
      <c r="J317" s="52">
        <f t="shared" si="22"/>
        <v>0</v>
      </c>
      <c r="K317" s="331"/>
      <c r="L317" s="125" t="s">
        <v>1386</v>
      </c>
      <c r="M317" s="125" t="s">
        <v>1509</v>
      </c>
      <c r="N317" s="125">
        <v>400</v>
      </c>
      <c r="O317" s="125">
        <v>654</v>
      </c>
      <c r="P317" s="125" t="s">
        <v>238</v>
      </c>
      <c r="Q317" s="125" t="s">
        <v>422</v>
      </c>
      <c r="R317" s="125">
        <v>3</v>
      </c>
      <c r="S317" s="125">
        <v>496</v>
      </c>
      <c r="T317" s="125">
        <v>4.4829999999999997</v>
      </c>
      <c r="U317" s="125">
        <v>28</v>
      </c>
    </row>
    <row r="318" spans="1:21" ht="25.5" x14ac:dyDescent="0.2">
      <c r="A318" s="590"/>
      <c r="B318" s="123" t="s">
        <v>1526</v>
      </c>
      <c r="C318" s="124" t="s">
        <v>1762</v>
      </c>
      <c r="D318" s="125" t="s">
        <v>1391</v>
      </c>
      <c r="E318" s="126" t="s">
        <v>242</v>
      </c>
      <c r="F318" s="5">
        <v>11468</v>
      </c>
      <c r="G318" s="272">
        <f t="shared" si="21"/>
        <v>8027.6</v>
      </c>
      <c r="H318" s="331"/>
      <c r="I318" s="51"/>
      <c r="J318" s="52">
        <f t="shared" si="22"/>
        <v>0</v>
      </c>
      <c r="K318" s="331"/>
      <c r="L318" s="125" t="s">
        <v>1386</v>
      </c>
      <c r="M318" s="125" t="s">
        <v>1509</v>
      </c>
      <c r="N318" s="125">
        <v>400</v>
      </c>
      <c r="O318" s="125">
        <v>654</v>
      </c>
      <c r="P318" s="125" t="s">
        <v>238</v>
      </c>
      <c r="Q318" s="125" t="s">
        <v>422</v>
      </c>
      <c r="R318" s="125">
        <v>3</v>
      </c>
      <c r="S318" s="125">
        <v>496</v>
      </c>
      <c r="T318" s="125">
        <v>1.6919999999999999</v>
      </c>
      <c r="U318" s="125">
        <v>28</v>
      </c>
    </row>
    <row r="319" spans="1:21" ht="21.75" customHeight="1" thickBot="1" x14ac:dyDescent="0.25">
      <c r="A319" s="591"/>
      <c r="B319" s="182" t="s">
        <v>1514</v>
      </c>
      <c r="C319" s="254" t="s">
        <v>1515</v>
      </c>
      <c r="D319" s="183" t="s">
        <v>1390</v>
      </c>
      <c r="E319" s="132" t="s">
        <v>242</v>
      </c>
      <c r="F319" s="15">
        <v>5612</v>
      </c>
      <c r="G319" s="332">
        <f t="shared" si="21"/>
        <v>3928.4</v>
      </c>
      <c r="H319" s="331"/>
      <c r="I319" s="56"/>
      <c r="J319" s="57">
        <f t="shared" si="22"/>
        <v>0</v>
      </c>
      <c r="K319" s="331"/>
      <c r="L319" s="183" t="s">
        <v>1386</v>
      </c>
      <c r="M319" s="183" t="s">
        <v>1509</v>
      </c>
      <c r="N319" s="183">
        <v>400</v>
      </c>
      <c r="O319" s="183">
        <v>654</v>
      </c>
      <c r="P319" s="183" t="s">
        <v>238</v>
      </c>
      <c r="Q319" s="183" t="s">
        <v>422</v>
      </c>
      <c r="R319" s="183">
        <v>3</v>
      </c>
      <c r="S319" s="183">
        <v>496</v>
      </c>
      <c r="T319" s="183">
        <v>0.96</v>
      </c>
      <c r="U319" s="183">
        <v>28</v>
      </c>
    </row>
  </sheetData>
  <sheetProtection algorithmName="SHA-512" hashValue="TKIGSNtbHzK7NDlVYw1gN9UxOrAHn0UkYExBcOd2H54LReEHf2o7StGkLyH5nRp72+Zwt1EUtFUnwArNhadFQQ==" saltValue="58i8muZStJhHyl6/GN4wjA==" spinCount="100000" sheet="1" objects="1" autoFilter="0"/>
  <autoFilter ref="A8:U356"/>
  <dataConsolidate/>
  <mergeCells count="34">
    <mergeCell ref="A149:A151"/>
    <mergeCell ref="A250:A255"/>
    <mergeCell ref="A185:A200"/>
    <mergeCell ref="A201:A216"/>
    <mergeCell ref="A169:A184"/>
    <mergeCell ref="A218:A229"/>
    <mergeCell ref="A230:A241"/>
    <mergeCell ref="A243:A245"/>
    <mergeCell ref="A246:A248"/>
    <mergeCell ref="A94:A96"/>
    <mergeCell ref="A135:A144"/>
    <mergeCell ref="A145:A147"/>
    <mergeCell ref="I2:J2"/>
    <mergeCell ref="A10:A27"/>
    <mergeCell ref="A28:A42"/>
    <mergeCell ref="A43:A57"/>
    <mergeCell ref="A125:A127"/>
    <mergeCell ref="A104:A124"/>
    <mergeCell ref="A129:A133"/>
    <mergeCell ref="A58:A72"/>
    <mergeCell ref="A74:A79"/>
    <mergeCell ref="A80:A85"/>
    <mergeCell ref="A86:A92"/>
    <mergeCell ref="A97:A102"/>
    <mergeCell ref="A304:A319"/>
    <mergeCell ref="A153:A168"/>
    <mergeCell ref="A283:A286"/>
    <mergeCell ref="A269:A274"/>
    <mergeCell ref="A275:A278"/>
    <mergeCell ref="A279:A282"/>
    <mergeCell ref="A260:A263"/>
    <mergeCell ref="A264:A267"/>
    <mergeCell ref="A288:A303"/>
    <mergeCell ref="A256:A259"/>
  </mergeCells>
  <phoneticPr fontId="40" type="noConversion"/>
  <conditionalFormatting sqref="B125:B127 B135:B147">
    <cfRule type="duplicateValues" dxfId="4" priority="37"/>
  </conditionalFormatting>
  <hyperlinks>
    <hyperlink ref="C1" r:id="rId1"/>
  </hyperlinks>
  <pageMargins left="0.25" right="0.25" top="0.75" bottom="0.75" header="0.3" footer="0.3"/>
  <pageSetup paperSize="9" orientation="landscape" r:id="rId2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249977111117893"/>
  </sheetPr>
  <dimension ref="A1:U343"/>
  <sheetViews>
    <sheetView zoomScale="70" zoomScaleNormal="70" workbookViewId="0">
      <pane ySplit="8" topLeftCell="A9" activePane="bottomLeft" state="frozen"/>
      <selection pane="bottomLeft" activeCell="G4" sqref="G4"/>
    </sheetView>
  </sheetViews>
  <sheetFormatPr defaultColWidth="9.42578125" defaultRowHeight="15.75" x14ac:dyDescent="0.2"/>
  <cols>
    <col min="1" max="1" width="46.42578125" style="234" customWidth="1"/>
    <col min="2" max="2" width="15.42578125" style="184" customWidth="1"/>
    <col min="3" max="3" width="86.140625" style="240" customWidth="1"/>
    <col min="4" max="4" width="7.85546875" style="185" customWidth="1"/>
    <col min="5" max="5" width="10.42578125" style="220" customWidth="1"/>
    <col min="6" max="6" width="14.5703125" style="220" customWidth="1"/>
    <col min="7" max="7" width="17.85546875" style="235" customWidth="1"/>
    <col min="8" max="8" width="3.85546875" style="188" customWidth="1"/>
    <col min="9" max="9" width="14.140625" style="236" customWidth="1"/>
    <col min="10" max="10" width="25.85546875" style="233" customWidth="1"/>
    <col min="11" max="11" width="6.5703125" style="188" customWidth="1"/>
    <col min="12" max="12" width="20.42578125" style="190" customWidth="1"/>
    <col min="13" max="13" width="20.140625" style="190" customWidth="1"/>
    <col min="14" max="17" width="13" style="190" customWidth="1"/>
    <col min="18" max="19" width="10.28515625" style="190" customWidth="1"/>
    <col min="20" max="21" width="13" style="190" customWidth="1"/>
    <col min="22" max="16384" width="9.42578125" style="224"/>
  </cols>
  <sheetData>
    <row r="1" spans="1:21" ht="27" customHeight="1" x14ac:dyDescent="0.2">
      <c r="A1" s="225" t="s">
        <v>652</v>
      </c>
      <c r="B1" s="59"/>
      <c r="C1" s="212" t="s">
        <v>209</v>
      </c>
      <c r="D1" s="61"/>
      <c r="E1" s="74"/>
      <c r="F1" s="74"/>
      <c r="G1" s="214"/>
      <c r="H1" s="63"/>
      <c r="I1" s="222"/>
      <c r="J1" s="226"/>
      <c r="K1" s="63"/>
      <c r="L1" s="66"/>
      <c r="M1" s="66"/>
      <c r="N1" s="66"/>
      <c r="O1" s="66"/>
      <c r="P1" s="66"/>
      <c r="Q1" s="66"/>
      <c r="R1" s="66"/>
      <c r="S1" s="66"/>
      <c r="T1" s="66"/>
      <c r="U1" s="66"/>
    </row>
    <row r="2" spans="1:21" ht="19.5" customHeight="1" x14ac:dyDescent="0.2">
      <c r="A2" s="225"/>
      <c r="B2" s="59"/>
      <c r="C2" s="237"/>
      <c r="D2" s="61"/>
      <c r="E2" s="69"/>
      <c r="F2" s="227"/>
      <c r="G2" s="221"/>
      <c r="H2" s="72"/>
      <c r="I2" s="627" t="s">
        <v>210</v>
      </c>
      <c r="J2" s="628"/>
      <c r="K2" s="72"/>
      <c r="L2" s="66"/>
      <c r="M2" s="66"/>
      <c r="N2" s="66"/>
      <c r="O2" s="66"/>
      <c r="P2" s="66"/>
      <c r="Q2" s="66"/>
      <c r="R2" s="66"/>
      <c r="S2" s="66"/>
      <c r="T2" s="66"/>
      <c r="U2" s="66"/>
    </row>
    <row r="3" spans="1:21" ht="4.5" customHeight="1" thickBot="1" x14ac:dyDescent="0.25">
      <c r="A3" s="225"/>
      <c r="B3" s="59"/>
      <c r="C3" s="238"/>
      <c r="D3" s="61"/>
      <c r="E3" s="74"/>
      <c r="F3" s="74"/>
      <c r="G3" s="221"/>
      <c r="H3" s="72"/>
      <c r="I3" s="560"/>
      <c r="J3" s="215"/>
      <c r="K3" s="72"/>
      <c r="L3" s="66"/>
      <c r="M3" s="77"/>
      <c r="N3" s="77"/>
      <c r="O3" s="77"/>
      <c r="P3" s="77"/>
      <c r="Q3" s="77"/>
      <c r="R3" s="77"/>
      <c r="S3" s="77"/>
      <c r="T3" s="77"/>
      <c r="U3" s="77"/>
    </row>
    <row r="4" spans="1:21" ht="30.75" customHeight="1" thickBot="1" x14ac:dyDescent="0.25">
      <c r="A4" s="228"/>
      <c r="B4" s="80"/>
      <c r="C4" s="238"/>
      <c r="D4" s="81"/>
      <c r="E4" s="219"/>
      <c r="F4" s="83" t="s">
        <v>211</v>
      </c>
      <c r="G4" s="40">
        <v>0.3</v>
      </c>
      <c r="H4" s="216"/>
      <c r="I4" s="85" t="s">
        <v>212</v>
      </c>
      <c r="J4" s="86">
        <f>SUM(J10:J500)</f>
        <v>0</v>
      </c>
      <c r="K4" s="216"/>
      <c r="L4" s="66"/>
      <c r="M4" s="258"/>
      <c r="N4" s="258"/>
      <c r="O4" s="258"/>
      <c r="P4" s="258"/>
      <c r="Q4" s="258"/>
      <c r="R4" s="258"/>
      <c r="S4" s="258"/>
      <c r="T4" s="258"/>
      <c r="U4" s="258"/>
    </row>
    <row r="5" spans="1:21" ht="30.75" customHeight="1" x14ac:dyDescent="0.2">
      <c r="A5" s="218" t="s">
        <v>6</v>
      </c>
      <c r="B5" s="11"/>
      <c r="C5" s="213" t="s">
        <v>7</v>
      </c>
      <c r="D5" s="81"/>
      <c r="E5" s="219"/>
      <c r="G5" s="221"/>
      <c r="H5" s="63"/>
      <c r="I5" s="257" t="s">
        <v>213</v>
      </c>
      <c r="J5" s="86">
        <f>(J4/(1-G4))*G4</f>
        <v>0</v>
      </c>
      <c r="K5" s="63"/>
      <c r="L5" s="105"/>
      <c r="M5" s="223"/>
      <c r="N5" s="105"/>
      <c r="O5" s="105"/>
      <c r="P5" s="105"/>
      <c r="Q5" s="105"/>
      <c r="R5" s="105"/>
      <c r="S5" s="105"/>
      <c r="T5" s="105"/>
      <c r="U5" s="105"/>
    </row>
    <row r="6" spans="1:21" ht="19.5" customHeight="1" thickBot="1" x14ac:dyDescent="0.25">
      <c r="A6" s="230"/>
      <c r="B6" s="11"/>
      <c r="C6" s="239"/>
      <c r="D6" s="81"/>
      <c r="E6" s="231"/>
      <c r="F6" s="231"/>
      <c r="G6" s="232"/>
      <c r="H6" s="63"/>
      <c r="I6" s="222"/>
      <c r="K6" s="63"/>
      <c r="L6" s="105"/>
      <c r="M6" s="105"/>
      <c r="N6" s="105"/>
      <c r="O6" s="105"/>
      <c r="P6" s="105"/>
      <c r="Q6" s="105"/>
      <c r="R6" s="105"/>
      <c r="S6" s="105"/>
      <c r="T6" s="105"/>
      <c r="U6" s="105"/>
    </row>
    <row r="7" spans="1:21" s="118" customFormat="1" ht="59.25" customHeight="1" thickTop="1" thickBot="1" x14ac:dyDescent="0.25">
      <c r="A7" s="210"/>
      <c r="B7" s="108" t="s">
        <v>214</v>
      </c>
      <c r="C7" s="107" t="s">
        <v>215</v>
      </c>
      <c r="D7" s="110" t="s">
        <v>216</v>
      </c>
      <c r="E7" s="111" t="s">
        <v>217</v>
      </c>
      <c r="F7" s="112" t="s">
        <v>218</v>
      </c>
      <c r="G7" s="113" t="s">
        <v>219</v>
      </c>
      <c r="H7" s="63"/>
      <c r="I7" s="114" t="s">
        <v>220</v>
      </c>
      <c r="J7" s="115" t="s">
        <v>221</v>
      </c>
      <c r="K7" s="63"/>
      <c r="L7" s="116" t="s">
        <v>222</v>
      </c>
      <c r="M7" s="116" t="s">
        <v>223</v>
      </c>
      <c r="N7" s="116" t="s">
        <v>224</v>
      </c>
      <c r="O7" s="116" t="s">
        <v>225</v>
      </c>
      <c r="P7" s="116" t="s">
        <v>226</v>
      </c>
      <c r="Q7" s="116" t="s">
        <v>227</v>
      </c>
      <c r="R7" s="116" t="s">
        <v>228</v>
      </c>
      <c r="S7" s="116" t="s">
        <v>229</v>
      </c>
      <c r="T7" s="116" t="s">
        <v>230</v>
      </c>
      <c r="U7" s="116" t="s">
        <v>231</v>
      </c>
    </row>
    <row r="8" spans="1:21" ht="19.5" customHeight="1" thickTop="1" thickBot="1" x14ac:dyDescent="0.25">
      <c r="A8" s="211"/>
      <c r="B8" s="119">
        <v>1</v>
      </c>
      <c r="C8" s="121">
        <v>2</v>
      </c>
      <c r="D8" s="121">
        <v>3</v>
      </c>
      <c r="E8" s="121">
        <v>4</v>
      </c>
      <c r="F8" s="4">
        <v>5</v>
      </c>
      <c r="G8" s="13">
        <v>6</v>
      </c>
      <c r="H8" s="63"/>
      <c r="I8" s="4">
        <v>8</v>
      </c>
      <c r="J8" s="4">
        <v>9</v>
      </c>
      <c r="K8" s="63"/>
      <c r="L8" s="121">
        <v>12</v>
      </c>
      <c r="M8" s="121">
        <v>13</v>
      </c>
      <c r="N8" s="121">
        <v>14</v>
      </c>
      <c r="O8" s="121">
        <v>15</v>
      </c>
      <c r="P8" s="121">
        <v>16</v>
      </c>
      <c r="Q8" s="121">
        <v>17</v>
      </c>
      <c r="R8" s="121">
        <v>18</v>
      </c>
      <c r="S8" s="121">
        <v>19</v>
      </c>
      <c r="T8" s="121">
        <v>20</v>
      </c>
      <c r="U8" s="121">
        <v>21</v>
      </c>
    </row>
    <row r="9" spans="1:21" ht="21" thickTop="1" thickBot="1" x14ac:dyDescent="0.25">
      <c r="A9" s="404"/>
      <c r="B9" s="108"/>
      <c r="C9" s="306" t="s">
        <v>1753</v>
      </c>
      <c r="D9" s="133"/>
      <c r="E9" s="134"/>
      <c r="F9" s="307"/>
      <c r="G9" s="308"/>
      <c r="H9" s="63"/>
      <c r="I9" s="135"/>
      <c r="J9" s="307"/>
      <c r="K9" s="63"/>
      <c r="L9" s="136"/>
      <c r="M9" s="136"/>
      <c r="N9" s="136"/>
      <c r="O9" s="136"/>
      <c r="P9" s="136"/>
      <c r="Q9" s="136"/>
      <c r="R9" s="136"/>
      <c r="S9" s="136"/>
      <c r="T9" s="136"/>
      <c r="U9" s="136"/>
    </row>
    <row r="10" spans="1:21" ht="32.25" thickTop="1" x14ac:dyDescent="0.2">
      <c r="A10" s="589"/>
      <c r="B10" s="290" t="s">
        <v>1763</v>
      </c>
      <c r="C10" s="309" t="s">
        <v>1764</v>
      </c>
      <c r="D10" s="290"/>
      <c r="E10" s="291" t="s">
        <v>235</v>
      </c>
      <c r="F10" s="292">
        <v>91622</v>
      </c>
      <c r="G10" s="293">
        <f t="shared" ref="G10:G27" si="0">F10-F10*$G$4</f>
        <v>64135.4</v>
      </c>
      <c r="H10" s="63"/>
      <c r="I10" s="43"/>
      <c r="J10" s="44">
        <f t="shared" ref="J10:J41" si="1">IF(I10*G10&gt;0,I10*G10,0)</f>
        <v>0</v>
      </c>
      <c r="K10" s="63"/>
      <c r="L10" s="348" t="s">
        <v>236</v>
      </c>
      <c r="M10" s="348" t="s">
        <v>420</v>
      </c>
      <c r="N10" s="348">
        <v>150</v>
      </c>
      <c r="O10" s="348" t="s">
        <v>421</v>
      </c>
      <c r="P10" s="348" t="s">
        <v>258</v>
      </c>
      <c r="Q10" s="348" t="s">
        <v>446</v>
      </c>
      <c r="R10" s="348">
        <v>4</v>
      </c>
      <c r="S10" s="348">
        <v>500</v>
      </c>
      <c r="T10" s="348">
        <v>13.971</v>
      </c>
      <c r="U10" s="348">
        <v>80</v>
      </c>
    </row>
    <row r="11" spans="1:21" x14ac:dyDescent="0.2">
      <c r="A11" s="590"/>
      <c r="B11" s="123" t="s">
        <v>456</v>
      </c>
      <c r="C11" s="124" t="s">
        <v>457</v>
      </c>
      <c r="D11" s="125">
        <v>1</v>
      </c>
      <c r="E11" s="126" t="s">
        <v>242</v>
      </c>
      <c r="F11" s="5">
        <v>17324</v>
      </c>
      <c r="G11" s="272">
        <f t="shared" si="0"/>
        <v>12126.8</v>
      </c>
      <c r="H11" s="63"/>
      <c r="I11" s="51"/>
      <c r="J11" s="52">
        <f t="shared" si="1"/>
        <v>0</v>
      </c>
      <c r="K11" s="63"/>
      <c r="L11" s="125" t="s">
        <v>236</v>
      </c>
      <c r="M11" s="125" t="s">
        <v>420</v>
      </c>
      <c r="N11" s="125">
        <v>150</v>
      </c>
      <c r="O11" s="125" t="s">
        <v>421</v>
      </c>
      <c r="P11" s="125" t="s">
        <v>258</v>
      </c>
      <c r="Q11" s="125" t="s">
        <v>446</v>
      </c>
      <c r="R11" s="125">
        <v>4</v>
      </c>
      <c r="S11" s="125">
        <v>500</v>
      </c>
      <c r="T11" s="125">
        <v>2.9249999999999998</v>
      </c>
      <c r="U11" s="125">
        <v>80</v>
      </c>
    </row>
    <row r="12" spans="1:21" x14ac:dyDescent="0.2">
      <c r="A12" s="590"/>
      <c r="B12" s="123" t="s">
        <v>458</v>
      </c>
      <c r="C12" s="124" t="s">
        <v>459</v>
      </c>
      <c r="D12" s="125">
        <v>1</v>
      </c>
      <c r="E12" s="126" t="s">
        <v>242</v>
      </c>
      <c r="F12" s="5">
        <v>17080</v>
      </c>
      <c r="G12" s="272">
        <f t="shared" si="0"/>
        <v>11956</v>
      </c>
      <c r="H12" s="63"/>
      <c r="I12" s="51"/>
      <c r="J12" s="52">
        <f t="shared" si="1"/>
        <v>0</v>
      </c>
      <c r="K12" s="63"/>
      <c r="L12" s="125" t="s">
        <v>236</v>
      </c>
      <c r="M12" s="125" t="s">
        <v>420</v>
      </c>
      <c r="N12" s="125">
        <v>150</v>
      </c>
      <c r="O12" s="125" t="s">
        <v>421</v>
      </c>
      <c r="P12" s="125" t="s">
        <v>258</v>
      </c>
      <c r="Q12" s="125" t="s">
        <v>446</v>
      </c>
      <c r="R12" s="125">
        <v>4</v>
      </c>
      <c r="S12" s="125">
        <v>500</v>
      </c>
      <c r="T12" s="125">
        <v>7.0439999999999996</v>
      </c>
      <c r="U12" s="125">
        <v>80</v>
      </c>
    </row>
    <row r="13" spans="1:21" x14ac:dyDescent="0.2">
      <c r="A13" s="590"/>
      <c r="B13" s="123" t="s">
        <v>460</v>
      </c>
      <c r="C13" s="124" t="s">
        <v>461</v>
      </c>
      <c r="D13" s="125">
        <v>1</v>
      </c>
      <c r="E13" s="126" t="s">
        <v>242</v>
      </c>
      <c r="F13" s="5">
        <v>5002</v>
      </c>
      <c r="G13" s="272">
        <f t="shared" si="0"/>
        <v>3501.4</v>
      </c>
      <c r="H13" s="63"/>
      <c r="I13" s="51"/>
      <c r="J13" s="52">
        <f t="shared" si="1"/>
        <v>0</v>
      </c>
      <c r="K13" s="63"/>
      <c r="L13" s="125" t="s">
        <v>236</v>
      </c>
      <c r="M13" s="125" t="s">
        <v>420</v>
      </c>
      <c r="N13" s="125">
        <v>150</v>
      </c>
      <c r="O13" s="125" t="s">
        <v>421</v>
      </c>
      <c r="P13" s="125" t="s">
        <v>258</v>
      </c>
      <c r="Q13" s="125" t="s">
        <v>446</v>
      </c>
      <c r="R13" s="125">
        <v>4</v>
      </c>
      <c r="S13" s="125">
        <v>500</v>
      </c>
      <c r="T13" s="125">
        <v>0.28399999999999997</v>
      </c>
      <c r="U13" s="125">
        <v>80</v>
      </c>
    </row>
    <row r="14" spans="1:21" ht="25.5" x14ac:dyDescent="0.2">
      <c r="A14" s="590"/>
      <c r="B14" s="123" t="s">
        <v>1765</v>
      </c>
      <c r="C14" s="124" t="s">
        <v>1766</v>
      </c>
      <c r="D14" s="125">
        <v>4</v>
      </c>
      <c r="E14" s="126" t="s">
        <v>242</v>
      </c>
      <c r="F14" s="5">
        <v>12200</v>
      </c>
      <c r="G14" s="272">
        <f t="shared" si="0"/>
        <v>8540</v>
      </c>
      <c r="H14" s="63"/>
      <c r="I14" s="51"/>
      <c r="J14" s="52">
        <f t="shared" si="1"/>
        <v>0</v>
      </c>
      <c r="K14" s="63"/>
      <c r="L14" s="125" t="s">
        <v>236</v>
      </c>
      <c r="M14" s="125" t="s">
        <v>420</v>
      </c>
      <c r="N14" s="125">
        <v>150</v>
      </c>
      <c r="O14" s="125" t="s">
        <v>421</v>
      </c>
      <c r="P14" s="125" t="s">
        <v>258</v>
      </c>
      <c r="Q14" s="125" t="s">
        <v>446</v>
      </c>
      <c r="R14" s="125">
        <v>4</v>
      </c>
      <c r="S14" s="125">
        <v>500</v>
      </c>
      <c r="T14" s="125">
        <v>0.91</v>
      </c>
      <c r="U14" s="125">
        <v>80</v>
      </c>
    </row>
    <row r="15" spans="1:21" x14ac:dyDescent="0.2">
      <c r="A15" s="590"/>
      <c r="B15" s="123" t="s">
        <v>1754</v>
      </c>
      <c r="C15" s="124" t="s">
        <v>1755</v>
      </c>
      <c r="D15" s="125">
        <v>1</v>
      </c>
      <c r="E15" s="126" t="s">
        <v>242</v>
      </c>
      <c r="F15" s="5">
        <v>3416</v>
      </c>
      <c r="G15" s="272">
        <f t="shared" si="0"/>
        <v>2391.1999999999998</v>
      </c>
      <c r="H15" s="63"/>
      <c r="I15" s="51"/>
      <c r="J15" s="52">
        <f t="shared" si="1"/>
        <v>0</v>
      </c>
      <c r="K15" s="63"/>
      <c r="L15" s="125" t="s">
        <v>236</v>
      </c>
      <c r="M15" s="125" t="s">
        <v>420</v>
      </c>
      <c r="N15" s="125">
        <v>150</v>
      </c>
      <c r="O15" s="125" t="s">
        <v>421</v>
      </c>
      <c r="P15" s="125" t="s">
        <v>258</v>
      </c>
      <c r="Q15" s="125" t="s">
        <v>446</v>
      </c>
      <c r="R15" s="125">
        <v>4</v>
      </c>
      <c r="S15" s="125">
        <v>500</v>
      </c>
      <c r="T15" s="125">
        <v>7.8E-2</v>
      </c>
      <c r="U15" s="125">
        <v>80</v>
      </c>
    </row>
    <row r="16" spans="1:21" ht="31.5" x14ac:dyDescent="0.2">
      <c r="A16" s="590"/>
      <c r="B16" s="266" t="s">
        <v>1767</v>
      </c>
      <c r="C16" s="273" t="s">
        <v>1768</v>
      </c>
      <c r="D16" s="266"/>
      <c r="E16" s="267" t="s">
        <v>235</v>
      </c>
      <c r="F16" s="268">
        <v>105774</v>
      </c>
      <c r="G16" s="269">
        <f t="shared" si="0"/>
        <v>74041.8</v>
      </c>
      <c r="H16" s="63"/>
      <c r="I16" s="270"/>
      <c r="J16" s="271">
        <f t="shared" si="1"/>
        <v>0</v>
      </c>
      <c r="K16" s="63"/>
      <c r="L16" s="280" t="s">
        <v>236</v>
      </c>
      <c r="M16" s="280" t="s">
        <v>420</v>
      </c>
      <c r="N16" s="280">
        <v>150</v>
      </c>
      <c r="O16" s="280" t="s">
        <v>435</v>
      </c>
      <c r="P16" s="280" t="s">
        <v>258</v>
      </c>
      <c r="Q16" s="280" t="s">
        <v>446</v>
      </c>
      <c r="R16" s="280">
        <v>5</v>
      </c>
      <c r="S16" s="280">
        <v>500</v>
      </c>
      <c r="T16" s="280">
        <v>16.158999999999999</v>
      </c>
      <c r="U16" s="280">
        <v>80</v>
      </c>
    </row>
    <row r="17" spans="1:21" x14ac:dyDescent="0.2">
      <c r="A17" s="590"/>
      <c r="B17" s="123" t="s">
        <v>456</v>
      </c>
      <c r="C17" s="124" t="s">
        <v>457</v>
      </c>
      <c r="D17" s="125">
        <v>1</v>
      </c>
      <c r="E17" s="126" t="s">
        <v>242</v>
      </c>
      <c r="F17" s="5">
        <v>17324</v>
      </c>
      <c r="G17" s="272">
        <f t="shared" si="0"/>
        <v>12126.8</v>
      </c>
      <c r="H17" s="63"/>
      <c r="I17" s="51"/>
      <c r="J17" s="52">
        <f t="shared" si="1"/>
        <v>0</v>
      </c>
      <c r="K17" s="63"/>
      <c r="L17" s="125" t="s">
        <v>236</v>
      </c>
      <c r="M17" s="125" t="s">
        <v>420</v>
      </c>
      <c r="N17" s="125">
        <v>150</v>
      </c>
      <c r="O17" s="125" t="s">
        <v>435</v>
      </c>
      <c r="P17" s="125" t="s">
        <v>258</v>
      </c>
      <c r="Q17" s="125" t="s">
        <v>446</v>
      </c>
      <c r="R17" s="125">
        <v>5</v>
      </c>
      <c r="S17" s="125">
        <v>500</v>
      </c>
      <c r="T17" s="125">
        <v>2.9249999999999998</v>
      </c>
      <c r="U17" s="125">
        <v>80</v>
      </c>
    </row>
    <row r="18" spans="1:21" x14ac:dyDescent="0.2">
      <c r="A18" s="590"/>
      <c r="B18" s="123" t="s">
        <v>466</v>
      </c>
      <c r="C18" s="124" t="s">
        <v>467</v>
      </c>
      <c r="D18" s="125">
        <v>1</v>
      </c>
      <c r="E18" s="126" t="s">
        <v>242</v>
      </c>
      <c r="F18" s="5">
        <v>19032</v>
      </c>
      <c r="G18" s="272">
        <f t="shared" si="0"/>
        <v>13322.400000000001</v>
      </c>
      <c r="H18" s="63"/>
      <c r="I18" s="51"/>
      <c r="J18" s="52">
        <f t="shared" si="1"/>
        <v>0</v>
      </c>
      <c r="K18" s="63"/>
      <c r="L18" s="125" t="s">
        <v>236</v>
      </c>
      <c r="M18" s="125" t="s">
        <v>420</v>
      </c>
      <c r="N18" s="125">
        <v>150</v>
      </c>
      <c r="O18" s="125" t="s">
        <v>435</v>
      </c>
      <c r="P18" s="125" t="s">
        <v>258</v>
      </c>
      <c r="Q18" s="125" t="s">
        <v>446</v>
      </c>
      <c r="R18" s="125">
        <v>5</v>
      </c>
      <c r="S18" s="125">
        <v>500</v>
      </c>
      <c r="T18" s="125">
        <v>8.3219999999999992</v>
      </c>
      <c r="U18" s="125">
        <v>80</v>
      </c>
    </row>
    <row r="19" spans="1:21" x14ac:dyDescent="0.2">
      <c r="A19" s="590"/>
      <c r="B19" s="123" t="s">
        <v>460</v>
      </c>
      <c r="C19" s="124" t="s">
        <v>461</v>
      </c>
      <c r="D19" s="125">
        <v>1</v>
      </c>
      <c r="E19" s="126" t="s">
        <v>242</v>
      </c>
      <c r="F19" s="5">
        <v>5002</v>
      </c>
      <c r="G19" s="272">
        <f t="shared" si="0"/>
        <v>3501.4</v>
      </c>
      <c r="H19" s="63"/>
      <c r="I19" s="51"/>
      <c r="J19" s="52">
        <f t="shared" si="1"/>
        <v>0</v>
      </c>
      <c r="K19" s="63"/>
      <c r="L19" s="125" t="s">
        <v>236</v>
      </c>
      <c r="M19" s="125" t="s">
        <v>420</v>
      </c>
      <c r="N19" s="125">
        <v>150</v>
      </c>
      <c r="O19" s="125" t="s">
        <v>435</v>
      </c>
      <c r="P19" s="125" t="s">
        <v>258</v>
      </c>
      <c r="Q19" s="125" t="s">
        <v>446</v>
      </c>
      <c r="R19" s="125">
        <v>5</v>
      </c>
      <c r="S19" s="125">
        <v>500</v>
      </c>
      <c r="T19" s="125">
        <v>0.28399999999999997</v>
      </c>
      <c r="U19" s="125">
        <v>80</v>
      </c>
    </row>
    <row r="20" spans="1:21" ht="25.5" x14ac:dyDescent="0.2">
      <c r="A20" s="590"/>
      <c r="B20" s="123" t="s">
        <v>1765</v>
      </c>
      <c r="C20" s="124" t="s">
        <v>1766</v>
      </c>
      <c r="D20" s="125">
        <v>5</v>
      </c>
      <c r="E20" s="126" t="s">
        <v>242</v>
      </c>
      <c r="F20" s="5">
        <v>12200</v>
      </c>
      <c r="G20" s="272">
        <f t="shared" si="0"/>
        <v>8540</v>
      </c>
      <c r="H20" s="63"/>
      <c r="I20" s="51"/>
      <c r="J20" s="52">
        <f t="shared" si="1"/>
        <v>0</v>
      </c>
      <c r="K20" s="63"/>
      <c r="L20" s="125" t="s">
        <v>236</v>
      </c>
      <c r="M20" s="125" t="s">
        <v>420</v>
      </c>
      <c r="N20" s="125">
        <v>150</v>
      </c>
      <c r="O20" s="125" t="s">
        <v>435</v>
      </c>
      <c r="P20" s="125" t="s">
        <v>258</v>
      </c>
      <c r="Q20" s="125" t="s">
        <v>446</v>
      </c>
      <c r="R20" s="125">
        <v>5</v>
      </c>
      <c r="S20" s="125">
        <v>500</v>
      </c>
      <c r="T20" s="125">
        <v>0.91</v>
      </c>
      <c r="U20" s="125">
        <v>80</v>
      </c>
    </row>
    <row r="21" spans="1:21" x14ac:dyDescent="0.2">
      <c r="A21" s="590"/>
      <c r="B21" s="123" t="s">
        <v>1754</v>
      </c>
      <c r="C21" s="124" t="s">
        <v>1755</v>
      </c>
      <c r="D21" s="125">
        <v>1</v>
      </c>
      <c r="E21" s="126" t="s">
        <v>242</v>
      </c>
      <c r="F21" s="5">
        <v>3416</v>
      </c>
      <c r="G21" s="272">
        <f t="shared" si="0"/>
        <v>2391.1999999999998</v>
      </c>
      <c r="H21" s="63"/>
      <c r="I21" s="51"/>
      <c r="J21" s="52">
        <f t="shared" si="1"/>
        <v>0</v>
      </c>
      <c r="K21" s="63"/>
      <c r="L21" s="125" t="s">
        <v>236</v>
      </c>
      <c r="M21" s="125" t="s">
        <v>420</v>
      </c>
      <c r="N21" s="125">
        <v>150</v>
      </c>
      <c r="O21" s="125" t="s">
        <v>435</v>
      </c>
      <c r="P21" s="125" t="s">
        <v>258</v>
      </c>
      <c r="Q21" s="125" t="s">
        <v>446</v>
      </c>
      <c r="R21" s="125">
        <v>5</v>
      </c>
      <c r="S21" s="125">
        <v>500</v>
      </c>
      <c r="T21" s="125">
        <v>7.8E-2</v>
      </c>
      <c r="U21" s="125">
        <v>80</v>
      </c>
    </row>
    <row r="22" spans="1:21" ht="31.5" x14ac:dyDescent="0.2">
      <c r="A22" s="590"/>
      <c r="B22" s="266" t="s">
        <v>1769</v>
      </c>
      <c r="C22" s="273" t="s">
        <v>1770</v>
      </c>
      <c r="D22" s="266"/>
      <c r="E22" s="267" t="s">
        <v>235</v>
      </c>
      <c r="F22" s="268">
        <v>119926</v>
      </c>
      <c r="G22" s="269">
        <f t="shared" si="0"/>
        <v>83948.200000000012</v>
      </c>
      <c r="H22" s="63"/>
      <c r="I22" s="270"/>
      <c r="J22" s="271">
        <f t="shared" si="1"/>
        <v>0</v>
      </c>
      <c r="K22" s="63"/>
      <c r="L22" s="280" t="s">
        <v>236</v>
      </c>
      <c r="M22" s="280" t="s">
        <v>420</v>
      </c>
      <c r="N22" s="280">
        <v>150</v>
      </c>
      <c r="O22" s="280" t="s">
        <v>440</v>
      </c>
      <c r="P22" s="280" t="s">
        <v>258</v>
      </c>
      <c r="Q22" s="280" t="s">
        <v>446</v>
      </c>
      <c r="R22" s="280">
        <v>6</v>
      </c>
      <c r="S22" s="280">
        <v>500</v>
      </c>
      <c r="T22" s="280">
        <v>18.446999999999999</v>
      </c>
      <c r="U22" s="280">
        <v>80</v>
      </c>
    </row>
    <row r="23" spans="1:21" x14ac:dyDescent="0.2">
      <c r="A23" s="590"/>
      <c r="B23" s="123" t="s">
        <v>456</v>
      </c>
      <c r="C23" s="124" t="s">
        <v>457</v>
      </c>
      <c r="D23" s="125">
        <v>1</v>
      </c>
      <c r="E23" s="126" t="s">
        <v>242</v>
      </c>
      <c r="F23" s="5">
        <v>17324</v>
      </c>
      <c r="G23" s="272">
        <f t="shared" si="0"/>
        <v>12126.8</v>
      </c>
      <c r="H23" s="63"/>
      <c r="I23" s="51"/>
      <c r="J23" s="52">
        <f t="shared" si="1"/>
        <v>0</v>
      </c>
      <c r="K23" s="63"/>
      <c r="L23" s="125" t="s">
        <v>236</v>
      </c>
      <c r="M23" s="125" t="s">
        <v>420</v>
      </c>
      <c r="N23" s="125">
        <v>150</v>
      </c>
      <c r="O23" s="125" t="s">
        <v>440</v>
      </c>
      <c r="P23" s="125" t="s">
        <v>258</v>
      </c>
      <c r="Q23" s="125" t="s">
        <v>446</v>
      </c>
      <c r="R23" s="125">
        <v>6</v>
      </c>
      <c r="S23" s="125">
        <v>500</v>
      </c>
      <c r="T23" s="125">
        <v>2.9249999999999998</v>
      </c>
      <c r="U23" s="125">
        <v>80</v>
      </c>
    </row>
    <row r="24" spans="1:21" x14ac:dyDescent="0.2">
      <c r="A24" s="590"/>
      <c r="B24" s="123" t="s">
        <v>470</v>
      </c>
      <c r="C24" s="124" t="s">
        <v>471</v>
      </c>
      <c r="D24" s="125">
        <v>1</v>
      </c>
      <c r="E24" s="126" t="s">
        <v>242</v>
      </c>
      <c r="F24" s="5">
        <v>20984</v>
      </c>
      <c r="G24" s="272">
        <f t="shared" si="0"/>
        <v>14688.8</v>
      </c>
      <c r="H24" s="63"/>
      <c r="I24" s="51"/>
      <c r="J24" s="52">
        <f t="shared" si="1"/>
        <v>0</v>
      </c>
      <c r="K24" s="63"/>
      <c r="L24" s="125" t="s">
        <v>236</v>
      </c>
      <c r="M24" s="125" t="s">
        <v>420</v>
      </c>
      <c r="N24" s="125">
        <v>150</v>
      </c>
      <c r="O24" s="125" t="s">
        <v>440</v>
      </c>
      <c r="P24" s="125" t="s">
        <v>258</v>
      </c>
      <c r="Q24" s="125" t="s">
        <v>446</v>
      </c>
      <c r="R24" s="125">
        <v>6</v>
      </c>
      <c r="S24" s="125">
        <v>500</v>
      </c>
      <c r="T24" s="125">
        <v>9.6999999999999993</v>
      </c>
      <c r="U24" s="125">
        <v>80</v>
      </c>
    </row>
    <row r="25" spans="1:21" x14ac:dyDescent="0.2">
      <c r="A25" s="590"/>
      <c r="B25" s="123" t="s">
        <v>460</v>
      </c>
      <c r="C25" s="124" t="s">
        <v>461</v>
      </c>
      <c r="D25" s="125">
        <v>1</v>
      </c>
      <c r="E25" s="126" t="s">
        <v>242</v>
      </c>
      <c r="F25" s="5">
        <v>5002</v>
      </c>
      <c r="G25" s="272">
        <f t="shared" si="0"/>
        <v>3501.4</v>
      </c>
      <c r="H25" s="63"/>
      <c r="I25" s="51"/>
      <c r="J25" s="52">
        <f t="shared" si="1"/>
        <v>0</v>
      </c>
      <c r="K25" s="63"/>
      <c r="L25" s="125" t="s">
        <v>236</v>
      </c>
      <c r="M25" s="125" t="s">
        <v>420</v>
      </c>
      <c r="N25" s="125">
        <v>150</v>
      </c>
      <c r="O25" s="125" t="s">
        <v>440</v>
      </c>
      <c r="P25" s="125" t="s">
        <v>258</v>
      </c>
      <c r="Q25" s="125" t="s">
        <v>446</v>
      </c>
      <c r="R25" s="125">
        <v>6</v>
      </c>
      <c r="S25" s="125">
        <v>500</v>
      </c>
      <c r="T25" s="125">
        <v>0.28399999999999997</v>
      </c>
      <c r="U25" s="125">
        <v>80</v>
      </c>
    </row>
    <row r="26" spans="1:21" ht="25.5" x14ac:dyDescent="0.2">
      <c r="A26" s="590"/>
      <c r="B26" s="123" t="s">
        <v>1765</v>
      </c>
      <c r="C26" s="124" t="s">
        <v>1766</v>
      </c>
      <c r="D26" s="125">
        <v>6</v>
      </c>
      <c r="E26" s="126" t="s">
        <v>242</v>
      </c>
      <c r="F26" s="5">
        <v>12200</v>
      </c>
      <c r="G26" s="272">
        <f t="shared" si="0"/>
        <v>8540</v>
      </c>
      <c r="H26" s="63"/>
      <c r="I26" s="51"/>
      <c r="J26" s="52">
        <f t="shared" si="1"/>
        <v>0</v>
      </c>
      <c r="K26" s="63"/>
      <c r="L26" s="125" t="s">
        <v>236</v>
      </c>
      <c r="M26" s="125" t="s">
        <v>420</v>
      </c>
      <c r="N26" s="125">
        <v>150</v>
      </c>
      <c r="O26" s="125" t="s">
        <v>440</v>
      </c>
      <c r="P26" s="125" t="s">
        <v>258</v>
      </c>
      <c r="Q26" s="125" t="s">
        <v>446</v>
      </c>
      <c r="R26" s="125">
        <v>6</v>
      </c>
      <c r="S26" s="125">
        <v>500</v>
      </c>
      <c r="T26" s="125">
        <v>0.91</v>
      </c>
      <c r="U26" s="125">
        <v>80</v>
      </c>
    </row>
    <row r="27" spans="1:21" ht="16.5" thickBot="1" x14ac:dyDescent="0.25">
      <c r="A27" s="592"/>
      <c r="B27" s="178" t="s">
        <v>1754</v>
      </c>
      <c r="C27" s="241" t="s">
        <v>1755</v>
      </c>
      <c r="D27" s="180">
        <v>1</v>
      </c>
      <c r="E27" s="181" t="s">
        <v>242</v>
      </c>
      <c r="F27" s="242">
        <v>3416</v>
      </c>
      <c r="G27" s="294">
        <f t="shared" si="0"/>
        <v>2391.1999999999998</v>
      </c>
      <c r="H27" s="63"/>
      <c r="I27" s="243"/>
      <c r="J27" s="55">
        <f t="shared" si="1"/>
        <v>0</v>
      </c>
      <c r="K27" s="63"/>
      <c r="L27" s="180" t="s">
        <v>236</v>
      </c>
      <c r="M27" s="180" t="s">
        <v>420</v>
      </c>
      <c r="N27" s="180">
        <v>150</v>
      </c>
      <c r="O27" s="180" t="s">
        <v>440</v>
      </c>
      <c r="P27" s="180" t="s">
        <v>258</v>
      </c>
      <c r="Q27" s="180" t="s">
        <v>446</v>
      </c>
      <c r="R27" s="180">
        <v>6</v>
      </c>
      <c r="S27" s="180">
        <v>500</v>
      </c>
      <c r="T27" s="180">
        <v>7.8E-2</v>
      </c>
      <c r="U27" s="180">
        <v>80</v>
      </c>
    </row>
    <row r="28" spans="1:21" ht="32.25" thickTop="1" x14ac:dyDescent="0.2">
      <c r="A28" s="589"/>
      <c r="B28" s="290" t="s">
        <v>1771</v>
      </c>
      <c r="C28" s="309" t="s">
        <v>1772</v>
      </c>
      <c r="D28" s="290"/>
      <c r="E28" s="291" t="s">
        <v>235</v>
      </c>
      <c r="F28" s="292">
        <v>102846</v>
      </c>
      <c r="G28" s="293">
        <f t="shared" ref="G28:G73" si="2">F28-F28*$G$4</f>
        <v>71992.2</v>
      </c>
      <c r="H28" s="63"/>
      <c r="I28" s="43"/>
      <c r="J28" s="44">
        <f t="shared" si="1"/>
        <v>0</v>
      </c>
      <c r="K28" s="63"/>
      <c r="L28" s="348" t="s">
        <v>236</v>
      </c>
      <c r="M28" s="348" t="s">
        <v>420</v>
      </c>
      <c r="N28" s="348">
        <v>250</v>
      </c>
      <c r="O28" s="348" t="s">
        <v>421</v>
      </c>
      <c r="P28" s="348" t="s">
        <v>258</v>
      </c>
      <c r="Q28" s="348" t="s">
        <v>446</v>
      </c>
      <c r="R28" s="348">
        <v>4</v>
      </c>
      <c r="S28" s="348">
        <v>500</v>
      </c>
      <c r="T28" s="348">
        <v>20.47</v>
      </c>
      <c r="U28" s="348">
        <v>100</v>
      </c>
    </row>
    <row r="29" spans="1:21" ht="25.5" x14ac:dyDescent="0.2">
      <c r="A29" s="590"/>
      <c r="B29" s="123" t="s">
        <v>549</v>
      </c>
      <c r="C29" s="124" t="s">
        <v>550</v>
      </c>
      <c r="D29" s="125">
        <v>1</v>
      </c>
      <c r="E29" s="126" t="s">
        <v>242</v>
      </c>
      <c r="F29" s="5">
        <v>29890</v>
      </c>
      <c r="G29" s="272">
        <f t="shared" si="2"/>
        <v>20923</v>
      </c>
      <c r="H29" s="63"/>
      <c r="I29" s="51"/>
      <c r="J29" s="52">
        <f t="shared" si="1"/>
        <v>0</v>
      </c>
      <c r="K29" s="63"/>
      <c r="L29" s="125" t="s">
        <v>236</v>
      </c>
      <c r="M29" s="125" t="s">
        <v>420</v>
      </c>
      <c r="N29" s="125">
        <v>250</v>
      </c>
      <c r="O29" s="125" t="s">
        <v>421</v>
      </c>
      <c r="P29" s="125" t="s">
        <v>258</v>
      </c>
      <c r="Q29" s="125" t="s">
        <v>446</v>
      </c>
      <c r="R29" s="125">
        <v>4</v>
      </c>
      <c r="S29" s="125">
        <v>500</v>
      </c>
      <c r="T29" s="125">
        <v>7.7919999999999998</v>
      </c>
      <c r="U29" s="125">
        <v>100</v>
      </c>
    </row>
    <row r="30" spans="1:21" x14ac:dyDescent="0.2">
      <c r="A30" s="590"/>
      <c r="B30" s="123" t="s">
        <v>458</v>
      </c>
      <c r="C30" s="124" t="s">
        <v>459</v>
      </c>
      <c r="D30" s="125">
        <v>1</v>
      </c>
      <c r="E30" s="126" t="s">
        <v>242</v>
      </c>
      <c r="F30" s="5">
        <v>17080</v>
      </c>
      <c r="G30" s="272">
        <f t="shared" si="2"/>
        <v>11956</v>
      </c>
      <c r="H30" s="63"/>
      <c r="I30" s="51"/>
      <c r="J30" s="52">
        <f t="shared" si="1"/>
        <v>0</v>
      </c>
      <c r="K30" s="63"/>
      <c r="L30" s="125" t="s">
        <v>236</v>
      </c>
      <c r="M30" s="125" t="s">
        <v>420</v>
      </c>
      <c r="N30" s="125">
        <v>250</v>
      </c>
      <c r="O30" s="125" t="s">
        <v>421</v>
      </c>
      <c r="P30" s="125" t="s">
        <v>258</v>
      </c>
      <c r="Q30" s="125" t="s">
        <v>446</v>
      </c>
      <c r="R30" s="125">
        <v>4</v>
      </c>
      <c r="S30" s="125">
        <v>500</v>
      </c>
      <c r="T30" s="125">
        <v>7.0439999999999996</v>
      </c>
      <c r="U30" s="125">
        <v>100</v>
      </c>
    </row>
    <row r="31" spans="1:21" x14ac:dyDescent="0.2">
      <c r="A31" s="590"/>
      <c r="B31" s="123" t="s">
        <v>551</v>
      </c>
      <c r="C31" s="124" t="s">
        <v>552</v>
      </c>
      <c r="D31" s="125">
        <v>1</v>
      </c>
      <c r="E31" s="126" t="s">
        <v>242</v>
      </c>
      <c r="F31" s="5">
        <v>3172</v>
      </c>
      <c r="G31" s="272">
        <f t="shared" si="2"/>
        <v>2220.4</v>
      </c>
      <c r="H31" s="63"/>
      <c r="I31" s="51"/>
      <c r="J31" s="52">
        <f t="shared" si="1"/>
        <v>0</v>
      </c>
      <c r="K31" s="63"/>
      <c r="L31" s="125" t="s">
        <v>236</v>
      </c>
      <c r="M31" s="125" t="s">
        <v>420</v>
      </c>
      <c r="N31" s="125">
        <v>250</v>
      </c>
      <c r="O31" s="125" t="s">
        <v>421</v>
      </c>
      <c r="P31" s="125" t="s">
        <v>258</v>
      </c>
      <c r="Q31" s="125" t="s">
        <v>446</v>
      </c>
      <c r="R31" s="125">
        <v>4</v>
      </c>
      <c r="S31" s="125">
        <v>500</v>
      </c>
      <c r="T31" s="125">
        <v>0.434</v>
      </c>
      <c r="U31" s="125">
        <v>100</v>
      </c>
    </row>
    <row r="32" spans="1:21" ht="25.5" x14ac:dyDescent="0.2">
      <c r="A32" s="590"/>
      <c r="B32" s="123" t="s">
        <v>1773</v>
      </c>
      <c r="C32" s="124" t="s">
        <v>1774</v>
      </c>
      <c r="D32" s="125">
        <v>4</v>
      </c>
      <c r="E32" s="126" t="s">
        <v>242</v>
      </c>
      <c r="F32" s="5">
        <v>13176</v>
      </c>
      <c r="G32" s="272">
        <f t="shared" si="2"/>
        <v>9223.2000000000007</v>
      </c>
      <c r="H32" s="63"/>
      <c r="I32" s="51"/>
      <c r="J32" s="52">
        <f t="shared" si="1"/>
        <v>0</v>
      </c>
      <c r="K32" s="63"/>
      <c r="L32" s="125" t="s">
        <v>236</v>
      </c>
      <c r="M32" s="125" t="s">
        <v>420</v>
      </c>
      <c r="N32" s="125">
        <v>250</v>
      </c>
      <c r="O32" s="125" t="s">
        <v>421</v>
      </c>
      <c r="P32" s="125" t="s">
        <v>258</v>
      </c>
      <c r="Q32" s="125" t="s">
        <v>446</v>
      </c>
      <c r="R32" s="125">
        <v>4</v>
      </c>
      <c r="S32" s="125">
        <v>500</v>
      </c>
      <c r="T32" s="125">
        <v>1.3</v>
      </c>
      <c r="U32" s="125">
        <v>100</v>
      </c>
    </row>
    <row r="33" spans="1:21" ht="31.5" x14ac:dyDescent="0.2">
      <c r="A33" s="590"/>
      <c r="B33" s="266" t="s">
        <v>1775</v>
      </c>
      <c r="C33" s="273" t="s">
        <v>1776</v>
      </c>
      <c r="D33" s="266"/>
      <c r="E33" s="267" t="s">
        <v>235</v>
      </c>
      <c r="F33" s="268">
        <v>103944</v>
      </c>
      <c r="G33" s="269">
        <f t="shared" si="2"/>
        <v>72760.800000000003</v>
      </c>
      <c r="H33" s="63"/>
      <c r="I33" s="270"/>
      <c r="J33" s="271">
        <f t="shared" si="1"/>
        <v>0</v>
      </c>
      <c r="K33" s="63"/>
      <c r="L33" s="280" t="s">
        <v>236</v>
      </c>
      <c r="M33" s="280" t="s">
        <v>420</v>
      </c>
      <c r="N33" s="280">
        <v>300</v>
      </c>
      <c r="O33" s="280" t="s">
        <v>421</v>
      </c>
      <c r="P33" s="280" t="s">
        <v>258</v>
      </c>
      <c r="Q33" s="280" t="s">
        <v>446</v>
      </c>
      <c r="R33" s="280">
        <v>4</v>
      </c>
      <c r="S33" s="280">
        <v>500</v>
      </c>
      <c r="T33" s="280">
        <v>21.247999999999998</v>
      </c>
      <c r="U33" s="280">
        <v>100</v>
      </c>
    </row>
    <row r="34" spans="1:21" ht="25.5" x14ac:dyDescent="0.2">
      <c r="A34" s="590"/>
      <c r="B34" s="123" t="s">
        <v>549</v>
      </c>
      <c r="C34" s="124" t="s">
        <v>550</v>
      </c>
      <c r="D34" s="125">
        <v>1</v>
      </c>
      <c r="E34" s="126" t="s">
        <v>242</v>
      </c>
      <c r="F34" s="5">
        <v>29890</v>
      </c>
      <c r="G34" s="272">
        <f t="shared" si="2"/>
        <v>20923</v>
      </c>
      <c r="H34" s="63"/>
      <c r="I34" s="51"/>
      <c r="J34" s="52">
        <f t="shared" si="1"/>
        <v>0</v>
      </c>
      <c r="K34" s="63"/>
      <c r="L34" s="125" t="s">
        <v>236</v>
      </c>
      <c r="M34" s="125" t="s">
        <v>420</v>
      </c>
      <c r="N34" s="125">
        <v>300</v>
      </c>
      <c r="O34" s="125" t="s">
        <v>421</v>
      </c>
      <c r="P34" s="125" t="s">
        <v>258</v>
      </c>
      <c r="Q34" s="125" t="s">
        <v>446</v>
      </c>
      <c r="R34" s="125">
        <v>4</v>
      </c>
      <c r="S34" s="125">
        <v>500</v>
      </c>
      <c r="T34" s="125">
        <v>7.7919999999999998</v>
      </c>
      <c r="U34" s="125">
        <v>100</v>
      </c>
    </row>
    <row r="35" spans="1:21" x14ac:dyDescent="0.2">
      <c r="A35" s="590"/>
      <c r="B35" s="123" t="s">
        <v>458</v>
      </c>
      <c r="C35" s="124" t="s">
        <v>459</v>
      </c>
      <c r="D35" s="125">
        <v>1</v>
      </c>
      <c r="E35" s="126" t="s">
        <v>242</v>
      </c>
      <c r="F35" s="5">
        <v>17080</v>
      </c>
      <c r="G35" s="272">
        <f t="shared" si="2"/>
        <v>11956</v>
      </c>
      <c r="H35" s="63"/>
      <c r="I35" s="51"/>
      <c r="J35" s="52">
        <f t="shared" si="1"/>
        <v>0</v>
      </c>
      <c r="K35" s="63"/>
      <c r="L35" s="125" t="s">
        <v>236</v>
      </c>
      <c r="M35" s="125" t="s">
        <v>420</v>
      </c>
      <c r="N35" s="125">
        <v>300</v>
      </c>
      <c r="O35" s="125" t="s">
        <v>421</v>
      </c>
      <c r="P35" s="125" t="s">
        <v>258</v>
      </c>
      <c r="Q35" s="125" t="s">
        <v>446</v>
      </c>
      <c r="R35" s="125">
        <v>4</v>
      </c>
      <c r="S35" s="125">
        <v>500</v>
      </c>
      <c r="T35" s="125">
        <v>7.0439999999999996</v>
      </c>
      <c r="U35" s="125">
        <v>100</v>
      </c>
    </row>
    <row r="36" spans="1:21" x14ac:dyDescent="0.2">
      <c r="A36" s="590"/>
      <c r="B36" s="123" t="s">
        <v>557</v>
      </c>
      <c r="C36" s="124" t="s">
        <v>558</v>
      </c>
      <c r="D36" s="125">
        <v>1</v>
      </c>
      <c r="E36" s="126" t="s">
        <v>242</v>
      </c>
      <c r="F36" s="5">
        <v>3294</v>
      </c>
      <c r="G36" s="272">
        <f t="shared" si="2"/>
        <v>2305.8000000000002</v>
      </c>
      <c r="H36" s="63"/>
      <c r="I36" s="51"/>
      <c r="J36" s="52">
        <f t="shared" si="1"/>
        <v>0</v>
      </c>
      <c r="K36" s="63"/>
      <c r="L36" s="125" t="s">
        <v>236</v>
      </c>
      <c r="M36" s="125" t="s">
        <v>420</v>
      </c>
      <c r="N36" s="125">
        <v>300</v>
      </c>
      <c r="O36" s="125" t="s">
        <v>421</v>
      </c>
      <c r="P36" s="125" t="s">
        <v>258</v>
      </c>
      <c r="Q36" s="125" t="s">
        <v>446</v>
      </c>
      <c r="R36" s="125">
        <v>4</v>
      </c>
      <c r="S36" s="125">
        <v>500</v>
      </c>
      <c r="T36" s="125">
        <v>0.49199999999999999</v>
      </c>
      <c r="U36" s="125">
        <v>100</v>
      </c>
    </row>
    <row r="37" spans="1:21" ht="25.5" x14ac:dyDescent="0.2">
      <c r="A37" s="590"/>
      <c r="B37" s="123" t="s">
        <v>1777</v>
      </c>
      <c r="C37" s="124" t="s">
        <v>1778</v>
      </c>
      <c r="D37" s="125">
        <v>4</v>
      </c>
      <c r="E37" s="126" t="s">
        <v>242</v>
      </c>
      <c r="F37" s="5">
        <v>13420</v>
      </c>
      <c r="G37" s="272">
        <f t="shared" si="2"/>
        <v>9394</v>
      </c>
      <c r="H37" s="63"/>
      <c r="I37" s="51"/>
      <c r="J37" s="52">
        <f t="shared" si="1"/>
        <v>0</v>
      </c>
      <c r="K37" s="63"/>
      <c r="L37" s="125" t="s">
        <v>236</v>
      </c>
      <c r="M37" s="125" t="s">
        <v>420</v>
      </c>
      <c r="N37" s="125">
        <v>300</v>
      </c>
      <c r="O37" s="125" t="s">
        <v>421</v>
      </c>
      <c r="P37" s="125" t="s">
        <v>258</v>
      </c>
      <c r="Q37" s="125" t="s">
        <v>446</v>
      </c>
      <c r="R37" s="125">
        <v>4</v>
      </c>
      <c r="S37" s="125">
        <v>500</v>
      </c>
      <c r="T37" s="125">
        <v>1.48</v>
      </c>
      <c r="U37" s="125">
        <v>100</v>
      </c>
    </row>
    <row r="38" spans="1:21" ht="31.5" x14ac:dyDescent="0.2">
      <c r="A38" s="590"/>
      <c r="B38" s="266" t="s">
        <v>1779</v>
      </c>
      <c r="C38" s="273" t="s">
        <v>1780</v>
      </c>
      <c r="D38" s="266"/>
      <c r="E38" s="267" t="s">
        <v>235</v>
      </c>
      <c r="F38" s="268">
        <v>108458</v>
      </c>
      <c r="G38" s="269">
        <f t="shared" si="2"/>
        <v>75920.600000000006</v>
      </c>
      <c r="H38" s="63"/>
      <c r="I38" s="270"/>
      <c r="J38" s="271">
        <f t="shared" si="1"/>
        <v>0</v>
      </c>
      <c r="K38" s="63"/>
      <c r="L38" s="280" t="s">
        <v>236</v>
      </c>
      <c r="M38" s="280" t="s">
        <v>420</v>
      </c>
      <c r="N38" s="280">
        <v>400</v>
      </c>
      <c r="O38" s="280" t="s">
        <v>421</v>
      </c>
      <c r="P38" s="280" t="s">
        <v>258</v>
      </c>
      <c r="Q38" s="280" t="s">
        <v>446</v>
      </c>
      <c r="R38" s="280">
        <v>4</v>
      </c>
      <c r="S38" s="280">
        <v>500</v>
      </c>
      <c r="T38" s="280">
        <v>23</v>
      </c>
      <c r="U38" s="280">
        <v>100</v>
      </c>
    </row>
    <row r="39" spans="1:21" ht="25.5" x14ac:dyDescent="0.2">
      <c r="A39" s="590"/>
      <c r="B39" s="123" t="s">
        <v>549</v>
      </c>
      <c r="C39" s="124" t="s">
        <v>550</v>
      </c>
      <c r="D39" s="125">
        <v>1</v>
      </c>
      <c r="E39" s="126" t="s">
        <v>242</v>
      </c>
      <c r="F39" s="5">
        <v>29890</v>
      </c>
      <c r="G39" s="272">
        <f t="shared" si="2"/>
        <v>20923</v>
      </c>
      <c r="H39" s="63"/>
      <c r="I39" s="51"/>
      <c r="J39" s="52">
        <f t="shared" si="1"/>
        <v>0</v>
      </c>
      <c r="K39" s="63"/>
      <c r="L39" s="125" t="s">
        <v>236</v>
      </c>
      <c r="M39" s="125" t="s">
        <v>420</v>
      </c>
      <c r="N39" s="125">
        <v>400</v>
      </c>
      <c r="O39" s="125" t="s">
        <v>421</v>
      </c>
      <c r="P39" s="125" t="s">
        <v>258</v>
      </c>
      <c r="Q39" s="125" t="s">
        <v>446</v>
      </c>
      <c r="R39" s="125">
        <v>4</v>
      </c>
      <c r="S39" s="125">
        <v>500</v>
      </c>
      <c r="T39" s="125">
        <v>7.7919999999999998</v>
      </c>
      <c r="U39" s="125">
        <v>100</v>
      </c>
    </row>
    <row r="40" spans="1:21" x14ac:dyDescent="0.2">
      <c r="A40" s="590"/>
      <c r="B40" s="123" t="s">
        <v>458</v>
      </c>
      <c r="C40" s="124" t="s">
        <v>459</v>
      </c>
      <c r="D40" s="125">
        <v>1</v>
      </c>
      <c r="E40" s="126" t="s">
        <v>242</v>
      </c>
      <c r="F40" s="5">
        <v>17080</v>
      </c>
      <c r="G40" s="272">
        <f t="shared" si="2"/>
        <v>11956</v>
      </c>
      <c r="H40" s="63"/>
      <c r="I40" s="51"/>
      <c r="J40" s="52">
        <f t="shared" si="1"/>
        <v>0</v>
      </c>
      <c r="K40" s="63"/>
      <c r="L40" s="125" t="s">
        <v>236</v>
      </c>
      <c r="M40" s="125" t="s">
        <v>420</v>
      </c>
      <c r="N40" s="125">
        <v>400</v>
      </c>
      <c r="O40" s="125" t="s">
        <v>421</v>
      </c>
      <c r="P40" s="125" t="s">
        <v>258</v>
      </c>
      <c r="Q40" s="125" t="s">
        <v>446</v>
      </c>
      <c r="R40" s="125">
        <v>4</v>
      </c>
      <c r="S40" s="125">
        <v>500</v>
      </c>
      <c r="T40" s="125">
        <v>7.0439999999999996</v>
      </c>
      <c r="U40" s="125">
        <v>100</v>
      </c>
    </row>
    <row r="41" spans="1:21" x14ac:dyDescent="0.2">
      <c r="A41" s="590"/>
      <c r="B41" s="123" t="s">
        <v>563</v>
      </c>
      <c r="C41" s="124" t="s">
        <v>564</v>
      </c>
      <c r="D41" s="125">
        <v>1</v>
      </c>
      <c r="E41" s="126" t="s">
        <v>242</v>
      </c>
      <c r="F41" s="5">
        <v>3416</v>
      </c>
      <c r="G41" s="272">
        <f t="shared" si="2"/>
        <v>2391.1999999999998</v>
      </c>
      <c r="H41" s="63"/>
      <c r="I41" s="51"/>
      <c r="J41" s="52">
        <f t="shared" si="1"/>
        <v>0</v>
      </c>
      <c r="K41" s="63"/>
      <c r="L41" s="125" t="s">
        <v>236</v>
      </c>
      <c r="M41" s="125" t="s">
        <v>420</v>
      </c>
      <c r="N41" s="125">
        <v>400</v>
      </c>
      <c r="O41" s="125" t="s">
        <v>421</v>
      </c>
      <c r="P41" s="125" t="s">
        <v>258</v>
      </c>
      <c r="Q41" s="125" t="s">
        <v>446</v>
      </c>
      <c r="R41" s="125">
        <v>4</v>
      </c>
      <c r="S41" s="125">
        <v>500</v>
      </c>
      <c r="T41" s="125">
        <v>0.61599999999999999</v>
      </c>
      <c r="U41" s="125">
        <v>100</v>
      </c>
    </row>
    <row r="42" spans="1:21" ht="25.5" x14ac:dyDescent="0.2">
      <c r="A42" s="590"/>
      <c r="B42" s="123" t="s">
        <v>1781</v>
      </c>
      <c r="C42" s="124" t="s">
        <v>1782</v>
      </c>
      <c r="D42" s="125">
        <v>4</v>
      </c>
      <c r="E42" s="126" t="s">
        <v>242</v>
      </c>
      <c r="F42" s="5">
        <v>14518</v>
      </c>
      <c r="G42" s="272">
        <f t="shared" si="2"/>
        <v>10162.6</v>
      </c>
      <c r="H42" s="63"/>
      <c r="I42" s="51"/>
      <c r="J42" s="52">
        <f t="shared" ref="J42:J73" si="3">IF(I42*G42&gt;0,I42*G42,0)</f>
        <v>0</v>
      </c>
      <c r="K42" s="63"/>
      <c r="L42" s="125" t="s">
        <v>236</v>
      </c>
      <c r="M42" s="125" t="s">
        <v>420</v>
      </c>
      <c r="N42" s="125">
        <v>400</v>
      </c>
      <c r="O42" s="125" t="s">
        <v>421</v>
      </c>
      <c r="P42" s="125" t="s">
        <v>258</v>
      </c>
      <c r="Q42" s="125" t="s">
        <v>446</v>
      </c>
      <c r="R42" s="125">
        <v>4</v>
      </c>
      <c r="S42" s="125">
        <v>500</v>
      </c>
      <c r="T42" s="125">
        <v>1.887</v>
      </c>
      <c r="U42" s="125">
        <v>100</v>
      </c>
    </row>
    <row r="43" spans="1:21" ht="31.5" x14ac:dyDescent="0.2">
      <c r="A43" s="590"/>
      <c r="B43" s="266" t="s">
        <v>1783</v>
      </c>
      <c r="C43" s="273" t="s">
        <v>1784</v>
      </c>
      <c r="D43" s="266"/>
      <c r="E43" s="267" t="s">
        <v>235</v>
      </c>
      <c r="F43" s="268">
        <v>113460</v>
      </c>
      <c r="G43" s="269">
        <f t="shared" si="2"/>
        <v>79422</v>
      </c>
      <c r="H43" s="63"/>
      <c r="I43" s="270"/>
      <c r="J43" s="271">
        <f t="shared" si="3"/>
        <v>0</v>
      </c>
      <c r="K43" s="63"/>
      <c r="L43" s="280" t="s">
        <v>236</v>
      </c>
      <c r="M43" s="280" t="s">
        <v>420</v>
      </c>
      <c r="N43" s="280">
        <v>450</v>
      </c>
      <c r="O43" s="280" t="s">
        <v>421</v>
      </c>
      <c r="P43" s="280" t="s">
        <v>258</v>
      </c>
      <c r="Q43" s="280" t="s">
        <v>446</v>
      </c>
      <c r="R43" s="280">
        <v>4</v>
      </c>
      <c r="S43" s="280">
        <v>500</v>
      </c>
      <c r="T43" s="280">
        <v>23.279999999999998</v>
      </c>
      <c r="U43" s="280">
        <v>100</v>
      </c>
    </row>
    <row r="44" spans="1:21" ht="25.5" x14ac:dyDescent="0.2">
      <c r="A44" s="590"/>
      <c r="B44" s="123" t="s">
        <v>549</v>
      </c>
      <c r="C44" s="124" t="s">
        <v>550</v>
      </c>
      <c r="D44" s="125">
        <v>1</v>
      </c>
      <c r="E44" s="126" t="s">
        <v>242</v>
      </c>
      <c r="F44" s="5">
        <v>29890</v>
      </c>
      <c r="G44" s="272">
        <f t="shared" si="2"/>
        <v>20923</v>
      </c>
      <c r="H44" s="63"/>
      <c r="I44" s="51"/>
      <c r="J44" s="52">
        <f t="shared" si="3"/>
        <v>0</v>
      </c>
      <c r="K44" s="63"/>
      <c r="L44" s="125" t="s">
        <v>236</v>
      </c>
      <c r="M44" s="125" t="s">
        <v>420</v>
      </c>
      <c r="N44" s="125">
        <v>450</v>
      </c>
      <c r="O44" s="125" t="s">
        <v>421</v>
      </c>
      <c r="P44" s="125" t="s">
        <v>258</v>
      </c>
      <c r="Q44" s="125" t="s">
        <v>446</v>
      </c>
      <c r="R44" s="125">
        <v>4</v>
      </c>
      <c r="S44" s="125">
        <v>500</v>
      </c>
      <c r="T44" s="125">
        <v>7.7919999999999998</v>
      </c>
      <c r="U44" s="125">
        <v>100</v>
      </c>
    </row>
    <row r="45" spans="1:21" x14ac:dyDescent="0.2">
      <c r="A45" s="590"/>
      <c r="B45" s="123" t="s">
        <v>458</v>
      </c>
      <c r="C45" s="124" t="s">
        <v>459</v>
      </c>
      <c r="D45" s="125">
        <v>1</v>
      </c>
      <c r="E45" s="126" t="s">
        <v>242</v>
      </c>
      <c r="F45" s="5">
        <v>17080</v>
      </c>
      <c r="G45" s="272">
        <f t="shared" si="2"/>
        <v>11956</v>
      </c>
      <c r="H45" s="63"/>
      <c r="I45" s="51"/>
      <c r="J45" s="52">
        <f t="shared" si="3"/>
        <v>0</v>
      </c>
      <c r="K45" s="63"/>
      <c r="L45" s="125" t="s">
        <v>236</v>
      </c>
      <c r="M45" s="125" t="s">
        <v>420</v>
      </c>
      <c r="N45" s="125">
        <v>450</v>
      </c>
      <c r="O45" s="125" t="s">
        <v>421</v>
      </c>
      <c r="P45" s="125" t="s">
        <v>258</v>
      </c>
      <c r="Q45" s="125" t="s">
        <v>446</v>
      </c>
      <c r="R45" s="125">
        <v>4</v>
      </c>
      <c r="S45" s="125">
        <v>500</v>
      </c>
      <c r="T45" s="125">
        <v>7.0439999999999996</v>
      </c>
      <c r="U45" s="125">
        <v>100</v>
      </c>
    </row>
    <row r="46" spans="1:21" x14ac:dyDescent="0.2">
      <c r="A46" s="590"/>
      <c r="B46" s="123" t="s">
        <v>569</v>
      </c>
      <c r="C46" s="124" t="s">
        <v>570</v>
      </c>
      <c r="D46" s="125">
        <v>1</v>
      </c>
      <c r="E46" s="126" t="s">
        <v>242</v>
      </c>
      <c r="F46" s="5">
        <v>4026</v>
      </c>
      <c r="G46" s="272">
        <f t="shared" si="2"/>
        <v>2818.2</v>
      </c>
      <c r="H46" s="63"/>
      <c r="I46" s="51"/>
      <c r="J46" s="52">
        <f t="shared" si="3"/>
        <v>0</v>
      </c>
      <c r="K46" s="63"/>
      <c r="L46" s="125" t="s">
        <v>236</v>
      </c>
      <c r="M46" s="125" t="s">
        <v>420</v>
      </c>
      <c r="N46" s="125">
        <v>450</v>
      </c>
      <c r="O46" s="125" t="s">
        <v>421</v>
      </c>
      <c r="P46" s="125" t="s">
        <v>258</v>
      </c>
      <c r="Q46" s="125" t="s">
        <v>446</v>
      </c>
      <c r="R46" s="125">
        <v>4</v>
      </c>
      <c r="S46" s="125">
        <v>500</v>
      </c>
      <c r="T46" s="125">
        <v>0.66</v>
      </c>
      <c r="U46" s="125">
        <v>100</v>
      </c>
    </row>
    <row r="47" spans="1:21" ht="26.25" thickBot="1" x14ac:dyDescent="0.25">
      <c r="A47" s="591"/>
      <c r="B47" s="182" t="s">
        <v>1785</v>
      </c>
      <c r="C47" s="254" t="s">
        <v>1786</v>
      </c>
      <c r="D47" s="183">
        <v>4</v>
      </c>
      <c r="E47" s="132" t="s">
        <v>242</v>
      </c>
      <c r="F47" s="15">
        <v>15616</v>
      </c>
      <c r="G47" s="332">
        <f t="shared" si="2"/>
        <v>10931.2</v>
      </c>
      <c r="H47" s="63"/>
      <c r="I47" s="56"/>
      <c r="J47" s="57">
        <f t="shared" si="3"/>
        <v>0</v>
      </c>
      <c r="K47" s="63"/>
      <c r="L47" s="183" t="s">
        <v>236</v>
      </c>
      <c r="M47" s="183" t="s">
        <v>420</v>
      </c>
      <c r="N47" s="183">
        <v>450</v>
      </c>
      <c r="O47" s="183" t="s">
        <v>421</v>
      </c>
      <c r="P47" s="183" t="s">
        <v>258</v>
      </c>
      <c r="Q47" s="183" t="s">
        <v>446</v>
      </c>
      <c r="R47" s="183">
        <v>4</v>
      </c>
      <c r="S47" s="183">
        <v>500</v>
      </c>
      <c r="T47" s="183">
        <v>1.946</v>
      </c>
      <c r="U47" s="183">
        <v>100</v>
      </c>
    </row>
    <row r="48" spans="1:21" ht="31.5" x14ac:dyDescent="0.2">
      <c r="A48" s="624"/>
      <c r="B48" s="345" t="s">
        <v>1787</v>
      </c>
      <c r="C48" s="344" t="s">
        <v>1788</v>
      </c>
      <c r="D48" s="345"/>
      <c r="E48" s="346" t="s">
        <v>235</v>
      </c>
      <c r="F48" s="347">
        <v>117974</v>
      </c>
      <c r="G48" s="342">
        <f t="shared" si="2"/>
        <v>82581.8</v>
      </c>
      <c r="H48" s="63"/>
      <c r="I48" s="49"/>
      <c r="J48" s="50">
        <f t="shared" si="3"/>
        <v>0</v>
      </c>
      <c r="K48" s="63"/>
      <c r="L48" s="370" t="s">
        <v>236</v>
      </c>
      <c r="M48" s="370" t="s">
        <v>420</v>
      </c>
      <c r="N48" s="370">
        <v>250</v>
      </c>
      <c r="O48" s="370" t="s">
        <v>435</v>
      </c>
      <c r="P48" s="370" t="s">
        <v>258</v>
      </c>
      <c r="Q48" s="370" t="s">
        <v>446</v>
      </c>
      <c r="R48" s="370">
        <v>5</v>
      </c>
      <c r="S48" s="370">
        <v>500</v>
      </c>
      <c r="T48" s="370">
        <v>23.047999999999998</v>
      </c>
      <c r="U48" s="370">
        <v>100</v>
      </c>
    </row>
    <row r="49" spans="1:21" ht="25.5" x14ac:dyDescent="0.2">
      <c r="A49" s="590"/>
      <c r="B49" s="123" t="s">
        <v>549</v>
      </c>
      <c r="C49" s="124" t="s">
        <v>550</v>
      </c>
      <c r="D49" s="125">
        <v>1</v>
      </c>
      <c r="E49" s="126" t="s">
        <v>242</v>
      </c>
      <c r="F49" s="5">
        <v>29890</v>
      </c>
      <c r="G49" s="272">
        <f t="shared" si="2"/>
        <v>20923</v>
      </c>
      <c r="H49" s="63"/>
      <c r="I49" s="51"/>
      <c r="J49" s="52">
        <f t="shared" si="3"/>
        <v>0</v>
      </c>
      <c r="K49" s="63"/>
      <c r="L49" s="125" t="s">
        <v>236</v>
      </c>
      <c r="M49" s="125" t="s">
        <v>420</v>
      </c>
      <c r="N49" s="125">
        <v>250</v>
      </c>
      <c r="O49" s="125" t="s">
        <v>435</v>
      </c>
      <c r="P49" s="125" t="s">
        <v>258</v>
      </c>
      <c r="Q49" s="125" t="s">
        <v>446</v>
      </c>
      <c r="R49" s="125">
        <v>6</v>
      </c>
      <c r="S49" s="125">
        <v>501</v>
      </c>
      <c r="T49" s="125">
        <v>7.7919999999999998</v>
      </c>
      <c r="U49" s="125">
        <v>101</v>
      </c>
    </row>
    <row r="50" spans="1:21" x14ac:dyDescent="0.2">
      <c r="A50" s="590"/>
      <c r="B50" s="123" t="s">
        <v>466</v>
      </c>
      <c r="C50" s="124" t="s">
        <v>467</v>
      </c>
      <c r="D50" s="125">
        <v>1</v>
      </c>
      <c r="E50" s="126" t="s">
        <v>242</v>
      </c>
      <c r="F50" s="5">
        <v>19032</v>
      </c>
      <c r="G50" s="272">
        <f t="shared" si="2"/>
        <v>13322.400000000001</v>
      </c>
      <c r="H50" s="63"/>
      <c r="I50" s="51"/>
      <c r="J50" s="52">
        <f t="shared" si="3"/>
        <v>0</v>
      </c>
      <c r="K50" s="63"/>
      <c r="L50" s="125" t="s">
        <v>236</v>
      </c>
      <c r="M50" s="125" t="s">
        <v>420</v>
      </c>
      <c r="N50" s="125">
        <v>250</v>
      </c>
      <c r="O50" s="125" t="s">
        <v>435</v>
      </c>
      <c r="P50" s="125" t="s">
        <v>258</v>
      </c>
      <c r="Q50" s="125" t="s">
        <v>446</v>
      </c>
      <c r="R50" s="125">
        <v>7</v>
      </c>
      <c r="S50" s="125">
        <v>502</v>
      </c>
      <c r="T50" s="125">
        <v>8.3219999999999992</v>
      </c>
      <c r="U50" s="125">
        <v>102</v>
      </c>
    </row>
    <row r="51" spans="1:21" x14ac:dyDescent="0.2">
      <c r="A51" s="590"/>
      <c r="B51" s="123" t="s">
        <v>551</v>
      </c>
      <c r="C51" s="124" t="s">
        <v>552</v>
      </c>
      <c r="D51" s="125">
        <v>1</v>
      </c>
      <c r="E51" s="126" t="s">
        <v>242</v>
      </c>
      <c r="F51" s="5">
        <v>3172</v>
      </c>
      <c r="G51" s="272">
        <f t="shared" si="2"/>
        <v>2220.4</v>
      </c>
      <c r="H51" s="63"/>
      <c r="I51" s="51"/>
      <c r="J51" s="52">
        <f t="shared" si="3"/>
        <v>0</v>
      </c>
      <c r="K51" s="63"/>
      <c r="L51" s="125" t="s">
        <v>236</v>
      </c>
      <c r="M51" s="125" t="s">
        <v>420</v>
      </c>
      <c r="N51" s="125">
        <v>250</v>
      </c>
      <c r="O51" s="125" t="s">
        <v>435</v>
      </c>
      <c r="P51" s="125" t="s">
        <v>258</v>
      </c>
      <c r="Q51" s="125" t="s">
        <v>446</v>
      </c>
      <c r="R51" s="125">
        <v>8</v>
      </c>
      <c r="S51" s="125">
        <v>503</v>
      </c>
      <c r="T51" s="125">
        <v>0.434</v>
      </c>
      <c r="U51" s="125">
        <v>103</v>
      </c>
    </row>
    <row r="52" spans="1:21" ht="25.5" x14ac:dyDescent="0.2">
      <c r="A52" s="590"/>
      <c r="B52" s="123" t="s">
        <v>1773</v>
      </c>
      <c r="C52" s="124" t="s">
        <v>1774</v>
      </c>
      <c r="D52" s="125">
        <v>5</v>
      </c>
      <c r="E52" s="126" t="s">
        <v>242</v>
      </c>
      <c r="F52" s="5">
        <v>13176</v>
      </c>
      <c r="G52" s="272">
        <f t="shared" si="2"/>
        <v>9223.2000000000007</v>
      </c>
      <c r="H52" s="63"/>
      <c r="I52" s="51"/>
      <c r="J52" s="52">
        <f t="shared" si="3"/>
        <v>0</v>
      </c>
      <c r="K52" s="63"/>
      <c r="L52" s="125" t="s">
        <v>236</v>
      </c>
      <c r="M52" s="125" t="s">
        <v>420</v>
      </c>
      <c r="N52" s="125">
        <v>250</v>
      </c>
      <c r="O52" s="125" t="s">
        <v>435</v>
      </c>
      <c r="P52" s="125" t="s">
        <v>258</v>
      </c>
      <c r="Q52" s="125" t="s">
        <v>446</v>
      </c>
      <c r="R52" s="125">
        <v>9</v>
      </c>
      <c r="S52" s="125">
        <v>504</v>
      </c>
      <c r="T52" s="125">
        <v>1.3</v>
      </c>
      <c r="U52" s="125">
        <v>104</v>
      </c>
    </row>
    <row r="53" spans="1:21" ht="31.5" x14ac:dyDescent="0.2">
      <c r="A53" s="590"/>
      <c r="B53" s="266" t="s">
        <v>1789</v>
      </c>
      <c r="C53" s="273" t="s">
        <v>1790</v>
      </c>
      <c r="D53" s="266"/>
      <c r="E53" s="267" t="s">
        <v>235</v>
      </c>
      <c r="F53" s="268">
        <v>119316</v>
      </c>
      <c r="G53" s="269">
        <f t="shared" si="2"/>
        <v>83521.200000000012</v>
      </c>
      <c r="H53" s="63"/>
      <c r="I53" s="270"/>
      <c r="J53" s="271">
        <f t="shared" si="3"/>
        <v>0</v>
      </c>
      <c r="K53" s="63"/>
      <c r="L53" s="280" t="s">
        <v>236</v>
      </c>
      <c r="M53" s="280" t="s">
        <v>420</v>
      </c>
      <c r="N53" s="280">
        <v>300</v>
      </c>
      <c r="O53" s="280" t="s">
        <v>435</v>
      </c>
      <c r="P53" s="280" t="s">
        <v>258</v>
      </c>
      <c r="Q53" s="280" t="s">
        <v>446</v>
      </c>
      <c r="R53" s="280">
        <v>10</v>
      </c>
      <c r="S53" s="280">
        <v>505</v>
      </c>
      <c r="T53" s="280">
        <v>24.006</v>
      </c>
      <c r="U53" s="280">
        <v>105</v>
      </c>
    </row>
    <row r="54" spans="1:21" ht="25.5" x14ac:dyDescent="0.2">
      <c r="A54" s="590"/>
      <c r="B54" s="123" t="s">
        <v>549</v>
      </c>
      <c r="C54" s="124" t="s">
        <v>550</v>
      </c>
      <c r="D54" s="125">
        <v>1</v>
      </c>
      <c r="E54" s="126" t="s">
        <v>242</v>
      </c>
      <c r="F54" s="5">
        <v>29890</v>
      </c>
      <c r="G54" s="272">
        <f t="shared" si="2"/>
        <v>20923</v>
      </c>
      <c r="H54" s="63"/>
      <c r="I54" s="51"/>
      <c r="J54" s="52">
        <f t="shared" si="3"/>
        <v>0</v>
      </c>
      <c r="K54" s="63"/>
      <c r="L54" s="125" t="s">
        <v>236</v>
      </c>
      <c r="M54" s="125" t="s">
        <v>420</v>
      </c>
      <c r="N54" s="125">
        <v>300</v>
      </c>
      <c r="O54" s="125" t="s">
        <v>435</v>
      </c>
      <c r="P54" s="125" t="s">
        <v>258</v>
      </c>
      <c r="Q54" s="125" t="s">
        <v>446</v>
      </c>
      <c r="R54" s="125">
        <v>11</v>
      </c>
      <c r="S54" s="125">
        <v>506</v>
      </c>
      <c r="T54" s="125">
        <v>7.7919999999999998</v>
      </c>
      <c r="U54" s="125">
        <v>106</v>
      </c>
    </row>
    <row r="55" spans="1:21" x14ac:dyDescent="0.2">
      <c r="A55" s="590"/>
      <c r="B55" s="123" t="s">
        <v>466</v>
      </c>
      <c r="C55" s="124" t="s">
        <v>467</v>
      </c>
      <c r="D55" s="125">
        <v>1</v>
      </c>
      <c r="E55" s="126" t="s">
        <v>242</v>
      </c>
      <c r="F55" s="5">
        <v>19032</v>
      </c>
      <c r="G55" s="272">
        <f t="shared" si="2"/>
        <v>13322.400000000001</v>
      </c>
      <c r="H55" s="63"/>
      <c r="I55" s="51"/>
      <c r="J55" s="52">
        <f t="shared" si="3"/>
        <v>0</v>
      </c>
      <c r="K55" s="63"/>
      <c r="L55" s="125" t="s">
        <v>236</v>
      </c>
      <c r="M55" s="125" t="s">
        <v>420</v>
      </c>
      <c r="N55" s="125">
        <v>300</v>
      </c>
      <c r="O55" s="125" t="s">
        <v>435</v>
      </c>
      <c r="P55" s="125" t="s">
        <v>258</v>
      </c>
      <c r="Q55" s="125" t="s">
        <v>446</v>
      </c>
      <c r="R55" s="125">
        <v>12</v>
      </c>
      <c r="S55" s="125">
        <v>507</v>
      </c>
      <c r="T55" s="125">
        <v>8.3219999999999992</v>
      </c>
      <c r="U55" s="125">
        <v>107</v>
      </c>
    </row>
    <row r="56" spans="1:21" x14ac:dyDescent="0.2">
      <c r="A56" s="590"/>
      <c r="B56" s="123" t="s">
        <v>557</v>
      </c>
      <c r="C56" s="124" t="s">
        <v>558</v>
      </c>
      <c r="D56" s="125">
        <v>1</v>
      </c>
      <c r="E56" s="126" t="s">
        <v>242</v>
      </c>
      <c r="F56" s="5">
        <v>3294</v>
      </c>
      <c r="G56" s="272">
        <f t="shared" si="2"/>
        <v>2305.8000000000002</v>
      </c>
      <c r="H56" s="63"/>
      <c r="I56" s="51"/>
      <c r="J56" s="52">
        <f t="shared" si="3"/>
        <v>0</v>
      </c>
      <c r="K56" s="63"/>
      <c r="L56" s="125" t="s">
        <v>236</v>
      </c>
      <c r="M56" s="125" t="s">
        <v>420</v>
      </c>
      <c r="N56" s="125">
        <v>300</v>
      </c>
      <c r="O56" s="125" t="s">
        <v>435</v>
      </c>
      <c r="P56" s="125" t="s">
        <v>258</v>
      </c>
      <c r="Q56" s="125" t="s">
        <v>446</v>
      </c>
      <c r="R56" s="125">
        <v>13</v>
      </c>
      <c r="S56" s="125">
        <v>508</v>
      </c>
      <c r="T56" s="125">
        <v>0.49199999999999999</v>
      </c>
      <c r="U56" s="125">
        <v>108</v>
      </c>
    </row>
    <row r="57" spans="1:21" ht="25.5" x14ac:dyDescent="0.2">
      <c r="A57" s="590"/>
      <c r="B57" s="123" t="s">
        <v>1777</v>
      </c>
      <c r="C57" s="124" t="s">
        <v>1778</v>
      </c>
      <c r="D57" s="125">
        <v>5</v>
      </c>
      <c r="E57" s="126" t="s">
        <v>242</v>
      </c>
      <c r="F57" s="5">
        <v>13420</v>
      </c>
      <c r="G57" s="272">
        <f t="shared" si="2"/>
        <v>9394</v>
      </c>
      <c r="H57" s="63"/>
      <c r="I57" s="51"/>
      <c r="J57" s="52">
        <f t="shared" si="3"/>
        <v>0</v>
      </c>
      <c r="K57" s="63"/>
      <c r="L57" s="125" t="s">
        <v>236</v>
      </c>
      <c r="M57" s="125" t="s">
        <v>420</v>
      </c>
      <c r="N57" s="125">
        <v>300</v>
      </c>
      <c r="O57" s="125" t="s">
        <v>435</v>
      </c>
      <c r="P57" s="125" t="s">
        <v>258</v>
      </c>
      <c r="Q57" s="125" t="s">
        <v>446</v>
      </c>
      <c r="R57" s="125">
        <v>14</v>
      </c>
      <c r="S57" s="125">
        <v>509</v>
      </c>
      <c r="T57" s="125">
        <v>1.48</v>
      </c>
      <c r="U57" s="125">
        <v>109</v>
      </c>
    </row>
    <row r="58" spans="1:21" ht="31.5" x14ac:dyDescent="0.2">
      <c r="A58" s="590"/>
      <c r="B58" s="266" t="s">
        <v>1791</v>
      </c>
      <c r="C58" s="273" t="s">
        <v>1792</v>
      </c>
      <c r="D58" s="266"/>
      <c r="E58" s="267" t="s">
        <v>235</v>
      </c>
      <c r="F58" s="268">
        <v>124928</v>
      </c>
      <c r="G58" s="269">
        <f t="shared" si="2"/>
        <v>87449.600000000006</v>
      </c>
      <c r="H58" s="63"/>
      <c r="I58" s="270"/>
      <c r="J58" s="271">
        <f t="shared" si="3"/>
        <v>0</v>
      </c>
      <c r="K58" s="63"/>
      <c r="L58" s="280" t="s">
        <v>236</v>
      </c>
      <c r="M58" s="280" t="s">
        <v>420</v>
      </c>
      <c r="N58" s="280">
        <v>400</v>
      </c>
      <c r="O58" s="280" t="s">
        <v>435</v>
      </c>
      <c r="P58" s="280" t="s">
        <v>258</v>
      </c>
      <c r="Q58" s="280" t="s">
        <v>446</v>
      </c>
      <c r="R58" s="280">
        <v>15</v>
      </c>
      <c r="S58" s="280">
        <v>510</v>
      </c>
      <c r="T58" s="280">
        <v>26.164999999999999</v>
      </c>
      <c r="U58" s="280">
        <v>110</v>
      </c>
    </row>
    <row r="59" spans="1:21" ht="25.5" x14ac:dyDescent="0.2">
      <c r="A59" s="590"/>
      <c r="B59" s="123" t="s">
        <v>549</v>
      </c>
      <c r="C59" s="124" t="s">
        <v>550</v>
      </c>
      <c r="D59" s="125">
        <v>1</v>
      </c>
      <c r="E59" s="126" t="s">
        <v>242</v>
      </c>
      <c r="F59" s="5">
        <v>29890</v>
      </c>
      <c r="G59" s="272">
        <f t="shared" si="2"/>
        <v>20923</v>
      </c>
      <c r="H59" s="63"/>
      <c r="I59" s="51"/>
      <c r="J59" s="52">
        <f t="shared" si="3"/>
        <v>0</v>
      </c>
      <c r="K59" s="63"/>
      <c r="L59" s="125" t="s">
        <v>236</v>
      </c>
      <c r="M59" s="125" t="s">
        <v>420</v>
      </c>
      <c r="N59" s="125">
        <v>400</v>
      </c>
      <c r="O59" s="125" t="s">
        <v>435</v>
      </c>
      <c r="P59" s="125" t="s">
        <v>258</v>
      </c>
      <c r="Q59" s="125" t="s">
        <v>446</v>
      </c>
      <c r="R59" s="125">
        <v>16</v>
      </c>
      <c r="S59" s="125">
        <v>511</v>
      </c>
      <c r="T59" s="125">
        <v>7.7919999999999998</v>
      </c>
      <c r="U59" s="125">
        <v>111</v>
      </c>
    </row>
    <row r="60" spans="1:21" x14ac:dyDescent="0.2">
      <c r="A60" s="590"/>
      <c r="B60" s="123" t="s">
        <v>466</v>
      </c>
      <c r="C60" s="124" t="s">
        <v>467</v>
      </c>
      <c r="D60" s="125">
        <v>1</v>
      </c>
      <c r="E60" s="126" t="s">
        <v>242</v>
      </c>
      <c r="F60" s="5">
        <v>19032</v>
      </c>
      <c r="G60" s="272">
        <f t="shared" si="2"/>
        <v>13322.400000000001</v>
      </c>
      <c r="H60" s="63"/>
      <c r="I60" s="51"/>
      <c r="J60" s="52">
        <f t="shared" si="3"/>
        <v>0</v>
      </c>
      <c r="K60" s="63"/>
      <c r="L60" s="125" t="s">
        <v>236</v>
      </c>
      <c r="M60" s="125" t="s">
        <v>420</v>
      </c>
      <c r="N60" s="125">
        <v>400</v>
      </c>
      <c r="O60" s="125" t="s">
        <v>435</v>
      </c>
      <c r="P60" s="125" t="s">
        <v>258</v>
      </c>
      <c r="Q60" s="125" t="s">
        <v>446</v>
      </c>
      <c r="R60" s="125">
        <v>17</v>
      </c>
      <c r="S60" s="125">
        <v>512</v>
      </c>
      <c r="T60" s="125">
        <v>8.3219999999999992</v>
      </c>
      <c r="U60" s="125">
        <v>112</v>
      </c>
    </row>
    <row r="61" spans="1:21" x14ac:dyDescent="0.2">
      <c r="A61" s="590"/>
      <c r="B61" s="123" t="s">
        <v>563</v>
      </c>
      <c r="C61" s="124" t="s">
        <v>564</v>
      </c>
      <c r="D61" s="125">
        <v>1</v>
      </c>
      <c r="E61" s="126" t="s">
        <v>242</v>
      </c>
      <c r="F61" s="5">
        <v>3416</v>
      </c>
      <c r="G61" s="272">
        <f t="shared" si="2"/>
        <v>2391.1999999999998</v>
      </c>
      <c r="H61" s="63"/>
      <c r="I61" s="51"/>
      <c r="J61" s="52">
        <f t="shared" si="3"/>
        <v>0</v>
      </c>
      <c r="K61" s="63"/>
      <c r="L61" s="125" t="s">
        <v>236</v>
      </c>
      <c r="M61" s="125" t="s">
        <v>420</v>
      </c>
      <c r="N61" s="125">
        <v>400</v>
      </c>
      <c r="O61" s="125" t="s">
        <v>435</v>
      </c>
      <c r="P61" s="125" t="s">
        <v>258</v>
      </c>
      <c r="Q61" s="125" t="s">
        <v>446</v>
      </c>
      <c r="R61" s="125">
        <v>18</v>
      </c>
      <c r="S61" s="125">
        <v>513</v>
      </c>
      <c r="T61" s="125">
        <v>0.61599999999999999</v>
      </c>
      <c r="U61" s="125">
        <v>113</v>
      </c>
    </row>
    <row r="62" spans="1:21" ht="25.5" x14ac:dyDescent="0.2">
      <c r="A62" s="590"/>
      <c r="B62" s="123" t="s">
        <v>1781</v>
      </c>
      <c r="C62" s="124" t="s">
        <v>1782</v>
      </c>
      <c r="D62" s="125">
        <v>5</v>
      </c>
      <c r="E62" s="126" t="s">
        <v>242</v>
      </c>
      <c r="F62" s="5">
        <v>14518</v>
      </c>
      <c r="G62" s="272">
        <f t="shared" si="2"/>
        <v>10162.6</v>
      </c>
      <c r="H62" s="63"/>
      <c r="I62" s="51"/>
      <c r="J62" s="52">
        <f t="shared" si="3"/>
        <v>0</v>
      </c>
      <c r="K62" s="63"/>
      <c r="L62" s="125" t="s">
        <v>236</v>
      </c>
      <c r="M62" s="125" t="s">
        <v>420</v>
      </c>
      <c r="N62" s="125">
        <v>400</v>
      </c>
      <c r="O62" s="125" t="s">
        <v>435</v>
      </c>
      <c r="P62" s="125" t="s">
        <v>258</v>
      </c>
      <c r="Q62" s="125" t="s">
        <v>446</v>
      </c>
      <c r="R62" s="125">
        <v>19</v>
      </c>
      <c r="S62" s="125">
        <v>514</v>
      </c>
      <c r="T62" s="125">
        <v>1.887</v>
      </c>
      <c r="U62" s="125">
        <v>114</v>
      </c>
    </row>
    <row r="63" spans="1:21" ht="31.5" x14ac:dyDescent="0.2">
      <c r="A63" s="590"/>
      <c r="B63" s="266" t="s">
        <v>1793</v>
      </c>
      <c r="C63" s="273" t="s">
        <v>1794</v>
      </c>
      <c r="D63" s="266"/>
      <c r="E63" s="267" t="s">
        <v>235</v>
      </c>
      <c r="F63" s="268">
        <v>131028</v>
      </c>
      <c r="G63" s="269">
        <f t="shared" si="2"/>
        <v>91719.6</v>
      </c>
      <c r="H63" s="63"/>
      <c r="I63" s="270"/>
      <c r="J63" s="271">
        <f t="shared" si="3"/>
        <v>0</v>
      </c>
      <c r="K63" s="63"/>
      <c r="L63" s="280" t="s">
        <v>236</v>
      </c>
      <c r="M63" s="280" t="s">
        <v>420</v>
      </c>
      <c r="N63" s="280">
        <v>450</v>
      </c>
      <c r="O63" s="280" t="s">
        <v>435</v>
      </c>
      <c r="P63" s="280" t="s">
        <v>258</v>
      </c>
      <c r="Q63" s="280" t="s">
        <v>446</v>
      </c>
      <c r="R63" s="280">
        <v>20</v>
      </c>
      <c r="S63" s="280">
        <v>515</v>
      </c>
      <c r="T63" s="280">
        <v>26.503999999999998</v>
      </c>
      <c r="U63" s="280">
        <v>115</v>
      </c>
    </row>
    <row r="64" spans="1:21" ht="25.5" x14ac:dyDescent="0.2">
      <c r="A64" s="590"/>
      <c r="B64" s="123" t="s">
        <v>549</v>
      </c>
      <c r="C64" s="124" t="s">
        <v>550</v>
      </c>
      <c r="D64" s="125">
        <v>1</v>
      </c>
      <c r="E64" s="126" t="s">
        <v>242</v>
      </c>
      <c r="F64" s="5">
        <v>29890</v>
      </c>
      <c r="G64" s="272">
        <f t="shared" si="2"/>
        <v>20923</v>
      </c>
      <c r="H64" s="63"/>
      <c r="I64" s="51"/>
      <c r="J64" s="52">
        <f t="shared" si="3"/>
        <v>0</v>
      </c>
      <c r="K64" s="63"/>
      <c r="L64" s="125" t="s">
        <v>236</v>
      </c>
      <c r="M64" s="125" t="s">
        <v>420</v>
      </c>
      <c r="N64" s="125">
        <v>450</v>
      </c>
      <c r="O64" s="125" t="s">
        <v>435</v>
      </c>
      <c r="P64" s="125" t="s">
        <v>258</v>
      </c>
      <c r="Q64" s="125" t="s">
        <v>446</v>
      </c>
      <c r="R64" s="125">
        <v>21</v>
      </c>
      <c r="S64" s="125">
        <v>516</v>
      </c>
      <c r="T64" s="125">
        <v>7.7919999999999998</v>
      </c>
      <c r="U64" s="125">
        <v>116</v>
      </c>
    </row>
    <row r="65" spans="1:21" x14ac:dyDescent="0.2">
      <c r="A65" s="590"/>
      <c r="B65" s="123" t="s">
        <v>466</v>
      </c>
      <c r="C65" s="124" t="s">
        <v>467</v>
      </c>
      <c r="D65" s="125">
        <v>1</v>
      </c>
      <c r="E65" s="126" t="s">
        <v>242</v>
      </c>
      <c r="F65" s="5">
        <v>19032</v>
      </c>
      <c r="G65" s="272">
        <f t="shared" si="2"/>
        <v>13322.400000000001</v>
      </c>
      <c r="H65" s="63"/>
      <c r="I65" s="51"/>
      <c r="J65" s="52">
        <f t="shared" si="3"/>
        <v>0</v>
      </c>
      <c r="K65" s="63"/>
      <c r="L65" s="125" t="s">
        <v>236</v>
      </c>
      <c r="M65" s="125" t="s">
        <v>420</v>
      </c>
      <c r="N65" s="125">
        <v>450</v>
      </c>
      <c r="O65" s="125" t="s">
        <v>435</v>
      </c>
      <c r="P65" s="125" t="s">
        <v>258</v>
      </c>
      <c r="Q65" s="125" t="s">
        <v>446</v>
      </c>
      <c r="R65" s="125">
        <v>22</v>
      </c>
      <c r="S65" s="125">
        <v>517</v>
      </c>
      <c r="T65" s="125">
        <v>8.3219999999999992</v>
      </c>
      <c r="U65" s="125">
        <v>117</v>
      </c>
    </row>
    <row r="66" spans="1:21" x14ac:dyDescent="0.2">
      <c r="A66" s="590"/>
      <c r="B66" s="123" t="s">
        <v>569</v>
      </c>
      <c r="C66" s="124" t="s">
        <v>570</v>
      </c>
      <c r="D66" s="125">
        <v>1</v>
      </c>
      <c r="E66" s="126" t="s">
        <v>242</v>
      </c>
      <c r="F66" s="5">
        <v>4026</v>
      </c>
      <c r="G66" s="272">
        <f t="shared" si="2"/>
        <v>2818.2</v>
      </c>
      <c r="H66" s="63"/>
      <c r="I66" s="51"/>
      <c r="J66" s="52">
        <f t="shared" si="3"/>
        <v>0</v>
      </c>
      <c r="K66" s="63"/>
      <c r="L66" s="125" t="s">
        <v>236</v>
      </c>
      <c r="M66" s="125" t="s">
        <v>420</v>
      </c>
      <c r="N66" s="125">
        <v>450</v>
      </c>
      <c r="O66" s="125" t="s">
        <v>435</v>
      </c>
      <c r="P66" s="125" t="s">
        <v>258</v>
      </c>
      <c r="Q66" s="125" t="s">
        <v>446</v>
      </c>
      <c r="R66" s="125">
        <v>23</v>
      </c>
      <c r="S66" s="125">
        <v>518</v>
      </c>
      <c r="T66" s="125">
        <v>0.66</v>
      </c>
      <c r="U66" s="125">
        <v>118</v>
      </c>
    </row>
    <row r="67" spans="1:21" ht="26.25" thickBot="1" x14ac:dyDescent="0.25">
      <c r="A67" s="591"/>
      <c r="B67" s="182" t="s">
        <v>1785</v>
      </c>
      <c r="C67" s="254" t="s">
        <v>1786</v>
      </c>
      <c r="D67" s="183">
        <v>5</v>
      </c>
      <c r="E67" s="132" t="s">
        <v>242</v>
      </c>
      <c r="F67" s="15">
        <v>15616</v>
      </c>
      <c r="G67" s="332">
        <f t="shared" si="2"/>
        <v>10931.2</v>
      </c>
      <c r="H67" s="63"/>
      <c r="I67" s="56"/>
      <c r="J67" s="57">
        <f t="shared" si="3"/>
        <v>0</v>
      </c>
      <c r="K67" s="63"/>
      <c r="L67" s="183" t="s">
        <v>236</v>
      </c>
      <c r="M67" s="183" t="s">
        <v>420</v>
      </c>
      <c r="N67" s="183">
        <v>450</v>
      </c>
      <c r="O67" s="183" t="s">
        <v>435</v>
      </c>
      <c r="P67" s="183" t="s">
        <v>258</v>
      </c>
      <c r="Q67" s="183" t="s">
        <v>446</v>
      </c>
      <c r="R67" s="183">
        <v>24</v>
      </c>
      <c r="S67" s="183">
        <v>519</v>
      </c>
      <c r="T67" s="183">
        <v>1.946</v>
      </c>
      <c r="U67" s="183">
        <v>119</v>
      </c>
    </row>
    <row r="68" spans="1:21" ht="31.5" x14ac:dyDescent="0.2">
      <c r="A68" s="624"/>
      <c r="B68" s="345" t="s">
        <v>1795</v>
      </c>
      <c r="C68" s="344" t="s">
        <v>1796</v>
      </c>
      <c r="D68" s="345"/>
      <c r="E68" s="346" t="s">
        <v>235</v>
      </c>
      <c r="F68" s="347">
        <v>133102</v>
      </c>
      <c r="G68" s="342">
        <f t="shared" si="2"/>
        <v>93171.4</v>
      </c>
      <c r="H68" s="63"/>
      <c r="I68" s="49"/>
      <c r="J68" s="50">
        <f t="shared" si="3"/>
        <v>0</v>
      </c>
      <c r="K68" s="63"/>
      <c r="L68" s="370" t="s">
        <v>236</v>
      </c>
      <c r="M68" s="370" t="s">
        <v>420</v>
      </c>
      <c r="N68" s="370">
        <v>250</v>
      </c>
      <c r="O68" s="370" t="s">
        <v>440</v>
      </c>
      <c r="P68" s="370" t="s">
        <v>258</v>
      </c>
      <c r="Q68" s="370" t="s">
        <v>446</v>
      </c>
      <c r="R68" s="370">
        <v>6</v>
      </c>
      <c r="S68" s="370">
        <v>500</v>
      </c>
      <c r="T68" s="370">
        <v>25.725999999999999</v>
      </c>
      <c r="U68" s="370">
        <v>100</v>
      </c>
    </row>
    <row r="69" spans="1:21" ht="25.5" x14ac:dyDescent="0.2">
      <c r="A69" s="590"/>
      <c r="B69" s="123" t="s">
        <v>549</v>
      </c>
      <c r="C69" s="124" t="s">
        <v>550</v>
      </c>
      <c r="D69" s="125">
        <v>1</v>
      </c>
      <c r="E69" s="126" t="s">
        <v>242</v>
      </c>
      <c r="F69" s="5">
        <v>29890</v>
      </c>
      <c r="G69" s="272">
        <f t="shared" si="2"/>
        <v>20923</v>
      </c>
      <c r="H69" s="63"/>
      <c r="I69" s="51"/>
      <c r="J69" s="52">
        <f t="shared" si="3"/>
        <v>0</v>
      </c>
      <c r="K69" s="63"/>
      <c r="L69" s="125" t="s">
        <v>236</v>
      </c>
      <c r="M69" s="125" t="s">
        <v>420</v>
      </c>
      <c r="N69" s="125">
        <v>250</v>
      </c>
      <c r="O69" s="125" t="s">
        <v>440</v>
      </c>
      <c r="P69" s="125" t="s">
        <v>258</v>
      </c>
      <c r="Q69" s="125" t="s">
        <v>446</v>
      </c>
      <c r="R69" s="125">
        <v>6</v>
      </c>
      <c r="S69" s="125">
        <v>500</v>
      </c>
      <c r="T69" s="125">
        <v>7.7919999999999998</v>
      </c>
      <c r="U69" s="125">
        <v>100</v>
      </c>
    </row>
    <row r="70" spans="1:21" x14ac:dyDescent="0.2">
      <c r="A70" s="590"/>
      <c r="B70" s="123" t="s">
        <v>470</v>
      </c>
      <c r="C70" s="124" t="s">
        <v>471</v>
      </c>
      <c r="D70" s="125">
        <v>1</v>
      </c>
      <c r="E70" s="126" t="s">
        <v>242</v>
      </c>
      <c r="F70" s="5">
        <v>20984</v>
      </c>
      <c r="G70" s="272">
        <f t="shared" si="2"/>
        <v>14688.8</v>
      </c>
      <c r="H70" s="63"/>
      <c r="I70" s="51"/>
      <c r="J70" s="52">
        <f t="shared" si="3"/>
        <v>0</v>
      </c>
      <c r="K70" s="63"/>
      <c r="L70" s="125" t="s">
        <v>236</v>
      </c>
      <c r="M70" s="125" t="s">
        <v>420</v>
      </c>
      <c r="N70" s="125">
        <v>250</v>
      </c>
      <c r="O70" s="125" t="s">
        <v>440</v>
      </c>
      <c r="P70" s="125" t="s">
        <v>258</v>
      </c>
      <c r="Q70" s="125" t="s">
        <v>446</v>
      </c>
      <c r="R70" s="125">
        <v>6</v>
      </c>
      <c r="S70" s="125">
        <v>500</v>
      </c>
      <c r="T70" s="125">
        <v>9.6999999999999993</v>
      </c>
      <c r="U70" s="125">
        <v>100</v>
      </c>
    </row>
    <row r="71" spans="1:21" x14ac:dyDescent="0.2">
      <c r="A71" s="590"/>
      <c r="B71" s="123" t="s">
        <v>551</v>
      </c>
      <c r="C71" s="124" t="s">
        <v>552</v>
      </c>
      <c r="D71" s="125">
        <v>1</v>
      </c>
      <c r="E71" s="126" t="s">
        <v>242</v>
      </c>
      <c r="F71" s="5">
        <v>3172</v>
      </c>
      <c r="G71" s="272">
        <f t="shared" si="2"/>
        <v>2220.4</v>
      </c>
      <c r="H71" s="63"/>
      <c r="I71" s="51"/>
      <c r="J71" s="52">
        <f t="shared" si="3"/>
        <v>0</v>
      </c>
      <c r="K71" s="63"/>
      <c r="L71" s="125" t="s">
        <v>236</v>
      </c>
      <c r="M71" s="125" t="s">
        <v>420</v>
      </c>
      <c r="N71" s="125">
        <v>250</v>
      </c>
      <c r="O71" s="125" t="s">
        <v>440</v>
      </c>
      <c r="P71" s="125" t="s">
        <v>258</v>
      </c>
      <c r="Q71" s="125" t="s">
        <v>446</v>
      </c>
      <c r="R71" s="125">
        <v>6</v>
      </c>
      <c r="S71" s="125">
        <v>500</v>
      </c>
      <c r="T71" s="125">
        <v>0.434</v>
      </c>
      <c r="U71" s="125">
        <v>100</v>
      </c>
    </row>
    <row r="72" spans="1:21" ht="25.5" x14ac:dyDescent="0.2">
      <c r="A72" s="590"/>
      <c r="B72" s="123" t="s">
        <v>1773</v>
      </c>
      <c r="C72" s="124" t="s">
        <v>1774</v>
      </c>
      <c r="D72" s="125">
        <v>6</v>
      </c>
      <c r="E72" s="126" t="s">
        <v>242</v>
      </c>
      <c r="F72" s="5">
        <v>13176</v>
      </c>
      <c r="G72" s="272">
        <f t="shared" si="2"/>
        <v>9223.2000000000007</v>
      </c>
      <c r="H72" s="63"/>
      <c r="I72" s="51"/>
      <c r="J72" s="52">
        <f t="shared" si="3"/>
        <v>0</v>
      </c>
      <c r="K72" s="63"/>
      <c r="L72" s="125" t="s">
        <v>236</v>
      </c>
      <c r="M72" s="125" t="s">
        <v>420</v>
      </c>
      <c r="N72" s="125">
        <v>250</v>
      </c>
      <c r="O72" s="125" t="s">
        <v>440</v>
      </c>
      <c r="P72" s="125" t="s">
        <v>258</v>
      </c>
      <c r="Q72" s="125" t="s">
        <v>446</v>
      </c>
      <c r="R72" s="125">
        <v>6</v>
      </c>
      <c r="S72" s="125">
        <v>500</v>
      </c>
      <c r="T72" s="125">
        <v>1.3</v>
      </c>
      <c r="U72" s="125">
        <v>100</v>
      </c>
    </row>
    <row r="73" spans="1:21" ht="31.5" x14ac:dyDescent="0.2">
      <c r="A73" s="590"/>
      <c r="B73" s="266" t="s">
        <v>1797</v>
      </c>
      <c r="C73" s="273" t="s">
        <v>1798</v>
      </c>
      <c r="D73" s="266"/>
      <c r="E73" s="267" t="s">
        <v>235</v>
      </c>
      <c r="F73" s="268">
        <v>134688</v>
      </c>
      <c r="G73" s="269">
        <f t="shared" si="2"/>
        <v>94281.600000000006</v>
      </c>
      <c r="H73" s="63"/>
      <c r="I73" s="270"/>
      <c r="J73" s="271">
        <f t="shared" si="3"/>
        <v>0</v>
      </c>
      <c r="K73" s="63"/>
      <c r="L73" s="280" t="s">
        <v>236</v>
      </c>
      <c r="M73" s="280" t="s">
        <v>420</v>
      </c>
      <c r="N73" s="280">
        <v>300</v>
      </c>
      <c r="O73" s="280" t="s">
        <v>440</v>
      </c>
      <c r="P73" s="280" t="s">
        <v>258</v>
      </c>
      <c r="Q73" s="280" t="s">
        <v>446</v>
      </c>
      <c r="R73" s="280">
        <v>6</v>
      </c>
      <c r="S73" s="280">
        <v>500</v>
      </c>
      <c r="T73" s="280">
        <v>26.863999999999997</v>
      </c>
      <c r="U73" s="280">
        <v>100</v>
      </c>
    </row>
    <row r="74" spans="1:21" ht="25.5" x14ac:dyDescent="0.2">
      <c r="A74" s="590"/>
      <c r="B74" s="123" t="s">
        <v>549</v>
      </c>
      <c r="C74" s="124" t="s">
        <v>550</v>
      </c>
      <c r="D74" s="125">
        <v>1</v>
      </c>
      <c r="E74" s="126" t="s">
        <v>242</v>
      </c>
      <c r="F74" s="5">
        <v>29890</v>
      </c>
      <c r="G74" s="272">
        <f t="shared" ref="G74:G87" si="4">F74-F74*$G$4</f>
        <v>20923</v>
      </c>
      <c r="H74" s="63"/>
      <c r="I74" s="51"/>
      <c r="J74" s="52">
        <f t="shared" ref="J74:J87" si="5">IF(I74*G74&gt;0,I74*G74,0)</f>
        <v>0</v>
      </c>
      <c r="K74" s="63"/>
      <c r="L74" s="125" t="s">
        <v>236</v>
      </c>
      <c r="M74" s="125" t="s">
        <v>420</v>
      </c>
      <c r="N74" s="125">
        <v>300</v>
      </c>
      <c r="O74" s="125" t="s">
        <v>440</v>
      </c>
      <c r="P74" s="125" t="s">
        <v>258</v>
      </c>
      <c r="Q74" s="125" t="s">
        <v>446</v>
      </c>
      <c r="R74" s="125">
        <v>6</v>
      </c>
      <c r="S74" s="125">
        <v>500</v>
      </c>
      <c r="T74" s="125">
        <v>7.7919999999999998</v>
      </c>
      <c r="U74" s="125">
        <v>100</v>
      </c>
    </row>
    <row r="75" spans="1:21" x14ac:dyDescent="0.2">
      <c r="A75" s="590"/>
      <c r="B75" s="123" t="s">
        <v>470</v>
      </c>
      <c r="C75" s="124" t="s">
        <v>471</v>
      </c>
      <c r="D75" s="125">
        <v>1</v>
      </c>
      <c r="E75" s="126" t="s">
        <v>242</v>
      </c>
      <c r="F75" s="5">
        <v>20984</v>
      </c>
      <c r="G75" s="272">
        <f t="shared" si="4"/>
        <v>14688.8</v>
      </c>
      <c r="H75" s="63"/>
      <c r="I75" s="51"/>
      <c r="J75" s="52">
        <f t="shared" si="5"/>
        <v>0</v>
      </c>
      <c r="K75" s="63"/>
      <c r="L75" s="125" t="s">
        <v>236</v>
      </c>
      <c r="M75" s="125" t="s">
        <v>420</v>
      </c>
      <c r="N75" s="125">
        <v>300</v>
      </c>
      <c r="O75" s="125" t="s">
        <v>440</v>
      </c>
      <c r="P75" s="125" t="s">
        <v>258</v>
      </c>
      <c r="Q75" s="125" t="s">
        <v>446</v>
      </c>
      <c r="R75" s="125">
        <v>6</v>
      </c>
      <c r="S75" s="125">
        <v>500</v>
      </c>
      <c r="T75" s="125">
        <v>9.6999999999999993</v>
      </c>
      <c r="U75" s="125">
        <v>100</v>
      </c>
    </row>
    <row r="76" spans="1:21" x14ac:dyDescent="0.2">
      <c r="A76" s="590"/>
      <c r="B76" s="123" t="s">
        <v>557</v>
      </c>
      <c r="C76" s="124" t="s">
        <v>558</v>
      </c>
      <c r="D76" s="125">
        <v>1</v>
      </c>
      <c r="E76" s="126" t="s">
        <v>242</v>
      </c>
      <c r="F76" s="5">
        <v>3294</v>
      </c>
      <c r="G76" s="272">
        <f t="shared" si="4"/>
        <v>2305.8000000000002</v>
      </c>
      <c r="H76" s="63"/>
      <c r="I76" s="51"/>
      <c r="J76" s="52">
        <f t="shared" si="5"/>
        <v>0</v>
      </c>
      <c r="K76" s="63"/>
      <c r="L76" s="125" t="s">
        <v>236</v>
      </c>
      <c r="M76" s="125" t="s">
        <v>420</v>
      </c>
      <c r="N76" s="125">
        <v>300</v>
      </c>
      <c r="O76" s="125" t="s">
        <v>440</v>
      </c>
      <c r="P76" s="125" t="s">
        <v>258</v>
      </c>
      <c r="Q76" s="125" t="s">
        <v>446</v>
      </c>
      <c r="R76" s="125">
        <v>6</v>
      </c>
      <c r="S76" s="125">
        <v>500</v>
      </c>
      <c r="T76" s="125">
        <v>0.49199999999999999</v>
      </c>
      <c r="U76" s="125">
        <v>100</v>
      </c>
    </row>
    <row r="77" spans="1:21" ht="25.5" x14ac:dyDescent="0.2">
      <c r="A77" s="590"/>
      <c r="B77" s="123" t="s">
        <v>1777</v>
      </c>
      <c r="C77" s="124" t="s">
        <v>1778</v>
      </c>
      <c r="D77" s="125">
        <v>6</v>
      </c>
      <c r="E77" s="126" t="s">
        <v>242</v>
      </c>
      <c r="F77" s="5">
        <v>13420</v>
      </c>
      <c r="G77" s="272">
        <f t="shared" si="4"/>
        <v>9394</v>
      </c>
      <c r="H77" s="63"/>
      <c r="I77" s="51"/>
      <c r="J77" s="52">
        <f t="shared" si="5"/>
        <v>0</v>
      </c>
      <c r="K77" s="63"/>
      <c r="L77" s="125" t="s">
        <v>236</v>
      </c>
      <c r="M77" s="125" t="s">
        <v>420</v>
      </c>
      <c r="N77" s="125">
        <v>300</v>
      </c>
      <c r="O77" s="125" t="s">
        <v>440</v>
      </c>
      <c r="P77" s="125" t="s">
        <v>258</v>
      </c>
      <c r="Q77" s="125" t="s">
        <v>446</v>
      </c>
      <c r="R77" s="125">
        <v>6</v>
      </c>
      <c r="S77" s="125">
        <v>500</v>
      </c>
      <c r="T77" s="125">
        <v>1.48</v>
      </c>
      <c r="U77" s="125">
        <v>100</v>
      </c>
    </row>
    <row r="78" spans="1:21" ht="31.5" x14ac:dyDescent="0.2">
      <c r="A78" s="590"/>
      <c r="B78" s="266" t="s">
        <v>1799</v>
      </c>
      <c r="C78" s="273" t="s">
        <v>1800</v>
      </c>
      <c r="D78" s="266"/>
      <c r="E78" s="267" t="s">
        <v>235</v>
      </c>
      <c r="F78" s="268">
        <v>141398</v>
      </c>
      <c r="G78" s="269">
        <f t="shared" si="4"/>
        <v>98978.6</v>
      </c>
      <c r="H78" s="63"/>
      <c r="I78" s="270"/>
      <c r="J78" s="271">
        <f t="shared" si="5"/>
        <v>0</v>
      </c>
      <c r="K78" s="63"/>
      <c r="L78" s="280" t="s">
        <v>236</v>
      </c>
      <c r="M78" s="280" t="s">
        <v>420</v>
      </c>
      <c r="N78" s="280">
        <v>400</v>
      </c>
      <c r="O78" s="280" t="s">
        <v>440</v>
      </c>
      <c r="P78" s="280" t="s">
        <v>258</v>
      </c>
      <c r="Q78" s="280" t="s">
        <v>446</v>
      </c>
      <c r="R78" s="280">
        <v>6</v>
      </c>
      <c r="S78" s="280">
        <v>500</v>
      </c>
      <c r="T78" s="280">
        <v>29.429999999999996</v>
      </c>
      <c r="U78" s="280">
        <v>100</v>
      </c>
    </row>
    <row r="79" spans="1:21" ht="25.5" x14ac:dyDescent="0.2">
      <c r="A79" s="590"/>
      <c r="B79" s="123" t="s">
        <v>549</v>
      </c>
      <c r="C79" s="124" t="s">
        <v>550</v>
      </c>
      <c r="D79" s="125">
        <v>1</v>
      </c>
      <c r="E79" s="126" t="s">
        <v>242</v>
      </c>
      <c r="F79" s="5">
        <v>29890</v>
      </c>
      <c r="G79" s="272">
        <f t="shared" si="4"/>
        <v>20923</v>
      </c>
      <c r="H79" s="63"/>
      <c r="I79" s="51"/>
      <c r="J79" s="52">
        <f t="shared" si="5"/>
        <v>0</v>
      </c>
      <c r="K79" s="63"/>
      <c r="L79" s="125" t="s">
        <v>236</v>
      </c>
      <c r="M79" s="125" t="s">
        <v>420</v>
      </c>
      <c r="N79" s="125">
        <v>400</v>
      </c>
      <c r="O79" s="125" t="s">
        <v>440</v>
      </c>
      <c r="P79" s="125" t="s">
        <v>258</v>
      </c>
      <c r="Q79" s="125" t="s">
        <v>446</v>
      </c>
      <c r="R79" s="125">
        <v>6</v>
      </c>
      <c r="S79" s="125">
        <v>500</v>
      </c>
      <c r="T79" s="125">
        <v>7.7919999999999998</v>
      </c>
      <c r="U79" s="125">
        <v>100</v>
      </c>
    </row>
    <row r="80" spans="1:21" x14ac:dyDescent="0.2">
      <c r="A80" s="590"/>
      <c r="B80" s="123" t="s">
        <v>470</v>
      </c>
      <c r="C80" s="124" t="s">
        <v>471</v>
      </c>
      <c r="D80" s="125">
        <v>1</v>
      </c>
      <c r="E80" s="126" t="s">
        <v>242</v>
      </c>
      <c r="F80" s="5">
        <v>20984</v>
      </c>
      <c r="G80" s="272">
        <f t="shared" si="4"/>
        <v>14688.8</v>
      </c>
      <c r="H80" s="63"/>
      <c r="I80" s="51"/>
      <c r="J80" s="52">
        <f t="shared" si="5"/>
        <v>0</v>
      </c>
      <c r="K80" s="63"/>
      <c r="L80" s="125" t="s">
        <v>236</v>
      </c>
      <c r="M80" s="125" t="s">
        <v>420</v>
      </c>
      <c r="N80" s="125">
        <v>400</v>
      </c>
      <c r="O80" s="125" t="s">
        <v>440</v>
      </c>
      <c r="P80" s="125" t="s">
        <v>258</v>
      </c>
      <c r="Q80" s="125" t="s">
        <v>446</v>
      </c>
      <c r="R80" s="125">
        <v>6</v>
      </c>
      <c r="S80" s="125">
        <v>500</v>
      </c>
      <c r="T80" s="125">
        <v>9.6999999999999993</v>
      </c>
      <c r="U80" s="125">
        <v>100</v>
      </c>
    </row>
    <row r="81" spans="1:21" x14ac:dyDescent="0.2">
      <c r="A81" s="590"/>
      <c r="B81" s="123" t="s">
        <v>563</v>
      </c>
      <c r="C81" s="124" t="s">
        <v>564</v>
      </c>
      <c r="D81" s="125">
        <v>1</v>
      </c>
      <c r="E81" s="126" t="s">
        <v>242</v>
      </c>
      <c r="F81" s="5">
        <v>3416</v>
      </c>
      <c r="G81" s="272">
        <f t="shared" si="4"/>
        <v>2391.1999999999998</v>
      </c>
      <c r="H81" s="63"/>
      <c r="I81" s="51"/>
      <c r="J81" s="52">
        <f t="shared" si="5"/>
        <v>0</v>
      </c>
      <c r="K81" s="63"/>
      <c r="L81" s="125" t="s">
        <v>236</v>
      </c>
      <c r="M81" s="125" t="s">
        <v>420</v>
      </c>
      <c r="N81" s="125">
        <v>400</v>
      </c>
      <c r="O81" s="125" t="s">
        <v>440</v>
      </c>
      <c r="P81" s="125" t="s">
        <v>258</v>
      </c>
      <c r="Q81" s="125" t="s">
        <v>446</v>
      </c>
      <c r="R81" s="125">
        <v>6</v>
      </c>
      <c r="S81" s="125">
        <v>500</v>
      </c>
      <c r="T81" s="125">
        <v>0.61599999999999999</v>
      </c>
      <c r="U81" s="125">
        <v>100</v>
      </c>
    </row>
    <row r="82" spans="1:21" ht="25.5" x14ac:dyDescent="0.2">
      <c r="A82" s="590"/>
      <c r="B82" s="123" t="s">
        <v>1781</v>
      </c>
      <c r="C82" s="124" t="s">
        <v>1782</v>
      </c>
      <c r="D82" s="125">
        <v>6</v>
      </c>
      <c r="E82" s="126" t="s">
        <v>242</v>
      </c>
      <c r="F82" s="5">
        <v>14518</v>
      </c>
      <c r="G82" s="272">
        <f t="shared" si="4"/>
        <v>10162.6</v>
      </c>
      <c r="H82" s="63"/>
      <c r="I82" s="51"/>
      <c r="J82" s="52">
        <f t="shared" si="5"/>
        <v>0</v>
      </c>
      <c r="K82" s="63"/>
      <c r="L82" s="125" t="s">
        <v>236</v>
      </c>
      <c r="M82" s="125" t="s">
        <v>420</v>
      </c>
      <c r="N82" s="125">
        <v>400</v>
      </c>
      <c r="O82" s="125" t="s">
        <v>440</v>
      </c>
      <c r="P82" s="125" t="s">
        <v>258</v>
      </c>
      <c r="Q82" s="125" t="s">
        <v>446</v>
      </c>
      <c r="R82" s="125">
        <v>6</v>
      </c>
      <c r="S82" s="125">
        <v>500</v>
      </c>
      <c r="T82" s="125">
        <v>1.887</v>
      </c>
      <c r="U82" s="125">
        <v>100</v>
      </c>
    </row>
    <row r="83" spans="1:21" ht="31.5" x14ac:dyDescent="0.2">
      <c r="A83" s="590"/>
      <c r="B83" s="266" t="s">
        <v>1801</v>
      </c>
      <c r="C83" s="273" t="s">
        <v>1802</v>
      </c>
      <c r="D83" s="266"/>
      <c r="E83" s="267" t="s">
        <v>235</v>
      </c>
      <c r="F83" s="268">
        <v>148596</v>
      </c>
      <c r="G83" s="269">
        <f t="shared" si="4"/>
        <v>104017.20000000001</v>
      </c>
      <c r="H83" s="63"/>
      <c r="I83" s="270"/>
      <c r="J83" s="271">
        <f t="shared" si="5"/>
        <v>0</v>
      </c>
      <c r="K83" s="63"/>
      <c r="L83" s="280" t="s">
        <v>236</v>
      </c>
      <c r="M83" s="280" t="s">
        <v>420</v>
      </c>
      <c r="N83" s="280">
        <v>450</v>
      </c>
      <c r="O83" s="280" t="s">
        <v>440</v>
      </c>
      <c r="P83" s="280" t="s">
        <v>258</v>
      </c>
      <c r="Q83" s="280" t="s">
        <v>446</v>
      </c>
      <c r="R83" s="280">
        <v>6</v>
      </c>
      <c r="S83" s="280">
        <v>500</v>
      </c>
      <c r="T83" s="280">
        <v>29.827999999999996</v>
      </c>
      <c r="U83" s="280">
        <v>100</v>
      </c>
    </row>
    <row r="84" spans="1:21" ht="25.5" x14ac:dyDescent="0.2">
      <c r="A84" s="590"/>
      <c r="B84" s="123" t="s">
        <v>549</v>
      </c>
      <c r="C84" s="124" t="s">
        <v>550</v>
      </c>
      <c r="D84" s="125">
        <v>1</v>
      </c>
      <c r="E84" s="126" t="s">
        <v>242</v>
      </c>
      <c r="F84" s="5">
        <v>29890</v>
      </c>
      <c r="G84" s="272">
        <f t="shared" si="4"/>
        <v>20923</v>
      </c>
      <c r="H84" s="63"/>
      <c r="I84" s="51"/>
      <c r="J84" s="52">
        <f t="shared" si="5"/>
        <v>0</v>
      </c>
      <c r="K84" s="63"/>
      <c r="L84" s="125" t="s">
        <v>236</v>
      </c>
      <c r="M84" s="125" t="s">
        <v>420</v>
      </c>
      <c r="N84" s="125">
        <v>450</v>
      </c>
      <c r="O84" s="125" t="s">
        <v>440</v>
      </c>
      <c r="P84" s="125" t="s">
        <v>258</v>
      </c>
      <c r="Q84" s="125" t="s">
        <v>446</v>
      </c>
      <c r="R84" s="125">
        <v>6</v>
      </c>
      <c r="S84" s="125">
        <v>500</v>
      </c>
      <c r="T84" s="125">
        <v>7.7919999999999998</v>
      </c>
      <c r="U84" s="125">
        <v>100</v>
      </c>
    </row>
    <row r="85" spans="1:21" x14ac:dyDescent="0.2">
      <c r="A85" s="590"/>
      <c r="B85" s="123" t="s">
        <v>470</v>
      </c>
      <c r="C85" s="124" t="s">
        <v>471</v>
      </c>
      <c r="D85" s="125">
        <v>1</v>
      </c>
      <c r="E85" s="126" t="s">
        <v>242</v>
      </c>
      <c r="F85" s="5">
        <v>20984</v>
      </c>
      <c r="G85" s="272">
        <f t="shared" si="4"/>
        <v>14688.8</v>
      </c>
      <c r="H85" s="63"/>
      <c r="I85" s="51"/>
      <c r="J85" s="52">
        <f t="shared" si="5"/>
        <v>0</v>
      </c>
      <c r="K85" s="63"/>
      <c r="L85" s="125" t="s">
        <v>236</v>
      </c>
      <c r="M85" s="125" t="s">
        <v>420</v>
      </c>
      <c r="N85" s="125">
        <v>450</v>
      </c>
      <c r="O85" s="125" t="s">
        <v>440</v>
      </c>
      <c r="P85" s="125" t="s">
        <v>258</v>
      </c>
      <c r="Q85" s="125" t="s">
        <v>446</v>
      </c>
      <c r="R85" s="125">
        <v>6</v>
      </c>
      <c r="S85" s="125">
        <v>500</v>
      </c>
      <c r="T85" s="125">
        <v>9.6999999999999993</v>
      </c>
      <c r="U85" s="125">
        <v>100</v>
      </c>
    </row>
    <row r="86" spans="1:21" x14ac:dyDescent="0.2">
      <c r="A86" s="590"/>
      <c r="B86" s="123" t="s">
        <v>569</v>
      </c>
      <c r="C86" s="124" t="s">
        <v>570</v>
      </c>
      <c r="D86" s="125">
        <v>1</v>
      </c>
      <c r="E86" s="126" t="s">
        <v>242</v>
      </c>
      <c r="F86" s="5">
        <v>4026</v>
      </c>
      <c r="G86" s="272">
        <f t="shared" si="4"/>
        <v>2818.2</v>
      </c>
      <c r="H86" s="63"/>
      <c r="I86" s="51"/>
      <c r="J86" s="52">
        <f t="shared" si="5"/>
        <v>0</v>
      </c>
      <c r="K86" s="63"/>
      <c r="L86" s="125" t="s">
        <v>236</v>
      </c>
      <c r="M86" s="125" t="s">
        <v>420</v>
      </c>
      <c r="N86" s="125">
        <v>450</v>
      </c>
      <c r="O86" s="125" t="s">
        <v>440</v>
      </c>
      <c r="P86" s="125" t="s">
        <v>258</v>
      </c>
      <c r="Q86" s="125" t="s">
        <v>446</v>
      </c>
      <c r="R86" s="125">
        <v>6</v>
      </c>
      <c r="S86" s="125">
        <v>500</v>
      </c>
      <c r="T86" s="125">
        <v>0.66</v>
      </c>
      <c r="U86" s="125">
        <v>100</v>
      </c>
    </row>
    <row r="87" spans="1:21" ht="26.25" thickBot="1" x14ac:dyDescent="0.25">
      <c r="A87" s="591"/>
      <c r="B87" s="182" t="s">
        <v>1785</v>
      </c>
      <c r="C87" s="254" t="s">
        <v>1786</v>
      </c>
      <c r="D87" s="183">
        <v>6</v>
      </c>
      <c r="E87" s="132" t="s">
        <v>242</v>
      </c>
      <c r="F87" s="15">
        <v>15616</v>
      </c>
      <c r="G87" s="332">
        <f t="shared" si="4"/>
        <v>10931.2</v>
      </c>
      <c r="H87" s="63"/>
      <c r="I87" s="56"/>
      <c r="J87" s="57">
        <f t="shared" si="5"/>
        <v>0</v>
      </c>
      <c r="K87" s="63"/>
      <c r="L87" s="183" t="s">
        <v>236</v>
      </c>
      <c r="M87" s="183" t="s">
        <v>420</v>
      </c>
      <c r="N87" s="183">
        <v>450</v>
      </c>
      <c r="O87" s="183" t="s">
        <v>440</v>
      </c>
      <c r="P87" s="183" t="s">
        <v>258</v>
      </c>
      <c r="Q87" s="183" t="s">
        <v>446</v>
      </c>
      <c r="R87" s="183">
        <v>6</v>
      </c>
      <c r="S87" s="183">
        <v>500</v>
      </c>
      <c r="T87" s="183">
        <v>1.946</v>
      </c>
      <c r="U87" s="183">
        <v>100</v>
      </c>
    </row>
    <row r="88" spans="1:21" ht="20.25" thickBot="1" x14ac:dyDescent="0.25">
      <c r="A88" s="405"/>
      <c r="B88" s="406"/>
      <c r="C88" s="407" t="s">
        <v>621</v>
      </c>
      <c r="D88" s="148"/>
      <c r="E88" s="149"/>
      <c r="F88" s="408"/>
      <c r="G88" s="409"/>
      <c r="H88" s="63"/>
      <c r="I88" s="410"/>
      <c r="J88" s="408"/>
      <c r="K88" s="63"/>
      <c r="L88" s="411"/>
      <c r="M88" s="411"/>
      <c r="N88" s="411"/>
      <c r="O88" s="411"/>
      <c r="P88" s="411"/>
      <c r="Q88" s="411"/>
      <c r="R88" s="411"/>
      <c r="S88" s="411"/>
      <c r="T88" s="411"/>
      <c r="U88" s="411"/>
    </row>
    <row r="89" spans="1:21" ht="32.25" thickTop="1" x14ac:dyDescent="0.2">
      <c r="A89" s="589"/>
      <c r="B89" s="288" t="s">
        <v>1803</v>
      </c>
      <c r="C89" s="309" t="s">
        <v>1804</v>
      </c>
      <c r="D89" s="290"/>
      <c r="E89" s="291" t="s">
        <v>235</v>
      </c>
      <c r="F89" s="292">
        <v>101016</v>
      </c>
      <c r="G89" s="293">
        <f t="shared" ref="G89:G107" si="6">F89-F89*$G$4</f>
        <v>70711.199999999997</v>
      </c>
      <c r="H89" s="63"/>
      <c r="I89" s="43"/>
      <c r="J89" s="44">
        <f t="shared" ref="J89:J107" si="7">IF(I89*G89&gt;0,I89*G89,0)</f>
        <v>0</v>
      </c>
      <c r="K89" s="63"/>
      <c r="L89" s="348" t="s">
        <v>236</v>
      </c>
      <c r="M89" s="348" t="s">
        <v>420</v>
      </c>
      <c r="N89" s="348">
        <v>300</v>
      </c>
      <c r="O89" s="348" t="s">
        <v>421</v>
      </c>
      <c r="P89" s="348" t="s">
        <v>258</v>
      </c>
      <c r="Q89" s="348" t="s">
        <v>446</v>
      </c>
      <c r="R89" s="348">
        <v>4</v>
      </c>
      <c r="S89" s="348">
        <v>500</v>
      </c>
      <c r="T89" s="348">
        <v>21.231999999999999</v>
      </c>
      <c r="U89" s="348">
        <v>100</v>
      </c>
    </row>
    <row r="90" spans="1:21" ht="25.5" x14ac:dyDescent="0.2">
      <c r="A90" s="590"/>
      <c r="B90" s="123" t="s">
        <v>549</v>
      </c>
      <c r="C90" s="124" t="s">
        <v>550</v>
      </c>
      <c r="D90" s="125">
        <v>1</v>
      </c>
      <c r="E90" s="126" t="s">
        <v>242</v>
      </c>
      <c r="F90" s="5">
        <v>29890</v>
      </c>
      <c r="G90" s="272">
        <f t="shared" si="6"/>
        <v>20923</v>
      </c>
      <c r="H90" s="63"/>
      <c r="I90" s="51"/>
      <c r="J90" s="52">
        <f t="shared" si="7"/>
        <v>0</v>
      </c>
      <c r="K90" s="63"/>
      <c r="L90" s="125" t="s">
        <v>236</v>
      </c>
      <c r="M90" s="125" t="s">
        <v>420</v>
      </c>
      <c r="N90" s="125">
        <v>300</v>
      </c>
      <c r="O90" s="125" t="s">
        <v>421</v>
      </c>
      <c r="P90" s="125" t="s">
        <v>258</v>
      </c>
      <c r="Q90" s="125" t="s">
        <v>446</v>
      </c>
      <c r="R90" s="125">
        <v>4</v>
      </c>
      <c r="S90" s="125">
        <v>500</v>
      </c>
      <c r="T90" s="125">
        <v>7.72</v>
      </c>
      <c r="U90" s="125">
        <v>100</v>
      </c>
    </row>
    <row r="91" spans="1:21" x14ac:dyDescent="0.2">
      <c r="A91" s="590"/>
      <c r="B91" s="123" t="s">
        <v>458</v>
      </c>
      <c r="C91" s="124" t="s">
        <v>459</v>
      </c>
      <c r="D91" s="125">
        <v>1</v>
      </c>
      <c r="E91" s="126" t="s">
        <v>242</v>
      </c>
      <c r="F91" s="5">
        <v>17080</v>
      </c>
      <c r="G91" s="272">
        <f t="shared" si="6"/>
        <v>11956</v>
      </c>
      <c r="H91" s="63"/>
      <c r="I91" s="51"/>
      <c r="J91" s="52">
        <f t="shared" si="7"/>
        <v>0</v>
      </c>
      <c r="K91" s="63"/>
      <c r="L91" s="125" t="s">
        <v>236</v>
      </c>
      <c r="M91" s="125" t="s">
        <v>420</v>
      </c>
      <c r="N91" s="125">
        <v>300</v>
      </c>
      <c r="O91" s="125" t="s">
        <v>421</v>
      </c>
      <c r="P91" s="125" t="s">
        <v>258</v>
      </c>
      <c r="Q91" s="125" t="s">
        <v>446</v>
      </c>
      <c r="R91" s="125">
        <v>4</v>
      </c>
      <c r="S91" s="125">
        <v>500</v>
      </c>
      <c r="T91" s="125">
        <v>7.0439999999999996</v>
      </c>
      <c r="U91" s="125">
        <v>100</v>
      </c>
    </row>
    <row r="92" spans="1:21" x14ac:dyDescent="0.2">
      <c r="A92" s="590"/>
      <c r="B92" s="123" t="s">
        <v>557</v>
      </c>
      <c r="C92" s="124" t="s">
        <v>558</v>
      </c>
      <c r="D92" s="125">
        <v>1</v>
      </c>
      <c r="E92" s="126" t="s">
        <v>242</v>
      </c>
      <c r="F92" s="5">
        <v>3294</v>
      </c>
      <c r="G92" s="272">
        <f t="shared" si="6"/>
        <v>2305.8000000000002</v>
      </c>
      <c r="H92" s="63"/>
      <c r="I92" s="51"/>
      <c r="J92" s="52">
        <f t="shared" si="7"/>
        <v>0</v>
      </c>
      <c r="K92" s="63"/>
      <c r="L92" s="125" t="s">
        <v>236</v>
      </c>
      <c r="M92" s="125" t="s">
        <v>420</v>
      </c>
      <c r="N92" s="125">
        <v>300</v>
      </c>
      <c r="O92" s="125" t="s">
        <v>421</v>
      </c>
      <c r="P92" s="125" t="s">
        <v>258</v>
      </c>
      <c r="Q92" s="125" t="s">
        <v>446</v>
      </c>
      <c r="R92" s="125">
        <v>4</v>
      </c>
      <c r="S92" s="125">
        <v>500</v>
      </c>
      <c r="T92" s="125">
        <v>0.49199999999999999</v>
      </c>
      <c r="U92" s="125">
        <v>100</v>
      </c>
    </row>
    <row r="93" spans="1:21" ht="25.5" x14ac:dyDescent="0.2">
      <c r="A93" s="590"/>
      <c r="B93" s="123" t="s">
        <v>1777</v>
      </c>
      <c r="C93" s="124" t="s">
        <v>1778</v>
      </c>
      <c r="D93" s="125">
        <v>3</v>
      </c>
      <c r="E93" s="126" t="s">
        <v>242</v>
      </c>
      <c r="F93" s="5">
        <v>13420</v>
      </c>
      <c r="G93" s="272">
        <f t="shared" si="6"/>
        <v>9394</v>
      </c>
      <c r="H93" s="63"/>
      <c r="I93" s="51"/>
      <c r="J93" s="52">
        <f t="shared" si="7"/>
        <v>0</v>
      </c>
      <c r="K93" s="63"/>
      <c r="L93" s="125" t="s">
        <v>236</v>
      </c>
      <c r="M93" s="125" t="s">
        <v>420</v>
      </c>
      <c r="N93" s="125">
        <v>300</v>
      </c>
      <c r="O93" s="125" t="s">
        <v>421</v>
      </c>
      <c r="P93" s="125" t="s">
        <v>258</v>
      </c>
      <c r="Q93" s="125" t="s">
        <v>446</v>
      </c>
      <c r="R93" s="125">
        <v>4</v>
      </c>
      <c r="S93" s="125">
        <v>500</v>
      </c>
      <c r="T93" s="125">
        <v>1.36</v>
      </c>
      <c r="U93" s="125">
        <v>100</v>
      </c>
    </row>
    <row r="94" spans="1:21" ht="26.25" thickBot="1" x14ac:dyDescent="0.25">
      <c r="A94" s="591"/>
      <c r="B94" s="182" t="s">
        <v>641</v>
      </c>
      <c r="C94" s="254" t="s">
        <v>642</v>
      </c>
      <c r="D94" s="183">
        <v>1</v>
      </c>
      <c r="E94" s="132" t="s">
        <v>242</v>
      </c>
      <c r="F94" s="15">
        <v>10492</v>
      </c>
      <c r="G94" s="332">
        <f t="shared" si="6"/>
        <v>7344.4</v>
      </c>
      <c r="H94" s="63"/>
      <c r="I94" s="56"/>
      <c r="J94" s="57">
        <f t="shared" si="7"/>
        <v>0</v>
      </c>
      <c r="K94" s="63"/>
      <c r="L94" s="183" t="s">
        <v>236</v>
      </c>
      <c r="M94" s="125" t="s">
        <v>420</v>
      </c>
      <c r="N94" s="125">
        <v>300</v>
      </c>
      <c r="O94" s="125" t="s">
        <v>421</v>
      </c>
      <c r="P94" s="125" t="s">
        <v>653</v>
      </c>
      <c r="Q94" s="125" t="s">
        <v>446</v>
      </c>
      <c r="R94" s="125">
        <v>4</v>
      </c>
      <c r="S94" s="125">
        <v>500</v>
      </c>
      <c r="T94" s="125">
        <v>1.8959999999999999</v>
      </c>
      <c r="U94" s="125">
        <v>100</v>
      </c>
    </row>
    <row r="95" spans="1:21" ht="31.5" x14ac:dyDescent="0.2">
      <c r="A95" s="598"/>
      <c r="B95" s="282" t="s">
        <v>1805</v>
      </c>
      <c r="C95" s="304" t="s">
        <v>1806</v>
      </c>
      <c r="D95" s="284"/>
      <c r="E95" s="285" t="s">
        <v>235</v>
      </c>
      <c r="F95" s="286">
        <v>116388</v>
      </c>
      <c r="G95" s="287">
        <f t="shared" si="6"/>
        <v>81471.600000000006</v>
      </c>
      <c r="H95" s="63"/>
      <c r="I95" s="47"/>
      <c r="J95" s="48">
        <f t="shared" si="7"/>
        <v>0</v>
      </c>
      <c r="K95" s="63"/>
      <c r="L95" s="305" t="s">
        <v>236</v>
      </c>
      <c r="M95" s="305" t="s">
        <v>420</v>
      </c>
      <c r="N95" s="305">
        <v>300</v>
      </c>
      <c r="O95" s="305" t="s">
        <v>435</v>
      </c>
      <c r="P95" s="305" t="s">
        <v>258</v>
      </c>
      <c r="Q95" s="305" t="s">
        <v>446</v>
      </c>
      <c r="R95" s="305">
        <v>5</v>
      </c>
      <c r="S95" s="305">
        <v>500</v>
      </c>
      <c r="T95" s="305">
        <v>23.87</v>
      </c>
      <c r="U95" s="305">
        <v>100</v>
      </c>
    </row>
    <row r="96" spans="1:21" ht="25.5" x14ac:dyDescent="0.2">
      <c r="A96" s="590"/>
      <c r="B96" s="123" t="s">
        <v>549</v>
      </c>
      <c r="C96" s="124" t="s">
        <v>550</v>
      </c>
      <c r="D96" s="125">
        <v>1</v>
      </c>
      <c r="E96" s="126" t="s">
        <v>242</v>
      </c>
      <c r="F96" s="5">
        <v>29890</v>
      </c>
      <c r="G96" s="272">
        <f t="shared" si="6"/>
        <v>20923</v>
      </c>
      <c r="H96" s="63"/>
      <c r="I96" s="51"/>
      <c r="J96" s="52">
        <f t="shared" si="7"/>
        <v>0</v>
      </c>
      <c r="K96" s="63"/>
      <c r="L96" s="125" t="s">
        <v>236</v>
      </c>
      <c r="M96" s="125" t="s">
        <v>420</v>
      </c>
      <c r="N96" s="125">
        <v>300</v>
      </c>
      <c r="O96" s="125" t="s">
        <v>435</v>
      </c>
      <c r="P96" s="125" t="s">
        <v>258</v>
      </c>
      <c r="Q96" s="125" t="s">
        <v>446</v>
      </c>
      <c r="R96" s="125">
        <v>5</v>
      </c>
      <c r="S96" s="125">
        <v>500</v>
      </c>
      <c r="T96" s="125">
        <v>7.72</v>
      </c>
      <c r="U96" s="125">
        <v>100</v>
      </c>
    </row>
    <row r="97" spans="1:21" x14ac:dyDescent="0.2">
      <c r="A97" s="590"/>
      <c r="B97" s="123" t="s">
        <v>466</v>
      </c>
      <c r="C97" s="124" t="s">
        <v>467</v>
      </c>
      <c r="D97" s="125">
        <v>1</v>
      </c>
      <c r="E97" s="126" t="s">
        <v>242</v>
      </c>
      <c r="F97" s="5">
        <v>19032</v>
      </c>
      <c r="G97" s="272">
        <f t="shared" si="6"/>
        <v>13322.400000000001</v>
      </c>
      <c r="H97" s="63"/>
      <c r="I97" s="51"/>
      <c r="J97" s="52">
        <f t="shared" si="7"/>
        <v>0</v>
      </c>
      <c r="K97" s="63"/>
      <c r="L97" s="125" t="s">
        <v>236</v>
      </c>
      <c r="M97" s="125" t="s">
        <v>420</v>
      </c>
      <c r="N97" s="125">
        <v>300</v>
      </c>
      <c r="O97" s="125" t="s">
        <v>435</v>
      </c>
      <c r="P97" s="125" t="s">
        <v>258</v>
      </c>
      <c r="Q97" s="125" t="s">
        <v>446</v>
      </c>
      <c r="R97" s="125">
        <v>5</v>
      </c>
      <c r="S97" s="125">
        <v>500</v>
      </c>
      <c r="T97" s="125">
        <v>8.3219999999999992</v>
      </c>
      <c r="U97" s="125">
        <v>100</v>
      </c>
    </row>
    <row r="98" spans="1:21" x14ac:dyDescent="0.2">
      <c r="A98" s="590"/>
      <c r="B98" s="123" t="s">
        <v>557</v>
      </c>
      <c r="C98" s="124" t="s">
        <v>558</v>
      </c>
      <c r="D98" s="125">
        <v>1</v>
      </c>
      <c r="E98" s="126" t="s">
        <v>242</v>
      </c>
      <c r="F98" s="5">
        <v>3294</v>
      </c>
      <c r="G98" s="272">
        <f t="shared" si="6"/>
        <v>2305.8000000000002</v>
      </c>
      <c r="H98" s="63"/>
      <c r="I98" s="51"/>
      <c r="J98" s="52">
        <f t="shared" si="7"/>
        <v>0</v>
      </c>
      <c r="K98" s="63"/>
      <c r="L98" s="125" t="s">
        <v>236</v>
      </c>
      <c r="M98" s="125" t="s">
        <v>420</v>
      </c>
      <c r="N98" s="125">
        <v>300</v>
      </c>
      <c r="O98" s="125" t="s">
        <v>435</v>
      </c>
      <c r="P98" s="125" t="s">
        <v>258</v>
      </c>
      <c r="Q98" s="125" t="s">
        <v>446</v>
      </c>
      <c r="R98" s="125">
        <v>5</v>
      </c>
      <c r="S98" s="125">
        <v>500</v>
      </c>
      <c r="T98" s="125">
        <v>0.49199999999999999</v>
      </c>
      <c r="U98" s="125">
        <v>100</v>
      </c>
    </row>
    <row r="99" spans="1:21" ht="25.5" x14ac:dyDescent="0.2">
      <c r="A99" s="590"/>
      <c r="B99" s="123" t="s">
        <v>1777</v>
      </c>
      <c r="C99" s="124" t="s">
        <v>1778</v>
      </c>
      <c r="D99" s="125">
        <v>4</v>
      </c>
      <c r="E99" s="126" t="s">
        <v>242</v>
      </c>
      <c r="F99" s="5">
        <v>13420</v>
      </c>
      <c r="G99" s="272">
        <f t="shared" si="6"/>
        <v>9394</v>
      </c>
      <c r="H99" s="63"/>
      <c r="I99" s="51"/>
      <c r="J99" s="52">
        <f t="shared" si="7"/>
        <v>0</v>
      </c>
      <c r="K99" s="63"/>
      <c r="L99" s="125" t="s">
        <v>236</v>
      </c>
      <c r="M99" s="125" t="s">
        <v>420</v>
      </c>
      <c r="N99" s="125">
        <v>300</v>
      </c>
      <c r="O99" s="125" t="s">
        <v>435</v>
      </c>
      <c r="P99" s="125" t="s">
        <v>258</v>
      </c>
      <c r="Q99" s="125" t="s">
        <v>446</v>
      </c>
      <c r="R99" s="125">
        <v>5</v>
      </c>
      <c r="S99" s="125">
        <v>500</v>
      </c>
      <c r="T99" s="125">
        <v>1.36</v>
      </c>
      <c r="U99" s="125">
        <v>100</v>
      </c>
    </row>
    <row r="100" spans="1:21" ht="26.25" thickBot="1" x14ac:dyDescent="0.25">
      <c r="A100" s="591"/>
      <c r="B100" s="182" t="s">
        <v>641</v>
      </c>
      <c r="C100" s="254" t="s">
        <v>642</v>
      </c>
      <c r="D100" s="183">
        <v>1</v>
      </c>
      <c r="E100" s="132" t="s">
        <v>242</v>
      </c>
      <c r="F100" s="15">
        <v>10492</v>
      </c>
      <c r="G100" s="332">
        <f t="shared" si="6"/>
        <v>7344.4</v>
      </c>
      <c r="H100" s="63"/>
      <c r="I100" s="56"/>
      <c r="J100" s="57">
        <f t="shared" si="7"/>
        <v>0</v>
      </c>
      <c r="K100" s="63"/>
      <c r="L100" s="183" t="s">
        <v>236</v>
      </c>
      <c r="M100" s="125" t="s">
        <v>420</v>
      </c>
      <c r="N100" s="125">
        <v>300</v>
      </c>
      <c r="O100" s="125" t="s">
        <v>435</v>
      </c>
      <c r="P100" s="125" t="s">
        <v>653</v>
      </c>
      <c r="Q100" s="125" t="s">
        <v>446</v>
      </c>
      <c r="R100" s="125">
        <v>5</v>
      </c>
      <c r="S100" s="125">
        <v>500</v>
      </c>
      <c r="T100" s="125">
        <v>1.8959999999999999</v>
      </c>
      <c r="U100" s="125">
        <v>100</v>
      </c>
    </row>
    <row r="101" spans="1:21" ht="31.5" x14ac:dyDescent="0.2">
      <c r="A101" s="598"/>
      <c r="B101" s="282" t="s">
        <v>1807</v>
      </c>
      <c r="C101" s="304" t="s">
        <v>1808</v>
      </c>
      <c r="D101" s="284"/>
      <c r="E101" s="285" t="s">
        <v>235</v>
      </c>
      <c r="F101" s="286">
        <v>132980</v>
      </c>
      <c r="G101" s="287">
        <f t="shared" si="6"/>
        <v>93086</v>
      </c>
      <c r="H101" s="63"/>
      <c r="I101" s="47"/>
      <c r="J101" s="48">
        <f t="shared" si="7"/>
        <v>0</v>
      </c>
      <c r="K101" s="63"/>
      <c r="L101" s="305" t="s">
        <v>236</v>
      </c>
      <c r="M101" s="305" t="s">
        <v>420</v>
      </c>
      <c r="N101" s="305">
        <v>300</v>
      </c>
      <c r="O101" s="305" t="s">
        <v>440</v>
      </c>
      <c r="P101" s="305" t="s">
        <v>258</v>
      </c>
      <c r="Q101" s="305" t="s">
        <v>446</v>
      </c>
      <c r="R101" s="305">
        <v>6</v>
      </c>
      <c r="S101" s="305">
        <v>500</v>
      </c>
      <c r="T101" s="305">
        <v>29.185000000000002</v>
      </c>
      <c r="U101" s="305">
        <v>100</v>
      </c>
    </row>
    <row r="102" spans="1:21" ht="26.25" customHeight="1" x14ac:dyDescent="0.2">
      <c r="A102" s="590"/>
      <c r="B102" s="123" t="s">
        <v>549</v>
      </c>
      <c r="C102" s="124" t="s">
        <v>550</v>
      </c>
      <c r="D102" s="125">
        <v>1</v>
      </c>
      <c r="E102" s="126" t="s">
        <v>242</v>
      </c>
      <c r="F102" s="5">
        <v>29890</v>
      </c>
      <c r="G102" s="272">
        <f t="shared" si="6"/>
        <v>20923</v>
      </c>
      <c r="H102" s="63"/>
      <c r="I102" s="51"/>
      <c r="J102" s="52">
        <f t="shared" si="7"/>
        <v>0</v>
      </c>
      <c r="K102" s="63"/>
      <c r="L102" s="125" t="s">
        <v>236</v>
      </c>
      <c r="M102" s="125" t="s">
        <v>420</v>
      </c>
      <c r="N102" s="125">
        <v>300</v>
      </c>
      <c r="O102" s="125" t="s">
        <v>440</v>
      </c>
      <c r="P102" s="125" t="s">
        <v>258</v>
      </c>
      <c r="Q102" s="125" t="s">
        <v>446</v>
      </c>
      <c r="R102" s="125">
        <v>6</v>
      </c>
      <c r="S102" s="125">
        <v>500</v>
      </c>
      <c r="T102" s="125">
        <v>7.72</v>
      </c>
      <c r="U102" s="125">
        <v>100</v>
      </c>
    </row>
    <row r="103" spans="1:21" ht="26.25" customHeight="1" x14ac:dyDescent="0.2">
      <c r="A103" s="590"/>
      <c r="B103" s="123" t="s">
        <v>470</v>
      </c>
      <c r="C103" s="124" t="s">
        <v>471</v>
      </c>
      <c r="D103" s="125">
        <v>1</v>
      </c>
      <c r="E103" s="126" t="s">
        <v>242</v>
      </c>
      <c r="F103" s="5">
        <v>20984</v>
      </c>
      <c r="G103" s="272">
        <f t="shared" si="6"/>
        <v>14688.8</v>
      </c>
      <c r="H103" s="63"/>
      <c r="I103" s="51"/>
      <c r="J103" s="52">
        <f t="shared" si="7"/>
        <v>0</v>
      </c>
      <c r="K103" s="63"/>
      <c r="L103" s="125" t="s">
        <v>236</v>
      </c>
      <c r="M103" s="125" t="s">
        <v>420</v>
      </c>
      <c r="N103" s="125">
        <v>300</v>
      </c>
      <c r="O103" s="125" t="s">
        <v>440</v>
      </c>
      <c r="P103" s="125" t="s">
        <v>258</v>
      </c>
      <c r="Q103" s="125" t="s">
        <v>446</v>
      </c>
      <c r="R103" s="125">
        <v>6</v>
      </c>
      <c r="S103" s="125">
        <v>500</v>
      </c>
      <c r="T103" s="125">
        <v>9.6999999999999993</v>
      </c>
      <c r="U103" s="125">
        <v>100</v>
      </c>
    </row>
    <row r="104" spans="1:21" ht="26.25" customHeight="1" x14ac:dyDescent="0.2">
      <c r="A104" s="590"/>
      <c r="B104" s="123" t="s">
        <v>557</v>
      </c>
      <c r="C104" s="124" t="s">
        <v>558</v>
      </c>
      <c r="D104" s="125">
        <v>1</v>
      </c>
      <c r="E104" s="126" t="s">
        <v>242</v>
      </c>
      <c r="F104" s="5">
        <v>3294</v>
      </c>
      <c r="G104" s="272">
        <f t="shared" si="6"/>
        <v>2305.8000000000002</v>
      </c>
      <c r="H104" s="63"/>
      <c r="I104" s="51"/>
      <c r="J104" s="52">
        <f t="shared" si="7"/>
        <v>0</v>
      </c>
      <c r="K104" s="63"/>
      <c r="L104" s="125" t="s">
        <v>236</v>
      </c>
      <c r="M104" s="125" t="s">
        <v>420</v>
      </c>
      <c r="N104" s="125">
        <v>300</v>
      </c>
      <c r="O104" s="125" t="s">
        <v>440</v>
      </c>
      <c r="P104" s="125" t="s">
        <v>258</v>
      </c>
      <c r="Q104" s="125" t="s">
        <v>446</v>
      </c>
      <c r="R104" s="125">
        <v>6</v>
      </c>
      <c r="S104" s="125">
        <v>500</v>
      </c>
      <c r="T104" s="125">
        <v>0.49199999999999999</v>
      </c>
      <c r="U104" s="125">
        <v>100</v>
      </c>
    </row>
    <row r="105" spans="1:21" ht="25.5" x14ac:dyDescent="0.2">
      <c r="A105" s="590"/>
      <c r="B105" s="123" t="s">
        <v>1777</v>
      </c>
      <c r="C105" s="124" t="s">
        <v>1778</v>
      </c>
      <c r="D105" s="125">
        <v>4</v>
      </c>
      <c r="E105" s="126" t="s">
        <v>242</v>
      </c>
      <c r="F105" s="5">
        <v>13420</v>
      </c>
      <c r="G105" s="272">
        <f t="shared" si="6"/>
        <v>9394</v>
      </c>
      <c r="H105" s="63"/>
      <c r="I105" s="51"/>
      <c r="J105" s="52">
        <f t="shared" si="7"/>
        <v>0</v>
      </c>
      <c r="K105" s="63"/>
      <c r="L105" s="125" t="s">
        <v>236</v>
      </c>
      <c r="M105" s="125" t="s">
        <v>420</v>
      </c>
      <c r="N105" s="125">
        <v>300</v>
      </c>
      <c r="O105" s="125" t="s">
        <v>440</v>
      </c>
      <c r="P105" s="125" t="s">
        <v>258</v>
      </c>
      <c r="Q105" s="125" t="s">
        <v>446</v>
      </c>
      <c r="R105" s="125">
        <v>6</v>
      </c>
      <c r="S105" s="125">
        <v>500</v>
      </c>
      <c r="T105" s="125">
        <v>1.36</v>
      </c>
      <c r="U105" s="125">
        <v>100</v>
      </c>
    </row>
    <row r="106" spans="1:21" ht="25.5" x14ac:dyDescent="0.2">
      <c r="A106" s="590"/>
      <c r="B106" s="123" t="s">
        <v>641</v>
      </c>
      <c r="C106" s="124" t="s">
        <v>642</v>
      </c>
      <c r="D106" s="125">
        <v>1</v>
      </c>
      <c r="E106" s="126" t="s">
        <v>242</v>
      </c>
      <c r="F106" s="5">
        <v>10492</v>
      </c>
      <c r="G106" s="272">
        <f t="shared" si="6"/>
        <v>7344.4</v>
      </c>
      <c r="H106" s="63"/>
      <c r="I106" s="51"/>
      <c r="J106" s="52">
        <f t="shared" si="7"/>
        <v>0</v>
      </c>
      <c r="K106" s="63"/>
      <c r="L106" s="125" t="s">
        <v>236</v>
      </c>
      <c r="M106" s="125" t="s">
        <v>420</v>
      </c>
      <c r="N106" s="125">
        <v>300</v>
      </c>
      <c r="O106" s="125" t="s">
        <v>440</v>
      </c>
      <c r="P106" s="125" t="s">
        <v>653</v>
      </c>
      <c r="Q106" s="125" t="s">
        <v>446</v>
      </c>
      <c r="R106" s="125">
        <v>6</v>
      </c>
      <c r="S106" s="125">
        <v>500</v>
      </c>
      <c r="T106" s="125">
        <v>1.8959999999999999</v>
      </c>
      <c r="U106" s="125">
        <v>100</v>
      </c>
    </row>
    <row r="107" spans="1:21" ht="26.25" thickBot="1" x14ac:dyDescent="0.25">
      <c r="A107" s="590"/>
      <c r="B107" s="123" t="s">
        <v>647</v>
      </c>
      <c r="C107" s="124" t="s">
        <v>648</v>
      </c>
      <c r="D107" s="125">
        <v>1</v>
      </c>
      <c r="E107" s="126" t="s">
        <v>242</v>
      </c>
      <c r="F107" s="5">
        <v>14640</v>
      </c>
      <c r="G107" s="272">
        <f t="shared" si="6"/>
        <v>10248</v>
      </c>
      <c r="H107" s="63"/>
      <c r="I107" s="51"/>
      <c r="J107" s="52">
        <f t="shared" si="7"/>
        <v>0</v>
      </c>
      <c r="K107" s="63"/>
      <c r="L107" s="125" t="s">
        <v>236</v>
      </c>
      <c r="M107" s="125" t="s">
        <v>420</v>
      </c>
      <c r="N107" s="125">
        <v>300</v>
      </c>
      <c r="O107" s="125" t="s">
        <v>440</v>
      </c>
      <c r="P107" s="125" t="s">
        <v>653</v>
      </c>
      <c r="Q107" s="125" t="s">
        <v>446</v>
      </c>
      <c r="R107" s="125">
        <v>6</v>
      </c>
      <c r="S107" s="125">
        <v>500</v>
      </c>
      <c r="T107" s="125">
        <v>2.577</v>
      </c>
      <c r="U107" s="125">
        <v>100</v>
      </c>
    </row>
    <row r="108" spans="1:21" ht="21" thickTop="1" thickBot="1" x14ac:dyDescent="0.25">
      <c r="A108" s="404"/>
      <c r="B108" s="108"/>
      <c r="C108" s="306" t="s">
        <v>694</v>
      </c>
      <c r="D108" s="133"/>
      <c r="E108" s="134"/>
      <c r="F108" s="307"/>
      <c r="G108" s="308"/>
      <c r="H108" s="63"/>
      <c r="I108" s="135"/>
      <c r="J108" s="307"/>
      <c r="K108" s="63"/>
      <c r="L108" s="136"/>
      <c r="M108" s="136"/>
      <c r="N108" s="136"/>
      <c r="O108" s="136"/>
      <c r="P108" s="136"/>
      <c r="Q108" s="136"/>
      <c r="R108" s="136"/>
      <c r="S108" s="136"/>
      <c r="T108" s="136"/>
      <c r="U108" s="136"/>
    </row>
    <row r="109" spans="1:21" ht="32.25" thickTop="1" x14ac:dyDescent="0.2">
      <c r="A109" s="590"/>
      <c r="B109" s="266" t="s">
        <v>1809</v>
      </c>
      <c r="C109" s="273" t="s">
        <v>1810</v>
      </c>
      <c r="D109" s="266"/>
      <c r="E109" s="267" t="s">
        <v>235</v>
      </c>
      <c r="F109" s="268">
        <v>117242</v>
      </c>
      <c r="G109" s="269">
        <f t="shared" ref="G109:G114" si="8">F109-F109*$G$4</f>
        <v>82069.399999999994</v>
      </c>
      <c r="H109" s="63"/>
      <c r="I109" s="270"/>
      <c r="J109" s="271">
        <f t="shared" ref="J109:J114" si="9">IF(I109*G109&gt;0,I109*G109,0)</f>
        <v>0</v>
      </c>
      <c r="K109" s="63"/>
      <c r="L109" s="280" t="s">
        <v>236</v>
      </c>
      <c r="M109" s="280" t="s">
        <v>14</v>
      </c>
      <c r="N109" s="280">
        <v>600</v>
      </c>
      <c r="O109" s="280">
        <v>1300</v>
      </c>
      <c r="P109" s="280" t="s">
        <v>258</v>
      </c>
      <c r="Q109" s="280" t="s">
        <v>446</v>
      </c>
      <c r="R109" s="280">
        <v>4</v>
      </c>
      <c r="S109" s="280">
        <v>480</v>
      </c>
      <c r="T109" s="280">
        <v>16.18</v>
      </c>
      <c r="U109" s="280">
        <v>100</v>
      </c>
    </row>
    <row r="110" spans="1:21" ht="25.5" x14ac:dyDescent="0.2">
      <c r="A110" s="590"/>
      <c r="B110" s="123" t="s">
        <v>719</v>
      </c>
      <c r="C110" s="124" t="s">
        <v>720</v>
      </c>
      <c r="D110" s="125">
        <v>1</v>
      </c>
      <c r="E110" s="126" t="s">
        <v>242</v>
      </c>
      <c r="F110" s="5">
        <v>47458</v>
      </c>
      <c r="G110" s="272">
        <f t="shared" si="8"/>
        <v>33220.6</v>
      </c>
      <c r="H110" s="63"/>
      <c r="I110" s="51"/>
      <c r="J110" s="52">
        <f t="shared" si="9"/>
        <v>0</v>
      </c>
      <c r="K110" s="63"/>
      <c r="L110" s="125" t="s">
        <v>236</v>
      </c>
      <c r="M110" s="125" t="s">
        <v>14</v>
      </c>
      <c r="N110" s="125">
        <v>600</v>
      </c>
      <c r="O110" s="125">
        <v>1300</v>
      </c>
      <c r="P110" s="125" t="s">
        <v>258</v>
      </c>
      <c r="Q110" s="125" t="s">
        <v>446</v>
      </c>
      <c r="R110" s="125">
        <v>4</v>
      </c>
      <c r="S110" s="125">
        <v>480</v>
      </c>
      <c r="T110" s="125">
        <v>7.38</v>
      </c>
      <c r="U110" s="125">
        <v>100</v>
      </c>
    </row>
    <row r="111" spans="1:21" ht="25.5" x14ac:dyDescent="0.2">
      <c r="A111" s="590"/>
      <c r="B111" s="123" t="s">
        <v>1811</v>
      </c>
      <c r="C111" s="124" t="s">
        <v>1812</v>
      </c>
      <c r="D111" s="125">
        <v>4</v>
      </c>
      <c r="E111" s="126" t="s">
        <v>242</v>
      </c>
      <c r="F111" s="5">
        <v>17446</v>
      </c>
      <c r="G111" s="272">
        <f t="shared" si="8"/>
        <v>12212.2</v>
      </c>
      <c r="H111" s="63"/>
      <c r="I111" s="51"/>
      <c r="J111" s="52">
        <f t="shared" si="9"/>
        <v>0</v>
      </c>
      <c r="K111" s="63"/>
      <c r="L111" s="125" t="s">
        <v>236</v>
      </c>
      <c r="M111" s="125" t="s">
        <v>14</v>
      </c>
      <c r="N111" s="125">
        <v>600</v>
      </c>
      <c r="O111" s="125">
        <v>1300</v>
      </c>
      <c r="P111" s="125" t="s">
        <v>258</v>
      </c>
      <c r="Q111" s="125" t="s">
        <v>446</v>
      </c>
      <c r="R111" s="125">
        <v>4</v>
      </c>
      <c r="S111" s="125">
        <v>480</v>
      </c>
      <c r="T111" s="125">
        <v>2.2000000000000002</v>
      </c>
      <c r="U111" s="125">
        <v>100</v>
      </c>
    </row>
    <row r="112" spans="1:21" ht="31.5" x14ac:dyDescent="0.2">
      <c r="A112" s="590"/>
      <c r="B112" s="266" t="s">
        <v>1813</v>
      </c>
      <c r="C112" s="273" t="s">
        <v>1814</v>
      </c>
      <c r="D112" s="266"/>
      <c r="E112" s="267" t="s">
        <v>235</v>
      </c>
      <c r="F112" s="268">
        <v>152622</v>
      </c>
      <c r="G112" s="269">
        <f t="shared" si="8"/>
        <v>106835.4</v>
      </c>
      <c r="H112" s="63"/>
      <c r="I112" s="270"/>
      <c r="J112" s="271">
        <f t="shared" si="9"/>
        <v>0</v>
      </c>
      <c r="K112" s="63"/>
      <c r="L112" s="280" t="s">
        <v>236</v>
      </c>
      <c r="M112" s="280" t="s">
        <v>14</v>
      </c>
      <c r="N112" s="280">
        <v>600</v>
      </c>
      <c r="O112" s="280">
        <v>1800</v>
      </c>
      <c r="P112" s="280" t="s">
        <v>258</v>
      </c>
      <c r="Q112" s="280" t="s">
        <v>446</v>
      </c>
      <c r="R112" s="280">
        <v>6</v>
      </c>
      <c r="S112" s="280">
        <v>480</v>
      </c>
      <c r="T112" s="280">
        <v>30.300000000000004</v>
      </c>
      <c r="U112" s="280">
        <v>100</v>
      </c>
    </row>
    <row r="113" spans="1:21" ht="25.5" x14ac:dyDescent="0.2">
      <c r="A113" s="590"/>
      <c r="B113" s="123" t="s">
        <v>725</v>
      </c>
      <c r="C113" s="124" t="s">
        <v>726</v>
      </c>
      <c r="D113" s="125">
        <v>1</v>
      </c>
      <c r="E113" s="126" t="s">
        <v>242</v>
      </c>
      <c r="F113" s="5">
        <v>47946</v>
      </c>
      <c r="G113" s="272">
        <f t="shared" si="8"/>
        <v>33562.199999999997</v>
      </c>
      <c r="H113" s="63"/>
      <c r="I113" s="51"/>
      <c r="J113" s="52">
        <f t="shared" si="9"/>
        <v>0</v>
      </c>
      <c r="K113" s="63"/>
      <c r="L113" s="125" t="s">
        <v>236</v>
      </c>
      <c r="M113" s="125" t="s">
        <v>14</v>
      </c>
      <c r="N113" s="125">
        <v>0</v>
      </c>
      <c r="O113" s="125">
        <v>1800</v>
      </c>
      <c r="P113" s="125" t="s">
        <v>258</v>
      </c>
      <c r="Q113" s="125" t="s">
        <v>446</v>
      </c>
      <c r="R113" s="125">
        <v>6</v>
      </c>
      <c r="S113" s="125">
        <v>480</v>
      </c>
      <c r="T113" s="125">
        <v>17.100000000000001</v>
      </c>
      <c r="U113" s="125">
        <v>100</v>
      </c>
    </row>
    <row r="114" spans="1:21" ht="31.5" customHeight="1" thickBot="1" x14ac:dyDescent="0.25">
      <c r="A114" s="590"/>
      <c r="B114" s="123" t="s">
        <v>1811</v>
      </c>
      <c r="C114" s="124" t="s">
        <v>1812</v>
      </c>
      <c r="D114" s="125">
        <v>6</v>
      </c>
      <c r="E114" s="126" t="s">
        <v>242</v>
      </c>
      <c r="F114" s="5">
        <v>17446</v>
      </c>
      <c r="G114" s="272">
        <f t="shared" si="8"/>
        <v>12212.2</v>
      </c>
      <c r="H114" s="63"/>
      <c r="I114" s="51"/>
      <c r="J114" s="52">
        <f t="shared" si="9"/>
        <v>0</v>
      </c>
      <c r="K114" s="63"/>
      <c r="L114" s="125" t="s">
        <v>236</v>
      </c>
      <c r="M114" s="125" t="s">
        <v>14</v>
      </c>
      <c r="N114" s="125">
        <v>600</v>
      </c>
      <c r="O114" s="125">
        <v>0</v>
      </c>
      <c r="P114" s="125" t="s">
        <v>258</v>
      </c>
      <c r="Q114" s="125" t="s">
        <v>446</v>
      </c>
      <c r="R114" s="125">
        <v>6</v>
      </c>
      <c r="S114" s="125">
        <v>480</v>
      </c>
      <c r="T114" s="125">
        <v>2.2000000000000002</v>
      </c>
      <c r="U114" s="125">
        <v>100</v>
      </c>
    </row>
    <row r="115" spans="1:21" ht="21" thickTop="1" thickBot="1" x14ac:dyDescent="0.25">
      <c r="A115" s="404"/>
      <c r="B115" s="108"/>
      <c r="C115" s="306" t="s">
        <v>733</v>
      </c>
      <c r="D115" s="133"/>
      <c r="E115" s="134"/>
      <c r="F115" s="307"/>
      <c r="G115" s="308"/>
      <c r="H115" s="63"/>
      <c r="I115" s="135"/>
      <c r="J115" s="307"/>
      <c r="K115" s="63"/>
      <c r="L115" s="136"/>
      <c r="M115" s="136"/>
      <c r="N115" s="136"/>
      <c r="O115" s="136"/>
      <c r="P115" s="136"/>
      <c r="Q115" s="136"/>
      <c r="R115" s="136"/>
      <c r="S115" s="136"/>
      <c r="T115" s="136"/>
      <c r="U115" s="136"/>
    </row>
    <row r="116" spans="1:21" ht="32.25" thickTop="1" x14ac:dyDescent="0.2">
      <c r="A116" s="589"/>
      <c r="B116" s="290" t="s">
        <v>1815</v>
      </c>
      <c r="C116" s="309" t="s">
        <v>1816</v>
      </c>
      <c r="D116" s="290"/>
      <c r="E116" s="291" t="s">
        <v>235</v>
      </c>
      <c r="F116" s="292">
        <v>171288</v>
      </c>
      <c r="G116" s="293">
        <f t="shared" ref="G116:G163" si="10">F116-F116*$G$4</f>
        <v>119901.6</v>
      </c>
      <c r="H116" s="63"/>
      <c r="I116" s="43"/>
      <c r="J116" s="44">
        <f t="shared" ref="J116:J139" si="11">IF(I116*G116&gt;0,I116*G116,0)</f>
        <v>0</v>
      </c>
      <c r="K116" s="63"/>
      <c r="L116" s="348" t="s">
        <v>236</v>
      </c>
      <c r="M116" s="348" t="s">
        <v>15</v>
      </c>
      <c r="N116" s="348">
        <v>600</v>
      </c>
      <c r="O116" s="348">
        <v>800</v>
      </c>
      <c r="P116" s="348" t="s">
        <v>258</v>
      </c>
      <c r="Q116" s="348" t="s">
        <v>446</v>
      </c>
      <c r="R116" s="348">
        <v>3</v>
      </c>
      <c r="S116" s="348">
        <v>480</v>
      </c>
      <c r="T116" s="348">
        <v>17.015999999999998</v>
      </c>
      <c r="U116" s="348">
        <v>42</v>
      </c>
    </row>
    <row r="117" spans="1:21" ht="25.5" x14ac:dyDescent="0.2">
      <c r="A117" s="590"/>
      <c r="B117" s="123" t="s">
        <v>1817</v>
      </c>
      <c r="C117" s="124" t="s">
        <v>1818</v>
      </c>
      <c r="D117" s="125">
        <v>1</v>
      </c>
      <c r="E117" s="126" t="s">
        <v>242</v>
      </c>
      <c r="F117" s="5">
        <v>105164</v>
      </c>
      <c r="G117" s="272">
        <f t="shared" si="10"/>
        <v>73614.8</v>
      </c>
      <c r="H117" s="63"/>
      <c r="I117" s="51"/>
      <c r="J117" s="52">
        <f t="shared" si="11"/>
        <v>0</v>
      </c>
      <c r="K117" s="63"/>
      <c r="L117" s="125" t="s">
        <v>236</v>
      </c>
      <c r="M117" s="125" t="s">
        <v>15</v>
      </c>
      <c r="N117" s="125">
        <v>600</v>
      </c>
      <c r="O117" s="125">
        <v>800</v>
      </c>
      <c r="P117" s="125" t="s">
        <v>258</v>
      </c>
      <c r="Q117" s="125" t="s">
        <v>446</v>
      </c>
      <c r="R117" s="125">
        <v>3</v>
      </c>
      <c r="S117" s="125">
        <v>480</v>
      </c>
      <c r="T117" s="125">
        <v>11.1</v>
      </c>
      <c r="U117" s="125">
        <v>42</v>
      </c>
    </row>
    <row r="118" spans="1:21" ht="25.5" x14ac:dyDescent="0.2">
      <c r="A118" s="590"/>
      <c r="B118" s="123" t="s">
        <v>1819</v>
      </c>
      <c r="C118" s="124" t="s">
        <v>1820</v>
      </c>
      <c r="D118" s="125">
        <v>1</v>
      </c>
      <c r="E118" s="126" t="s">
        <v>235</v>
      </c>
      <c r="F118" s="5">
        <v>66124</v>
      </c>
      <c r="G118" s="272">
        <f t="shared" si="10"/>
        <v>46286.8</v>
      </c>
      <c r="H118" s="63"/>
      <c r="I118" s="51"/>
      <c r="J118" s="52">
        <f t="shared" si="11"/>
        <v>0</v>
      </c>
      <c r="K118" s="63"/>
      <c r="L118" s="125" t="s">
        <v>236</v>
      </c>
      <c r="M118" s="125" t="s">
        <v>15</v>
      </c>
      <c r="N118" s="125">
        <v>600</v>
      </c>
      <c r="O118" s="125">
        <v>800</v>
      </c>
      <c r="P118" s="125" t="s">
        <v>258</v>
      </c>
      <c r="Q118" s="125" t="s">
        <v>446</v>
      </c>
      <c r="R118" s="125">
        <v>3</v>
      </c>
      <c r="S118" s="125">
        <v>480</v>
      </c>
      <c r="T118" s="125">
        <v>5.9160000000000004</v>
      </c>
      <c r="U118" s="125">
        <v>42</v>
      </c>
    </row>
    <row r="119" spans="1:21" ht="31.5" x14ac:dyDescent="0.2">
      <c r="A119" s="590"/>
      <c r="B119" s="266" t="s">
        <v>1821</v>
      </c>
      <c r="C119" s="273" t="s">
        <v>1822</v>
      </c>
      <c r="D119" s="266"/>
      <c r="E119" s="267" t="s">
        <v>235</v>
      </c>
      <c r="F119" s="268">
        <v>180804</v>
      </c>
      <c r="G119" s="269">
        <f t="shared" si="10"/>
        <v>126562.8</v>
      </c>
      <c r="H119" s="63"/>
      <c r="I119" s="270"/>
      <c r="J119" s="271">
        <f t="shared" si="11"/>
        <v>0</v>
      </c>
      <c r="K119" s="63"/>
      <c r="L119" s="280" t="s">
        <v>236</v>
      </c>
      <c r="M119" s="280" t="s">
        <v>15</v>
      </c>
      <c r="N119" s="280">
        <v>450</v>
      </c>
      <c r="O119" s="280">
        <v>1100</v>
      </c>
      <c r="P119" s="280" t="s">
        <v>258</v>
      </c>
      <c r="Q119" s="280" t="s">
        <v>446</v>
      </c>
      <c r="R119" s="280">
        <v>4</v>
      </c>
      <c r="S119" s="280">
        <v>480</v>
      </c>
      <c r="T119" s="280">
        <v>16.93</v>
      </c>
      <c r="U119" s="280">
        <v>56</v>
      </c>
    </row>
    <row r="120" spans="1:21" ht="25.5" x14ac:dyDescent="0.2">
      <c r="A120" s="590"/>
      <c r="B120" s="123" t="s">
        <v>1823</v>
      </c>
      <c r="C120" s="124" t="s">
        <v>1824</v>
      </c>
      <c r="D120" s="125">
        <v>1</v>
      </c>
      <c r="E120" s="126" t="s">
        <v>242</v>
      </c>
      <c r="F120" s="5">
        <v>111386</v>
      </c>
      <c r="G120" s="272">
        <f t="shared" si="10"/>
        <v>77970.200000000012</v>
      </c>
      <c r="H120" s="63"/>
      <c r="I120" s="51"/>
      <c r="J120" s="52">
        <f t="shared" si="11"/>
        <v>0</v>
      </c>
      <c r="K120" s="63"/>
      <c r="L120" s="125" t="s">
        <v>236</v>
      </c>
      <c r="M120" s="125" t="s">
        <v>15</v>
      </c>
      <c r="N120" s="125">
        <v>450</v>
      </c>
      <c r="O120" s="125">
        <v>1100</v>
      </c>
      <c r="P120" s="125" t="s">
        <v>258</v>
      </c>
      <c r="Q120" s="125" t="s">
        <v>446</v>
      </c>
      <c r="R120" s="125">
        <v>4</v>
      </c>
      <c r="S120" s="125">
        <v>480</v>
      </c>
      <c r="T120" s="125">
        <v>11.78</v>
      </c>
      <c r="U120" s="125">
        <v>56</v>
      </c>
    </row>
    <row r="121" spans="1:21" ht="25.5" x14ac:dyDescent="0.2">
      <c r="A121" s="590"/>
      <c r="B121" s="123" t="s">
        <v>1825</v>
      </c>
      <c r="C121" s="124" t="s">
        <v>1826</v>
      </c>
      <c r="D121" s="125">
        <v>1</v>
      </c>
      <c r="E121" s="126" t="s">
        <v>235</v>
      </c>
      <c r="F121" s="5">
        <v>69418</v>
      </c>
      <c r="G121" s="272">
        <f t="shared" si="10"/>
        <v>48592.600000000006</v>
      </c>
      <c r="H121" s="63"/>
      <c r="I121" s="51"/>
      <c r="J121" s="52">
        <f t="shared" si="11"/>
        <v>0</v>
      </c>
      <c r="K121" s="63"/>
      <c r="L121" s="125" t="s">
        <v>236</v>
      </c>
      <c r="M121" s="125" t="s">
        <v>15</v>
      </c>
      <c r="N121" s="125">
        <v>450</v>
      </c>
      <c r="O121" s="125">
        <v>1100</v>
      </c>
      <c r="P121" s="125" t="s">
        <v>258</v>
      </c>
      <c r="Q121" s="125" t="s">
        <v>446</v>
      </c>
      <c r="R121" s="125">
        <v>4</v>
      </c>
      <c r="S121" s="125">
        <v>480</v>
      </c>
      <c r="T121" s="125">
        <v>5.15</v>
      </c>
      <c r="U121" s="125">
        <v>56</v>
      </c>
    </row>
    <row r="122" spans="1:21" ht="31.5" x14ac:dyDescent="0.2">
      <c r="A122" s="590"/>
      <c r="B122" s="266" t="s">
        <v>1827</v>
      </c>
      <c r="C122" s="273" t="s">
        <v>1828</v>
      </c>
      <c r="D122" s="266"/>
      <c r="E122" s="267" t="s">
        <v>235</v>
      </c>
      <c r="F122" s="268">
        <v>84302</v>
      </c>
      <c r="G122" s="269">
        <f t="shared" si="10"/>
        <v>59011.4</v>
      </c>
      <c r="H122" s="63"/>
      <c r="I122" s="270"/>
      <c r="J122" s="271">
        <f t="shared" si="11"/>
        <v>0</v>
      </c>
      <c r="K122" s="63"/>
      <c r="L122" s="280" t="s">
        <v>236</v>
      </c>
      <c r="M122" s="280" t="s">
        <v>15</v>
      </c>
      <c r="N122" s="280">
        <v>500</v>
      </c>
      <c r="O122" s="280">
        <v>1100</v>
      </c>
      <c r="P122" s="280" t="s">
        <v>258</v>
      </c>
      <c r="Q122" s="280" t="s">
        <v>446</v>
      </c>
      <c r="R122" s="280">
        <v>4</v>
      </c>
      <c r="S122" s="280">
        <v>480</v>
      </c>
      <c r="T122" s="280">
        <v>20.189</v>
      </c>
      <c r="U122" s="280">
        <v>56</v>
      </c>
    </row>
    <row r="123" spans="1:21" ht="25.5" x14ac:dyDescent="0.2">
      <c r="A123" s="590"/>
      <c r="B123" s="123" t="s">
        <v>1829</v>
      </c>
      <c r="C123" s="124" t="s">
        <v>1830</v>
      </c>
      <c r="D123" s="125">
        <v>1</v>
      </c>
      <c r="E123" s="126" t="s">
        <v>242</v>
      </c>
      <c r="F123" s="5">
        <v>11834</v>
      </c>
      <c r="G123" s="272">
        <f t="shared" si="10"/>
        <v>8283.7999999999993</v>
      </c>
      <c r="H123" s="63"/>
      <c r="I123" s="51"/>
      <c r="J123" s="52">
        <f t="shared" si="11"/>
        <v>0</v>
      </c>
      <c r="K123" s="63"/>
      <c r="L123" s="125" t="s">
        <v>236</v>
      </c>
      <c r="M123" s="125" t="s">
        <v>15</v>
      </c>
      <c r="N123" s="125">
        <v>500</v>
      </c>
      <c r="O123" s="125">
        <v>1100</v>
      </c>
      <c r="P123" s="125" t="s">
        <v>258</v>
      </c>
      <c r="Q123" s="125" t="s">
        <v>446</v>
      </c>
      <c r="R123" s="125">
        <v>4</v>
      </c>
      <c r="S123" s="125">
        <v>480</v>
      </c>
      <c r="T123" s="125">
        <v>13.5</v>
      </c>
      <c r="U123" s="125">
        <v>56</v>
      </c>
    </row>
    <row r="124" spans="1:21" ht="25.5" x14ac:dyDescent="0.2">
      <c r="A124" s="590"/>
      <c r="B124" s="123" t="s">
        <v>1831</v>
      </c>
      <c r="C124" s="124" t="s">
        <v>1832</v>
      </c>
      <c r="D124" s="125">
        <v>1</v>
      </c>
      <c r="E124" s="126" t="s">
        <v>235</v>
      </c>
      <c r="F124" s="5">
        <v>72468</v>
      </c>
      <c r="G124" s="272">
        <f t="shared" si="10"/>
        <v>50727.600000000006</v>
      </c>
      <c r="H124" s="63"/>
      <c r="I124" s="51"/>
      <c r="J124" s="52">
        <f t="shared" si="11"/>
        <v>0</v>
      </c>
      <c r="K124" s="63"/>
      <c r="L124" s="125" t="s">
        <v>236</v>
      </c>
      <c r="M124" s="125" t="s">
        <v>15</v>
      </c>
      <c r="N124" s="125">
        <v>500</v>
      </c>
      <c r="O124" s="125">
        <v>1100</v>
      </c>
      <c r="P124" s="125" t="s">
        <v>258</v>
      </c>
      <c r="Q124" s="125" t="s">
        <v>446</v>
      </c>
      <c r="R124" s="125">
        <v>4</v>
      </c>
      <c r="S124" s="125">
        <v>480</v>
      </c>
      <c r="T124" s="125">
        <v>6.6890000000000001</v>
      </c>
      <c r="U124" s="125">
        <v>56</v>
      </c>
    </row>
    <row r="125" spans="1:21" ht="31.5" x14ac:dyDescent="0.2">
      <c r="A125" s="590"/>
      <c r="B125" s="266" t="s">
        <v>1833</v>
      </c>
      <c r="C125" s="273" t="s">
        <v>1834</v>
      </c>
      <c r="D125" s="266"/>
      <c r="E125" s="267" t="s">
        <v>235</v>
      </c>
      <c r="F125" s="268">
        <v>193980</v>
      </c>
      <c r="G125" s="269">
        <f t="shared" si="10"/>
        <v>135786</v>
      </c>
      <c r="H125" s="63"/>
      <c r="I125" s="270"/>
      <c r="J125" s="271">
        <f t="shared" si="11"/>
        <v>0</v>
      </c>
      <c r="K125" s="63"/>
      <c r="L125" s="280" t="s">
        <v>236</v>
      </c>
      <c r="M125" s="280" t="s">
        <v>15</v>
      </c>
      <c r="N125" s="280">
        <v>600</v>
      </c>
      <c r="O125" s="280">
        <v>1100</v>
      </c>
      <c r="P125" s="280" t="s">
        <v>258</v>
      </c>
      <c r="Q125" s="280" t="s">
        <v>446</v>
      </c>
      <c r="R125" s="280">
        <v>4</v>
      </c>
      <c r="S125" s="280">
        <v>480</v>
      </c>
      <c r="T125" s="280">
        <v>21</v>
      </c>
      <c r="U125" s="280">
        <v>56</v>
      </c>
    </row>
    <row r="126" spans="1:21" ht="25.5" x14ac:dyDescent="0.2">
      <c r="A126" s="590"/>
      <c r="B126" s="123" t="s">
        <v>1835</v>
      </c>
      <c r="C126" s="124" t="s">
        <v>1836</v>
      </c>
      <c r="D126" s="125">
        <v>1</v>
      </c>
      <c r="E126" s="126" t="s">
        <v>242</v>
      </c>
      <c r="F126" s="5">
        <v>119194</v>
      </c>
      <c r="G126" s="272">
        <f t="shared" si="10"/>
        <v>83435.8</v>
      </c>
      <c r="H126" s="63"/>
      <c r="I126" s="51"/>
      <c r="J126" s="52">
        <f t="shared" si="11"/>
        <v>0</v>
      </c>
      <c r="K126" s="63"/>
      <c r="L126" s="125" t="s">
        <v>236</v>
      </c>
      <c r="M126" s="125" t="s">
        <v>15</v>
      </c>
      <c r="N126" s="125">
        <v>600</v>
      </c>
      <c r="O126" s="125">
        <v>1100</v>
      </c>
      <c r="P126" s="125" t="s">
        <v>258</v>
      </c>
      <c r="Q126" s="125" t="s">
        <v>446</v>
      </c>
      <c r="R126" s="125">
        <v>4</v>
      </c>
      <c r="S126" s="125">
        <v>480</v>
      </c>
      <c r="T126" s="125">
        <v>13.5</v>
      </c>
      <c r="U126" s="125">
        <v>56</v>
      </c>
    </row>
    <row r="127" spans="1:21" ht="25.5" x14ac:dyDescent="0.2">
      <c r="A127" s="590"/>
      <c r="B127" s="123" t="s">
        <v>1837</v>
      </c>
      <c r="C127" s="124" t="s">
        <v>1838</v>
      </c>
      <c r="D127" s="125">
        <v>1</v>
      </c>
      <c r="E127" s="126" t="s">
        <v>235</v>
      </c>
      <c r="F127" s="5">
        <v>74786</v>
      </c>
      <c r="G127" s="272">
        <f t="shared" si="10"/>
        <v>52350.2</v>
      </c>
      <c r="H127" s="63"/>
      <c r="I127" s="51"/>
      <c r="J127" s="52">
        <f t="shared" si="11"/>
        <v>0</v>
      </c>
      <c r="K127" s="63"/>
      <c r="L127" s="125" t="s">
        <v>236</v>
      </c>
      <c r="M127" s="125" t="s">
        <v>15</v>
      </c>
      <c r="N127" s="125">
        <v>600</v>
      </c>
      <c r="O127" s="125">
        <v>1100</v>
      </c>
      <c r="P127" s="125" t="s">
        <v>258</v>
      </c>
      <c r="Q127" s="125" t="s">
        <v>446</v>
      </c>
      <c r="R127" s="125">
        <v>4</v>
      </c>
      <c r="S127" s="125">
        <v>480</v>
      </c>
      <c r="T127" s="125">
        <v>7.5</v>
      </c>
      <c r="U127" s="125">
        <v>56</v>
      </c>
    </row>
    <row r="128" spans="1:21" ht="31.5" x14ac:dyDescent="0.2">
      <c r="A128" s="590"/>
      <c r="B128" s="266" t="s">
        <v>1839</v>
      </c>
      <c r="C128" s="273" t="s">
        <v>1840</v>
      </c>
      <c r="D128" s="266"/>
      <c r="E128" s="267" t="s">
        <v>235</v>
      </c>
      <c r="F128" s="268">
        <v>209718</v>
      </c>
      <c r="G128" s="269">
        <f t="shared" si="10"/>
        <v>146802.6</v>
      </c>
      <c r="H128" s="63"/>
      <c r="I128" s="270"/>
      <c r="J128" s="271">
        <f t="shared" si="11"/>
        <v>0</v>
      </c>
      <c r="K128" s="63"/>
      <c r="L128" s="280" t="s">
        <v>236</v>
      </c>
      <c r="M128" s="280" t="s">
        <v>15</v>
      </c>
      <c r="N128" s="280">
        <v>450</v>
      </c>
      <c r="O128" s="280">
        <v>1700</v>
      </c>
      <c r="P128" s="280" t="s">
        <v>258</v>
      </c>
      <c r="Q128" s="280" t="s">
        <v>446</v>
      </c>
      <c r="R128" s="280">
        <v>5</v>
      </c>
      <c r="S128" s="280">
        <v>480</v>
      </c>
      <c r="T128" s="280">
        <v>22.5</v>
      </c>
      <c r="U128" s="280">
        <v>70</v>
      </c>
    </row>
    <row r="129" spans="1:21" ht="25.5" x14ac:dyDescent="0.2">
      <c r="A129" s="590"/>
      <c r="B129" s="123" t="s">
        <v>1841</v>
      </c>
      <c r="C129" s="124" t="s">
        <v>1842</v>
      </c>
      <c r="D129" s="125">
        <v>1</v>
      </c>
      <c r="E129" s="126" t="s">
        <v>242</v>
      </c>
      <c r="F129" s="5">
        <v>126270</v>
      </c>
      <c r="G129" s="272">
        <f t="shared" si="10"/>
        <v>88389</v>
      </c>
      <c r="H129" s="63"/>
      <c r="I129" s="51"/>
      <c r="J129" s="52">
        <f t="shared" si="11"/>
        <v>0</v>
      </c>
      <c r="K129" s="63"/>
      <c r="L129" s="125" t="s">
        <v>236</v>
      </c>
      <c r="M129" s="125" t="s">
        <v>15</v>
      </c>
      <c r="N129" s="125">
        <v>450</v>
      </c>
      <c r="O129" s="125">
        <v>1700</v>
      </c>
      <c r="P129" s="125" t="s">
        <v>258</v>
      </c>
      <c r="Q129" s="125" t="s">
        <v>446</v>
      </c>
      <c r="R129" s="125">
        <v>5</v>
      </c>
      <c r="S129" s="125">
        <v>480</v>
      </c>
      <c r="T129" s="125">
        <v>14.5</v>
      </c>
      <c r="U129" s="125">
        <v>70</v>
      </c>
    </row>
    <row r="130" spans="1:21" ht="25.5" x14ac:dyDescent="0.2">
      <c r="A130" s="590"/>
      <c r="B130" s="123" t="s">
        <v>1843</v>
      </c>
      <c r="C130" s="124" t="s">
        <v>1844</v>
      </c>
      <c r="D130" s="125">
        <v>1</v>
      </c>
      <c r="E130" s="126" t="s">
        <v>235</v>
      </c>
      <c r="F130" s="5">
        <v>83448</v>
      </c>
      <c r="G130" s="272">
        <f t="shared" si="10"/>
        <v>58413.600000000006</v>
      </c>
      <c r="H130" s="63"/>
      <c r="I130" s="51"/>
      <c r="J130" s="52">
        <f t="shared" si="11"/>
        <v>0</v>
      </c>
      <c r="K130" s="63"/>
      <c r="L130" s="125" t="s">
        <v>236</v>
      </c>
      <c r="M130" s="125" t="s">
        <v>15</v>
      </c>
      <c r="N130" s="125">
        <v>450</v>
      </c>
      <c r="O130" s="125">
        <v>1700</v>
      </c>
      <c r="P130" s="125" t="s">
        <v>258</v>
      </c>
      <c r="Q130" s="125" t="s">
        <v>446</v>
      </c>
      <c r="R130" s="125">
        <v>5</v>
      </c>
      <c r="S130" s="125">
        <v>480</v>
      </c>
      <c r="T130" s="125">
        <v>8</v>
      </c>
      <c r="U130" s="125">
        <v>70</v>
      </c>
    </row>
    <row r="131" spans="1:21" ht="31.5" x14ac:dyDescent="0.2">
      <c r="A131" s="590"/>
      <c r="B131" s="266" t="s">
        <v>1845</v>
      </c>
      <c r="C131" s="273" t="s">
        <v>1846</v>
      </c>
      <c r="D131" s="266"/>
      <c r="E131" s="267" t="s">
        <v>235</v>
      </c>
      <c r="F131" s="268">
        <v>218624</v>
      </c>
      <c r="G131" s="269">
        <f t="shared" si="10"/>
        <v>153036.79999999999</v>
      </c>
      <c r="H131" s="63"/>
      <c r="I131" s="270"/>
      <c r="J131" s="271">
        <f t="shared" si="11"/>
        <v>0</v>
      </c>
      <c r="K131" s="63"/>
      <c r="L131" s="280" t="s">
        <v>236</v>
      </c>
      <c r="M131" s="280" t="s">
        <v>15</v>
      </c>
      <c r="N131" s="280">
        <v>500</v>
      </c>
      <c r="O131" s="280">
        <v>1700</v>
      </c>
      <c r="P131" s="280" t="s">
        <v>258</v>
      </c>
      <c r="Q131" s="280" t="s">
        <v>446</v>
      </c>
      <c r="R131" s="280">
        <v>5</v>
      </c>
      <c r="S131" s="280">
        <v>480</v>
      </c>
      <c r="T131" s="280">
        <v>25.6</v>
      </c>
      <c r="U131" s="280">
        <v>70</v>
      </c>
    </row>
    <row r="132" spans="1:21" ht="25.5" x14ac:dyDescent="0.2">
      <c r="A132" s="590"/>
      <c r="B132" s="123" t="s">
        <v>1847</v>
      </c>
      <c r="C132" s="124" t="s">
        <v>1848</v>
      </c>
      <c r="D132" s="125">
        <v>1</v>
      </c>
      <c r="E132" s="126" t="s">
        <v>242</v>
      </c>
      <c r="F132" s="5">
        <v>131150</v>
      </c>
      <c r="G132" s="272">
        <f t="shared" si="10"/>
        <v>91805</v>
      </c>
      <c r="H132" s="63"/>
      <c r="I132" s="51"/>
      <c r="J132" s="52">
        <f t="shared" si="11"/>
        <v>0</v>
      </c>
      <c r="K132" s="63"/>
      <c r="L132" s="125" t="s">
        <v>236</v>
      </c>
      <c r="M132" s="125" t="s">
        <v>15</v>
      </c>
      <c r="N132" s="125">
        <v>500</v>
      </c>
      <c r="O132" s="125">
        <v>1700</v>
      </c>
      <c r="P132" s="125" t="s">
        <v>258</v>
      </c>
      <c r="Q132" s="125" t="s">
        <v>446</v>
      </c>
      <c r="R132" s="125">
        <v>5</v>
      </c>
      <c r="S132" s="125">
        <v>480</v>
      </c>
      <c r="T132" s="125">
        <v>15.5</v>
      </c>
      <c r="U132" s="125">
        <v>70</v>
      </c>
    </row>
    <row r="133" spans="1:21" ht="25.5" x14ac:dyDescent="0.2">
      <c r="A133" s="590"/>
      <c r="B133" s="123" t="s">
        <v>1849</v>
      </c>
      <c r="C133" s="124" t="s">
        <v>1850</v>
      </c>
      <c r="D133" s="125">
        <v>1</v>
      </c>
      <c r="E133" s="126" t="s">
        <v>235</v>
      </c>
      <c r="F133" s="5">
        <v>87474</v>
      </c>
      <c r="G133" s="272">
        <f t="shared" si="10"/>
        <v>61231.8</v>
      </c>
      <c r="H133" s="63"/>
      <c r="I133" s="51"/>
      <c r="J133" s="52">
        <f t="shared" si="11"/>
        <v>0</v>
      </c>
      <c r="K133" s="63"/>
      <c r="L133" s="125" t="s">
        <v>236</v>
      </c>
      <c r="M133" s="125" t="s">
        <v>15</v>
      </c>
      <c r="N133" s="125">
        <v>500</v>
      </c>
      <c r="O133" s="125">
        <v>1700</v>
      </c>
      <c r="P133" s="125" t="s">
        <v>258</v>
      </c>
      <c r="Q133" s="125" t="s">
        <v>446</v>
      </c>
      <c r="R133" s="125">
        <v>5</v>
      </c>
      <c r="S133" s="125">
        <v>480</v>
      </c>
      <c r="T133" s="125">
        <v>10.1</v>
      </c>
      <c r="U133" s="125">
        <v>70</v>
      </c>
    </row>
    <row r="134" spans="1:21" ht="31.5" x14ac:dyDescent="0.2">
      <c r="A134" s="590"/>
      <c r="B134" s="266" t="s">
        <v>1851</v>
      </c>
      <c r="C134" s="273" t="s">
        <v>1852</v>
      </c>
      <c r="D134" s="266"/>
      <c r="E134" s="267" t="s">
        <v>235</v>
      </c>
      <c r="F134" s="268">
        <v>224724</v>
      </c>
      <c r="G134" s="269">
        <f t="shared" si="10"/>
        <v>157306.79999999999</v>
      </c>
      <c r="H134" s="63"/>
      <c r="I134" s="270"/>
      <c r="J134" s="271">
        <f t="shared" si="11"/>
        <v>0</v>
      </c>
      <c r="K134" s="63"/>
      <c r="L134" s="280" t="s">
        <v>236</v>
      </c>
      <c r="M134" s="280" t="s">
        <v>15</v>
      </c>
      <c r="N134" s="280">
        <v>600</v>
      </c>
      <c r="O134" s="280">
        <v>1700</v>
      </c>
      <c r="P134" s="280" t="s">
        <v>258</v>
      </c>
      <c r="Q134" s="280" t="s">
        <v>446</v>
      </c>
      <c r="R134" s="280">
        <v>5</v>
      </c>
      <c r="S134" s="280">
        <v>480</v>
      </c>
      <c r="T134" s="280">
        <v>26.361999999999998</v>
      </c>
      <c r="U134" s="280">
        <v>70</v>
      </c>
    </row>
    <row r="135" spans="1:21" ht="25.5" x14ac:dyDescent="0.2">
      <c r="A135" s="590"/>
      <c r="B135" s="123" t="s">
        <v>1853</v>
      </c>
      <c r="C135" s="124" t="s">
        <v>1854</v>
      </c>
      <c r="D135" s="125">
        <v>1</v>
      </c>
      <c r="E135" s="126" t="s">
        <v>242</v>
      </c>
      <c r="F135" s="5">
        <v>135176</v>
      </c>
      <c r="G135" s="272">
        <f t="shared" si="10"/>
        <v>94623.200000000012</v>
      </c>
      <c r="H135" s="63"/>
      <c r="I135" s="51"/>
      <c r="J135" s="52">
        <f t="shared" si="11"/>
        <v>0</v>
      </c>
      <c r="K135" s="63"/>
      <c r="L135" s="125" t="s">
        <v>236</v>
      </c>
      <c r="M135" s="125" t="s">
        <v>15</v>
      </c>
      <c r="N135" s="125">
        <v>600</v>
      </c>
      <c r="O135" s="125">
        <v>1700</v>
      </c>
      <c r="P135" s="125" t="s">
        <v>258</v>
      </c>
      <c r="Q135" s="125" t="s">
        <v>446</v>
      </c>
      <c r="R135" s="125">
        <v>5</v>
      </c>
      <c r="S135" s="125">
        <v>480</v>
      </c>
      <c r="T135" s="125">
        <v>16.861999999999998</v>
      </c>
      <c r="U135" s="125">
        <v>70</v>
      </c>
    </row>
    <row r="136" spans="1:21" ht="26.25" thickBot="1" x14ac:dyDescent="0.25">
      <c r="A136" s="591"/>
      <c r="B136" s="182" t="s">
        <v>1855</v>
      </c>
      <c r="C136" s="254" t="s">
        <v>1856</v>
      </c>
      <c r="D136" s="183">
        <v>1</v>
      </c>
      <c r="E136" s="132" t="s">
        <v>235</v>
      </c>
      <c r="F136" s="15">
        <v>89548</v>
      </c>
      <c r="G136" s="332">
        <f t="shared" si="10"/>
        <v>62683.600000000006</v>
      </c>
      <c r="H136" s="63"/>
      <c r="I136" s="56"/>
      <c r="J136" s="57">
        <f t="shared" si="11"/>
        <v>0</v>
      </c>
      <c r="K136" s="63"/>
      <c r="L136" s="183" t="s">
        <v>236</v>
      </c>
      <c r="M136" s="183" t="s">
        <v>15</v>
      </c>
      <c r="N136" s="183">
        <v>600</v>
      </c>
      <c r="O136" s="183">
        <v>1700</v>
      </c>
      <c r="P136" s="183" t="s">
        <v>258</v>
      </c>
      <c r="Q136" s="183" t="s">
        <v>446</v>
      </c>
      <c r="R136" s="183">
        <v>5</v>
      </c>
      <c r="S136" s="183">
        <v>480</v>
      </c>
      <c r="T136" s="183">
        <v>9.5</v>
      </c>
      <c r="U136" s="183">
        <v>70</v>
      </c>
    </row>
    <row r="137" spans="1:21" s="142" customFormat="1" ht="36.75" customHeight="1" x14ac:dyDescent="0.2">
      <c r="A137" s="587"/>
      <c r="B137" s="163" t="s">
        <v>1857</v>
      </c>
      <c r="C137" s="164" t="s">
        <v>1858</v>
      </c>
      <c r="D137" s="165"/>
      <c r="E137" s="166" t="s">
        <v>235</v>
      </c>
      <c r="F137" s="34">
        <v>13908</v>
      </c>
      <c r="G137" s="287">
        <f t="shared" si="10"/>
        <v>9735.6</v>
      </c>
      <c r="H137" s="63"/>
      <c r="I137" s="47"/>
      <c r="J137" s="48">
        <f t="shared" si="11"/>
        <v>0</v>
      </c>
      <c r="K137" s="63"/>
      <c r="L137" s="167" t="s">
        <v>236</v>
      </c>
      <c r="M137" s="167" t="s">
        <v>15</v>
      </c>
      <c r="N137" s="167">
        <v>450</v>
      </c>
      <c r="O137" s="167"/>
      <c r="P137" s="167" t="s">
        <v>258</v>
      </c>
      <c r="Q137" s="167" t="s">
        <v>446</v>
      </c>
      <c r="R137" s="167">
        <v>1</v>
      </c>
      <c r="S137" s="167">
        <v>480</v>
      </c>
      <c r="T137" s="167">
        <v>1.25</v>
      </c>
      <c r="U137" s="167">
        <v>10</v>
      </c>
    </row>
    <row r="138" spans="1:21" s="142" customFormat="1" ht="36.75" customHeight="1" x14ac:dyDescent="0.2">
      <c r="A138" s="583"/>
      <c r="B138" s="274" t="s">
        <v>1859</v>
      </c>
      <c r="C138" s="275" t="s">
        <v>1860</v>
      </c>
      <c r="D138" s="276"/>
      <c r="E138" s="277" t="s">
        <v>235</v>
      </c>
      <c r="F138" s="278">
        <v>14518</v>
      </c>
      <c r="G138" s="269">
        <f t="shared" si="10"/>
        <v>10162.6</v>
      </c>
      <c r="H138" s="63"/>
      <c r="I138" s="270"/>
      <c r="J138" s="271">
        <f t="shared" si="11"/>
        <v>0</v>
      </c>
      <c r="K138" s="63"/>
      <c r="L138" s="279" t="s">
        <v>236</v>
      </c>
      <c r="M138" s="279" t="s">
        <v>15</v>
      </c>
      <c r="N138" s="279">
        <v>500</v>
      </c>
      <c r="O138" s="279"/>
      <c r="P138" s="279" t="s">
        <v>258</v>
      </c>
      <c r="Q138" s="279" t="s">
        <v>446</v>
      </c>
      <c r="R138" s="279">
        <v>1</v>
      </c>
      <c r="S138" s="279">
        <v>480</v>
      </c>
      <c r="T138" s="279">
        <v>1.3180000000000001</v>
      </c>
      <c r="U138" s="279">
        <v>10</v>
      </c>
    </row>
    <row r="139" spans="1:21" s="142" customFormat="1" ht="36.75" customHeight="1" thickBot="1" x14ac:dyDescent="0.25">
      <c r="A139" s="583"/>
      <c r="B139" s="274" t="s">
        <v>1861</v>
      </c>
      <c r="C139" s="275" t="s">
        <v>1862</v>
      </c>
      <c r="D139" s="276"/>
      <c r="E139" s="277" t="s">
        <v>235</v>
      </c>
      <c r="F139" s="278">
        <v>14884</v>
      </c>
      <c r="G139" s="269">
        <f t="shared" si="10"/>
        <v>10418.799999999999</v>
      </c>
      <c r="H139" s="63"/>
      <c r="I139" s="270"/>
      <c r="J139" s="271">
        <f t="shared" si="11"/>
        <v>0</v>
      </c>
      <c r="K139" s="63"/>
      <c r="L139" s="279" t="s">
        <v>236</v>
      </c>
      <c r="M139" s="279" t="s">
        <v>15</v>
      </c>
      <c r="N139" s="279">
        <v>600</v>
      </c>
      <c r="O139" s="279"/>
      <c r="P139" s="279" t="s">
        <v>258</v>
      </c>
      <c r="Q139" s="279" t="s">
        <v>446</v>
      </c>
      <c r="R139" s="279">
        <v>1</v>
      </c>
      <c r="S139" s="279">
        <v>480</v>
      </c>
      <c r="T139" s="279">
        <v>1.53</v>
      </c>
      <c r="U139" s="279">
        <v>10</v>
      </c>
    </row>
    <row r="140" spans="1:21" ht="21" thickTop="1" thickBot="1" x14ac:dyDescent="0.25">
      <c r="A140" s="404"/>
      <c r="B140" s="108"/>
      <c r="C140" s="306" t="s">
        <v>926</v>
      </c>
      <c r="D140" s="133"/>
      <c r="E140" s="134"/>
      <c r="F140" s="307"/>
      <c r="G140" s="308"/>
      <c r="H140" s="63"/>
      <c r="I140" s="135"/>
      <c r="J140" s="307"/>
      <c r="K140" s="63"/>
      <c r="L140" s="136"/>
      <c r="M140" s="136"/>
      <c r="N140" s="136"/>
      <c r="O140" s="136"/>
      <c r="P140" s="136"/>
      <c r="Q140" s="136"/>
      <c r="R140" s="136"/>
      <c r="S140" s="136"/>
      <c r="T140" s="136"/>
      <c r="U140" s="136"/>
    </row>
    <row r="141" spans="1:21" ht="32.25" thickTop="1" x14ac:dyDescent="0.2">
      <c r="A141" s="590"/>
      <c r="B141" s="266" t="s">
        <v>1863</v>
      </c>
      <c r="C141" s="273" t="s">
        <v>1864</v>
      </c>
      <c r="D141" s="266"/>
      <c r="E141" s="267" t="s">
        <v>235</v>
      </c>
      <c r="F141" s="268">
        <v>246196</v>
      </c>
      <c r="G141" s="269">
        <f t="shared" si="10"/>
        <v>172337.2</v>
      </c>
      <c r="H141" s="63"/>
      <c r="I141" s="270"/>
      <c r="J141" s="271">
        <f>IF(I141*G141&gt;0,I141*G141,0)</f>
        <v>0</v>
      </c>
      <c r="K141" s="63"/>
      <c r="L141" s="280" t="s">
        <v>236</v>
      </c>
      <c r="M141" s="280" t="s">
        <v>15</v>
      </c>
      <c r="N141" s="280">
        <v>600</v>
      </c>
      <c r="O141" s="280">
        <v>1700</v>
      </c>
      <c r="P141" s="280" t="s">
        <v>258</v>
      </c>
      <c r="Q141" s="280" t="s">
        <v>446</v>
      </c>
      <c r="R141" s="280">
        <v>6</v>
      </c>
      <c r="S141" s="280">
        <v>480</v>
      </c>
      <c r="T141" s="280">
        <v>28.8</v>
      </c>
      <c r="U141" s="280">
        <v>70</v>
      </c>
    </row>
    <row r="142" spans="1:21" x14ac:dyDescent="0.2">
      <c r="A142" s="590"/>
      <c r="B142" s="123" t="s">
        <v>936</v>
      </c>
      <c r="C142" s="124" t="s">
        <v>937</v>
      </c>
      <c r="D142" s="125">
        <v>1</v>
      </c>
      <c r="E142" s="126" t="s">
        <v>242</v>
      </c>
      <c r="F142" s="5">
        <v>6588</v>
      </c>
      <c r="G142" s="272">
        <f t="shared" si="10"/>
        <v>4611.6000000000004</v>
      </c>
      <c r="H142" s="63"/>
      <c r="I142" s="51"/>
      <c r="J142" s="52">
        <f>IF(I142*G142&gt;0,I142*G142,0)</f>
        <v>0</v>
      </c>
      <c r="K142" s="63"/>
      <c r="L142" s="125" t="s">
        <v>236</v>
      </c>
      <c r="M142" s="125" t="s">
        <v>15</v>
      </c>
      <c r="N142" s="125">
        <v>600</v>
      </c>
      <c r="O142" s="125">
        <v>1700</v>
      </c>
      <c r="P142" s="125" t="s">
        <v>258</v>
      </c>
      <c r="Q142" s="125" t="s">
        <v>446</v>
      </c>
      <c r="R142" s="125">
        <v>6</v>
      </c>
      <c r="S142" s="125">
        <v>480</v>
      </c>
      <c r="T142" s="125">
        <v>0.90300000000000002</v>
      </c>
      <c r="U142" s="125">
        <v>70</v>
      </c>
    </row>
    <row r="143" spans="1:21" ht="25.5" x14ac:dyDescent="0.2">
      <c r="A143" s="590"/>
      <c r="B143" s="123" t="s">
        <v>1861</v>
      </c>
      <c r="C143" s="124" t="s">
        <v>1862</v>
      </c>
      <c r="D143" s="125">
        <v>1</v>
      </c>
      <c r="E143" s="126" t="s">
        <v>242</v>
      </c>
      <c r="F143" s="5">
        <v>14884</v>
      </c>
      <c r="G143" s="272">
        <f t="shared" si="10"/>
        <v>10418.799999999999</v>
      </c>
      <c r="H143" s="63"/>
      <c r="I143" s="51"/>
      <c r="J143" s="52">
        <f>IF(I143*G143&gt;0,I143*G143,0)</f>
        <v>0</v>
      </c>
      <c r="K143" s="63"/>
      <c r="L143" s="125" t="s">
        <v>236</v>
      </c>
      <c r="M143" s="125" t="s">
        <v>15</v>
      </c>
      <c r="N143" s="125">
        <v>600</v>
      </c>
      <c r="O143" s="125">
        <v>1700</v>
      </c>
      <c r="P143" s="125" t="s">
        <v>258</v>
      </c>
      <c r="Q143" s="125" t="s">
        <v>446</v>
      </c>
      <c r="R143" s="125">
        <v>6</v>
      </c>
      <c r="S143" s="125">
        <v>480</v>
      </c>
      <c r="T143" s="125">
        <v>1.53</v>
      </c>
      <c r="U143" s="125">
        <v>70</v>
      </c>
    </row>
    <row r="144" spans="1:21" ht="25.5" x14ac:dyDescent="0.2">
      <c r="A144" s="590"/>
      <c r="B144" s="123" t="s">
        <v>1853</v>
      </c>
      <c r="C144" s="124" t="s">
        <v>1854</v>
      </c>
      <c r="D144" s="125">
        <v>1</v>
      </c>
      <c r="E144" s="126" t="s">
        <v>242</v>
      </c>
      <c r="F144" s="5">
        <v>135176</v>
      </c>
      <c r="G144" s="272">
        <f t="shared" si="10"/>
        <v>94623.200000000012</v>
      </c>
      <c r="H144" s="63"/>
      <c r="I144" s="51"/>
      <c r="J144" s="52">
        <f>IF(I144*G144&gt;0,I144*G144,0)</f>
        <v>0</v>
      </c>
      <c r="K144" s="63"/>
      <c r="L144" s="125" t="s">
        <v>236</v>
      </c>
      <c r="M144" s="125" t="s">
        <v>15</v>
      </c>
      <c r="N144" s="125">
        <v>600</v>
      </c>
      <c r="O144" s="125">
        <v>1700</v>
      </c>
      <c r="P144" s="125" t="s">
        <v>258</v>
      </c>
      <c r="Q144" s="125" t="s">
        <v>446</v>
      </c>
      <c r="R144" s="125">
        <v>6</v>
      </c>
      <c r="S144" s="125">
        <v>480</v>
      </c>
      <c r="T144" s="125">
        <v>16.861999999999998</v>
      </c>
      <c r="U144" s="125">
        <v>70</v>
      </c>
    </row>
    <row r="145" spans="1:21" ht="26.25" thickBot="1" x14ac:dyDescent="0.25">
      <c r="A145" s="590"/>
      <c r="B145" s="123" t="s">
        <v>1855</v>
      </c>
      <c r="C145" s="124" t="s">
        <v>1856</v>
      </c>
      <c r="D145" s="125">
        <v>1</v>
      </c>
      <c r="E145" s="126" t="s">
        <v>235</v>
      </c>
      <c r="F145" s="5">
        <v>89548</v>
      </c>
      <c r="G145" s="272">
        <f t="shared" si="10"/>
        <v>62683.600000000006</v>
      </c>
      <c r="H145" s="63"/>
      <c r="I145" s="51"/>
      <c r="J145" s="52">
        <f>IF(I145*G145&gt;0,I145*G145,0)</f>
        <v>0</v>
      </c>
      <c r="K145" s="63"/>
      <c r="L145" s="125" t="s">
        <v>236</v>
      </c>
      <c r="M145" s="125" t="s">
        <v>15</v>
      </c>
      <c r="N145" s="125">
        <v>600</v>
      </c>
      <c r="O145" s="125">
        <v>1700</v>
      </c>
      <c r="P145" s="125" t="s">
        <v>258</v>
      </c>
      <c r="Q145" s="125" t="s">
        <v>446</v>
      </c>
      <c r="R145" s="125">
        <v>6</v>
      </c>
      <c r="S145" s="125">
        <v>480</v>
      </c>
      <c r="T145" s="125">
        <v>9.5</v>
      </c>
      <c r="U145" s="125">
        <v>70</v>
      </c>
    </row>
    <row r="146" spans="1:21" ht="21" thickTop="1" thickBot="1" x14ac:dyDescent="0.25">
      <c r="A146" s="404"/>
      <c r="B146" s="108"/>
      <c r="C146" s="306" t="s">
        <v>940</v>
      </c>
      <c r="D146" s="133"/>
      <c r="E146" s="134"/>
      <c r="F146" s="307"/>
      <c r="G146" s="308"/>
      <c r="H146" s="63"/>
      <c r="I146" s="135"/>
      <c r="J146" s="307"/>
      <c r="K146" s="63"/>
      <c r="L146" s="136"/>
      <c r="M146" s="136"/>
      <c r="N146" s="136"/>
      <c r="O146" s="136"/>
      <c r="P146" s="136"/>
      <c r="Q146" s="136"/>
      <c r="R146" s="136"/>
      <c r="S146" s="136"/>
      <c r="T146" s="136"/>
      <c r="U146" s="136"/>
    </row>
    <row r="147" spans="1:21" s="142" customFormat="1" ht="36.75" customHeight="1" thickTop="1" x14ac:dyDescent="0.2">
      <c r="A147" s="569"/>
      <c r="B147" s="150" t="s">
        <v>1865</v>
      </c>
      <c r="C147" s="151" t="s">
        <v>1866</v>
      </c>
      <c r="D147" s="152"/>
      <c r="E147" s="153" t="s">
        <v>235</v>
      </c>
      <c r="F147" s="32">
        <v>44042</v>
      </c>
      <c r="G147" s="293">
        <f t="shared" si="10"/>
        <v>30829.4</v>
      </c>
      <c r="H147" s="63"/>
      <c r="I147" s="43"/>
      <c r="J147" s="44">
        <f t="shared" ref="J147:J159" si="12">IF(I147*G147&gt;0,I147*G147,0)</f>
        <v>0</v>
      </c>
      <c r="K147" s="63"/>
      <c r="L147" s="154" t="s">
        <v>236</v>
      </c>
      <c r="M147" s="154" t="s">
        <v>16</v>
      </c>
      <c r="N147" s="154">
        <v>450</v>
      </c>
      <c r="O147" s="154">
        <v>600</v>
      </c>
      <c r="P147" s="154" t="s">
        <v>258</v>
      </c>
      <c r="Q147" s="154" t="s">
        <v>446</v>
      </c>
      <c r="R147" s="154">
        <v>2</v>
      </c>
      <c r="S147" s="154">
        <v>480</v>
      </c>
      <c r="T147" s="154">
        <v>3.72</v>
      </c>
      <c r="U147" s="154">
        <v>25</v>
      </c>
    </row>
    <row r="148" spans="1:21" s="142" customFormat="1" ht="36.75" customHeight="1" x14ac:dyDescent="0.2">
      <c r="A148" s="583"/>
      <c r="B148" s="274" t="s">
        <v>1867</v>
      </c>
      <c r="C148" s="275" t="s">
        <v>1868</v>
      </c>
      <c r="D148" s="276"/>
      <c r="E148" s="277" t="s">
        <v>235</v>
      </c>
      <c r="F148" s="278">
        <v>45262</v>
      </c>
      <c r="G148" s="269">
        <f t="shared" si="10"/>
        <v>31683.4</v>
      </c>
      <c r="H148" s="63"/>
      <c r="I148" s="270"/>
      <c r="J148" s="271">
        <f t="shared" si="12"/>
        <v>0</v>
      </c>
      <c r="K148" s="63"/>
      <c r="L148" s="279" t="s">
        <v>236</v>
      </c>
      <c r="M148" s="279" t="s">
        <v>16</v>
      </c>
      <c r="N148" s="279">
        <v>500</v>
      </c>
      <c r="O148" s="279">
        <v>600</v>
      </c>
      <c r="P148" s="279" t="s">
        <v>258</v>
      </c>
      <c r="Q148" s="279" t="s">
        <v>446</v>
      </c>
      <c r="R148" s="279">
        <v>2</v>
      </c>
      <c r="S148" s="279">
        <v>480</v>
      </c>
      <c r="T148" s="279">
        <v>4.0999999999999996</v>
      </c>
      <c r="U148" s="279">
        <v>25</v>
      </c>
    </row>
    <row r="149" spans="1:21" s="142" customFormat="1" ht="36.75" customHeight="1" x14ac:dyDescent="0.2">
      <c r="A149" s="583"/>
      <c r="B149" s="274" t="s">
        <v>1869</v>
      </c>
      <c r="C149" s="275" t="s">
        <v>1870</v>
      </c>
      <c r="D149" s="276"/>
      <c r="E149" s="277" t="s">
        <v>235</v>
      </c>
      <c r="F149" s="278">
        <v>46482</v>
      </c>
      <c r="G149" s="269">
        <f t="shared" si="10"/>
        <v>32537.4</v>
      </c>
      <c r="H149" s="63"/>
      <c r="I149" s="270"/>
      <c r="J149" s="271">
        <f t="shared" si="12"/>
        <v>0</v>
      </c>
      <c r="K149" s="63"/>
      <c r="L149" s="279" t="s">
        <v>236</v>
      </c>
      <c r="M149" s="279" t="s">
        <v>16</v>
      </c>
      <c r="N149" s="279">
        <v>600</v>
      </c>
      <c r="O149" s="279">
        <v>600</v>
      </c>
      <c r="P149" s="279" t="s">
        <v>258</v>
      </c>
      <c r="Q149" s="279" t="s">
        <v>446</v>
      </c>
      <c r="R149" s="279">
        <v>2</v>
      </c>
      <c r="S149" s="279">
        <v>480</v>
      </c>
      <c r="T149" s="279">
        <v>4.5999999999999996</v>
      </c>
      <c r="U149" s="279">
        <v>25</v>
      </c>
    </row>
    <row r="150" spans="1:21" s="142" customFormat="1" ht="36.75" customHeight="1" x14ac:dyDescent="0.2">
      <c r="A150" s="583"/>
      <c r="B150" s="274" t="s">
        <v>1825</v>
      </c>
      <c r="C150" s="275" t="s">
        <v>1826</v>
      </c>
      <c r="D150" s="276"/>
      <c r="E150" s="277" t="s">
        <v>235</v>
      </c>
      <c r="F150" s="278">
        <v>69418</v>
      </c>
      <c r="G150" s="269">
        <f t="shared" si="10"/>
        <v>48592.600000000006</v>
      </c>
      <c r="H150" s="63"/>
      <c r="I150" s="270"/>
      <c r="J150" s="271">
        <f t="shared" si="12"/>
        <v>0</v>
      </c>
      <c r="K150" s="63"/>
      <c r="L150" s="279" t="s">
        <v>236</v>
      </c>
      <c r="M150" s="279" t="s">
        <v>16</v>
      </c>
      <c r="N150" s="279">
        <v>450</v>
      </c>
      <c r="O150" s="279">
        <v>1100</v>
      </c>
      <c r="P150" s="279" t="s">
        <v>258</v>
      </c>
      <c r="Q150" s="279" t="s">
        <v>446</v>
      </c>
      <c r="R150" s="279">
        <v>4</v>
      </c>
      <c r="S150" s="279">
        <v>480</v>
      </c>
      <c r="T150" s="279">
        <v>5.15</v>
      </c>
      <c r="U150" s="279">
        <v>25</v>
      </c>
    </row>
    <row r="151" spans="1:21" s="142" customFormat="1" ht="36.75" customHeight="1" x14ac:dyDescent="0.2">
      <c r="A151" s="583"/>
      <c r="B151" s="274" t="s">
        <v>1843</v>
      </c>
      <c r="C151" s="275" t="s">
        <v>1844</v>
      </c>
      <c r="D151" s="276"/>
      <c r="E151" s="277" t="s">
        <v>235</v>
      </c>
      <c r="F151" s="278">
        <v>83448</v>
      </c>
      <c r="G151" s="269">
        <f t="shared" si="10"/>
        <v>58413.600000000006</v>
      </c>
      <c r="H151" s="63"/>
      <c r="I151" s="270"/>
      <c r="J151" s="271">
        <f t="shared" si="12"/>
        <v>0</v>
      </c>
      <c r="K151" s="63"/>
      <c r="L151" s="279" t="s">
        <v>236</v>
      </c>
      <c r="M151" s="279" t="s">
        <v>16</v>
      </c>
      <c r="N151" s="279">
        <v>450</v>
      </c>
      <c r="O151" s="279">
        <v>1700</v>
      </c>
      <c r="P151" s="279" t="s">
        <v>258</v>
      </c>
      <c r="Q151" s="279" t="s">
        <v>446</v>
      </c>
      <c r="R151" s="279">
        <v>5</v>
      </c>
      <c r="S151" s="279">
        <v>480</v>
      </c>
      <c r="T151" s="279">
        <v>8</v>
      </c>
      <c r="U151" s="279">
        <v>25</v>
      </c>
    </row>
    <row r="152" spans="1:21" s="142" customFormat="1" ht="36.75" customHeight="1" x14ac:dyDescent="0.2">
      <c r="A152" s="583"/>
      <c r="B152" s="274" t="s">
        <v>1831</v>
      </c>
      <c r="C152" s="275" t="s">
        <v>1832</v>
      </c>
      <c r="D152" s="276"/>
      <c r="E152" s="277" t="s">
        <v>235</v>
      </c>
      <c r="F152" s="278">
        <v>72468</v>
      </c>
      <c r="G152" s="269">
        <f t="shared" si="10"/>
        <v>50727.600000000006</v>
      </c>
      <c r="H152" s="63"/>
      <c r="I152" s="270"/>
      <c r="J152" s="271">
        <f t="shared" si="12"/>
        <v>0</v>
      </c>
      <c r="K152" s="63"/>
      <c r="L152" s="279" t="s">
        <v>236</v>
      </c>
      <c r="M152" s="279" t="s">
        <v>16</v>
      </c>
      <c r="N152" s="279">
        <v>500</v>
      </c>
      <c r="O152" s="279">
        <v>1100</v>
      </c>
      <c r="P152" s="279" t="s">
        <v>258</v>
      </c>
      <c r="Q152" s="279" t="s">
        <v>446</v>
      </c>
      <c r="R152" s="279">
        <v>4</v>
      </c>
      <c r="S152" s="279">
        <v>480</v>
      </c>
      <c r="T152" s="279">
        <v>6.6890000000000001</v>
      </c>
      <c r="U152" s="279">
        <v>25</v>
      </c>
    </row>
    <row r="153" spans="1:21" s="142" customFormat="1" ht="36.75" customHeight="1" x14ac:dyDescent="0.2">
      <c r="A153" s="583"/>
      <c r="B153" s="274" t="s">
        <v>1849</v>
      </c>
      <c r="C153" s="275" t="s">
        <v>1850</v>
      </c>
      <c r="D153" s="276"/>
      <c r="E153" s="277" t="s">
        <v>235</v>
      </c>
      <c r="F153" s="278">
        <v>87474</v>
      </c>
      <c r="G153" s="269">
        <f t="shared" si="10"/>
        <v>61231.8</v>
      </c>
      <c r="H153" s="63"/>
      <c r="I153" s="270"/>
      <c r="J153" s="271">
        <f t="shared" si="12"/>
        <v>0</v>
      </c>
      <c r="K153" s="63"/>
      <c r="L153" s="279" t="s">
        <v>236</v>
      </c>
      <c r="M153" s="279" t="s">
        <v>16</v>
      </c>
      <c r="N153" s="279">
        <v>500</v>
      </c>
      <c r="O153" s="279">
        <v>1700</v>
      </c>
      <c r="P153" s="279" t="s">
        <v>258</v>
      </c>
      <c r="Q153" s="279" t="s">
        <v>446</v>
      </c>
      <c r="R153" s="279">
        <v>5</v>
      </c>
      <c r="S153" s="279">
        <v>480</v>
      </c>
      <c r="T153" s="279">
        <v>10.1</v>
      </c>
      <c r="U153" s="279">
        <v>25</v>
      </c>
    </row>
    <row r="154" spans="1:21" s="142" customFormat="1" ht="36.75" customHeight="1" x14ac:dyDescent="0.2">
      <c r="A154" s="583"/>
      <c r="B154" s="274" t="s">
        <v>1819</v>
      </c>
      <c r="C154" s="275" t="s">
        <v>1820</v>
      </c>
      <c r="D154" s="276"/>
      <c r="E154" s="277" t="s">
        <v>235</v>
      </c>
      <c r="F154" s="278">
        <v>66124</v>
      </c>
      <c r="G154" s="269">
        <f t="shared" si="10"/>
        <v>46286.8</v>
      </c>
      <c r="H154" s="63"/>
      <c r="I154" s="270"/>
      <c r="J154" s="271">
        <f t="shared" si="12"/>
        <v>0</v>
      </c>
      <c r="K154" s="63"/>
      <c r="L154" s="279" t="s">
        <v>236</v>
      </c>
      <c r="M154" s="279" t="s">
        <v>16</v>
      </c>
      <c r="N154" s="279">
        <v>600</v>
      </c>
      <c r="O154" s="279">
        <v>800</v>
      </c>
      <c r="P154" s="279" t="s">
        <v>258</v>
      </c>
      <c r="Q154" s="279" t="s">
        <v>446</v>
      </c>
      <c r="R154" s="279">
        <v>3</v>
      </c>
      <c r="S154" s="279">
        <v>480</v>
      </c>
      <c r="T154" s="279">
        <v>5.9160000000000004</v>
      </c>
      <c r="U154" s="279">
        <v>25</v>
      </c>
    </row>
    <row r="155" spans="1:21" s="142" customFormat="1" ht="36.75" customHeight="1" x14ac:dyDescent="0.2">
      <c r="A155" s="583"/>
      <c r="B155" s="274" t="s">
        <v>1837</v>
      </c>
      <c r="C155" s="275" t="s">
        <v>1838</v>
      </c>
      <c r="D155" s="276"/>
      <c r="E155" s="277" t="s">
        <v>235</v>
      </c>
      <c r="F155" s="278">
        <v>74786</v>
      </c>
      <c r="G155" s="269">
        <f t="shared" si="10"/>
        <v>52350.2</v>
      </c>
      <c r="H155" s="63"/>
      <c r="I155" s="270"/>
      <c r="J155" s="271">
        <f t="shared" si="12"/>
        <v>0</v>
      </c>
      <c r="K155" s="63"/>
      <c r="L155" s="279" t="s">
        <v>236</v>
      </c>
      <c r="M155" s="279" t="s">
        <v>16</v>
      </c>
      <c r="N155" s="279">
        <v>600</v>
      </c>
      <c r="O155" s="279">
        <v>1100</v>
      </c>
      <c r="P155" s="279" t="s">
        <v>258</v>
      </c>
      <c r="Q155" s="279" t="s">
        <v>446</v>
      </c>
      <c r="R155" s="279">
        <v>4</v>
      </c>
      <c r="S155" s="279">
        <v>480</v>
      </c>
      <c r="T155" s="279">
        <v>7.5</v>
      </c>
      <c r="U155" s="279">
        <v>25</v>
      </c>
    </row>
    <row r="156" spans="1:21" s="142" customFormat="1" ht="36.75" customHeight="1" thickBot="1" x14ac:dyDescent="0.25">
      <c r="A156" s="585"/>
      <c r="B156" s="333" t="s">
        <v>1855</v>
      </c>
      <c r="C156" s="334" t="s">
        <v>1856</v>
      </c>
      <c r="D156" s="335"/>
      <c r="E156" s="336" t="s">
        <v>235</v>
      </c>
      <c r="F156" s="337">
        <v>89548</v>
      </c>
      <c r="G156" s="338">
        <f t="shared" si="10"/>
        <v>62683.600000000006</v>
      </c>
      <c r="H156" s="63"/>
      <c r="I156" s="339"/>
      <c r="J156" s="340">
        <f t="shared" si="12"/>
        <v>0</v>
      </c>
      <c r="K156" s="63"/>
      <c r="L156" s="341" t="s">
        <v>236</v>
      </c>
      <c r="M156" s="341" t="s">
        <v>16</v>
      </c>
      <c r="N156" s="341">
        <v>600</v>
      </c>
      <c r="O156" s="341">
        <v>1700</v>
      </c>
      <c r="P156" s="341" t="s">
        <v>258</v>
      </c>
      <c r="Q156" s="341" t="s">
        <v>446</v>
      </c>
      <c r="R156" s="341">
        <v>5</v>
      </c>
      <c r="S156" s="341">
        <v>480</v>
      </c>
      <c r="T156" s="341">
        <v>9.5</v>
      </c>
      <c r="U156" s="341">
        <v>25</v>
      </c>
    </row>
    <row r="157" spans="1:21" s="142" customFormat="1" ht="36.75" customHeight="1" x14ac:dyDescent="0.2">
      <c r="A157" s="587"/>
      <c r="B157" s="163" t="s">
        <v>1871</v>
      </c>
      <c r="C157" s="164" t="s">
        <v>1872</v>
      </c>
      <c r="D157" s="165"/>
      <c r="E157" s="166" t="s">
        <v>235</v>
      </c>
      <c r="F157" s="34">
        <v>13298</v>
      </c>
      <c r="G157" s="287">
        <f t="shared" si="10"/>
        <v>9308.6</v>
      </c>
      <c r="H157" s="63"/>
      <c r="I157" s="47"/>
      <c r="J157" s="48">
        <f t="shared" si="12"/>
        <v>0</v>
      </c>
      <c r="K157" s="63"/>
      <c r="L157" s="167" t="s">
        <v>236</v>
      </c>
      <c r="M157" s="167" t="s">
        <v>16</v>
      </c>
      <c r="N157" s="167">
        <v>450</v>
      </c>
      <c r="O157" s="167"/>
      <c r="P157" s="167" t="s">
        <v>258</v>
      </c>
      <c r="Q157" s="167" t="s">
        <v>446</v>
      </c>
      <c r="R157" s="167">
        <v>1</v>
      </c>
      <c r="S157" s="167">
        <v>480</v>
      </c>
      <c r="T157" s="167">
        <v>0.76600000000000001</v>
      </c>
      <c r="U157" s="167">
        <v>4</v>
      </c>
    </row>
    <row r="158" spans="1:21" s="142" customFormat="1" ht="36.75" customHeight="1" x14ac:dyDescent="0.2">
      <c r="A158" s="583"/>
      <c r="B158" s="274" t="s">
        <v>1873</v>
      </c>
      <c r="C158" s="275" t="s">
        <v>1874</v>
      </c>
      <c r="D158" s="276"/>
      <c r="E158" s="277" t="s">
        <v>235</v>
      </c>
      <c r="F158" s="278">
        <v>14030</v>
      </c>
      <c r="G158" s="269">
        <f t="shared" si="10"/>
        <v>9821</v>
      </c>
      <c r="H158" s="63"/>
      <c r="I158" s="270"/>
      <c r="J158" s="271">
        <f t="shared" si="12"/>
        <v>0</v>
      </c>
      <c r="K158" s="63"/>
      <c r="L158" s="279" t="s">
        <v>236</v>
      </c>
      <c r="M158" s="279" t="s">
        <v>16</v>
      </c>
      <c r="N158" s="279">
        <v>500</v>
      </c>
      <c r="O158" s="279"/>
      <c r="P158" s="279" t="s">
        <v>258</v>
      </c>
      <c r="Q158" s="279" t="s">
        <v>446</v>
      </c>
      <c r="R158" s="279">
        <v>1</v>
      </c>
      <c r="S158" s="279">
        <v>480</v>
      </c>
      <c r="T158" s="279">
        <v>1.946</v>
      </c>
      <c r="U158" s="279">
        <v>4</v>
      </c>
    </row>
    <row r="159" spans="1:21" s="142" customFormat="1" ht="36.75" customHeight="1" thickBot="1" x14ac:dyDescent="0.25">
      <c r="A159" s="583"/>
      <c r="B159" s="274" t="s">
        <v>1875</v>
      </c>
      <c r="C159" s="275" t="s">
        <v>1876</v>
      </c>
      <c r="D159" s="276"/>
      <c r="E159" s="277" t="s">
        <v>235</v>
      </c>
      <c r="F159" s="278">
        <v>14640</v>
      </c>
      <c r="G159" s="269">
        <f t="shared" si="10"/>
        <v>10248</v>
      </c>
      <c r="H159" s="63"/>
      <c r="I159" s="270"/>
      <c r="J159" s="271">
        <f t="shared" si="12"/>
        <v>0</v>
      </c>
      <c r="K159" s="63"/>
      <c r="L159" s="279" t="s">
        <v>236</v>
      </c>
      <c r="M159" s="279" t="s">
        <v>16</v>
      </c>
      <c r="N159" s="279">
        <v>600</v>
      </c>
      <c r="O159" s="279"/>
      <c r="P159" s="279" t="s">
        <v>258</v>
      </c>
      <c r="Q159" s="279" t="s">
        <v>446</v>
      </c>
      <c r="R159" s="279">
        <v>1</v>
      </c>
      <c r="S159" s="279">
        <v>480</v>
      </c>
      <c r="T159" s="279">
        <v>1.2</v>
      </c>
      <c r="U159" s="279">
        <v>4</v>
      </c>
    </row>
    <row r="160" spans="1:21" ht="21" thickTop="1" thickBot="1" x14ac:dyDescent="0.25">
      <c r="A160" s="404"/>
      <c r="B160" s="108"/>
      <c r="C160" s="306" t="s">
        <v>989</v>
      </c>
      <c r="D160" s="133"/>
      <c r="E160" s="134"/>
      <c r="F160" s="307"/>
      <c r="G160" s="308"/>
      <c r="H160" s="63"/>
      <c r="I160" s="135"/>
      <c r="J160" s="307"/>
      <c r="K160" s="63"/>
      <c r="L160" s="136"/>
      <c r="M160" s="136"/>
      <c r="N160" s="136"/>
      <c r="O160" s="136"/>
      <c r="P160" s="136"/>
      <c r="Q160" s="136"/>
      <c r="R160" s="136"/>
      <c r="S160" s="136"/>
      <c r="T160" s="136"/>
      <c r="U160" s="136"/>
    </row>
    <row r="161" spans="1:21" ht="36.6" customHeight="1" thickTop="1" x14ac:dyDescent="0.2">
      <c r="A161" s="590"/>
      <c r="B161" s="266" t="s">
        <v>1877</v>
      </c>
      <c r="C161" s="273" t="s">
        <v>1878</v>
      </c>
      <c r="D161" s="266"/>
      <c r="E161" s="267" t="s">
        <v>235</v>
      </c>
      <c r="F161" s="268">
        <v>96136</v>
      </c>
      <c r="G161" s="269">
        <f t="shared" si="10"/>
        <v>67295.199999999997</v>
      </c>
      <c r="H161" s="63"/>
      <c r="I161" s="270"/>
      <c r="J161" s="271">
        <f>IF(I161*G161&gt;0,I161*G161,0)</f>
        <v>0</v>
      </c>
      <c r="K161" s="63"/>
      <c r="L161" s="280" t="s">
        <v>236</v>
      </c>
      <c r="M161" s="280" t="s">
        <v>16</v>
      </c>
      <c r="N161" s="280">
        <v>600</v>
      </c>
      <c r="O161" s="280">
        <v>1700</v>
      </c>
      <c r="P161" s="280" t="s">
        <v>258</v>
      </c>
      <c r="Q161" s="280" t="s">
        <v>446</v>
      </c>
      <c r="R161" s="280">
        <v>5</v>
      </c>
      <c r="S161" s="280">
        <v>480</v>
      </c>
      <c r="T161" s="280" t="s">
        <v>1756</v>
      </c>
      <c r="U161" s="280">
        <v>20</v>
      </c>
    </row>
    <row r="162" spans="1:21" ht="28.9" customHeight="1" x14ac:dyDescent="0.2">
      <c r="A162" s="590"/>
      <c r="B162" s="123" t="s">
        <v>1855</v>
      </c>
      <c r="C162" s="124" t="s">
        <v>1856</v>
      </c>
      <c r="D162" s="125">
        <v>1</v>
      </c>
      <c r="E162" s="126" t="s">
        <v>235</v>
      </c>
      <c r="F162" s="5">
        <v>89548</v>
      </c>
      <c r="G162" s="272">
        <f t="shared" si="10"/>
        <v>62683.600000000006</v>
      </c>
      <c r="H162" s="63"/>
      <c r="I162" s="51"/>
      <c r="J162" s="52">
        <f>IF(I162*G162&gt;0,I162*G162,0)</f>
        <v>0</v>
      </c>
      <c r="K162" s="63"/>
      <c r="L162" s="125" t="s">
        <v>236</v>
      </c>
      <c r="M162" s="125" t="s">
        <v>16</v>
      </c>
      <c r="N162" s="125">
        <v>600</v>
      </c>
      <c r="O162" s="125">
        <v>1700</v>
      </c>
      <c r="P162" s="125" t="s">
        <v>258</v>
      </c>
      <c r="Q162" s="125" t="s">
        <v>446</v>
      </c>
      <c r="R162" s="125">
        <v>5</v>
      </c>
      <c r="S162" s="125">
        <v>480</v>
      </c>
      <c r="T162" s="125">
        <v>9.5</v>
      </c>
      <c r="U162" s="125">
        <v>25</v>
      </c>
    </row>
    <row r="163" spans="1:21" ht="28.9" customHeight="1" thickBot="1" x14ac:dyDescent="0.25">
      <c r="A163" s="590"/>
      <c r="B163" s="123" t="s">
        <v>936</v>
      </c>
      <c r="C163" s="124" t="s">
        <v>937</v>
      </c>
      <c r="D163" s="125">
        <v>1</v>
      </c>
      <c r="E163" s="126" t="s">
        <v>242</v>
      </c>
      <c r="F163" s="5">
        <v>6588</v>
      </c>
      <c r="G163" s="272">
        <f t="shared" si="10"/>
        <v>4611.6000000000004</v>
      </c>
      <c r="H163" s="63"/>
      <c r="I163" s="51"/>
      <c r="J163" s="52">
        <f>IF(I163*G163&gt;0,I163*G163,0)</f>
        <v>0</v>
      </c>
      <c r="K163" s="63"/>
      <c r="L163" s="125" t="s">
        <v>236</v>
      </c>
      <c r="M163" s="125" t="s">
        <v>16</v>
      </c>
      <c r="N163" s="125">
        <v>600</v>
      </c>
      <c r="O163" s="125">
        <v>1700</v>
      </c>
      <c r="P163" s="125" t="s">
        <v>258</v>
      </c>
      <c r="Q163" s="125" t="s">
        <v>446</v>
      </c>
      <c r="R163" s="125">
        <v>0</v>
      </c>
      <c r="S163" s="125">
        <v>480</v>
      </c>
      <c r="T163" s="125">
        <v>0.90300000000000002</v>
      </c>
      <c r="U163" s="125">
        <v>4</v>
      </c>
    </row>
    <row r="164" spans="1:21" ht="21" thickTop="1" thickBot="1" x14ac:dyDescent="0.25">
      <c r="A164" s="404"/>
      <c r="B164" s="108"/>
      <c r="C164" s="306" t="s">
        <v>1041</v>
      </c>
      <c r="D164" s="133"/>
      <c r="E164" s="134"/>
      <c r="F164" s="307"/>
      <c r="G164" s="308"/>
      <c r="H164" s="63"/>
      <c r="I164" s="135"/>
      <c r="J164" s="307"/>
      <c r="K164" s="63"/>
      <c r="L164" s="136"/>
      <c r="M164" s="136"/>
      <c r="N164" s="136"/>
      <c r="O164" s="136"/>
      <c r="P164" s="136"/>
      <c r="Q164" s="136"/>
      <c r="R164" s="136"/>
      <c r="S164" s="136"/>
      <c r="T164" s="136"/>
      <c r="U164" s="136"/>
    </row>
    <row r="165" spans="1:21" ht="32.25" thickTop="1" x14ac:dyDescent="0.2">
      <c r="A165" s="589"/>
      <c r="B165" s="290" t="s">
        <v>1879</v>
      </c>
      <c r="C165" s="309" t="s">
        <v>1880</v>
      </c>
      <c r="D165" s="290"/>
      <c r="E165" s="291" t="s">
        <v>235</v>
      </c>
      <c r="F165" s="268">
        <v>82716</v>
      </c>
      <c r="G165" s="293">
        <f t="shared" ref="G165:G253" si="13">F165-F165*$G$4</f>
        <v>57901.2</v>
      </c>
      <c r="H165" s="63"/>
      <c r="I165" s="43"/>
      <c r="J165" s="44">
        <f t="shared" ref="J165:J196" si="14">IF(I165*G165&gt;0,I165*G165,0)</f>
        <v>0</v>
      </c>
      <c r="K165" s="63"/>
      <c r="L165" s="348" t="s">
        <v>1044</v>
      </c>
      <c r="M165" s="348" t="s">
        <v>1045</v>
      </c>
      <c r="N165" s="348">
        <v>400</v>
      </c>
      <c r="O165" s="348" t="s">
        <v>1046</v>
      </c>
      <c r="P165" s="348" t="s">
        <v>258</v>
      </c>
      <c r="Q165" s="348" t="s">
        <v>446</v>
      </c>
      <c r="R165" s="348">
        <v>2</v>
      </c>
      <c r="S165" s="348">
        <v>500</v>
      </c>
      <c r="T165" s="348">
        <v>11.826000000000001</v>
      </c>
      <c r="U165" s="348">
        <v>50</v>
      </c>
    </row>
    <row r="166" spans="1:21" ht="25.5" x14ac:dyDescent="0.2">
      <c r="A166" s="590"/>
      <c r="B166" s="123" t="s">
        <v>1881</v>
      </c>
      <c r="C166" s="124" t="s">
        <v>1882</v>
      </c>
      <c r="D166" s="125">
        <v>1</v>
      </c>
      <c r="E166" s="126" t="s">
        <v>242</v>
      </c>
      <c r="F166" s="5">
        <v>71736</v>
      </c>
      <c r="G166" s="272">
        <f t="shared" si="13"/>
        <v>50215.199999999997</v>
      </c>
      <c r="H166" s="63"/>
      <c r="I166" s="51"/>
      <c r="J166" s="52">
        <f t="shared" si="14"/>
        <v>0</v>
      </c>
      <c r="K166" s="63"/>
      <c r="L166" s="125" t="s">
        <v>1044</v>
      </c>
      <c r="M166" s="125" t="s">
        <v>1045</v>
      </c>
      <c r="N166" s="125">
        <v>400</v>
      </c>
      <c r="O166" s="125" t="s">
        <v>1046</v>
      </c>
      <c r="P166" s="125" t="s">
        <v>258</v>
      </c>
      <c r="Q166" s="125" t="s">
        <v>446</v>
      </c>
      <c r="R166" s="125">
        <v>2</v>
      </c>
      <c r="S166" s="125">
        <v>500</v>
      </c>
      <c r="T166" s="125">
        <v>10.246</v>
      </c>
      <c r="U166" s="125">
        <v>50</v>
      </c>
    </row>
    <row r="167" spans="1:21" ht="25.5" x14ac:dyDescent="0.2">
      <c r="A167" s="590"/>
      <c r="B167" s="123" t="s">
        <v>1157</v>
      </c>
      <c r="C167" s="124" t="s">
        <v>1158</v>
      </c>
      <c r="D167" s="125">
        <v>1</v>
      </c>
      <c r="E167" s="126" t="s">
        <v>242</v>
      </c>
      <c r="F167" s="5">
        <v>5124</v>
      </c>
      <c r="G167" s="272">
        <f t="shared" si="13"/>
        <v>3586.8</v>
      </c>
      <c r="H167" s="63"/>
      <c r="I167" s="51"/>
      <c r="J167" s="52">
        <f t="shared" si="14"/>
        <v>0</v>
      </c>
      <c r="K167" s="63"/>
      <c r="L167" s="125" t="s">
        <v>1044</v>
      </c>
      <c r="M167" s="125" t="s">
        <v>1045</v>
      </c>
      <c r="N167" s="125">
        <v>400</v>
      </c>
      <c r="O167" s="125" t="s">
        <v>1046</v>
      </c>
      <c r="P167" s="125" t="s">
        <v>258</v>
      </c>
      <c r="Q167" s="125" t="s">
        <v>446</v>
      </c>
      <c r="R167" s="125">
        <v>2</v>
      </c>
      <c r="S167" s="125">
        <v>500</v>
      </c>
      <c r="T167" s="125">
        <v>1</v>
      </c>
      <c r="U167" s="125">
        <v>50</v>
      </c>
    </row>
    <row r="168" spans="1:21" ht="25.5" x14ac:dyDescent="0.2">
      <c r="A168" s="590"/>
      <c r="B168" s="123" t="s">
        <v>1159</v>
      </c>
      <c r="C168" s="124" t="s">
        <v>1160</v>
      </c>
      <c r="D168" s="125">
        <v>1</v>
      </c>
      <c r="E168" s="126" t="s">
        <v>242</v>
      </c>
      <c r="F168" s="5">
        <v>5856</v>
      </c>
      <c r="G168" s="272">
        <f t="shared" si="13"/>
        <v>4099.2</v>
      </c>
      <c r="H168" s="63"/>
      <c r="I168" s="51"/>
      <c r="J168" s="52">
        <f t="shared" si="14"/>
        <v>0</v>
      </c>
      <c r="K168" s="63"/>
      <c r="L168" s="125" t="s">
        <v>1044</v>
      </c>
      <c r="M168" s="125" t="s">
        <v>1045</v>
      </c>
      <c r="N168" s="125">
        <v>400</v>
      </c>
      <c r="O168" s="125" t="s">
        <v>1046</v>
      </c>
      <c r="P168" s="125" t="s">
        <v>258</v>
      </c>
      <c r="Q168" s="125" t="s">
        <v>446</v>
      </c>
      <c r="R168" s="125">
        <v>2</v>
      </c>
      <c r="S168" s="125">
        <v>500</v>
      </c>
      <c r="T168" s="125">
        <v>0.57999999999999996</v>
      </c>
      <c r="U168" s="125">
        <v>50</v>
      </c>
    </row>
    <row r="169" spans="1:21" ht="31.5" x14ac:dyDescent="0.2">
      <c r="A169" s="590"/>
      <c r="B169" s="266" t="s">
        <v>1883</v>
      </c>
      <c r="C169" s="273" t="s">
        <v>1884</v>
      </c>
      <c r="D169" s="266"/>
      <c r="E169" s="267" t="s">
        <v>235</v>
      </c>
      <c r="F169" s="268">
        <v>92720</v>
      </c>
      <c r="G169" s="269">
        <f t="shared" si="13"/>
        <v>64904</v>
      </c>
      <c r="H169" s="63"/>
      <c r="I169" s="270"/>
      <c r="J169" s="271">
        <f t="shared" si="14"/>
        <v>0</v>
      </c>
      <c r="K169" s="63"/>
      <c r="L169" s="280" t="s">
        <v>1044</v>
      </c>
      <c r="M169" s="280" t="s">
        <v>1045</v>
      </c>
      <c r="N169" s="280">
        <v>450</v>
      </c>
      <c r="O169" s="280" t="s">
        <v>1046</v>
      </c>
      <c r="P169" s="280" t="s">
        <v>258</v>
      </c>
      <c r="Q169" s="280" t="s">
        <v>446</v>
      </c>
      <c r="R169" s="280">
        <v>2</v>
      </c>
      <c r="S169" s="280">
        <v>500</v>
      </c>
      <c r="T169" s="280">
        <v>11.826000000000001</v>
      </c>
      <c r="U169" s="280">
        <v>50</v>
      </c>
    </row>
    <row r="170" spans="1:21" ht="25.5" x14ac:dyDescent="0.2">
      <c r="A170" s="590"/>
      <c r="B170" s="123" t="s">
        <v>1885</v>
      </c>
      <c r="C170" s="124" t="s">
        <v>1886</v>
      </c>
      <c r="D170" s="125">
        <v>1</v>
      </c>
      <c r="E170" s="126" t="s">
        <v>242</v>
      </c>
      <c r="F170" s="5">
        <v>81740</v>
      </c>
      <c r="G170" s="272">
        <f t="shared" si="13"/>
        <v>57218</v>
      </c>
      <c r="H170" s="63"/>
      <c r="I170" s="51"/>
      <c r="J170" s="52">
        <f t="shared" si="14"/>
        <v>0</v>
      </c>
      <c r="K170" s="63"/>
      <c r="L170" s="125" t="s">
        <v>1044</v>
      </c>
      <c r="M170" s="125" t="s">
        <v>1045</v>
      </c>
      <c r="N170" s="125">
        <v>450</v>
      </c>
      <c r="O170" s="125" t="s">
        <v>1046</v>
      </c>
      <c r="P170" s="125" t="s">
        <v>258</v>
      </c>
      <c r="Q170" s="125" t="s">
        <v>446</v>
      </c>
      <c r="R170" s="125">
        <v>2</v>
      </c>
      <c r="S170" s="125">
        <v>500</v>
      </c>
      <c r="T170" s="125">
        <v>10.246</v>
      </c>
      <c r="U170" s="125">
        <v>50</v>
      </c>
    </row>
    <row r="171" spans="1:21" ht="25.5" x14ac:dyDescent="0.2">
      <c r="A171" s="590"/>
      <c r="B171" s="123" t="s">
        <v>1157</v>
      </c>
      <c r="C171" s="124" t="s">
        <v>1158</v>
      </c>
      <c r="D171" s="125">
        <v>1</v>
      </c>
      <c r="E171" s="126" t="s">
        <v>242</v>
      </c>
      <c r="F171" s="5">
        <v>5124</v>
      </c>
      <c r="G171" s="272">
        <f t="shared" si="13"/>
        <v>3586.8</v>
      </c>
      <c r="H171" s="63"/>
      <c r="I171" s="51"/>
      <c r="J171" s="52">
        <f t="shared" si="14"/>
        <v>0</v>
      </c>
      <c r="K171" s="63"/>
      <c r="L171" s="125" t="s">
        <v>1044</v>
      </c>
      <c r="M171" s="125" t="s">
        <v>1045</v>
      </c>
      <c r="N171" s="125">
        <v>450</v>
      </c>
      <c r="O171" s="125" t="s">
        <v>1046</v>
      </c>
      <c r="P171" s="125" t="s">
        <v>258</v>
      </c>
      <c r="Q171" s="125" t="s">
        <v>446</v>
      </c>
      <c r="R171" s="125">
        <v>2</v>
      </c>
      <c r="S171" s="125">
        <v>500</v>
      </c>
      <c r="T171" s="125">
        <v>1</v>
      </c>
      <c r="U171" s="125">
        <v>50</v>
      </c>
    </row>
    <row r="172" spans="1:21" ht="25.5" x14ac:dyDescent="0.2">
      <c r="A172" s="590"/>
      <c r="B172" s="123" t="s">
        <v>1159</v>
      </c>
      <c r="C172" s="124" t="s">
        <v>1160</v>
      </c>
      <c r="D172" s="125">
        <v>1</v>
      </c>
      <c r="E172" s="126" t="s">
        <v>242</v>
      </c>
      <c r="F172" s="5">
        <v>5856</v>
      </c>
      <c r="G172" s="272">
        <f t="shared" si="13"/>
        <v>4099.2</v>
      </c>
      <c r="H172" s="63"/>
      <c r="I172" s="51"/>
      <c r="J172" s="52">
        <f t="shared" si="14"/>
        <v>0</v>
      </c>
      <c r="K172" s="63"/>
      <c r="L172" s="125" t="s">
        <v>1044</v>
      </c>
      <c r="M172" s="125" t="s">
        <v>1045</v>
      </c>
      <c r="N172" s="125">
        <v>450</v>
      </c>
      <c r="O172" s="125" t="s">
        <v>1046</v>
      </c>
      <c r="P172" s="125" t="s">
        <v>258</v>
      </c>
      <c r="Q172" s="125" t="s">
        <v>446</v>
      </c>
      <c r="R172" s="125">
        <v>2</v>
      </c>
      <c r="S172" s="125">
        <v>500</v>
      </c>
      <c r="T172" s="125">
        <v>0.57999999999999996</v>
      </c>
      <c r="U172" s="125">
        <v>50</v>
      </c>
    </row>
    <row r="173" spans="1:21" ht="31.5" x14ac:dyDescent="0.2">
      <c r="A173" s="590"/>
      <c r="B173" s="266" t="s">
        <v>1887</v>
      </c>
      <c r="C173" s="273" t="s">
        <v>1888</v>
      </c>
      <c r="D173" s="266"/>
      <c r="E173" s="267" t="s">
        <v>235</v>
      </c>
      <c r="F173" s="268">
        <v>94672</v>
      </c>
      <c r="G173" s="269">
        <f t="shared" si="13"/>
        <v>66270.399999999994</v>
      </c>
      <c r="H173" s="63"/>
      <c r="I173" s="270"/>
      <c r="J173" s="271">
        <f t="shared" si="14"/>
        <v>0</v>
      </c>
      <c r="K173" s="63"/>
      <c r="L173" s="280" t="s">
        <v>1044</v>
      </c>
      <c r="M173" s="280" t="s">
        <v>1045</v>
      </c>
      <c r="N173" s="280">
        <v>500</v>
      </c>
      <c r="O173" s="280" t="s">
        <v>1046</v>
      </c>
      <c r="P173" s="280" t="s">
        <v>258</v>
      </c>
      <c r="Q173" s="280" t="s">
        <v>446</v>
      </c>
      <c r="R173" s="280">
        <v>2</v>
      </c>
      <c r="S173" s="280">
        <v>500</v>
      </c>
      <c r="T173" s="280">
        <v>13.08</v>
      </c>
      <c r="U173" s="280">
        <v>50</v>
      </c>
    </row>
    <row r="174" spans="1:21" ht="25.5" x14ac:dyDescent="0.2">
      <c r="A174" s="590"/>
      <c r="B174" s="123" t="s">
        <v>1889</v>
      </c>
      <c r="C174" s="124" t="s">
        <v>1890</v>
      </c>
      <c r="D174" s="125">
        <v>1</v>
      </c>
      <c r="E174" s="126" t="s">
        <v>242</v>
      </c>
      <c r="F174" s="5">
        <v>83692</v>
      </c>
      <c r="G174" s="272">
        <f t="shared" si="13"/>
        <v>58584.4</v>
      </c>
      <c r="H174" s="63"/>
      <c r="I174" s="51"/>
      <c r="J174" s="52">
        <f t="shared" si="14"/>
        <v>0</v>
      </c>
      <c r="K174" s="63"/>
      <c r="L174" s="125" t="s">
        <v>1044</v>
      </c>
      <c r="M174" s="125" t="s">
        <v>1045</v>
      </c>
      <c r="N174" s="125">
        <v>500</v>
      </c>
      <c r="O174" s="125" t="s">
        <v>1046</v>
      </c>
      <c r="P174" s="125" t="s">
        <v>258</v>
      </c>
      <c r="Q174" s="125" t="s">
        <v>446</v>
      </c>
      <c r="R174" s="125">
        <v>2</v>
      </c>
      <c r="S174" s="125">
        <v>500</v>
      </c>
      <c r="T174" s="125">
        <v>11.5</v>
      </c>
      <c r="U174" s="125">
        <v>50</v>
      </c>
    </row>
    <row r="175" spans="1:21" ht="25.5" x14ac:dyDescent="0.2">
      <c r="A175" s="590"/>
      <c r="B175" s="123" t="s">
        <v>1157</v>
      </c>
      <c r="C175" s="124" t="s">
        <v>1158</v>
      </c>
      <c r="D175" s="125">
        <v>1</v>
      </c>
      <c r="E175" s="126" t="s">
        <v>242</v>
      </c>
      <c r="F175" s="5">
        <v>5124</v>
      </c>
      <c r="G175" s="272">
        <f t="shared" si="13"/>
        <v>3586.8</v>
      </c>
      <c r="H175" s="63"/>
      <c r="I175" s="51"/>
      <c r="J175" s="52">
        <f t="shared" si="14"/>
        <v>0</v>
      </c>
      <c r="K175" s="63"/>
      <c r="L175" s="125" t="s">
        <v>1044</v>
      </c>
      <c r="M175" s="125" t="s">
        <v>1045</v>
      </c>
      <c r="N175" s="125">
        <v>500</v>
      </c>
      <c r="O175" s="125" t="s">
        <v>1046</v>
      </c>
      <c r="P175" s="125" t="s">
        <v>258</v>
      </c>
      <c r="Q175" s="125" t="s">
        <v>446</v>
      </c>
      <c r="R175" s="125">
        <v>2</v>
      </c>
      <c r="S175" s="125">
        <v>500</v>
      </c>
      <c r="T175" s="125">
        <v>1</v>
      </c>
      <c r="U175" s="125">
        <v>50</v>
      </c>
    </row>
    <row r="176" spans="1:21" ht="25.5" x14ac:dyDescent="0.2">
      <c r="A176" s="590"/>
      <c r="B176" s="123" t="s">
        <v>1159</v>
      </c>
      <c r="C176" s="124" t="s">
        <v>1160</v>
      </c>
      <c r="D176" s="125">
        <v>1</v>
      </c>
      <c r="E176" s="126" t="s">
        <v>242</v>
      </c>
      <c r="F176" s="5">
        <v>5856</v>
      </c>
      <c r="G176" s="272">
        <f t="shared" si="13"/>
        <v>4099.2</v>
      </c>
      <c r="H176" s="63"/>
      <c r="I176" s="51"/>
      <c r="J176" s="52">
        <f t="shared" si="14"/>
        <v>0</v>
      </c>
      <c r="K176" s="63"/>
      <c r="L176" s="125" t="s">
        <v>1044</v>
      </c>
      <c r="M176" s="125" t="s">
        <v>1045</v>
      </c>
      <c r="N176" s="125">
        <v>500</v>
      </c>
      <c r="O176" s="125" t="s">
        <v>1046</v>
      </c>
      <c r="P176" s="125" t="s">
        <v>258</v>
      </c>
      <c r="Q176" s="125" t="s">
        <v>446</v>
      </c>
      <c r="R176" s="125">
        <v>2</v>
      </c>
      <c r="S176" s="125">
        <v>500</v>
      </c>
      <c r="T176" s="125">
        <v>0.57999999999999996</v>
      </c>
      <c r="U176" s="125">
        <v>50</v>
      </c>
    </row>
    <row r="177" spans="1:21" ht="31.5" x14ac:dyDescent="0.2">
      <c r="A177" s="590"/>
      <c r="B177" s="266" t="s">
        <v>1891</v>
      </c>
      <c r="C177" s="273" t="s">
        <v>1892</v>
      </c>
      <c r="D177" s="266"/>
      <c r="E177" s="267" t="s">
        <v>235</v>
      </c>
      <c r="F177" s="268">
        <v>97966</v>
      </c>
      <c r="G177" s="269">
        <f t="shared" si="13"/>
        <v>68576.2</v>
      </c>
      <c r="H177" s="63"/>
      <c r="I177" s="270"/>
      <c r="J177" s="271">
        <f t="shared" si="14"/>
        <v>0</v>
      </c>
      <c r="K177" s="63"/>
      <c r="L177" s="280" t="s">
        <v>1044</v>
      </c>
      <c r="M177" s="280" t="s">
        <v>1045</v>
      </c>
      <c r="N177" s="280">
        <v>600</v>
      </c>
      <c r="O177" s="280" t="s">
        <v>1046</v>
      </c>
      <c r="P177" s="280" t="s">
        <v>258</v>
      </c>
      <c r="Q177" s="280" t="s">
        <v>446</v>
      </c>
      <c r="R177" s="280">
        <v>2</v>
      </c>
      <c r="S177" s="280">
        <v>500</v>
      </c>
      <c r="T177" s="280">
        <v>13.826000000000001</v>
      </c>
      <c r="U177" s="280">
        <v>50</v>
      </c>
    </row>
    <row r="178" spans="1:21" ht="25.5" x14ac:dyDescent="0.2">
      <c r="A178" s="590"/>
      <c r="B178" s="123" t="s">
        <v>1893</v>
      </c>
      <c r="C178" s="124" t="s">
        <v>1894</v>
      </c>
      <c r="D178" s="125">
        <v>1</v>
      </c>
      <c r="E178" s="126" t="s">
        <v>242</v>
      </c>
      <c r="F178" s="5">
        <v>86986</v>
      </c>
      <c r="G178" s="272">
        <f t="shared" si="13"/>
        <v>60890.2</v>
      </c>
      <c r="H178" s="63"/>
      <c r="I178" s="51"/>
      <c r="J178" s="52">
        <f t="shared" si="14"/>
        <v>0</v>
      </c>
      <c r="K178" s="63"/>
      <c r="L178" s="125" t="s">
        <v>1044</v>
      </c>
      <c r="M178" s="125" t="s">
        <v>1045</v>
      </c>
      <c r="N178" s="125">
        <v>600</v>
      </c>
      <c r="O178" s="125" t="s">
        <v>1046</v>
      </c>
      <c r="P178" s="125" t="s">
        <v>258</v>
      </c>
      <c r="Q178" s="125" t="s">
        <v>446</v>
      </c>
      <c r="R178" s="125">
        <v>2</v>
      </c>
      <c r="S178" s="125">
        <v>500</v>
      </c>
      <c r="T178" s="125">
        <v>12.246</v>
      </c>
      <c r="U178" s="125">
        <v>50</v>
      </c>
    </row>
    <row r="179" spans="1:21" ht="25.5" x14ac:dyDescent="0.2">
      <c r="A179" s="590"/>
      <c r="B179" s="123" t="s">
        <v>1157</v>
      </c>
      <c r="C179" s="124" t="s">
        <v>1158</v>
      </c>
      <c r="D179" s="125">
        <v>1</v>
      </c>
      <c r="E179" s="126" t="s">
        <v>242</v>
      </c>
      <c r="F179" s="5">
        <v>5124</v>
      </c>
      <c r="G179" s="272">
        <f t="shared" si="13"/>
        <v>3586.8</v>
      </c>
      <c r="H179" s="63"/>
      <c r="I179" s="51"/>
      <c r="J179" s="52">
        <f t="shared" si="14"/>
        <v>0</v>
      </c>
      <c r="K179" s="63"/>
      <c r="L179" s="125" t="s">
        <v>1044</v>
      </c>
      <c r="M179" s="125" t="s">
        <v>1045</v>
      </c>
      <c r="N179" s="125">
        <v>600</v>
      </c>
      <c r="O179" s="125" t="s">
        <v>1046</v>
      </c>
      <c r="P179" s="125" t="s">
        <v>258</v>
      </c>
      <c r="Q179" s="125" t="s">
        <v>446</v>
      </c>
      <c r="R179" s="125">
        <v>2</v>
      </c>
      <c r="S179" s="125">
        <v>500</v>
      </c>
      <c r="T179" s="125">
        <v>1</v>
      </c>
      <c r="U179" s="125">
        <v>50</v>
      </c>
    </row>
    <row r="180" spans="1:21" ht="26.25" thickBot="1" x14ac:dyDescent="0.25">
      <c r="A180" s="591"/>
      <c r="B180" s="182" t="s">
        <v>1159</v>
      </c>
      <c r="C180" s="254" t="s">
        <v>1160</v>
      </c>
      <c r="D180" s="183">
        <v>1</v>
      </c>
      <c r="E180" s="132" t="s">
        <v>242</v>
      </c>
      <c r="F180" s="15">
        <v>5856</v>
      </c>
      <c r="G180" s="332">
        <f t="shared" si="13"/>
        <v>4099.2</v>
      </c>
      <c r="H180" s="63"/>
      <c r="I180" s="56"/>
      <c r="J180" s="57">
        <f t="shared" si="14"/>
        <v>0</v>
      </c>
      <c r="K180" s="63"/>
      <c r="L180" s="183" t="s">
        <v>1044</v>
      </c>
      <c r="M180" s="183" t="s">
        <v>1045</v>
      </c>
      <c r="N180" s="183">
        <v>600</v>
      </c>
      <c r="O180" s="183" t="s">
        <v>1046</v>
      </c>
      <c r="P180" s="183" t="s">
        <v>258</v>
      </c>
      <c r="Q180" s="183" t="s">
        <v>446</v>
      </c>
      <c r="R180" s="183">
        <v>2</v>
      </c>
      <c r="S180" s="183">
        <v>500</v>
      </c>
      <c r="T180" s="183">
        <v>0.57999999999999996</v>
      </c>
      <c r="U180" s="183">
        <v>50</v>
      </c>
    </row>
    <row r="181" spans="1:21" ht="31.5" x14ac:dyDescent="0.2">
      <c r="A181" s="624"/>
      <c r="B181" s="345" t="s">
        <v>1895</v>
      </c>
      <c r="C181" s="344" t="s">
        <v>1896</v>
      </c>
      <c r="D181" s="345"/>
      <c r="E181" s="346" t="s">
        <v>235</v>
      </c>
      <c r="F181" s="347">
        <v>82716</v>
      </c>
      <c r="G181" s="342">
        <f t="shared" si="13"/>
        <v>57901.2</v>
      </c>
      <c r="H181" s="63"/>
      <c r="I181" s="49"/>
      <c r="J181" s="50">
        <f t="shared" si="14"/>
        <v>0</v>
      </c>
      <c r="K181" s="63"/>
      <c r="L181" s="370" t="s">
        <v>1044</v>
      </c>
      <c r="M181" s="370" t="s">
        <v>1045</v>
      </c>
      <c r="N181" s="370">
        <v>400</v>
      </c>
      <c r="O181" s="370" t="s">
        <v>1046</v>
      </c>
      <c r="P181" s="370" t="s">
        <v>258</v>
      </c>
      <c r="Q181" s="370" t="s">
        <v>446</v>
      </c>
      <c r="R181" s="370">
        <v>2</v>
      </c>
      <c r="S181" s="370">
        <v>500</v>
      </c>
      <c r="T181" s="370">
        <v>11.826000000000001</v>
      </c>
      <c r="U181" s="370">
        <v>50</v>
      </c>
    </row>
    <row r="182" spans="1:21" ht="25.5" x14ac:dyDescent="0.2">
      <c r="A182" s="590"/>
      <c r="B182" s="123" t="s">
        <v>1897</v>
      </c>
      <c r="C182" s="124" t="s">
        <v>1898</v>
      </c>
      <c r="D182" s="125">
        <v>1</v>
      </c>
      <c r="E182" s="126" t="s">
        <v>242</v>
      </c>
      <c r="F182" s="5">
        <v>71736</v>
      </c>
      <c r="G182" s="272">
        <f t="shared" si="13"/>
        <v>50215.199999999997</v>
      </c>
      <c r="H182" s="63"/>
      <c r="I182" s="51"/>
      <c r="J182" s="52">
        <f t="shared" si="14"/>
        <v>0</v>
      </c>
      <c r="K182" s="63"/>
      <c r="L182" s="125" t="s">
        <v>1044</v>
      </c>
      <c r="M182" s="125" t="s">
        <v>1045</v>
      </c>
      <c r="N182" s="125">
        <v>400</v>
      </c>
      <c r="O182" s="125" t="s">
        <v>1046</v>
      </c>
      <c r="P182" s="125" t="s">
        <v>258</v>
      </c>
      <c r="Q182" s="125" t="s">
        <v>446</v>
      </c>
      <c r="R182" s="125">
        <v>2</v>
      </c>
      <c r="S182" s="125">
        <v>500</v>
      </c>
      <c r="T182" s="125">
        <v>10.246</v>
      </c>
      <c r="U182" s="125">
        <v>50</v>
      </c>
    </row>
    <row r="183" spans="1:21" ht="25.5" x14ac:dyDescent="0.2">
      <c r="A183" s="590"/>
      <c r="B183" s="123" t="s">
        <v>1157</v>
      </c>
      <c r="C183" s="124" t="s">
        <v>1158</v>
      </c>
      <c r="D183" s="125">
        <v>1</v>
      </c>
      <c r="E183" s="126" t="s">
        <v>242</v>
      </c>
      <c r="F183" s="5">
        <v>5124</v>
      </c>
      <c r="G183" s="272">
        <f t="shared" si="13"/>
        <v>3586.8</v>
      </c>
      <c r="H183" s="63"/>
      <c r="I183" s="51"/>
      <c r="J183" s="52">
        <f t="shared" si="14"/>
        <v>0</v>
      </c>
      <c r="K183" s="63"/>
      <c r="L183" s="125" t="s">
        <v>1044</v>
      </c>
      <c r="M183" s="125" t="s">
        <v>1045</v>
      </c>
      <c r="N183" s="125">
        <v>400</v>
      </c>
      <c r="O183" s="125" t="s">
        <v>1046</v>
      </c>
      <c r="P183" s="125" t="s">
        <v>258</v>
      </c>
      <c r="Q183" s="125" t="s">
        <v>446</v>
      </c>
      <c r="R183" s="125">
        <v>2</v>
      </c>
      <c r="S183" s="125">
        <v>500</v>
      </c>
      <c r="T183" s="125">
        <v>1</v>
      </c>
      <c r="U183" s="125">
        <v>50</v>
      </c>
    </row>
    <row r="184" spans="1:21" ht="21" customHeight="1" x14ac:dyDescent="0.2">
      <c r="A184" s="590"/>
      <c r="B184" s="123" t="s">
        <v>1177</v>
      </c>
      <c r="C184" s="124" t="s">
        <v>1178</v>
      </c>
      <c r="D184" s="125">
        <v>1</v>
      </c>
      <c r="E184" s="126" t="s">
        <v>242</v>
      </c>
      <c r="F184" s="5">
        <v>5856</v>
      </c>
      <c r="G184" s="272">
        <f t="shared" si="13"/>
        <v>4099.2</v>
      </c>
      <c r="H184" s="63"/>
      <c r="I184" s="51"/>
      <c r="J184" s="52">
        <f t="shared" si="14"/>
        <v>0</v>
      </c>
      <c r="K184" s="63"/>
      <c r="L184" s="125" t="s">
        <v>1044</v>
      </c>
      <c r="M184" s="125" t="s">
        <v>1045</v>
      </c>
      <c r="N184" s="125">
        <v>400</v>
      </c>
      <c r="O184" s="125" t="s">
        <v>1046</v>
      </c>
      <c r="P184" s="125" t="s">
        <v>258</v>
      </c>
      <c r="Q184" s="125" t="s">
        <v>446</v>
      </c>
      <c r="R184" s="125">
        <v>2</v>
      </c>
      <c r="S184" s="125">
        <v>500</v>
      </c>
      <c r="T184" s="125">
        <v>0.57999999999999996</v>
      </c>
      <c r="U184" s="125">
        <v>50</v>
      </c>
    </row>
    <row r="185" spans="1:21" ht="31.5" x14ac:dyDescent="0.2">
      <c r="A185" s="590"/>
      <c r="B185" s="266" t="s">
        <v>1899</v>
      </c>
      <c r="C185" s="273" t="s">
        <v>1900</v>
      </c>
      <c r="D185" s="266"/>
      <c r="E185" s="267" t="s">
        <v>235</v>
      </c>
      <c r="F185" s="268">
        <v>92720</v>
      </c>
      <c r="G185" s="269">
        <f t="shared" si="13"/>
        <v>64904</v>
      </c>
      <c r="H185" s="63"/>
      <c r="I185" s="270"/>
      <c r="J185" s="271">
        <f t="shared" si="14"/>
        <v>0</v>
      </c>
      <c r="K185" s="63"/>
      <c r="L185" s="280" t="s">
        <v>1044</v>
      </c>
      <c r="M185" s="280" t="s">
        <v>1045</v>
      </c>
      <c r="N185" s="280">
        <v>450</v>
      </c>
      <c r="O185" s="280" t="s">
        <v>1046</v>
      </c>
      <c r="P185" s="280" t="s">
        <v>258</v>
      </c>
      <c r="Q185" s="280" t="s">
        <v>446</v>
      </c>
      <c r="R185" s="280">
        <v>2</v>
      </c>
      <c r="S185" s="280">
        <v>500</v>
      </c>
      <c r="T185" s="280">
        <v>11.826000000000001</v>
      </c>
      <c r="U185" s="280">
        <v>50</v>
      </c>
    </row>
    <row r="186" spans="1:21" ht="25.5" x14ac:dyDescent="0.2">
      <c r="A186" s="590"/>
      <c r="B186" s="123" t="s">
        <v>1901</v>
      </c>
      <c r="C186" s="124" t="s">
        <v>1902</v>
      </c>
      <c r="D186" s="125">
        <v>1</v>
      </c>
      <c r="E186" s="126" t="s">
        <v>242</v>
      </c>
      <c r="F186" s="5">
        <v>81740</v>
      </c>
      <c r="G186" s="272">
        <f t="shared" si="13"/>
        <v>57218</v>
      </c>
      <c r="H186" s="63"/>
      <c r="I186" s="51"/>
      <c r="J186" s="52">
        <f t="shared" si="14"/>
        <v>0</v>
      </c>
      <c r="K186" s="63"/>
      <c r="L186" s="125" t="s">
        <v>1044</v>
      </c>
      <c r="M186" s="125" t="s">
        <v>1045</v>
      </c>
      <c r="N186" s="125">
        <v>450</v>
      </c>
      <c r="O186" s="125" t="s">
        <v>1046</v>
      </c>
      <c r="P186" s="125" t="s">
        <v>258</v>
      </c>
      <c r="Q186" s="125" t="s">
        <v>446</v>
      </c>
      <c r="R186" s="125">
        <v>2</v>
      </c>
      <c r="S186" s="125">
        <v>500</v>
      </c>
      <c r="T186" s="125">
        <v>10.246</v>
      </c>
      <c r="U186" s="125">
        <v>50</v>
      </c>
    </row>
    <row r="187" spans="1:21" ht="25.5" x14ac:dyDescent="0.2">
      <c r="A187" s="590"/>
      <c r="B187" s="123" t="s">
        <v>1157</v>
      </c>
      <c r="C187" s="124" t="s">
        <v>1158</v>
      </c>
      <c r="D187" s="125">
        <v>1</v>
      </c>
      <c r="E187" s="126" t="s">
        <v>242</v>
      </c>
      <c r="F187" s="5">
        <v>5124</v>
      </c>
      <c r="G187" s="272">
        <f t="shared" si="13"/>
        <v>3586.8</v>
      </c>
      <c r="H187" s="63"/>
      <c r="I187" s="51"/>
      <c r="J187" s="52">
        <f t="shared" si="14"/>
        <v>0</v>
      </c>
      <c r="K187" s="63"/>
      <c r="L187" s="125" t="s">
        <v>1044</v>
      </c>
      <c r="M187" s="125" t="s">
        <v>1045</v>
      </c>
      <c r="N187" s="125">
        <v>450</v>
      </c>
      <c r="O187" s="125" t="s">
        <v>1046</v>
      </c>
      <c r="P187" s="125" t="s">
        <v>258</v>
      </c>
      <c r="Q187" s="125" t="s">
        <v>446</v>
      </c>
      <c r="R187" s="125">
        <v>2</v>
      </c>
      <c r="S187" s="125">
        <v>500</v>
      </c>
      <c r="T187" s="125">
        <v>1</v>
      </c>
      <c r="U187" s="125">
        <v>50</v>
      </c>
    </row>
    <row r="188" spans="1:21" ht="25.5" x14ac:dyDescent="0.2">
      <c r="A188" s="590"/>
      <c r="B188" s="123" t="s">
        <v>1177</v>
      </c>
      <c r="C188" s="124" t="s">
        <v>1178</v>
      </c>
      <c r="D188" s="125">
        <v>1</v>
      </c>
      <c r="E188" s="126" t="s">
        <v>242</v>
      </c>
      <c r="F188" s="5">
        <v>5856</v>
      </c>
      <c r="G188" s="272">
        <f t="shared" si="13"/>
        <v>4099.2</v>
      </c>
      <c r="H188" s="63"/>
      <c r="I188" s="51"/>
      <c r="J188" s="52">
        <f t="shared" si="14"/>
        <v>0</v>
      </c>
      <c r="K188" s="63"/>
      <c r="L188" s="125" t="s">
        <v>1044</v>
      </c>
      <c r="M188" s="125" t="s">
        <v>1045</v>
      </c>
      <c r="N188" s="125">
        <v>450</v>
      </c>
      <c r="O188" s="125" t="s">
        <v>1046</v>
      </c>
      <c r="P188" s="125" t="s">
        <v>258</v>
      </c>
      <c r="Q188" s="125" t="s">
        <v>446</v>
      </c>
      <c r="R188" s="125">
        <v>2</v>
      </c>
      <c r="S188" s="125">
        <v>500</v>
      </c>
      <c r="T188" s="125">
        <v>0.57999999999999996</v>
      </c>
      <c r="U188" s="125">
        <v>50</v>
      </c>
    </row>
    <row r="189" spans="1:21" ht="31.5" x14ac:dyDescent="0.2">
      <c r="A189" s="590"/>
      <c r="B189" s="266" t="s">
        <v>1903</v>
      </c>
      <c r="C189" s="273" t="s">
        <v>1904</v>
      </c>
      <c r="D189" s="266"/>
      <c r="E189" s="267" t="s">
        <v>235</v>
      </c>
      <c r="F189" s="268">
        <v>94672</v>
      </c>
      <c r="G189" s="269">
        <f t="shared" si="13"/>
        <v>66270.399999999994</v>
      </c>
      <c r="H189" s="63"/>
      <c r="I189" s="270"/>
      <c r="J189" s="271">
        <f t="shared" si="14"/>
        <v>0</v>
      </c>
      <c r="K189" s="63"/>
      <c r="L189" s="280" t="s">
        <v>1044</v>
      </c>
      <c r="M189" s="280" t="s">
        <v>1045</v>
      </c>
      <c r="N189" s="280">
        <v>500</v>
      </c>
      <c r="O189" s="280" t="s">
        <v>1046</v>
      </c>
      <c r="P189" s="280" t="s">
        <v>258</v>
      </c>
      <c r="Q189" s="280" t="s">
        <v>446</v>
      </c>
      <c r="R189" s="280">
        <v>2</v>
      </c>
      <c r="S189" s="280">
        <v>500</v>
      </c>
      <c r="T189" s="280">
        <v>13.08</v>
      </c>
      <c r="U189" s="280">
        <v>50</v>
      </c>
    </row>
    <row r="190" spans="1:21" ht="25.5" x14ac:dyDescent="0.2">
      <c r="A190" s="590"/>
      <c r="B190" s="123" t="s">
        <v>1905</v>
      </c>
      <c r="C190" s="124" t="s">
        <v>1906</v>
      </c>
      <c r="D190" s="125">
        <v>1</v>
      </c>
      <c r="E190" s="126" t="s">
        <v>242</v>
      </c>
      <c r="F190" s="5">
        <v>83692</v>
      </c>
      <c r="G190" s="272">
        <f t="shared" si="13"/>
        <v>58584.4</v>
      </c>
      <c r="H190" s="63"/>
      <c r="I190" s="51"/>
      <c r="J190" s="52">
        <f t="shared" si="14"/>
        <v>0</v>
      </c>
      <c r="K190" s="63"/>
      <c r="L190" s="125" t="s">
        <v>1044</v>
      </c>
      <c r="M190" s="125" t="s">
        <v>1045</v>
      </c>
      <c r="N190" s="125">
        <v>500</v>
      </c>
      <c r="O190" s="125" t="s">
        <v>1046</v>
      </c>
      <c r="P190" s="125" t="s">
        <v>258</v>
      </c>
      <c r="Q190" s="125" t="s">
        <v>446</v>
      </c>
      <c r="R190" s="125">
        <v>2</v>
      </c>
      <c r="S190" s="125">
        <v>500</v>
      </c>
      <c r="T190" s="125">
        <v>11.5</v>
      </c>
      <c r="U190" s="125">
        <v>50</v>
      </c>
    </row>
    <row r="191" spans="1:21" ht="25.5" x14ac:dyDescent="0.2">
      <c r="A191" s="590"/>
      <c r="B191" s="123" t="s">
        <v>1157</v>
      </c>
      <c r="C191" s="124" t="s">
        <v>1158</v>
      </c>
      <c r="D191" s="125">
        <v>1</v>
      </c>
      <c r="E191" s="126" t="s">
        <v>242</v>
      </c>
      <c r="F191" s="5">
        <v>5124</v>
      </c>
      <c r="G191" s="272">
        <f t="shared" si="13"/>
        <v>3586.8</v>
      </c>
      <c r="H191" s="63"/>
      <c r="I191" s="51"/>
      <c r="J191" s="52">
        <f t="shared" si="14"/>
        <v>0</v>
      </c>
      <c r="K191" s="63"/>
      <c r="L191" s="125" t="s">
        <v>1044</v>
      </c>
      <c r="M191" s="125" t="s">
        <v>1045</v>
      </c>
      <c r="N191" s="125">
        <v>500</v>
      </c>
      <c r="O191" s="125" t="s">
        <v>1046</v>
      </c>
      <c r="P191" s="125" t="s">
        <v>258</v>
      </c>
      <c r="Q191" s="125" t="s">
        <v>446</v>
      </c>
      <c r="R191" s="125">
        <v>2</v>
      </c>
      <c r="S191" s="125">
        <v>500</v>
      </c>
      <c r="T191" s="125">
        <v>1</v>
      </c>
      <c r="U191" s="125">
        <v>50</v>
      </c>
    </row>
    <row r="192" spans="1:21" ht="25.5" x14ac:dyDescent="0.2">
      <c r="A192" s="590"/>
      <c r="B192" s="123" t="s">
        <v>1177</v>
      </c>
      <c r="C192" s="124" t="s">
        <v>1178</v>
      </c>
      <c r="D192" s="125">
        <v>1</v>
      </c>
      <c r="E192" s="126" t="s">
        <v>242</v>
      </c>
      <c r="F192" s="5">
        <v>5856</v>
      </c>
      <c r="G192" s="272">
        <f t="shared" si="13"/>
        <v>4099.2</v>
      </c>
      <c r="H192" s="63"/>
      <c r="I192" s="51"/>
      <c r="J192" s="52">
        <f t="shared" si="14"/>
        <v>0</v>
      </c>
      <c r="K192" s="63"/>
      <c r="L192" s="125" t="s">
        <v>1044</v>
      </c>
      <c r="M192" s="125" t="s">
        <v>1045</v>
      </c>
      <c r="N192" s="125">
        <v>500</v>
      </c>
      <c r="O192" s="125" t="s">
        <v>1046</v>
      </c>
      <c r="P192" s="125" t="s">
        <v>258</v>
      </c>
      <c r="Q192" s="125" t="s">
        <v>446</v>
      </c>
      <c r="R192" s="125">
        <v>2</v>
      </c>
      <c r="S192" s="125">
        <v>500</v>
      </c>
      <c r="T192" s="125">
        <v>0.57999999999999996</v>
      </c>
      <c r="U192" s="125">
        <v>50</v>
      </c>
    </row>
    <row r="193" spans="1:21" ht="31.5" x14ac:dyDescent="0.2">
      <c r="A193" s="590"/>
      <c r="B193" s="266" t="s">
        <v>1907</v>
      </c>
      <c r="C193" s="273" t="s">
        <v>1908</v>
      </c>
      <c r="D193" s="266"/>
      <c r="E193" s="267" t="s">
        <v>235</v>
      </c>
      <c r="F193" s="268">
        <v>97966</v>
      </c>
      <c r="G193" s="269">
        <f t="shared" si="13"/>
        <v>68576.2</v>
      </c>
      <c r="H193" s="63"/>
      <c r="I193" s="270"/>
      <c r="J193" s="271">
        <f t="shared" si="14"/>
        <v>0</v>
      </c>
      <c r="K193" s="63"/>
      <c r="L193" s="280" t="s">
        <v>1044</v>
      </c>
      <c r="M193" s="280" t="s">
        <v>1045</v>
      </c>
      <c r="N193" s="280">
        <v>600</v>
      </c>
      <c r="O193" s="280" t="s">
        <v>1046</v>
      </c>
      <c r="P193" s="280" t="s">
        <v>258</v>
      </c>
      <c r="Q193" s="280" t="s">
        <v>446</v>
      </c>
      <c r="R193" s="280">
        <v>2</v>
      </c>
      <c r="S193" s="280">
        <v>500</v>
      </c>
      <c r="T193" s="280">
        <v>13.826000000000001</v>
      </c>
      <c r="U193" s="280">
        <v>50</v>
      </c>
    </row>
    <row r="194" spans="1:21" ht="25.5" x14ac:dyDescent="0.2">
      <c r="A194" s="590"/>
      <c r="B194" s="123" t="s">
        <v>1909</v>
      </c>
      <c r="C194" s="124" t="s">
        <v>1910</v>
      </c>
      <c r="D194" s="125">
        <v>1</v>
      </c>
      <c r="E194" s="126" t="s">
        <v>242</v>
      </c>
      <c r="F194" s="5">
        <v>86986</v>
      </c>
      <c r="G194" s="272">
        <f t="shared" si="13"/>
        <v>60890.2</v>
      </c>
      <c r="H194" s="63"/>
      <c r="I194" s="51"/>
      <c r="J194" s="52">
        <f t="shared" si="14"/>
        <v>0</v>
      </c>
      <c r="K194" s="63"/>
      <c r="L194" s="125" t="s">
        <v>1044</v>
      </c>
      <c r="M194" s="125" t="s">
        <v>1045</v>
      </c>
      <c r="N194" s="125">
        <v>600</v>
      </c>
      <c r="O194" s="125" t="s">
        <v>1046</v>
      </c>
      <c r="P194" s="125" t="s">
        <v>258</v>
      </c>
      <c r="Q194" s="125" t="s">
        <v>446</v>
      </c>
      <c r="R194" s="125">
        <v>2</v>
      </c>
      <c r="S194" s="125">
        <v>500</v>
      </c>
      <c r="T194" s="125">
        <v>12.246</v>
      </c>
      <c r="U194" s="125">
        <v>50</v>
      </c>
    </row>
    <row r="195" spans="1:21" ht="25.5" x14ac:dyDescent="0.2">
      <c r="A195" s="590"/>
      <c r="B195" s="123" t="s">
        <v>1157</v>
      </c>
      <c r="C195" s="124" t="s">
        <v>1158</v>
      </c>
      <c r="D195" s="125">
        <v>1</v>
      </c>
      <c r="E195" s="126" t="s">
        <v>242</v>
      </c>
      <c r="F195" s="5">
        <v>5124</v>
      </c>
      <c r="G195" s="272">
        <f t="shared" si="13"/>
        <v>3586.8</v>
      </c>
      <c r="H195" s="63"/>
      <c r="I195" s="51"/>
      <c r="J195" s="52">
        <f t="shared" si="14"/>
        <v>0</v>
      </c>
      <c r="K195" s="63"/>
      <c r="L195" s="125" t="s">
        <v>1044</v>
      </c>
      <c r="M195" s="125" t="s">
        <v>1045</v>
      </c>
      <c r="N195" s="125">
        <v>600</v>
      </c>
      <c r="O195" s="125" t="s">
        <v>1046</v>
      </c>
      <c r="P195" s="125" t="s">
        <v>258</v>
      </c>
      <c r="Q195" s="125" t="s">
        <v>446</v>
      </c>
      <c r="R195" s="125">
        <v>2</v>
      </c>
      <c r="S195" s="125">
        <v>500</v>
      </c>
      <c r="T195" s="125">
        <v>1</v>
      </c>
      <c r="U195" s="125">
        <v>50</v>
      </c>
    </row>
    <row r="196" spans="1:21" ht="26.25" thickBot="1" x14ac:dyDescent="0.25">
      <c r="A196" s="592"/>
      <c r="B196" s="178" t="s">
        <v>1177</v>
      </c>
      <c r="C196" s="241" t="s">
        <v>1178</v>
      </c>
      <c r="D196" s="180">
        <v>1</v>
      </c>
      <c r="E196" s="181" t="s">
        <v>242</v>
      </c>
      <c r="F196" s="242">
        <v>5856</v>
      </c>
      <c r="G196" s="294">
        <f t="shared" si="13"/>
        <v>4099.2</v>
      </c>
      <c r="H196" s="63"/>
      <c r="I196" s="243"/>
      <c r="J196" s="55">
        <f t="shared" si="14"/>
        <v>0</v>
      </c>
      <c r="K196" s="63"/>
      <c r="L196" s="180" t="s">
        <v>1044</v>
      </c>
      <c r="M196" s="180" t="s">
        <v>1045</v>
      </c>
      <c r="N196" s="180">
        <v>600</v>
      </c>
      <c r="O196" s="180" t="s">
        <v>1046</v>
      </c>
      <c r="P196" s="180" t="s">
        <v>258</v>
      </c>
      <c r="Q196" s="180" t="s">
        <v>446</v>
      </c>
      <c r="R196" s="180">
        <v>2</v>
      </c>
      <c r="S196" s="180">
        <v>500</v>
      </c>
      <c r="T196" s="180">
        <v>0.57999999999999996</v>
      </c>
      <c r="U196" s="180">
        <v>50</v>
      </c>
    </row>
    <row r="197" spans="1:21" ht="32.25" thickTop="1" x14ac:dyDescent="0.2">
      <c r="A197" s="589"/>
      <c r="B197" s="290">
        <v>3599260005</v>
      </c>
      <c r="C197" s="309" t="s">
        <v>1911</v>
      </c>
      <c r="D197" s="290"/>
      <c r="E197" s="291" t="s">
        <v>235</v>
      </c>
      <c r="F197" s="292">
        <v>83936</v>
      </c>
      <c r="G197" s="293">
        <f t="shared" ref="G197:G228" si="15">F197-F197*$G$4</f>
        <v>58755.199999999997</v>
      </c>
      <c r="H197" s="63"/>
      <c r="I197" s="43"/>
      <c r="J197" s="44">
        <f t="shared" ref="J197:J228" si="16">IF(I197*G197&gt;0,I197*G197,0)</f>
        <v>0</v>
      </c>
      <c r="K197" s="63"/>
      <c r="L197" s="348" t="s">
        <v>1044</v>
      </c>
      <c r="M197" s="348" t="s">
        <v>1045</v>
      </c>
      <c r="N197" s="348">
        <v>400</v>
      </c>
      <c r="O197" s="348" t="s">
        <v>1085</v>
      </c>
      <c r="P197" s="348" t="s">
        <v>258</v>
      </c>
      <c r="Q197" s="348" t="s">
        <v>446</v>
      </c>
      <c r="R197" s="348">
        <v>2</v>
      </c>
      <c r="S197" s="348">
        <v>500</v>
      </c>
      <c r="T197" s="348">
        <v>11.826000000000001</v>
      </c>
      <c r="U197" s="348">
        <f t="shared" ref="U197" si="17">U198+U199+U200</f>
        <v>150</v>
      </c>
    </row>
    <row r="198" spans="1:21" ht="25.5" x14ac:dyDescent="0.2">
      <c r="A198" s="590"/>
      <c r="B198" s="123" t="s">
        <v>1881</v>
      </c>
      <c r="C198" s="124" t="s">
        <v>1882</v>
      </c>
      <c r="D198" s="125">
        <v>1</v>
      </c>
      <c r="E198" s="126" t="s">
        <v>242</v>
      </c>
      <c r="F198" s="5">
        <v>71736</v>
      </c>
      <c r="G198" s="272">
        <f t="shared" si="15"/>
        <v>50215.199999999997</v>
      </c>
      <c r="H198" s="63"/>
      <c r="I198" s="51"/>
      <c r="J198" s="52">
        <f t="shared" si="16"/>
        <v>0</v>
      </c>
      <c r="K198" s="63"/>
      <c r="L198" s="125" t="s">
        <v>1044</v>
      </c>
      <c r="M198" s="125" t="s">
        <v>1045</v>
      </c>
      <c r="N198" s="125">
        <v>400</v>
      </c>
      <c r="O198" s="125" t="s">
        <v>1085</v>
      </c>
      <c r="P198" s="125" t="s">
        <v>258</v>
      </c>
      <c r="Q198" s="125" t="s">
        <v>446</v>
      </c>
      <c r="R198" s="125">
        <v>2</v>
      </c>
      <c r="S198" s="125">
        <v>500</v>
      </c>
      <c r="T198" s="125">
        <v>10.246</v>
      </c>
      <c r="U198" s="125">
        <v>50</v>
      </c>
    </row>
    <row r="199" spans="1:21" ht="25.5" x14ac:dyDescent="0.2">
      <c r="A199" s="590"/>
      <c r="B199" s="123" t="s">
        <v>1193</v>
      </c>
      <c r="C199" s="124" t="s">
        <v>1194</v>
      </c>
      <c r="D199" s="125">
        <v>1</v>
      </c>
      <c r="E199" s="126" t="s">
        <v>242</v>
      </c>
      <c r="F199" s="5">
        <v>6344</v>
      </c>
      <c r="G199" s="272">
        <f t="shared" si="15"/>
        <v>4440.8</v>
      </c>
      <c r="H199" s="63"/>
      <c r="I199" s="51"/>
      <c r="J199" s="52">
        <f t="shared" si="16"/>
        <v>0</v>
      </c>
      <c r="K199" s="63"/>
      <c r="L199" s="125" t="s">
        <v>1044</v>
      </c>
      <c r="M199" s="125" t="s">
        <v>1045</v>
      </c>
      <c r="N199" s="125" t="s">
        <v>1138</v>
      </c>
      <c r="O199" s="125" t="s">
        <v>1085</v>
      </c>
      <c r="P199" s="125" t="s">
        <v>258</v>
      </c>
      <c r="Q199" s="125" t="s">
        <v>446</v>
      </c>
      <c r="R199" s="125">
        <v>2</v>
      </c>
      <c r="S199" s="125">
        <v>500</v>
      </c>
      <c r="T199" s="125">
        <v>1</v>
      </c>
      <c r="U199" s="125">
        <v>50</v>
      </c>
    </row>
    <row r="200" spans="1:21" ht="25.5" x14ac:dyDescent="0.2">
      <c r="A200" s="590"/>
      <c r="B200" s="123" t="s">
        <v>1159</v>
      </c>
      <c r="C200" s="124" t="s">
        <v>1160</v>
      </c>
      <c r="D200" s="125">
        <v>1</v>
      </c>
      <c r="E200" s="126" t="s">
        <v>242</v>
      </c>
      <c r="F200" s="5">
        <v>5856</v>
      </c>
      <c r="G200" s="272">
        <f t="shared" si="15"/>
        <v>4099.2</v>
      </c>
      <c r="H200" s="63"/>
      <c r="I200" s="51"/>
      <c r="J200" s="52">
        <f t="shared" si="16"/>
        <v>0</v>
      </c>
      <c r="K200" s="63"/>
      <c r="L200" s="125" t="s">
        <v>1044</v>
      </c>
      <c r="M200" s="125" t="s">
        <v>1045</v>
      </c>
      <c r="N200" s="125">
        <v>0</v>
      </c>
      <c r="O200" s="125" t="s">
        <v>1085</v>
      </c>
      <c r="P200" s="125" t="s">
        <v>691</v>
      </c>
      <c r="Q200" s="125" t="s">
        <v>446</v>
      </c>
      <c r="R200" s="125">
        <v>2</v>
      </c>
      <c r="S200" s="125">
        <v>500</v>
      </c>
      <c r="T200" s="125">
        <v>0.57999999999999996</v>
      </c>
      <c r="U200" s="125">
        <v>50</v>
      </c>
    </row>
    <row r="201" spans="1:21" ht="31.5" x14ac:dyDescent="0.2">
      <c r="A201" s="590"/>
      <c r="B201" s="266">
        <v>3599280005</v>
      </c>
      <c r="C201" s="273" t="s">
        <v>1912</v>
      </c>
      <c r="D201" s="266"/>
      <c r="E201" s="267" t="s">
        <v>235</v>
      </c>
      <c r="F201" s="268">
        <v>93940</v>
      </c>
      <c r="G201" s="269">
        <f t="shared" si="15"/>
        <v>65758</v>
      </c>
      <c r="H201" s="63"/>
      <c r="I201" s="270"/>
      <c r="J201" s="271">
        <f t="shared" si="16"/>
        <v>0</v>
      </c>
      <c r="K201" s="63"/>
      <c r="L201" s="280" t="s">
        <v>1044</v>
      </c>
      <c r="M201" s="280" t="s">
        <v>1045</v>
      </c>
      <c r="N201" s="280">
        <v>450</v>
      </c>
      <c r="O201" s="280" t="s">
        <v>1085</v>
      </c>
      <c r="P201" s="280" t="s">
        <v>258</v>
      </c>
      <c r="Q201" s="280" t="s">
        <v>446</v>
      </c>
      <c r="R201" s="280">
        <v>2</v>
      </c>
      <c r="S201" s="280">
        <v>500</v>
      </c>
      <c r="T201" s="280">
        <v>11.826000000000001</v>
      </c>
      <c r="U201" s="280">
        <v>50</v>
      </c>
    </row>
    <row r="202" spans="1:21" ht="25.5" x14ac:dyDescent="0.2">
      <c r="A202" s="590"/>
      <c r="B202" s="123" t="s">
        <v>1885</v>
      </c>
      <c r="C202" s="124" t="s">
        <v>1886</v>
      </c>
      <c r="D202" s="125">
        <v>1</v>
      </c>
      <c r="E202" s="126" t="s">
        <v>242</v>
      </c>
      <c r="F202" s="5">
        <v>81740</v>
      </c>
      <c r="G202" s="272">
        <f t="shared" si="15"/>
        <v>57218</v>
      </c>
      <c r="H202" s="63"/>
      <c r="I202" s="51"/>
      <c r="J202" s="52">
        <f t="shared" si="16"/>
        <v>0</v>
      </c>
      <c r="K202" s="63"/>
      <c r="L202" s="125" t="s">
        <v>1044</v>
      </c>
      <c r="M202" s="125" t="s">
        <v>1045</v>
      </c>
      <c r="N202" s="125">
        <v>450</v>
      </c>
      <c r="O202" s="125" t="s">
        <v>1085</v>
      </c>
      <c r="P202" s="125" t="s">
        <v>258</v>
      </c>
      <c r="Q202" s="125" t="s">
        <v>446</v>
      </c>
      <c r="R202" s="125">
        <v>2</v>
      </c>
      <c r="S202" s="125">
        <v>500</v>
      </c>
      <c r="T202" s="125">
        <v>10.246</v>
      </c>
      <c r="U202" s="125">
        <v>50</v>
      </c>
    </row>
    <row r="203" spans="1:21" ht="25.5" x14ac:dyDescent="0.2">
      <c r="A203" s="590"/>
      <c r="B203" s="123" t="s">
        <v>1193</v>
      </c>
      <c r="C203" s="124" t="s">
        <v>1194</v>
      </c>
      <c r="D203" s="125">
        <v>1</v>
      </c>
      <c r="E203" s="126" t="s">
        <v>242</v>
      </c>
      <c r="F203" s="5">
        <v>6344</v>
      </c>
      <c r="G203" s="272">
        <f t="shared" si="15"/>
        <v>4440.8</v>
      </c>
      <c r="H203" s="63"/>
      <c r="I203" s="51"/>
      <c r="J203" s="52">
        <f t="shared" si="16"/>
        <v>0</v>
      </c>
      <c r="K203" s="63"/>
      <c r="L203" s="125" t="s">
        <v>1044</v>
      </c>
      <c r="M203" s="125" t="s">
        <v>1045</v>
      </c>
      <c r="N203" s="125" t="s">
        <v>1138</v>
      </c>
      <c r="O203" s="125" t="s">
        <v>1085</v>
      </c>
      <c r="P203" s="125" t="s">
        <v>258</v>
      </c>
      <c r="Q203" s="125" t="s">
        <v>446</v>
      </c>
      <c r="R203" s="125">
        <v>2</v>
      </c>
      <c r="S203" s="125">
        <v>500</v>
      </c>
      <c r="T203" s="125">
        <v>1</v>
      </c>
      <c r="U203" s="125">
        <v>50</v>
      </c>
    </row>
    <row r="204" spans="1:21" ht="25.5" x14ac:dyDescent="0.2">
      <c r="A204" s="590"/>
      <c r="B204" s="123" t="s">
        <v>1159</v>
      </c>
      <c r="C204" s="124" t="s">
        <v>1160</v>
      </c>
      <c r="D204" s="125">
        <v>1</v>
      </c>
      <c r="E204" s="126" t="s">
        <v>242</v>
      </c>
      <c r="F204" s="5">
        <v>5856</v>
      </c>
      <c r="G204" s="272">
        <f t="shared" si="15"/>
        <v>4099.2</v>
      </c>
      <c r="H204" s="63"/>
      <c r="I204" s="51"/>
      <c r="J204" s="52">
        <f t="shared" si="16"/>
        <v>0</v>
      </c>
      <c r="K204" s="63"/>
      <c r="L204" s="125" t="s">
        <v>1044</v>
      </c>
      <c r="M204" s="125" t="s">
        <v>1045</v>
      </c>
      <c r="N204" s="125">
        <v>0</v>
      </c>
      <c r="O204" s="125" t="s">
        <v>1085</v>
      </c>
      <c r="P204" s="125" t="s">
        <v>691</v>
      </c>
      <c r="Q204" s="125" t="s">
        <v>446</v>
      </c>
      <c r="R204" s="125">
        <v>2</v>
      </c>
      <c r="S204" s="125">
        <v>500</v>
      </c>
      <c r="T204" s="125">
        <v>0.57999999999999996</v>
      </c>
      <c r="U204" s="125">
        <v>50</v>
      </c>
    </row>
    <row r="205" spans="1:21" ht="31.5" x14ac:dyDescent="0.2">
      <c r="A205" s="590"/>
      <c r="B205" s="266">
        <v>3599300005</v>
      </c>
      <c r="C205" s="273" t="s">
        <v>1913</v>
      </c>
      <c r="D205" s="266"/>
      <c r="E205" s="267" t="s">
        <v>235</v>
      </c>
      <c r="F205" s="268">
        <v>95892</v>
      </c>
      <c r="G205" s="269">
        <f t="shared" si="15"/>
        <v>67124.399999999994</v>
      </c>
      <c r="H205" s="63"/>
      <c r="I205" s="270"/>
      <c r="J205" s="271">
        <f t="shared" si="16"/>
        <v>0</v>
      </c>
      <c r="K205" s="63"/>
      <c r="L205" s="280" t="s">
        <v>1044</v>
      </c>
      <c r="M205" s="280" t="s">
        <v>1045</v>
      </c>
      <c r="N205" s="280">
        <v>500</v>
      </c>
      <c r="O205" s="280" t="s">
        <v>1085</v>
      </c>
      <c r="P205" s="280" t="s">
        <v>258</v>
      </c>
      <c r="Q205" s="280" t="s">
        <v>446</v>
      </c>
      <c r="R205" s="280">
        <v>2</v>
      </c>
      <c r="S205" s="280">
        <v>500</v>
      </c>
      <c r="T205" s="280">
        <v>13.08</v>
      </c>
      <c r="U205" s="280">
        <v>50</v>
      </c>
    </row>
    <row r="206" spans="1:21" ht="25.5" x14ac:dyDescent="0.2">
      <c r="A206" s="590"/>
      <c r="B206" s="123" t="s">
        <v>1889</v>
      </c>
      <c r="C206" s="124" t="s">
        <v>1890</v>
      </c>
      <c r="D206" s="125">
        <v>1</v>
      </c>
      <c r="E206" s="126" t="s">
        <v>242</v>
      </c>
      <c r="F206" s="5">
        <v>83692</v>
      </c>
      <c r="G206" s="272">
        <f t="shared" si="15"/>
        <v>58584.4</v>
      </c>
      <c r="H206" s="63"/>
      <c r="I206" s="51"/>
      <c r="J206" s="52">
        <f t="shared" si="16"/>
        <v>0</v>
      </c>
      <c r="K206" s="63"/>
      <c r="L206" s="125" t="s">
        <v>1044</v>
      </c>
      <c r="M206" s="125" t="s">
        <v>1045</v>
      </c>
      <c r="N206" s="125">
        <v>500</v>
      </c>
      <c r="O206" s="125" t="s">
        <v>1085</v>
      </c>
      <c r="P206" s="125" t="s">
        <v>258</v>
      </c>
      <c r="Q206" s="125" t="s">
        <v>446</v>
      </c>
      <c r="R206" s="125">
        <v>2</v>
      </c>
      <c r="S206" s="125">
        <v>500</v>
      </c>
      <c r="T206" s="125">
        <v>11.5</v>
      </c>
      <c r="U206" s="125">
        <v>50</v>
      </c>
    </row>
    <row r="207" spans="1:21" ht="25.5" x14ac:dyDescent="0.2">
      <c r="A207" s="590"/>
      <c r="B207" s="123" t="s">
        <v>1193</v>
      </c>
      <c r="C207" s="124" t="s">
        <v>1194</v>
      </c>
      <c r="D207" s="125">
        <v>1</v>
      </c>
      <c r="E207" s="126" t="s">
        <v>242</v>
      </c>
      <c r="F207" s="5">
        <v>6344</v>
      </c>
      <c r="G207" s="272">
        <f t="shared" si="15"/>
        <v>4440.8</v>
      </c>
      <c r="H207" s="63"/>
      <c r="I207" s="51"/>
      <c r="J207" s="52">
        <f t="shared" si="16"/>
        <v>0</v>
      </c>
      <c r="K207" s="63"/>
      <c r="L207" s="125" t="s">
        <v>1044</v>
      </c>
      <c r="M207" s="125" t="s">
        <v>1045</v>
      </c>
      <c r="N207" s="125" t="s">
        <v>1138</v>
      </c>
      <c r="O207" s="125" t="s">
        <v>1085</v>
      </c>
      <c r="P207" s="125" t="s">
        <v>258</v>
      </c>
      <c r="Q207" s="125" t="s">
        <v>446</v>
      </c>
      <c r="R207" s="125">
        <v>2</v>
      </c>
      <c r="S207" s="125">
        <v>500</v>
      </c>
      <c r="T207" s="125">
        <v>1</v>
      </c>
      <c r="U207" s="125">
        <v>50</v>
      </c>
    </row>
    <row r="208" spans="1:21" ht="25.5" x14ac:dyDescent="0.2">
      <c r="A208" s="590"/>
      <c r="B208" s="123" t="s">
        <v>1159</v>
      </c>
      <c r="C208" s="124" t="s">
        <v>1160</v>
      </c>
      <c r="D208" s="125">
        <v>1</v>
      </c>
      <c r="E208" s="126" t="s">
        <v>242</v>
      </c>
      <c r="F208" s="5">
        <v>5856</v>
      </c>
      <c r="G208" s="272">
        <f t="shared" si="15"/>
        <v>4099.2</v>
      </c>
      <c r="H208" s="63"/>
      <c r="I208" s="51"/>
      <c r="J208" s="52">
        <f t="shared" si="16"/>
        <v>0</v>
      </c>
      <c r="K208" s="63"/>
      <c r="L208" s="125" t="s">
        <v>1044</v>
      </c>
      <c r="M208" s="125" t="s">
        <v>1045</v>
      </c>
      <c r="N208" s="125">
        <v>0</v>
      </c>
      <c r="O208" s="125" t="s">
        <v>1085</v>
      </c>
      <c r="P208" s="125" t="s">
        <v>691</v>
      </c>
      <c r="Q208" s="125" t="s">
        <v>446</v>
      </c>
      <c r="R208" s="125">
        <v>2</v>
      </c>
      <c r="S208" s="125">
        <v>500</v>
      </c>
      <c r="T208" s="125">
        <v>0.57999999999999996</v>
      </c>
      <c r="U208" s="125">
        <v>50</v>
      </c>
    </row>
    <row r="209" spans="1:21" ht="31.5" x14ac:dyDescent="0.2">
      <c r="A209" s="590"/>
      <c r="B209" s="266">
        <v>3599320005</v>
      </c>
      <c r="C209" s="273" t="s">
        <v>1914</v>
      </c>
      <c r="D209" s="266"/>
      <c r="E209" s="267" t="s">
        <v>235</v>
      </c>
      <c r="F209" s="268">
        <v>99186</v>
      </c>
      <c r="G209" s="269">
        <f t="shared" si="15"/>
        <v>69430.2</v>
      </c>
      <c r="H209" s="63"/>
      <c r="I209" s="270"/>
      <c r="J209" s="271">
        <f t="shared" si="16"/>
        <v>0</v>
      </c>
      <c r="K209" s="63"/>
      <c r="L209" s="280" t="s">
        <v>1044</v>
      </c>
      <c r="M209" s="280" t="s">
        <v>1045</v>
      </c>
      <c r="N209" s="280">
        <v>600</v>
      </c>
      <c r="O209" s="280" t="s">
        <v>1085</v>
      </c>
      <c r="P209" s="280" t="s">
        <v>258</v>
      </c>
      <c r="Q209" s="280" t="s">
        <v>446</v>
      </c>
      <c r="R209" s="280">
        <v>2</v>
      </c>
      <c r="S209" s="280">
        <v>500</v>
      </c>
      <c r="T209" s="280">
        <v>13.826000000000001</v>
      </c>
      <c r="U209" s="280">
        <v>50</v>
      </c>
    </row>
    <row r="210" spans="1:21" ht="25.5" x14ac:dyDescent="0.2">
      <c r="A210" s="590"/>
      <c r="B210" s="123" t="s">
        <v>1893</v>
      </c>
      <c r="C210" s="124" t="s">
        <v>1894</v>
      </c>
      <c r="D210" s="125">
        <v>1</v>
      </c>
      <c r="E210" s="126" t="s">
        <v>242</v>
      </c>
      <c r="F210" s="5">
        <v>86986</v>
      </c>
      <c r="G210" s="272">
        <f t="shared" si="15"/>
        <v>60890.2</v>
      </c>
      <c r="H210" s="63"/>
      <c r="I210" s="51"/>
      <c r="J210" s="52">
        <f t="shared" si="16"/>
        <v>0</v>
      </c>
      <c r="K210" s="63"/>
      <c r="L210" s="125" t="s">
        <v>1044</v>
      </c>
      <c r="M210" s="125" t="s">
        <v>1045</v>
      </c>
      <c r="N210" s="125">
        <v>600</v>
      </c>
      <c r="O210" s="125" t="s">
        <v>1085</v>
      </c>
      <c r="P210" s="125" t="s">
        <v>258</v>
      </c>
      <c r="Q210" s="125" t="s">
        <v>446</v>
      </c>
      <c r="R210" s="125">
        <v>2</v>
      </c>
      <c r="S210" s="125">
        <v>500</v>
      </c>
      <c r="T210" s="125">
        <v>12.246</v>
      </c>
      <c r="U210" s="125">
        <v>50</v>
      </c>
    </row>
    <row r="211" spans="1:21" ht="25.5" x14ac:dyDescent="0.2">
      <c r="A211" s="590"/>
      <c r="B211" s="123" t="s">
        <v>1193</v>
      </c>
      <c r="C211" s="124" t="s">
        <v>1194</v>
      </c>
      <c r="D211" s="125">
        <v>1</v>
      </c>
      <c r="E211" s="126" t="s">
        <v>242</v>
      </c>
      <c r="F211" s="5">
        <v>6344</v>
      </c>
      <c r="G211" s="272">
        <f t="shared" si="15"/>
        <v>4440.8</v>
      </c>
      <c r="H211" s="63"/>
      <c r="I211" s="51"/>
      <c r="J211" s="52">
        <f t="shared" si="16"/>
        <v>0</v>
      </c>
      <c r="K211" s="63"/>
      <c r="L211" s="125" t="s">
        <v>1044</v>
      </c>
      <c r="M211" s="125" t="s">
        <v>1045</v>
      </c>
      <c r="N211" s="125" t="s">
        <v>1138</v>
      </c>
      <c r="O211" s="125" t="s">
        <v>1085</v>
      </c>
      <c r="P211" s="125" t="s">
        <v>258</v>
      </c>
      <c r="Q211" s="125" t="s">
        <v>446</v>
      </c>
      <c r="R211" s="125">
        <v>2</v>
      </c>
      <c r="S211" s="125">
        <v>500</v>
      </c>
      <c r="T211" s="125">
        <v>1</v>
      </c>
      <c r="U211" s="125">
        <v>50</v>
      </c>
    </row>
    <row r="212" spans="1:21" ht="26.25" thickBot="1" x14ac:dyDescent="0.25">
      <c r="A212" s="591"/>
      <c r="B212" s="182" t="s">
        <v>1159</v>
      </c>
      <c r="C212" s="254" t="s">
        <v>1160</v>
      </c>
      <c r="D212" s="183">
        <v>1</v>
      </c>
      <c r="E212" s="132" t="s">
        <v>242</v>
      </c>
      <c r="F212" s="15">
        <v>5856</v>
      </c>
      <c r="G212" s="332">
        <f t="shared" si="15"/>
        <v>4099.2</v>
      </c>
      <c r="H212" s="63"/>
      <c r="I212" s="56"/>
      <c r="J212" s="57">
        <f t="shared" si="16"/>
        <v>0</v>
      </c>
      <c r="K212" s="63"/>
      <c r="L212" s="183" t="s">
        <v>1044</v>
      </c>
      <c r="M212" s="183" t="s">
        <v>1045</v>
      </c>
      <c r="N212" s="183">
        <v>0</v>
      </c>
      <c r="O212" s="183" t="s">
        <v>1085</v>
      </c>
      <c r="P212" s="183" t="s">
        <v>691</v>
      </c>
      <c r="Q212" s="183" t="s">
        <v>446</v>
      </c>
      <c r="R212" s="183">
        <v>2</v>
      </c>
      <c r="S212" s="183">
        <v>500</v>
      </c>
      <c r="T212" s="183">
        <v>0.57999999999999996</v>
      </c>
      <c r="U212" s="183">
        <v>50</v>
      </c>
    </row>
    <row r="213" spans="1:21" ht="31.5" x14ac:dyDescent="0.2">
      <c r="A213" s="598"/>
      <c r="B213" s="284" t="s">
        <v>1915</v>
      </c>
      <c r="C213" s="304" t="s">
        <v>1916</v>
      </c>
      <c r="D213" s="284"/>
      <c r="E213" s="285" t="s">
        <v>235</v>
      </c>
      <c r="F213" s="286">
        <v>83936</v>
      </c>
      <c r="G213" s="287">
        <f t="shared" si="15"/>
        <v>58755.199999999997</v>
      </c>
      <c r="H213" s="63"/>
      <c r="I213" s="47"/>
      <c r="J213" s="48">
        <f t="shared" si="16"/>
        <v>0</v>
      </c>
      <c r="K213" s="63"/>
      <c r="L213" s="305" t="s">
        <v>1044</v>
      </c>
      <c r="M213" s="305" t="s">
        <v>1045</v>
      </c>
      <c r="N213" s="305">
        <v>400</v>
      </c>
      <c r="O213" s="305" t="s">
        <v>1085</v>
      </c>
      <c r="P213" s="305" t="s">
        <v>258</v>
      </c>
      <c r="Q213" s="305" t="s">
        <v>446</v>
      </c>
      <c r="R213" s="305">
        <v>2</v>
      </c>
      <c r="S213" s="305">
        <v>500</v>
      </c>
      <c r="T213" s="305">
        <v>11.826000000000001</v>
      </c>
      <c r="U213" s="305">
        <v>50</v>
      </c>
    </row>
    <row r="214" spans="1:21" ht="25.5" x14ac:dyDescent="0.2">
      <c r="A214" s="590"/>
      <c r="B214" s="123" t="s">
        <v>1897</v>
      </c>
      <c r="C214" s="124" t="s">
        <v>1898</v>
      </c>
      <c r="D214" s="125">
        <v>1</v>
      </c>
      <c r="E214" s="126" t="s">
        <v>242</v>
      </c>
      <c r="F214" s="5">
        <v>71736</v>
      </c>
      <c r="G214" s="272">
        <f t="shared" si="15"/>
        <v>50215.199999999997</v>
      </c>
      <c r="H214" s="63"/>
      <c r="I214" s="51"/>
      <c r="J214" s="52">
        <f t="shared" si="16"/>
        <v>0</v>
      </c>
      <c r="K214" s="63"/>
      <c r="L214" s="125" t="s">
        <v>1044</v>
      </c>
      <c r="M214" s="125" t="s">
        <v>1045</v>
      </c>
      <c r="N214" s="125">
        <v>400</v>
      </c>
      <c r="O214" s="125" t="s">
        <v>1085</v>
      </c>
      <c r="P214" s="125" t="s">
        <v>258</v>
      </c>
      <c r="Q214" s="125" t="s">
        <v>446</v>
      </c>
      <c r="R214" s="125">
        <v>2</v>
      </c>
      <c r="S214" s="125">
        <v>500</v>
      </c>
      <c r="T214" s="125">
        <v>10.246</v>
      </c>
      <c r="U214" s="125">
        <v>50</v>
      </c>
    </row>
    <row r="215" spans="1:21" ht="25.5" x14ac:dyDescent="0.2">
      <c r="A215" s="590"/>
      <c r="B215" s="123" t="s">
        <v>1193</v>
      </c>
      <c r="C215" s="124" t="s">
        <v>1194</v>
      </c>
      <c r="D215" s="125">
        <v>1</v>
      </c>
      <c r="E215" s="126" t="s">
        <v>242</v>
      </c>
      <c r="F215" s="5">
        <v>6344</v>
      </c>
      <c r="G215" s="272">
        <f t="shared" si="15"/>
        <v>4440.8</v>
      </c>
      <c r="H215" s="63"/>
      <c r="I215" s="51"/>
      <c r="J215" s="52">
        <f t="shared" si="16"/>
        <v>0</v>
      </c>
      <c r="K215" s="63"/>
      <c r="L215" s="125" t="s">
        <v>1044</v>
      </c>
      <c r="M215" s="125" t="s">
        <v>1045</v>
      </c>
      <c r="N215" s="125" t="s">
        <v>1138</v>
      </c>
      <c r="O215" s="125" t="s">
        <v>1085</v>
      </c>
      <c r="P215" s="125" t="s">
        <v>258</v>
      </c>
      <c r="Q215" s="125" t="s">
        <v>446</v>
      </c>
      <c r="R215" s="125">
        <v>2</v>
      </c>
      <c r="S215" s="125">
        <v>500</v>
      </c>
      <c r="T215" s="125">
        <v>1</v>
      </c>
      <c r="U215" s="125">
        <v>50</v>
      </c>
    </row>
    <row r="216" spans="1:21" ht="21" customHeight="1" x14ac:dyDescent="0.2">
      <c r="A216" s="590"/>
      <c r="B216" s="123" t="s">
        <v>1177</v>
      </c>
      <c r="C216" s="124" t="s">
        <v>1178</v>
      </c>
      <c r="D216" s="125">
        <v>1</v>
      </c>
      <c r="E216" s="126" t="s">
        <v>242</v>
      </c>
      <c r="F216" s="5">
        <v>5856</v>
      </c>
      <c r="G216" s="272">
        <f t="shared" si="15"/>
        <v>4099.2</v>
      </c>
      <c r="H216" s="63"/>
      <c r="I216" s="51"/>
      <c r="J216" s="52">
        <f t="shared" si="16"/>
        <v>0</v>
      </c>
      <c r="K216" s="63"/>
      <c r="L216" s="125" t="s">
        <v>1044</v>
      </c>
      <c r="M216" s="125" t="s">
        <v>1045</v>
      </c>
      <c r="N216" s="125">
        <v>0</v>
      </c>
      <c r="O216" s="125" t="s">
        <v>1085</v>
      </c>
      <c r="P216" s="125" t="s">
        <v>691</v>
      </c>
      <c r="Q216" s="125" t="s">
        <v>446</v>
      </c>
      <c r="R216" s="125">
        <v>2</v>
      </c>
      <c r="S216" s="125">
        <v>500</v>
      </c>
      <c r="T216" s="125">
        <v>0.57999999999999996</v>
      </c>
      <c r="U216" s="125">
        <v>50</v>
      </c>
    </row>
    <row r="217" spans="1:21" ht="31.5" x14ac:dyDescent="0.2">
      <c r="A217" s="590"/>
      <c r="B217" s="266" t="s">
        <v>1917</v>
      </c>
      <c r="C217" s="273" t="s">
        <v>1918</v>
      </c>
      <c r="D217" s="266"/>
      <c r="E217" s="267" t="s">
        <v>235</v>
      </c>
      <c r="F217" s="268">
        <v>93940</v>
      </c>
      <c r="G217" s="269">
        <f t="shared" si="15"/>
        <v>65758</v>
      </c>
      <c r="H217" s="63"/>
      <c r="I217" s="270"/>
      <c r="J217" s="271">
        <f t="shared" si="16"/>
        <v>0</v>
      </c>
      <c r="K217" s="63"/>
      <c r="L217" s="280" t="s">
        <v>1044</v>
      </c>
      <c r="M217" s="280" t="s">
        <v>1045</v>
      </c>
      <c r="N217" s="280">
        <v>450</v>
      </c>
      <c r="O217" s="280" t="s">
        <v>1085</v>
      </c>
      <c r="P217" s="280" t="s">
        <v>258</v>
      </c>
      <c r="Q217" s="280" t="s">
        <v>446</v>
      </c>
      <c r="R217" s="280">
        <v>2</v>
      </c>
      <c r="S217" s="280">
        <v>500</v>
      </c>
      <c r="T217" s="280">
        <v>11.826000000000001</v>
      </c>
      <c r="U217" s="280">
        <v>50</v>
      </c>
    </row>
    <row r="218" spans="1:21" ht="25.5" x14ac:dyDescent="0.2">
      <c r="A218" s="590"/>
      <c r="B218" s="123" t="s">
        <v>1901</v>
      </c>
      <c r="C218" s="124" t="s">
        <v>1902</v>
      </c>
      <c r="D218" s="125">
        <v>1</v>
      </c>
      <c r="E218" s="126" t="s">
        <v>242</v>
      </c>
      <c r="F218" s="5">
        <v>81740</v>
      </c>
      <c r="G218" s="272">
        <f t="shared" si="15"/>
        <v>57218</v>
      </c>
      <c r="H218" s="63"/>
      <c r="I218" s="51"/>
      <c r="J218" s="52">
        <f t="shared" si="16"/>
        <v>0</v>
      </c>
      <c r="K218" s="63"/>
      <c r="L218" s="125" t="s">
        <v>1044</v>
      </c>
      <c r="M218" s="125" t="s">
        <v>1045</v>
      </c>
      <c r="N218" s="125">
        <v>450</v>
      </c>
      <c r="O218" s="125" t="s">
        <v>1085</v>
      </c>
      <c r="P218" s="125" t="s">
        <v>258</v>
      </c>
      <c r="Q218" s="125" t="s">
        <v>446</v>
      </c>
      <c r="R218" s="125">
        <v>2</v>
      </c>
      <c r="S218" s="125">
        <v>500</v>
      </c>
      <c r="T218" s="125">
        <v>10.246</v>
      </c>
      <c r="U218" s="125">
        <v>50</v>
      </c>
    </row>
    <row r="219" spans="1:21" ht="25.5" x14ac:dyDescent="0.2">
      <c r="A219" s="590"/>
      <c r="B219" s="123" t="s">
        <v>1193</v>
      </c>
      <c r="C219" s="124" t="s">
        <v>1194</v>
      </c>
      <c r="D219" s="125">
        <v>1</v>
      </c>
      <c r="E219" s="126" t="s">
        <v>242</v>
      </c>
      <c r="F219" s="5">
        <v>6344</v>
      </c>
      <c r="G219" s="272">
        <f t="shared" si="15"/>
        <v>4440.8</v>
      </c>
      <c r="H219" s="63"/>
      <c r="I219" s="51"/>
      <c r="J219" s="52">
        <f t="shared" si="16"/>
        <v>0</v>
      </c>
      <c r="K219" s="63"/>
      <c r="L219" s="125" t="s">
        <v>1044</v>
      </c>
      <c r="M219" s="125" t="s">
        <v>1045</v>
      </c>
      <c r="N219" s="125" t="s">
        <v>1138</v>
      </c>
      <c r="O219" s="125" t="s">
        <v>1085</v>
      </c>
      <c r="P219" s="125" t="s">
        <v>258</v>
      </c>
      <c r="Q219" s="125" t="s">
        <v>446</v>
      </c>
      <c r="R219" s="125">
        <v>2</v>
      </c>
      <c r="S219" s="125">
        <v>500</v>
      </c>
      <c r="T219" s="125">
        <v>1</v>
      </c>
      <c r="U219" s="125">
        <v>50</v>
      </c>
    </row>
    <row r="220" spans="1:21" ht="25.5" x14ac:dyDescent="0.2">
      <c r="A220" s="590"/>
      <c r="B220" s="123" t="s">
        <v>1177</v>
      </c>
      <c r="C220" s="124" t="s">
        <v>1178</v>
      </c>
      <c r="D220" s="125">
        <v>1</v>
      </c>
      <c r="E220" s="126" t="s">
        <v>242</v>
      </c>
      <c r="F220" s="5">
        <v>5856</v>
      </c>
      <c r="G220" s="272">
        <f t="shared" si="15"/>
        <v>4099.2</v>
      </c>
      <c r="H220" s="63"/>
      <c r="I220" s="51"/>
      <c r="J220" s="52">
        <f t="shared" si="16"/>
        <v>0</v>
      </c>
      <c r="K220" s="63"/>
      <c r="L220" s="125" t="s">
        <v>1044</v>
      </c>
      <c r="M220" s="125" t="s">
        <v>1045</v>
      </c>
      <c r="N220" s="125">
        <v>0</v>
      </c>
      <c r="O220" s="125" t="s">
        <v>1085</v>
      </c>
      <c r="P220" s="125" t="s">
        <v>691</v>
      </c>
      <c r="Q220" s="125" t="s">
        <v>446</v>
      </c>
      <c r="R220" s="125">
        <v>2</v>
      </c>
      <c r="S220" s="125">
        <v>500</v>
      </c>
      <c r="T220" s="125">
        <v>0.57999999999999996</v>
      </c>
      <c r="U220" s="125">
        <v>50</v>
      </c>
    </row>
    <row r="221" spans="1:21" ht="31.5" x14ac:dyDescent="0.2">
      <c r="A221" s="590"/>
      <c r="B221" s="266" t="s">
        <v>1919</v>
      </c>
      <c r="C221" s="273" t="s">
        <v>1920</v>
      </c>
      <c r="D221" s="266"/>
      <c r="E221" s="267" t="s">
        <v>235</v>
      </c>
      <c r="F221" s="268">
        <v>95892</v>
      </c>
      <c r="G221" s="269">
        <f t="shared" si="15"/>
        <v>67124.399999999994</v>
      </c>
      <c r="H221" s="63"/>
      <c r="I221" s="270"/>
      <c r="J221" s="271">
        <f t="shared" si="16"/>
        <v>0</v>
      </c>
      <c r="K221" s="63"/>
      <c r="L221" s="280" t="s">
        <v>1044</v>
      </c>
      <c r="M221" s="280" t="s">
        <v>1045</v>
      </c>
      <c r="N221" s="280">
        <v>500</v>
      </c>
      <c r="O221" s="280" t="s">
        <v>1085</v>
      </c>
      <c r="P221" s="280" t="s">
        <v>258</v>
      </c>
      <c r="Q221" s="280" t="s">
        <v>446</v>
      </c>
      <c r="R221" s="280">
        <v>2</v>
      </c>
      <c r="S221" s="280">
        <v>500</v>
      </c>
      <c r="T221" s="280">
        <v>13.08</v>
      </c>
      <c r="U221" s="280">
        <v>50</v>
      </c>
    </row>
    <row r="222" spans="1:21" ht="25.5" x14ac:dyDescent="0.2">
      <c r="A222" s="590"/>
      <c r="B222" s="123" t="s">
        <v>1905</v>
      </c>
      <c r="C222" s="124" t="s">
        <v>1906</v>
      </c>
      <c r="D222" s="125">
        <v>1</v>
      </c>
      <c r="E222" s="126" t="s">
        <v>242</v>
      </c>
      <c r="F222" s="5">
        <v>83692</v>
      </c>
      <c r="G222" s="272">
        <f t="shared" si="15"/>
        <v>58584.4</v>
      </c>
      <c r="H222" s="63"/>
      <c r="I222" s="51"/>
      <c r="J222" s="52">
        <f t="shared" si="16"/>
        <v>0</v>
      </c>
      <c r="K222" s="63"/>
      <c r="L222" s="125" t="s">
        <v>1044</v>
      </c>
      <c r="M222" s="125" t="s">
        <v>1045</v>
      </c>
      <c r="N222" s="125">
        <v>500</v>
      </c>
      <c r="O222" s="125" t="s">
        <v>1085</v>
      </c>
      <c r="P222" s="125" t="s">
        <v>258</v>
      </c>
      <c r="Q222" s="125" t="s">
        <v>446</v>
      </c>
      <c r="R222" s="125">
        <v>2</v>
      </c>
      <c r="S222" s="125">
        <v>500</v>
      </c>
      <c r="T222" s="125">
        <v>11.5</v>
      </c>
      <c r="U222" s="125">
        <v>50</v>
      </c>
    </row>
    <row r="223" spans="1:21" ht="25.5" x14ac:dyDescent="0.2">
      <c r="A223" s="590"/>
      <c r="B223" s="123" t="s">
        <v>1193</v>
      </c>
      <c r="C223" s="124" t="s">
        <v>1194</v>
      </c>
      <c r="D223" s="125">
        <v>1</v>
      </c>
      <c r="E223" s="126" t="s">
        <v>242</v>
      </c>
      <c r="F223" s="5">
        <v>6344</v>
      </c>
      <c r="G223" s="272">
        <f t="shared" si="15"/>
        <v>4440.8</v>
      </c>
      <c r="H223" s="63"/>
      <c r="I223" s="51"/>
      <c r="J223" s="52">
        <f t="shared" si="16"/>
        <v>0</v>
      </c>
      <c r="K223" s="63"/>
      <c r="L223" s="125" t="s">
        <v>1044</v>
      </c>
      <c r="M223" s="125" t="s">
        <v>1045</v>
      </c>
      <c r="N223" s="125" t="s">
        <v>1138</v>
      </c>
      <c r="O223" s="125" t="s">
        <v>1085</v>
      </c>
      <c r="P223" s="125" t="s">
        <v>258</v>
      </c>
      <c r="Q223" s="125" t="s">
        <v>446</v>
      </c>
      <c r="R223" s="125">
        <v>2</v>
      </c>
      <c r="S223" s="125">
        <v>500</v>
      </c>
      <c r="T223" s="125">
        <v>1</v>
      </c>
      <c r="U223" s="125">
        <v>50</v>
      </c>
    </row>
    <row r="224" spans="1:21" ht="25.5" x14ac:dyDescent="0.2">
      <c r="A224" s="590"/>
      <c r="B224" s="123" t="s">
        <v>1177</v>
      </c>
      <c r="C224" s="124" t="s">
        <v>1178</v>
      </c>
      <c r="D224" s="125">
        <v>1</v>
      </c>
      <c r="E224" s="126" t="s">
        <v>242</v>
      </c>
      <c r="F224" s="5">
        <v>5856</v>
      </c>
      <c r="G224" s="272">
        <f t="shared" si="15"/>
        <v>4099.2</v>
      </c>
      <c r="H224" s="63"/>
      <c r="I224" s="51"/>
      <c r="J224" s="52">
        <f t="shared" si="16"/>
        <v>0</v>
      </c>
      <c r="K224" s="63"/>
      <c r="L224" s="125" t="s">
        <v>1044</v>
      </c>
      <c r="M224" s="125" t="s">
        <v>1045</v>
      </c>
      <c r="N224" s="125">
        <v>0</v>
      </c>
      <c r="O224" s="125" t="s">
        <v>1085</v>
      </c>
      <c r="P224" s="125" t="s">
        <v>691</v>
      </c>
      <c r="Q224" s="125" t="s">
        <v>446</v>
      </c>
      <c r="R224" s="125">
        <v>2</v>
      </c>
      <c r="S224" s="125">
        <v>500</v>
      </c>
      <c r="T224" s="125">
        <v>0.57999999999999996</v>
      </c>
      <c r="U224" s="125">
        <v>50</v>
      </c>
    </row>
    <row r="225" spans="1:21" ht="31.5" x14ac:dyDescent="0.2">
      <c r="A225" s="590"/>
      <c r="B225" s="266" t="s">
        <v>1921</v>
      </c>
      <c r="C225" s="273" t="s">
        <v>1922</v>
      </c>
      <c r="D225" s="266"/>
      <c r="E225" s="267" t="s">
        <v>235</v>
      </c>
      <c r="F225" s="268">
        <v>99186</v>
      </c>
      <c r="G225" s="269">
        <f t="shared" si="15"/>
        <v>69430.2</v>
      </c>
      <c r="H225" s="63"/>
      <c r="I225" s="270"/>
      <c r="J225" s="271">
        <f t="shared" si="16"/>
        <v>0</v>
      </c>
      <c r="K225" s="63"/>
      <c r="L225" s="280" t="s">
        <v>1044</v>
      </c>
      <c r="M225" s="280" t="s">
        <v>1045</v>
      </c>
      <c r="N225" s="280">
        <v>600</v>
      </c>
      <c r="O225" s="280" t="s">
        <v>1085</v>
      </c>
      <c r="P225" s="280" t="s">
        <v>258</v>
      </c>
      <c r="Q225" s="280" t="s">
        <v>446</v>
      </c>
      <c r="R225" s="280">
        <v>2</v>
      </c>
      <c r="S225" s="280">
        <v>500</v>
      </c>
      <c r="T225" s="280">
        <v>13.826000000000001</v>
      </c>
      <c r="U225" s="280">
        <v>50</v>
      </c>
    </row>
    <row r="226" spans="1:21" ht="25.5" x14ac:dyDescent="0.2">
      <c r="A226" s="590"/>
      <c r="B226" s="123" t="s">
        <v>1909</v>
      </c>
      <c r="C226" s="124" t="s">
        <v>1910</v>
      </c>
      <c r="D226" s="125">
        <v>1</v>
      </c>
      <c r="E226" s="126" t="s">
        <v>242</v>
      </c>
      <c r="F226" s="5">
        <v>86986</v>
      </c>
      <c r="G226" s="272">
        <f t="shared" si="15"/>
        <v>60890.2</v>
      </c>
      <c r="H226" s="63"/>
      <c r="I226" s="51"/>
      <c r="J226" s="52">
        <f t="shared" si="16"/>
        <v>0</v>
      </c>
      <c r="K226" s="63"/>
      <c r="L226" s="125" t="s">
        <v>1044</v>
      </c>
      <c r="M226" s="125" t="s">
        <v>1045</v>
      </c>
      <c r="N226" s="125">
        <v>600</v>
      </c>
      <c r="O226" s="125" t="s">
        <v>1085</v>
      </c>
      <c r="P226" s="125" t="s">
        <v>258</v>
      </c>
      <c r="Q226" s="125" t="s">
        <v>446</v>
      </c>
      <c r="R226" s="125">
        <v>2</v>
      </c>
      <c r="S226" s="125">
        <v>500</v>
      </c>
      <c r="T226" s="125">
        <v>12.246</v>
      </c>
      <c r="U226" s="125">
        <v>50</v>
      </c>
    </row>
    <row r="227" spans="1:21" ht="25.5" x14ac:dyDescent="0.2">
      <c r="A227" s="590"/>
      <c r="B227" s="123" t="s">
        <v>1193</v>
      </c>
      <c r="C227" s="124" t="s">
        <v>1194</v>
      </c>
      <c r="D227" s="125">
        <v>1</v>
      </c>
      <c r="E227" s="126" t="s">
        <v>242</v>
      </c>
      <c r="F227" s="5">
        <v>6344</v>
      </c>
      <c r="G227" s="272">
        <f t="shared" si="15"/>
        <v>4440.8</v>
      </c>
      <c r="H227" s="63"/>
      <c r="I227" s="51"/>
      <c r="J227" s="52">
        <f t="shared" si="16"/>
        <v>0</v>
      </c>
      <c r="K227" s="63"/>
      <c r="L227" s="125" t="s">
        <v>1044</v>
      </c>
      <c r="M227" s="125" t="s">
        <v>1045</v>
      </c>
      <c r="N227" s="125" t="s">
        <v>1138</v>
      </c>
      <c r="O227" s="125" t="s">
        <v>1085</v>
      </c>
      <c r="P227" s="125" t="s">
        <v>258</v>
      </c>
      <c r="Q227" s="125" t="s">
        <v>446</v>
      </c>
      <c r="R227" s="125">
        <v>2</v>
      </c>
      <c r="S227" s="125">
        <v>500</v>
      </c>
      <c r="T227" s="125">
        <v>1</v>
      </c>
      <c r="U227" s="125">
        <v>50</v>
      </c>
    </row>
    <row r="228" spans="1:21" ht="26.25" thickBot="1" x14ac:dyDescent="0.25">
      <c r="A228" s="590"/>
      <c r="B228" s="123" t="s">
        <v>1177</v>
      </c>
      <c r="C228" s="124" t="s">
        <v>1178</v>
      </c>
      <c r="D228" s="125">
        <v>1</v>
      </c>
      <c r="E228" s="126" t="s">
        <v>242</v>
      </c>
      <c r="F228" s="5">
        <v>5856</v>
      </c>
      <c r="G228" s="272">
        <f t="shared" si="15"/>
        <v>4099.2</v>
      </c>
      <c r="H228" s="63"/>
      <c r="I228" s="51"/>
      <c r="J228" s="52">
        <f t="shared" si="16"/>
        <v>0</v>
      </c>
      <c r="K228" s="63"/>
      <c r="L228" s="125" t="s">
        <v>1044</v>
      </c>
      <c r="M228" s="125" t="s">
        <v>1045</v>
      </c>
      <c r="N228" s="125">
        <v>0</v>
      </c>
      <c r="O228" s="125" t="s">
        <v>1085</v>
      </c>
      <c r="P228" s="125" t="s">
        <v>691</v>
      </c>
      <c r="Q228" s="125" t="s">
        <v>446</v>
      </c>
      <c r="R228" s="125">
        <v>2</v>
      </c>
      <c r="S228" s="125">
        <v>500</v>
      </c>
      <c r="T228" s="125">
        <v>0.57999999999999996</v>
      </c>
      <c r="U228" s="125">
        <v>50</v>
      </c>
    </row>
    <row r="229" spans="1:21" ht="21" thickTop="1" thickBot="1" x14ac:dyDescent="0.25">
      <c r="A229" s="404"/>
      <c r="B229" s="108"/>
      <c r="C229" s="306" t="s">
        <v>1257</v>
      </c>
      <c r="D229" s="133"/>
      <c r="E229" s="134"/>
      <c r="F229" s="36"/>
      <c r="G229" s="308"/>
      <c r="H229" s="63"/>
      <c r="I229" s="135"/>
      <c r="J229" s="307"/>
      <c r="K229" s="63"/>
      <c r="L229" s="136"/>
      <c r="M229" s="136"/>
      <c r="N229" s="136"/>
      <c r="O229" s="136"/>
      <c r="P229" s="136"/>
      <c r="Q229" s="136"/>
      <c r="R229" s="136"/>
      <c r="S229" s="136"/>
      <c r="T229" s="136"/>
      <c r="U229" s="136"/>
    </row>
    <row r="230" spans="1:21" ht="32.25" thickTop="1" x14ac:dyDescent="0.2">
      <c r="A230" s="589"/>
      <c r="B230" s="290" t="s">
        <v>1923</v>
      </c>
      <c r="C230" s="309" t="s">
        <v>1924</v>
      </c>
      <c r="D230" s="290"/>
      <c r="E230" s="291" t="s">
        <v>235</v>
      </c>
      <c r="F230" s="268">
        <v>187026</v>
      </c>
      <c r="G230" s="293">
        <f t="shared" si="13"/>
        <v>130918.20000000001</v>
      </c>
      <c r="H230" s="63"/>
      <c r="I230" s="43"/>
      <c r="J230" s="44">
        <f t="shared" ref="J230:J253" si="18">IF(I230*G230&gt;0,I230*G230,0)</f>
        <v>0</v>
      </c>
      <c r="K230" s="63"/>
      <c r="L230" s="348" t="s">
        <v>1044</v>
      </c>
      <c r="M230" s="348" t="s">
        <v>1045</v>
      </c>
      <c r="N230" s="348">
        <v>450</v>
      </c>
      <c r="O230" s="348">
        <v>1265</v>
      </c>
      <c r="P230" s="348" t="s">
        <v>258</v>
      </c>
      <c r="Q230" s="348" t="s">
        <v>446</v>
      </c>
      <c r="R230" s="348">
        <v>4</v>
      </c>
      <c r="S230" s="348">
        <v>500</v>
      </c>
      <c r="T230" s="348">
        <v>23.867199999999997</v>
      </c>
      <c r="U230" s="348">
        <v>100</v>
      </c>
    </row>
    <row r="231" spans="1:21" ht="25.5" x14ac:dyDescent="0.2">
      <c r="A231" s="590"/>
      <c r="B231" s="123" t="s">
        <v>1885</v>
      </c>
      <c r="C231" s="124" t="s">
        <v>1886</v>
      </c>
      <c r="D231" s="125">
        <v>2</v>
      </c>
      <c r="E231" s="126" t="s">
        <v>242</v>
      </c>
      <c r="F231" s="5">
        <v>81740</v>
      </c>
      <c r="G231" s="272">
        <f t="shared" si="13"/>
        <v>57218</v>
      </c>
      <c r="H231" s="63"/>
      <c r="I231" s="51"/>
      <c r="J231" s="52">
        <f t="shared" si="18"/>
        <v>0</v>
      </c>
      <c r="K231" s="63"/>
      <c r="L231" s="125" t="s">
        <v>1044</v>
      </c>
      <c r="M231" s="125" t="s">
        <v>1045</v>
      </c>
      <c r="N231" s="125">
        <v>450</v>
      </c>
      <c r="O231" s="125">
        <v>1265</v>
      </c>
      <c r="P231" s="125" t="s">
        <v>258</v>
      </c>
      <c r="Q231" s="125" t="s">
        <v>446</v>
      </c>
      <c r="R231" s="125">
        <v>4</v>
      </c>
      <c r="S231" s="125">
        <v>500</v>
      </c>
      <c r="T231" s="125">
        <v>10.246</v>
      </c>
      <c r="U231" s="125">
        <v>100</v>
      </c>
    </row>
    <row r="232" spans="1:21" ht="24.75" customHeight="1" x14ac:dyDescent="0.2">
      <c r="A232" s="590"/>
      <c r="B232" s="123" t="s">
        <v>1287</v>
      </c>
      <c r="C232" s="124" t="s">
        <v>1288</v>
      </c>
      <c r="D232" s="125">
        <v>1</v>
      </c>
      <c r="E232" s="126" t="s">
        <v>242</v>
      </c>
      <c r="F232" s="5">
        <v>11834</v>
      </c>
      <c r="G232" s="272">
        <f t="shared" si="13"/>
        <v>8283.7999999999993</v>
      </c>
      <c r="H232" s="63"/>
      <c r="I232" s="51"/>
      <c r="J232" s="52">
        <f t="shared" si="18"/>
        <v>0</v>
      </c>
      <c r="K232" s="63"/>
      <c r="L232" s="125" t="s">
        <v>1044</v>
      </c>
      <c r="M232" s="125" t="s">
        <v>1045</v>
      </c>
      <c r="N232" s="125">
        <v>450</v>
      </c>
      <c r="O232" s="125">
        <v>1265</v>
      </c>
      <c r="P232" s="125" t="s">
        <v>258</v>
      </c>
      <c r="Q232" s="125" t="s">
        <v>446</v>
      </c>
      <c r="R232" s="125">
        <v>4</v>
      </c>
      <c r="S232" s="125">
        <v>500</v>
      </c>
      <c r="T232" s="125">
        <v>2.2151999999999998</v>
      </c>
      <c r="U232" s="125">
        <v>100</v>
      </c>
    </row>
    <row r="233" spans="1:21" ht="25.5" x14ac:dyDescent="0.2">
      <c r="A233" s="590"/>
      <c r="B233" s="123" t="s">
        <v>1159</v>
      </c>
      <c r="C233" s="124" t="s">
        <v>1160</v>
      </c>
      <c r="D233" s="125">
        <v>2</v>
      </c>
      <c r="E233" s="126" t="s">
        <v>242</v>
      </c>
      <c r="F233" s="5">
        <v>5856</v>
      </c>
      <c r="G233" s="272">
        <f t="shared" si="13"/>
        <v>4099.2</v>
      </c>
      <c r="H233" s="63"/>
      <c r="I233" s="51"/>
      <c r="J233" s="52">
        <f t="shared" si="18"/>
        <v>0</v>
      </c>
      <c r="K233" s="63"/>
      <c r="L233" s="125" t="s">
        <v>1044</v>
      </c>
      <c r="M233" s="125" t="s">
        <v>1045</v>
      </c>
      <c r="N233" s="125">
        <v>450</v>
      </c>
      <c r="O233" s="125">
        <v>1265</v>
      </c>
      <c r="P233" s="125" t="s">
        <v>258</v>
      </c>
      <c r="Q233" s="125" t="s">
        <v>446</v>
      </c>
      <c r="R233" s="125">
        <v>4</v>
      </c>
      <c r="S233" s="125">
        <v>500</v>
      </c>
      <c r="T233" s="125">
        <v>0.57999999999999996</v>
      </c>
      <c r="U233" s="125">
        <v>100</v>
      </c>
    </row>
    <row r="234" spans="1:21" ht="31.5" x14ac:dyDescent="0.2">
      <c r="A234" s="590"/>
      <c r="B234" s="266" t="s">
        <v>1925</v>
      </c>
      <c r="C234" s="273" t="s">
        <v>1926</v>
      </c>
      <c r="D234" s="266"/>
      <c r="E234" s="267" t="s">
        <v>235</v>
      </c>
      <c r="F234" s="268">
        <v>190930</v>
      </c>
      <c r="G234" s="269">
        <f t="shared" si="13"/>
        <v>133651</v>
      </c>
      <c r="H234" s="63"/>
      <c r="I234" s="270"/>
      <c r="J234" s="271">
        <f t="shared" si="18"/>
        <v>0</v>
      </c>
      <c r="K234" s="63"/>
      <c r="L234" s="280" t="s">
        <v>1044</v>
      </c>
      <c r="M234" s="280" t="s">
        <v>1045</v>
      </c>
      <c r="N234" s="280">
        <v>500</v>
      </c>
      <c r="O234" s="280">
        <v>1265</v>
      </c>
      <c r="P234" s="280" t="s">
        <v>258</v>
      </c>
      <c r="Q234" s="280" t="s">
        <v>446</v>
      </c>
      <c r="R234" s="280">
        <v>4</v>
      </c>
      <c r="S234" s="280">
        <v>500</v>
      </c>
      <c r="T234" s="280">
        <v>26.3752</v>
      </c>
      <c r="U234" s="280">
        <v>100</v>
      </c>
    </row>
    <row r="235" spans="1:21" ht="25.5" x14ac:dyDescent="0.2">
      <c r="A235" s="590"/>
      <c r="B235" s="123" t="s">
        <v>1889</v>
      </c>
      <c r="C235" s="124" t="s">
        <v>1890</v>
      </c>
      <c r="D235" s="125">
        <v>2</v>
      </c>
      <c r="E235" s="126" t="s">
        <v>242</v>
      </c>
      <c r="F235" s="5">
        <v>83692</v>
      </c>
      <c r="G235" s="272">
        <f t="shared" si="13"/>
        <v>58584.4</v>
      </c>
      <c r="H235" s="63"/>
      <c r="I235" s="51"/>
      <c r="J235" s="52">
        <f t="shared" si="18"/>
        <v>0</v>
      </c>
      <c r="K235" s="63"/>
      <c r="L235" s="125" t="s">
        <v>1044</v>
      </c>
      <c r="M235" s="125" t="s">
        <v>1045</v>
      </c>
      <c r="N235" s="125">
        <v>500</v>
      </c>
      <c r="O235" s="125">
        <v>1265</v>
      </c>
      <c r="P235" s="125" t="s">
        <v>258</v>
      </c>
      <c r="Q235" s="125" t="s">
        <v>446</v>
      </c>
      <c r="R235" s="125">
        <v>4</v>
      </c>
      <c r="S235" s="125">
        <v>500</v>
      </c>
      <c r="T235" s="125">
        <v>11.5</v>
      </c>
      <c r="U235" s="125">
        <v>100</v>
      </c>
    </row>
    <row r="236" spans="1:21" ht="23.25" customHeight="1" x14ac:dyDescent="0.2">
      <c r="A236" s="590"/>
      <c r="B236" s="123" t="s">
        <v>1287</v>
      </c>
      <c r="C236" s="124" t="s">
        <v>1288</v>
      </c>
      <c r="D236" s="125">
        <v>1</v>
      </c>
      <c r="E236" s="126" t="s">
        <v>242</v>
      </c>
      <c r="F236" s="5">
        <v>11834</v>
      </c>
      <c r="G236" s="272">
        <f t="shared" si="13"/>
        <v>8283.7999999999993</v>
      </c>
      <c r="H236" s="63"/>
      <c r="I236" s="51"/>
      <c r="J236" s="52">
        <f t="shared" si="18"/>
        <v>0</v>
      </c>
      <c r="K236" s="63"/>
      <c r="L236" s="125" t="s">
        <v>1044</v>
      </c>
      <c r="M236" s="125" t="s">
        <v>1045</v>
      </c>
      <c r="N236" s="125">
        <v>500</v>
      </c>
      <c r="O236" s="125">
        <v>1265</v>
      </c>
      <c r="P236" s="125" t="s">
        <v>258</v>
      </c>
      <c r="Q236" s="125" t="s">
        <v>446</v>
      </c>
      <c r="R236" s="125">
        <v>4</v>
      </c>
      <c r="S236" s="125">
        <v>500</v>
      </c>
      <c r="T236" s="125">
        <v>2.2151999999999998</v>
      </c>
      <c r="U236" s="125">
        <v>100</v>
      </c>
    </row>
    <row r="237" spans="1:21" ht="25.5" x14ac:dyDescent="0.2">
      <c r="A237" s="590"/>
      <c r="B237" s="123" t="s">
        <v>1159</v>
      </c>
      <c r="C237" s="124" t="s">
        <v>1160</v>
      </c>
      <c r="D237" s="125">
        <v>2</v>
      </c>
      <c r="E237" s="126" t="s">
        <v>242</v>
      </c>
      <c r="F237" s="5">
        <v>5856</v>
      </c>
      <c r="G237" s="272">
        <f t="shared" si="13"/>
        <v>4099.2</v>
      </c>
      <c r="H237" s="63"/>
      <c r="I237" s="51"/>
      <c r="J237" s="52">
        <f t="shared" si="18"/>
        <v>0</v>
      </c>
      <c r="K237" s="63"/>
      <c r="L237" s="125" t="s">
        <v>1044</v>
      </c>
      <c r="M237" s="125" t="s">
        <v>1045</v>
      </c>
      <c r="N237" s="125">
        <v>500</v>
      </c>
      <c r="O237" s="125">
        <v>1265</v>
      </c>
      <c r="P237" s="125" t="s">
        <v>258</v>
      </c>
      <c r="Q237" s="125" t="s">
        <v>446</v>
      </c>
      <c r="R237" s="125">
        <v>4</v>
      </c>
      <c r="S237" s="125">
        <v>500</v>
      </c>
      <c r="T237" s="125">
        <v>0.57999999999999996</v>
      </c>
      <c r="U237" s="125">
        <v>100</v>
      </c>
    </row>
    <row r="238" spans="1:21" ht="31.5" x14ac:dyDescent="0.2">
      <c r="A238" s="590"/>
      <c r="B238" s="266" t="s">
        <v>1927</v>
      </c>
      <c r="C238" s="273" t="s">
        <v>1928</v>
      </c>
      <c r="D238" s="266"/>
      <c r="E238" s="267" t="s">
        <v>235</v>
      </c>
      <c r="F238" s="268">
        <v>197518</v>
      </c>
      <c r="G238" s="269">
        <f t="shared" si="13"/>
        <v>138262.6</v>
      </c>
      <c r="H238" s="63"/>
      <c r="I238" s="270"/>
      <c r="J238" s="271">
        <f t="shared" si="18"/>
        <v>0</v>
      </c>
      <c r="K238" s="63"/>
      <c r="L238" s="280" t="s">
        <v>1044</v>
      </c>
      <c r="M238" s="280" t="s">
        <v>1045</v>
      </c>
      <c r="N238" s="280">
        <v>600</v>
      </c>
      <c r="O238" s="280">
        <v>1265</v>
      </c>
      <c r="P238" s="280" t="s">
        <v>258</v>
      </c>
      <c r="Q238" s="280" t="s">
        <v>446</v>
      </c>
      <c r="R238" s="280">
        <v>4</v>
      </c>
      <c r="S238" s="280">
        <v>500</v>
      </c>
      <c r="T238" s="280">
        <v>27.867199999999997</v>
      </c>
      <c r="U238" s="280">
        <v>100</v>
      </c>
    </row>
    <row r="239" spans="1:21" ht="25.5" x14ac:dyDescent="0.2">
      <c r="A239" s="590"/>
      <c r="B239" s="123" t="s">
        <v>1893</v>
      </c>
      <c r="C239" s="124" t="s">
        <v>1894</v>
      </c>
      <c r="D239" s="125">
        <v>2</v>
      </c>
      <c r="E239" s="126" t="s">
        <v>242</v>
      </c>
      <c r="F239" s="5">
        <v>86986</v>
      </c>
      <c r="G239" s="272">
        <f t="shared" si="13"/>
        <v>60890.2</v>
      </c>
      <c r="H239" s="63"/>
      <c r="I239" s="51"/>
      <c r="J239" s="52">
        <f t="shared" si="18"/>
        <v>0</v>
      </c>
      <c r="K239" s="63"/>
      <c r="L239" s="125" t="s">
        <v>1044</v>
      </c>
      <c r="M239" s="125" t="s">
        <v>1045</v>
      </c>
      <c r="N239" s="125">
        <v>600</v>
      </c>
      <c r="O239" s="125">
        <v>1265</v>
      </c>
      <c r="P239" s="125" t="s">
        <v>258</v>
      </c>
      <c r="Q239" s="125" t="s">
        <v>446</v>
      </c>
      <c r="R239" s="125">
        <v>4</v>
      </c>
      <c r="S239" s="125">
        <v>500</v>
      </c>
      <c r="T239" s="125">
        <v>12.246</v>
      </c>
      <c r="U239" s="125">
        <v>100</v>
      </c>
    </row>
    <row r="240" spans="1:21" ht="28.5" customHeight="1" x14ac:dyDescent="0.2">
      <c r="A240" s="590"/>
      <c r="B240" s="123" t="s">
        <v>1287</v>
      </c>
      <c r="C240" s="124" t="s">
        <v>1288</v>
      </c>
      <c r="D240" s="125">
        <v>1</v>
      </c>
      <c r="E240" s="126" t="s">
        <v>242</v>
      </c>
      <c r="F240" s="5">
        <v>11834</v>
      </c>
      <c r="G240" s="272">
        <f t="shared" si="13"/>
        <v>8283.7999999999993</v>
      </c>
      <c r="H240" s="63"/>
      <c r="I240" s="51"/>
      <c r="J240" s="52">
        <f t="shared" si="18"/>
        <v>0</v>
      </c>
      <c r="K240" s="63"/>
      <c r="L240" s="125" t="s">
        <v>1044</v>
      </c>
      <c r="M240" s="125" t="s">
        <v>1045</v>
      </c>
      <c r="N240" s="125">
        <v>600</v>
      </c>
      <c r="O240" s="125">
        <v>1265</v>
      </c>
      <c r="P240" s="125" t="s">
        <v>258</v>
      </c>
      <c r="Q240" s="125" t="s">
        <v>446</v>
      </c>
      <c r="R240" s="125">
        <v>4</v>
      </c>
      <c r="S240" s="125">
        <v>500</v>
      </c>
      <c r="T240" s="125">
        <v>2.2151999999999998</v>
      </c>
      <c r="U240" s="125">
        <v>100</v>
      </c>
    </row>
    <row r="241" spans="1:21" ht="26.25" thickBot="1" x14ac:dyDescent="0.25">
      <c r="A241" s="591"/>
      <c r="B241" s="182" t="s">
        <v>1159</v>
      </c>
      <c r="C241" s="254" t="s">
        <v>1160</v>
      </c>
      <c r="D241" s="183">
        <v>2</v>
      </c>
      <c r="E241" s="132" t="s">
        <v>242</v>
      </c>
      <c r="F241" s="15">
        <v>5856</v>
      </c>
      <c r="G241" s="332">
        <f t="shared" si="13"/>
        <v>4099.2</v>
      </c>
      <c r="H241" s="63"/>
      <c r="I241" s="56"/>
      <c r="J241" s="57">
        <f t="shared" si="18"/>
        <v>0</v>
      </c>
      <c r="K241" s="63"/>
      <c r="L241" s="183" t="s">
        <v>1044</v>
      </c>
      <c r="M241" s="183" t="s">
        <v>1045</v>
      </c>
      <c r="N241" s="183">
        <v>600</v>
      </c>
      <c r="O241" s="183">
        <v>1265</v>
      </c>
      <c r="P241" s="183" t="s">
        <v>258</v>
      </c>
      <c r="Q241" s="183" t="s">
        <v>446</v>
      </c>
      <c r="R241" s="183">
        <v>4</v>
      </c>
      <c r="S241" s="183">
        <v>500</v>
      </c>
      <c r="T241" s="183">
        <v>0.57999999999999996</v>
      </c>
      <c r="U241" s="183">
        <v>100</v>
      </c>
    </row>
    <row r="242" spans="1:21" ht="31.5" x14ac:dyDescent="0.2">
      <c r="A242" s="598"/>
      <c r="B242" s="284" t="s">
        <v>1929</v>
      </c>
      <c r="C242" s="304" t="s">
        <v>1930</v>
      </c>
      <c r="D242" s="284"/>
      <c r="E242" s="285" t="s">
        <v>235</v>
      </c>
      <c r="F242" s="286">
        <v>187026</v>
      </c>
      <c r="G242" s="287">
        <f t="shared" si="13"/>
        <v>130918.20000000001</v>
      </c>
      <c r="H242" s="63"/>
      <c r="I242" s="47"/>
      <c r="J242" s="48">
        <f t="shared" si="18"/>
        <v>0</v>
      </c>
      <c r="K242" s="63"/>
      <c r="L242" s="305" t="s">
        <v>1044</v>
      </c>
      <c r="M242" s="305" t="s">
        <v>1045</v>
      </c>
      <c r="N242" s="305">
        <v>450</v>
      </c>
      <c r="O242" s="305">
        <v>1265</v>
      </c>
      <c r="P242" s="305" t="s">
        <v>258</v>
      </c>
      <c r="Q242" s="305" t="s">
        <v>446</v>
      </c>
      <c r="R242" s="305">
        <v>4</v>
      </c>
      <c r="S242" s="305">
        <v>500</v>
      </c>
      <c r="T242" s="305">
        <v>23.867199999999997</v>
      </c>
      <c r="U242" s="305">
        <v>100</v>
      </c>
    </row>
    <row r="243" spans="1:21" ht="25.5" x14ac:dyDescent="0.2">
      <c r="A243" s="590"/>
      <c r="B243" s="123" t="s">
        <v>1901</v>
      </c>
      <c r="C243" s="124" t="s">
        <v>1902</v>
      </c>
      <c r="D243" s="125">
        <v>2</v>
      </c>
      <c r="E243" s="126" t="s">
        <v>242</v>
      </c>
      <c r="F243" s="5">
        <v>81740</v>
      </c>
      <c r="G243" s="272">
        <f t="shared" si="13"/>
        <v>57218</v>
      </c>
      <c r="H243" s="63"/>
      <c r="I243" s="51"/>
      <c r="J243" s="52">
        <f t="shared" si="18"/>
        <v>0</v>
      </c>
      <c r="K243" s="63"/>
      <c r="L243" s="125" t="s">
        <v>1044</v>
      </c>
      <c r="M243" s="125" t="s">
        <v>1045</v>
      </c>
      <c r="N243" s="125">
        <v>450</v>
      </c>
      <c r="O243" s="125">
        <v>1265</v>
      </c>
      <c r="P243" s="125" t="s">
        <v>258</v>
      </c>
      <c r="Q243" s="125" t="s">
        <v>446</v>
      </c>
      <c r="R243" s="125">
        <v>4</v>
      </c>
      <c r="S243" s="125">
        <v>500</v>
      </c>
      <c r="T243" s="125">
        <v>10.246</v>
      </c>
      <c r="U243" s="125">
        <v>100</v>
      </c>
    </row>
    <row r="244" spans="1:21" ht="27" customHeight="1" x14ac:dyDescent="0.2">
      <c r="A244" s="590"/>
      <c r="B244" s="123" t="s">
        <v>1287</v>
      </c>
      <c r="C244" s="124" t="s">
        <v>1288</v>
      </c>
      <c r="D244" s="125">
        <v>1</v>
      </c>
      <c r="E244" s="126" t="s">
        <v>242</v>
      </c>
      <c r="F244" s="5">
        <v>11834</v>
      </c>
      <c r="G244" s="272">
        <f t="shared" si="13"/>
        <v>8283.7999999999993</v>
      </c>
      <c r="H244" s="63"/>
      <c r="I244" s="51"/>
      <c r="J244" s="52">
        <f t="shared" si="18"/>
        <v>0</v>
      </c>
      <c r="K244" s="63"/>
      <c r="L244" s="125" t="s">
        <v>1044</v>
      </c>
      <c r="M244" s="125" t="s">
        <v>1045</v>
      </c>
      <c r="N244" s="125">
        <v>450</v>
      </c>
      <c r="O244" s="125">
        <v>1265</v>
      </c>
      <c r="P244" s="125" t="s">
        <v>258</v>
      </c>
      <c r="Q244" s="125" t="s">
        <v>446</v>
      </c>
      <c r="R244" s="125">
        <v>4</v>
      </c>
      <c r="S244" s="125">
        <v>500</v>
      </c>
      <c r="T244" s="125">
        <v>2.2151999999999998</v>
      </c>
      <c r="U244" s="125">
        <v>100</v>
      </c>
    </row>
    <row r="245" spans="1:21" ht="25.5" x14ac:dyDescent="0.2">
      <c r="A245" s="590"/>
      <c r="B245" s="123" t="s">
        <v>1177</v>
      </c>
      <c r="C245" s="124" t="s">
        <v>1178</v>
      </c>
      <c r="D245" s="125">
        <v>2</v>
      </c>
      <c r="E245" s="126" t="s">
        <v>242</v>
      </c>
      <c r="F245" s="5">
        <v>5856</v>
      </c>
      <c r="G245" s="272">
        <f t="shared" si="13"/>
        <v>4099.2</v>
      </c>
      <c r="H245" s="63"/>
      <c r="I245" s="51"/>
      <c r="J245" s="52">
        <f t="shared" si="18"/>
        <v>0</v>
      </c>
      <c r="K245" s="63"/>
      <c r="L245" s="125" t="s">
        <v>1044</v>
      </c>
      <c r="M245" s="125" t="s">
        <v>1045</v>
      </c>
      <c r="N245" s="125">
        <v>450</v>
      </c>
      <c r="O245" s="125">
        <v>1265</v>
      </c>
      <c r="P245" s="125" t="s">
        <v>258</v>
      </c>
      <c r="Q245" s="125" t="s">
        <v>446</v>
      </c>
      <c r="R245" s="125">
        <v>4</v>
      </c>
      <c r="S245" s="125">
        <v>500</v>
      </c>
      <c r="T245" s="125">
        <v>0.57999999999999996</v>
      </c>
      <c r="U245" s="125">
        <v>100</v>
      </c>
    </row>
    <row r="246" spans="1:21" ht="31.5" x14ac:dyDescent="0.2">
      <c r="A246" s="590"/>
      <c r="B246" s="266" t="s">
        <v>1931</v>
      </c>
      <c r="C246" s="273" t="s">
        <v>1932</v>
      </c>
      <c r="D246" s="266"/>
      <c r="E246" s="267" t="s">
        <v>235</v>
      </c>
      <c r="F246" s="268">
        <v>190930</v>
      </c>
      <c r="G246" s="269">
        <f t="shared" si="13"/>
        <v>133651</v>
      </c>
      <c r="H246" s="63"/>
      <c r="I246" s="270"/>
      <c r="J246" s="271">
        <f t="shared" si="18"/>
        <v>0</v>
      </c>
      <c r="K246" s="63"/>
      <c r="L246" s="280" t="s">
        <v>1044</v>
      </c>
      <c r="M246" s="280" t="s">
        <v>1045</v>
      </c>
      <c r="N246" s="280">
        <v>500</v>
      </c>
      <c r="O246" s="280">
        <v>1265</v>
      </c>
      <c r="P246" s="280" t="s">
        <v>258</v>
      </c>
      <c r="Q246" s="280" t="s">
        <v>446</v>
      </c>
      <c r="R246" s="280">
        <v>4</v>
      </c>
      <c r="S246" s="280">
        <v>500</v>
      </c>
      <c r="T246" s="280">
        <v>26.3752</v>
      </c>
      <c r="U246" s="280">
        <v>100</v>
      </c>
    </row>
    <row r="247" spans="1:21" ht="25.5" x14ac:dyDescent="0.2">
      <c r="A247" s="590"/>
      <c r="B247" s="123" t="s">
        <v>1905</v>
      </c>
      <c r="C247" s="124" t="s">
        <v>1906</v>
      </c>
      <c r="D247" s="125">
        <v>2</v>
      </c>
      <c r="E247" s="126" t="s">
        <v>242</v>
      </c>
      <c r="F247" s="5">
        <v>83692</v>
      </c>
      <c r="G247" s="272">
        <f t="shared" si="13"/>
        <v>58584.4</v>
      </c>
      <c r="H247" s="63"/>
      <c r="I247" s="51"/>
      <c r="J247" s="52">
        <f t="shared" si="18"/>
        <v>0</v>
      </c>
      <c r="K247" s="63"/>
      <c r="L247" s="125" t="s">
        <v>1044</v>
      </c>
      <c r="M247" s="125" t="s">
        <v>1045</v>
      </c>
      <c r="N247" s="125">
        <v>500</v>
      </c>
      <c r="O247" s="125">
        <v>1265</v>
      </c>
      <c r="P247" s="125" t="s">
        <v>258</v>
      </c>
      <c r="Q247" s="125" t="s">
        <v>446</v>
      </c>
      <c r="R247" s="125">
        <v>4</v>
      </c>
      <c r="S247" s="125">
        <v>500</v>
      </c>
      <c r="T247" s="125">
        <v>11.5</v>
      </c>
      <c r="U247" s="125">
        <v>100</v>
      </c>
    </row>
    <row r="248" spans="1:21" ht="24.75" customHeight="1" x14ac:dyDescent="0.2">
      <c r="A248" s="590"/>
      <c r="B248" s="123" t="s">
        <v>1287</v>
      </c>
      <c r="C248" s="124" t="s">
        <v>1288</v>
      </c>
      <c r="D248" s="125">
        <v>1</v>
      </c>
      <c r="E248" s="126" t="s">
        <v>242</v>
      </c>
      <c r="F248" s="5">
        <v>11834</v>
      </c>
      <c r="G248" s="272">
        <f t="shared" si="13"/>
        <v>8283.7999999999993</v>
      </c>
      <c r="H248" s="63"/>
      <c r="I248" s="51"/>
      <c r="J248" s="52">
        <f t="shared" si="18"/>
        <v>0</v>
      </c>
      <c r="K248" s="63"/>
      <c r="L248" s="125" t="s">
        <v>1044</v>
      </c>
      <c r="M248" s="125" t="s">
        <v>1045</v>
      </c>
      <c r="N248" s="125">
        <v>500</v>
      </c>
      <c r="O248" s="125">
        <v>1265</v>
      </c>
      <c r="P248" s="125" t="s">
        <v>258</v>
      </c>
      <c r="Q248" s="125" t="s">
        <v>446</v>
      </c>
      <c r="R248" s="125">
        <v>4</v>
      </c>
      <c r="S248" s="125">
        <v>500</v>
      </c>
      <c r="T248" s="125">
        <v>2.2151999999999998</v>
      </c>
      <c r="U248" s="125">
        <v>100</v>
      </c>
    </row>
    <row r="249" spans="1:21" ht="25.5" x14ac:dyDescent="0.2">
      <c r="A249" s="590"/>
      <c r="B249" s="123" t="s">
        <v>1177</v>
      </c>
      <c r="C249" s="124" t="s">
        <v>1178</v>
      </c>
      <c r="D249" s="125">
        <v>2</v>
      </c>
      <c r="E249" s="126" t="s">
        <v>242</v>
      </c>
      <c r="F249" s="5">
        <v>5856</v>
      </c>
      <c r="G249" s="272">
        <f t="shared" si="13"/>
        <v>4099.2</v>
      </c>
      <c r="H249" s="63"/>
      <c r="I249" s="51"/>
      <c r="J249" s="52">
        <f t="shared" si="18"/>
        <v>0</v>
      </c>
      <c r="K249" s="63"/>
      <c r="L249" s="125" t="s">
        <v>1044</v>
      </c>
      <c r="M249" s="125" t="s">
        <v>1045</v>
      </c>
      <c r="N249" s="125">
        <v>500</v>
      </c>
      <c r="O249" s="125">
        <v>1265</v>
      </c>
      <c r="P249" s="125" t="s">
        <v>258</v>
      </c>
      <c r="Q249" s="125" t="s">
        <v>446</v>
      </c>
      <c r="R249" s="125">
        <v>4</v>
      </c>
      <c r="S249" s="125">
        <v>500</v>
      </c>
      <c r="T249" s="125">
        <v>0.57999999999999996</v>
      </c>
      <c r="U249" s="125">
        <v>100</v>
      </c>
    </row>
    <row r="250" spans="1:21" ht="31.5" x14ac:dyDescent="0.2">
      <c r="A250" s="590"/>
      <c r="B250" s="266" t="s">
        <v>1933</v>
      </c>
      <c r="C250" s="273" t="s">
        <v>1934</v>
      </c>
      <c r="D250" s="266"/>
      <c r="E250" s="267" t="s">
        <v>235</v>
      </c>
      <c r="F250" s="268">
        <v>197518</v>
      </c>
      <c r="G250" s="269">
        <f t="shared" si="13"/>
        <v>138262.6</v>
      </c>
      <c r="H250" s="63"/>
      <c r="I250" s="270"/>
      <c r="J250" s="271">
        <f t="shared" si="18"/>
        <v>0</v>
      </c>
      <c r="K250" s="63"/>
      <c r="L250" s="280" t="s">
        <v>1044</v>
      </c>
      <c r="M250" s="280" t="s">
        <v>1045</v>
      </c>
      <c r="N250" s="280">
        <v>600</v>
      </c>
      <c r="O250" s="280">
        <v>1265</v>
      </c>
      <c r="P250" s="280" t="s">
        <v>258</v>
      </c>
      <c r="Q250" s="280" t="s">
        <v>446</v>
      </c>
      <c r="R250" s="280">
        <v>4</v>
      </c>
      <c r="S250" s="280">
        <v>500</v>
      </c>
      <c r="T250" s="280">
        <v>27.867199999999997</v>
      </c>
      <c r="U250" s="280">
        <v>100</v>
      </c>
    </row>
    <row r="251" spans="1:21" ht="25.5" x14ac:dyDescent="0.2">
      <c r="A251" s="590"/>
      <c r="B251" s="123" t="s">
        <v>1909</v>
      </c>
      <c r="C251" s="124" t="s">
        <v>1910</v>
      </c>
      <c r="D251" s="125">
        <v>2</v>
      </c>
      <c r="E251" s="126" t="s">
        <v>242</v>
      </c>
      <c r="F251" s="5">
        <v>86986</v>
      </c>
      <c r="G251" s="272">
        <f t="shared" si="13"/>
        <v>60890.2</v>
      </c>
      <c r="H251" s="63"/>
      <c r="I251" s="51"/>
      <c r="J251" s="52">
        <f t="shared" si="18"/>
        <v>0</v>
      </c>
      <c r="K251" s="63"/>
      <c r="L251" s="125" t="s">
        <v>1044</v>
      </c>
      <c r="M251" s="125" t="s">
        <v>1045</v>
      </c>
      <c r="N251" s="125">
        <v>600</v>
      </c>
      <c r="O251" s="125">
        <v>1265</v>
      </c>
      <c r="P251" s="125" t="s">
        <v>258</v>
      </c>
      <c r="Q251" s="125" t="s">
        <v>446</v>
      </c>
      <c r="R251" s="125">
        <v>4</v>
      </c>
      <c r="S251" s="125">
        <v>500</v>
      </c>
      <c r="T251" s="125">
        <v>12.246</v>
      </c>
      <c r="U251" s="125">
        <v>100</v>
      </c>
    </row>
    <row r="252" spans="1:21" ht="24.75" customHeight="1" x14ac:dyDescent="0.2">
      <c r="A252" s="590"/>
      <c r="B252" s="123" t="s">
        <v>1287</v>
      </c>
      <c r="C252" s="124" t="s">
        <v>1288</v>
      </c>
      <c r="D252" s="125">
        <v>1</v>
      </c>
      <c r="E252" s="126" t="s">
        <v>242</v>
      </c>
      <c r="F252" s="5">
        <v>11834</v>
      </c>
      <c r="G252" s="272">
        <f t="shared" si="13"/>
        <v>8283.7999999999993</v>
      </c>
      <c r="H252" s="63"/>
      <c r="I252" s="51"/>
      <c r="J252" s="52">
        <f t="shared" si="18"/>
        <v>0</v>
      </c>
      <c r="K252" s="63"/>
      <c r="L252" s="125" t="s">
        <v>1044</v>
      </c>
      <c r="M252" s="125" t="s">
        <v>1045</v>
      </c>
      <c r="N252" s="125">
        <v>600</v>
      </c>
      <c r="O252" s="125">
        <v>1265</v>
      </c>
      <c r="P252" s="125" t="s">
        <v>258</v>
      </c>
      <c r="Q252" s="125" t="s">
        <v>446</v>
      </c>
      <c r="R252" s="125">
        <v>4</v>
      </c>
      <c r="S252" s="125">
        <v>500</v>
      </c>
      <c r="T252" s="125">
        <v>2.2151999999999998</v>
      </c>
      <c r="U252" s="125">
        <v>100</v>
      </c>
    </row>
    <row r="253" spans="1:21" ht="26.25" thickBot="1" x14ac:dyDescent="0.25">
      <c r="A253" s="590"/>
      <c r="B253" s="123" t="s">
        <v>1177</v>
      </c>
      <c r="C253" s="124" t="s">
        <v>1178</v>
      </c>
      <c r="D253" s="125">
        <v>2</v>
      </c>
      <c r="E253" s="126" t="s">
        <v>242</v>
      </c>
      <c r="F253" s="5">
        <v>5856</v>
      </c>
      <c r="G253" s="272">
        <f t="shared" si="13"/>
        <v>4099.2</v>
      </c>
      <c r="H253" s="63"/>
      <c r="I253" s="51"/>
      <c r="J253" s="52">
        <f t="shared" si="18"/>
        <v>0</v>
      </c>
      <c r="K253" s="63"/>
      <c r="L253" s="125" t="s">
        <v>1044</v>
      </c>
      <c r="M253" s="125" t="s">
        <v>1045</v>
      </c>
      <c r="N253" s="125">
        <v>600</v>
      </c>
      <c r="O253" s="125">
        <v>1265</v>
      </c>
      <c r="P253" s="125" t="s">
        <v>258</v>
      </c>
      <c r="Q253" s="125" t="s">
        <v>446</v>
      </c>
      <c r="R253" s="125">
        <v>4</v>
      </c>
      <c r="S253" s="125">
        <v>500</v>
      </c>
      <c r="T253" s="125">
        <v>0.57999999999999996</v>
      </c>
      <c r="U253" s="125">
        <v>100</v>
      </c>
    </row>
    <row r="254" spans="1:21" ht="21" thickTop="1" thickBot="1" x14ac:dyDescent="0.25">
      <c r="A254" s="404"/>
      <c r="B254" s="108"/>
      <c r="C254" s="306" t="s">
        <v>1311</v>
      </c>
      <c r="D254" s="133"/>
      <c r="E254" s="134"/>
      <c r="F254" s="307"/>
      <c r="G254" s="308"/>
      <c r="H254" s="63"/>
      <c r="I254" s="135"/>
      <c r="J254" s="307"/>
      <c r="K254" s="63"/>
      <c r="L254" s="136"/>
      <c r="M254" s="136"/>
      <c r="N254" s="136"/>
      <c r="O254" s="136"/>
      <c r="P254" s="136"/>
      <c r="Q254" s="136"/>
      <c r="R254" s="136"/>
      <c r="S254" s="136"/>
      <c r="T254" s="136"/>
      <c r="U254" s="136"/>
    </row>
    <row r="255" spans="1:21" ht="40.9" customHeight="1" thickTop="1" x14ac:dyDescent="0.2">
      <c r="A255" s="590"/>
      <c r="B255" s="266" t="s">
        <v>1935</v>
      </c>
      <c r="C255" s="273" t="s">
        <v>1936</v>
      </c>
      <c r="D255" s="266"/>
      <c r="E255" s="267" t="s">
        <v>235</v>
      </c>
      <c r="F255" s="268">
        <v>123220</v>
      </c>
      <c r="G255" s="269">
        <f t="shared" ref="G255:G260" si="19">F255-F255*$G$4</f>
        <v>86254</v>
      </c>
      <c r="H255" s="63"/>
      <c r="I255" s="270"/>
      <c r="J255" s="271">
        <f t="shared" ref="J255:J260" si="20">IF(I255*G255&gt;0,I255*G255,0)</f>
        <v>0</v>
      </c>
      <c r="K255" s="63"/>
      <c r="L255" s="280" t="s">
        <v>1044</v>
      </c>
      <c r="M255" s="280" t="s">
        <v>1314</v>
      </c>
      <c r="N255" s="280" t="s">
        <v>1315</v>
      </c>
      <c r="O255" s="280">
        <v>525</v>
      </c>
      <c r="P255" s="280" t="s">
        <v>258</v>
      </c>
      <c r="Q255" s="280" t="s">
        <v>446</v>
      </c>
      <c r="R255" s="280">
        <v>4</v>
      </c>
      <c r="S255" s="280">
        <v>485</v>
      </c>
      <c r="T255" s="280">
        <v>18.527999999999999</v>
      </c>
      <c r="U255" s="280">
        <v>32</v>
      </c>
    </row>
    <row r="256" spans="1:21" ht="32.450000000000003" customHeight="1" x14ac:dyDescent="0.2">
      <c r="A256" s="590"/>
      <c r="B256" s="123" t="s">
        <v>1332</v>
      </c>
      <c r="C256" s="124" t="s">
        <v>1333</v>
      </c>
      <c r="D256" s="125">
        <v>1</v>
      </c>
      <c r="E256" s="126" t="s">
        <v>242</v>
      </c>
      <c r="F256" s="5">
        <v>69418</v>
      </c>
      <c r="G256" s="272">
        <f t="shared" si="19"/>
        <v>48592.600000000006</v>
      </c>
      <c r="H256" s="63"/>
      <c r="I256" s="51"/>
      <c r="J256" s="52">
        <f t="shared" si="20"/>
        <v>0</v>
      </c>
      <c r="K256" s="63"/>
      <c r="L256" s="125" t="s">
        <v>1044</v>
      </c>
      <c r="M256" s="125" t="s">
        <v>1314</v>
      </c>
      <c r="N256" s="125" t="s">
        <v>1315</v>
      </c>
      <c r="O256" s="125">
        <v>525</v>
      </c>
      <c r="P256" s="125" t="s">
        <v>258</v>
      </c>
      <c r="Q256" s="125" t="s">
        <v>446</v>
      </c>
      <c r="R256" s="125">
        <v>4</v>
      </c>
      <c r="S256" s="125">
        <v>485</v>
      </c>
      <c r="T256" s="125">
        <v>11.03</v>
      </c>
      <c r="U256" s="125">
        <v>32</v>
      </c>
    </row>
    <row r="257" spans="1:21" ht="32.450000000000003" customHeight="1" x14ac:dyDescent="0.2">
      <c r="A257" s="590"/>
      <c r="B257" s="123" t="s">
        <v>1937</v>
      </c>
      <c r="C257" s="124" t="s">
        <v>1938</v>
      </c>
      <c r="D257" s="125">
        <v>1</v>
      </c>
      <c r="E257" s="126" t="s">
        <v>242</v>
      </c>
      <c r="F257" s="5">
        <v>53802</v>
      </c>
      <c r="G257" s="272">
        <f t="shared" si="19"/>
        <v>37661.4</v>
      </c>
      <c r="H257" s="63"/>
      <c r="I257" s="51"/>
      <c r="J257" s="52">
        <f t="shared" si="20"/>
        <v>0</v>
      </c>
      <c r="K257" s="63"/>
      <c r="L257" s="125" t="s">
        <v>1044</v>
      </c>
      <c r="M257" s="125" t="s">
        <v>1314</v>
      </c>
      <c r="N257" s="125" t="s">
        <v>1315</v>
      </c>
      <c r="O257" s="125">
        <v>525</v>
      </c>
      <c r="P257" s="125" t="s">
        <v>258</v>
      </c>
      <c r="Q257" s="125" t="s">
        <v>446</v>
      </c>
      <c r="R257" s="125">
        <v>4</v>
      </c>
      <c r="S257" s="125">
        <v>485</v>
      </c>
      <c r="T257" s="125">
        <v>7.4980000000000002</v>
      </c>
      <c r="U257" s="125">
        <v>32</v>
      </c>
    </row>
    <row r="258" spans="1:21" ht="36.6" customHeight="1" x14ac:dyDescent="0.2">
      <c r="A258" s="590"/>
      <c r="B258" s="266" t="s">
        <v>1939</v>
      </c>
      <c r="C258" s="273" t="s">
        <v>1940</v>
      </c>
      <c r="D258" s="266"/>
      <c r="E258" s="267" t="s">
        <v>235</v>
      </c>
      <c r="F258" s="268">
        <v>123220</v>
      </c>
      <c r="G258" s="269">
        <f t="shared" si="19"/>
        <v>86254</v>
      </c>
      <c r="H258" s="63"/>
      <c r="I258" s="270"/>
      <c r="J258" s="271">
        <f t="shared" si="20"/>
        <v>0</v>
      </c>
      <c r="K258" s="63"/>
      <c r="L258" s="280" t="s">
        <v>1044</v>
      </c>
      <c r="M258" s="280" t="s">
        <v>1314</v>
      </c>
      <c r="N258" s="280" t="s">
        <v>1315</v>
      </c>
      <c r="O258" s="280">
        <v>525</v>
      </c>
      <c r="P258" s="280" t="s">
        <v>258</v>
      </c>
      <c r="Q258" s="280" t="s">
        <v>446</v>
      </c>
      <c r="R258" s="280">
        <v>4</v>
      </c>
      <c r="S258" s="280">
        <v>485</v>
      </c>
      <c r="T258" s="280">
        <v>18.527999999999999</v>
      </c>
      <c r="U258" s="280">
        <v>32</v>
      </c>
    </row>
    <row r="259" spans="1:21" ht="34.9" customHeight="1" x14ac:dyDescent="0.2">
      <c r="A259" s="590"/>
      <c r="B259" s="123" t="s">
        <v>1338</v>
      </c>
      <c r="C259" s="124" t="s">
        <v>1339</v>
      </c>
      <c r="D259" s="125">
        <v>1</v>
      </c>
      <c r="E259" s="126" t="s">
        <v>242</v>
      </c>
      <c r="F259" s="5">
        <v>69418</v>
      </c>
      <c r="G259" s="272">
        <f t="shared" si="19"/>
        <v>48592.600000000006</v>
      </c>
      <c r="H259" s="63"/>
      <c r="I259" s="51"/>
      <c r="J259" s="52">
        <f t="shared" si="20"/>
        <v>0</v>
      </c>
      <c r="K259" s="63"/>
      <c r="L259" s="125" t="s">
        <v>1044</v>
      </c>
      <c r="M259" s="125" t="s">
        <v>1314</v>
      </c>
      <c r="N259" s="125" t="s">
        <v>1315</v>
      </c>
      <c r="O259" s="125">
        <v>525</v>
      </c>
      <c r="P259" s="125" t="s">
        <v>258</v>
      </c>
      <c r="Q259" s="125" t="s">
        <v>446</v>
      </c>
      <c r="R259" s="125">
        <v>4</v>
      </c>
      <c r="S259" s="125">
        <v>485</v>
      </c>
      <c r="T259" s="125">
        <v>11.03</v>
      </c>
      <c r="U259" s="125">
        <v>32</v>
      </c>
    </row>
    <row r="260" spans="1:21" ht="34.9" customHeight="1" thickBot="1" x14ac:dyDescent="0.25">
      <c r="A260" s="590"/>
      <c r="B260" s="123" t="s">
        <v>1937</v>
      </c>
      <c r="C260" s="124" t="s">
        <v>1938</v>
      </c>
      <c r="D260" s="125">
        <v>1</v>
      </c>
      <c r="E260" s="126" t="s">
        <v>242</v>
      </c>
      <c r="F260" s="5">
        <v>53802</v>
      </c>
      <c r="G260" s="272">
        <f t="shared" si="19"/>
        <v>37661.4</v>
      </c>
      <c r="H260" s="63"/>
      <c r="I260" s="51"/>
      <c r="J260" s="52">
        <f t="shared" si="20"/>
        <v>0</v>
      </c>
      <c r="K260" s="63"/>
      <c r="L260" s="125" t="s">
        <v>1044</v>
      </c>
      <c r="M260" s="125" t="s">
        <v>1314</v>
      </c>
      <c r="N260" s="125" t="s">
        <v>1315</v>
      </c>
      <c r="O260" s="125">
        <v>525</v>
      </c>
      <c r="P260" s="125" t="s">
        <v>258</v>
      </c>
      <c r="Q260" s="125" t="s">
        <v>446</v>
      </c>
      <c r="R260" s="125">
        <v>4</v>
      </c>
      <c r="S260" s="125">
        <v>485</v>
      </c>
      <c r="T260" s="125">
        <v>7.4980000000000002</v>
      </c>
      <c r="U260" s="125">
        <v>32</v>
      </c>
    </row>
    <row r="261" spans="1:21" ht="21" thickTop="1" thickBot="1" x14ac:dyDescent="0.25">
      <c r="A261" s="404"/>
      <c r="B261" s="108"/>
      <c r="C261" s="306" t="s">
        <v>1346</v>
      </c>
      <c r="D261" s="133"/>
      <c r="E261" s="134"/>
      <c r="F261" s="307"/>
      <c r="G261" s="308"/>
      <c r="H261" s="63"/>
      <c r="I261" s="135"/>
      <c r="J261" s="307"/>
      <c r="K261" s="63"/>
      <c r="L261" s="136"/>
      <c r="M261" s="136"/>
      <c r="N261" s="136"/>
      <c r="O261" s="136"/>
      <c r="P261" s="136"/>
      <c r="Q261" s="136"/>
      <c r="R261" s="136"/>
      <c r="S261" s="136"/>
      <c r="T261" s="136"/>
      <c r="U261" s="136"/>
    </row>
    <row r="262" spans="1:21" s="142" customFormat="1" ht="66.75" customHeight="1" thickTop="1" x14ac:dyDescent="0.2">
      <c r="A262" s="553"/>
      <c r="B262" s="274" t="s">
        <v>1941</v>
      </c>
      <c r="C262" s="275" t="s">
        <v>1942</v>
      </c>
      <c r="D262" s="276"/>
      <c r="E262" s="277" t="s">
        <v>235</v>
      </c>
      <c r="F262" s="278">
        <v>25742</v>
      </c>
      <c r="G262" s="269">
        <f t="shared" ref="G262:G286" si="21">F262-F262*$G$4</f>
        <v>18019.400000000001</v>
      </c>
      <c r="H262" s="63"/>
      <c r="I262" s="270"/>
      <c r="J262" s="271">
        <f>IF(I262*G262&gt;0,I262*G262,0)</f>
        <v>0</v>
      </c>
      <c r="K262" s="63"/>
      <c r="L262" s="279" t="s">
        <v>1386</v>
      </c>
      <c r="M262" s="279" t="s">
        <v>1350</v>
      </c>
      <c r="N262" s="279">
        <v>150</v>
      </c>
      <c r="O262" s="279">
        <v>542</v>
      </c>
      <c r="P262" s="279" t="s">
        <v>258</v>
      </c>
      <c r="Q262" s="279" t="s">
        <v>446</v>
      </c>
      <c r="R262" s="279">
        <v>2</v>
      </c>
      <c r="S262" s="279">
        <v>480</v>
      </c>
      <c r="T262" s="279">
        <v>4.4290000000000003</v>
      </c>
      <c r="U262" s="279">
        <v>12</v>
      </c>
    </row>
    <row r="263" spans="1:21" s="142" customFormat="1" ht="66.75" customHeight="1" x14ac:dyDescent="0.2">
      <c r="A263" s="553"/>
      <c r="B263" s="274" t="s">
        <v>1943</v>
      </c>
      <c r="C263" s="275" t="s">
        <v>1944</v>
      </c>
      <c r="D263" s="276"/>
      <c r="E263" s="277" t="s">
        <v>235</v>
      </c>
      <c r="F263" s="278">
        <v>29768</v>
      </c>
      <c r="G263" s="269">
        <f t="shared" si="21"/>
        <v>20837.599999999999</v>
      </c>
      <c r="H263" s="63"/>
      <c r="I263" s="270"/>
      <c r="J263" s="271">
        <f>IF(I263*G263&gt;0,I263*G263,0)</f>
        <v>0</v>
      </c>
      <c r="K263" s="63"/>
      <c r="L263" s="279" t="s">
        <v>1386</v>
      </c>
      <c r="M263" s="279" t="s">
        <v>1350</v>
      </c>
      <c r="N263" s="279">
        <v>150</v>
      </c>
      <c r="O263" s="279">
        <v>592</v>
      </c>
      <c r="P263" s="279" t="s">
        <v>258</v>
      </c>
      <c r="Q263" s="279" t="s">
        <v>446</v>
      </c>
      <c r="R263" s="279">
        <v>1</v>
      </c>
      <c r="S263" s="279">
        <v>480</v>
      </c>
      <c r="T263" s="279">
        <v>4.3499999999999996</v>
      </c>
      <c r="U263" s="279">
        <v>10</v>
      </c>
    </row>
    <row r="264" spans="1:21" s="142" customFormat="1" ht="66.75" customHeight="1" thickBot="1" x14ac:dyDescent="0.25">
      <c r="A264" s="553"/>
      <c r="B264" s="274" t="s">
        <v>1945</v>
      </c>
      <c r="C264" s="275" t="s">
        <v>1946</v>
      </c>
      <c r="D264" s="276"/>
      <c r="E264" s="277" t="s">
        <v>235</v>
      </c>
      <c r="F264" s="278">
        <v>28792</v>
      </c>
      <c r="G264" s="269">
        <f t="shared" si="21"/>
        <v>20154.400000000001</v>
      </c>
      <c r="H264" s="63"/>
      <c r="I264" s="270"/>
      <c r="J264" s="271">
        <f>IF(I264*G264&gt;0,I264*G264,0)</f>
        <v>0</v>
      </c>
      <c r="K264" s="63"/>
      <c r="L264" s="279" t="s">
        <v>1386</v>
      </c>
      <c r="M264" s="279" t="s">
        <v>1350</v>
      </c>
      <c r="N264" s="279">
        <v>150</v>
      </c>
      <c r="O264" s="279">
        <v>542</v>
      </c>
      <c r="P264" s="279" t="s">
        <v>258</v>
      </c>
      <c r="Q264" s="279" t="s">
        <v>446</v>
      </c>
      <c r="R264" s="279">
        <v>1</v>
      </c>
      <c r="S264" s="279">
        <v>480</v>
      </c>
      <c r="T264" s="279">
        <v>4.0999999999999996</v>
      </c>
      <c r="U264" s="279">
        <v>12</v>
      </c>
    </row>
    <row r="265" spans="1:21" ht="24" customHeight="1" thickTop="1" thickBot="1" x14ac:dyDescent="0.25">
      <c r="A265" s="404"/>
      <c r="B265" s="108"/>
      <c r="C265" s="306" t="s">
        <v>1757</v>
      </c>
      <c r="D265" s="133"/>
      <c r="E265" s="134"/>
      <c r="F265" s="307"/>
      <c r="G265" s="308"/>
      <c r="H265" s="63"/>
      <c r="I265" s="135"/>
      <c r="J265" s="307"/>
      <c r="K265" s="63"/>
      <c r="L265" s="136"/>
      <c r="M265" s="136"/>
      <c r="N265" s="136"/>
      <c r="O265" s="136"/>
      <c r="P265" s="136"/>
      <c r="Q265" s="136"/>
      <c r="R265" s="136"/>
      <c r="S265" s="136"/>
      <c r="T265" s="136"/>
      <c r="U265" s="136"/>
    </row>
    <row r="266" spans="1:21" ht="32.25" thickTop="1" x14ac:dyDescent="0.2">
      <c r="A266" s="589"/>
      <c r="B266" s="290" t="s">
        <v>1947</v>
      </c>
      <c r="C266" s="309" t="s">
        <v>1948</v>
      </c>
      <c r="D266" s="290"/>
      <c r="E266" s="291" t="s">
        <v>235</v>
      </c>
      <c r="F266" s="292">
        <v>44408</v>
      </c>
      <c r="G266" s="293">
        <f t="shared" si="21"/>
        <v>31085.599999999999</v>
      </c>
      <c r="H266" s="63"/>
      <c r="I266" s="43"/>
      <c r="J266" s="44">
        <f t="shared" ref="J266:J286" si="22">IF(I266*G266&gt;0,I266*G266,0)</f>
        <v>0</v>
      </c>
      <c r="K266" s="63"/>
      <c r="L266" s="348" t="s">
        <v>1386</v>
      </c>
      <c r="M266" s="348" t="s">
        <v>65</v>
      </c>
      <c r="N266" s="348">
        <v>200</v>
      </c>
      <c r="O266" s="348" t="s">
        <v>1387</v>
      </c>
      <c r="P266" s="348" t="s">
        <v>258</v>
      </c>
      <c r="Q266" s="348" t="s">
        <v>446</v>
      </c>
      <c r="R266" s="348">
        <v>2</v>
      </c>
      <c r="S266" s="348">
        <v>480</v>
      </c>
      <c r="T266" s="348">
        <f>T267+T268*2</f>
        <v>7.1000000000000005</v>
      </c>
      <c r="U266" s="348">
        <v>28</v>
      </c>
    </row>
    <row r="267" spans="1:21" ht="22.5" customHeight="1" x14ac:dyDescent="0.2">
      <c r="A267" s="590"/>
      <c r="B267" s="123" t="s">
        <v>1417</v>
      </c>
      <c r="C267" s="124" t="s">
        <v>1418</v>
      </c>
      <c r="D267" s="125" t="s">
        <v>1390</v>
      </c>
      <c r="E267" s="126" t="s">
        <v>242</v>
      </c>
      <c r="F267" s="5">
        <v>19520</v>
      </c>
      <c r="G267" s="272">
        <f t="shared" si="21"/>
        <v>13664</v>
      </c>
      <c r="H267" s="63"/>
      <c r="I267" s="51"/>
      <c r="J267" s="52">
        <f t="shared" si="22"/>
        <v>0</v>
      </c>
      <c r="K267" s="63"/>
      <c r="L267" s="125" t="s">
        <v>1386</v>
      </c>
      <c r="M267" s="125" t="s">
        <v>65</v>
      </c>
      <c r="N267" s="125">
        <v>200</v>
      </c>
      <c r="O267" s="125" t="s">
        <v>1387</v>
      </c>
      <c r="P267" s="125" t="s">
        <v>258</v>
      </c>
      <c r="Q267" s="125" t="s">
        <v>446</v>
      </c>
      <c r="R267" s="125">
        <v>2</v>
      </c>
      <c r="S267" s="125">
        <v>480</v>
      </c>
      <c r="T267" s="125">
        <v>4.8600000000000003</v>
      </c>
      <c r="U267" s="125">
        <v>28</v>
      </c>
    </row>
    <row r="268" spans="1:21" ht="25.5" x14ac:dyDescent="0.2">
      <c r="A268" s="590"/>
      <c r="B268" s="123" t="s">
        <v>1949</v>
      </c>
      <c r="C268" s="124" t="s">
        <v>1950</v>
      </c>
      <c r="D268" s="125" t="s">
        <v>1391</v>
      </c>
      <c r="E268" s="126" t="s">
        <v>242</v>
      </c>
      <c r="F268" s="5">
        <v>12444</v>
      </c>
      <c r="G268" s="272">
        <f t="shared" si="21"/>
        <v>8710.7999999999993</v>
      </c>
      <c r="H268" s="63"/>
      <c r="I268" s="51"/>
      <c r="J268" s="52">
        <f t="shared" si="22"/>
        <v>0</v>
      </c>
      <c r="K268" s="63"/>
      <c r="L268" s="125" t="s">
        <v>236</v>
      </c>
      <c r="M268" s="125" t="s">
        <v>65</v>
      </c>
      <c r="N268" s="125">
        <v>200</v>
      </c>
      <c r="O268" s="125" t="s">
        <v>1387</v>
      </c>
      <c r="P268" s="125" t="s">
        <v>258</v>
      </c>
      <c r="Q268" s="125" t="s">
        <v>446</v>
      </c>
      <c r="R268" s="125">
        <v>2</v>
      </c>
      <c r="S268" s="125">
        <v>480</v>
      </c>
      <c r="T268" s="125">
        <v>1.1200000000000001</v>
      </c>
      <c r="U268" s="125">
        <v>28</v>
      </c>
    </row>
    <row r="269" spans="1:21" ht="31.5" x14ac:dyDescent="0.2">
      <c r="A269" s="590"/>
      <c r="B269" s="266" t="s">
        <v>1951</v>
      </c>
      <c r="C269" s="273" t="s">
        <v>1952</v>
      </c>
      <c r="D269" s="266"/>
      <c r="E269" s="267" t="s">
        <v>235</v>
      </c>
      <c r="F269" s="268">
        <v>46360</v>
      </c>
      <c r="G269" s="269">
        <f t="shared" si="21"/>
        <v>32452</v>
      </c>
      <c r="H269" s="63"/>
      <c r="I269" s="270"/>
      <c r="J269" s="271">
        <f t="shared" si="22"/>
        <v>0</v>
      </c>
      <c r="K269" s="63"/>
      <c r="L269" s="280" t="s">
        <v>1386</v>
      </c>
      <c r="M269" s="280" t="s">
        <v>65</v>
      </c>
      <c r="N269" s="280">
        <v>300</v>
      </c>
      <c r="O269" s="280" t="s">
        <v>1387</v>
      </c>
      <c r="P269" s="280" t="s">
        <v>258</v>
      </c>
      <c r="Q269" s="280" t="s">
        <v>446</v>
      </c>
      <c r="R269" s="280">
        <v>2</v>
      </c>
      <c r="S269" s="280">
        <v>480</v>
      </c>
      <c r="T269" s="280">
        <f>T270+T271*2</f>
        <v>7.82</v>
      </c>
      <c r="U269" s="280">
        <v>28</v>
      </c>
    </row>
    <row r="270" spans="1:21" ht="21.75" customHeight="1" x14ac:dyDescent="0.2">
      <c r="A270" s="590"/>
      <c r="B270" s="123" t="s">
        <v>1417</v>
      </c>
      <c r="C270" s="124" t="s">
        <v>1418</v>
      </c>
      <c r="D270" s="125" t="s">
        <v>1390</v>
      </c>
      <c r="E270" s="126" t="s">
        <v>242</v>
      </c>
      <c r="F270" s="5">
        <v>19520</v>
      </c>
      <c r="G270" s="272">
        <f t="shared" si="21"/>
        <v>13664</v>
      </c>
      <c r="H270" s="63"/>
      <c r="I270" s="51"/>
      <c r="J270" s="52">
        <f t="shared" si="22"/>
        <v>0</v>
      </c>
      <c r="K270" s="63"/>
      <c r="L270" s="125" t="s">
        <v>1386</v>
      </c>
      <c r="M270" s="125" t="s">
        <v>65</v>
      </c>
      <c r="N270" s="125">
        <v>300</v>
      </c>
      <c r="O270" s="125" t="s">
        <v>1387</v>
      </c>
      <c r="P270" s="125" t="s">
        <v>258</v>
      </c>
      <c r="Q270" s="125" t="s">
        <v>446</v>
      </c>
      <c r="R270" s="125">
        <v>2</v>
      </c>
      <c r="S270" s="125">
        <v>480</v>
      </c>
      <c r="T270" s="125">
        <v>4.8600000000000003</v>
      </c>
      <c r="U270" s="125">
        <v>28</v>
      </c>
    </row>
    <row r="271" spans="1:21" ht="25.5" x14ac:dyDescent="0.2">
      <c r="A271" s="590"/>
      <c r="B271" s="123" t="s">
        <v>1777</v>
      </c>
      <c r="C271" s="124" t="s">
        <v>1778</v>
      </c>
      <c r="D271" s="125" t="s">
        <v>1391</v>
      </c>
      <c r="E271" s="126" t="s">
        <v>242</v>
      </c>
      <c r="F271" s="5">
        <v>13420</v>
      </c>
      <c r="G271" s="272">
        <f t="shared" si="21"/>
        <v>9394</v>
      </c>
      <c r="H271" s="63"/>
      <c r="I271" s="51"/>
      <c r="J271" s="52">
        <f t="shared" si="22"/>
        <v>0</v>
      </c>
      <c r="K271" s="63"/>
      <c r="L271" s="125" t="s">
        <v>236</v>
      </c>
      <c r="M271" s="125" t="s">
        <v>65</v>
      </c>
      <c r="N271" s="125">
        <v>300</v>
      </c>
      <c r="O271" s="125" t="s">
        <v>1387</v>
      </c>
      <c r="P271" s="125" t="s">
        <v>258</v>
      </c>
      <c r="Q271" s="125" t="s">
        <v>446</v>
      </c>
      <c r="R271" s="125">
        <v>2</v>
      </c>
      <c r="S271" s="125">
        <v>500</v>
      </c>
      <c r="T271" s="125">
        <v>1.48</v>
      </c>
      <c r="U271" s="125">
        <v>28</v>
      </c>
    </row>
    <row r="272" spans="1:21" ht="31.5" x14ac:dyDescent="0.2">
      <c r="A272" s="590"/>
      <c r="B272" s="266" t="s">
        <v>1953</v>
      </c>
      <c r="C272" s="273" t="s">
        <v>1954</v>
      </c>
      <c r="D272" s="266"/>
      <c r="E272" s="267" t="s">
        <v>235</v>
      </c>
      <c r="F272" s="268">
        <v>48556</v>
      </c>
      <c r="G272" s="269">
        <f t="shared" si="21"/>
        <v>33989.199999999997</v>
      </c>
      <c r="H272" s="63"/>
      <c r="I272" s="270"/>
      <c r="J272" s="271">
        <f t="shared" si="22"/>
        <v>0</v>
      </c>
      <c r="K272" s="63"/>
      <c r="L272" s="280" t="s">
        <v>1386</v>
      </c>
      <c r="M272" s="280" t="s">
        <v>65</v>
      </c>
      <c r="N272" s="280">
        <v>400</v>
      </c>
      <c r="O272" s="280" t="s">
        <v>1387</v>
      </c>
      <c r="P272" s="280" t="s">
        <v>258</v>
      </c>
      <c r="Q272" s="280" t="s">
        <v>446</v>
      </c>
      <c r="R272" s="280">
        <v>2</v>
      </c>
      <c r="S272" s="280">
        <v>480</v>
      </c>
      <c r="T272" s="280">
        <f>T273+T274*2</f>
        <v>8.6340000000000003</v>
      </c>
      <c r="U272" s="280">
        <v>28</v>
      </c>
    </row>
    <row r="273" spans="1:21" ht="25.5" customHeight="1" x14ac:dyDescent="0.2">
      <c r="A273" s="590"/>
      <c r="B273" s="123" t="s">
        <v>1417</v>
      </c>
      <c r="C273" s="124" t="s">
        <v>1418</v>
      </c>
      <c r="D273" s="125" t="s">
        <v>1390</v>
      </c>
      <c r="E273" s="126" t="s">
        <v>242</v>
      </c>
      <c r="F273" s="5">
        <v>19520</v>
      </c>
      <c r="G273" s="272">
        <f t="shared" si="21"/>
        <v>13664</v>
      </c>
      <c r="H273" s="63"/>
      <c r="I273" s="51"/>
      <c r="J273" s="52">
        <f t="shared" si="22"/>
        <v>0</v>
      </c>
      <c r="K273" s="63"/>
      <c r="L273" s="125" t="s">
        <v>1386</v>
      </c>
      <c r="M273" s="125" t="s">
        <v>65</v>
      </c>
      <c r="N273" s="125">
        <v>400</v>
      </c>
      <c r="O273" s="125" t="s">
        <v>1387</v>
      </c>
      <c r="P273" s="125" t="s">
        <v>258</v>
      </c>
      <c r="Q273" s="125" t="s">
        <v>446</v>
      </c>
      <c r="R273" s="125">
        <v>2</v>
      </c>
      <c r="S273" s="125">
        <v>480</v>
      </c>
      <c r="T273" s="125">
        <v>4.8600000000000003</v>
      </c>
      <c r="U273" s="125">
        <v>28</v>
      </c>
    </row>
    <row r="274" spans="1:21" ht="26.25" thickBot="1" x14ac:dyDescent="0.25">
      <c r="A274" s="591"/>
      <c r="B274" s="182" t="s">
        <v>1781</v>
      </c>
      <c r="C274" s="254" t="s">
        <v>1782</v>
      </c>
      <c r="D274" s="183" t="s">
        <v>1391</v>
      </c>
      <c r="E274" s="132" t="s">
        <v>242</v>
      </c>
      <c r="F274" s="15">
        <v>14518</v>
      </c>
      <c r="G274" s="332">
        <f t="shared" si="21"/>
        <v>10162.6</v>
      </c>
      <c r="H274" s="63"/>
      <c r="I274" s="56"/>
      <c r="J274" s="57">
        <f t="shared" si="22"/>
        <v>0</v>
      </c>
      <c r="K274" s="63"/>
      <c r="L274" s="183" t="s">
        <v>236</v>
      </c>
      <c r="M274" s="125" t="s">
        <v>65</v>
      </c>
      <c r="N274" s="125">
        <v>400</v>
      </c>
      <c r="O274" s="125" t="s">
        <v>1387</v>
      </c>
      <c r="P274" s="125" t="s">
        <v>258</v>
      </c>
      <c r="Q274" s="125" t="s">
        <v>446</v>
      </c>
      <c r="R274" s="125">
        <v>2</v>
      </c>
      <c r="S274" s="125">
        <v>500</v>
      </c>
      <c r="T274" s="125">
        <v>1.887</v>
      </c>
      <c r="U274" s="125">
        <v>28</v>
      </c>
    </row>
    <row r="275" spans="1:21" ht="31.5" x14ac:dyDescent="0.2">
      <c r="A275" s="598"/>
      <c r="B275" s="284" t="s">
        <v>1955</v>
      </c>
      <c r="C275" s="304" t="s">
        <v>1956</v>
      </c>
      <c r="D275" s="284"/>
      <c r="E275" s="285" t="s">
        <v>235</v>
      </c>
      <c r="F275" s="286">
        <v>47580</v>
      </c>
      <c r="G275" s="287">
        <f t="shared" si="21"/>
        <v>33306</v>
      </c>
      <c r="H275" s="63"/>
      <c r="I275" s="47"/>
      <c r="J275" s="48">
        <f t="shared" si="22"/>
        <v>0</v>
      </c>
      <c r="K275" s="63"/>
      <c r="L275" s="305" t="s">
        <v>1386</v>
      </c>
      <c r="M275" s="305" t="s">
        <v>65</v>
      </c>
      <c r="N275" s="305">
        <v>300</v>
      </c>
      <c r="O275" s="305" t="s">
        <v>1387</v>
      </c>
      <c r="P275" s="305" t="s">
        <v>258</v>
      </c>
      <c r="Q275" s="305" t="s">
        <v>446</v>
      </c>
      <c r="R275" s="305">
        <v>2</v>
      </c>
      <c r="S275" s="305">
        <v>480</v>
      </c>
      <c r="T275" s="305">
        <v>8.9169999999999998</v>
      </c>
      <c r="U275" s="305">
        <v>28</v>
      </c>
    </row>
    <row r="276" spans="1:21" ht="27" customHeight="1" x14ac:dyDescent="0.2">
      <c r="A276" s="590"/>
      <c r="B276" s="123" t="s">
        <v>1417</v>
      </c>
      <c r="C276" s="124" t="s">
        <v>1418</v>
      </c>
      <c r="D276" s="125" t="s">
        <v>1390</v>
      </c>
      <c r="E276" s="126" t="s">
        <v>242</v>
      </c>
      <c r="F276" s="5">
        <v>19520</v>
      </c>
      <c r="G276" s="272">
        <f t="shared" si="21"/>
        <v>13664</v>
      </c>
      <c r="H276" s="63"/>
      <c r="I276" s="51"/>
      <c r="J276" s="52">
        <f t="shared" si="22"/>
        <v>0</v>
      </c>
      <c r="K276" s="63"/>
      <c r="L276" s="125" t="s">
        <v>1386</v>
      </c>
      <c r="M276" s="125" t="s">
        <v>65</v>
      </c>
      <c r="N276" s="125">
        <v>300</v>
      </c>
      <c r="O276" s="125" t="s">
        <v>1387</v>
      </c>
      <c r="P276" s="125" t="s">
        <v>258</v>
      </c>
      <c r="Q276" s="125" t="s">
        <v>446</v>
      </c>
      <c r="R276" s="125">
        <v>2</v>
      </c>
      <c r="S276" s="125">
        <v>480</v>
      </c>
      <c r="T276" s="125">
        <v>4.8600000000000003</v>
      </c>
      <c r="U276" s="125">
        <v>28</v>
      </c>
    </row>
    <row r="277" spans="1:21" ht="27" customHeight="1" x14ac:dyDescent="0.2">
      <c r="A277" s="590"/>
      <c r="B277" s="123" t="s">
        <v>1777</v>
      </c>
      <c r="C277" s="124" t="s">
        <v>1778</v>
      </c>
      <c r="D277" s="125" t="s">
        <v>1390</v>
      </c>
      <c r="E277" s="126" t="s">
        <v>242</v>
      </c>
      <c r="F277" s="5">
        <v>13420</v>
      </c>
      <c r="G277" s="272">
        <f t="shared" si="21"/>
        <v>9394</v>
      </c>
      <c r="H277" s="63"/>
      <c r="I277" s="51"/>
      <c r="J277" s="52">
        <f t="shared" si="22"/>
        <v>0</v>
      </c>
      <c r="K277" s="63"/>
      <c r="L277" s="125" t="s">
        <v>236</v>
      </c>
      <c r="M277" s="125" t="s">
        <v>65</v>
      </c>
      <c r="N277" s="125">
        <v>300</v>
      </c>
      <c r="O277" s="125" t="s">
        <v>1387</v>
      </c>
      <c r="P277" s="125" t="s">
        <v>258</v>
      </c>
      <c r="Q277" s="125" t="s">
        <v>446</v>
      </c>
      <c r="R277" s="125">
        <v>2</v>
      </c>
      <c r="S277" s="125">
        <v>500</v>
      </c>
      <c r="T277" s="125">
        <v>1.48</v>
      </c>
      <c r="U277" s="125">
        <v>28</v>
      </c>
    </row>
    <row r="278" spans="1:21" ht="27" customHeight="1" x14ac:dyDescent="0.2">
      <c r="A278" s="590"/>
      <c r="B278" s="123" t="s">
        <v>647</v>
      </c>
      <c r="C278" s="124" t="s">
        <v>648</v>
      </c>
      <c r="D278" s="125" t="s">
        <v>1390</v>
      </c>
      <c r="E278" s="126" t="s">
        <v>242</v>
      </c>
      <c r="F278" s="5">
        <v>14640</v>
      </c>
      <c r="G278" s="272">
        <f t="shared" si="21"/>
        <v>10248</v>
      </c>
      <c r="H278" s="63"/>
      <c r="I278" s="51"/>
      <c r="J278" s="52">
        <f t="shared" si="22"/>
        <v>0</v>
      </c>
      <c r="K278" s="63"/>
      <c r="L278" s="125" t="s">
        <v>236</v>
      </c>
      <c r="M278" s="125" t="s">
        <v>65</v>
      </c>
      <c r="N278" s="125">
        <v>300</v>
      </c>
      <c r="O278" s="125" t="s">
        <v>1387</v>
      </c>
      <c r="P278" s="125" t="s">
        <v>258</v>
      </c>
      <c r="Q278" s="125" t="s">
        <v>446</v>
      </c>
      <c r="R278" s="125">
        <v>2</v>
      </c>
      <c r="S278" s="125">
        <v>480</v>
      </c>
      <c r="T278" s="125">
        <v>2.577</v>
      </c>
      <c r="U278" s="125">
        <v>28</v>
      </c>
    </row>
    <row r="279" spans="1:21" ht="31.5" x14ac:dyDescent="0.2">
      <c r="A279" s="590"/>
      <c r="B279" s="266" t="s">
        <v>1957</v>
      </c>
      <c r="C279" s="273" t="s">
        <v>1958</v>
      </c>
      <c r="D279" s="266"/>
      <c r="E279" s="267" t="s">
        <v>235</v>
      </c>
      <c r="F279" s="268">
        <v>43432</v>
      </c>
      <c r="G279" s="269">
        <f t="shared" si="21"/>
        <v>30402.400000000001</v>
      </c>
      <c r="H279" s="63"/>
      <c r="I279" s="270"/>
      <c r="J279" s="271">
        <f t="shared" si="22"/>
        <v>0</v>
      </c>
      <c r="K279" s="63"/>
      <c r="L279" s="280" t="s">
        <v>1386</v>
      </c>
      <c r="M279" s="280" t="s">
        <v>65</v>
      </c>
      <c r="N279" s="280">
        <v>300</v>
      </c>
      <c r="O279" s="280" t="s">
        <v>1387</v>
      </c>
      <c r="P279" s="280" t="s">
        <v>258</v>
      </c>
      <c r="Q279" s="280" t="s">
        <v>446</v>
      </c>
      <c r="R279" s="280">
        <v>2</v>
      </c>
      <c r="S279" s="280">
        <v>480</v>
      </c>
      <c r="T279" s="280">
        <v>8.2360000000000007</v>
      </c>
      <c r="U279" s="280">
        <v>28</v>
      </c>
    </row>
    <row r="280" spans="1:21" ht="26.25" customHeight="1" x14ac:dyDescent="0.2">
      <c r="A280" s="590"/>
      <c r="B280" s="123" t="s">
        <v>1417</v>
      </c>
      <c r="C280" s="124" t="s">
        <v>1418</v>
      </c>
      <c r="D280" s="125" t="s">
        <v>1390</v>
      </c>
      <c r="E280" s="126" t="s">
        <v>242</v>
      </c>
      <c r="F280" s="5">
        <v>19520</v>
      </c>
      <c r="G280" s="272">
        <f t="shared" si="21"/>
        <v>13664</v>
      </c>
      <c r="H280" s="63"/>
      <c r="I280" s="51"/>
      <c r="J280" s="52">
        <f t="shared" si="22"/>
        <v>0</v>
      </c>
      <c r="K280" s="63"/>
      <c r="L280" s="125" t="s">
        <v>1386</v>
      </c>
      <c r="M280" s="125" t="s">
        <v>65</v>
      </c>
      <c r="N280" s="125">
        <v>300</v>
      </c>
      <c r="O280" s="125" t="s">
        <v>1387</v>
      </c>
      <c r="P280" s="125" t="s">
        <v>258</v>
      </c>
      <c r="Q280" s="125" t="s">
        <v>446</v>
      </c>
      <c r="R280" s="125">
        <v>2</v>
      </c>
      <c r="S280" s="125">
        <v>480</v>
      </c>
      <c r="T280" s="125">
        <v>4.8600000000000003</v>
      </c>
      <c r="U280" s="125">
        <v>28</v>
      </c>
    </row>
    <row r="281" spans="1:21" ht="26.25" customHeight="1" x14ac:dyDescent="0.2">
      <c r="A281" s="590"/>
      <c r="B281" s="123" t="s">
        <v>1777</v>
      </c>
      <c r="C281" s="124" t="s">
        <v>1778</v>
      </c>
      <c r="D281" s="125" t="s">
        <v>1390</v>
      </c>
      <c r="E281" s="126" t="s">
        <v>242</v>
      </c>
      <c r="F281" s="5">
        <v>13420</v>
      </c>
      <c r="G281" s="272">
        <f t="shared" si="21"/>
        <v>9394</v>
      </c>
      <c r="H281" s="63"/>
      <c r="I281" s="51"/>
      <c r="J281" s="52">
        <f t="shared" si="22"/>
        <v>0</v>
      </c>
      <c r="K281" s="63"/>
      <c r="L281" s="125" t="s">
        <v>236</v>
      </c>
      <c r="M281" s="125" t="s">
        <v>65</v>
      </c>
      <c r="N281" s="125">
        <v>300</v>
      </c>
      <c r="O281" s="125" t="s">
        <v>1387</v>
      </c>
      <c r="P281" s="125" t="s">
        <v>258</v>
      </c>
      <c r="Q281" s="125" t="s">
        <v>446</v>
      </c>
      <c r="R281" s="125">
        <v>2</v>
      </c>
      <c r="S281" s="125">
        <v>500</v>
      </c>
      <c r="T281" s="125">
        <v>1.48</v>
      </c>
      <c r="U281" s="125">
        <v>28</v>
      </c>
    </row>
    <row r="282" spans="1:21" ht="26.25" customHeight="1" x14ac:dyDescent="0.2">
      <c r="A282" s="590"/>
      <c r="B282" s="123" t="s">
        <v>641</v>
      </c>
      <c r="C282" s="124" t="s">
        <v>642</v>
      </c>
      <c r="D282" s="125" t="s">
        <v>1390</v>
      </c>
      <c r="E282" s="126" t="s">
        <v>242</v>
      </c>
      <c r="F282" s="5">
        <v>10492</v>
      </c>
      <c r="G282" s="272">
        <f t="shared" si="21"/>
        <v>7344.4</v>
      </c>
      <c r="H282" s="63"/>
      <c r="I282" s="51"/>
      <c r="J282" s="52">
        <f t="shared" si="22"/>
        <v>0</v>
      </c>
      <c r="K282" s="63"/>
      <c r="L282" s="125" t="s">
        <v>236</v>
      </c>
      <c r="M282" s="125" t="s">
        <v>65</v>
      </c>
      <c r="N282" s="125">
        <v>300</v>
      </c>
      <c r="O282" s="125" t="s">
        <v>1387</v>
      </c>
      <c r="P282" s="125" t="s">
        <v>258</v>
      </c>
      <c r="Q282" s="125" t="s">
        <v>446</v>
      </c>
      <c r="R282" s="125">
        <v>2</v>
      </c>
      <c r="S282" s="125">
        <v>480</v>
      </c>
      <c r="T282" s="125">
        <v>1.8959999999999999</v>
      </c>
      <c r="U282" s="125">
        <v>28</v>
      </c>
    </row>
    <row r="283" spans="1:21" ht="31.5" x14ac:dyDescent="0.2">
      <c r="A283" s="590"/>
      <c r="B283" s="266" t="s">
        <v>1959</v>
      </c>
      <c r="C283" s="273" t="s">
        <v>1960</v>
      </c>
      <c r="D283" s="266"/>
      <c r="E283" s="267" t="s">
        <v>235</v>
      </c>
      <c r="F283" s="268">
        <v>49166</v>
      </c>
      <c r="G283" s="269">
        <f t="shared" si="21"/>
        <v>34416.199999999997</v>
      </c>
      <c r="H283" s="63"/>
      <c r="I283" s="270"/>
      <c r="J283" s="271">
        <f t="shared" si="22"/>
        <v>0</v>
      </c>
      <c r="K283" s="63"/>
      <c r="L283" s="280" t="s">
        <v>1386</v>
      </c>
      <c r="M283" s="280" t="s">
        <v>65</v>
      </c>
      <c r="N283" s="280">
        <v>300</v>
      </c>
      <c r="O283" s="280" t="s">
        <v>1387</v>
      </c>
      <c r="P283" s="280" t="s">
        <v>258</v>
      </c>
      <c r="Q283" s="280" t="s">
        <v>446</v>
      </c>
      <c r="R283" s="280">
        <v>2</v>
      </c>
      <c r="S283" s="280">
        <v>480</v>
      </c>
      <c r="T283" s="280">
        <v>9.3859999999999992</v>
      </c>
      <c r="U283" s="280">
        <v>28</v>
      </c>
    </row>
    <row r="284" spans="1:21" ht="24.75" customHeight="1" x14ac:dyDescent="0.2">
      <c r="A284" s="590"/>
      <c r="B284" s="123" t="s">
        <v>1417</v>
      </c>
      <c r="C284" s="124" t="s">
        <v>1418</v>
      </c>
      <c r="D284" s="125" t="s">
        <v>1390</v>
      </c>
      <c r="E284" s="126" t="s">
        <v>242</v>
      </c>
      <c r="F284" s="5">
        <v>19520</v>
      </c>
      <c r="G284" s="272">
        <f t="shared" si="21"/>
        <v>13664</v>
      </c>
      <c r="H284" s="63"/>
      <c r="I284" s="51"/>
      <c r="J284" s="52">
        <f t="shared" si="22"/>
        <v>0</v>
      </c>
      <c r="K284" s="63"/>
      <c r="L284" s="125" t="s">
        <v>1386</v>
      </c>
      <c r="M284" s="125" t="s">
        <v>65</v>
      </c>
      <c r="N284" s="125">
        <v>300</v>
      </c>
      <c r="O284" s="125" t="s">
        <v>1387</v>
      </c>
      <c r="P284" s="125" t="s">
        <v>258</v>
      </c>
      <c r="Q284" s="125" t="s">
        <v>446</v>
      </c>
      <c r="R284" s="125">
        <v>2</v>
      </c>
      <c r="S284" s="125">
        <v>480</v>
      </c>
      <c r="T284" s="125">
        <v>4.8600000000000003</v>
      </c>
      <c r="U284" s="125">
        <v>28</v>
      </c>
    </row>
    <row r="285" spans="1:21" ht="24.75" customHeight="1" x14ac:dyDescent="0.2">
      <c r="A285" s="590"/>
      <c r="B285" s="123" t="s">
        <v>1777</v>
      </c>
      <c r="C285" s="124" t="s">
        <v>1778</v>
      </c>
      <c r="D285" s="125" t="s">
        <v>1390</v>
      </c>
      <c r="E285" s="126" t="s">
        <v>242</v>
      </c>
      <c r="F285" s="5">
        <v>13420</v>
      </c>
      <c r="G285" s="272">
        <f t="shared" si="21"/>
        <v>9394</v>
      </c>
      <c r="H285" s="63"/>
      <c r="I285" s="51"/>
      <c r="J285" s="52">
        <f t="shared" si="22"/>
        <v>0</v>
      </c>
      <c r="K285" s="63"/>
      <c r="L285" s="125" t="s">
        <v>236</v>
      </c>
      <c r="M285" s="125" t="s">
        <v>650</v>
      </c>
      <c r="N285" s="125">
        <v>300</v>
      </c>
      <c r="O285" s="125" t="s">
        <v>1387</v>
      </c>
      <c r="P285" s="125" t="s">
        <v>258</v>
      </c>
      <c r="Q285" s="125" t="s">
        <v>446</v>
      </c>
      <c r="R285" s="125">
        <v>2</v>
      </c>
      <c r="S285" s="125">
        <v>500</v>
      </c>
      <c r="T285" s="125">
        <v>1.48</v>
      </c>
      <c r="U285" s="125">
        <v>28</v>
      </c>
    </row>
    <row r="286" spans="1:21" ht="24.75" customHeight="1" thickBot="1" x14ac:dyDescent="0.25">
      <c r="A286" s="590"/>
      <c r="B286" s="123" t="s">
        <v>1030</v>
      </c>
      <c r="C286" s="124" t="s">
        <v>1031</v>
      </c>
      <c r="D286" s="125" t="s">
        <v>1390</v>
      </c>
      <c r="E286" s="126" t="s">
        <v>242</v>
      </c>
      <c r="F286" s="5">
        <v>16226</v>
      </c>
      <c r="G286" s="272">
        <f t="shared" si="21"/>
        <v>11358.2</v>
      </c>
      <c r="H286" s="63"/>
      <c r="I286" s="51"/>
      <c r="J286" s="52">
        <f t="shared" si="22"/>
        <v>0</v>
      </c>
      <c r="K286" s="63"/>
      <c r="L286" s="125" t="s">
        <v>236</v>
      </c>
      <c r="M286" s="125" t="s">
        <v>650</v>
      </c>
      <c r="N286" s="125">
        <v>300</v>
      </c>
      <c r="O286" s="125" t="s">
        <v>1387</v>
      </c>
      <c r="P286" s="125" t="s">
        <v>258</v>
      </c>
      <c r="Q286" s="125" t="s">
        <v>446</v>
      </c>
      <c r="R286" s="125">
        <v>2</v>
      </c>
      <c r="S286" s="125">
        <v>480</v>
      </c>
      <c r="T286" s="125">
        <v>3.0459999999999998</v>
      </c>
      <c r="U286" s="125">
        <v>28</v>
      </c>
    </row>
    <row r="287" spans="1:21" ht="25.9" customHeight="1" thickTop="1" thickBot="1" x14ac:dyDescent="0.25">
      <c r="A287" s="404"/>
      <c r="B287" s="108"/>
      <c r="C287" s="306" t="s">
        <v>1758</v>
      </c>
      <c r="D287" s="133"/>
      <c r="E287" s="134"/>
      <c r="F287" s="307"/>
      <c r="G287" s="308"/>
      <c r="H287" s="63"/>
      <c r="I287" s="135"/>
      <c r="J287" s="307"/>
      <c r="K287" s="63"/>
      <c r="L287" s="136"/>
      <c r="M287" s="136"/>
      <c r="N287" s="136"/>
      <c r="O287" s="136"/>
      <c r="P287" s="136"/>
      <c r="Q287" s="136"/>
      <c r="R287" s="136"/>
      <c r="S287" s="136"/>
      <c r="T287" s="136"/>
      <c r="U287" s="136"/>
    </row>
    <row r="288" spans="1:21" ht="32.25" thickTop="1" x14ac:dyDescent="0.2">
      <c r="A288" s="589"/>
      <c r="B288" s="290" t="s">
        <v>1961</v>
      </c>
      <c r="C288" s="309" t="s">
        <v>1962</v>
      </c>
      <c r="D288" s="290"/>
      <c r="E288" s="291" t="s">
        <v>235</v>
      </c>
      <c r="F288" s="292">
        <v>46360</v>
      </c>
      <c r="G288" s="293">
        <f t="shared" ref="G288:G308" si="23">F288-F288*$G$4</f>
        <v>32452</v>
      </c>
      <c r="H288" s="63"/>
      <c r="I288" s="43"/>
      <c r="J288" s="44">
        <f t="shared" ref="J288:J308" si="24">IF(I288*G288&gt;0,I288*G288,0)</f>
        <v>0</v>
      </c>
      <c r="K288" s="63"/>
      <c r="L288" s="348" t="s">
        <v>1386</v>
      </c>
      <c r="M288" s="348" t="s">
        <v>65</v>
      </c>
      <c r="N288" s="348">
        <v>200</v>
      </c>
      <c r="O288" s="348" t="s">
        <v>1396</v>
      </c>
      <c r="P288" s="348" t="s">
        <v>258</v>
      </c>
      <c r="Q288" s="348" t="s">
        <v>446</v>
      </c>
      <c r="R288" s="348">
        <v>2</v>
      </c>
      <c r="S288" s="348">
        <v>480</v>
      </c>
      <c r="T288" s="348">
        <v>7.1000000000000005</v>
      </c>
      <c r="U288" s="348">
        <v>28</v>
      </c>
    </row>
    <row r="289" spans="1:21" ht="22.5" customHeight="1" x14ac:dyDescent="0.2">
      <c r="A289" s="590"/>
      <c r="B289" s="123" t="s">
        <v>1427</v>
      </c>
      <c r="C289" s="124" t="s">
        <v>1428</v>
      </c>
      <c r="D289" s="125" t="s">
        <v>1390</v>
      </c>
      <c r="E289" s="126" t="s">
        <v>242</v>
      </c>
      <c r="F289" s="5">
        <v>21472</v>
      </c>
      <c r="G289" s="272">
        <f t="shared" si="23"/>
        <v>15030.400000000001</v>
      </c>
      <c r="H289" s="63"/>
      <c r="I289" s="51"/>
      <c r="J289" s="52">
        <f t="shared" si="24"/>
        <v>0</v>
      </c>
      <c r="K289" s="63"/>
      <c r="L289" s="125" t="s">
        <v>1386</v>
      </c>
      <c r="M289" s="125" t="s">
        <v>65</v>
      </c>
      <c r="N289" s="125">
        <v>200</v>
      </c>
      <c r="O289" s="125" t="s">
        <v>1396</v>
      </c>
      <c r="P289" s="125" t="s">
        <v>258</v>
      </c>
      <c r="Q289" s="125" t="s">
        <v>446</v>
      </c>
      <c r="R289" s="125">
        <v>2</v>
      </c>
      <c r="S289" s="125">
        <v>480</v>
      </c>
      <c r="T289" s="125">
        <v>4.8600000000000003</v>
      </c>
      <c r="U289" s="125">
        <v>28</v>
      </c>
    </row>
    <row r="290" spans="1:21" ht="25.5" x14ac:dyDescent="0.2">
      <c r="A290" s="590"/>
      <c r="B290" s="123" t="s">
        <v>1949</v>
      </c>
      <c r="C290" s="124" t="s">
        <v>1950</v>
      </c>
      <c r="D290" s="125" t="s">
        <v>1391</v>
      </c>
      <c r="E290" s="126" t="s">
        <v>242</v>
      </c>
      <c r="F290" s="5">
        <v>12444</v>
      </c>
      <c r="G290" s="272">
        <f t="shared" si="23"/>
        <v>8710.7999999999993</v>
      </c>
      <c r="H290" s="63"/>
      <c r="I290" s="51"/>
      <c r="J290" s="52">
        <f t="shared" si="24"/>
        <v>0</v>
      </c>
      <c r="K290" s="63"/>
      <c r="L290" s="125" t="s">
        <v>236</v>
      </c>
      <c r="M290" s="125" t="s">
        <v>65</v>
      </c>
      <c r="N290" s="125">
        <v>200</v>
      </c>
      <c r="O290" s="125" t="s">
        <v>1396</v>
      </c>
      <c r="P290" s="125" t="s">
        <v>258</v>
      </c>
      <c r="Q290" s="125" t="s">
        <v>446</v>
      </c>
      <c r="R290" s="125">
        <v>2</v>
      </c>
      <c r="S290" s="125">
        <v>480</v>
      </c>
      <c r="T290" s="125">
        <v>1.1200000000000001</v>
      </c>
      <c r="U290" s="125">
        <v>28</v>
      </c>
    </row>
    <row r="291" spans="1:21" ht="31.5" x14ac:dyDescent="0.2">
      <c r="A291" s="590"/>
      <c r="B291" s="266" t="s">
        <v>1963</v>
      </c>
      <c r="C291" s="273" t="s">
        <v>1964</v>
      </c>
      <c r="D291" s="266"/>
      <c r="E291" s="267" t="s">
        <v>235</v>
      </c>
      <c r="F291" s="268">
        <v>48312</v>
      </c>
      <c r="G291" s="269">
        <f t="shared" si="23"/>
        <v>33818.400000000001</v>
      </c>
      <c r="H291" s="63"/>
      <c r="I291" s="270"/>
      <c r="J291" s="271">
        <f t="shared" si="24"/>
        <v>0</v>
      </c>
      <c r="K291" s="63"/>
      <c r="L291" s="280" t="s">
        <v>1386</v>
      </c>
      <c r="M291" s="280" t="s">
        <v>65</v>
      </c>
      <c r="N291" s="280">
        <v>300</v>
      </c>
      <c r="O291" s="280" t="s">
        <v>1396</v>
      </c>
      <c r="P291" s="280" t="s">
        <v>258</v>
      </c>
      <c r="Q291" s="280" t="s">
        <v>446</v>
      </c>
      <c r="R291" s="280">
        <v>2</v>
      </c>
      <c r="S291" s="280">
        <v>480</v>
      </c>
      <c r="T291" s="280">
        <v>7.82</v>
      </c>
      <c r="U291" s="280">
        <v>28</v>
      </c>
    </row>
    <row r="292" spans="1:21" ht="30.75" customHeight="1" x14ac:dyDescent="0.2">
      <c r="A292" s="590"/>
      <c r="B292" s="123" t="s">
        <v>1427</v>
      </c>
      <c r="C292" s="124" t="s">
        <v>1428</v>
      </c>
      <c r="D292" s="125" t="s">
        <v>1390</v>
      </c>
      <c r="E292" s="126" t="s">
        <v>242</v>
      </c>
      <c r="F292" s="5">
        <v>21472</v>
      </c>
      <c r="G292" s="272">
        <f t="shared" si="23"/>
        <v>15030.400000000001</v>
      </c>
      <c r="H292" s="63"/>
      <c r="I292" s="51"/>
      <c r="J292" s="52">
        <f t="shared" si="24"/>
        <v>0</v>
      </c>
      <c r="K292" s="63"/>
      <c r="L292" s="125" t="s">
        <v>1386</v>
      </c>
      <c r="M292" s="125" t="s">
        <v>65</v>
      </c>
      <c r="N292" s="125">
        <v>300</v>
      </c>
      <c r="O292" s="125" t="s">
        <v>1396</v>
      </c>
      <c r="P292" s="125" t="s">
        <v>258</v>
      </c>
      <c r="Q292" s="125" t="s">
        <v>446</v>
      </c>
      <c r="R292" s="125">
        <v>2</v>
      </c>
      <c r="S292" s="125">
        <v>480</v>
      </c>
      <c r="T292" s="125">
        <v>4.8600000000000003</v>
      </c>
      <c r="U292" s="125">
        <v>28</v>
      </c>
    </row>
    <row r="293" spans="1:21" ht="30.75" customHeight="1" x14ac:dyDescent="0.2">
      <c r="A293" s="590"/>
      <c r="B293" s="123" t="s">
        <v>1777</v>
      </c>
      <c r="C293" s="124" t="s">
        <v>1778</v>
      </c>
      <c r="D293" s="125" t="s">
        <v>1391</v>
      </c>
      <c r="E293" s="126" t="s">
        <v>242</v>
      </c>
      <c r="F293" s="5">
        <v>13420</v>
      </c>
      <c r="G293" s="272">
        <f t="shared" si="23"/>
        <v>9394</v>
      </c>
      <c r="H293" s="63"/>
      <c r="I293" s="51"/>
      <c r="J293" s="52">
        <f t="shared" si="24"/>
        <v>0</v>
      </c>
      <c r="K293" s="63"/>
      <c r="L293" s="125" t="s">
        <v>236</v>
      </c>
      <c r="M293" s="125" t="s">
        <v>65</v>
      </c>
      <c r="N293" s="125">
        <v>300</v>
      </c>
      <c r="O293" s="125" t="s">
        <v>1396</v>
      </c>
      <c r="P293" s="125" t="s">
        <v>258</v>
      </c>
      <c r="Q293" s="125" t="s">
        <v>446</v>
      </c>
      <c r="R293" s="125">
        <v>2</v>
      </c>
      <c r="S293" s="125">
        <v>480</v>
      </c>
      <c r="T293" s="125">
        <v>1.48</v>
      </c>
      <c r="U293" s="125">
        <v>28</v>
      </c>
    </row>
    <row r="294" spans="1:21" ht="31.5" x14ac:dyDescent="0.2">
      <c r="A294" s="590"/>
      <c r="B294" s="266" t="s">
        <v>1965</v>
      </c>
      <c r="C294" s="273" t="s">
        <v>1966</v>
      </c>
      <c r="D294" s="266"/>
      <c r="E294" s="267" t="s">
        <v>235</v>
      </c>
      <c r="F294" s="268">
        <v>50508</v>
      </c>
      <c r="G294" s="269">
        <f t="shared" si="23"/>
        <v>35355.599999999999</v>
      </c>
      <c r="H294" s="63"/>
      <c r="I294" s="270"/>
      <c r="J294" s="271">
        <f t="shared" si="24"/>
        <v>0</v>
      </c>
      <c r="K294" s="63"/>
      <c r="L294" s="280" t="s">
        <v>1386</v>
      </c>
      <c r="M294" s="280" t="s">
        <v>65</v>
      </c>
      <c r="N294" s="280">
        <v>400</v>
      </c>
      <c r="O294" s="280" t="s">
        <v>1396</v>
      </c>
      <c r="P294" s="280" t="s">
        <v>258</v>
      </c>
      <c r="Q294" s="280" t="s">
        <v>446</v>
      </c>
      <c r="R294" s="280">
        <v>2</v>
      </c>
      <c r="S294" s="280">
        <v>480</v>
      </c>
      <c r="T294" s="280">
        <v>8.6340000000000003</v>
      </c>
      <c r="U294" s="280">
        <v>28</v>
      </c>
    </row>
    <row r="295" spans="1:21" ht="27" customHeight="1" x14ac:dyDescent="0.2">
      <c r="A295" s="590"/>
      <c r="B295" s="123" t="s">
        <v>1427</v>
      </c>
      <c r="C295" s="124" t="s">
        <v>1428</v>
      </c>
      <c r="D295" s="125" t="s">
        <v>1390</v>
      </c>
      <c r="E295" s="126" t="s">
        <v>242</v>
      </c>
      <c r="F295" s="5">
        <v>21472</v>
      </c>
      <c r="G295" s="272">
        <f t="shared" si="23"/>
        <v>15030.400000000001</v>
      </c>
      <c r="H295" s="63"/>
      <c r="I295" s="51"/>
      <c r="J295" s="52">
        <f t="shared" si="24"/>
        <v>0</v>
      </c>
      <c r="K295" s="63"/>
      <c r="L295" s="125" t="s">
        <v>1386</v>
      </c>
      <c r="M295" s="125" t="s">
        <v>65</v>
      </c>
      <c r="N295" s="125">
        <v>400</v>
      </c>
      <c r="O295" s="125" t="s">
        <v>1396</v>
      </c>
      <c r="P295" s="125" t="s">
        <v>258</v>
      </c>
      <c r="Q295" s="125" t="s">
        <v>446</v>
      </c>
      <c r="R295" s="125">
        <v>2</v>
      </c>
      <c r="S295" s="125">
        <v>480</v>
      </c>
      <c r="T295" s="125">
        <v>4.8600000000000003</v>
      </c>
      <c r="U295" s="125">
        <v>28</v>
      </c>
    </row>
    <row r="296" spans="1:21" ht="26.25" thickBot="1" x14ac:dyDescent="0.25">
      <c r="A296" s="591"/>
      <c r="B296" s="182" t="s">
        <v>1781</v>
      </c>
      <c r="C296" s="254" t="s">
        <v>1782</v>
      </c>
      <c r="D296" s="183" t="s">
        <v>1391</v>
      </c>
      <c r="E296" s="132" t="s">
        <v>242</v>
      </c>
      <c r="F296" s="15">
        <v>14518</v>
      </c>
      <c r="G296" s="332">
        <f t="shared" si="23"/>
        <v>10162.6</v>
      </c>
      <c r="H296" s="63"/>
      <c r="I296" s="56"/>
      <c r="J296" s="57">
        <f t="shared" si="24"/>
        <v>0</v>
      </c>
      <c r="K296" s="63"/>
      <c r="L296" s="183" t="s">
        <v>236</v>
      </c>
      <c r="M296" s="125" t="s">
        <v>65</v>
      </c>
      <c r="N296" s="125">
        <v>400</v>
      </c>
      <c r="O296" s="125" t="s">
        <v>1396</v>
      </c>
      <c r="P296" s="125" t="s">
        <v>258</v>
      </c>
      <c r="Q296" s="125" t="s">
        <v>446</v>
      </c>
      <c r="R296" s="125">
        <v>2</v>
      </c>
      <c r="S296" s="125">
        <v>480</v>
      </c>
      <c r="T296" s="125">
        <v>1.887</v>
      </c>
      <c r="U296" s="125">
        <v>28</v>
      </c>
    </row>
    <row r="297" spans="1:21" ht="31.5" x14ac:dyDescent="0.2">
      <c r="A297" s="598"/>
      <c r="B297" s="284" t="s">
        <v>1967</v>
      </c>
      <c r="C297" s="304" t="s">
        <v>1968</v>
      </c>
      <c r="D297" s="284"/>
      <c r="E297" s="285" t="s">
        <v>235</v>
      </c>
      <c r="F297" s="286">
        <v>49532</v>
      </c>
      <c r="G297" s="287">
        <f t="shared" si="23"/>
        <v>34672.400000000001</v>
      </c>
      <c r="H297" s="63"/>
      <c r="I297" s="47"/>
      <c r="J297" s="48">
        <f t="shared" si="24"/>
        <v>0</v>
      </c>
      <c r="K297" s="63"/>
      <c r="L297" s="305" t="s">
        <v>1386</v>
      </c>
      <c r="M297" s="305" t="s">
        <v>65</v>
      </c>
      <c r="N297" s="305">
        <v>300</v>
      </c>
      <c r="O297" s="305" t="s">
        <v>1396</v>
      </c>
      <c r="P297" s="305" t="s">
        <v>258</v>
      </c>
      <c r="Q297" s="305" t="s">
        <v>446</v>
      </c>
      <c r="R297" s="305">
        <v>2</v>
      </c>
      <c r="S297" s="305">
        <v>480</v>
      </c>
      <c r="T297" s="305">
        <v>8.9169999999999998</v>
      </c>
      <c r="U297" s="305">
        <v>28</v>
      </c>
    </row>
    <row r="298" spans="1:21" ht="26.25" customHeight="1" x14ac:dyDescent="0.2">
      <c r="A298" s="590"/>
      <c r="B298" s="123" t="s">
        <v>1427</v>
      </c>
      <c r="C298" s="124" t="s">
        <v>1428</v>
      </c>
      <c r="D298" s="125" t="s">
        <v>1390</v>
      </c>
      <c r="E298" s="126" t="s">
        <v>242</v>
      </c>
      <c r="F298" s="5">
        <v>21472</v>
      </c>
      <c r="G298" s="272">
        <f t="shared" si="23"/>
        <v>15030.400000000001</v>
      </c>
      <c r="H298" s="63"/>
      <c r="I298" s="51"/>
      <c r="J298" s="52">
        <f t="shared" si="24"/>
        <v>0</v>
      </c>
      <c r="K298" s="63"/>
      <c r="L298" s="125" t="s">
        <v>1386</v>
      </c>
      <c r="M298" s="125" t="s">
        <v>65</v>
      </c>
      <c r="N298" s="125">
        <v>300</v>
      </c>
      <c r="O298" s="125" t="s">
        <v>1396</v>
      </c>
      <c r="P298" s="125" t="s">
        <v>258</v>
      </c>
      <c r="Q298" s="125" t="s">
        <v>446</v>
      </c>
      <c r="R298" s="125">
        <v>2</v>
      </c>
      <c r="S298" s="125">
        <v>480</v>
      </c>
      <c r="T298" s="125">
        <v>4.8600000000000003</v>
      </c>
      <c r="U298" s="125">
        <v>28</v>
      </c>
    </row>
    <row r="299" spans="1:21" ht="25.5" x14ac:dyDescent="0.2">
      <c r="A299" s="590"/>
      <c r="B299" s="123" t="s">
        <v>1777</v>
      </c>
      <c r="C299" s="124" t="s">
        <v>1778</v>
      </c>
      <c r="D299" s="125" t="s">
        <v>1390</v>
      </c>
      <c r="E299" s="126" t="s">
        <v>242</v>
      </c>
      <c r="F299" s="5">
        <v>13420</v>
      </c>
      <c r="G299" s="272">
        <f t="shared" si="23"/>
        <v>9394</v>
      </c>
      <c r="H299" s="63"/>
      <c r="I299" s="51"/>
      <c r="J299" s="52">
        <f t="shared" si="24"/>
        <v>0</v>
      </c>
      <c r="K299" s="63"/>
      <c r="L299" s="125" t="s">
        <v>236</v>
      </c>
      <c r="M299" s="125" t="s">
        <v>65</v>
      </c>
      <c r="N299" s="125">
        <v>300</v>
      </c>
      <c r="O299" s="125" t="s">
        <v>1396</v>
      </c>
      <c r="P299" s="125" t="s">
        <v>258</v>
      </c>
      <c r="Q299" s="125" t="s">
        <v>446</v>
      </c>
      <c r="R299" s="125">
        <v>2</v>
      </c>
      <c r="S299" s="125">
        <v>480</v>
      </c>
      <c r="T299" s="125">
        <v>1.48</v>
      </c>
      <c r="U299" s="125">
        <v>28</v>
      </c>
    </row>
    <row r="300" spans="1:21" ht="25.5" x14ac:dyDescent="0.2">
      <c r="A300" s="590"/>
      <c r="B300" s="123" t="s">
        <v>647</v>
      </c>
      <c r="C300" s="124" t="s">
        <v>648</v>
      </c>
      <c r="D300" s="125" t="s">
        <v>1390</v>
      </c>
      <c r="E300" s="126" t="s">
        <v>242</v>
      </c>
      <c r="F300" s="5">
        <v>14640</v>
      </c>
      <c r="G300" s="272">
        <f t="shared" si="23"/>
        <v>10248</v>
      </c>
      <c r="H300" s="63"/>
      <c r="I300" s="51"/>
      <c r="J300" s="52">
        <f t="shared" si="24"/>
        <v>0</v>
      </c>
      <c r="K300" s="63"/>
      <c r="L300" s="125" t="s">
        <v>236</v>
      </c>
      <c r="M300" s="125" t="s">
        <v>65</v>
      </c>
      <c r="N300" s="125">
        <v>300</v>
      </c>
      <c r="O300" s="125" t="s">
        <v>1396</v>
      </c>
      <c r="P300" s="125" t="s">
        <v>258</v>
      </c>
      <c r="Q300" s="125" t="s">
        <v>446</v>
      </c>
      <c r="R300" s="125">
        <v>2</v>
      </c>
      <c r="S300" s="125">
        <v>480</v>
      </c>
      <c r="T300" s="125">
        <v>2.577</v>
      </c>
      <c r="U300" s="125">
        <v>28</v>
      </c>
    </row>
    <row r="301" spans="1:21" ht="31.5" x14ac:dyDescent="0.2">
      <c r="A301" s="590"/>
      <c r="B301" s="266" t="s">
        <v>1969</v>
      </c>
      <c r="C301" s="273" t="s">
        <v>1970</v>
      </c>
      <c r="D301" s="266"/>
      <c r="E301" s="267" t="s">
        <v>235</v>
      </c>
      <c r="F301" s="268">
        <v>45384</v>
      </c>
      <c r="G301" s="269">
        <f t="shared" si="23"/>
        <v>31768.800000000003</v>
      </c>
      <c r="H301" s="63"/>
      <c r="I301" s="270"/>
      <c r="J301" s="271">
        <f t="shared" si="24"/>
        <v>0</v>
      </c>
      <c r="K301" s="63"/>
      <c r="L301" s="280" t="s">
        <v>1386</v>
      </c>
      <c r="M301" s="280" t="s">
        <v>65</v>
      </c>
      <c r="N301" s="280">
        <v>300</v>
      </c>
      <c r="O301" s="280" t="s">
        <v>1396</v>
      </c>
      <c r="P301" s="280" t="s">
        <v>258</v>
      </c>
      <c r="Q301" s="280" t="s">
        <v>446</v>
      </c>
      <c r="R301" s="280">
        <v>2</v>
      </c>
      <c r="S301" s="280">
        <v>480</v>
      </c>
      <c r="T301" s="280">
        <v>8.2360000000000007</v>
      </c>
      <c r="U301" s="280">
        <v>28</v>
      </c>
    </row>
    <row r="302" spans="1:21" ht="22.5" customHeight="1" x14ac:dyDescent="0.2">
      <c r="A302" s="590"/>
      <c r="B302" s="123" t="s">
        <v>1427</v>
      </c>
      <c r="C302" s="124" t="s">
        <v>1428</v>
      </c>
      <c r="D302" s="125" t="s">
        <v>1390</v>
      </c>
      <c r="E302" s="126" t="s">
        <v>242</v>
      </c>
      <c r="F302" s="5">
        <v>21472</v>
      </c>
      <c r="G302" s="272">
        <f t="shared" si="23"/>
        <v>15030.400000000001</v>
      </c>
      <c r="H302" s="63"/>
      <c r="I302" s="51"/>
      <c r="J302" s="52">
        <f t="shared" si="24"/>
        <v>0</v>
      </c>
      <c r="K302" s="63"/>
      <c r="L302" s="125" t="s">
        <v>1386</v>
      </c>
      <c r="M302" s="125" t="s">
        <v>65</v>
      </c>
      <c r="N302" s="125">
        <v>300</v>
      </c>
      <c r="O302" s="125" t="s">
        <v>1396</v>
      </c>
      <c r="P302" s="125" t="s">
        <v>258</v>
      </c>
      <c r="Q302" s="125" t="s">
        <v>446</v>
      </c>
      <c r="R302" s="125">
        <v>2</v>
      </c>
      <c r="S302" s="125">
        <v>480</v>
      </c>
      <c r="T302" s="125">
        <v>4.8600000000000003</v>
      </c>
      <c r="U302" s="125">
        <v>28</v>
      </c>
    </row>
    <row r="303" spans="1:21" ht="22.5" customHeight="1" x14ac:dyDescent="0.2">
      <c r="A303" s="590"/>
      <c r="B303" s="123" t="s">
        <v>1777</v>
      </c>
      <c r="C303" s="124" t="s">
        <v>1778</v>
      </c>
      <c r="D303" s="125" t="s">
        <v>1390</v>
      </c>
      <c r="E303" s="126" t="s">
        <v>242</v>
      </c>
      <c r="F303" s="5">
        <v>13420</v>
      </c>
      <c r="G303" s="272">
        <f t="shared" si="23"/>
        <v>9394</v>
      </c>
      <c r="H303" s="63"/>
      <c r="I303" s="51"/>
      <c r="J303" s="52">
        <f t="shared" si="24"/>
        <v>0</v>
      </c>
      <c r="K303" s="63"/>
      <c r="L303" s="125" t="s">
        <v>236</v>
      </c>
      <c r="M303" s="125" t="s">
        <v>65</v>
      </c>
      <c r="N303" s="125">
        <v>300</v>
      </c>
      <c r="O303" s="125" t="s">
        <v>1396</v>
      </c>
      <c r="P303" s="125" t="s">
        <v>258</v>
      </c>
      <c r="Q303" s="125" t="s">
        <v>446</v>
      </c>
      <c r="R303" s="125">
        <v>2</v>
      </c>
      <c r="S303" s="125">
        <v>480</v>
      </c>
      <c r="T303" s="125">
        <v>1.48</v>
      </c>
      <c r="U303" s="125">
        <v>28</v>
      </c>
    </row>
    <row r="304" spans="1:21" ht="22.5" customHeight="1" x14ac:dyDescent="0.2">
      <c r="A304" s="590"/>
      <c r="B304" s="123" t="s">
        <v>641</v>
      </c>
      <c r="C304" s="124" t="s">
        <v>642</v>
      </c>
      <c r="D304" s="125" t="s">
        <v>1390</v>
      </c>
      <c r="E304" s="126" t="s">
        <v>242</v>
      </c>
      <c r="F304" s="5">
        <v>10492</v>
      </c>
      <c r="G304" s="272">
        <f t="shared" si="23"/>
        <v>7344.4</v>
      </c>
      <c r="H304" s="63"/>
      <c r="I304" s="51"/>
      <c r="J304" s="52">
        <f t="shared" si="24"/>
        <v>0</v>
      </c>
      <c r="K304" s="63"/>
      <c r="L304" s="125" t="s">
        <v>236</v>
      </c>
      <c r="M304" s="125" t="s">
        <v>65</v>
      </c>
      <c r="N304" s="125">
        <v>300</v>
      </c>
      <c r="O304" s="125" t="s">
        <v>1396</v>
      </c>
      <c r="P304" s="125" t="s">
        <v>258</v>
      </c>
      <c r="Q304" s="125" t="s">
        <v>446</v>
      </c>
      <c r="R304" s="125">
        <v>2</v>
      </c>
      <c r="S304" s="125">
        <v>480</v>
      </c>
      <c r="T304" s="125">
        <v>1.8959999999999999</v>
      </c>
      <c r="U304" s="125">
        <v>28</v>
      </c>
    </row>
    <row r="305" spans="1:21" ht="31.5" x14ac:dyDescent="0.2">
      <c r="A305" s="590"/>
      <c r="B305" s="266" t="s">
        <v>1971</v>
      </c>
      <c r="C305" s="273" t="s">
        <v>1972</v>
      </c>
      <c r="D305" s="266"/>
      <c r="E305" s="267" t="s">
        <v>235</v>
      </c>
      <c r="F305" s="268">
        <v>51118</v>
      </c>
      <c r="G305" s="269">
        <f t="shared" si="23"/>
        <v>35782.6</v>
      </c>
      <c r="H305" s="63"/>
      <c r="I305" s="270"/>
      <c r="J305" s="271">
        <f t="shared" si="24"/>
        <v>0</v>
      </c>
      <c r="K305" s="63"/>
      <c r="L305" s="280" t="s">
        <v>1386</v>
      </c>
      <c r="M305" s="280" t="s">
        <v>65</v>
      </c>
      <c r="N305" s="280">
        <v>300</v>
      </c>
      <c r="O305" s="280" t="s">
        <v>1396</v>
      </c>
      <c r="P305" s="280" t="s">
        <v>258</v>
      </c>
      <c r="Q305" s="280" t="s">
        <v>446</v>
      </c>
      <c r="R305" s="280">
        <v>2</v>
      </c>
      <c r="S305" s="280">
        <v>480</v>
      </c>
      <c r="T305" s="280">
        <v>9.3859999999999992</v>
      </c>
      <c r="U305" s="280">
        <v>28</v>
      </c>
    </row>
    <row r="306" spans="1:21" ht="21" customHeight="1" x14ac:dyDescent="0.2">
      <c r="A306" s="590"/>
      <c r="B306" s="123" t="s">
        <v>1427</v>
      </c>
      <c r="C306" s="124" t="s">
        <v>1428</v>
      </c>
      <c r="D306" s="125" t="s">
        <v>1390</v>
      </c>
      <c r="E306" s="126" t="s">
        <v>242</v>
      </c>
      <c r="F306" s="5">
        <v>21472</v>
      </c>
      <c r="G306" s="272">
        <f t="shared" si="23"/>
        <v>15030.400000000001</v>
      </c>
      <c r="H306" s="63"/>
      <c r="I306" s="51"/>
      <c r="J306" s="52">
        <f t="shared" si="24"/>
        <v>0</v>
      </c>
      <c r="K306" s="63"/>
      <c r="L306" s="125" t="s">
        <v>1386</v>
      </c>
      <c r="M306" s="125" t="s">
        <v>65</v>
      </c>
      <c r="N306" s="125">
        <v>300</v>
      </c>
      <c r="O306" s="125" t="s">
        <v>1396</v>
      </c>
      <c r="P306" s="125" t="s">
        <v>258</v>
      </c>
      <c r="Q306" s="125" t="s">
        <v>446</v>
      </c>
      <c r="R306" s="125">
        <v>2</v>
      </c>
      <c r="S306" s="125">
        <v>480</v>
      </c>
      <c r="T306" s="125">
        <v>4.8600000000000003</v>
      </c>
      <c r="U306" s="125">
        <v>28</v>
      </c>
    </row>
    <row r="307" spans="1:21" ht="25.5" x14ac:dyDescent="0.2">
      <c r="A307" s="590"/>
      <c r="B307" s="123" t="s">
        <v>1777</v>
      </c>
      <c r="C307" s="124" t="s">
        <v>1778</v>
      </c>
      <c r="D307" s="125" t="s">
        <v>1390</v>
      </c>
      <c r="E307" s="126" t="s">
        <v>242</v>
      </c>
      <c r="F307" s="5">
        <v>13420</v>
      </c>
      <c r="G307" s="272">
        <f t="shared" si="23"/>
        <v>9394</v>
      </c>
      <c r="H307" s="63"/>
      <c r="I307" s="51"/>
      <c r="J307" s="52">
        <f t="shared" si="24"/>
        <v>0</v>
      </c>
      <c r="K307" s="63"/>
      <c r="L307" s="125" t="s">
        <v>236</v>
      </c>
      <c r="M307" s="125" t="s">
        <v>65</v>
      </c>
      <c r="N307" s="125">
        <v>300</v>
      </c>
      <c r="O307" s="125" t="s">
        <v>1396</v>
      </c>
      <c r="P307" s="125" t="s">
        <v>258</v>
      </c>
      <c r="Q307" s="125" t="s">
        <v>446</v>
      </c>
      <c r="R307" s="125">
        <v>2</v>
      </c>
      <c r="S307" s="125">
        <v>480</v>
      </c>
      <c r="T307" s="125">
        <v>1.48</v>
      </c>
      <c r="U307" s="125">
        <v>28</v>
      </c>
    </row>
    <row r="308" spans="1:21" ht="26.25" thickBot="1" x14ac:dyDescent="0.25">
      <c r="A308" s="590"/>
      <c r="B308" s="123" t="s">
        <v>1030</v>
      </c>
      <c r="C308" s="124" t="s">
        <v>1031</v>
      </c>
      <c r="D308" s="125" t="s">
        <v>1390</v>
      </c>
      <c r="E308" s="126" t="s">
        <v>242</v>
      </c>
      <c r="F308" s="5">
        <v>16226</v>
      </c>
      <c r="G308" s="272">
        <f t="shared" si="23"/>
        <v>11358.2</v>
      </c>
      <c r="H308" s="63"/>
      <c r="I308" s="51"/>
      <c r="J308" s="52">
        <f t="shared" si="24"/>
        <v>0</v>
      </c>
      <c r="K308" s="63"/>
      <c r="L308" s="125" t="s">
        <v>236</v>
      </c>
      <c r="M308" s="125" t="s">
        <v>65</v>
      </c>
      <c r="N308" s="125">
        <v>300</v>
      </c>
      <c r="O308" s="125" t="s">
        <v>1396</v>
      </c>
      <c r="P308" s="125" t="s">
        <v>258</v>
      </c>
      <c r="Q308" s="125" t="s">
        <v>446</v>
      </c>
      <c r="R308" s="125">
        <v>2</v>
      </c>
      <c r="S308" s="125">
        <v>480</v>
      </c>
      <c r="T308" s="125">
        <v>3.0459999999999998</v>
      </c>
      <c r="U308" s="125">
        <v>28</v>
      </c>
    </row>
    <row r="309" spans="1:21" ht="24" customHeight="1" thickTop="1" thickBot="1" x14ac:dyDescent="0.25">
      <c r="A309" s="404"/>
      <c r="B309" s="108"/>
      <c r="C309" s="306" t="s">
        <v>1506</v>
      </c>
      <c r="D309" s="133"/>
      <c r="E309" s="134"/>
      <c r="F309" s="307"/>
      <c r="G309" s="308"/>
      <c r="H309" s="63"/>
      <c r="I309" s="135"/>
      <c r="J309" s="307"/>
      <c r="K309" s="63"/>
      <c r="L309" s="136"/>
      <c r="M309" s="136"/>
      <c r="N309" s="136"/>
      <c r="O309" s="136"/>
      <c r="P309" s="136"/>
      <c r="Q309" s="136"/>
      <c r="R309" s="136"/>
      <c r="S309" s="136"/>
      <c r="T309" s="136"/>
      <c r="U309" s="136"/>
    </row>
    <row r="310" spans="1:21" ht="32.25" thickTop="1" x14ac:dyDescent="0.2">
      <c r="A310" s="589"/>
      <c r="B310" s="290" t="s">
        <v>1973</v>
      </c>
      <c r="C310" s="309" t="s">
        <v>1974</v>
      </c>
      <c r="D310" s="290"/>
      <c r="E310" s="291" t="s">
        <v>235</v>
      </c>
      <c r="F310" s="292">
        <v>44286</v>
      </c>
      <c r="G310" s="293">
        <f t="shared" ref="G310:G341" si="25">F310-F310*$G$4</f>
        <v>31000.2</v>
      </c>
      <c r="H310" s="63"/>
      <c r="I310" s="43"/>
      <c r="J310" s="44">
        <f t="shared" ref="J310:J341" si="26">IF(I310*G310&gt;0,I310*G310,0)</f>
        <v>0</v>
      </c>
      <c r="K310" s="63"/>
      <c r="L310" s="348" t="s">
        <v>1386</v>
      </c>
      <c r="M310" s="348" t="s">
        <v>1509</v>
      </c>
      <c r="N310" s="348">
        <v>200</v>
      </c>
      <c r="O310" s="348">
        <v>654</v>
      </c>
      <c r="P310" s="348" t="s">
        <v>258</v>
      </c>
      <c r="Q310" s="348" t="s">
        <v>446</v>
      </c>
      <c r="R310" s="348">
        <v>3</v>
      </c>
      <c r="S310" s="348">
        <v>496</v>
      </c>
      <c r="T310" s="348">
        <v>7.3629999999999995</v>
      </c>
      <c r="U310" s="348">
        <v>28</v>
      </c>
    </row>
    <row r="311" spans="1:21" ht="25.5" x14ac:dyDescent="0.2">
      <c r="A311" s="590"/>
      <c r="B311" s="123" t="s">
        <v>1564</v>
      </c>
      <c r="C311" s="124" t="s">
        <v>1565</v>
      </c>
      <c r="D311" s="125" t="s">
        <v>1390</v>
      </c>
      <c r="E311" s="126" t="s">
        <v>242</v>
      </c>
      <c r="F311" s="5">
        <v>17934</v>
      </c>
      <c r="G311" s="272">
        <f t="shared" si="25"/>
        <v>12553.8</v>
      </c>
      <c r="H311" s="63"/>
      <c r="I311" s="51"/>
      <c r="J311" s="52">
        <f t="shared" si="26"/>
        <v>0</v>
      </c>
      <c r="K311" s="63"/>
      <c r="L311" s="125" t="s">
        <v>1386</v>
      </c>
      <c r="M311" s="125" t="s">
        <v>1509</v>
      </c>
      <c r="N311" s="125">
        <v>200</v>
      </c>
      <c r="O311" s="125">
        <v>654</v>
      </c>
      <c r="P311" s="125" t="s">
        <v>258</v>
      </c>
      <c r="Q311" s="125" t="s">
        <v>446</v>
      </c>
      <c r="R311" s="125">
        <v>3</v>
      </c>
      <c r="S311" s="125">
        <v>496</v>
      </c>
      <c r="T311" s="125">
        <v>4.4829999999999997</v>
      </c>
      <c r="U311" s="125">
        <v>28</v>
      </c>
    </row>
    <row r="312" spans="1:21" ht="25.5" x14ac:dyDescent="0.2">
      <c r="A312" s="590"/>
      <c r="B312" s="123" t="s">
        <v>1975</v>
      </c>
      <c r="C312" s="124" t="s">
        <v>1976</v>
      </c>
      <c r="D312" s="125" t="s">
        <v>1391</v>
      </c>
      <c r="E312" s="126" t="s">
        <v>242</v>
      </c>
      <c r="F312" s="5">
        <v>10370</v>
      </c>
      <c r="G312" s="272">
        <f t="shared" si="25"/>
        <v>7259</v>
      </c>
      <c r="H312" s="63"/>
      <c r="I312" s="51"/>
      <c r="J312" s="52">
        <f t="shared" si="26"/>
        <v>0</v>
      </c>
      <c r="K312" s="63"/>
      <c r="L312" s="125" t="s">
        <v>1386</v>
      </c>
      <c r="M312" s="125" t="s">
        <v>1509</v>
      </c>
      <c r="N312" s="125">
        <v>200</v>
      </c>
      <c r="O312" s="125">
        <v>654</v>
      </c>
      <c r="P312" s="125" t="s">
        <v>258</v>
      </c>
      <c r="Q312" s="125" t="s">
        <v>446</v>
      </c>
      <c r="R312" s="125">
        <v>3</v>
      </c>
      <c r="S312" s="125">
        <v>496</v>
      </c>
      <c r="T312" s="125">
        <v>0.96</v>
      </c>
      <c r="U312" s="125">
        <v>28</v>
      </c>
    </row>
    <row r="313" spans="1:21" ht="25.5" x14ac:dyDescent="0.2">
      <c r="A313" s="590"/>
      <c r="B313" s="123" t="s">
        <v>1568</v>
      </c>
      <c r="C313" s="124" t="s">
        <v>1569</v>
      </c>
      <c r="D313" s="125" t="s">
        <v>1390</v>
      </c>
      <c r="E313" s="126" t="s">
        <v>242</v>
      </c>
      <c r="F313" s="5">
        <v>5612</v>
      </c>
      <c r="G313" s="272">
        <f t="shared" si="25"/>
        <v>3928.4</v>
      </c>
      <c r="H313" s="63"/>
      <c r="I313" s="51"/>
      <c r="J313" s="52">
        <f t="shared" si="26"/>
        <v>0</v>
      </c>
      <c r="K313" s="63"/>
      <c r="L313" s="125" t="s">
        <v>1386</v>
      </c>
      <c r="M313" s="125" t="s">
        <v>1509</v>
      </c>
      <c r="N313" s="125">
        <v>200</v>
      </c>
      <c r="O313" s="125">
        <v>654</v>
      </c>
      <c r="P313" s="125" t="s">
        <v>258</v>
      </c>
      <c r="Q313" s="125" t="s">
        <v>446</v>
      </c>
      <c r="R313" s="125">
        <v>3</v>
      </c>
      <c r="S313" s="125">
        <v>496</v>
      </c>
      <c r="T313" s="125">
        <v>0.96</v>
      </c>
      <c r="U313" s="125">
        <v>28</v>
      </c>
    </row>
    <row r="314" spans="1:21" ht="31.5" x14ac:dyDescent="0.2">
      <c r="A314" s="590"/>
      <c r="B314" s="266" t="s">
        <v>1977</v>
      </c>
      <c r="C314" s="273" t="s">
        <v>1978</v>
      </c>
      <c r="D314" s="266"/>
      <c r="E314" s="267" t="s">
        <v>235</v>
      </c>
      <c r="F314" s="268">
        <v>46970</v>
      </c>
      <c r="G314" s="269">
        <f t="shared" si="25"/>
        <v>32879</v>
      </c>
      <c r="H314" s="63"/>
      <c r="I314" s="270"/>
      <c r="J314" s="271">
        <f t="shared" si="26"/>
        <v>0</v>
      </c>
      <c r="K314" s="63"/>
      <c r="L314" s="280" t="s">
        <v>1386</v>
      </c>
      <c r="M314" s="280" t="s">
        <v>1509</v>
      </c>
      <c r="N314" s="280">
        <v>250</v>
      </c>
      <c r="O314" s="280">
        <v>654</v>
      </c>
      <c r="P314" s="280" t="s">
        <v>258</v>
      </c>
      <c r="Q314" s="280" t="s">
        <v>446</v>
      </c>
      <c r="R314" s="280">
        <v>3</v>
      </c>
      <c r="S314" s="280">
        <v>496</v>
      </c>
      <c r="T314" s="280">
        <v>7.7970000000000006</v>
      </c>
      <c r="U314" s="280">
        <v>28</v>
      </c>
    </row>
    <row r="315" spans="1:21" ht="25.5" x14ac:dyDescent="0.2">
      <c r="A315" s="590"/>
      <c r="B315" s="123" t="s">
        <v>1564</v>
      </c>
      <c r="C315" s="124" t="s">
        <v>1565</v>
      </c>
      <c r="D315" s="125" t="s">
        <v>1390</v>
      </c>
      <c r="E315" s="126" t="s">
        <v>242</v>
      </c>
      <c r="F315" s="5">
        <v>17934</v>
      </c>
      <c r="G315" s="272">
        <f t="shared" si="25"/>
        <v>12553.8</v>
      </c>
      <c r="H315" s="63"/>
      <c r="I315" s="51"/>
      <c r="J315" s="52">
        <f t="shared" si="26"/>
        <v>0</v>
      </c>
      <c r="K315" s="63"/>
      <c r="L315" s="125" t="s">
        <v>1386</v>
      </c>
      <c r="M315" s="125" t="s">
        <v>1509</v>
      </c>
      <c r="N315" s="125">
        <v>250</v>
      </c>
      <c r="O315" s="125">
        <v>654</v>
      </c>
      <c r="P315" s="125" t="s">
        <v>258</v>
      </c>
      <c r="Q315" s="125" t="s">
        <v>446</v>
      </c>
      <c r="R315" s="125">
        <v>3</v>
      </c>
      <c r="S315" s="125">
        <v>496</v>
      </c>
      <c r="T315" s="125">
        <v>4.4829999999999997</v>
      </c>
      <c r="U315" s="125">
        <v>28</v>
      </c>
    </row>
    <row r="316" spans="1:21" ht="25.5" x14ac:dyDescent="0.2">
      <c r="A316" s="590"/>
      <c r="B316" s="123" t="s">
        <v>1979</v>
      </c>
      <c r="C316" s="124" t="s">
        <v>1980</v>
      </c>
      <c r="D316" s="125" t="s">
        <v>1391</v>
      </c>
      <c r="E316" s="126" t="s">
        <v>242</v>
      </c>
      <c r="F316" s="5">
        <v>11712</v>
      </c>
      <c r="G316" s="272">
        <f t="shared" si="25"/>
        <v>8198.4</v>
      </c>
      <c r="H316" s="63"/>
      <c r="I316" s="51"/>
      <c r="J316" s="52">
        <f t="shared" si="26"/>
        <v>0</v>
      </c>
      <c r="K316" s="63"/>
      <c r="L316" s="125" t="s">
        <v>1386</v>
      </c>
      <c r="M316" s="125" t="s">
        <v>1509</v>
      </c>
      <c r="N316" s="125">
        <v>250</v>
      </c>
      <c r="O316" s="125">
        <v>654</v>
      </c>
      <c r="P316" s="125" t="s">
        <v>258</v>
      </c>
      <c r="Q316" s="125" t="s">
        <v>446</v>
      </c>
      <c r="R316" s="125">
        <v>3</v>
      </c>
      <c r="S316" s="125">
        <v>496</v>
      </c>
      <c r="T316" s="125">
        <v>1.177</v>
      </c>
      <c r="U316" s="125">
        <v>28</v>
      </c>
    </row>
    <row r="317" spans="1:21" ht="25.5" x14ac:dyDescent="0.2">
      <c r="A317" s="590"/>
      <c r="B317" s="123" t="s">
        <v>1568</v>
      </c>
      <c r="C317" s="124" t="s">
        <v>1569</v>
      </c>
      <c r="D317" s="125" t="s">
        <v>1390</v>
      </c>
      <c r="E317" s="126" t="s">
        <v>242</v>
      </c>
      <c r="F317" s="5">
        <v>5612</v>
      </c>
      <c r="G317" s="272">
        <f t="shared" si="25"/>
        <v>3928.4</v>
      </c>
      <c r="H317" s="63"/>
      <c r="I317" s="51"/>
      <c r="J317" s="52">
        <f t="shared" si="26"/>
        <v>0</v>
      </c>
      <c r="K317" s="63"/>
      <c r="L317" s="125" t="s">
        <v>1386</v>
      </c>
      <c r="M317" s="125" t="s">
        <v>1509</v>
      </c>
      <c r="N317" s="125">
        <v>250</v>
      </c>
      <c r="O317" s="125">
        <v>654</v>
      </c>
      <c r="P317" s="125" t="s">
        <v>258</v>
      </c>
      <c r="Q317" s="125" t="s">
        <v>446</v>
      </c>
      <c r="R317" s="125">
        <v>3</v>
      </c>
      <c r="S317" s="125">
        <v>496</v>
      </c>
      <c r="T317" s="125">
        <v>0.96</v>
      </c>
      <c r="U317" s="125">
        <v>28</v>
      </c>
    </row>
    <row r="318" spans="1:21" ht="31.5" x14ac:dyDescent="0.2">
      <c r="A318" s="590"/>
      <c r="B318" s="266" t="s">
        <v>1981</v>
      </c>
      <c r="C318" s="273" t="s">
        <v>1982</v>
      </c>
      <c r="D318" s="266"/>
      <c r="E318" s="267" t="s">
        <v>235</v>
      </c>
      <c r="F318" s="268">
        <v>48434</v>
      </c>
      <c r="G318" s="269">
        <f t="shared" si="25"/>
        <v>33903.800000000003</v>
      </c>
      <c r="H318" s="63"/>
      <c r="I318" s="270"/>
      <c r="J318" s="271">
        <f t="shared" si="26"/>
        <v>0</v>
      </c>
      <c r="K318" s="63"/>
      <c r="L318" s="280" t="s">
        <v>1386</v>
      </c>
      <c r="M318" s="280" t="s">
        <v>1509</v>
      </c>
      <c r="N318" s="280">
        <v>300</v>
      </c>
      <c r="O318" s="280">
        <v>654</v>
      </c>
      <c r="P318" s="280" t="s">
        <v>258</v>
      </c>
      <c r="Q318" s="280" t="s">
        <v>446</v>
      </c>
      <c r="R318" s="280">
        <v>3</v>
      </c>
      <c r="S318" s="280">
        <v>496</v>
      </c>
      <c r="T318" s="280">
        <v>6.8469999999999995</v>
      </c>
      <c r="U318" s="280">
        <v>28</v>
      </c>
    </row>
    <row r="319" spans="1:21" ht="25.5" x14ac:dyDescent="0.2">
      <c r="A319" s="590"/>
      <c r="B319" s="123" t="s">
        <v>1564</v>
      </c>
      <c r="C319" s="124" t="s">
        <v>1565</v>
      </c>
      <c r="D319" s="125" t="s">
        <v>1390</v>
      </c>
      <c r="E319" s="126" t="s">
        <v>242</v>
      </c>
      <c r="F319" s="5">
        <v>17934</v>
      </c>
      <c r="G319" s="272">
        <f t="shared" si="25"/>
        <v>12553.8</v>
      </c>
      <c r="H319" s="63"/>
      <c r="I319" s="51"/>
      <c r="J319" s="52">
        <f t="shared" si="26"/>
        <v>0</v>
      </c>
      <c r="K319" s="63"/>
      <c r="L319" s="125" t="s">
        <v>1386</v>
      </c>
      <c r="M319" s="125" t="s">
        <v>1509</v>
      </c>
      <c r="N319" s="125">
        <v>300</v>
      </c>
      <c r="O319" s="125">
        <v>654</v>
      </c>
      <c r="P319" s="125" t="s">
        <v>258</v>
      </c>
      <c r="Q319" s="125" t="s">
        <v>446</v>
      </c>
      <c r="R319" s="125">
        <v>3</v>
      </c>
      <c r="S319" s="125">
        <v>496</v>
      </c>
      <c r="T319" s="125">
        <v>4.4829999999999997</v>
      </c>
      <c r="U319" s="125">
        <v>28</v>
      </c>
    </row>
    <row r="320" spans="1:21" ht="25.5" x14ac:dyDescent="0.2">
      <c r="A320" s="590"/>
      <c r="B320" s="123" t="s">
        <v>1983</v>
      </c>
      <c r="C320" s="124" t="s">
        <v>1984</v>
      </c>
      <c r="D320" s="125" t="s">
        <v>1391</v>
      </c>
      <c r="E320" s="126" t="s">
        <v>242</v>
      </c>
      <c r="F320" s="5">
        <v>12444</v>
      </c>
      <c r="G320" s="272">
        <f t="shared" si="25"/>
        <v>8710.7999999999993</v>
      </c>
      <c r="H320" s="63"/>
      <c r="I320" s="51"/>
      <c r="J320" s="52">
        <f t="shared" si="26"/>
        <v>0</v>
      </c>
      <c r="K320" s="63"/>
      <c r="L320" s="125" t="s">
        <v>1386</v>
      </c>
      <c r="M320" s="125" t="s">
        <v>1509</v>
      </c>
      <c r="N320" s="125">
        <v>300</v>
      </c>
      <c r="O320" s="125">
        <v>654</v>
      </c>
      <c r="P320" s="125" t="s">
        <v>258</v>
      </c>
      <c r="Q320" s="125" t="s">
        <v>446</v>
      </c>
      <c r="R320" s="125">
        <v>3</v>
      </c>
      <c r="S320" s="125">
        <v>496</v>
      </c>
      <c r="T320" s="125">
        <v>0.70199999999999996</v>
      </c>
      <c r="U320" s="125">
        <v>28</v>
      </c>
    </row>
    <row r="321" spans="1:21" ht="25.5" x14ac:dyDescent="0.2">
      <c r="A321" s="590"/>
      <c r="B321" s="123" t="s">
        <v>1568</v>
      </c>
      <c r="C321" s="124" t="s">
        <v>1569</v>
      </c>
      <c r="D321" s="125" t="s">
        <v>1390</v>
      </c>
      <c r="E321" s="126" t="s">
        <v>242</v>
      </c>
      <c r="F321" s="5">
        <v>5612</v>
      </c>
      <c r="G321" s="272">
        <f t="shared" si="25"/>
        <v>3928.4</v>
      </c>
      <c r="H321" s="63"/>
      <c r="I321" s="51"/>
      <c r="J321" s="52">
        <f t="shared" si="26"/>
        <v>0</v>
      </c>
      <c r="K321" s="63"/>
      <c r="L321" s="125" t="s">
        <v>1386</v>
      </c>
      <c r="M321" s="125" t="s">
        <v>1509</v>
      </c>
      <c r="N321" s="125">
        <v>300</v>
      </c>
      <c r="O321" s="125">
        <v>654</v>
      </c>
      <c r="P321" s="125" t="s">
        <v>258</v>
      </c>
      <c r="Q321" s="125" t="s">
        <v>446</v>
      </c>
      <c r="R321" s="125">
        <v>3</v>
      </c>
      <c r="S321" s="125">
        <v>496</v>
      </c>
      <c r="T321" s="125">
        <v>0.96</v>
      </c>
      <c r="U321" s="125">
        <v>28</v>
      </c>
    </row>
    <row r="322" spans="1:21" ht="31.5" x14ac:dyDescent="0.2">
      <c r="A322" s="590"/>
      <c r="B322" s="266" t="s">
        <v>1985</v>
      </c>
      <c r="C322" s="273" t="s">
        <v>1986</v>
      </c>
      <c r="D322" s="266"/>
      <c r="E322" s="267" t="s">
        <v>235</v>
      </c>
      <c r="F322" s="268">
        <v>53314</v>
      </c>
      <c r="G322" s="269">
        <f t="shared" si="25"/>
        <v>37319.800000000003</v>
      </c>
      <c r="H322" s="63"/>
      <c r="I322" s="270"/>
      <c r="J322" s="271">
        <f t="shared" si="26"/>
        <v>0</v>
      </c>
      <c r="K322" s="63"/>
      <c r="L322" s="280" t="s">
        <v>1386</v>
      </c>
      <c r="M322" s="280" t="s">
        <v>1509</v>
      </c>
      <c r="N322" s="280">
        <v>400</v>
      </c>
      <c r="O322" s="280">
        <v>654</v>
      </c>
      <c r="P322" s="280" t="s">
        <v>258</v>
      </c>
      <c r="Q322" s="280" t="s">
        <v>446</v>
      </c>
      <c r="R322" s="280">
        <v>3</v>
      </c>
      <c r="S322" s="280">
        <v>496</v>
      </c>
      <c r="T322" s="280">
        <v>8.827</v>
      </c>
      <c r="U322" s="280">
        <v>28</v>
      </c>
    </row>
    <row r="323" spans="1:21" ht="25.5" x14ac:dyDescent="0.2">
      <c r="A323" s="590"/>
      <c r="B323" s="123" t="s">
        <v>1564</v>
      </c>
      <c r="C323" s="124" t="s">
        <v>1565</v>
      </c>
      <c r="D323" s="125" t="s">
        <v>1390</v>
      </c>
      <c r="E323" s="126" t="s">
        <v>242</v>
      </c>
      <c r="F323" s="5">
        <v>17934</v>
      </c>
      <c r="G323" s="272">
        <f t="shared" si="25"/>
        <v>12553.8</v>
      </c>
      <c r="H323" s="63"/>
      <c r="I323" s="51"/>
      <c r="J323" s="52">
        <f t="shared" si="26"/>
        <v>0</v>
      </c>
      <c r="K323" s="63"/>
      <c r="L323" s="125" t="s">
        <v>1386</v>
      </c>
      <c r="M323" s="125" t="s">
        <v>1509</v>
      </c>
      <c r="N323" s="125">
        <v>400</v>
      </c>
      <c r="O323" s="125">
        <v>654</v>
      </c>
      <c r="P323" s="125" t="s">
        <v>258</v>
      </c>
      <c r="Q323" s="125" t="s">
        <v>446</v>
      </c>
      <c r="R323" s="125">
        <v>3</v>
      </c>
      <c r="S323" s="125">
        <v>496</v>
      </c>
      <c r="T323" s="125">
        <v>4.4829999999999997</v>
      </c>
      <c r="U323" s="125">
        <v>28</v>
      </c>
    </row>
    <row r="324" spans="1:21" ht="25.5" x14ac:dyDescent="0.2">
      <c r="A324" s="590"/>
      <c r="B324" s="123" t="s">
        <v>1987</v>
      </c>
      <c r="C324" s="124" t="s">
        <v>1988</v>
      </c>
      <c r="D324" s="125" t="s">
        <v>1391</v>
      </c>
      <c r="E324" s="126" t="s">
        <v>242</v>
      </c>
      <c r="F324" s="5">
        <v>14884</v>
      </c>
      <c r="G324" s="272">
        <f t="shared" si="25"/>
        <v>10418.799999999999</v>
      </c>
      <c r="H324" s="63"/>
      <c r="I324" s="51"/>
      <c r="J324" s="52">
        <f t="shared" si="26"/>
        <v>0</v>
      </c>
      <c r="K324" s="63"/>
      <c r="L324" s="125" t="s">
        <v>1386</v>
      </c>
      <c r="M324" s="125" t="s">
        <v>1509</v>
      </c>
      <c r="N324" s="125">
        <v>400</v>
      </c>
      <c r="O324" s="125">
        <v>654</v>
      </c>
      <c r="P324" s="125" t="s">
        <v>258</v>
      </c>
      <c r="Q324" s="125" t="s">
        <v>446</v>
      </c>
      <c r="R324" s="125">
        <v>3</v>
      </c>
      <c r="S324" s="125">
        <v>496</v>
      </c>
      <c r="T324" s="125">
        <v>1.6919999999999999</v>
      </c>
      <c r="U324" s="125">
        <v>28</v>
      </c>
    </row>
    <row r="325" spans="1:21" ht="26.25" thickBot="1" x14ac:dyDescent="0.25">
      <c r="A325" s="591"/>
      <c r="B325" s="182" t="s">
        <v>1568</v>
      </c>
      <c r="C325" s="254" t="s">
        <v>1569</v>
      </c>
      <c r="D325" s="183" t="s">
        <v>1390</v>
      </c>
      <c r="E325" s="132" t="s">
        <v>242</v>
      </c>
      <c r="F325" s="15">
        <v>5612</v>
      </c>
      <c r="G325" s="332">
        <f t="shared" si="25"/>
        <v>3928.4</v>
      </c>
      <c r="H325" s="63"/>
      <c r="I325" s="56"/>
      <c r="J325" s="57">
        <f t="shared" si="26"/>
        <v>0</v>
      </c>
      <c r="K325" s="63"/>
      <c r="L325" s="183" t="s">
        <v>1386</v>
      </c>
      <c r="M325" s="183" t="s">
        <v>1509</v>
      </c>
      <c r="N325" s="183">
        <v>400</v>
      </c>
      <c r="O325" s="183">
        <v>654</v>
      </c>
      <c r="P325" s="183" t="s">
        <v>258</v>
      </c>
      <c r="Q325" s="183" t="s">
        <v>446</v>
      </c>
      <c r="R325" s="183">
        <v>3</v>
      </c>
      <c r="S325" s="183">
        <v>496</v>
      </c>
      <c r="T325" s="183">
        <v>0.96</v>
      </c>
      <c r="U325" s="183">
        <v>28</v>
      </c>
    </row>
    <row r="326" spans="1:21" ht="31.5" x14ac:dyDescent="0.2">
      <c r="A326" s="598"/>
      <c r="B326" s="284" t="s">
        <v>1989</v>
      </c>
      <c r="C326" s="304" t="s">
        <v>1990</v>
      </c>
      <c r="D326" s="284"/>
      <c r="E326" s="285" t="s">
        <v>235</v>
      </c>
      <c r="F326" s="286">
        <v>44286</v>
      </c>
      <c r="G326" s="287">
        <f t="shared" si="25"/>
        <v>31000.2</v>
      </c>
      <c r="H326" s="63"/>
      <c r="I326" s="47"/>
      <c r="J326" s="48">
        <f t="shared" si="26"/>
        <v>0</v>
      </c>
      <c r="K326" s="63"/>
      <c r="L326" s="305" t="s">
        <v>1386</v>
      </c>
      <c r="M326" s="305" t="s">
        <v>1509</v>
      </c>
      <c r="N326" s="305">
        <v>200</v>
      </c>
      <c r="O326" s="305">
        <v>654</v>
      </c>
      <c r="P326" s="305" t="s">
        <v>258</v>
      </c>
      <c r="Q326" s="305" t="s">
        <v>446</v>
      </c>
      <c r="R326" s="305">
        <v>3</v>
      </c>
      <c r="S326" s="305">
        <v>496</v>
      </c>
      <c r="T326" s="305">
        <v>7.3629999999999995</v>
      </c>
      <c r="U326" s="305">
        <v>28</v>
      </c>
    </row>
    <row r="327" spans="1:21" ht="25.5" x14ac:dyDescent="0.2">
      <c r="A327" s="590"/>
      <c r="B327" s="123" t="s">
        <v>1584</v>
      </c>
      <c r="C327" s="124" t="s">
        <v>1585</v>
      </c>
      <c r="D327" s="125" t="s">
        <v>1390</v>
      </c>
      <c r="E327" s="126" t="s">
        <v>242</v>
      </c>
      <c r="F327" s="5">
        <v>17934</v>
      </c>
      <c r="G327" s="272">
        <f t="shared" si="25"/>
        <v>12553.8</v>
      </c>
      <c r="H327" s="63"/>
      <c r="I327" s="51"/>
      <c r="J327" s="52">
        <f t="shared" si="26"/>
        <v>0</v>
      </c>
      <c r="K327" s="63"/>
      <c r="L327" s="125" t="s">
        <v>1386</v>
      </c>
      <c r="M327" s="125" t="s">
        <v>1509</v>
      </c>
      <c r="N327" s="125">
        <v>200</v>
      </c>
      <c r="O327" s="125">
        <v>654</v>
      </c>
      <c r="P327" s="125" t="s">
        <v>258</v>
      </c>
      <c r="Q327" s="125" t="s">
        <v>446</v>
      </c>
      <c r="R327" s="125">
        <v>3</v>
      </c>
      <c r="S327" s="125">
        <v>496</v>
      </c>
      <c r="T327" s="125">
        <v>4.4829999999999997</v>
      </c>
      <c r="U327" s="125">
        <v>28</v>
      </c>
    </row>
    <row r="328" spans="1:21" ht="25.5" x14ac:dyDescent="0.2">
      <c r="A328" s="590"/>
      <c r="B328" s="123" t="s">
        <v>1975</v>
      </c>
      <c r="C328" s="124" t="s">
        <v>1976</v>
      </c>
      <c r="D328" s="125" t="s">
        <v>1391</v>
      </c>
      <c r="E328" s="126" t="s">
        <v>242</v>
      </c>
      <c r="F328" s="5">
        <v>10370</v>
      </c>
      <c r="G328" s="272">
        <f t="shared" si="25"/>
        <v>7259</v>
      </c>
      <c r="H328" s="63"/>
      <c r="I328" s="51"/>
      <c r="J328" s="52">
        <f t="shared" si="26"/>
        <v>0</v>
      </c>
      <c r="K328" s="63"/>
      <c r="L328" s="125" t="s">
        <v>1386</v>
      </c>
      <c r="M328" s="125" t="s">
        <v>1509</v>
      </c>
      <c r="N328" s="125">
        <v>200</v>
      </c>
      <c r="O328" s="125">
        <v>654</v>
      </c>
      <c r="P328" s="125" t="s">
        <v>258</v>
      </c>
      <c r="Q328" s="125" t="s">
        <v>446</v>
      </c>
      <c r="R328" s="125">
        <v>3</v>
      </c>
      <c r="S328" s="125">
        <v>496</v>
      </c>
      <c r="T328" s="125">
        <v>0.96</v>
      </c>
      <c r="U328" s="125">
        <v>28</v>
      </c>
    </row>
    <row r="329" spans="1:21" ht="23.25" customHeight="1" x14ac:dyDescent="0.2">
      <c r="A329" s="590"/>
      <c r="B329" s="123" t="s">
        <v>1568</v>
      </c>
      <c r="C329" s="124" t="s">
        <v>1569</v>
      </c>
      <c r="D329" s="125" t="s">
        <v>1390</v>
      </c>
      <c r="E329" s="126" t="s">
        <v>242</v>
      </c>
      <c r="F329" s="5">
        <v>5612</v>
      </c>
      <c r="G329" s="272">
        <f t="shared" si="25"/>
        <v>3928.4</v>
      </c>
      <c r="H329" s="63"/>
      <c r="I329" s="51"/>
      <c r="J329" s="52">
        <f t="shared" si="26"/>
        <v>0</v>
      </c>
      <c r="K329" s="63"/>
      <c r="L329" s="125" t="s">
        <v>1386</v>
      </c>
      <c r="M329" s="125" t="s">
        <v>1509</v>
      </c>
      <c r="N329" s="125">
        <v>200</v>
      </c>
      <c r="O329" s="125">
        <v>654</v>
      </c>
      <c r="P329" s="125" t="s">
        <v>258</v>
      </c>
      <c r="Q329" s="125" t="s">
        <v>446</v>
      </c>
      <c r="R329" s="125">
        <v>3</v>
      </c>
      <c r="S329" s="125">
        <v>496</v>
      </c>
      <c r="T329" s="125">
        <v>0.96</v>
      </c>
      <c r="U329" s="125">
        <v>28</v>
      </c>
    </row>
    <row r="330" spans="1:21" ht="31.5" x14ac:dyDescent="0.2">
      <c r="A330" s="590"/>
      <c r="B330" s="266" t="s">
        <v>1991</v>
      </c>
      <c r="C330" s="273" t="s">
        <v>1992</v>
      </c>
      <c r="D330" s="266"/>
      <c r="E330" s="267" t="s">
        <v>235</v>
      </c>
      <c r="F330" s="268">
        <v>46970</v>
      </c>
      <c r="G330" s="269">
        <f t="shared" si="25"/>
        <v>32879</v>
      </c>
      <c r="H330" s="63"/>
      <c r="I330" s="270"/>
      <c r="J330" s="271">
        <f t="shared" si="26"/>
        <v>0</v>
      </c>
      <c r="K330" s="63"/>
      <c r="L330" s="280" t="s">
        <v>1386</v>
      </c>
      <c r="M330" s="280" t="s">
        <v>1509</v>
      </c>
      <c r="N330" s="280">
        <v>250</v>
      </c>
      <c r="O330" s="280">
        <v>654</v>
      </c>
      <c r="P330" s="280" t="s">
        <v>258</v>
      </c>
      <c r="Q330" s="280" t="s">
        <v>446</v>
      </c>
      <c r="R330" s="280">
        <v>3</v>
      </c>
      <c r="S330" s="280">
        <v>496</v>
      </c>
      <c r="T330" s="280">
        <v>7.7970000000000006</v>
      </c>
      <c r="U330" s="280">
        <v>28</v>
      </c>
    </row>
    <row r="331" spans="1:21" ht="25.5" x14ac:dyDescent="0.2">
      <c r="A331" s="590"/>
      <c r="B331" s="123" t="s">
        <v>1584</v>
      </c>
      <c r="C331" s="124" t="s">
        <v>1585</v>
      </c>
      <c r="D331" s="125" t="s">
        <v>1390</v>
      </c>
      <c r="E331" s="126" t="s">
        <v>242</v>
      </c>
      <c r="F331" s="5">
        <v>17934</v>
      </c>
      <c r="G331" s="272">
        <f t="shared" si="25"/>
        <v>12553.8</v>
      </c>
      <c r="H331" s="63"/>
      <c r="I331" s="51"/>
      <c r="J331" s="52">
        <f t="shared" si="26"/>
        <v>0</v>
      </c>
      <c r="K331" s="63"/>
      <c r="L331" s="125" t="s">
        <v>1386</v>
      </c>
      <c r="M331" s="125" t="s">
        <v>1509</v>
      </c>
      <c r="N331" s="125">
        <v>250</v>
      </c>
      <c r="O331" s="125">
        <v>654</v>
      </c>
      <c r="P331" s="125" t="s">
        <v>258</v>
      </c>
      <c r="Q331" s="125" t="s">
        <v>446</v>
      </c>
      <c r="R331" s="125">
        <v>3</v>
      </c>
      <c r="S331" s="125">
        <v>496</v>
      </c>
      <c r="T331" s="125">
        <v>4.4829999999999997</v>
      </c>
      <c r="U331" s="125">
        <v>28</v>
      </c>
    </row>
    <row r="332" spans="1:21" ht="25.5" x14ac:dyDescent="0.2">
      <c r="A332" s="590"/>
      <c r="B332" s="123" t="s">
        <v>1979</v>
      </c>
      <c r="C332" s="124" t="s">
        <v>1980</v>
      </c>
      <c r="D332" s="125" t="s">
        <v>1391</v>
      </c>
      <c r="E332" s="126" t="s">
        <v>242</v>
      </c>
      <c r="F332" s="5">
        <v>11712</v>
      </c>
      <c r="G332" s="272">
        <f t="shared" si="25"/>
        <v>8198.4</v>
      </c>
      <c r="H332" s="63"/>
      <c r="I332" s="51"/>
      <c r="J332" s="52">
        <f t="shared" si="26"/>
        <v>0</v>
      </c>
      <c r="K332" s="63"/>
      <c r="L332" s="125" t="s">
        <v>1386</v>
      </c>
      <c r="M332" s="125" t="s">
        <v>1509</v>
      </c>
      <c r="N332" s="125">
        <v>250</v>
      </c>
      <c r="O332" s="125">
        <v>654</v>
      </c>
      <c r="P332" s="125" t="s">
        <v>258</v>
      </c>
      <c r="Q332" s="125" t="s">
        <v>446</v>
      </c>
      <c r="R332" s="125">
        <v>3</v>
      </c>
      <c r="S332" s="125">
        <v>496</v>
      </c>
      <c r="T332" s="125">
        <v>1.177</v>
      </c>
      <c r="U332" s="125">
        <v>28</v>
      </c>
    </row>
    <row r="333" spans="1:21" ht="25.5" x14ac:dyDescent="0.2">
      <c r="A333" s="590"/>
      <c r="B333" s="123" t="s">
        <v>1568</v>
      </c>
      <c r="C333" s="124" t="s">
        <v>1569</v>
      </c>
      <c r="D333" s="125" t="s">
        <v>1390</v>
      </c>
      <c r="E333" s="126" t="s">
        <v>242</v>
      </c>
      <c r="F333" s="5">
        <v>5612</v>
      </c>
      <c r="G333" s="272">
        <f t="shared" si="25"/>
        <v>3928.4</v>
      </c>
      <c r="H333" s="63"/>
      <c r="I333" s="51"/>
      <c r="J333" s="52">
        <f t="shared" si="26"/>
        <v>0</v>
      </c>
      <c r="K333" s="63"/>
      <c r="L333" s="125" t="s">
        <v>1386</v>
      </c>
      <c r="M333" s="125" t="s">
        <v>1509</v>
      </c>
      <c r="N333" s="125">
        <v>250</v>
      </c>
      <c r="O333" s="125">
        <v>654</v>
      </c>
      <c r="P333" s="125" t="s">
        <v>258</v>
      </c>
      <c r="Q333" s="125" t="s">
        <v>446</v>
      </c>
      <c r="R333" s="125">
        <v>3</v>
      </c>
      <c r="S333" s="125">
        <v>496</v>
      </c>
      <c r="T333" s="125">
        <v>0.96</v>
      </c>
      <c r="U333" s="125">
        <v>28</v>
      </c>
    </row>
    <row r="334" spans="1:21" ht="31.5" x14ac:dyDescent="0.2">
      <c r="A334" s="590"/>
      <c r="B334" s="266" t="s">
        <v>1993</v>
      </c>
      <c r="C334" s="273" t="s">
        <v>1994</v>
      </c>
      <c r="D334" s="266"/>
      <c r="E334" s="267" t="s">
        <v>235</v>
      </c>
      <c r="F334" s="268">
        <v>48434</v>
      </c>
      <c r="G334" s="269">
        <f t="shared" si="25"/>
        <v>33903.800000000003</v>
      </c>
      <c r="H334" s="63"/>
      <c r="I334" s="270"/>
      <c r="J334" s="271">
        <f t="shared" si="26"/>
        <v>0</v>
      </c>
      <c r="K334" s="63"/>
      <c r="L334" s="280" t="s">
        <v>1386</v>
      </c>
      <c r="M334" s="280" t="s">
        <v>1509</v>
      </c>
      <c r="N334" s="280">
        <v>300</v>
      </c>
      <c r="O334" s="280">
        <v>654</v>
      </c>
      <c r="P334" s="280" t="s">
        <v>258</v>
      </c>
      <c r="Q334" s="280" t="s">
        <v>446</v>
      </c>
      <c r="R334" s="280">
        <v>3</v>
      </c>
      <c r="S334" s="280">
        <v>496</v>
      </c>
      <c r="T334" s="280">
        <v>6.8469999999999995</v>
      </c>
      <c r="U334" s="280">
        <v>28</v>
      </c>
    </row>
    <row r="335" spans="1:21" ht="25.5" x14ac:dyDescent="0.2">
      <c r="A335" s="590"/>
      <c r="B335" s="123" t="s">
        <v>1584</v>
      </c>
      <c r="C335" s="124" t="s">
        <v>1585</v>
      </c>
      <c r="D335" s="125" t="s">
        <v>1390</v>
      </c>
      <c r="E335" s="126" t="s">
        <v>242</v>
      </c>
      <c r="F335" s="5">
        <v>17934</v>
      </c>
      <c r="G335" s="272">
        <f t="shared" si="25"/>
        <v>12553.8</v>
      </c>
      <c r="H335" s="63"/>
      <c r="I335" s="51"/>
      <c r="J335" s="52">
        <f t="shared" si="26"/>
        <v>0</v>
      </c>
      <c r="K335" s="63"/>
      <c r="L335" s="125" t="s">
        <v>1386</v>
      </c>
      <c r="M335" s="125" t="s">
        <v>1509</v>
      </c>
      <c r="N335" s="125">
        <v>300</v>
      </c>
      <c r="O335" s="125">
        <v>654</v>
      </c>
      <c r="P335" s="125" t="s">
        <v>258</v>
      </c>
      <c r="Q335" s="125" t="s">
        <v>446</v>
      </c>
      <c r="R335" s="125">
        <v>3</v>
      </c>
      <c r="S335" s="125">
        <v>496</v>
      </c>
      <c r="T335" s="125">
        <v>4.4829999999999997</v>
      </c>
      <c r="U335" s="125">
        <v>28</v>
      </c>
    </row>
    <row r="336" spans="1:21" ht="25.5" x14ac:dyDescent="0.2">
      <c r="A336" s="590"/>
      <c r="B336" s="123" t="s">
        <v>1983</v>
      </c>
      <c r="C336" s="124" t="s">
        <v>1984</v>
      </c>
      <c r="D336" s="125" t="s">
        <v>1391</v>
      </c>
      <c r="E336" s="126" t="s">
        <v>242</v>
      </c>
      <c r="F336" s="5">
        <v>12444</v>
      </c>
      <c r="G336" s="272">
        <f t="shared" si="25"/>
        <v>8710.7999999999993</v>
      </c>
      <c r="H336" s="63"/>
      <c r="I336" s="51"/>
      <c r="J336" s="52">
        <f t="shared" si="26"/>
        <v>0</v>
      </c>
      <c r="K336" s="63"/>
      <c r="L336" s="125" t="s">
        <v>1386</v>
      </c>
      <c r="M336" s="125" t="s">
        <v>1509</v>
      </c>
      <c r="N336" s="125">
        <v>300</v>
      </c>
      <c r="O336" s="125">
        <v>654</v>
      </c>
      <c r="P336" s="125" t="s">
        <v>258</v>
      </c>
      <c r="Q336" s="125" t="s">
        <v>446</v>
      </c>
      <c r="R336" s="125">
        <v>3</v>
      </c>
      <c r="S336" s="125">
        <v>496</v>
      </c>
      <c r="T336" s="125">
        <v>0.70199999999999996</v>
      </c>
      <c r="U336" s="125">
        <v>28</v>
      </c>
    </row>
    <row r="337" spans="1:21" ht="24.75" customHeight="1" x14ac:dyDescent="0.2">
      <c r="A337" s="590"/>
      <c r="B337" s="123" t="s">
        <v>1568</v>
      </c>
      <c r="C337" s="124" t="s">
        <v>1569</v>
      </c>
      <c r="D337" s="125" t="s">
        <v>1390</v>
      </c>
      <c r="E337" s="126" t="s">
        <v>242</v>
      </c>
      <c r="F337" s="5">
        <v>5612</v>
      </c>
      <c r="G337" s="272">
        <f t="shared" si="25"/>
        <v>3928.4</v>
      </c>
      <c r="H337" s="63"/>
      <c r="I337" s="51"/>
      <c r="J337" s="52">
        <f t="shared" si="26"/>
        <v>0</v>
      </c>
      <c r="K337" s="63"/>
      <c r="L337" s="125" t="s">
        <v>1386</v>
      </c>
      <c r="M337" s="125" t="s">
        <v>1509</v>
      </c>
      <c r="N337" s="125">
        <v>300</v>
      </c>
      <c r="O337" s="125">
        <v>654</v>
      </c>
      <c r="P337" s="125" t="s">
        <v>258</v>
      </c>
      <c r="Q337" s="125" t="s">
        <v>446</v>
      </c>
      <c r="R337" s="125">
        <v>3</v>
      </c>
      <c r="S337" s="125">
        <v>496</v>
      </c>
      <c r="T337" s="125">
        <v>0.96</v>
      </c>
      <c r="U337" s="125">
        <v>28</v>
      </c>
    </row>
    <row r="338" spans="1:21" ht="31.5" x14ac:dyDescent="0.2">
      <c r="A338" s="590"/>
      <c r="B338" s="266" t="s">
        <v>1995</v>
      </c>
      <c r="C338" s="273" t="s">
        <v>1996</v>
      </c>
      <c r="D338" s="266"/>
      <c r="E338" s="267" t="s">
        <v>235</v>
      </c>
      <c r="F338" s="268">
        <v>53314</v>
      </c>
      <c r="G338" s="269">
        <f t="shared" si="25"/>
        <v>37319.800000000003</v>
      </c>
      <c r="H338" s="63"/>
      <c r="I338" s="270"/>
      <c r="J338" s="271">
        <f t="shared" si="26"/>
        <v>0</v>
      </c>
      <c r="K338" s="63"/>
      <c r="L338" s="280" t="s">
        <v>1386</v>
      </c>
      <c r="M338" s="280" t="s">
        <v>1509</v>
      </c>
      <c r="N338" s="280">
        <v>400</v>
      </c>
      <c r="O338" s="280">
        <v>654</v>
      </c>
      <c r="P338" s="280" t="s">
        <v>258</v>
      </c>
      <c r="Q338" s="280" t="s">
        <v>446</v>
      </c>
      <c r="R338" s="280">
        <v>3</v>
      </c>
      <c r="S338" s="280">
        <v>496</v>
      </c>
      <c r="T338" s="280">
        <v>8.827</v>
      </c>
      <c r="U338" s="280">
        <v>28</v>
      </c>
    </row>
    <row r="339" spans="1:21" ht="25.5" x14ac:dyDescent="0.2">
      <c r="A339" s="590"/>
      <c r="B339" s="123" t="s">
        <v>1584</v>
      </c>
      <c r="C339" s="124" t="s">
        <v>1585</v>
      </c>
      <c r="D339" s="125" t="s">
        <v>1390</v>
      </c>
      <c r="E339" s="126" t="s">
        <v>242</v>
      </c>
      <c r="F339" s="5">
        <v>17934</v>
      </c>
      <c r="G339" s="272">
        <f t="shared" si="25"/>
        <v>12553.8</v>
      </c>
      <c r="H339" s="63"/>
      <c r="I339" s="51"/>
      <c r="J339" s="52">
        <f t="shared" si="26"/>
        <v>0</v>
      </c>
      <c r="K339" s="63"/>
      <c r="L339" s="125" t="s">
        <v>1386</v>
      </c>
      <c r="M339" s="125" t="s">
        <v>1509</v>
      </c>
      <c r="N339" s="125">
        <v>400</v>
      </c>
      <c r="O339" s="125">
        <v>654</v>
      </c>
      <c r="P339" s="125" t="s">
        <v>258</v>
      </c>
      <c r="Q339" s="125" t="s">
        <v>446</v>
      </c>
      <c r="R339" s="125">
        <v>3</v>
      </c>
      <c r="S339" s="125">
        <v>496</v>
      </c>
      <c r="T339" s="125">
        <v>4.4829999999999997</v>
      </c>
      <c r="U339" s="125">
        <v>28</v>
      </c>
    </row>
    <row r="340" spans="1:21" ht="25.5" x14ac:dyDescent="0.2">
      <c r="A340" s="590"/>
      <c r="B340" s="123" t="s">
        <v>1987</v>
      </c>
      <c r="C340" s="124" t="s">
        <v>1988</v>
      </c>
      <c r="D340" s="125" t="s">
        <v>1391</v>
      </c>
      <c r="E340" s="126" t="s">
        <v>242</v>
      </c>
      <c r="F340" s="5">
        <v>14884</v>
      </c>
      <c r="G340" s="272">
        <f t="shared" si="25"/>
        <v>10418.799999999999</v>
      </c>
      <c r="H340" s="63"/>
      <c r="I340" s="51"/>
      <c r="J340" s="52">
        <f t="shared" si="26"/>
        <v>0</v>
      </c>
      <c r="K340" s="63"/>
      <c r="L340" s="125" t="s">
        <v>1386</v>
      </c>
      <c r="M340" s="125" t="s">
        <v>1509</v>
      </c>
      <c r="N340" s="125">
        <v>400</v>
      </c>
      <c r="O340" s="125">
        <v>654</v>
      </c>
      <c r="P340" s="125" t="s">
        <v>258</v>
      </c>
      <c r="Q340" s="125" t="s">
        <v>446</v>
      </c>
      <c r="R340" s="125">
        <v>3</v>
      </c>
      <c r="S340" s="125">
        <v>496</v>
      </c>
      <c r="T340" s="125">
        <v>1.6919999999999999</v>
      </c>
      <c r="U340" s="125">
        <v>28</v>
      </c>
    </row>
    <row r="341" spans="1:21" ht="27" customHeight="1" thickBot="1" x14ac:dyDescent="0.25">
      <c r="A341" s="590"/>
      <c r="B341" s="123" t="s">
        <v>1568</v>
      </c>
      <c r="C341" s="124" t="s">
        <v>1569</v>
      </c>
      <c r="D341" s="125" t="s">
        <v>1390</v>
      </c>
      <c r="E341" s="126" t="s">
        <v>242</v>
      </c>
      <c r="F341" s="5">
        <v>5612</v>
      </c>
      <c r="G341" s="272">
        <f t="shared" si="25"/>
        <v>3928.4</v>
      </c>
      <c r="H341" s="63"/>
      <c r="I341" s="51"/>
      <c r="J341" s="52">
        <f t="shared" si="26"/>
        <v>0</v>
      </c>
      <c r="K341" s="63"/>
      <c r="L341" s="125" t="s">
        <v>1386</v>
      </c>
      <c r="M341" s="125" t="s">
        <v>1509</v>
      </c>
      <c r="N341" s="125">
        <v>400</v>
      </c>
      <c r="O341" s="125">
        <v>654</v>
      </c>
      <c r="P341" s="125" t="s">
        <v>258</v>
      </c>
      <c r="Q341" s="125" t="s">
        <v>446</v>
      </c>
      <c r="R341" s="125">
        <v>3</v>
      </c>
      <c r="S341" s="125">
        <v>496</v>
      </c>
      <c r="T341" s="125">
        <v>0.96</v>
      </c>
      <c r="U341" s="125">
        <v>28</v>
      </c>
    </row>
    <row r="342" spans="1:21" ht="8.25" customHeight="1" thickTop="1" thickBot="1" x14ac:dyDescent="0.25">
      <c r="A342" s="404"/>
      <c r="B342" s="108"/>
      <c r="C342" s="306"/>
      <c r="D342" s="133"/>
      <c r="E342" s="134"/>
      <c r="F342" s="307"/>
      <c r="G342" s="308"/>
      <c r="H342" s="63"/>
      <c r="I342" s="135"/>
      <c r="J342" s="307"/>
      <c r="K342" s="63"/>
      <c r="L342" s="136"/>
      <c r="M342" s="136"/>
      <c r="N342" s="136"/>
      <c r="O342" s="136"/>
      <c r="P342" s="136"/>
      <c r="Q342" s="136"/>
      <c r="R342" s="136"/>
      <c r="S342" s="136"/>
      <c r="T342" s="136"/>
      <c r="U342" s="136"/>
    </row>
    <row r="343" spans="1:21" ht="16.5" thickTop="1" x14ac:dyDescent="0.2">
      <c r="H343" s="63"/>
    </row>
  </sheetData>
  <sheetProtection algorithmName="SHA-512" hashValue="8iZGTcWPAjfpMdnkUdUeWXgkEIOIGPl+arbIX5Ve2j5iYEkMHbBR2mJms5qxrYsSmD04uOpNMUYJVih/Ssevkg==" saltValue="lI0G1SDrBCWBBstB0scoBA==" spinCount="100000" sheet="1" objects="1" scenarios="1" autoFilter="0"/>
  <autoFilter ref="A8:U380"/>
  <dataConsolidate/>
  <mergeCells count="33">
    <mergeCell ref="A326:A341"/>
    <mergeCell ref="A165:A180"/>
    <mergeCell ref="A181:A196"/>
    <mergeCell ref="A230:A241"/>
    <mergeCell ref="A242:A253"/>
    <mergeCell ref="A255:A257"/>
    <mergeCell ref="A305:A308"/>
    <mergeCell ref="A266:A274"/>
    <mergeCell ref="A275:A278"/>
    <mergeCell ref="A279:A282"/>
    <mergeCell ref="A283:A286"/>
    <mergeCell ref="A310:A325"/>
    <mergeCell ref="I2:J2"/>
    <mergeCell ref="A297:A300"/>
    <mergeCell ref="A89:A94"/>
    <mergeCell ref="A197:A212"/>
    <mergeCell ref="A258:A260"/>
    <mergeCell ref="A10:A27"/>
    <mergeCell ref="A161:A163"/>
    <mergeCell ref="A109:A114"/>
    <mergeCell ref="A116:A136"/>
    <mergeCell ref="A137:A139"/>
    <mergeCell ref="A141:A145"/>
    <mergeCell ref="A147:A156"/>
    <mergeCell ref="A288:A296"/>
    <mergeCell ref="A28:A47"/>
    <mergeCell ref="A48:A67"/>
    <mergeCell ref="A68:A87"/>
    <mergeCell ref="A157:A159"/>
    <mergeCell ref="A301:A304"/>
    <mergeCell ref="A95:A100"/>
    <mergeCell ref="A101:A107"/>
    <mergeCell ref="A213:A228"/>
  </mergeCells>
  <phoneticPr fontId="40" type="noConversion"/>
  <conditionalFormatting sqref="B262:B264 B137:B139 B147:B159">
    <cfRule type="duplicateValues" dxfId="3" priority="41"/>
  </conditionalFormatting>
  <hyperlinks>
    <hyperlink ref="C1" r:id="rId1"/>
  </hyperlinks>
  <pageMargins left="0.25" right="0.25" top="0.75" bottom="0.75" header="0.3" footer="0.3"/>
  <pageSetup paperSize="9" orientation="landscape" r:id="rId2"/>
  <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1" tint="0.34998626667073579"/>
  </sheetPr>
  <dimension ref="A1:W221"/>
  <sheetViews>
    <sheetView zoomScale="70" zoomScaleNormal="70" workbookViewId="0">
      <pane xSplit="3" ySplit="8" topLeftCell="D9" activePane="bottomRight" state="frozen"/>
      <selection pane="topRight" activeCell="D1" sqref="D1"/>
      <selection pane="bottomLeft" activeCell="A9" sqref="A9"/>
      <selection pane="bottomRight" activeCell="G4" sqref="G4"/>
    </sheetView>
  </sheetViews>
  <sheetFormatPr defaultColWidth="9.42578125" defaultRowHeight="15.75" x14ac:dyDescent="0.2"/>
  <cols>
    <col min="1" max="1" width="57.42578125" style="100" customWidth="1"/>
    <col min="2" max="2" width="15.42578125" style="184" customWidth="1"/>
    <col min="3" max="3" width="86.140625" style="101" customWidth="1"/>
    <col min="4" max="4" width="7.85546875" style="185" customWidth="1"/>
    <col min="5" max="5" width="10.42578125" style="186" customWidth="1"/>
    <col min="6" max="6" width="14.5703125" style="186" customWidth="1"/>
    <col min="7" max="7" width="17.85546875" style="187" customWidth="1"/>
    <col min="8" max="8" width="3.7109375" style="188" customWidth="1"/>
    <col min="9" max="9" width="17.28515625" style="189" customWidth="1"/>
    <col min="10" max="10" width="25.85546875" style="104" customWidth="1"/>
    <col min="11" max="11" width="6.140625" style="188" customWidth="1"/>
    <col min="12" max="12" width="20.42578125" style="190" customWidth="1"/>
    <col min="13" max="13" width="20.140625" style="190" customWidth="1"/>
    <col min="14" max="14" width="12.42578125" style="190" customWidth="1"/>
    <col min="15" max="15" width="12.5703125" style="190" customWidth="1"/>
    <col min="16" max="16" width="19" style="190" customWidth="1"/>
    <col min="17" max="18" width="12.5703125" style="190" customWidth="1"/>
    <col min="19" max="19" width="13" style="190" customWidth="1"/>
    <col min="20" max="20" width="12.42578125" style="191" customWidth="1"/>
    <col min="21" max="21" width="12" style="190" customWidth="1"/>
    <col min="22" max="16384" width="9.42578125" style="68"/>
  </cols>
  <sheetData>
    <row r="1" spans="1:21" ht="27.75" customHeight="1" x14ac:dyDescent="0.3">
      <c r="A1" s="58"/>
      <c r="B1" s="59"/>
      <c r="C1" s="60" t="s">
        <v>209</v>
      </c>
      <c r="D1" s="61"/>
      <c r="E1" s="62"/>
      <c r="F1" s="62"/>
      <c r="G1" s="12"/>
      <c r="H1" s="63"/>
      <c r="I1" s="64"/>
      <c r="J1" s="65"/>
      <c r="K1" s="63"/>
      <c r="L1" s="66"/>
      <c r="M1" s="66"/>
      <c r="N1" s="66"/>
      <c r="O1" s="66"/>
      <c r="P1" s="66"/>
      <c r="Q1" s="66"/>
      <c r="R1" s="66"/>
      <c r="S1" s="66"/>
      <c r="T1" s="67"/>
      <c r="U1" s="66"/>
    </row>
    <row r="2" spans="1:21" ht="19.5" customHeight="1" x14ac:dyDescent="0.25">
      <c r="A2" s="58"/>
      <c r="B2" s="59"/>
      <c r="C2" s="20"/>
      <c r="D2" s="61"/>
      <c r="E2" s="69"/>
      <c r="F2" s="70"/>
      <c r="G2" s="71"/>
      <c r="H2" s="72"/>
      <c r="I2" s="599" t="s">
        <v>210</v>
      </c>
      <c r="J2" s="600"/>
      <c r="K2" s="72"/>
      <c r="L2" s="66"/>
      <c r="M2" s="66"/>
      <c r="N2" s="66"/>
      <c r="O2" s="66"/>
      <c r="P2" s="66"/>
      <c r="Q2" s="66"/>
      <c r="R2" s="66"/>
      <c r="S2" s="66"/>
      <c r="T2" s="67"/>
      <c r="U2" s="66"/>
    </row>
    <row r="3" spans="1:21" ht="16.5" customHeight="1" thickBot="1" x14ac:dyDescent="0.35">
      <c r="A3" s="58"/>
      <c r="B3" s="59"/>
      <c r="C3" s="73"/>
      <c r="D3" s="61"/>
      <c r="E3" s="74"/>
      <c r="F3" s="75"/>
      <c r="G3" s="71"/>
      <c r="H3" s="72"/>
      <c r="I3" s="560"/>
      <c r="J3" s="76"/>
      <c r="K3" s="72"/>
      <c r="L3" s="66"/>
      <c r="M3" s="77"/>
      <c r="N3" s="77"/>
      <c r="O3" s="77"/>
      <c r="P3" s="77"/>
      <c r="Q3" s="77"/>
      <c r="R3" s="77"/>
      <c r="S3" s="77"/>
      <c r="T3" s="78"/>
      <c r="U3" s="77"/>
    </row>
    <row r="4" spans="1:21" ht="27" customHeight="1" thickBot="1" x14ac:dyDescent="0.4">
      <c r="A4" s="79"/>
      <c r="B4" s="80"/>
      <c r="C4" s="73"/>
      <c r="D4" s="81"/>
      <c r="E4" s="82"/>
      <c r="F4" s="83" t="s">
        <v>211</v>
      </c>
      <c r="G4" s="40">
        <v>0.3</v>
      </c>
      <c r="H4" s="84"/>
      <c r="I4" s="85" t="s">
        <v>212</v>
      </c>
      <c r="J4" s="86">
        <f>SUM(J34:J524)</f>
        <v>0</v>
      </c>
      <c r="K4" s="84"/>
      <c r="L4" s="66"/>
      <c r="M4" s="87"/>
      <c r="N4" s="87"/>
      <c r="O4" s="87"/>
      <c r="P4" s="87"/>
      <c r="Q4" s="87"/>
      <c r="R4" s="87"/>
      <c r="S4" s="87"/>
      <c r="T4" s="88"/>
      <c r="U4" s="87"/>
    </row>
    <row r="5" spans="1:21" s="99" customFormat="1" ht="27.75" customHeight="1" x14ac:dyDescent="0.3">
      <c r="A5" s="192" t="s">
        <v>6</v>
      </c>
      <c r="B5" s="21"/>
      <c r="C5" s="193" t="s">
        <v>7</v>
      </c>
      <c r="D5" s="89"/>
      <c r="E5" s="90"/>
      <c r="F5" s="91"/>
      <c r="G5" s="92"/>
      <c r="H5" s="93"/>
      <c r="I5" s="94" t="s">
        <v>213</v>
      </c>
      <c r="J5" s="95">
        <f>(J4/(1-G4))*G4</f>
        <v>0</v>
      </c>
      <c r="K5" s="84"/>
      <c r="L5" s="96"/>
      <c r="M5" s="97"/>
      <c r="N5" s="96"/>
      <c r="O5" s="96"/>
      <c r="P5" s="96"/>
      <c r="Q5" s="96"/>
      <c r="R5" s="96"/>
      <c r="S5" s="96"/>
      <c r="T5" s="98"/>
      <c r="U5" s="96"/>
    </row>
    <row r="6" spans="1:21" ht="19.5" customHeight="1" thickBot="1" x14ac:dyDescent="0.3">
      <c r="A6" s="8"/>
      <c r="B6" s="11"/>
      <c r="C6" s="14"/>
      <c r="D6" s="81"/>
      <c r="E6" s="102"/>
      <c r="F6" s="102"/>
      <c r="G6" s="103"/>
      <c r="H6" s="93"/>
      <c r="I6" s="64"/>
      <c r="K6" s="84"/>
      <c r="L6" s="105"/>
      <c r="M6" s="105"/>
      <c r="N6" s="105"/>
      <c r="O6" s="105"/>
      <c r="P6" s="105"/>
      <c r="Q6" s="105"/>
      <c r="R6" s="105"/>
      <c r="S6" s="105"/>
      <c r="T6" s="106"/>
      <c r="U6" s="105"/>
    </row>
    <row r="7" spans="1:21" s="118" customFormat="1" ht="59.25" customHeight="1" thickTop="1" thickBot="1" x14ac:dyDescent="0.3">
      <c r="A7" s="107"/>
      <c r="B7" s="108" t="s">
        <v>214</v>
      </c>
      <c r="C7" s="109" t="s">
        <v>215</v>
      </c>
      <c r="D7" s="110" t="s">
        <v>216</v>
      </c>
      <c r="E7" s="111" t="s">
        <v>217</v>
      </c>
      <c r="F7" s="112" t="s">
        <v>218</v>
      </c>
      <c r="G7" s="113" t="s">
        <v>219</v>
      </c>
      <c r="H7" s="93"/>
      <c r="I7" s="114" t="s">
        <v>220</v>
      </c>
      <c r="J7" s="115" t="s">
        <v>221</v>
      </c>
      <c r="K7" s="84"/>
      <c r="L7" s="116" t="s">
        <v>222</v>
      </c>
      <c r="M7" s="116" t="s">
        <v>223</v>
      </c>
      <c r="N7" s="116" t="s">
        <v>224</v>
      </c>
      <c r="O7" s="116" t="s">
        <v>225</v>
      </c>
      <c r="P7" s="116" t="s">
        <v>226</v>
      </c>
      <c r="Q7" s="116" t="s">
        <v>227</v>
      </c>
      <c r="R7" s="116" t="s">
        <v>228</v>
      </c>
      <c r="S7" s="116" t="s">
        <v>229</v>
      </c>
      <c r="T7" s="117" t="s">
        <v>230</v>
      </c>
      <c r="U7" s="116" t="s">
        <v>231</v>
      </c>
    </row>
    <row r="8" spans="1:21" ht="19.5" customHeight="1" thickTop="1" thickBot="1" x14ac:dyDescent="0.3">
      <c r="A8" s="414"/>
      <c r="B8" s="414">
        <v>1</v>
      </c>
      <c r="C8" s="415">
        <v>2</v>
      </c>
      <c r="D8" s="416">
        <v>3</v>
      </c>
      <c r="E8" s="416">
        <v>4</v>
      </c>
      <c r="F8" s="417">
        <v>5</v>
      </c>
      <c r="G8" s="418">
        <v>6</v>
      </c>
      <c r="H8" s="93"/>
      <c r="I8" s="417">
        <v>8</v>
      </c>
      <c r="J8" s="417">
        <v>9</v>
      </c>
      <c r="K8" s="84"/>
      <c r="L8" s="416">
        <v>12</v>
      </c>
      <c r="M8" s="416">
        <v>13</v>
      </c>
      <c r="N8" s="416">
        <v>14</v>
      </c>
      <c r="O8" s="416">
        <v>15</v>
      </c>
      <c r="P8" s="416">
        <v>16</v>
      </c>
      <c r="Q8" s="416">
        <v>17</v>
      </c>
      <c r="R8" s="416">
        <v>18</v>
      </c>
      <c r="S8" s="416">
        <v>19</v>
      </c>
      <c r="T8" s="419">
        <v>20</v>
      </c>
      <c r="U8" s="416">
        <v>21</v>
      </c>
    </row>
    <row r="9" spans="1:21" s="142" customFormat="1" ht="23.25" customHeight="1" thickTop="1" thickBot="1" x14ac:dyDescent="0.3">
      <c r="A9" s="108"/>
      <c r="B9" s="108"/>
      <c r="C9" s="133" t="s">
        <v>1997</v>
      </c>
      <c r="D9" s="133"/>
      <c r="E9" s="134"/>
      <c r="F9" s="36"/>
      <c r="G9" s="37"/>
      <c r="H9" s="93"/>
      <c r="I9" s="38"/>
      <c r="J9" s="39"/>
      <c r="K9" s="84"/>
      <c r="L9" s="136"/>
      <c r="M9" s="136"/>
      <c r="N9" s="136" t="s">
        <v>652</v>
      </c>
      <c r="O9" s="136"/>
      <c r="P9" s="136"/>
      <c r="Q9" s="136"/>
      <c r="R9" s="136"/>
      <c r="S9" s="136"/>
      <c r="T9" s="137"/>
      <c r="U9" s="136"/>
    </row>
    <row r="10" spans="1:21" s="142" customFormat="1" ht="62.25" customHeight="1" thickTop="1" x14ac:dyDescent="0.2">
      <c r="A10" s="629"/>
      <c r="B10" s="534" t="s">
        <v>1998</v>
      </c>
      <c r="C10" s="549" t="s">
        <v>1999</v>
      </c>
      <c r="D10" s="535"/>
      <c r="E10" s="535" t="s">
        <v>242</v>
      </c>
      <c r="F10" s="536">
        <v>15006</v>
      </c>
      <c r="G10" s="269">
        <f t="shared" ref="G10:G32" si="0">F10-F10*$G$4</f>
        <v>10504.2</v>
      </c>
      <c r="H10" s="63"/>
      <c r="I10" s="270"/>
      <c r="J10" s="271">
        <f t="shared" ref="J10:J32" si="1">IF(I10*G10&gt;0,I10*G10,0)</f>
        <v>0</v>
      </c>
      <c r="K10" s="216"/>
      <c r="L10" s="279" t="s">
        <v>102</v>
      </c>
      <c r="M10" s="279" t="s">
        <v>2000</v>
      </c>
      <c r="N10" s="279"/>
      <c r="O10" s="279" t="s">
        <v>2001</v>
      </c>
      <c r="P10" s="279" t="s">
        <v>2002</v>
      </c>
      <c r="Q10" s="279"/>
      <c r="R10" s="279"/>
      <c r="S10" s="279">
        <v>270</v>
      </c>
      <c r="T10" s="372">
        <v>1.75</v>
      </c>
      <c r="U10" s="279" t="s">
        <v>2003</v>
      </c>
    </row>
    <row r="11" spans="1:21" s="142" customFormat="1" ht="62.25" customHeight="1" thickBot="1" x14ac:dyDescent="0.25">
      <c r="A11" s="608"/>
      <c r="B11" s="531" t="s">
        <v>2004</v>
      </c>
      <c r="C11" s="550" t="s">
        <v>2005</v>
      </c>
      <c r="D11" s="532"/>
      <c r="E11" s="532" t="s">
        <v>242</v>
      </c>
      <c r="F11" s="533">
        <v>15006</v>
      </c>
      <c r="G11" s="338">
        <f t="shared" si="0"/>
        <v>10504.2</v>
      </c>
      <c r="H11" s="63"/>
      <c r="I11" s="270"/>
      <c r="J11" s="271">
        <f t="shared" si="1"/>
        <v>0</v>
      </c>
      <c r="K11" s="216"/>
      <c r="L11" s="279" t="s">
        <v>102</v>
      </c>
      <c r="M11" s="279" t="s">
        <v>2000</v>
      </c>
      <c r="N11" s="279"/>
      <c r="O11" s="279" t="s">
        <v>2001</v>
      </c>
      <c r="P11" s="279" t="s">
        <v>2002</v>
      </c>
      <c r="Q11" s="279"/>
      <c r="R11" s="279"/>
      <c r="S11" s="279">
        <v>270</v>
      </c>
      <c r="T11" s="372">
        <v>1.75</v>
      </c>
      <c r="U11" s="279" t="s">
        <v>2003</v>
      </c>
    </row>
    <row r="12" spans="1:21" s="142" customFormat="1" ht="42.75" customHeight="1" x14ac:dyDescent="0.2">
      <c r="A12" s="607"/>
      <c r="B12" s="163" t="s">
        <v>2006</v>
      </c>
      <c r="C12" s="503" t="s">
        <v>2007</v>
      </c>
      <c r="D12" s="165"/>
      <c r="E12" s="165" t="s">
        <v>242</v>
      </c>
      <c r="F12" s="34">
        <v>1586</v>
      </c>
      <c r="G12" s="287">
        <f t="shared" si="0"/>
        <v>1110.2</v>
      </c>
      <c r="H12" s="63"/>
      <c r="I12" s="270"/>
      <c r="J12" s="271">
        <f>IF(I12*G12&gt;0,I12*G12,0)</f>
        <v>0</v>
      </c>
      <c r="K12" s="216"/>
      <c r="L12" s="279" t="s">
        <v>102</v>
      </c>
      <c r="M12" s="279" t="s">
        <v>2000</v>
      </c>
      <c r="N12" s="279"/>
      <c r="O12" s="279"/>
      <c r="P12" s="279" t="s">
        <v>691</v>
      </c>
      <c r="Q12" s="279"/>
      <c r="R12" s="279"/>
      <c r="S12" s="279"/>
      <c r="T12" s="372"/>
      <c r="U12" s="279"/>
    </row>
    <row r="13" spans="1:21" s="142" customFormat="1" ht="42.75" customHeight="1" x14ac:dyDescent="0.2">
      <c r="A13" s="567"/>
      <c r="B13" s="274" t="s">
        <v>2008</v>
      </c>
      <c r="C13" s="501" t="s">
        <v>2009</v>
      </c>
      <c r="D13" s="276"/>
      <c r="E13" s="276" t="s">
        <v>242</v>
      </c>
      <c r="F13" s="278">
        <v>1586</v>
      </c>
      <c r="G13" s="269">
        <f t="shared" si="0"/>
        <v>1110.2</v>
      </c>
      <c r="H13" s="63"/>
      <c r="I13" s="270"/>
      <c r="J13" s="271">
        <f>IF(I13*G13&gt;0,I13*G13,0)</f>
        <v>0</v>
      </c>
      <c r="K13" s="216"/>
      <c r="L13" s="279" t="s">
        <v>102</v>
      </c>
      <c r="M13" s="279" t="s">
        <v>2000</v>
      </c>
      <c r="N13" s="279"/>
      <c r="O13" s="279"/>
      <c r="P13" s="279" t="s">
        <v>238</v>
      </c>
      <c r="Q13" s="279"/>
      <c r="R13" s="279"/>
      <c r="S13" s="279"/>
      <c r="T13" s="372"/>
      <c r="U13" s="279"/>
    </row>
    <row r="14" spans="1:21" s="142" customFormat="1" ht="42.75" customHeight="1" thickBot="1" x14ac:dyDescent="0.25">
      <c r="A14" s="608"/>
      <c r="B14" s="333" t="s">
        <v>2010</v>
      </c>
      <c r="C14" s="502" t="s">
        <v>2011</v>
      </c>
      <c r="D14" s="335"/>
      <c r="E14" s="335" t="s">
        <v>242</v>
      </c>
      <c r="F14" s="337">
        <v>1586</v>
      </c>
      <c r="G14" s="338">
        <f t="shared" si="0"/>
        <v>1110.2</v>
      </c>
      <c r="H14" s="63"/>
      <c r="I14" s="270"/>
      <c r="J14" s="271">
        <f>IF(I14*G14&gt;0,I14*G14,0)</f>
        <v>0</v>
      </c>
      <c r="K14" s="216"/>
      <c r="L14" s="279" t="s">
        <v>102</v>
      </c>
      <c r="M14" s="279" t="s">
        <v>2000</v>
      </c>
      <c r="N14" s="279"/>
      <c r="O14" s="279"/>
      <c r="P14" s="279" t="s">
        <v>653</v>
      </c>
      <c r="Q14" s="279"/>
      <c r="R14" s="279"/>
      <c r="S14" s="279"/>
      <c r="T14" s="372"/>
      <c r="U14" s="279"/>
    </row>
    <row r="15" spans="1:21" s="142" customFormat="1" ht="47.25" x14ac:dyDescent="0.2">
      <c r="A15" s="607"/>
      <c r="B15" s="505" t="s">
        <v>2012</v>
      </c>
      <c r="C15" s="506" t="s">
        <v>2013</v>
      </c>
      <c r="D15" s="507"/>
      <c r="E15" s="507" t="s">
        <v>242</v>
      </c>
      <c r="F15" s="508">
        <v>1586</v>
      </c>
      <c r="G15" s="287">
        <f t="shared" si="0"/>
        <v>1110.2</v>
      </c>
      <c r="H15" s="63"/>
      <c r="I15" s="270"/>
      <c r="J15" s="271">
        <f t="shared" si="1"/>
        <v>0</v>
      </c>
      <c r="K15" s="216"/>
      <c r="L15" s="279" t="s">
        <v>102</v>
      </c>
      <c r="M15" s="279" t="s">
        <v>2000</v>
      </c>
      <c r="N15" s="279"/>
      <c r="O15" s="279"/>
      <c r="P15" s="279" t="s">
        <v>691</v>
      </c>
      <c r="Q15" s="279"/>
      <c r="R15" s="279"/>
      <c r="S15" s="279"/>
      <c r="T15" s="372"/>
      <c r="U15" s="279"/>
    </row>
    <row r="16" spans="1:21" s="142" customFormat="1" ht="47.25" x14ac:dyDescent="0.2">
      <c r="A16" s="567"/>
      <c r="B16" s="509" t="s">
        <v>2014</v>
      </c>
      <c r="C16" s="510" t="s">
        <v>2015</v>
      </c>
      <c r="D16" s="511"/>
      <c r="E16" s="511" t="s">
        <v>242</v>
      </c>
      <c r="F16" s="512">
        <v>1586</v>
      </c>
      <c r="G16" s="269">
        <f t="shared" si="0"/>
        <v>1110.2</v>
      </c>
      <c r="H16" s="63"/>
      <c r="I16" s="270"/>
      <c r="J16" s="271">
        <f t="shared" si="1"/>
        <v>0</v>
      </c>
      <c r="K16" s="216"/>
      <c r="L16" s="279" t="s">
        <v>102</v>
      </c>
      <c r="M16" s="279" t="s">
        <v>2000</v>
      </c>
      <c r="N16" s="279"/>
      <c r="O16" s="279"/>
      <c r="P16" s="279" t="s">
        <v>238</v>
      </c>
      <c r="Q16" s="279"/>
      <c r="R16" s="279"/>
      <c r="S16" s="279"/>
      <c r="T16" s="372"/>
      <c r="U16" s="279"/>
    </row>
    <row r="17" spans="1:21" s="142" customFormat="1" ht="48" thickBot="1" x14ac:dyDescent="0.25">
      <c r="A17" s="608"/>
      <c r="B17" s="513" t="s">
        <v>2016</v>
      </c>
      <c r="C17" s="514" t="s">
        <v>2017</v>
      </c>
      <c r="D17" s="515"/>
      <c r="E17" s="515" t="s">
        <v>242</v>
      </c>
      <c r="F17" s="516">
        <v>1586</v>
      </c>
      <c r="G17" s="338">
        <f t="shared" si="0"/>
        <v>1110.2</v>
      </c>
      <c r="H17" s="63"/>
      <c r="I17" s="270"/>
      <c r="J17" s="271">
        <f t="shared" si="1"/>
        <v>0</v>
      </c>
      <c r="K17" s="216"/>
      <c r="L17" s="279" t="s">
        <v>102</v>
      </c>
      <c r="M17" s="279" t="s">
        <v>2000</v>
      </c>
      <c r="N17" s="279"/>
      <c r="O17" s="279"/>
      <c r="P17" s="279" t="s">
        <v>653</v>
      </c>
      <c r="Q17" s="279"/>
      <c r="R17" s="279"/>
      <c r="S17" s="279"/>
      <c r="T17" s="372"/>
      <c r="U17" s="279"/>
    </row>
    <row r="18" spans="1:21" s="142" customFormat="1" ht="42.75" customHeight="1" x14ac:dyDescent="0.2">
      <c r="A18" s="607"/>
      <c r="B18" s="537" t="s">
        <v>2018</v>
      </c>
      <c r="C18" s="538" t="s">
        <v>2019</v>
      </c>
      <c r="D18" s="539"/>
      <c r="E18" s="539" t="s">
        <v>242</v>
      </c>
      <c r="F18" s="540">
        <v>1586</v>
      </c>
      <c r="G18" s="287">
        <f t="shared" si="0"/>
        <v>1110.2</v>
      </c>
      <c r="H18" s="63"/>
      <c r="I18" s="270"/>
      <c r="J18" s="271">
        <f>IF(I18*G18&gt;0,I18*G18,0)</f>
        <v>0</v>
      </c>
      <c r="K18" s="216"/>
      <c r="L18" s="279" t="s">
        <v>102</v>
      </c>
      <c r="M18" s="279" t="s">
        <v>2000</v>
      </c>
      <c r="N18" s="279"/>
      <c r="O18" s="279"/>
      <c r="P18" s="279" t="s">
        <v>691</v>
      </c>
      <c r="Q18" s="279"/>
      <c r="R18" s="279"/>
      <c r="S18" s="279"/>
      <c r="T18" s="372"/>
      <c r="U18" s="279"/>
    </row>
    <row r="19" spans="1:21" s="142" customFormat="1" ht="42.75" customHeight="1" x14ac:dyDescent="0.2">
      <c r="A19" s="567"/>
      <c r="B19" s="541" t="s">
        <v>2020</v>
      </c>
      <c r="C19" s="542" t="s">
        <v>2021</v>
      </c>
      <c r="D19" s="543"/>
      <c r="E19" s="543" t="s">
        <v>242</v>
      </c>
      <c r="F19" s="544">
        <v>1586</v>
      </c>
      <c r="G19" s="269">
        <f t="shared" si="0"/>
        <v>1110.2</v>
      </c>
      <c r="H19" s="63"/>
      <c r="I19" s="270"/>
      <c r="J19" s="271">
        <f>IF(I19*G19&gt;0,I19*G19,0)</f>
        <v>0</v>
      </c>
      <c r="K19" s="216"/>
      <c r="L19" s="279" t="s">
        <v>102</v>
      </c>
      <c r="M19" s="279" t="s">
        <v>2000</v>
      </c>
      <c r="N19" s="279"/>
      <c r="O19" s="279"/>
      <c r="P19" s="279" t="s">
        <v>238</v>
      </c>
      <c r="Q19" s="279"/>
      <c r="R19" s="279"/>
      <c r="S19" s="279"/>
      <c r="T19" s="372"/>
      <c r="U19" s="279"/>
    </row>
    <row r="20" spans="1:21" s="142" customFormat="1" ht="42.75" customHeight="1" thickBot="1" x14ac:dyDescent="0.25">
      <c r="A20" s="608"/>
      <c r="B20" s="545" t="s">
        <v>2022</v>
      </c>
      <c r="C20" s="546" t="s">
        <v>2023</v>
      </c>
      <c r="D20" s="547"/>
      <c r="E20" s="547" t="s">
        <v>242</v>
      </c>
      <c r="F20" s="548">
        <v>1586</v>
      </c>
      <c r="G20" s="338">
        <f t="shared" si="0"/>
        <v>1110.2</v>
      </c>
      <c r="H20" s="63"/>
      <c r="I20" s="270"/>
      <c r="J20" s="271">
        <f>IF(I20*G20&gt;0,I20*G20,0)</f>
        <v>0</v>
      </c>
      <c r="K20" s="216"/>
      <c r="L20" s="279" t="s">
        <v>102</v>
      </c>
      <c r="M20" s="279" t="s">
        <v>2000</v>
      </c>
      <c r="N20" s="279"/>
      <c r="O20" s="279"/>
      <c r="P20" s="279" t="s">
        <v>653</v>
      </c>
      <c r="Q20" s="279"/>
      <c r="R20" s="279"/>
      <c r="S20" s="279"/>
      <c r="T20" s="372"/>
      <c r="U20" s="279"/>
    </row>
    <row r="21" spans="1:21" s="142" customFormat="1" ht="31.5" x14ac:dyDescent="0.2">
      <c r="A21" s="607"/>
      <c r="B21" s="517" t="s">
        <v>2024</v>
      </c>
      <c r="C21" s="518" t="s">
        <v>2025</v>
      </c>
      <c r="D21" s="519"/>
      <c r="E21" s="519" t="s">
        <v>242</v>
      </c>
      <c r="F21" s="520">
        <v>1098</v>
      </c>
      <c r="G21" s="287">
        <f t="shared" si="0"/>
        <v>768.6</v>
      </c>
      <c r="H21" s="63"/>
      <c r="I21" s="270"/>
      <c r="J21" s="271">
        <f t="shared" si="1"/>
        <v>0</v>
      </c>
      <c r="K21" s="216"/>
      <c r="L21" s="279" t="s">
        <v>102</v>
      </c>
      <c r="M21" s="279" t="s">
        <v>2000</v>
      </c>
      <c r="N21" s="279"/>
      <c r="O21" s="279"/>
      <c r="P21" s="279" t="s">
        <v>691</v>
      </c>
      <c r="Q21" s="279"/>
      <c r="R21" s="279"/>
      <c r="S21" s="279"/>
      <c r="T21" s="372"/>
      <c r="U21" s="279"/>
    </row>
    <row r="22" spans="1:21" s="142" customFormat="1" ht="31.5" x14ac:dyDescent="0.2">
      <c r="A22" s="567"/>
      <c r="B22" s="521" t="s">
        <v>2026</v>
      </c>
      <c r="C22" s="522" t="s">
        <v>2027</v>
      </c>
      <c r="D22" s="523"/>
      <c r="E22" s="523" t="s">
        <v>242</v>
      </c>
      <c r="F22" s="524">
        <v>1098</v>
      </c>
      <c r="G22" s="269">
        <f t="shared" si="0"/>
        <v>768.6</v>
      </c>
      <c r="H22" s="63"/>
      <c r="I22" s="270"/>
      <c r="J22" s="271">
        <f t="shared" si="1"/>
        <v>0</v>
      </c>
      <c r="K22" s="216"/>
      <c r="L22" s="279" t="s">
        <v>102</v>
      </c>
      <c r="M22" s="279" t="s">
        <v>2000</v>
      </c>
      <c r="N22" s="279"/>
      <c r="O22" s="279"/>
      <c r="P22" s="279" t="s">
        <v>691</v>
      </c>
      <c r="Q22" s="279"/>
      <c r="R22" s="279"/>
      <c r="S22" s="279"/>
      <c r="T22" s="372"/>
      <c r="U22" s="279"/>
    </row>
    <row r="23" spans="1:21" s="142" customFormat="1" ht="31.5" x14ac:dyDescent="0.2">
      <c r="A23" s="567"/>
      <c r="B23" s="521" t="s">
        <v>2028</v>
      </c>
      <c r="C23" s="522" t="s">
        <v>2029</v>
      </c>
      <c r="D23" s="523"/>
      <c r="E23" s="523" t="s">
        <v>242</v>
      </c>
      <c r="F23" s="524">
        <v>1098</v>
      </c>
      <c r="G23" s="269">
        <f t="shared" si="0"/>
        <v>768.6</v>
      </c>
      <c r="H23" s="63"/>
      <c r="I23" s="270"/>
      <c r="J23" s="271">
        <f t="shared" si="1"/>
        <v>0</v>
      </c>
      <c r="K23" s="216"/>
      <c r="L23" s="279" t="s">
        <v>102</v>
      </c>
      <c r="M23" s="279" t="s">
        <v>2000</v>
      </c>
      <c r="N23" s="279"/>
      <c r="O23" s="279"/>
      <c r="P23" s="279" t="s">
        <v>691</v>
      </c>
      <c r="Q23" s="279"/>
      <c r="R23" s="279"/>
      <c r="S23" s="279"/>
      <c r="T23" s="372"/>
      <c r="U23" s="279"/>
    </row>
    <row r="24" spans="1:21" s="142" customFormat="1" ht="32.25" thickBot="1" x14ac:dyDescent="0.25">
      <c r="A24" s="608"/>
      <c r="B24" s="525" t="s">
        <v>2030</v>
      </c>
      <c r="C24" s="526" t="s">
        <v>2031</v>
      </c>
      <c r="D24" s="527"/>
      <c r="E24" s="527" t="s">
        <v>242</v>
      </c>
      <c r="F24" s="528">
        <v>305</v>
      </c>
      <c r="G24" s="338">
        <f t="shared" si="0"/>
        <v>213.5</v>
      </c>
      <c r="H24" s="63"/>
      <c r="I24" s="270"/>
      <c r="J24" s="271">
        <f t="shared" si="1"/>
        <v>0</v>
      </c>
      <c r="K24" s="216"/>
      <c r="L24" s="279" t="s">
        <v>102</v>
      </c>
      <c r="M24" s="279" t="s">
        <v>2000</v>
      </c>
      <c r="N24" s="279"/>
      <c r="O24" s="279"/>
      <c r="P24" s="279" t="s">
        <v>691</v>
      </c>
      <c r="Q24" s="279"/>
      <c r="R24" s="279"/>
      <c r="S24" s="279"/>
      <c r="T24" s="372"/>
      <c r="U24" s="279"/>
    </row>
    <row r="25" spans="1:21" s="142" customFormat="1" ht="31.5" x14ac:dyDescent="0.2">
      <c r="A25" s="607"/>
      <c r="B25" s="517" t="s">
        <v>2032</v>
      </c>
      <c r="C25" s="518" t="s">
        <v>2033</v>
      </c>
      <c r="D25" s="519"/>
      <c r="E25" s="519" t="s">
        <v>242</v>
      </c>
      <c r="F25" s="529">
        <v>1098</v>
      </c>
      <c r="G25" s="287">
        <f t="shared" si="0"/>
        <v>768.6</v>
      </c>
      <c r="H25" s="63"/>
      <c r="I25" s="270"/>
      <c r="J25" s="271">
        <f t="shared" si="1"/>
        <v>0</v>
      </c>
      <c r="K25" s="216"/>
      <c r="L25" s="279" t="s">
        <v>102</v>
      </c>
      <c r="M25" s="279" t="s">
        <v>2000</v>
      </c>
      <c r="N25" s="279"/>
      <c r="O25" s="279"/>
      <c r="P25" s="279" t="s">
        <v>238</v>
      </c>
      <c r="Q25" s="279"/>
      <c r="R25" s="279"/>
      <c r="S25" s="279"/>
      <c r="T25" s="372"/>
      <c r="U25" s="279"/>
    </row>
    <row r="26" spans="1:21" s="142" customFormat="1" ht="31.5" x14ac:dyDescent="0.2">
      <c r="A26" s="567"/>
      <c r="B26" s="521">
        <v>2724487500</v>
      </c>
      <c r="C26" s="522" t="s">
        <v>2034</v>
      </c>
      <c r="D26" s="523"/>
      <c r="E26" s="523" t="s">
        <v>242</v>
      </c>
      <c r="F26" s="530">
        <v>1098</v>
      </c>
      <c r="G26" s="269">
        <f t="shared" si="0"/>
        <v>768.6</v>
      </c>
      <c r="H26" s="63"/>
      <c r="I26" s="270"/>
      <c r="J26" s="271">
        <f t="shared" si="1"/>
        <v>0</v>
      </c>
      <c r="K26" s="216"/>
      <c r="L26" s="279" t="s">
        <v>102</v>
      </c>
      <c r="M26" s="279" t="s">
        <v>2000</v>
      </c>
      <c r="N26" s="279"/>
      <c r="O26" s="279"/>
      <c r="P26" s="279" t="s">
        <v>238</v>
      </c>
      <c r="Q26" s="279"/>
      <c r="R26" s="279"/>
      <c r="S26" s="279"/>
      <c r="T26" s="372"/>
      <c r="U26" s="279"/>
    </row>
    <row r="27" spans="1:21" s="142" customFormat="1" ht="31.5" x14ac:dyDescent="0.2">
      <c r="A27" s="567"/>
      <c r="B27" s="521" t="s">
        <v>2035</v>
      </c>
      <c r="C27" s="522" t="s">
        <v>2036</v>
      </c>
      <c r="D27" s="523"/>
      <c r="E27" s="523" t="s">
        <v>242</v>
      </c>
      <c r="F27" s="530">
        <v>1098</v>
      </c>
      <c r="G27" s="269">
        <f t="shared" si="0"/>
        <v>768.6</v>
      </c>
      <c r="H27" s="63"/>
      <c r="I27" s="270"/>
      <c r="J27" s="271">
        <f t="shared" si="1"/>
        <v>0</v>
      </c>
      <c r="K27" s="216"/>
      <c r="L27" s="279" t="s">
        <v>102</v>
      </c>
      <c r="M27" s="279" t="s">
        <v>2000</v>
      </c>
      <c r="N27" s="279"/>
      <c r="O27" s="279"/>
      <c r="P27" s="279" t="s">
        <v>238</v>
      </c>
      <c r="Q27" s="279"/>
      <c r="R27" s="279"/>
      <c r="S27" s="279"/>
      <c r="T27" s="372"/>
      <c r="U27" s="279"/>
    </row>
    <row r="28" spans="1:21" s="142" customFormat="1" ht="32.25" thickBot="1" x14ac:dyDescent="0.25">
      <c r="A28" s="608"/>
      <c r="B28" s="525" t="s">
        <v>2037</v>
      </c>
      <c r="C28" s="526" t="s">
        <v>2038</v>
      </c>
      <c r="D28" s="527"/>
      <c r="E28" s="527" t="s">
        <v>242</v>
      </c>
      <c r="F28" s="528">
        <v>305</v>
      </c>
      <c r="G28" s="338">
        <f t="shared" si="0"/>
        <v>213.5</v>
      </c>
      <c r="H28" s="63"/>
      <c r="I28" s="270"/>
      <c r="J28" s="271">
        <f t="shared" si="1"/>
        <v>0</v>
      </c>
      <c r="K28" s="216"/>
      <c r="L28" s="279" t="s">
        <v>102</v>
      </c>
      <c r="M28" s="279" t="s">
        <v>2000</v>
      </c>
      <c r="N28" s="279"/>
      <c r="O28" s="279"/>
      <c r="P28" s="279" t="s">
        <v>238</v>
      </c>
      <c r="Q28" s="279"/>
      <c r="R28" s="279"/>
      <c r="S28" s="279"/>
      <c r="T28" s="372"/>
      <c r="U28" s="279"/>
    </row>
    <row r="29" spans="1:21" s="142" customFormat="1" ht="31.5" x14ac:dyDescent="0.2">
      <c r="A29" s="607"/>
      <c r="B29" s="517" t="s">
        <v>2039</v>
      </c>
      <c r="C29" s="518" t="s">
        <v>2040</v>
      </c>
      <c r="D29" s="519"/>
      <c r="E29" s="519" t="s">
        <v>242</v>
      </c>
      <c r="F29" s="529">
        <v>1098</v>
      </c>
      <c r="G29" s="287">
        <f t="shared" si="0"/>
        <v>768.6</v>
      </c>
      <c r="H29" s="63"/>
      <c r="I29" s="270"/>
      <c r="J29" s="271">
        <f t="shared" si="1"/>
        <v>0</v>
      </c>
      <c r="K29" s="216"/>
      <c r="L29" s="279" t="s">
        <v>102</v>
      </c>
      <c r="M29" s="279" t="s">
        <v>2000</v>
      </c>
      <c r="N29" s="279"/>
      <c r="O29" s="279"/>
      <c r="P29" s="279" t="s">
        <v>653</v>
      </c>
      <c r="Q29" s="279"/>
      <c r="R29" s="279"/>
      <c r="S29" s="279"/>
      <c r="T29" s="372"/>
      <c r="U29" s="279"/>
    </row>
    <row r="30" spans="1:21" s="142" customFormat="1" ht="31.5" x14ac:dyDescent="0.2">
      <c r="A30" s="567"/>
      <c r="B30" s="521" t="s">
        <v>2041</v>
      </c>
      <c r="C30" s="522" t="s">
        <v>2042</v>
      </c>
      <c r="D30" s="523"/>
      <c r="E30" s="523" t="s">
        <v>242</v>
      </c>
      <c r="F30" s="530">
        <v>1098</v>
      </c>
      <c r="G30" s="269">
        <f t="shared" si="0"/>
        <v>768.6</v>
      </c>
      <c r="H30" s="63"/>
      <c r="I30" s="270"/>
      <c r="J30" s="271">
        <f t="shared" si="1"/>
        <v>0</v>
      </c>
      <c r="K30" s="216"/>
      <c r="L30" s="279" t="s">
        <v>102</v>
      </c>
      <c r="M30" s="279" t="s">
        <v>2000</v>
      </c>
      <c r="N30" s="279"/>
      <c r="O30" s="279"/>
      <c r="P30" s="279" t="s">
        <v>653</v>
      </c>
      <c r="Q30" s="279"/>
      <c r="R30" s="279"/>
      <c r="S30" s="279"/>
      <c r="T30" s="372"/>
      <c r="U30" s="279"/>
    </row>
    <row r="31" spans="1:21" s="142" customFormat="1" ht="31.5" x14ac:dyDescent="0.2">
      <c r="A31" s="567"/>
      <c r="B31" s="521" t="s">
        <v>2043</v>
      </c>
      <c r="C31" s="522" t="s">
        <v>2044</v>
      </c>
      <c r="D31" s="523"/>
      <c r="E31" s="523" t="s">
        <v>242</v>
      </c>
      <c r="F31" s="530">
        <v>1098</v>
      </c>
      <c r="G31" s="269">
        <f t="shared" si="0"/>
        <v>768.6</v>
      </c>
      <c r="H31" s="63"/>
      <c r="I31" s="270"/>
      <c r="J31" s="271">
        <f t="shared" si="1"/>
        <v>0</v>
      </c>
      <c r="K31" s="216"/>
      <c r="L31" s="279" t="s">
        <v>102</v>
      </c>
      <c r="M31" s="279" t="s">
        <v>2000</v>
      </c>
      <c r="N31" s="279"/>
      <c r="O31" s="279"/>
      <c r="P31" s="279" t="s">
        <v>653</v>
      </c>
      <c r="Q31" s="279"/>
      <c r="R31" s="279"/>
      <c r="S31" s="279"/>
      <c r="T31" s="372"/>
      <c r="U31" s="279"/>
    </row>
    <row r="32" spans="1:21" s="142" customFormat="1" ht="32.25" thickBot="1" x14ac:dyDescent="0.25">
      <c r="A32" s="608"/>
      <c r="B32" s="525" t="s">
        <v>2045</v>
      </c>
      <c r="C32" s="526" t="s">
        <v>2046</v>
      </c>
      <c r="D32" s="527"/>
      <c r="E32" s="527" t="s">
        <v>242</v>
      </c>
      <c r="F32" s="528">
        <v>305</v>
      </c>
      <c r="G32" s="338">
        <f t="shared" si="0"/>
        <v>213.5</v>
      </c>
      <c r="H32" s="63"/>
      <c r="I32" s="270"/>
      <c r="J32" s="271">
        <f t="shared" si="1"/>
        <v>0</v>
      </c>
      <c r="K32" s="216"/>
      <c r="L32" s="279" t="s">
        <v>102</v>
      </c>
      <c r="M32" s="279" t="s">
        <v>2000</v>
      </c>
      <c r="N32" s="279"/>
      <c r="O32" s="279"/>
      <c r="P32" s="279" t="s">
        <v>653</v>
      </c>
      <c r="Q32" s="279"/>
      <c r="R32" s="279"/>
      <c r="S32" s="279"/>
      <c r="T32" s="372"/>
      <c r="U32" s="279"/>
    </row>
    <row r="33" spans="1:21" s="142" customFormat="1" ht="23.25" customHeight="1" thickTop="1" thickBot="1" x14ac:dyDescent="0.3">
      <c r="A33" s="108"/>
      <c r="B33" s="108"/>
      <c r="C33" s="133" t="s">
        <v>2047</v>
      </c>
      <c r="D33" s="133"/>
      <c r="E33" s="134"/>
      <c r="F33" s="36"/>
      <c r="G33" s="37"/>
      <c r="H33" s="63"/>
      <c r="I33" s="38"/>
      <c r="J33" s="39"/>
      <c r="K33" s="84"/>
      <c r="L33" s="136"/>
      <c r="M33" s="136"/>
      <c r="N33" s="136"/>
      <c r="O33" s="136"/>
      <c r="P33" s="136"/>
      <c r="Q33" s="136"/>
      <c r="R33" s="136"/>
      <c r="S33" s="136"/>
      <c r="T33" s="137"/>
      <c r="U33" s="136"/>
    </row>
    <row r="34" spans="1:21" s="142" customFormat="1" ht="49.5" customHeight="1" thickTop="1" x14ac:dyDescent="0.25">
      <c r="A34" s="569"/>
      <c r="B34" s="150" t="s">
        <v>2048</v>
      </c>
      <c r="C34" s="151" t="s">
        <v>2049</v>
      </c>
      <c r="D34" s="152"/>
      <c r="E34" s="153" t="s">
        <v>235</v>
      </c>
      <c r="F34" s="32">
        <v>11102</v>
      </c>
      <c r="G34" s="293">
        <f t="shared" ref="G34:G66" si="2">F34-F34*$G$4</f>
        <v>7771.4</v>
      </c>
      <c r="H34" s="63"/>
      <c r="I34" s="43"/>
      <c r="J34" s="44">
        <f t="shared" ref="J34:J66" si="3">IF(I34*G34&gt;0,I34*G34,0)</f>
        <v>0</v>
      </c>
      <c r="K34" s="84"/>
      <c r="L34" s="154" t="s">
        <v>102</v>
      </c>
      <c r="M34" s="154" t="s">
        <v>105</v>
      </c>
      <c r="N34" s="154" t="s">
        <v>652</v>
      </c>
      <c r="O34" s="154" t="s">
        <v>2050</v>
      </c>
      <c r="P34" s="154" t="s">
        <v>652</v>
      </c>
      <c r="Q34" s="154" t="s">
        <v>652</v>
      </c>
      <c r="R34" s="154" t="s">
        <v>652</v>
      </c>
      <c r="S34" s="154">
        <v>270</v>
      </c>
      <c r="T34" s="155">
        <v>1.8979999999999999</v>
      </c>
      <c r="U34" s="154" t="s">
        <v>2051</v>
      </c>
    </row>
    <row r="35" spans="1:21" s="142" customFormat="1" ht="49.5" customHeight="1" x14ac:dyDescent="0.25">
      <c r="A35" s="583"/>
      <c r="B35" s="274" t="s">
        <v>2052</v>
      </c>
      <c r="C35" s="275" t="s">
        <v>2053</v>
      </c>
      <c r="D35" s="276"/>
      <c r="E35" s="277" t="s">
        <v>235</v>
      </c>
      <c r="F35" s="278">
        <v>11468</v>
      </c>
      <c r="G35" s="269">
        <f t="shared" si="2"/>
        <v>8027.6</v>
      </c>
      <c r="H35" s="63"/>
      <c r="I35" s="270"/>
      <c r="J35" s="271">
        <f t="shared" si="3"/>
        <v>0</v>
      </c>
      <c r="K35" s="84"/>
      <c r="L35" s="279" t="s">
        <v>102</v>
      </c>
      <c r="M35" s="279" t="s">
        <v>105</v>
      </c>
      <c r="N35" s="279" t="s">
        <v>652</v>
      </c>
      <c r="O35" s="279" t="s">
        <v>2050</v>
      </c>
      <c r="P35" s="279" t="s">
        <v>652</v>
      </c>
      <c r="Q35" s="279" t="s">
        <v>652</v>
      </c>
      <c r="R35" s="279" t="s">
        <v>652</v>
      </c>
      <c r="S35" s="279">
        <v>270</v>
      </c>
      <c r="T35" s="372">
        <v>1.99</v>
      </c>
      <c r="U35" s="279" t="s">
        <v>2054</v>
      </c>
    </row>
    <row r="36" spans="1:21" s="142" customFormat="1" ht="49.5" customHeight="1" x14ac:dyDescent="0.25">
      <c r="A36" s="583"/>
      <c r="B36" s="274" t="s">
        <v>2055</v>
      </c>
      <c r="C36" s="275" t="s">
        <v>2056</v>
      </c>
      <c r="D36" s="276"/>
      <c r="E36" s="277" t="s">
        <v>235</v>
      </c>
      <c r="F36" s="278">
        <v>11712</v>
      </c>
      <c r="G36" s="269">
        <f t="shared" si="2"/>
        <v>8198.4</v>
      </c>
      <c r="H36" s="63"/>
      <c r="I36" s="270"/>
      <c r="J36" s="271">
        <f t="shared" si="3"/>
        <v>0</v>
      </c>
      <c r="K36" s="84"/>
      <c r="L36" s="279" t="s">
        <v>102</v>
      </c>
      <c r="M36" s="279" t="s">
        <v>105</v>
      </c>
      <c r="N36" s="279" t="s">
        <v>652</v>
      </c>
      <c r="O36" s="279" t="s">
        <v>2050</v>
      </c>
      <c r="P36" s="279" t="s">
        <v>652</v>
      </c>
      <c r="Q36" s="279" t="s">
        <v>652</v>
      </c>
      <c r="R36" s="279" t="s">
        <v>652</v>
      </c>
      <c r="S36" s="279">
        <v>270</v>
      </c>
      <c r="T36" s="372">
        <v>2.008</v>
      </c>
      <c r="U36" s="279" t="s">
        <v>2057</v>
      </c>
    </row>
    <row r="37" spans="1:21" s="142" customFormat="1" ht="49.5" customHeight="1" thickBot="1" x14ac:dyDescent="0.3">
      <c r="A37" s="585"/>
      <c r="B37" s="333" t="s">
        <v>2058</v>
      </c>
      <c r="C37" s="334" t="s">
        <v>2059</v>
      </c>
      <c r="D37" s="335"/>
      <c r="E37" s="336" t="s">
        <v>235</v>
      </c>
      <c r="F37" s="337">
        <v>11956</v>
      </c>
      <c r="G37" s="338">
        <f t="shared" si="2"/>
        <v>8369.2000000000007</v>
      </c>
      <c r="H37" s="63"/>
      <c r="I37" s="339"/>
      <c r="J37" s="340">
        <f t="shared" si="3"/>
        <v>0</v>
      </c>
      <c r="K37" s="84"/>
      <c r="L37" s="341" t="s">
        <v>102</v>
      </c>
      <c r="M37" s="341" t="s">
        <v>105</v>
      </c>
      <c r="N37" s="341" t="s">
        <v>652</v>
      </c>
      <c r="O37" s="341" t="s">
        <v>2050</v>
      </c>
      <c r="P37" s="341" t="s">
        <v>652</v>
      </c>
      <c r="Q37" s="341" t="s">
        <v>652</v>
      </c>
      <c r="R37" s="341" t="s">
        <v>652</v>
      </c>
      <c r="S37" s="341">
        <v>270</v>
      </c>
      <c r="T37" s="373">
        <v>2.1259999999999999</v>
      </c>
      <c r="U37" s="341" t="s">
        <v>2060</v>
      </c>
    </row>
    <row r="38" spans="1:21" s="142" customFormat="1" ht="49.5" customHeight="1" x14ac:dyDescent="0.25">
      <c r="A38" s="586"/>
      <c r="B38" s="169" t="s">
        <v>2061</v>
      </c>
      <c r="C38" s="170" t="s">
        <v>2062</v>
      </c>
      <c r="D38" s="171"/>
      <c r="E38" s="172" t="s">
        <v>235</v>
      </c>
      <c r="F38" s="35">
        <v>11224</v>
      </c>
      <c r="G38" s="342">
        <f t="shared" si="2"/>
        <v>7856.8</v>
      </c>
      <c r="H38" s="63"/>
      <c r="I38" s="49"/>
      <c r="J38" s="50">
        <f t="shared" si="3"/>
        <v>0</v>
      </c>
      <c r="K38" s="84"/>
      <c r="L38" s="173" t="s">
        <v>102</v>
      </c>
      <c r="M38" s="173" t="s">
        <v>105</v>
      </c>
      <c r="N38" s="173" t="s">
        <v>652</v>
      </c>
      <c r="O38" s="173" t="s">
        <v>2063</v>
      </c>
      <c r="P38" s="173" t="s">
        <v>652</v>
      </c>
      <c r="Q38" s="173" t="s">
        <v>652</v>
      </c>
      <c r="R38" s="173" t="s">
        <v>652</v>
      </c>
      <c r="S38" s="173">
        <v>270</v>
      </c>
      <c r="T38" s="174">
        <v>1.9219999999999999</v>
      </c>
      <c r="U38" s="173" t="s">
        <v>2064</v>
      </c>
    </row>
    <row r="39" spans="1:21" s="142" customFormat="1" ht="49.5" customHeight="1" x14ac:dyDescent="0.25">
      <c r="A39" s="583"/>
      <c r="B39" s="274" t="s">
        <v>2065</v>
      </c>
      <c r="C39" s="275" t="s">
        <v>2066</v>
      </c>
      <c r="D39" s="276"/>
      <c r="E39" s="277" t="s">
        <v>235</v>
      </c>
      <c r="F39" s="278">
        <v>11468</v>
      </c>
      <c r="G39" s="269">
        <f t="shared" si="2"/>
        <v>8027.6</v>
      </c>
      <c r="H39" s="63"/>
      <c r="I39" s="270"/>
      <c r="J39" s="271">
        <f t="shared" si="3"/>
        <v>0</v>
      </c>
      <c r="K39" s="84"/>
      <c r="L39" s="279" t="s">
        <v>102</v>
      </c>
      <c r="M39" s="279" t="s">
        <v>105</v>
      </c>
      <c r="N39" s="279" t="s">
        <v>652</v>
      </c>
      <c r="O39" s="279" t="s">
        <v>2063</v>
      </c>
      <c r="P39" s="279" t="s">
        <v>652</v>
      </c>
      <c r="Q39" s="279" t="s">
        <v>652</v>
      </c>
      <c r="R39" s="279" t="s">
        <v>652</v>
      </c>
      <c r="S39" s="279">
        <v>270</v>
      </c>
      <c r="T39" s="372">
        <v>2.0139999999999998</v>
      </c>
      <c r="U39" s="279" t="s">
        <v>2067</v>
      </c>
    </row>
    <row r="40" spans="1:21" s="142" customFormat="1" ht="49.5" customHeight="1" x14ac:dyDescent="0.25">
      <c r="A40" s="583"/>
      <c r="B40" s="274" t="s">
        <v>2068</v>
      </c>
      <c r="C40" s="275" t="s">
        <v>2069</v>
      </c>
      <c r="D40" s="276"/>
      <c r="E40" s="277" t="s">
        <v>235</v>
      </c>
      <c r="F40" s="278">
        <v>11834</v>
      </c>
      <c r="G40" s="269">
        <f t="shared" si="2"/>
        <v>8283.7999999999993</v>
      </c>
      <c r="H40" s="63"/>
      <c r="I40" s="270"/>
      <c r="J40" s="271">
        <f t="shared" si="3"/>
        <v>0</v>
      </c>
      <c r="K40" s="84"/>
      <c r="L40" s="279" t="s">
        <v>102</v>
      </c>
      <c r="M40" s="279" t="s">
        <v>105</v>
      </c>
      <c r="N40" s="279" t="s">
        <v>652</v>
      </c>
      <c r="O40" s="279" t="s">
        <v>2063</v>
      </c>
      <c r="P40" s="279" t="s">
        <v>652</v>
      </c>
      <c r="Q40" s="279" t="s">
        <v>652</v>
      </c>
      <c r="R40" s="279" t="s">
        <v>652</v>
      </c>
      <c r="S40" s="279">
        <v>270</v>
      </c>
      <c r="T40" s="372">
        <v>2.0339999999999998</v>
      </c>
      <c r="U40" s="279" t="s">
        <v>2070</v>
      </c>
    </row>
    <row r="41" spans="1:21" s="142" customFormat="1" ht="49.5" customHeight="1" thickBot="1" x14ac:dyDescent="0.3">
      <c r="A41" s="585"/>
      <c r="B41" s="333" t="s">
        <v>2071</v>
      </c>
      <c r="C41" s="334" t="s">
        <v>2072</v>
      </c>
      <c r="D41" s="335"/>
      <c r="E41" s="336" t="s">
        <v>235</v>
      </c>
      <c r="F41" s="337">
        <v>12078</v>
      </c>
      <c r="G41" s="338">
        <f t="shared" si="2"/>
        <v>8454.6</v>
      </c>
      <c r="H41" s="63"/>
      <c r="I41" s="339"/>
      <c r="J41" s="340">
        <f t="shared" si="3"/>
        <v>0</v>
      </c>
      <c r="K41" s="84"/>
      <c r="L41" s="341" t="s">
        <v>102</v>
      </c>
      <c r="M41" s="341" t="s">
        <v>105</v>
      </c>
      <c r="N41" s="341" t="s">
        <v>652</v>
      </c>
      <c r="O41" s="341" t="s">
        <v>2063</v>
      </c>
      <c r="P41" s="341" t="s">
        <v>652</v>
      </c>
      <c r="Q41" s="341" t="s">
        <v>652</v>
      </c>
      <c r="R41" s="341" t="s">
        <v>652</v>
      </c>
      <c r="S41" s="341">
        <v>270</v>
      </c>
      <c r="T41" s="373">
        <v>2.1459999999999999</v>
      </c>
      <c r="U41" s="341" t="s">
        <v>2073</v>
      </c>
    </row>
    <row r="42" spans="1:21" s="142" customFormat="1" ht="49.5" customHeight="1" x14ac:dyDescent="0.25">
      <c r="A42" s="586"/>
      <c r="B42" s="169" t="s">
        <v>2074</v>
      </c>
      <c r="C42" s="170" t="s">
        <v>2075</v>
      </c>
      <c r="D42" s="171"/>
      <c r="E42" s="172" t="s">
        <v>235</v>
      </c>
      <c r="F42" s="35">
        <v>11590</v>
      </c>
      <c r="G42" s="342">
        <f t="shared" si="2"/>
        <v>8113</v>
      </c>
      <c r="H42" s="63"/>
      <c r="I42" s="49"/>
      <c r="J42" s="50">
        <f t="shared" si="3"/>
        <v>0</v>
      </c>
      <c r="K42" s="84"/>
      <c r="L42" s="173" t="s">
        <v>102</v>
      </c>
      <c r="M42" s="173" t="s">
        <v>105</v>
      </c>
      <c r="N42" s="173" t="s">
        <v>652</v>
      </c>
      <c r="O42" s="173" t="s">
        <v>2076</v>
      </c>
      <c r="P42" s="173" t="s">
        <v>652</v>
      </c>
      <c r="Q42" s="173" t="s">
        <v>652</v>
      </c>
      <c r="R42" s="173" t="s">
        <v>652</v>
      </c>
      <c r="S42" s="173">
        <v>270</v>
      </c>
      <c r="T42" s="174">
        <v>2.044</v>
      </c>
      <c r="U42" s="173" t="s">
        <v>2077</v>
      </c>
    </row>
    <row r="43" spans="1:21" s="142" customFormat="1" ht="49.5" customHeight="1" x14ac:dyDescent="0.25">
      <c r="A43" s="583"/>
      <c r="B43" s="274" t="s">
        <v>2078</v>
      </c>
      <c r="C43" s="275" t="s">
        <v>2079</v>
      </c>
      <c r="D43" s="276"/>
      <c r="E43" s="277" t="s">
        <v>235</v>
      </c>
      <c r="F43" s="278">
        <v>11834</v>
      </c>
      <c r="G43" s="269">
        <f t="shared" si="2"/>
        <v>8283.7999999999993</v>
      </c>
      <c r="H43" s="63"/>
      <c r="I43" s="270"/>
      <c r="J43" s="271">
        <f t="shared" si="3"/>
        <v>0</v>
      </c>
      <c r="K43" s="84"/>
      <c r="L43" s="279" t="s">
        <v>102</v>
      </c>
      <c r="M43" s="279" t="s">
        <v>105</v>
      </c>
      <c r="N43" s="279" t="s">
        <v>652</v>
      </c>
      <c r="O43" s="279" t="s">
        <v>2076</v>
      </c>
      <c r="P43" s="279" t="s">
        <v>652</v>
      </c>
      <c r="Q43" s="279" t="s">
        <v>652</v>
      </c>
      <c r="R43" s="279" t="s">
        <v>652</v>
      </c>
      <c r="S43" s="279">
        <v>270</v>
      </c>
      <c r="T43" s="372">
        <v>2.06</v>
      </c>
      <c r="U43" s="279" t="s">
        <v>2080</v>
      </c>
    </row>
    <row r="44" spans="1:21" s="142" customFormat="1" ht="49.5" customHeight="1" thickBot="1" x14ac:dyDescent="0.3">
      <c r="A44" s="585"/>
      <c r="B44" s="333" t="s">
        <v>2081</v>
      </c>
      <c r="C44" s="334" t="s">
        <v>2082</v>
      </c>
      <c r="D44" s="335"/>
      <c r="E44" s="336" t="s">
        <v>235</v>
      </c>
      <c r="F44" s="337">
        <v>12078</v>
      </c>
      <c r="G44" s="338">
        <f t="shared" si="2"/>
        <v>8454.6</v>
      </c>
      <c r="H44" s="63"/>
      <c r="I44" s="339"/>
      <c r="J44" s="340">
        <f t="shared" si="3"/>
        <v>0</v>
      </c>
      <c r="K44" s="84"/>
      <c r="L44" s="341" t="s">
        <v>102</v>
      </c>
      <c r="M44" s="341" t="s">
        <v>105</v>
      </c>
      <c r="N44" s="341" t="s">
        <v>652</v>
      </c>
      <c r="O44" s="341" t="s">
        <v>2076</v>
      </c>
      <c r="P44" s="341" t="s">
        <v>652</v>
      </c>
      <c r="Q44" s="341" t="s">
        <v>652</v>
      </c>
      <c r="R44" s="341" t="s">
        <v>652</v>
      </c>
      <c r="S44" s="341">
        <v>270</v>
      </c>
      <c r="T44" s="373">
        <v>2.1680000000000001</v>
      </c>
      <c r="U44" s="341" t="s">
        <v>2083</v>
      </c>
    </row>
    <row r="45" spans="1:21" s="142" customFormat="1" ht="49.5" customHeight="1" x14ac:dyDescent="0.25">
      <c r="A45" s="586"/>
      <c r="B45" s="169" t="s">
        <v>2084</v>
      </c>
      <c r="C45" s="170" t="s">
        <v>2085</v>
      </c>
      <c r="D45" s="171"/>
      <c r="E45" s="172" t="s">
        <v>235</v>
      </c>
      <c r="F45" s="35">
        <v>11590</v>
      </c>
      <c r="G45" s="342">
        <f t="shared" si="2"/>
        <v>8113</v>
      </c>
      <c r="H45" s="63"/>
      <c r="I45" s="49"/>
      <c r="J45" s="50">
        <f t="shared" si="3"/>
        <v>0</v>
      </c>
      <c r="K45" s="84"/>
      <c r="L45" s="173" t="s">
        <v>102</v>
      </c>
      <c r="M45" s="173" t="s">
        <v>105</v>
      </c>
      <c r="N45" s="173" t="s">
        <v>652</v>
      </c>
      <c r="O45" s="173" t="s">
        <v>2086</v>
      </c>
      <c r="P45" s="173" t="s">
        <v>652</v>
      </c>
      <c r="Q45" s="173" t="s">
        <v>652</v>
      </c>
      <c r="R45" s="173" t="s">
        <v>652</v>
      </c>
      <c r="S45" s="173">
        <v>270</v>
      </c>
      <c r="T45" s="174">
        <v>2.0699999999999998</v>
      </c>
      <c r="U45" s="173" t="s">
        <v>2087</v>
      </c>
    </row>
    <row r="46" spans="1:21" s="142" customFormat="1" ht="49.5" customHeight="1" x14ac:dyDescent="0.25">
      <c r="A46" s="583"/>
      <c r="B46" s="274" t="s">
        <v>2088</v>
      </c>
      <c r="C46" s="275" t="s">
        <v>2089</v>
      </c>
      <c r="D46" s="276"/>
      <c r="E46" s="277" t="s">
        <v>235</v>
      </c>
      <c r="F46" s="278">
        <v>11956</v>
      </c>
      <c r="G46" s="269">
        <f t="shared" si="2"/>
        <v>8369.2000000000007</v>
      </c>
      <c r="H46" s="63"/>
      <c r="I46" s="270"/>
      <c r="J46" s="271">
        <f t="shared" si="3"/>
        <v>0</v>
      </c>
      <c r="K46" s="84"/>
      <c r="L46" s="279" t="s">
        <v>102</v>
      </c>
      <c r="M46" s="279" t="s">
        <v>105</v>
      </c>
      <c r="N46" s="279" t="s">
        <v>652</v>
      </c>
      <c r="O46" s="279" t="s">
        <v>2086</v>
      </c>
      <c r="P46" s="279" t="s">
        <v>652</v>
      </c>
      <c r="Q46" s="279" t="s">
        <v>652</v>
      </c>
      <c r="R46" s="279" t="s">
        <v>652</v>
      </c>
      <c r="S46" s="279">
        <v>270</v>
      </c>
      <c r="T46" s="372">
        <v>2.0779999999999998</v>
      </c>
      <c r="U46" s="279" t="s">
        <v>2090</v>
      </c>
    </row>
    <row r="47" spans="1:21" s="142" customFormat="1" ht="49.5" customHeight="1" x14ac:dyDescent="0.25">
      <c r="A47" s="583"/>
      <c r="B47" s="274" t="s">
        <v>2091</v>
      </c>
      <c r="C47" s="275" t="s">
        <v>2092</v>
      </c>
      <c r="D47" s="276"/>
      <c r="E47" s="277" t="s">
        <v>235</v>
      </c>
      <c r="F47" s="278">
        <v>12078</v>
      </c>
      <c r="G47" s="269">
        <f t="shared" si="2"/>
        <v>8454.6</v>
      </c>
      <c r="H47" s="63"/>
      <c r="I47" s="270"/>
      <c r="J47" s="271">
        <f t="shared" si="3"/>
        <v>0</v>
      </c>
      <c r="K47" s="84"/>
      <c r="L47" s="279" t="s">
        <v>102</v>
      </c>
      <c r="M47" s="279" t="s">
        <v>105</v>
      </c>
      <c r="N47" s="279" t="s">
        <v>652</v>
      </c>
      <c r="O47" s="279" t="s">
        <v>2086</v>
      </c>
      <c r="P47" s="279" t="s">
        <v>652</v>
      </c>
      <c r="Q47" s="279" t="s">
        <v>652</v>
      </c>
      <c r="R47" s="279" t="s">
        <v>652</v>
      </c>
      <c r="S47" s="279">
        <v>270</v>
      </c>
      <c r="T47" s="372">
        <v>2.1960000000000002</v>
      </c>
      <c r="U47" s="279" t="s">
        <v>2093</v>
      </c>
    </row>
    <row r="48" spans="1:21" s="142" customFormat="1" ht="49.5" customHeight="1" thickBot="1" x14ac:dyDescent="0.3">
      <c r="A48" s="585"/>
      <c r="B48" s="333" t="s">
        <v>2094</v>
      </c>
      <c r="C48" s="334" t="s">
        <v>2095</v>
      </c>
      <c r="D48" s="335"/>
      <c r="E48" s="336" t="s">
        <v>235</v>
      </c>
      <c r="F48" s="337">
        <v>14762</v>
      </c>
      <c r="G48" s="338">
        <f t="shared" si="2"/>
        <v>10333.400000000001</v>
      </c>
      <c r="H48" s="63"/>
      <c r="I48" s="339"/>
      <c r="J48" s="340">
        <f t="shared" si="3"/>
        <v>0</v>
      </c>
      <c r="K48" s="84"/>
      <c r="L48" s="341" t="s">
        <v>102</v>
      </c>
      <c r="M48" s="341" t="s">
        <v>105</v>
      </c>
      <c r="N48" s="341" t="s">
        <v>652</v>
      </c>
      <c r="O48" s="341" t="s">
        <v>2086</v>
      </c>
      <c r="P48" s="341" t="s">
        <v>652</v>
      </c>
      <c r="Q48" s="341" t="s">
        <v>652</v>
      </c>
      <c r="R48" s="341" t="s">
        <v>652</v>
      </c>
      <c r="S48" s="341">
        <v>270</v>
      </c>
      <c r="T48" s="373">
        <v>2.754</v>
      </c>
      <c r="U48" s="341" t="s">
        <v>2096</v>
      </c>
    </row>
    <row r="49" spans="1:21" s="142" customFormat="1" ht="49.5" customHeight="1" x14ac:dyDescent="0.25">
      <c r="A49" s="586"/>
      <c r="B49" s="169" t="s">
        <v>2097</v>
      </c>
      <c r="C49" s="170" t="s">
        <v>2098</v>
      </c>
      <c r="D49" s="171"/>
      <c r="E49" s="172" t="s">
        <v>235</v>
      </c>
      <c r="F49" s="35">
        <v>13054</v>
      </c>
      <c r="G49" s="342">
        <f t="shared" si="2"/>
        <v>9137.7999999999993</v>
      </c>
      <c r="H49" s="63"/>
      <c r="I49" s="49"/>
      <c r="J49" s="50">
        <f t="shared" si="3"/>
        <v>0</v>
      </c>
      <c r="K49" s="84"/>
      <c r="L49" s="173" t="s">
        <v>102</v>
      </c>
      <c r="M49" s="173" t="s">
        <v>105</v>
      </c>
      <c r="N49" s="173" t="s">
        <v>652</v>
      </c>
      <c r="O49" s="173" t="s">
        <v>2099</v>
      </c>
      <c r="P49" s="173" t="s">
        <v>652</v>
      </c>
      <c r="Q49" s="173" t="s">
        <v>652</v>
      </c>
      <c r="R49" s="173" t="s">
        <v>652</v>
      </c>
      <c r="S49" s="173">
        <v>270</v>
      </c>
      <c r="T49" s="174">
        <v>2.1059999999999999</v>
      </c>
      <c r="U49" s="173" t="s">
        <v>2100</v>
      </c>
    </row>
    <row r="50" spans="1:21" s="142" customFormat="1" ht="49.5" customHeight="1" x14ac:dyDescent="0.25">
      <c r="A50" s="583"/>
      <c r="B50" s="274" t="s">
        <v>2101</v>
      </c>
      <c r="C50" s="275" t="s">
        <v>2102</v>
      </c>
      <c r="D50" s="276"/>
      <c r="E50" s="277" t="s">
        <v>235</v>
      </c>
      <c r="F50" s="278">
        <v>13542</v>
      </c>
      <c r="G50" s="269">
        <f t="shared" si="2"/>
        <v>9479.4</v>
      </c>
      <c r="H50" s="63"/>
      <c r="I50" s="270"/>
      <c r="J50" s="271">
        <f t="shared" si="3"/>
        <v>0</v>
      </c>
      <c r="K50" s="84"/>
      <c r="L50" s="279" t="s">
        <v>102</v>
      </c>
      <c r="M50" s="279" t="s">
        <v>105</v>
      </c>
      <c r="N50" s="279" t="s">
        <v>652</v>
      </c>
      <c r="O50" s="279" t="s">
        <v>2099</v>
      </c>
      <c r="P50" s="279" t="s">
        <v>652</v>
      </c>
      <c r="Q50" s="279" t="s">
        <v>652</v>
      </c>
      <c r="R50" s="279" t="s">
        <v>652</v>
      </c>
      <c r="S50" s="279">
        <v>270</v>
      </c>
      <c r="T50" s="372">
        <v>2.2160000000000002</v>
      </c>
      <c r="U50" s="279" t="s">
        <v>2103</v>
      </c>
    </row>
    <row r="51" spans="1:21" s="142" customFormat="1" ht="49.5" customHeight="1" thickBot="1" x14ac:dyDescent="0.3">
      <c r="A51" s="585"/>
      <c r="B51" s="333" t="s">
        <v>2104</v>
      </c>
      <c r="C51" s="334" t="s">
        <v>2105</v>
      </c>
      <c r="D51" s="335"/>
      <c r="E51" s="336" t="s">
        <v>235</v>
      </c>
      <c r="F51" s="337">
        <v>16348</v>
      </c>
      <c r="G51" s="338">
        <f t="shared" si="2"/>
        <v>11443.6</v>
      </c>
      <c r="H51" s="63"/>
      <c r="I51" s="339"/>
      <c r="J51" s="340">
        <f t="shared" si="3"/>
        <v>0</v>
      </c>
      <c r="K51" s="84"/>
      <c r="L51" s="341" t="s">
        <v>102</v>
      </c>
      <c r="M51" s="341" t="s">
        <v>105</v>
      </c>
      <c r="N51" s="341" t="s">
        <v>652</v>
      </c>
      <c r="O51" s="341" t="s">
        <v>2099</v>
      </c>
      <c r="P51" s="341" t="s">
        <v>652</v>
      </c>
      <c r="Q51" s="341" t="s">
        <v>652</v>
      </c>
      <c r="R51" s="341" t="s">
        <v>652</v>
      </c>
      <c r="S51" s="341">
        <v>270</v>
      </c>
      <c r="T51" s="373">
        <v>2.7679999999999998</v>
      </c>
      <c r="U51" s="341" t="s">
        <v>2106</v>
      </c>
    </row>
    <row r="52" spans="1:21" s="142" customFormat="1" ht="49.5" customHeight="1" x14ac:dyDescent="0.25">
      <c r="A52" s="586"/>
      <c r="B52" s="169" t="s">
        <v>2107</v>
      </c>
      <c r="C52" s="170" t="s">
        <v>2108</v>
      </c>
      <c r="D52" s="171"/>
      <c r="E52" s="172" t="s">
        <v>235</v>
      </c>
      <c r="F52" s="35">
        <v>14152</v>
      </c>
      <c r="G52" s="342">
        <f t="shared" si="2"/>
        <v>9906.4000000000015</v>
      </c>
      <c r="H52" s="63"/>
      <c r="I52" s="49"/>
      <c r="J52" s="50">
        <f t="shared" si="3"/>
        <v>0</v>
      </c>
      <c r="K52" s="84"/>
      <c r="L52" s="173" t="s">
        <v>102</v>
      </c>
      <c r="M52" s="173" t="s">
        <v>105</v>
      </c>
      <c r="N52" s="173" t="s">
        <v>652</v>
      </c>
      <c r="O52" s="173" t="s">
        <v>2109</v>
      </c>
      <c r="P52" s="173" t="s">
        <v>652</v>
      </c>
      <c r="Q52" s="173" t="s">
        <v>652</v>
      </c>
      <c r="R52" s="173" t="s">
        <v>652</v>
      </c>
      <c r="S52" s="173">
        <v>270</v>
      </c>
      <c r="T52" s="174">
        <v>2.1419999999999999</v>
      </c>
      <c r="U52" s="173" t="s">
        <v>2110</v>
      </c>
    </row>
    <row r="53" spans="1:21" s="142" customFormat="1" ht="49.5" customHeight="1" x14ac:dyDescent="0.25">
      <c r="A53" s="583"/>
      <c r="B53" s="274" t="s">
        <v>2111</v>
      </c>
      <c r="C53" s="275" t="s">
        <v>2112</v>
      </c>
      <c r="D53" s="276"/>
      <c r="E53" s="277" t="s">
        <v>235</v>
      </c>
      <c r="F53" s="278">
        <v>14518</v>
      </c>
      <c r="G53" s="269">
        <f t="shared" si="2"/>
        <v>10162.6</v>
      </c>
      <c r="H53" s="63"/>
      <c r="I53" s="270"/>
      <c r="J53" s="271">
        <f t="shared" si="3"/>
        <v>0</v>
      </c>
      <c r="K53" s="84"/>
      <c r="L53" s="279" t="s">
        <v>102</v>
      </c>
      <c r="M53" s="279" t="s">
        <v>105</v>
      </c>
      <c r="N53" s="279" t="s">
        <v>652</v>
      </c>
      <c r="O53" s="279" t="s">
        <v>2109</v>
      </c>
      <c r="P53" s="279" t="s">
        <v>652</v>
      </c>
      <c r="Q53" s="279" t="s">
        <v>652</v>
      </c>
      <c r="R53" s="279" t="s">
        <v>652</v>
      </c>
      <c r="S53" s="279">
        <v>270</v>
      </c>
      <c r="T53" s="372">
        <v>2.2440000000000002</v>
      </c>
      <c r="U53" s="279" t="s">
        <v>2113</v>
      </c>
    </row>
    <row r="54" spans="1:21" s="142" customFormat="1" ht="49.5" customHeight="1" thickBot="1" x14ac:dyDescent="0.3">
      <c r="A54" s="585"/>
      <c r="B54" s="333" t="s">
        <v>2114</v>
      </c>
      <c r="C54" s="334" t="s">
        <v>2115</v>
      </c>
      <c r="D54" s="335"/>
      <c r="E54" s="336" t="s">
        <v>235</v>
      </c>
      <c r="F54" s="337">
        <v>17568</v>
      </c>
      <c r="G54" s="338">
        <f t="shared" si="2"/>
        <v>12297.6</v>
      </c>
      <c r="H54" s="63"/>
      <c r="I54" s="339"/>
      <c r="J54" s="340">
        <f t="shared" si="3"/>
        <v>0</v>
      </c>
      <c r="K54" s="84"/>
      <c r="L54" s="341" t="s">
        <v>102</v>
      </c>
      <c r="M54" s="341" t="s">
        <v>105</v>
      </c>
      <c r="N54" s="341" t="s">
        <v>652</v>
      </c>
      <c r="O54" s="341" t="s">
        <v>2109</v>
      </c>
      <c r="P54" s="341" t="s">
        <v>652</v>
      </c>
      <c r="Q54" s="341" t="s">
        <v>652</v>
      </c>
      <c r="R54" s="341" t="s">
        <v>652</v>
      </c>
      <c r="S54" s="341">
        <v>270</v>
      </c>
      <c r="T54" s="373">
        <v>2.778</v>
      </c>
      <c r="U54" s="341" t="s">
        <v>2116</v>
      </c>
    </row>
    <row r="55" spans="1:21" s="142" customFormat="1" ht="50.25" customHeight="1" x14ac:dyDescent="0.25">
      <c r="A55" s="586"/>
      <c r="B55" s="169" t="s">
        <v>2117</v>
      </c>
      <c r="C55" s="170" t="s">
        <v>2118</v>
      </c>
      <c r="D55" s="171"/>
      <c r="E55" s="172" t="s">
        <v>235</v>
      </c>
      <c r="F55" s="35">
        <v>14274</v>
      </c>
      <c r="G55" s="342">
        <f t="shared" si="2"/>
        <v>9991.7999999999993</v>
      </c>
      <c r="H55" s="63"/>
      <c r="I55" s="49"/>
      <c r="J55" s="50">
        <f t="shared" si="3"/>
        <v>0</v>
      </c>
      <c r="K55" s="84"/>
      <c r="L55" s="173" t="s">
        <v>102</v>
      </c>
      <c r="M55" s="173" t="s">
        <v>105</v>
      </c>
      <c r="N55" s="173" t="s">
        <v>652</v>
      </c>
      <c r="O55" s="173" t="s">
        <v>2119</v>
      </c>
      <c r="P55" s="173" t="s">
        <v>652</v>
      </c>
      <c r="Q55" s="173" t="s">
        <v>652</v>
      </c>
      <c r="R55" s="173" t="s">
        <v>652</v>
      </c>
      <c r="S55" s="173">
        <v>270</v>
      </c>
      <c r="T55" s="174">
        <v>2.1560000000000001</v>
      </c>
      <c r="U55" s="173" t="s">
        <v>2120</v>
      </c>
    </row>
    <row r="56" spans="1:21" s="142" customFormat="1" ht="50.25" customHeight="1" x14ac:dyDescent="0.25">
      <c r="A56" s="583"/>
      <c r="B56" s="274" t="s">
        <v>2121</v>
      </c>
      <c r="C56" s="275" t="s">
        <v>2122</v>
      </c>
      <c r="D56" s="276"/>
      <c r="E56" s="277" t="s">
        <v>235</v>
      </c>
      <c r="F56" s="278">
        <v>15860</v>
      </c>
      <c r="G56" s="269">
        <f t="shared" si="2"/>
        <v>11102</v>
      </c>
      <c r="H56" s="63"/>
      <c r="I56" s="270"/>
      <c r="J56" s="271">
        <f t="shared" si="3"/>
        <v>0</v>
      </c>
      <c r="K56" s="84"/>
      <c r="L56" s="279" t="s">
        <v>102</v>
      </c>
      <c r="M56" s="279" t="s">
        <v>105</v>
      </c>
      <c r="N56" s="279" t="s">
        <v>652</v>
      </c>
      <c r="O56" s="279" t="s">
        <v>2119</v>
      </c>
      <c r="P56" s="279" t="s">
        <v>652</v>
      </c>
      <c r="Q56" s="279" t="s">
        <v>652</v>
      </c>
      <c r="R56" s="279" t="s">
        <v>652</v>
      </c>
      <c r="S56" s="279">
        <v>270</v>
      </c>
      <c r="T56" s="372">
        <v>2.2599999999999998</v>
      </c>
      <c r="U56" s="279" t="s">
        <v>2123</v>
      </c>
    </row>
    <row r="57" spans="1:21" s="142" customFormat="1" ht="50.25" customHeight="1" thickBot="1" x14ac:dyDescent="0.3">
      <c r="A57" s="585"/>
      <c r="B57" s="333" t="s">
        <v>2124</v>
      </c>
      <c r="C57" s="334" t="s">
        <v>2125</v>
      </c>
      <c r="D57" s="335"/>
      <c r="E57" s="336" t="s">
        <v>235</v>
      </c>
      <c r="F57" s="337">
        <v>18788</v>
      </c>
      <c r="G57" s="338">
        <f t="shared" si="2"/>
        <v>13151.6</v>
      </c>
      <c r="H57" s="63"/>
      <c r="I57" s="339"/>
      <c r="J57" s="340">
        <f t="shared" si="3"/>
        <v>0</v>
      </c>
      <c r="K57" s="84"/>
      <c r="L57" s="341" t="s">
        <v>102</v>
      </c>
      <c r="M57" s="341" t="s">
        <v>105</v>
      </c>
      <c r="N57" s="341" t="s">
        <v>652</v>
      </c>
      <c r="O57" s="341" t="s">
        <v>2119</v>
      </c>
      <c r="P57" s="341" t="s">
        <v>652</v>
      </c>
      <c r="Q57" s="341" t="s">
        <v>652</v>
      </c>
      <c r="R57" s="341" t="s">
        <v>652</v>
      </c>
      <c r="S57" s="341">
        <v>270</v>
      </c>
      <c r="T57" s="373">
        <v>2.794</v>
      </c>
      <c r="U57" s="341" t="s">
        <v>2126</v>
      </c>
    </row>
    <row r="58" spans="1:21" s="142" customFormat="1" ht="50.25" customHeight="1" x14ac:dyDescent="0.25">
      <c r="A58" s="586"/>
      <c r="B58" s="169" t="s">
        <v>2127</v>
      </c>
      <c r="C58" s="170" t="s">
        <v>2128</v>
      </c>
      <c r="D58" s="171"/>
      <c r="E58" s="172" t="s">
        <v>235</v>
      </c>
      <c r="F58" s="35">
        <v>15494</v>
      </c>
      <c r="G58" s="342">
        <f t="shared" si="2"/>
        <v>10845.8</v>
      </c>
      <c r="H58" s="63"/>
      <c r="I58" s="49"/>
      <c r="J58" s="50">
        <f t="shared" si="3"/>
        <v>0</v>
      </c>
      <c r="K58" s="84"/>
      <c r="L58" s="173" t="s">
        <v>102</v>
      </c>
      <c r="M58" s="173" t="s">
        <v>105</v>
      </c>
      <c r="N58" s="173" t="s">
        <v>652</v>
      </c>
      <c r="O58" s="173" t="s">
        <v>2129</v>
      </c>
      <c r="P58" s="173" t="s">
        <v>652</v>
      </c>
      <c r="Q58" s="173" t="s">
        <v>652</v>
      </c>
      <c r="R58" s="173" t="s">
        <v>652</v>
      </c>
      <c r="S58" s="173">
        <v>270</v>
      </c>
      <c r="T58" s="174">
        <v>2.1720000000000002</v>
      </c>
      <c r="U58" s="173" t="s">
        <v>2130</v>
      </c>
    </row>
    <row r="59" spans="1:21" s="142" customFormat="1" ht="50.25" customHeight="1" x14ac:dyDescent="0.25">
      <c r="A59" s="583"/>
      <c r="B59" s="274" t="s">
        <v>2131</v>
      </c>
      <c r="C59" s="275" t="s">
        <v>2132</v>
      </c>
      <c r="D59" s="276"/>
      <c r="E59" s="277" t="s">
        <v>235</v>
      </c>
      <c r="F59" s="278">
        <v>15982</v>
      </c>
      <c r="G59" s="269">
        <f t="shared" si="2"/>
        <v>11187.400000000001</v>
      </c>
      <c r="H59" s="63"/>
      <c r="I59" s="270"/>
      <c r="J59" s="271">
        <f t="shared" si="3"/>
        <v>0</v>
      </c>
      <c r="K59" s="84"/>
      <c r="L59" s="279" t="s">
        <v>102</v>
      </c>
      <c r="M59" s="279" t="s">
        <v>105</v>
      </c>
      <c r="N59" s="279" t="s">
        <v>652</v>
      </c>
      <c r="O59" s="279" t="s">
        <v>2129</v>
      </c>
      <c r="P59" s="279" t="s">
        <v>652</v>
      </c>
      <c r="Q59" s="279" t="s">
        <v>652</v>
      </c>
      <c r="R59" s="279" t="s">
        <v>652</v>
      </c>
      <c r="S59" s="279">
        <v>270</v>
      </c>
      <c r="T59" s="372">
        <v>2.282</v>
      </c>
      <c r="U59" s="279" t="s">
        <v>2133</v>
      </c>
    </row>
    <row r="60" spans="1:21" s="142" customFormat="1" ht="50.25" customHeight="1" thickBot="1" x14ac:dyDescent="0.3">
      <c r="A60" s="585"/>
      <c r="B60" s="333" t="s">
        <v>2134</v>
      </c>
      <c r="C60" s="334" t="s">
        <v>2135</v>
      </c>
      <c r="D60" s="335"/>
      <c r="E60" s="336" t="s">
        <v>235</v>
      </c>
      <c r="F60" s="337">
        <v>19154</v>
      </c>
      <c r="G60" s="338">
        <f t="shared" si="2"/>
        <v>13407.8</v>
      </c>
      <c r="H60" s="63"/>
      <c r="I60" s="339"/>
      <c r="J60" s="340">
        <f t="shared" si="3"/>
        <v>0</v>
      </c>
      <c r="K60" s="84"/>
      <c r="L60" s="341" t="s">
        <v>102</v>
      </c>
      <c r="M60" s="341" t="s">
        <v>105</v>
      </c>
      <c r="N60" s="341" t="s">
        <v>652</v>
      </c>
      <c r="O60" s="341" t="s">
        <v>2129</v>
      </c>
      <c r="P60" s="341" t="s">
        <v>652</v>
      </c>
      <c r="Q60" s="341" t="s">
        <v>652</v>
      </c>
      <c r="R60" s="341" t="s">
        <v>652</v>
      </c>
      <c r="S60" s="341">
        <v>270</v>
      </c>
      <c r="T60" s="373">
        <v>2.8359999999999999</v>
      </c>
      <c r="U60" s="341" t="s">
        <v>2136</v>
      </c>
    </row>
    <row r="61" spans="1:21" s="142" customFormat="1" ht="53.45" customHeight="1" x14ac:dyDescent="0.25">
      <c r="A61" s="556"/>
      <c r="B61" s="163" t="s">
        <v>2137</v>
      </c>
      <c r="C61" s="164" t="s">
        <v>2138</v>
      </c>
      <c r="D61" s="165"/>
      <c r="E61" s="166" t="s">
        <v>242</v>
      </c>
      <c r="F61" s="34">
        <v>976</v>
      </c>
      <c r="G61" s="287">
        <f t="shared" si="2"/>
        <v>683.2</v>
      </c>
      <c r="H61" s="63"/>
      <c r="I61" s="47"/>
      <c r="J61" s="48">
        <f t="shared" si="3"/>
        <v>0</v>
      </c>
      <c r="K61" s="84"/>
      <c r="L61" s="167" t="s">
        <v>102</v>
      </c>
      <c r="M61" s="167" t="s">
        <v>105</v>
      </c>
      <c r="N61" s="167" t="s">
        <v>652</v>
      </c>
      <c r="O61" s="167" t="s">
        <v>652</v>
      </c>
      <c r="P61" s="167" t="s">
        <v>691</v>
      </c>
      <c r="Q61" s="167" t="s">
        <v>652</v>
      </c>
      <c r="R61" s="167" t="s">
        <v>652</v>
      </c>
      <c r="S61" s="167" t="s">
        <v>652</v>
      </c>
      <c r="T61" s="168">
        <v>0.14000000000000001</v>
      </c>
      <c r="U61" s="167" t="s">
        <v>652</v>
      </c>
    </row>
    <row r="62" spans="1:21" s="142" customFormat="1" ht="53.45" customHeight="1" x14ac:dyDescent="0.25">
      <c r="A62" s="553"/>
      <c r="B62" s="274" t="s">
        <v>2139</v>
      </c>
      <c r="C62" s="275" t="s">
        <v>2140</v>
      </c>
      <c r="D62" s="276"/>
      <c r="E62" s="277" t="s">
        <v>242</v>
      </c>
      <c r="F62" s="278">
        <v>976</v>
      </c>
      <c r="G62" s="269">
        <f t="shared" si="2"/>
        <v>683.2</v>
      </c>
      <c r="H62" s="63"/>
      <c r="I62" s="270"/>
      <c r="J62" s="271">
        <f t="shared" si="3"/>
        <v>0</v>
      </c>
      <c r="K62" s="84"/>
      <c r="L62" s="279" t="s">
        <v>102</v>
      </c>
      <c r="M62" s="279" t="s">
        <v>105</v>
      </c>
      <c r="N62" s="279" t="s">
        <v>652</v>
      </c>
      <c r="O62" s="279" t="s">
        <v>652</v>
      </c>
      <c r="P62" s="279" t="s">
        <v>653</v>
      </c>
      <c r="Q62" s="279" t="s">
        <v>652</v>
      </c>
      <c r="R62" s="279" t="s">
        <v>652</v>
      </c>
      <c r="S62" s="279" t="s">
        <v>652</v>
      </c>
      <c r="T62" s="372">
        <v>0.14000000000000001</v>
      </c>
      <c r="U62" s="279" t="s">
        <v>652</v>
      </c>
    </row>
    <row r="63" spans="1:21" s="142" customFormat="1" ht="53.45" customHeight="1" thickBot="1" x14ac:dyDescent="0.3">
      <c r="A63" s="555"/>
      <c r="B63" s="333" t="s">
        <v>2141</v>
      </c>
      <c r="C63" s="334" t="s">
        <v>2142</v>
      </c>
      <c r="D63" s="335"/>
      <c r="E63" s="336" t="s">
        <v>242</v>
      </c>
      <c r="F63" s="337">
        <v>976</v>
      </c>
      <c r="G63" s="338">
        <f>F63-F63*$G$4</f>
        <v>683.2</v>
      </c>
      <c r="H63" s="63"/>
      <c r="I63" s="339"/>
      <c r="J63" s="340">
        <f t="shared" si="3"/>
        <v>0</v>
      </c>
      <c r="K63" s="84"/>
      <c r="L63" s="341" t="s">
        <v>102</v>
      </c>
      <c r="M63" s="341" t="s">
        <v>105</v>
      </c>
      <c r="N63" s="341" t="s">
        <v>652</v>
      </c>
      <c r="O63" s="341" t="s">
        <v>652</v>
      </c>
      <c r="P63" s="341" t="s">
        <v>238</v>
      </c>
      <c r="Q63" s="341" t="s">
        <v>652</v>
      </c>
      <c r="R63" s="341" t="s">
        <v>652</v>
      </c>
      <c r="S63" s="341" t="s">
        <v>652</v>
      </c>
      <c r="T63" s="373">
        <v>0.14000000000000001</v>
      </c>
      <c r="U63" s="341" t="s">
        <v>652</v>
      </c>
    </row>
    <row r="64" spans="1:21" s="142" customFormat="1" ht="72" customHeight="1" x14ac:dyDescent="0.25">
      <c r="A64" s="556"/>
      <c r="B64" s="163" t="s">
        <v>2143</v>
      </c>
      <c r="C64" s="164" t="s">
        <v>2144</v>
      </c>
      <c r="D64" s="165"/>
      <c r="E64" s="166" t="s">
        <v>242</v>
      </c>
      <c r="F64" s="34">
        <v>732</v>
      </c>
      <c r="G64" s="287">
        <f t="shared" si="2"/>
        <v>512.4</v>
      </c>
      <c r="H64" s="63"/>
      <c r="I64" s="47"/>
      <c r="J64" s="48">
        <f t="shared" si="3"/>
        <v>0</v>
      </c>
      <c r="K64" s="84"/>
      <c r="L64" s="167" t="s">
        <v>102</v>
      </c>
      <c r="M64" s="167" t="s">
        <v>123</v>
      </c>
      <c r="N64" s="167" t="s">
        <v>652</v>
      </c>
      <c r="O64" s="167" t="s">
        <v>652</v>
      </c>
      <c r="P64" s="167" t="s">
        <v>2002</v>
      </c>
      <c r="Q64" s="167" t="s">
        <v>652</v>
      </c>
      <c r="R64" s="167" t="s">
        <v>652</v>
      </c>
      <c r="S64" s="167" t="s">
        <v>652</v>
      </c>
      <c r="T64" s="168">
        <v>0.08</v>
      </c>
      <c r="U64" s="167" t="s">
        <v>652</v>
      </c>
    </row>
    <row r="65" spans="1:21" s="142" customFormat="1" ht="44.25" customHeight="1" x14ac:dyDescent="0.25">
      <c r="A65" s="553"/>
      <c r="B65" s="274" t="s">
        <v>2145</v>
      </c>
      <c r="C65" s="275" t="s">
        <v>2146</v>
      </c>
      <c r="D65" s="276"/>
      <c r="E65" s="277" t="s">
        <v>242</v>
      </c>
      <c r="F65" s="278">
        <v>610</v>
      </c>
      <c r="G65" s="269">
        <f t="shared" si="2"/>
        <v>427</v>
      </c>
      <c r="H65" s="63"/>
      <c r="I65" s="270"/>
      <c r="J65" s="271">
        <f t="shared" si="3"/>
        <v>0</v>
      </c>
      <c r="K65" s="84"/>
      <c r="L65" s="279" t="s">
        <v>102</v>
      </c>
      <c r="M65" s="279" t="s">
        <v>123</v>
      </c>
      <c r="N65" s="279" t="s">
        <v>652</v>
      </c>
      <c r="O65" s="279" t="s">
        <v>652</v>
      </c>
      <c r="P65" s="279" t="s">
        <v>2002</v>
      </c>
      <c r="Q65" s="279" t="s">
        <v>652</v>
      </c>
      <c r="R65" s="279" t="s">
        <v>652</v>
      </c>
      <c r="S65" s="279" t="s">
        <v>652</v>
      </c>
      <c r="T65" s="372">
        <v>0.128</v>
      </c>
      <c r="U65" s="279" t="s">
        <v>652</v>
      </c>
    </row>
    <row r="66" spans="1:21" s="142" customFormat="1" ht="60.6" customHeight="1" thickBot="1" x14ac:dyDescent="0.3">
      <c r="A66" s="553"/>
      <c r="B66" s="274" t="s">
        <v>2147</v>
      </c>
      <c r="C66" s="275" t="s">
        <v>2148</v>
      </c>
      <c r="D66" s="276"/>
      <c r="E66" s="277" t="s">
        <v>235</v>
      </c>
      <c r="F66" s="278">
        <v>488</v>
      </c>
      <c r="G66" s="269">
        <f t="shared" si="2"/>
        <v>341.6</v>
      </c>
      <c r="H66" s="63"/>
      <c r="I66" s="270"/>
      <c r="J66" s="271">
        <f t="shared" si="3"/>
        <v>0</v>
      </c>
      <c r="K66" s="84"/>
      <c r="L66" s="279" t="s">
        <v>102</v>
      </c>
      <c r="M66" s="279" t="s">
        <v>123</v>
      </c>
      <c r="N66" s="279" t="s">
        <v>652</v>
      </c>
      <c r="O66" s="279" t="s">
        <v>652</v>
      </c>
      <c r="P66" s="279" t="s">
        <v>691</v>
      </c>
      <c r="Q66" s="279" t="s">
        <v>652</v>
      </c>
      <c r="R66" s="279" t="s">
        <v>652</v>
      </c>
      <c r="S66" s="279" t="s">
        <v>652</v>
      </c>
      <c r="T66" s="372">
        <v>1.7999999999999999E-2</v>
      </c>
      <c r="U66" s="279" t="s">
        <v>652</v>
      </c>
    </row>
    <row r="67" spans="1:21" s="142" customFormat="1" ht="23.25" customHeight="1" thickTop="1" thickBot="1" x14ac:dyDescent="0.3">
      <c r="A67" s="108"/>
      <c r="B67" s="108"/>
      <c r="C67" s="133" t="s">
        <v>2149</v>
      </c>
      <c r="D67" s="133"/>
      <c r="E67" s="134"/>
      <c r="F67" s="36"/>
      <c r="G67" s="37"/>
      <c r="H67" s="63"/>
      <c r="I67" s="38"/>
      <c r="J67" s="39"/>
      <c r="K67" s="84"/>
      <c r="L67" s="136"/>
      <c r="M67" s="136"/>
      <c r="N67" s="136" t="s">
        <v>652</v>
      </c>
      <c r="O67" s="136" t="s">
        <v>652</v>
      </c>
      <c r="P67" s="136"/>
      <c r="Q67" s="136"/>
      <c r="R67" s="136"/>
      <c r="S67" s="136"/>
      <c r="T67" s="137"/>
      <c r="U67" s="136" t="s">
        <v>652</v>
      </c>
    </row>
    <row r="68" spans="1:21" s="142" customFormat="1" ht="46.5" customHeight="1" thickTop="1" x14ac:dyDescent="0.25">
      <c r="A68" s="587"/>
      <c r="B68" s="163" t="s">
        <v>2150</v>
      </c>
      <c r="C68" s="164" t="s">
        <v>2151</v>
      </c>
      <c r="D68" s="165"/>
      <c r="E68" s="166" t="s">
        <v>235</v>
      </c>
      <c r="F68" s="34">
        <v>4270</v>
      </c>
      <c r="G68" s="287">
        <f t="shared" ref="G68:G74" si="4">F68-F68*$G$4</f>
        <v>2989</v>
      </c>
      <c r="H68" s="63"/>
      <c r="I68" s="47"/>
      <c r="J68" s="48">
        <f t="shared" ref="J68:J113" si="5">IF(I68*G68&gt;0,I68*G68,0)</f>
        <v>0</v>
      </c>
      <c r="K68" s="84"/>
      <c r="L68" s="167" t="s">
        <v>102</v>
      </c>
      <c r="M68" s="167" t="s">
        <v>109</v>
      </c>
      <c r="N68" s="167" t="s">
        <v>652</v>
      </c>
      <c r="O68" s="167" t="s">
        <v>2001</v>
      </c>
      <c r="P68" s="167" t="s">
        <v>2152</v>
      </c>
      <c r="Q68" s="167" t="s">
        <v>652</v>
      </c>
      <c r="R68" s="167" t="s">
        <v>652</v>
      </c>
      <c r="S68" s="167">
        <v>63</v>
      </c>
      <c r="T68" s="168">
        <v>0.42899999999999999</v>
      </c>
      <c r="U68" s="167" t="s">
        <v>2153</v>
      </c>
    </row>
    <row r="69" spans="1:21" s="142" customFormat="1" ht="46.5" customHeight="1" x14ac:dyDescent="0.25">
      <c r="A69" s="583"/>
      <c r="B69" s="274" t="s">
        <v>2154</v>
      </c>
      <c r="C69" s="275" t="s">
        <v>2155</v>
      </c>
      <c r="D69" s="276"/>
      <c r="E69" s="277" t="s">
        <v>235</v>
      </c>
      <c r="F69" s="278">
        <v>4270</v>
      </c>
      <c r="G69" s="269">
        <f t="shared" si="4"/>
        <v>2989</v>
      </c>
      <c r="H69" s="63"/>
      <c r="I69" s="270"/>
      <c r="J69" s="271">
        <f t="shared" si="5"/>
        <v>0</v>
      </c>
      <c r="K69" s="84"/>
      <c r="L69" s="279" t="s">
        <v>102</v>
      </c>
      <c r="M69" s="279" t="s">
        <v>109</v>
      </c>
      <c r="N69" s="279" t="s">
        <v>652</v>
      </c>
      <c r="O69" s="279" t="s">
        <v>2001</v>
      </c>
      <c r="P69" s="279" t="s">
        <v>2152</v>
      </c>
      <c r="Q69" s="279" t="s">
        <v>652</v>
      </c>
      <c r="R69" s="279" t="s">
        <v>652</v>
      </c>
      <c r="S69" s="279">
        <v>63</v>
      </c>
      <c r="T69" s="372">
        <v>0.44400000000000001</v>
      </c>
      <c r="U69" s="279" t="s">
        <v>2156</v>
      </c>
    </row>
    <row r="70" spans="1:21" s="142" customFormat="1" ht="46.5" customHeight="1" x14ac:dyDescent="0.25">
      <c r="A70" s="583"/>
      <c r="B70" s="274" t="s">
        <v>2157</v>
      </c>
      <c r="C70" s="275" t="s">
        <v>2158</v>
      </c>
      <c r="D70" s="276"/>
      <c r="E70" s="277" t="s">
        <v>235</v>
      </c>
      <c r="F70" s="278">
        <v>4270</v>
      </c>
      <c r="G70" s="269">
        <f t="shared" si="4"/>
        <v>2989</v>
      </c>
      <c r="H70" s="63"/>
      <c r="I70" s="270"/>
      <c r="J70" s="271">
        <f t="shared" si="5"/>
        <v>0</v>
      </c>
      <c r="K70" s="84"/>
      <c r="L70" s="279" t="s">
        <v>102</v>
      </c>
      <c r="M70" s="279" t="s">
        <v>109</v>
      </c>
      <c r="N70" s="279" t="s">
        <v>652</v>
      </c>
      <c r="O70" s="279" t="s">
        <v>2001</v>
      </c>
      <c r="P70" s="279" t="s">
        <v>2152</v>
      </c>
      <c r="Q70" s="279" t="s">
        <v>652</v>
      </c>
      <c r="R70" s="279" t="s">
        <v>652</v>
      </c>
      <c r="S70" s="279">
        <v>63</v>
      </c>
      <c r="T70" s="372">
        <v>0.45400000000000001</v>
      </c>
      <c r="U70" s="279" t="s">
        <v>2159</v>
      </c>
    </row>
    <row r="71" spans="1:21" s="142" customFormat="1" ht="46.5" customHeight="1" x14ac:dyDescent="0.25">
      <c r="A71" s="583"/>
      <c r="B71" s="274" t="s">
        <v>2160</v>
      </c>
      <c r="C71" s="275" t="s">
        <v>2161</v>
      </c>
      <c r="D71" s="276"/>
      <c r="E71" s="277" t="s">
        <v>235</v>
      </c>
      <c r="F71" s="278">
        <v>4514</v>
      </c>
      <c r="G71" s="269">
        <f t="shared" si="4"/>
        <v>3159.8</v>
      </c>
      <c r="H71" s="63"/>
      <c r="I71" s="270"/>
      <c r="J71" s="271">
        <f t="shared" si="5"/>
        <v>0</v>
      </c>
      <c r="K71" s="84"/>
      <c r="L71" s="279" t="s">
        <v>102</v>
      </c>
      <c r="M71" s="279" t="s">
        <v>109</v>
      </c>
      <c r="N71" s="279" t="s">
        <v>652</v>
      </c>
      <c r="O71" s="279" t="s">
        <v>2001</v>
      </c>
      <c r="P71" s="279" t="s">
        <v>2152</v>
      </c>
      <c r="Q71" s="279" t="s">
        <v>652</v>
      </c>
      <c r="R71" s="279" t="s">
        <v>652</v>
      </c>
      <c r="S71" s="279">
        <v>63</v>
      </c>
      <c r="T71" s="372">
        <v>0.46400000000000002</v>
      </c>
      <c r="U71" s="279" t="s">
        <v>2162</v>
      </c>
    </row>
    <row r="72" spans="1:21" s="142" customFormat="1" ht="46.5" customHeight="1" x14ac:dyDescent="0.25">
      <c r="A72" s="583"/>
      <c r="B72" s="274" t="s">
        <v>2163</v>
      </c>
      <c r="C72" s="275" t="s">
        <v>2164</v>
      </c>
      <c r="D72" s="276"/>
      <c r="E72" s="277" t="s">
        <v>235</v>
      </c>
      <c r="F72" s="278">
        <v>4514</v>
      </c>
      <c r="G72" s="269">
        <f t="shared" si="4"/>
        <v>3159.8</v>
      </c>
      <c r="H72" s="63"/>
      <c r="I72" s="270"/>
      <c r="J72" s="271">
        <f t="shared" si="5"/>
        <v>0</v>
      </c>
      <c r="K72" s="84"/>
      <c r="L72" s="279" t="s">
        <v>102</v>
      </c>
      <c r="M72" s="279" t="s">
        <v>109</v>
      </c>
      <c r="N72" s="279" t="s">
        <v>652</v>
      </c>
      <c r="O72" s="279" t="s">
        <v>2001</v>
      </c>
      <c r="P72" s="279" t="s">
        <v>2152</v>
      </c>
      <c r="Q72" s="279" t="s">
        <v>652</v>
      </c>
      <c r="R72" s="279" t="s">
        <v>652</v>
      </c>
      <c r="S72" s="279">
        <v>63</v>
      </c>
      <c r="T72" s="372">
        <v>0.47599999999999998</v>
      </c>
      <c r="U72" s="279" t="s">
        <v>2165</v>
      </c>
    </row>
    <row r="73" spans="1:21" s="142" customFormat="1" ht="46.5" customHeight="1" x14ac:dyDescent="0.25">
      <c r="A73" s="583"/>
      <c r="B73" s="274" t="s">
        <v>2166</v>
      </c>
      <c r="C73" s="275" t="s">
        <v>2167</v>
      </c>
      <c r="D73" s="276"/>
      <c r="E73" s="277" t="s">
        <v>235</v>
      </c>
      <c r="F73" s="278">
        <v>10614</v>
      </c>
      <c r="G73" s="271">
        <f t="shared" si="4"/>
        <v>7429.8</v>
      </c>
      <c r="H73" s="63"/>
      <c r="I73" s="270"/>
      <c r="J73" s="271">
        <f t="shared" si="5"/>
        <v>0</v>
      </c>
      <c r="K73" s="84"/>
      <c r="L73" s="279" t="s">
        <v>102</v>
      </c>
      <c r="M73" s="279" t="s">
        <v>109</v>
      </c>
      <c r="N73" s="279"/>
      <c r="O73" s="279" t="s">
        <v>2168</v>
      </c>
      <c r="P73" s="279" t="s">
        <v>2152</v>
      </c>
      <c r="Q73" s="279"/>
      <c r="R73" s="279"/>
      <c r="S73" s="279">
        <v>72</v>
      </c>
      <c r="T73" s="372">
        <v>1.02</v>
      </c>
      <c r="U73" s="279" t="s">
        <v>2169</v>
      </c>
    </row>
    <row r="74" spans="1:21" s="142" customFormat="1" ht="46.5" customHeight="1" thickBot="1" x14ac:dyDescent="0.3">
      <c r="A74" s="584"/>
      <c r="B74" s="310" t="s">
        <v>2170</v>
      </c>
      <c r="C74" s="311" t="s">
        <v>2171</v>
      </c>
      <c r="D74" s="312"/>
      <c r="E74" s="313" t="s">
        <v>235</v>
      </c>
      <c r="F74" s="314">
        <v>10736</v>
      </c>
      <c r="G74" s="317">
        <f t="shared" si="4"/>
        <v>7515.2000000000007</v>
      </c>
      <c r="H74" s="63"/>
      <c r="I74" s="316"/>
      <c r="J74" s="317">
        <f t="shared" si="5"/>
        <v>0</v>
      </c>
      <c r="K74" s="84"/>
      <c r="L74" s="318" t="s">
        <v>102</v>
      </c>
      <c r="M74" s="318" t="s">
        <v>109</v>
      </c>
      <c r="N74" s="318"/>
      <c r="O74" s="318" t="s">
        <v>2168</v>
      </c>
      <c r="P74" s="318" t="s">
        <v>2152</v>
      </c>
      <c r="Q74" s="318"/>
      <c r="R74" s="318"/>
      <c r="S74" s="318">
        <v>72</v>
      </c>
      <c r="T74" s="374">
        <v>1.08</v>
      </c>
      <c r="U74" s="318" t="s">
        <v>2172</v>
      </c>
    </row>
    <row r="75" spans="1:21" s="142" customFormat="1" ht="48.75" customHeight="1" thickTop="1" x14ac:dyDescent="0.25">
      <c r="A75" s="569"/>
      <c r="B75" s="150" t="s">
        <v>2173</v>
      </c>
      <c r="C75" s="151" t="s">
        <v>2174</v>
      </c>
      <c r="D75" s="152"/>
      <c r="E75" s="153" t="s">
        <v>235</v>
      </c>
      <c r="F75" s="32">
        <v>4270</v>
      </c>
      <c r="G75" s="293">
        <f t="shared" ref="G75:G109" si="6">F75-F75*$G$4</f>
        <v>2989</v>
      </c>
      <c r="H75" s="63"/>
      <c r="I75" s="43"/>
      <c r="J75" s="44">
        <f t="shared" si="5"/>
        <v>0</v>
      </c>
      <c r="K75" s="84"/>
      <c r="L75" s="154" t="s">
        <v>102</v>
      </c>
      <c r="M75" s="154" t="s">
        <v>109</v>
      </c>
      <c r="N75" s="154" t="s">
        <v>652</v>
      </c>
      <c r="O75" s="154" t="s">
        <v>2001</v>
      </c>
      <c r="P75" s="154" t="s">
        <v>2175</v>
      </c>
      <c r="Q75" s="154" t="s">
        <v>652</v>
      </c>
      <c r="R75" s="154" t="s">
        <v>652</v>
      </c>
      <c r="S75" s="154">
        <v>63</v>
      </c>
      <c r="T75" s="155">
        <v>0.42899999999999999</v>
      </c>
      <c r="U75" s="154" t="s">
        <v>2153</v>
      </c>
    </row>
    <row r="76" spans="1:21" s="142" customFormat="1" ht="48.75" customHeight="1" x14ac:dyDescent="0.25">
      <c r="A76" s="583"/>
      <c r="B76" s="274" t="s">
        <v>2176</v>
      </c>
      <c r="C76" s="275" t="s">
        <v>2177</v>
      </c>
      <c r="D76" s="276"/>
      <c r="E76" s="277" t="s">
        <v>235</v>
      </c>
      <c r="F76" s="278">
        <v>4270</v>
      </c>
      <c r="G76" s="269">
        <f t="shared" si="6"/>
        <v>2989</v>
      </c>
      <c r="H76" s="63"/>
      <c r="I76" s="270"/>
      <c r="J76" s="271">
        <f t="shared" si="5"/>
        <v>0</v>
      </c>
      <c r="K76" s="84"/>
      <c r="L76" s="279" t="s">
        <v>102</v>
      </c>
      <c r="M76" s="279" t="s">
        <v>109</v>
      </c>
      <c r="N76" s="279" t="s">
        <v>652</v>
      </c>
      <c r="O76" s="279" t="s">
        <v>2001</v>
      </c>
      <c r="P76" s="279" t="s">
        <v>2175</v>
      </c>
      <c r="Q76" s="279" t="s">
        <v>652</v>
      </c>
      <c r="R76" s="279" t="s">
        <v>652</v>
      </c>
      <c r="S76" s="279">
        <v>63</v>
      </c>
      <c r="T76" s="372">
        <v>0.44400000000000001</v>
      </c>
      <c r="U76" s="279" t="s">
        <v>2156</v>
      </c>
    </row>
    <row r="77" spans="1:21" s="142" customFormat="1" ht="48.75" customHeight="1" x14ac:dyDescent="0.25">
      <c r="A77" s="583"/>
      <c r="B77" s="274" t="s">
        <v>2178</v>
      </c>
      <c r="C77" s="275" t="s">
        <v>2179</v>
      </c>
      <c r="D77" s="276"/>
      <c r="E77" s="277" t="s">
        <v>235</v>
      </c>
      <c r="F77" s="278">
        <v>4270</v>
      </c>
      <c r="G77" s="269">
        <f t="shared" si="6"/>
        <v>2989</v>
      </c>
      <c r="H77" s="63"/>
      <c r="I77" s="270"/>
      <c r="J77" s="271">
        <f t="shared" si="5"/>
        <v>0</v>
      </c>
      <c r="K77" s="84"/>
      <c r="L77" s="279" t="s">
        <v>102</v>
      </c>
      <c r="M77" s="279" t="s">
        <v>109</v>
      </c>
      <c r="N77" s="279" t="s">
        <v>652</v>
      </c>
      <c r="O77" s="279" t="s">
        <v>2001</v>
      </c>
      <c r="P77" s="279" t="s">
        <v>2175</v>
      </c>
      <c r="Q77" s="279" t="s">
        <v>652</v>
      </c>
      <c r="R77" s="279" t="s">
        <v>652</v>
      </c>
      <c r="S77" s="279">
        <v>63</v>
      </c>
      <c r="T77" s="372">
        <v>0.45400000000000001</v>
      </c>
      <c r="U77" s="279" t="s">
        <v>2159</v>
      </c>
    </row>
    <row r="78" spans="1:21" s="142" customFormat="1" ht="48.75" customHeight="1" x14ac:dyDescent="0.25">
      <c r="A78" s="583"/>
      <c r="B78" s="274" t="s">
        <v>2180</v>
      </c>
      <c r="C78" s="275" t="s">
        <v>2181</v>
      </c>
      <c r="D78" s="276"/>
      <c r="E78" s="277" t="s">
        <v>235</v>
      </c>
      <c r="F78" s="278">
        <v>4514</v>
      </c>
      <c r="G78" s="269">
        <f t="shared" si="6"/>
        <v>3159.8</v>
      </c>
      <c r="H78" s="63"/>
      <c r="I78" s="270"/>
      <c r="J78" s="271">
        <f t="shared" si="5"/>
        <v>0</v>
      </c>
      <c r="K78" s="84"/>
      <c r="L78" s="279" t="s">
        <v>102</v>
      </c>
      <c r="M78" s="279" t="s">
        <v>109</v>
      </c>
      <c r="N78" s="279" t="s">
        <v>652</v>
      </c>
      <c r="O78" s="279" t="s">
        <v>2001</v>
      </c>
      <c r="P78" s="279" t="s">
        <v>2175</v>
      </c>
      <c r="Q78" s="279" t="s">
        <v>652</v>
      </c>
      <c r="R78" s="279" t="s">
        <v>652</v>
      </c>
      <c r="S78" s="279">
        <v>63</v>
      </c>
      <c r="T78" s="372">
        <v>0.46400000000000002</v>
      </c>
      <c r="U78" s="279" t="s">
        <v>2162</v>
      </c>
    </row>
    <row r="79" spans="1:21" s="142" customFormat="1" ht="48.75" customHeight="1" x14ac:dyDescent="0.25">
      <c r="A79" s="583"/>
      <c r="B79" s="274" t="s">
        <v>2182</v>
      </c>
      <c r="C79" s="275" t="s">
        <v>2183</v>
      </c>
      <c r="D79" s="276"/>
      <c r="E79" s="277" t="s">
        <v>235</v>
      </c>
      <c r="F79" s="278">
        <v>4514</v>
      </c>
      <c r="G79" s="269">
        <f t="shared" si="6"/>
        <v>3159.8</v>
      </c>
      <c r="H79" s="63"/>
      <c r="I79" s="270"/>
      <c r="J79" s="271">
        <f t="shared" si="5"/>
        <v>0</v>
      </c>
      <c r="K79" s="84"/>
      <c r="L79" s="279" t="s">
        <v>102</v>
      </c>
      <c r="M79" s="279" t="s">
        <v>109</v>
      </c>
      <c r="N79" s="279" t="s">
        <v>652</v>
      </c>
      <c r="O79" s="279" t="s">
        <v>2001</v>
      </c>
      <c r="P79" s="279" t="s">
        <v>2175</v>
      </c>
      <c r="Q79" s="279" t="s">
        <v>652</v>
      </c>
      <c r="R79" s="279" t="s">
        <v>652</v>
      </c>
      <c r="S79" s="279">
        <v>63</v>
      </c>
      <c r="T79" s="372">
        <v>0.47599999999999998</v>
      </c>
      <c r="U79" s="279" t="s">
        <v>2165</v>
      </c>
    </row>
    <row r="80" spans="1:21" s="142" customFormat="1" ht="48.75" customHeight="1" x14ac:dyDescent="0.25">
      <c r="A80" s="583"/>
      <c r="B80" s="274" t="s">
        <v>2184</v>
      </c>
      <c r="C80" s="275" t="s">
        <v>2185</v>
      </c>
      <c r="D80" s="276"/>
      <c r="E80" s="277" t="s">
        <v>235</v>
      </c>
      <c r="F80" s="278">
        <v>10614</v>
      </c>
      <c r="G80" s="271">
        <f t="shared" si="6"/>
        <v>7429.8</v>
      </c>
      <c r="H80" s="63"/>
      <c r="I80" s="270"/>
      <c r="J80" s="271">
        <f t="shared" si="5"/>
        <v>0</v>
      </c>
      <c r="K80" s="84"/>
      <c r="L80" s="279" t="s">
        <v>102</v>
      </c>
      <c r="M80" s="279" t="s">
        <v>109</v>
      </c>
      <c r="N80" s="279"/>
      <c r="O80" s="279" t="s">
        <v>2168</v>
      </c>
      <c r="P80" s="279" t="s">
        <v>2175</v>
      </c>
      <c r="Q80" s="279"/>
      <c r="R80" s="279"/>
      <c r="S80" s="279">
        <v>72</v>
      </c>
      <c r="T80" s="372">
        <v>1.02</v>
      </c>
      <c r="U80" s="279" t="s">
        <v>2169</v>
      </c>
    </row>
    <row r="81" spans="1:21" s="142" customFormat="1" ht="48.75" customHeight="1" thickBot="1" x14ac:dyDescent="0.3">
      <c r="A81" s="585"/>
      <c r="B81" s="333" t="s">
        <v>2186</v>
      </c>
      <c r="C81" s="334" t="s">
        <v>2187</v>
      </c>
      <c r="D81" s="335"/>
      <c r="E81" s="336" t="s">
        <v>235</v>
      </c>
      <c r="F81" s="337">
        <v>10736</v>
      </c>
      <c r="G81" s="340">
        <f t="shared" si="6"/>
        <v>7515.2000000000007</v>
      </c>
      <c r="H81" s="63"/>
      <c r="I81" s="339"/>
      <c r="J81" s="340">
        <f t="shared" si="5"/>
        <v>0</v>
      </c>
      <c r="K81" s="84"/>
      <c r="L81" s="341" t="s">
        <v>102</v>
      </c>
      <c r="M81" s="341" t="s">
        <v>109</v>
      </c>
      <c r="N81" s="341"/>
      <c r="O81" s="341" t="s">
        <v>2168</v>
      </c>
      <c r="P81" s="341" t="s">
        <v>2175</v>
      </c>
      <c r="Q81" s="341"/>
      <c r="R81" s="341"/>
      <c r="S81" s="341">
        <v>72</v>
      </c>
      <c r="T81" s="373">
        <v>1.08</v>
      </c>
      <c r="U81" s="341" t="s">
        <v>2172</v>
      </c>
    </row>
    <row r="82" spans="1:21" s="142" customFormat="1" ht="50.45" customHeight="1" x14ac:dyDescent="0.25">
      <c r="A82" s="586"/>
      <c r="B82" s="169" t="s">
        <v>2188</v>
      </c>
      <c r="C82" s="170" t="s">
        <v>2189</v>
      </c>
      <c r="D82" s="171"/>
      <c r="E82" s="172" t="s">
        <v>235</v>
      </c>
      <c r="F82" s="35">
        <v>4270</v>
      </c>
      <c r="G82" s="342">
        <f t="shared" si="6"/>
        <v>2989</v>
      </c>
      <c r="H82" s="63"/>
      <c r="I82" s="49"/>
      <c r="J82" s="50">
        <f t="shared" si="5"/>
        <v>0</v>
      </c>
      <c r="K82" s="84"/>
      <c r="L82" s="173" t="s">
        <v>102</v>
      </c>
      <c r="M82" s="173" t="s">
        <v>109</v>
      </c>
      <c r="N82" s="173" t="s">
        <v>652</v>
      </c>
      <c r="O82" s="173" t="s">
        <v>2001</v>
      </c>
      <c r="P82" s="173" t="s">
        <v>2190</v>
      </c>
      <c r="Q82" s="173" t="s">
        <v>652</v>
      </c>
      <c r="R82" s="173" t="s">
        <v>652</v>
      </c>
      <c r="S82" s="173">
        <v>63</v>
      </c>
      <c r="T82" s="174">
        <v>0.42899999999999999</v>
      </c>
      <c r="U82" s="173" t="s">
        <v>2153</v>
      </c>
    </row>
    <row r="83" spans="1:21" s="142" customFormat="1" ht="50.45" customHeight="1" x14ac:dyDescent="0.25">
      <c r="A83" s="583"/>
      <c r="B83" s="274" t="s">
        <v>2191</v>
      </c>
      <c r="C83" s="275" t="s">
        <v>2192</v>
      </c>
      <c r="D83" s="276"/>
      <c r="E83" s="277" t="s">
        <v>235</v>
      </c>
      <c r="F83" s="278">
        <v>4270</v>
      </c>
      <c r="G83" s="269">
        <f t="shared" si="6"/>
        <v>2989</v>
      </c>
      <c r="H83" s="63"/>
      <c r="I83" s="270"/>
      <c r="J83" s="271">
        <f t="shared" si="5"/>
        <v>0</v>
      </c>
      <c r="K83" s="84"/>
      <c r="L83" s="279" t="s">
        <v>102</v>
      </c>
      <c r="M83" s="279" t="s">
        <v>109</v>
      </c>
      <c r="N83" s="279" t="s">
        <v>652</v>
      </c>
      <c r="O83" s="279" t="s">
        <v>2001</v>
      </c>
      <c r="P83" s="279" t="s">
        <v>2190</v>
      </c>
      <c r="Q83" s="279" t="s">
        <v>652</v>
      </c>
      <c r="R83" s="279" t="s">
        <v>652</v>
      </c>
      <c r="S83" s="279">
        <v>63</v>
      </c>
      <c r="T83" s="372">
        <v>0.44400000000000001</v>
      </c>
      <c r="U83" s="279" t="s">
        <v>2156</v>
      </c>
    </row>
    <row r="84" spans="1:21" s="142" customFormat="1" ht="50.45" customHeight="1" x14ac:dyDescent="0.25">
      <c r="A84" s="583"/>
      <c r="B84" s="274" t="s">
        <v>2193</v>
      </c>
      <c r="C84" s="275" t="s">
        <v>2194</v>
      </c>
      <c r="D84" s="276"/>
      <c r="E84" s="277" t="s">
        <v>235</v>
      </c>
      <c r="F84" s="278">
        <v>4270</v>
      </c>
      <c r="G84" s="269">
        <f t="shared" si="6"/>
        <v>2989</v>
      </c>
      <c r="H84" s="63"/>
      <c r="I84" s="270"/>
      <c r="J84" s="271">
        <f t="shared" si="5"/>
        <v>0</v>
      </c>
      <c r="K84" s="84"/>
      <c r="L84" s="279" t="s">
        <v>102</v>
      </c>
      <c r="M84" s="279" t="s">
        <v>109</v>
      </c>
      <c r="N84" s="279" t="s">
        <v>652</v>
      </c>
      <c r="O84" s="279" t="s">
        <v>2001</v>
      </c>
      <c r="P84" s="279" t="s">
        <v>2190</v>
      </c>
      <c r="Q84" s="279" t="s">
        <v>652</v>
      </c>
      <c r="R84" s="279" t="s">
        <v>652</v>
      </c>
      <c r="S84" s="279">
        <v>63</v>
      </c>
      <c r="T84" s="372">
        <v>0.45400000000000001</v>
      </c>
      <c r="U84" s="279" t="s">
        <v>2159</v>
      </c>
    </row>
    <row r="85" spans="1:21" s="142" customFormat="1" ht="50.45" customHeight="1" x14ac:dyDescent="0.25">
      <c r="A85" s="583"/>
      <c r="B85" s="274" t="s">
        <v>2195</v>
      </c>
      <c r="C85" s="275" t="s">
        <v>2196</v>
      </c>
      <c r="D85" s="276"/>
      <c r="E85" s="277" t="s">
        <v>235</v>
      </c>
      <c r="F85" s="278">
        <v>4514</v>
      </c>
      <c r="G85" s="269">
        <f t="shared" si="6"/>
        <v>3159.8</v>
      </c>
      <c r="H85" s="63"/>
      <c r="I85" s="270"/>
      <c r="J85" s="271">
        <f t="shared" si="5"/>
        <v>0</v>
      </c>
      <c r="K85" s="84"/>
      <c r="L85" s="279" t="s">
        <v>102</v>
      </c>
      <c r="M85" s="279" t="s">
        <v>109</v>
      </c>
      <c r="N85" s="279" t="s">
        <v>652</v>
      </c>
      <c r="O85" s="279" t="s">
        <v>2001</v>
      </c>
      <c r="P85" s="279" t="s">
        <v>2190</v>
      </c>
      <c r="Q85" s="279" t="s">
        <v>652</v>
      </c>
      <c r="R85" s="279" t="s">
        <v>652</v>
      </c>
      <c r="S85" s="279">
        <v>63</v>
      </c>
      <c r="T85" s="372">
        <v>0.46400000000000002</v>
      </c>
      <c r="U85" s="279" t="s">
        <v>2162</v>
      </c>
    </row>
    <row r="86" spans="1:21" s="142" customFormat="1" ht="50.45" customHeight="1" x14ac:dyDescent="0.25">
      <c r="A86" s="583"/>
      <c r="B86" s="274" t="s">
        <v>2197</v>
      </c>
      <c r="C86" s="275" t="s">
        <v>2198</v>
      </c>
      <c r="D86" s="276"/>
      <c r="E86" s="277" t="s">
        <v>235</v>
      </c>
      <c r="F86" s="278">
        <v>4514</v>
      </c>
      <c r="G86" s="269">
        <f t="shared" si="6"/>
        <v>3159.8</v>
      </c>
      <c r="H86" s="63"/>
      <c r="I86" s="270"/>
      <c r="J86" s="271">
        <f t="shared" si="5"/>
        <v>0</v>
      </c>
      <c r="K86" s="84"/>
      <c r="L86" s="279" t="s">
        <v>102</v>
      </c>
      <c r="M86" s="279" t="s">
        <v>109</v>
      </c>
      <c r="N86" s="279" t="s">
        <v>652</v>
      </c>
      <c r="O86" s="279" t="s">
        <v>2001</v>
      </c>
      <c r="P86" s="279" t="s">
        <v>2190</v>
      </c>
      <c r="Q86" s="279" t="s">
        <v>652</v>
      </c>
      <c r="R86" s="279" t="s">
        <v>652</v>
      </c>
      <c r="S86" s="279">
        <v>63</v>
      </c>
      <c r="T86" s="372">
        <v>0.47599999999999998</v>
      </c>
      <c r="U86" s="279" t="s">
        <v>2165</v>
      </c>
    </row>
    <row r="87" spans="1:21" s="142" customFormat="1" ht="50.45" customHeight="1" x14ac:dyDescent="0.25">
      <c r="A87" s="583"/>
      <c r="B87" s="274" t="s">
        <v>2199</v>
      </c>
      <c r="C87" s="275" t="s">
        <v>2200</v>
      </c>
      <c r="D87" s="276"/>
      <c r="E87" s="277" t="s">
        <v>235</v>
      </c>
      <c r="F87" s="278">
        <v>10614</v>
      </c>
      <c r="G87" s="271">
        <f t="shared" si="6"/>
        <v>7429.8</v>
      </c>
      <c r="H87" s="63"/>
      <c r="I87" s="270"/>
      <c r="J87" s="271">
        <f t="shared" si="5"/>
        <v>0</v>
      </c>
      <c r="K87" s="84"/>
      <c r="L87" s="279" t="s">
        <v>102</v>
      </c>
      <c r="M87" s="279" t="s">
        <v>109</v>
      </c>
      <c r="N87" s="279"/>
      <c r="O87" s="279" t="s">
        <v>2168</v>
      </c>
      <c r="P87" s="279" t="s">
        <v>2190</v>
      </c>
      <c r="Q87" s="279"/>
      <c r="R87" s="279"/>
      <c r="S87" s="279">
        <v>72</v>
      </c>
      <c r="T87" s="372">
        <v>1.02</v>
      </c>
      <c r="U87" s="279" t="s">
        <v>2169</v>
      </c>
    </row>
    <row r="88" spans="1:21" s="142" customFormat="1" ht="50.45" customHeight="1" thickBot="1" x14ac:dyDescent="0.3">
      <c r="A88" s="584"/>
      <c r="B88" s="310" t="s">
        <v>2201</v>
      </c>
      <c r="C88" s="311" t="s">
        <v>2202</v>
      </c>
      <c r="D88" s="312"/>
      <c r="E88" s="313" t="s">
        <v>235</v>
      </c>
      <c r="F88" s="314">
        <v>10736</v>
      </c>
      <c r="G88" s="317">
        <f t="shared" si="6"/>
        <v>7515.2000000000007</v>
      </c>
      <c r="H88" s="63"/>
      <c r="I88" s="316"/>
      <c r="J88" s="317">
        <f t="shared" si="5"/>
        <v>0</v>
      </c>
      <c r="K88" s="84"/>
      <c r="L88" s="318" t="s">
        <v>102</v>
      </c>
      <c r="M88" s="318" t="s">
        <v>109</v>
      </c>
      <c r="N88" s="318"/>
      <c r="O88" s="318" t="s">
        <v>2168</v>
      </c>
      <c r="P88" s="318" t="s">
        <v>2190</v>
      </c>
      <c r="Q88" s="318"/>
      <c r="R88" s="318"/>
      <c r="S88" s="318">
        <v>72</v>
      </c>
      <c r="T88" s="374">
        <v>1.08</v>
      </c>
      <c r="U88" s="318" t="s">
        <v>2172</v>
      </c>
    </row>
    <row r="89" spans="1:21" s="142" customFormat="1" ht="53.25" customHeight="1" thickTop="1" x14ac:dyDescent="0.25">
      <c r="A89" s="569"/>
      <c r="B89" s="150" t="s">
        <v>2203</v>
      </c>
      <c r="C89" s="151" t="s">
        <v>2204</v>
      </c>
      <c r="D89" s="152"/>
      <c r="E89" s="153" t="s">
        <v>235</v>
      </c>
      <c r="F89" s="32">
        <v>5002</v>
      </c>
      <c r="G89" s="293">
        <f t="shared" ref="G89:G95" si="7">F89-F89*$G$4</f>
        <v>3501.4</v>
      </c>
      <c r="H89" s="63"/>
      <c r="I89" s="43"/>
      <c r="J89" s="44">
        <f t="shared" si="5"/>
        <v>0</v>
      </c>
      <c r="K89" s="84"/>
      <c r="L89" s="154" t="s">
        <v>102</v>
      </c>
      <c r="M89" s="154" t="s">
        <v>109</v>
      </c>
      <c r="N89" s="154" t="s">
        <v>652</v>
      </c>
      <c r="O89" s="154" t="s">
        <v>2001</v>
      </c>
      <c r="P89" s="154" t="s">
        <v>2152</v>
      </c>
      <c r="Q89" s="154" t="s">
        <v>652</v>
      </c>
      <c r="R89" s="154" t="s">
        <v>652</v>
      </c>
      <c r="S89" s="154">
        <v>63</v>
      </c>
      <c r="T89" s="155">
        <v>0.42799999999999999</v>
      </c>
      <c r="U89" s="154" t="s">
        <v>2153</v>
      </c>
    </row>
    <row r="90" spans="1:21" s="142" customFormat="1" ht="53.25" customHeight="1" x14ac:dyDescent="0.25">
      <c r="A90" s="583"/>
      <c r="B90" s="274" t="s">
        <v>2205</v>
      </c>
      <c r="C90" s="275" t="s">
        <v>2206</v>
      </c>
      <c r="D90" s="276"/>
      <c r="E90" s="277" t="s">
        <v>235</v>
      </c>
      <c r="F90" s="278">
        <v>5002</v>
      </c>
      <c r="G90" s="269">
        <f t="shared" si="7"/>
        <v>3501.4</v>
      </c>
      <c r="H90" s="63"/>
      <c r="I90" s="270"/>
      <c r="J90" s="271">
        <f t="shared" si="5"/>
        <v>0</v>
      </c>
      <c r="K90" s="84"/>
      <c r="L90" s="279" t="s">
        <v>102</v>
      </c>
      <c r="M90" s="279" t="s">
        <v>109</v>
      </c>
      <c r="N90" s="279" t="s">
        <v>652</v>
      </c>
      <c r="O90" s="279" t="s">
        <v>2001</v>
      </c>
      <c r="P90" s="279" t="s">
        <v>2152</v>
      </c>
      <c r="Q90" s="279" t="s">
        <v>652</v>
      </c>
      <c r="R90" s="279" t="s">
        <v>652</v>
      </c>
      <c r="S90" s="279">
        <v>63</v>
      </c>
      <c r="T90" s="372">
        <v>0.44800000000000001</v>
      </c>
      <c r="U90" s="279" t="s">
        <v>2156</v>
      </c>
    </row>
    <row r="91" spans="1:21" s="142" customFormat="1" ht="53.25" customHeight="1" x14ac:dyDescent="0.25">
      <c r="A91" s="583"/>
      <c r="B91" s="274" t="s">
        <v>2207</v>
      </c>
      <c r="C91" s="275" t="s">
        <v>2208</v>
      </c>
      <c r="D91" s="276"/>
      <c r="E91" s="277" t="s">
        <v>235</v>
      </c>
      <c r="F91" s="278">
        <v>5246</v>
      </c>
      <c r="G91" s="269">
        <f t="shared" si="7"/>
        <v>3672.2</v>
      </c>
      <c r="H91" s="63"/>
      <c r="I91" s="270"/>
      <c r="J91" s="271">
        <f t="shared" si="5"/>
        <v>0</v>
      </c>
      <c r="K91" s="84"/>
      <c r="L91" s="279" t="s">
        <v>102</v>
      </c>
      <c r="M91" s="279" t="s">
        <v>109</v>
      </c>
      <c r="N91" s="279" t="s">
        <v>652</v>
      </c>
      <c r="O91" s="279" t="s">
        <v>2001</v>
      </c>
      <c r="P91" s="279" t="s">
        <v>2152</v>
      </c>
      <c r="Q91" s="279" t="s">
        <v>652</v>
      </c>
      <c r="R91" s="279" t="s">
        <v>652</v>
      </c>
      <c r="S91" s="279">
        <v>63</v>
      </c>
      <c r="T91" s="372">
        <v>0.46600000000000003</v>
      </c>
      <c r="U91" s="279" t="s">
        <v>2159</v>
      </c>
    </row>
    <row r="92" spans="1:21" s="142" customFormat="1" ht="53.25" customHeight="1" x14ac:dyDescent="0.25">
      <c r="A92" s="583"/>
      <c r="B92" s="274" t="s">
        <v>2209</v>
      </c>
      <c r="C92" s="275" t="s">
        <v>2210</v>
      </c>
      <c r="D92" s="276"/>
      <c r="E92" s="277" t="s">
        <v>235</v>
      </c>
      <c r="F92" s="278">
        <v>5246</v>
      </c>
      <c r="G92" s="269">
        <f t="shared" si="7"/>
        <v>3672.2</v>
      </c>
      <c r="H92" s="63"/>
      <c r="I92" s="270"/>
      <c r="J92" s="271">
        <f t="shared" si="5"/>
        <v>0</v>
      </c>
      <c r="K92" s="84"/>
      <c r="L92" s="279" t="s">
        <v>102</v>
      </c>
      <c r="M92" s="279" t="s">
        <v>109</v>
      </c>
      <c r="N92" s="279" t="s">
        <v>652</v>
      </c>
      <c r="O92" s="279" t="s">
        <v>2001</v>
      </c>
      <c r="P92" s="279" t="s">
        <v>2152</v>
      </c>
      <c r="Q92" s="279" t="s">
        <v>652</v>
      </c>
      <c r="R92" s="279" t="s">
        <v>652</v>
      </c>
      <c r="S92" s="279">
        <v>63</v>
      </c>
      <c r="T92" s="372">
        <v>0.47199999999999998</v>
      </c>
      <c r="U92" s="279" t="s">
        <v>2162</v>
      </c>
    </row>
    <row r="93" spans="1:21" s="142" customFormat="1" ht="47.25" x14ac:dyDescent="0.25">
      <c r="A93" s="583"/>
      <c r="B93" s="274" t="s">
        <v>2211</v>
      </c>
      <c r="C93" s="275" t="s">
        <v>2212</v>
      </c>
      <c r="D93" s="276"/>
      <c r="E93" s="277" t="s">
        <v>235</v>
      </c>
      <c r="F93" s="278">
        <v>12078</v>
      </c>
      <c r="G93" s="271">
        <f t="shared" si="7"/>
        <v>8454.6</v>
      </c>
      <c r="H93" s="63"/>
      <c r="I93" s="270"/>
      <c r="J93" s="271">
        <f t="shared" si="5"/>
        <v>0</v>
      </c>
      <c r="K93" s="84"/>
      <c r="L93" s="279" t="s">
        <v>102</v>
      </c>
      <c r="M93" s="279" t="s">
        <v>109</v>
      </c>
      <c r="N93" s="279"/>
      <c r="O93" s="279" t="s">
        <v>2168</v>
      </c>
      <c r="P93" s="279" t="s">
        <v>2152</v>
      </c>
      <c r="Q93" s="279"/>
      <c r="R93" s="279"/>
      <c r="S93" s="279">
        <v>72</v>
      </c>
      <c r="T93" s="372">
        <v>1.01</v>
      </c>
      <c r="U93" s="279" t="s">
        <v>2213</v>
      </c>
    </row>
    <row r="94" spans="1:21" s="142" customFormat="1" ht="47.25" x14ac:dyDescent="0.25">
      <c r="A94" s="583"/>
      <c r="B94" s="274" t="s">
        <v>2214</v>
      </c>
      <c r="C94" s="275" t="s">
        <v>2215</v>
      </c>
      <c r="D94" s="276"/>
      <c r="E94" s="277" t="s">
        <v>235</v>
      </c>
      <c r="F94" s="278">
        <v>12078</v>
      </c>
      <c r="G94" s="271">
        <f t="shared" si="7"/>
        <v>8454.6</v>
      </c>
      <c r="H94" s="63"/>
      <c r="I94" s="270"/>
      <c r="J94" s="271">
        <f t="shared" si="5"/>
        <v>0</v>
      </c>
      <c r="K94" s="84"/>
      <c r="L94" s="279" t="s">
        <v>102</v>
      </c>
      <c r="M94" s="279" t="s">
        <v>109</v>
      </c>
      <c r="N94" s="279"/>
      <c r="O94" s="279" t="s">
        <v>2168</v>
      </c>
      <c r="P94" s="279" t="s">
        <v>2152</v>
      </c>
      <c r="Q94" s="279"/>
      <c r="R94" s="279"/>
      <c r="S94" s="279">
        <v>72</v>
      </c>
      <c r="T94" s="372">
        <v>1.02</v>
      </c>
      <c r="U94" s="279" t="s">
        <v>2169</v>
      </c>
    </row>
    <row r="95" spans="1:21" s="142" customFormat="1" ht="54" customHeight="1" thickBot="1" x14ac:dyDescent="0.3">
      <c r="A95" s="585"/>
      <c r="B95" s="333" t="s">
        <v>2216</v>
      </c>
      <c r="C95" s="334" t="s">
        <v>2217</v>
      </c>
      <c r="D95" s="335"/>
      <c r="E95" s="336" t="s">
        <v>235</v>
      </c>
      <c r="F95" s="337">
        <v>12200</v>
      </c>
      <c r="G95" s="340">
        <f t="shared" si="7"/>
        <v>8540</v>
      </c>
      <c r="H95" s="63"/>
      <c r="I95" s="339"/>
      <c r="J95" s="340">
        <f t="shared" si="5"/>
        <v>0</v>
      </c>
      <c r="K95" s="84"/>
      <c r="L95" s="341" t="s">
        <v>102</v>
      </c>
      <c r="M95" s="341" t="s">
        <v>109</v>
      </c>
      <c r="N95" s="341"/>
      <c r="O95" s="341" t="s">
        <v>2168</v>
      </c>
      <c r="P95" s="341" t="s">
        <v>2152</v>
      </c>
      <c r="Q95" s="341"/>
      <c r="R95" s="341"/>
      <c r="S95" s="341">
        <v>72</v>
      </c>
      <c r="T95" s="373">
        <v>1.08</v>
      </c>
      <c r="U95" s="341" t="s">
        <v>2172</v>
      </c>
    </row>
    <row r="96" spans="1:21" s="142" customFormat="1" ht="47.25" x14ac:dyDescent="0.25">
      <c r="A96" s="587"/>
      <c r="B96" s="163" t="s">
        <v>2218</v>
      </c>
      <c r="C96" s="164" t="s">
        <v>2219</v>
      </c>
      <c r="D96" s="165"/>
      <c r="E96" s="166" t="s">
        <v>235</v>
      </c>
      <c r="F96" s="34">
        <v>5002</v>
      </c>
      <c r="G96" s="287">
        <f t="shared" si="6"/>
        <v>3501.4</v>
      </c>
      <c r="H96" s="63"/>
      <c r="I96" s="47"/>
      <c r="J96" s="48">
        <f t="shared" si="5"/>
        <v>0</v>
      </c>
      <c r="K96" s="84"/>
      <c r="L96" s="167" t="s">
        <v>102</v>
      </c>
      <c r="M96" s="167" t="s">
        <v>109</v>
      </c>
      <c r="N96" s="167" t="s">
        <v>652</v>
      </c>
      <c r="O96" s="167" t="s">
        <v>2001</v>
      </c>
      <c r="P96" s="167" t="s">
        <v>2175</v>
      </c>
      <c r="Q96" s="167" t="s">
        <v>652</v>
      </c>
      <c r="R96" s="167" t="s">
        <v>652</v>
      </c>
      <c r="S96" s="167">
        <v>63</v>
      </c>
      <c r="T96" s="168">
        <v>0.42799999999999999</v>
      </c>
      <c r="U96" s="167" t="s">
        <v>2153</v>
      </c>
    </row>
    <row r="97" spans="1:21" s="142" customFormat="1" ht="47.25" x14ac:dyDescent="0.25">
      <c r="A97" s="583"/>
      <c r="B97" s="274" t="s">
        <v>2220</v>
      </c>
      <c r="C97" s="275" t="s">
        <v>2221</v>
      </c>
      <c r="D97" s="276"/>
      <c r="E97" s="277" t="s">
        <v>235</v>
      </c>
      <c r="F97" s="278">
        <v>5002</v>
      </c>
      <c r="G97" s="269">
        <f t="shared" si="6"/>
        <v>3501.4</v>
      </c>
      <c r="H97" s="63"/>
      <c r="I97" s="270"/>
      <c r="J97" s="271">
        <f t="shared" si="5"/>
        <v>0</v>
      </c>
      <c r="K97" s="84"/>
      <c r="L97" s="279" t="s">
        <v>102</v>
      </c>
      <c r="M97" s="279" t="s">
        <v>109</v>
      </c>
      <c r="N97" s="279" t="s">
        <v>652</v>
      </c>
      <c r="O97" s="279" t="s">
        <v>2001</v>
      </c>
      <c r="P97" s="279" t="s">
        <v>2175</v>
      </c>
      <c r="Q97" s="279" t="s">
        <v>652</v>
      </c>
      <c r="R97" s="279" t="s">
        <v>652</v>
      </c>
      <c r="S97" s="279">
        <v>63</v>
      </c>
      <c r="T97" s="372">
        <v>0.44800000000000001</v>
      </c>
      <c r="U97" s="279" t="s">
        <v>2156</v>
      </c>
    </row>
    <row r="98" spans="1:21" s="142" customFormat="1" ht="47.25" x14ac:dyDescent="0.25">
      <c r="A98" s="583"/>
      <c r="B98" s="274" t="s">
        <v>2222</v>
      </c>
      <c r="C98" s="275" t="s">
        <v>2223</v>
      </c>
      <c r="D98" s="276"/>
      <c r="E98" s="277" t="s">
        <v>235</v>
      </c>
      <c r="F98" s="278">
        <v>5246</v>
      </c>
      <c r="G98" s="269">
        <f t="shared" si="6"/>
        <v>3672.2</v>
      </c>
      <c r="H98" s="63"/>
      <c r="I98" s="270"/>
      <c r="J98" s="271">
        <f t="shared" si="5"/>
        <v>0</v>
      </c>
      <c r="K98" s="84"/>
      <c r="L98" s="279" t="s">
        <v>102</v>
      </c>
      <c r="M98" s="279" t="s">
        <v>109</v>
      </c>
      <c r="N98" s="279" t="s">
        <v>652</v>
      </c>
      <c r="O98" s="279" t="s">
        <v>2001</v>
      </c>
      <c r="P98" s="279" t="s">
        <v>2175</v>
      </c>
      <c r="Q98" s="279" t="s">
        <v>652</v>
      </c>
      <c r="R98" s="279" t="s">
        <v>652</v>
      </c>
      <c r="S98" s="279">
        <v>63</v>
      </c>
      <c r="T98" s="372">
        <v>0.46600000000000003</v>
      </c>
      <c r="U98" s="279" t="s">
        <v>2159</v>
      </c>
    </row>
    <row r="99" spans="1:21" s="142" customFormat="1" ht="47.25" x14ac:dyDescent="0.25">
      <c r="A99" s="583"/>
      <c r="B99" s="274" t="s">
        <v>2224</v>
      </c>
      <c r="C99" s="275" t="s">
        <v>2225</v>
      </c>
      <c r="D99" s="276"/>
      <c r="E99" s="277" t="s">
        <v>235</v>
      </c>
      <c r="F99" s="278">
        <v>5246</v>
      </c>
      <c r="G99" s="269">
        <f t="shared" si="6"/>
        <v>3672.2</v>
      </c>
      <c r="H99" s="63"/>
      <c r="I99" s="270"/>
      <c r="J99" s="271">
        <f t="shared" si="5"/>
        <v>0</v>
      </c>
      <c r="K99" s="84"/>
      <c r="L99" s="279" t="s">
        <v>102</v>
      </c>
      <c r="M99" s="279" t="s">
        <v>109</v>
      </c>
      <c r="N99" s="279" t="s">
        <v>652</v>
      </c>
      <c r="O99" s="279" t="s">
        <v>2001</v>
      </c>
      <c r="P99" s="279" t="s">
        <v>2175</v>
      </c>
      <c r="Q99" s="279" t="s">
        <v>652</v>
      </c>
      <c r="R99" s="279" t="s">
        <v>652</v>
      </c>
      <c r="S99" s="279">
        <v>63</v>
      </c>
      <c r="T99" s="372">
        <v>0.47199999999999998</v>
      </c>
      <c r="U99" s="279" t="s">
        <v>2162</v>
      </c>
    </row>
    <row r="100" spans="1:21" s="142" customFormat="1" ht="47.25" x14ac:dyDescent="0.25">
      <c r="A100" s="583"/>
      <c r="B100" s="274" t="s">
        <v>2226</v>
      </c>
      <c r="C100" s="275" t="s">
        <v>2227</v>
      </c>
      <c r="D100" s="276"/>
      <c r="E100" s="277" t="s">
        <v>235</v>
      </c>
      <c r="F100" s="278">
        <v>12078</v>
      </c>
      <c r="G100" s="271">
        <f t="shared" si="6"/>
        <v>8454.6</v>
      </c>
      <c r="H100" s="63"/>
      <c r="I100" s="270"/>
      <c r="J100" s="271">
        <f t="shared" si="5"/>
        <v>0</v>
      </c>
      <c r="K100" s="84"/>
      <c r="L100" s="279" t="s">
        <v>102</v>
      </c>
      <c r="M100" s="279" t="s">
        <v>109</v>
      </c>
      <c r="N100" s="279"/>
      <c r="O100" s="279" t="s">
        <v>2168</v>
      </c>
      <c r="P100" s="279" t="s">
        <v>2175</v>
      </c>
      <c r="Q100" s="279"/>
      <c r="R100" s="279"/>
      <c r="S100" s="279">
        <v>72</v>
      </c>
      <c r="T100" s="372">
        <v>1.01</v>
      </c>
      <c r="U100" s="279" t="s">
        <v>2213</v>
      </c>
    </row>
    <row r="101" spans="1:21" s="142" customFormat="1" ht="47.25" x14ac:dyDescent="0.25">
      <c r="A101" s="583"/>
      <c r="B101" s="274" t="s">
        <v>2228</v>
      </c>
      <c r="C101" s="275" t="s">
        <v>2229</v>
      </c>
      <c r="D101" s="276"/>
      <c r="E101" s="277" t="s">
        <v>235</v>
      </c>
      <c r="F101" s="278">
        <v>12078</v>
      </c>
      <c r="G101" s="271">
        <f t="shared" si="6"/>
        <v>8454.6</v>
      </c>
      <c r="H101" s="63"/>
      <c r="I101" s="270"/>
      <c r="J101" s="271">
        <f t="shared" si="5"/>
        <v>0</v>
      </c>
      <c r="K101" s="84"/>
      <c r="L101" s="279" t="s">
        <v>102</v>
      </c>
      <c r="M101" s="279" t="s">
        <v>109</v>
      </c>
      <c r="N101" s="279"/>
      <c r="O101" s="279" t="s">
        <v>2168</v>
      </c>
      <c r="P101" s="279" t="s">
        <v>2175</v>
      </c>
      <c r="Q101" s="279"/>
      <c r="R101" s="279"/>
      <c r="S101" s="279">
        <v>72</v>
      </c>
      <c r="T101" s="372">
        <v>1.02</v>
      </c>
      <c r="U101" s="279" t="s">
        <v>2169</v>
      </c>
    </row>
    <row r="102" spans="1:21" s="142" customFormat="1" ht="48" thickBot="1" x14ac:dyDescent="0.3">
      <c r="A102" s="585"/>
      <c r="B102" s="333" t="s">
        <v>2230</v>
      </c>
      <c r="C102" s="334" t="s">
        <v>2231</v>
      </c>
      <c r="D102" s="335"/>
      <c r="E102" s="336" t="s">
        <v>235</v>
      </c>
      <c r="F102" s="337">
        <v>12200</v>
      </c>
      <c r="G102" s="340">
        <f t="shared" si="6"/>
        <v>8540</v>
      </c>
      <c r="H102" s="63"/>
      <c r="I102" s="339"/>
      <c r="J102" s="340">
        <f t="shared" si="5"/>
        <v>0</v>
      </c>
      <c r="K102" s="84"/>
      <c r="L102" s="341" t="s">
        <v>102</v>
      </c>
      <c r="M102" s="341" t="s">
        <v>109</v>
      </c>
      <c r="N102" s="341"/>
      <c r="O102" s="341" t="s">
        <v>2168</v>
      </c>
      <c r="P102" s="341" t="s">
        <v>2175</v>
      </c>
      <c r="Q102" s="341"/>
      <c r="R102" s="341"/>
      <c r="S102" s="341">
        <v>72</v>
      </c>
      <c r="T102" s="373">
        <v>1.08</v>
      </c>
      <c r="U102" s="341" t="s">
        <v>2172</v>
      </c>
    </row>
    <row r="103" spans="1:21" s="142" customFormat="1" ht="50.25" customHeight="1" x14ac:dyDescent="0.25">
      <c r="A103" s="586"/>
      <c r="B103" s="169" t="s">
        <v>2232</v>
      </c>
      <c r="C103" s="170" t="s">
        <v>2233</v>
      </c>
      <c r="D103" s="171"/>
      <c r="E103" s="172" t="s">
        <v>235</v>
      </c>
      <c r="F103" s="35">
        <v>5002</v>
      </c>
      <c r="G103" s="342">
        <f t="shared" si="6"/>
        <v>3501.4</v>
      </c>
      <c r="H103" s="63"/>
      <c r="I103" s="49"/>
      <c r="J103" s="50">
        <f t="shared" si="5"/>
        <v>0</v>
      </c>
      <c r="K103" s="84"/>
      <c r="L103" s="173" t="s">
        <v>102</v>
      </c>
      <c r="M103" s="173" t="s">
        <v>109</v>
      </c>
      <c r="N103" s="173" t="s">
        <v>652</v>
      </c>
      <c r="O103" s="173" t="s">
        <v>2001</v>
      </c>
      <c r="P103" s="173" t="s">
        <v>2190</v>
      </c>
      <c r="Q103" s="173" t="s">
        <v>652</v>
      </c>
      <c r="R103" s="173" t="s">
        <v>652</v>
      </c>
      <c r="S103" s="173">
        <v>63</v>
      </c>
      <c r="T103" s="174">
        <v>0.42799999999999999</v>
      </c>
      <c r="U103" s="173" t="s">
        <v>2153</v>
      </c>
    </row>
    <row r="104" spans="1:21" s="142" customFormat="1" ht="50.25" customHeight="1" x14ac:dyDescent="0.25">
      <c r="A104" s="583"/>
      <c r="B104" s="274" t="s">
        <v>2234</v>
      </c>
      <c r="C104" s="275" t="s">
        <v>2235</v>
      </c>
      <c r="D104" s="276"/>
      <c r="E104" s="277" t="s">
        <v>235</v>
      </c>
      <c r="F104" s="278">
        <v>5002</v>
      </c>
      <c r="G104" s="269">
        <f t="shared" si="6"/>
        <v>3501.4</v>
      </c>
      <c r="H104" s="63"/>
      <c r="I104" s="270"/>
      <c r="J104" s="271">
        <f t="shared" si="5"/>
        <v>0</v>
      </c>
      <c r="K104" s="84"/>
      <c r="L104" s="279" t="s">
        <v>102</v>
      </c>
      <c r="M104" s="279" t="s">
        <v>109</v>
      </c>
      <c r="N104" s="279" t="s">
        <v>652</v>
      </c>
      <c r="O104" s="279" t="s">
        <v>2001</v>
      </c>
      <c r="P104" s="279" t="s">
        <v>2190</v>
      </c>
      <c r="Q104" s="279" t="s">
        <v>652</v>
      </c>
      <c r="R104" s="279" t="s">
        <v>652</v>
      </c>
      <c r="S104" s="279">
        <v>63</v>
      </c>
      <c r="T104" s="372">
        <v>0.44800000000000001</v>
      </c>
      <c r="U104" s="279" t="s">
        <v>2156</v>
      </c>
    </row>
    <row r="105" spans="1:21" s="142" customFormat="1" ht="50.25" customHeight="1" x14ac:dyDescent="0.25">
      <c r="A105" s="583"/>
      <c r="B105" s="274" t="s">
        <v>2236</v>
      </c>
      <c r="C105" s="275" t="s">
        <v>2237</v>
      </c>
      <c r="D105" s="276"/>
      <c r="E105" s="277" t="s">
        <v>235</v>
      </c>
      <c r="F105" s="278">
        <v>5246</v>
      </c>
      <c r="G105" s="269">
        <f t="shared" si="6"/>
        <v>3672.2</v>
      </c>
      <c r="H105" s="63"/>
      <c r="I105" s="270"/>
      <c r="J105" s="271">
        <f t="shared" si="5"/>
        <v>0</v>
      </c>
      <c r="K105" s="84"/>
      <c r="L105" s="279" t="s">
        <v>102</v>
      </c>
      <c r="M105" s="279" t="s">
        <v>109</v>
      </c>
      <c r="N105" s="279" t="s">
        <v>652</v>
      </c>
      <c r="O105" s="279" t="s">
        <v>2001</v>
      </c>
      <c r="P105" s="279" t="s">
        <v>2190</v>
      </c>
      <c r="Q105" s="279" t="s">
        <v>652</v>
      </c>
      <c r="R105" s="279" t="s">
        <v>652</v>
      </c>
      <c r="S105" s="279">
        <v>63</v>
      </c>
      <c r="T105" s="372">
        <v>0.46600000000000003</v>
      </c>
      <c r="U105" s="279" t="s">
        <v>2159</v>
      </c>
    </row>
    <row r="106" spans="1:21" s="142" customFormat="1" ht="50.25" customHeight="1" x14ac:dyDescent="0.25">
      <c r="A106" s="583"/>
      <c r="B106" s="274" t="s">
        <v>2238</v>
      </c>
      <c r="C106" s="275" t="s">
        <v>2239</v>
      </c>
      <c r="D106" s="276"/>
      <c r="E106" s="277" t="s">
        <v>235</v>
      </c>
      <c r="F106" s="278">
        <v>5246</v>
      </c>
      <c r="G106" s="269">
        <f t="shared" si="6"/>
        <v>3672.2</v>
      </c>
      <c r="H106" s="63"/>
      <c r="I106" s="270"/>
      <c r="J106" s="271">
        <f t="shared" si="5"/>
        <v>0</v>
      </c>
      <c r="K106" s="84"/>
      <c r="L106" s="279" t="s">
        <v>102</v>
      </c>
      <c r="M106" s="279" t="s">
        <v>109</v>
      </c>
      <c r="N106" s="279" t="s">
        <v>652</v>
      </c>
      <c r="O106" s="279" t="s">
        <v>2001</v>
      </c>
      <c r="P106" s="279" t="s">
        <v>2190</v>
      </c>
      <c r="Q106" s="279" t="s">
        <v>652</v>
      </c>
      <c r="R106" s="279" t="s">
        <v>652</v>
      </c>
      <c r="S106" s="279">
        <v>63</v>
      </c>
      <c r="T106" s="372">
        <v>0.47199999999999998</v>
      </c>
      <c r="U106" s="279" t="s">
        <v>2162</v>
      </c>
    </row>
    <row r="107" spans="1:21" s="142" customFormat="1" ht="47.25" x14ac:dyDescent="0.25">
      <c r="A107" s="583"/>
      <c r="B107" s="274" t="s">
        <v>2240</v>
      </c>
      <c r="C107" s="275" t="s">
        <v>2241</v>
      </c>
      <c r="D107" s="276"/>
      <c r="E107" s="277" t="s">
        <v>235</v>
      </c>
      <c r="F107" s="278">
        <v>12078</v>
      </c>
      <c r="G107" s="271">
        <f t="shared" si="6"/>
        <v>8454.6</v>
      </c>
      <c r="H107" s="63"/>
      <c r="I107" s="270"/>
      <c r="J107" s="271">
        <f t="shared" si="5"/>
        <v>0</v>
      </c>
      <c r="K107" s="84"/>
      <c r="L107" s="279" t="s">
        <v>102</v>
      </c>
      <c r="M107" s="279" t="s">
        <v>109</v>
      </c>
      <c r="N107" s="279"/>
      <c r="O107" s="279" t="s">
        <v>2168</v>
      </c>
      <c r="P107" s="279" t="s">
        <v>2190</v>
      </c>
      <c r="Q107" s="279"/>
      <c r="R107" s="279"/>
      <c r="S107" s="279">
        <v>72</v>
      </c>
      <c r="T107" s="372">
        <v>1.01</v>
      </c>
      <c r="U107" s="279" t="s">
        <v>2213</v>
      </c>
    </row>
    <row r="108" spans="1:21" s="142" customFormat="1" ht="47.25" x14ac:dyDescent="0.25">
      <c r="A108" s="583"/>
      <c r="B108" s="274" t="s">
        <v>2242</v>
      </c>
      <c r="C108" s="275" t="s">
        <v>2243</v>
      </c>
      <c r="D108" s="276"/>
      <c r="E108" s="277" t="s">
        <v>235</v>
      </c>
      <c r="F108" s="278">
        <v>12078</v>
      </c>
      <c r="G108" s="271">
        <f t="shared" si="6"/>
        <v>8454.6</v>
      </c>
      <c r="H108" s="63"/>
      <c r="I108" s="270"/>
      <c r="J108" s="271">
        <f t="shared" si="5"/>
        <v>0</v>
      </c>
      <c r="K108" s="84"/>
      <c r="L108" s="279" t="s">
        <v>102</v>
      </c>
      <c r="M108" s="279" t="s">
        <v>109</v>
      </c>
      <c r="N108" s="279"/>
      <c r="O108" s="279" t="s">
        <v>2168</v>
      </c>
      <c r="P108" s="279" t="s">
        <v>2190</v>
      </c>
      <c r="Q108" s="279"/>
      <c r="R108" s="279"/>
      <c r="S108" s="279">
        <v>72</v>
      </c>
      <c r="T108" s="372">
        <v>1.02</v>
      </c>
      <c r="U108" s="279" t="s">
        <v>2169</v>
      </c>
    </row>
    <row r="109" spans="1:21" s="142" customFormat="1" ht="53.25" customHeight="1" thickBot="1" x14ac:dyDescent="0.3">
      <c r="A109" s="584"/>
      <c r="B109" s="310" t="s">
        <v>2244</v>
      </c>
      <c r="C109" s="311" t="s">
        <v>2245</v>
      </c>
      <c r="D109" s="312"/>
      <c r="E109" s="313" t="s">
        <v>235</v>
      </c>
      <c r="F109" s="314">
        <v>12200</v>
      </c>
      <c r="G109" s="317">
        <f t="shared" si="6"/>
        <v>8540</v>
      </c>
      <c r="H109" s="63"/>
      <c r="I109" s="316"/>
      <c r="J109" s="317">
        <f t="shared" si="5"/>
        <v>0</v>
      </c>
      <c r="K109" s="84"/>
      <c r="L109" s="318" t="s">
        <v>102</v>
      </c>
      <c r="M109" s="318" t="s">
        <v>109</v>
      </c>
      <c r="N109" s="318"/>
      <c r="O109" s="318" t="s">
        <v>2168</v>
      </c>
      <c r="P109" s="318" t="s">
        <v>2190</v>
      </c>
      <c r="Q109" s="318"/>
      <c r="R109" s="318"/>
      <c r="S109" s="318">
        <v>72</v>
      </c>
      <c r="T109" s="374">
        <v>1.08</v>
      </c>
      <c r="U109" s="318" t="s">
        <v>2172</v>
      </c>
    </row>
    <row r="110" spans="1:21" s="142" customFormat="1" ht="68.099999999999994" customHeight="1" thickTop="1" x14ac:dyDescent="0.25">
      <c r="A110" s="556"/>
      <c r="B110" s="163" t="s">
        <v>2246</v>
      </c>
      <c r="C110" s="164" t="s">
        <v>2247</v>
      </c>
      <c r="D110" s="165"/>
      <c r="E110" s="166" t="s">
        <v>235</v>
      </c>
      <c r="F110" s="34">
        <v>1220</v>
      </c>
      <c r="G110" s="287">
        <f>F110-F110*$G$4</f>
        <v>854</v>
      </c>
      <c r="H110" s="63"/>
      <c r="I110" s="47"/>
      <c r="J110" s="48">
        <f t="shared" si="5"/>
        <v>0</v>
      </c>
      <c r="K110" s="84"/>
      <c r="L110" s="167" t="s">
        <v>102</v>
      </c>
      <c r="M110" s="167" t="s">
        <v>109</v>
      </c>
      <c r="N110" s="167" t="s">
        <v>652</v>
      </c>
      <c r="O110" s="167" t="s">
        <v>652</v>
      </c>
      <c r="P110" s="167" t="s">
        <v>2002</v>
      </c>
      <c r="Q110" s="167" t="s">
        <v>652</v>
      </c>
      <c r="R110" s="167" t="s">
        <v>652</v>
      </c>
      <c r="S110" s="167" t="s">
        <v>652</v>
      </c>
      <c r="T110" s="168">
        <v>8.9999999999999993E-3</v>
      </c>
      <c r="U110" s="167" t="s">
        <v>652</v>
      </c>
    </row>
    <row r="111" spans="1:21" s="142" customFormat="1" ht="66" customHeight="1" thickBot="1" x14ac:dyDescent="0.3">
      <c r="A111" s="555"/>
      <c r="B111" s="333" t="s">
        <v>2248</v>
      </c>
      <c r="C111" s="334" t="s">
        <v>2249</v>
      </c>
      <c r="D111" s="335"/>
      <c r="E111" s="336" t="s">
        <v>235</v>
      </c>
      <c r="F111" s="337">
        <v>3538</v>
      </c>
      <c r="G111" s="338">
        <f t="shared" ref="G111:G113" si="8">F111-F111*$G$4</f>
        <v>2476.6000000000004</v>
      </c>
      <c r="H111" s="63"/>
      <c r="I111" s="339"/>
      <c r="J111" s="340">
        <f t="shared" si="5"/>
        <v>0</v>
      </c>
      <c r="K111" s="84"/>
      <c r="L111" s="341" t="s">
        <v>102</v>
      </c>
      <c r="M111" s="341" t="s">
        <v>109</v>
      </c>
      <c r="N111" s="341"/>
      <c r="O111" s="341"/>
      <c r="P111" s="341" t="s">
        <v>2002</v>
      </c>
      <c r="Q111" s="341"/>
      <c r="R111" s="341"/>
      <c r="S111" s="341"/>
      <c r="T111" s="373">
        <v>0.13</v>
      </c>
      <c r="U111" s="341"/>
    </row>
    <row r="112" spans="1:21" s="142" customFormat="1" ht="60.75" customHeight="1" x14ac:dyDescent="0.25">
      <c r="A112" s="556"/>
      <c r="B112" s="163" t="s">
        <v>2250</v>
      </c>
      <c r="C112" s="164" t="s">
        <v>2251</v>
      </c>
      <c r="D112" s="165"/>
      <c r="E112" s="166" t="s">
        <v>235</v>
      </c>
      <c r="F112" s="34">
        <v>1220</v>
      </c>
      <c r="G112" s="287">
        <f t="shared" si="8"/>
        <v>854</v>
      </c>
      <c r="H112" s="63"/>
      <c r="I112" s="47"/>
      <c r="J112" s="48">
        <f t="shared" si="5"/>
        <v>0</v>
      </c>
      <c r="K112" s="84"/>
      <c r="L112" s="167" t="s">
        <v>102</v>
      </c>
      <c r="M112" s="167" t="s">
        <v>109</v>
      </c>
      <c r="N112" s="167"/>
      <c r="O112" s="167"/>
      <c r="P112" s="167" t="s">
        <v>2002</v>
      </c>
      <c r="Q112" s="167"/>
      <c r="R112" s="167"/>
      <c r="S112" s="167"/>
      <c r="T112" s="168">
        <v>8.9999999999999993E-3</v>
      </c>
      <c r="U112" s="167"/>
    </row>
    <row r="113" spans="1:21" s="142" customFormat="1" ht="63.75" customHeight="1" thickBot="1" x14ac:dyDescent="0.3">
      <c r="A113" s="553"/>
      <c r="B113" s="274" t="s">
        <v>2252</v>
      </c>
      <c r="C113" s="275" t="s">
        <v>2253</v>
      </c>
      <c r="D113" s="276"/>
      <c r="E113" s="277" t="s">
        <v>235</v>
      </c>
      <c r="F113" s="278">
        <v>3843</v>
      </c>
      <c r="G113" s="269">
        <f t="shared" si="8"/>
        <v>2690.1000000000004</v>
      </c>
      <c r="H113" s="63"/>
      <c r="I113" s="270"/>
      <c r="J113" s="271">
        <f t="shared" si="5"/>
        <v>0</v>
      </c>
      <c r="K113" s="84"/>
      <c r="L113" s="279" t="s">
        <v>102</v>
      </c>
      <c r="M113" s="279" t="s">
        <v>109</v>
      </c>
      <c r="N113" s="279"/>
      <c r="O113" s="279"/>
      <c r="P113" s="279" t="s">
        <v>2002</v>
      </c>
      <c r="Q113" s="279"/>
      <c r="R113" s="279"/>
      <c r="S113" s="279"/>
      <c r="T113" s="372">
        <v>0.13</v>
      </c>
      <c r="U113" s="279"/>
    </row>
    <row r="114" spans="1:21" s="142" customFormat="1" ht="23.25" customHeight="1" thickTop="1" thickBot="1" x14ac:dyDescent="0.3">
      <c r="A114" s="108"/>
      <c r="B114" s="108"/>
      <c r="C114" s="133" t="s">
        <v>2254</v>
      </c>
      <c r="D114" s="133"/>
      <c r="E114" s="134"/>
      <c r="F114" s="36"/>
      <c r="G114" s="37"/>
      <c r="H114" s="63"/>
      <c r="I114" s="38"/>
      <c r="J114" s="39"/>
      <c r="K114" s="84"/>
      <c r="L114" s="136"/>
      <c r="M114" s="136"/>
      <c r="N114" s="136" t="s">
        <v>652</v>
      </c>
      <c r="O114" s="136"/>
      <c r="P114" s="136"/>
      <c r="Q114" s="136"/>
      <c r="R114" s="136"/>
      <c r="S114" s="136"/>
      <c r="T114" s="137"/>
      <c r="U114" s="136"/>
    </row>
    <row r="115" spans="1:21" s="142" customFormat="1" ht="37.15" customHeight="1" thickTop="1" x14ac:dyDescent="0.25">
      <c r="A115" s="569"/>
      <c r="B115" s="150" t="s">
        <v>2255</v>
      </c>
      <c r="C115" s="151" t="s">
        <v>2256</v>
      </c>
      <c r="D115" s="152"/>
      <c r="E115" s="153" t="s">
        <v>235</v>
      </c>
      <c r="F115" s="32">
        <v>5368</v>
      </c>
      <c r="G115" s="293">
        <f t="shared" ref="G115:G121" si="9">F115-F115*$G$4</f>
        <v>3757.6000000000004</v>
      </c>
      <c r="H115" s="63"/>
      <c r="I115" s="43"/>
      <c r="J115" s="44">
        <f t="shared" ref="J115:J145" si="10">IF(I115*G115&gt;0,I115*G115,0)</f>
        <v>0</v>
      </c>
      <c r="K115" s="84"/>
      <c r="L115" s="154" t="s">
        <v>102</v>
      </c>
      <c r="M115" s="154" t="s">
        <v>110</v>
      </c>
      <c r="N115" s="154" t="s">
        <v>652</v>
      </c>
      <c r="O115" s="154" t="s">
        <v>2257</v>
      </c>
      <c r="P115" s="154" t="s">
        <v>2258</v>
      </c>
      <c r="Q115" s="154" t="s">
        <v>652</v>
      </c>
      <c r="R115" s="154" t="s">
        <v>652</v>
      </c>
      <c r="S115" s="154">
        <v>107</v>
      </c>
      <c r="T115" s="155">
        <v>1.4079999999999999</v>
      </c>
      <c r="U115" s="154" t="s">
        <v>2259</v>
      </c>
    </row>
    <row r="116" spans="1:21" s="142" customFormat="1" ht="37.15" customHeight="1" x14ac:dyDescent="0.25">
      <c r="A116" s="583"/>
      <c r="B116" s="274" t="s">
        <v>2260</v>
      </c>
      <c r="C116" s="275" t="s">
        <v>2261</v>
      </c>
      <c r="D116" s="276"/>
      <c r="E116" s="277" t="s">
        <v>235</v>
      </c>
      <c r="F116" s="278">
        <v>5368</v>
      </c>
      <c r="G116" s="269">
        <f t="shared" si="9"/>
        <v>3757.6000000000004</v>
      </c>
      <c r="H116" s="63"/>
      <c r="I116" s="270"/>
      <c r="J116" s="271">
        <f t="shared" si="10"/>
        <v>0</v>
      </c>
      <c r="K116" s="84"/>
      <c r="L116" s="279" t="s">
        <v>102</v>
      </c>
      <c r="M116" s="279" t="s">
        <v>110</v>
      </c>
      <c r="N116" s="279" t="s">
        <v>652</v>
      </c>
      <c r="O116" s="279" t="s">
        <v>2257</v>
      </c>
      <c r="P116" s="279" t="s">
        <v>2258</v>
      </c>
      <c r="Q116" s="279" t="s">
        <v>652</v>
      </c>
      <c r="R116" s="279" t="s">
        <v>652</v>
      </c>
      <c r="S116" s="279">
        <v>107</v>
      </c>
      <c r="T116" s="372">
        <v>1.4139999999999999</v>
      </c>
      <c r="U116" s="279" t="s">
        <v>2262</v>
      </c>
    </row>
    <row r="117" spans="1:21" s="142" customFormat="1" ht="37.15" customHeight="1" x14ac:dyDescent="0.25">
      <c r="A117" s="583"/>
      <c r="B117" s="274" t="s">
        <v>2263</v>
      </c>
      <c r="C117" s="275" t="s">
        <v>2264</v>
      </c>
      <c r="D117" s="276"/>
      <c r="E117" s="277" t="s">
        <v>235</v>
      </c>
      <c r="F117" s="278">
        <v>5490</v>
      </c>
      <c r="G117" s="269">
        <f t="shared" si="9"/>
        <v>3843</v>
      </c>
      <c r="H117" s="63"/>
      <c r="I117" s="270"/>
      <c r="J117" s="271">
        <f t="shared" si="10"/>
        <v>0</v>
      </c>
      <c r="K117" s="84"/>
      <c r="L117" s="279" t="s">
        <v>102</v>
      </c>
      <c r="M117" s="279" t="s">
        <v>110</v>
      </c>
      <c r="N117" s="279" t="s">
        <v>652</v>
      </c>
      <c r="O117" s="279" t="s">
        <v>2257</v>
      </c>
      <c r="P117" s="279" t="s">
        <v>2258</v>
      </c>
      <c r="Q117" s="279" t="s">
        <v>652</v>
      </c>
      <c r="R117" s="279" t="s">
        <v>652</v>
      </c>
      <c r="S117" s="279">
        <v>107</v>
      </c>
      <c r="T117" s="372">
        <v>1.42</v>
      </c>
      <c r="U117" s="279" t="s">
        <v>2265</v>
      </c>
    </row>
    <row r="118" spans="1:21" s="142" customFormat="1" ht="37.15" customHeight="1" x14ac:dyDescent="0.25">
      <c r="A118" s="583"/>
      <c r="B118" s="274" t="s">
        <v>2266</v>
      </c>
      <c r="C118" s="275" t="s">
        <v>2267</v>
      </c>
      <c r="D118" s="276"/>
      <c r="E118" s="277" t="s">
        <v>235</v>
      </c>
      <c r="F118" s="278">
        <v>7320</v>
      </c>
      <c r="G118" s="269">
        <f t="shared" si="9"/>
        <v>5124</v>
      </c>
      <c r="H118" s="63"/>
      <c r="I118" s="270"/>
      <c r="J118" s="271">
        <f t="shared" si="10"/>
        <v>0</v>
      </c>
      <c r="K118" s="84"/>
      <c r="L118" s="279" t="s">
        <v>102</v>
      </c>
      <c r="M118" s="279" t="s">
        <v>110</v>
      </c>
      <c r="N118" s="279" t="s">
        <v>652</v>
      </c>
      <c r="O118" s="279" t="s">
        <v>2168</v>
      </c>
      <c r="P118" s="279" t="s">
        <v>2258</v>
      </c>
      <c r="Q118" s="279" t="s">
        <v>652</v>
      </c>
      <c r="R118" s="279" t="s">
        <v>652</v>
      </c>
      <c r="S118" s="279">
        <v>130</v>
      </c>
      <c r="T118" s="372">
        <v>1.976</v>
      </c>
      <c r="U118" s="279" t="s">
        <v>2268</v>
      </c>
    </row>
    <row r="119" spans="1:21" s="142" customFormat="1" ht="37.15" customHeight="1" x14ac:dyDescent="0.25">
      <c r="A119" s="583"/>
      <c r="B119" s="274" t="s">
        <v>2269</v>
      </c>
      <c r="C119" s="275" t="s">
        <v>2270</v>
      </c>
      <c r="D119" s="276"/>
      <c r="E119" s="277" t="s">
        <v>235</v>
      </c>
      <c r="F119" s="278">
        <v>7320</v>
      </c>
      <c r="G119" s="269">
        <f t="shared" si="9"/>
        <v>5124</v>
      </c>
      <c r="H119" s="63"/>
      <c r="I119" s="270"/>
      <c r="J119" s="271">
        <f t="shared" si="10"/>
        <v>0</v>
      </c>
      <c r="K119" s="84"/>
      <c r="L119" s="279" t="s">
        <v>102</v>
      </c>
      <c r="M119" s="279" t="s">
        <v>110</v>
      </c>
      <c r="N119" s="279" t="s">
        <v>652</v>
      </c>
      <c r="O119" s="279" t="s">
        <v>2168</v>
      </c>
      <c r="P119" s="279" t="s">
        <v>2258</v>
      </c>
      <c r="Q119" s="279" t="s">
        <v>652</v>
      </c>
      <c r="R119" s="279" t="s">
        <v>652</v>
      </c>
      <c r="S119" s="279">
        <v>130</v>
      </c>
      <c r="T119" s="372">
        <v>2.0419999999999998</v>
      </c>
      <c r="U119" s="279" t="s">
        <v>2271</v>
      </c>
    </row>
    <row r="120" spans="1:21" s="142" customFormat="1" ht="37.15" customHeight="1" x14ac:dyDescent="0.25">
      <c r="A120" s="583"/>
      <c r="B120" s="274" t="s">
        <v>2272</v>
      </c>
      <c r="C120" s="275" t="s">
        <v>2273</v>
      </c>
      <c r="D120" s="276"/>
      <c r="E120" s="277" t="s">
        <v>235</v>
      </c>
      <c r="F120" s="278">
        <v>7442</v>
      </c>
      <c r="G120" s="269">
        <f t="shared" si="9"/>
        <v>5209.3999999999996</v>
      </c>
      <c r="H120" s="63"/>
      <c r="I120" s="270"/>
      <c r="J120" s="271">
        <f t="shared" si="10"/>
        <v>0</v>
      </c>
      <c r="K120" s="84"/>
      <c r="L120" s="279" t="s">
        <v>102</v>
      </c>
      <c r="M120" s="279" t="s">
        <v>110</v>
      </c>
      <c r="N120" s="279" t="s">
        <v>652</v>
      </c>
      <c r="O120" s="279" t="s">
        <v>2168</v>
      </c>
      <c r="P120" s="279" t="s">
        <v>2258</v>
      </c>
      <c r="Q120" s="279" t="s">
        <v>652</v>
      </c>
      <c r="R120" s="279" t="s">
        <v>652</v>
      </c>
      <c r="S120" s="279">
        <v>130</v>
      </c>
      <c r="T120" s="372">
        <v>2.11</v>
      </c>
      <c r="U120" s="279" t="s">
        <v>2274</v>
      </c>
    </row>
    <row r="121" spans="1:21" s="142" customFormat="1" ht="37.15" customHeight="1" thickBot="1" x14ac:dyDescent="0.3">
      <c r="A121" s="584"/>
      <c r="B121" s="310" t="s">
        <v>2275</v>
      </c>
      <c r="C121" s="311" t="s">
        <v>2276</v>
      </c>
      <c r="D121" s="312"/>
      <c r="E121" s="313" t="s">
        <v>235</v>
      </c>
      <c r="F121" s="314">
        <v>7564</v>
      </c>
      <c r="G121" s="315">
        <f t="shared" si="9"/>
        <v>5294.8</v>
      </c>
      <c r="H121" s="63"/>
      <c r="I121" s="316"/>
      <c r="J121" s="317">
        <f t="shared" si="10"/>
        <v>0</v>
      </c>
      <c r="K121" s="84"/>
      <c r="L121" s="318" t="s">
        <v>102</v>
      </c>
      <c r="M121" s="318" t="s">
        <v>110</v>
      </c>
      <c r="N121" s="318" t="s">
        <v>652</v>
      </c>
      <c r="O121" s="318" t="s">
        <v>2168</v>
      </c>
      <c r="P121" s="318" t="s">
        <v>2258</v>
      </c>
      <c r="Q121" s="318" t="s">
        <v>652</v>
      </c>
      <c r="R121" s="318" t="s">
        <v>652</v>
      </c>
      <c r="S121" s="318">
        <v>130</v>
      </c>
      <c r="T121" s="374">
        <v>2.1059999999999999</v>
      </c>
      <c r="U121" s="318" t="s">
        <v>2277</v>
      </c>
    </row>
    <row r="122" spans="1:21" s="142" customFormat="1" ht="37.5" customHeight="1" thickTop="1" x14ac:dyDescent="0.25">
      <c r="A122" s="569"/>
      <c r="B122" s="150" t="s">
        <v>2278</v>
      </c>
      <c r="C122" s="151" t="s">
        <v>2279</v>
      </c>
      <c r="D122" s="152"/>
      <c r="E122" s="153" t="s">
        <v>235</v>
      </c>
      <c r="F122" s="32">
        <v>5368</v>
      </c>
      <c r="G122" s="293">
        <f t="shared" ref="G122:G145" si="11">F122-F122*$G$4</f>
        <v>3757.6000000000004</v>
      </c>
      <c r="H122" s="63"/>
      <c r="I122" s="43"/>
      <c r="J122" s="44">
        <f t="shared" si="10"/>
        <v>0</v>
      </c>
      <c r="K122" s="84"/>
      <c r="L122" s="154" t="s">
        <v>102</v>
      </c>
      <c r="M122" s="154" t="s">
        <v>110</v>
      </c>
      <c r="N122" s="154" t="s">
        <v>652</v>
      </c>
      <c r="O122" s="154" t="s">
        <v>2257</v>
      </c>
      <c r="P122" s="154" t="s">
        <v>691</v>
      </c>
      <c r="Q122" s="154" t="s">
        <v>652</v>
      </c>
      <c r="R122" s="154" t="s">
        <v>652</v>
      </c>
      <c r="S122" s="154">
        <v>130</v>
      </c>
      <c r="T122" s="155">
        <v>1.4079999999999999</v>
      </c>
      <c r="U122" s="154" t="s">
        <v>2259</v>
      </c>
    </row>
    <row r="123" spans="1:21" s="142" customFormat="1" ht="37.5" customHeight="1" x14ac:dyDescent="0.25">
      <c r="A123" s="583"/>
      <c r="B123" s="274" t="s">
        <v>2280</v>
      </c>
      <c r="C123" s="275" t="s">
        <v>2281</v>
      </c>
      <c r="D123" s="276"/>
      <c r="E123" s="277" t="s">
        <v>235</v>
      </c>
      <c r="F123" s="278">
        <v>5368</v>
      </c>
      <c r="G123" s="269">
        <f t="shared" si="11"/>
        <v>3757.6000000000004</v>
      </c>
      <c r="H123" s="63"/>
      <c r="I123" s="270"/>
      <c r="J123" s="271">
        <f t="shared" si="10"/>
        <v>0</v>
      </c>
      <c r="K123" s="84"/>
      <c r="L123" s="279" t="s">
        <v>102</v>
      </c>
      <c r="M123" s="279" t="s">
        <v>110</v>
      </c>
      <c r="N123" s="279" t="s">
        <v>652</v>
      </c>
      <c r="O123" s="279" t="s">
        <v>2257</v>
      </c>
      <c r="P123" s="279" t="s">
        <v>691</v>
      </c>
      <c r="Q123" s="279" t="s">
        <v>652</v>
      </c>
      <c r="R123" s="279" t="s">
        <v>652</v>
      </c>
      <c r="S123" s="279">
        <v>130</v>
      </c>
      <c r="T123" s="372">
        <v>1.4139999999999999</v>
      </c>
      <c r="U123" s="279" t="s">
        <v>2262</v>
      </c>
    </row>
    <row r="124" spans="1:21" s="142" customFormat="1" ht="37.5" customHeight="1" x14ac:dyDescent="0.25">
      <c r="A124" s="583"/>
      <c r="B124" s="274" t="s">
        <v>2282</v>
      </c>
      <c r="C124" s="275" t="s">
        <v>2283</v>
      </c>
      <c r="D124" s="276"/>
      <c r="E124" s="277" t="s">
        <v>235</v>
      </c>
      <c r="F124" s="278">
        <v>5490</v>
      </c>
      <c r="G124" s="269">
        <f t="shared" si="11"/>
        <v>3843</v>
      </c>
      <c r="H124" s="63"/>
      <c r="I124" s="270"/>
      <c r="J124" s="271">
        <f t="shared" si="10"/>
        <v>0</v>
      </c>
      <c r="K124" s="84"/>
      <c r="L124" s="279" t="s">
        <v>102</v>
      </c>
      <c r="M124" s="279" t="s">
        <v>110</v>
      </c>
      <c r="N124" s="279" t="s">
        <v>652</v>
      </c>
      <c r="O124" s="279" t="s">
        <v>2257</v>
      </c>
      <c r="P124" s="279" t="s">
        <v>691</v>
      </c>
      <c r="Q124" s="279" t="s">
        <v>652</v>
      </c>
      <c r="R124" s="279" t="s">
        <v>652</v>
      </c>
      <c r="S124" s="279">
        <v>130</v>
      </c>
      <c r="T124" s="372">
        <v>1.42</v>
      </c>
      <c r="U124" s="279" t="s">
        <v>2265</v>
      </c>
    </row>
    <row r="125" spans="1:21" s="142" customFormat="1" ht="37.5" customHeight="1" x14ac:dyDescent="0.25">
      <c r="A125" s="583"/>
      <c r="B125" s="274" t="s">
        <v>2284</v>
      </c>
      <c r="C125" s="275" t="s">
        <v>2285</v>
      </c>
      <c r="D125" s="276"/>
      <c r="E125" s="277" t="s">
        <v>235</v>
      </c>
      <c r="F125" s="278">
        <v>7320</v>
      </c>
      <c r="G125" s="269">
        <f t="shared" si="11"/>
        <v>5124</v>
      </c>
      <c r="H125" s="63"/>
      <c r="I125" s="270"/>
      <c r="J125" s="271">
        <f t="shared" si="10"/>
        <v>0</v>
      </c>
      <c r="K125" s="84"/>
      <c r="L125" s="279" t="s">
        <v>102</v>
      </c>
      <c r="M125" s="279" t="s">
        <v>110</v>
      </c>
      <c r="N125" s="279" t="s">
        <v>652</v>
      </c>
      <c r="O125" s="279" t="s">
        <v>2168</v>
      </c>
      <c r="P125" s="279" t="s">
        <v>691</v>
      </c>
      <c r="Q125" s="279" t="s">
        <v>652</v>
      </c>
      <c r="R125" s="279" t="s">
        <v>652</v>
      </c>
      <c r="S125" s="279">
        <v>130</v>
      </c>
      <c r="T125" s="372">
        <v>1.976</v>
      </c>
      <c r="U125" s="279" t="s">
        <v>2268</v>
      </c>
    </row>
    <row r="126" spans="1:21" s="142" customFormat="1" ht="37.5" customHeight="1" x14ac:dyDescent="0.25">
      <c r="A126" s="583"/>
      <c r="B126" s="274" t="s">
        <v>2286</v>
      </c>
      <c r="C126" s="275" t="s">
        <v>2287</v>
      </c>
      <c r="D126" s="276"/>
      <c r="E126" s="277" t="s">
        <v>235</v>
      </c>
      <c r="F126" s="278">
        <v>7320</v>
      </c>
      <c r="G126" s="269">
        <f t="shared" si="11"/>
        <v>5124</v>
      </c>
      <c r="H126" s="63"/>
      <c r="I126" s="270"/>
      <c r="J126" s="271">
        <f t="shared" si="10"/>
        <v>0</v>
      </c>
      <c r="K126" s="84"/>
      <c r="L126" s="279" t="s">
        <v>102</v>
      </c>
      <c r="M126" s="279" t="s">
        <v>110</v>
      </c>
      <c r="N126" s="279" t="s">
        <v>652</v>
      </c>
      <c r="O126" s="279" t="s">
        <v>2168</v>
      </c>
      <c r="P126" s="279" t="s">
        <v>691</v>
      </c>
      <c r="Q126" s="279" t="s">
        <v>652</v>
      </c>
      <c r="R126" s="279" t="s">
        <v>652</v>
      </c>
      <c r="S126" s="279">
        <v>130</v>
      </c>
      <c r="T126" s="372">
        <v>2.0419999999999998</v>
      </c>
      <c r="U126" s="279" t="s">
        <v>2271</v>
      </c>
    </row>
    <row r="127" spans="1:21" s="142" customFormat="1" ht="37.5" customHeight="1" x14ac:dyDescent="0.25">
      <c r="A127" s="583"/>
      <c r="B127" s="274" t="s">
        <v>2288</v>
      </c>
      <c r="C127" s="275" t="s">
        <v>2289</v>
      </c>
      <c r="D127" s="276"/>
      <c r="E127" s="277" t="s">
        <v>235</v>
      </c>
      <c r="F127" s="278">
        <v>7442</v>
      </c>
      <c r="G127" s="269">
        <f t="shared" si="11"/>
        <v>5209.3999999999996</v>
      </c>
      <c r="H127" s="63"/>
      <c r="I127" s="270"/>
      <c r="J127" s="271">
        <f t="shared" si="10"/>
        <v>0</v>
      </c>
      <c r="K127" s="84"/>
      <c r="L127" s="279" t="s">
        <v>102</v>
      </c>
      <c r="M127" s="279" t="s">
        <v>110</v>
      </c>
      <c r="N127" s="279" t="s">
        <v>652</v>
      </c>
      <c r="O127" s="279" t="s">
        <v>2168</v>
      </c>
      <c r="P127" s="279" t="s">
        <v>691</v>
      </c>
      <c r="Q127" s="279" t="s">
        <v>652</v>
      </c>
      <c r="R127" s="279" t="s">
        <v>652</v>
      </c>
      <c r="S127" s="279">
        <v>130</v>
      </c>
      <c r="T127" s="372">
        <v>2.11</v>
      </c>
      <c r="U127" s="279" t="s">
        <v>2274</v>
      </c>
    </row>
    <row r="128" spans="1:21" s="142" customFormat="1" ht="37.5" customHeight="1" thickBot="1" x14ac:dyDescent="0.3">
      <c r="A128" s="585"/>
      <c r="B128" s="333" t="s">
        <v>2290</v>
      </c>
      <c r="C128" s="334" t="s">
        <v>2291</v>
      </c>
      <c r="D128" s="335"/>
      <c r="E128" s="336" t="s">
        <v>235</v>
      </c>
      <c r="F128" s="337">
        <v>7564</v>
      </c>
      <c r="G128" s="338">
        <f t="shared" si="11"/>
        <v>5294.8</v>
      </c>
      <c r="H128" s="63"/>
      <c r="I128" s="339"/>
      <c r="J128" s="340">
        <f t="shared" si="10"/>
        <v>0</v>
      </c>
      <c r="K128" s="84"/>
      <c r="L128" s="341" t="s">
        <v>102</v>
      </c>
      <c r="M128" s="341" t="s">
        <v>110</v>
      </c>
      <c r="N128" s="341" t="s">
        <v>652</v>
      </c>
      <c r="O128" s="341" t="s">
        <v>2168</v>
      </c>
      <c r="P128" s="341" t="s">
        <v>691</v>
      </c>
      <c r="Q128" s="341" t="s">
        <v>652</v>
      </c>
      <c r="R128" s="341" t="s">
        <v>652</v>
      </c>
      <c r="S128" s="341">
        <v>130</v>
      </c>
      <c r="T128" s="373">
        <v>2.1059999999999999</v>
      </c>
      <c r="U128" s="341" t="s">
        <v>2277</v>
      </c>
    </row>
    <row r="129" spans="1:21" s="142" customFormat="1" ht="37.5" customHeight="1" x14ac:dyDescent="0.25">
      <c r="A129" s="586"/>
      <c r="B129" s="169" t="s">
        <v>2292</v>
      </c>
      <c r="C129" s="170" t="s">
        <v>2293</v>
      </c>
      <c r="D129" s="171"/>
      <c r="E129" s="172" t="s">
        <v>235</v>
      </c>
      <c r="F129" s="35">
        <v>5368</v>
      </c>
      <c r="G129" s="342">
        <f t="shared" si="11"/>
        <v>3757.6000000000004</v>
      </c>
      <c r="H129" s="63"/>
      <c r="I129" s="49"/>
      <c r="J129" s="50">
        <f t="shared" si="10"/>
        <v>0</v>
      </c>
      <c r="K129" s="84"/>
      <c r="L129" s="173" t="s">
        <v>102</v>
      </c>
      <c r="M129" s="173" t="s">
        <v>110</v>
      </c>
      <c r="N129" s="173" t="s">
        <v>652</v>
      </c>
      <c r="O129" s="173" t="s">
        <v>2257</v>
      </c>
      <c r="P129" s="173" t="s">
        <v>653</v>
      </c>
      <c r="Q129" s="173" t="s">
        <v>652</v>
      </c>
      <c r="R129" s="173" t="s">
        <v>652</v>
      </c>
      <c r="S129" s="173">
        <v>107</v>
      </c>
      <c r="T129" s="174">
        <v>1.4079999999999999</v>
      </c>
      <c r="U129" s="173" t="s">
        <v>2259</v>
      </c>
    </row>
    <row r="130" spans="1:21" s="142" customFormat="1" ht="37.5" customHeight="1" x14ac:dyDescent="0.25">
      <c r="A130" s="583"/>
      <c r="B130" s="274" t="s">
        <v>2294</v>
      </c>
      <c r="C130" s="275" t="s">
        <v>2295</v>
      </c>
      <c r="D130" s="276"/>
      <c r="E130" s="277" t="s">
        <v>235</v>
      </c>
      <c r="F130" s="278">
        <v>5368</v>
      </c>
      <c r="G130" s="269">
        <f t="shared" si="11"/>
        <v>3757.6000000000004</v>
      </c>
      <c r="H130" s="63"/>
      <c r="I130" s="270"/>
      <c r="J130" s="271">
        <f t="shared" si="10"/>
        <v>0</v>
      </c>
      <c r="K130" s="84"/>
      <c r="L130" s="279" t="s">
        <v>102</v>
      </c>
      <c r="M130" s="279" t="s">
        <v>110</v>
      </c>
      <c r="N130" s="279" t="s">
        <v>652</v>
      </c>
      <c r="O130" s="279" t="s">
        <v>2257</v>
      </c>
      <c r="P130" s="279" t="s">
        <v>653</v>
      </c>
      <c r="Q130" s="279" t="s">
        <v>652</v>
      </c>
      <c r="R130" s="279" t="s">
        <v>652</v>
      </c>
      <c r="S130" s="279">
        <v>107</v>
      </c>
      <c r="T130" s="372">
        <v>1.4139999999999999</v>
      </c>
      <c r="U130" s="279" t="s">
        <v>2262</v>
      </c>
    </row>
    <row r="131" spans="1:21" s="142" customFormat="1" ht="37.5" customHeight="1" x14ac:dyDescent="0.25">
      <c r="A131" s="583"/>
      <c r="B131" s="274" t="s">
        <v>2296</v>
      </c>
      <c r="C131" s="275" t="s">
        <v>2297</v>
      </c>
      <c r="D131" s="276"/>
      <c r="E131" s="277" t="s">
        <v>235</v>
      </c>
      <c r="F131" s="278">
        <v>5490</v>
      </c>
      <c r="G131" s="269">
        <f t="shared" si="11"/>
        <v>3843</v>
      </c>
      <c r="H131" s="63"/>
      <c r="I131" s="270"/>
      <c r="J131" s="271">
        <f t="shared" si="10"/>
        <v>0</v>
      </c>
      <c r="K131" s="84"/>
      <c r="L131" s="279" t="s">
        <v>102</v>
      </c>
      <c r="M131" s="279" t="s">
        <v>110</v>
      </c>
      <c r="N131" s="279" t="s">
        <v>652</v>
      </c>
      <c r="O131" s="279" t="s">
        <v>2257</v>
      </c>
      <c r="P131" s="279" t="s">
        <v>653</v>
      </c>
      <c r="Q131" s="279" t="s">
        <v>652</v>
      </c>
      <c r="R131" s="279" t="s">
        <v>652</v>
      </c>
      <c r="S131" s="279">
        <v>107</v>
      </c>
      <c r="T131" s="372">
        <v>1.42</v>
      </c>
      <c r="U131" s="279" t="s">
        <v>2265</v>
      </c>
    </row>
    <row r="132" spans="1:21" s="142" customFormat="1" ht="37.5" customHeight="1" x14ac:dyDescent="0.25">
      <c r="A132" s="583"/>
      <c r="B132" s="274" t="s">
        <v>2298</v>
      </c>
      <c r="C132" s="275" t="s">
        <v>2299</v>
      </c>
      <c r="D132" s="276"/>
      <c r="E132" s="277" t="s">
        <v>235</v>
      </c>
      <c r="F132" s="278">
        <v>7320</v>
      </c>
      <c r="G132" s="269">
        <f t="shared" si="11"/>
        <v>5124</v>
      </c>
      <c r="H132" s="63"/>
      <c r="I132" s="270"/>
      <c r="J132" s="271">
        <f t="shared" si="10"/>
        <v>0</v>
      </c>
      <c r="K132" s="84"/>
      <c r="L132" s="279" t="s">
        <v>102</v>
      </c>
      <c r="M132" s="279" t="s">
        <v>110</v>
      </c>
      <c r="N132" s="279" t="s">
        <v>652</v>
      </c>
      <c r="O132" s="279" t="s">
        <v>2168</v>
      </c>
      <c r="P132" s="279" t="s">
        <v>653</v>
      </c>
      <c r="Q132" s="279" t="s">
        <v>652</v>
      </c>
      <c r="R132" s="279" t="s">
        <v>652</v>
      </c>
      <c r="S132" s="279">
        <v>130</v>
      </c>
      <c r="T132" s="372">
        <v>1.976</v>
      </c>
      <c r="U132" s="279" t="s">
        <v>2268</v>
      </c>
    </row>
    <row r="133" spans="1:21" s="142" customFormat="1" ht="37.5" customHeight="1" x14ac:dyDescent="0.25">
      <c r="A133" s="583"/>
      <c r="B133" s="274" t="s">
        <v>2300</v>
      </c>
      <c r="C133" s="275" t="s">
        <v>2301</v>
      </c>
      <c r="D133" s="276"/>
      <c r="E133" s="277" t="s">
        <v>235</v>
      </c>
      <c r="F133" s="278">
        <v>7320</v>
      </c>
      <c r="G133" s="269">
        <f t="shared" si="11"/>
        <v>5124</v>
      </c>
      <c r="H133" s="63"/>
      <c r="I133" s="270"/>
      <c r="J133" s="271">
        <f t="shared" si="10"/>
        <v>0</v>
      </c>
      <c r="K133" s="84"/>
      <c r="L133" s="279" t="s">
        <v>102</v>
      </c>
      <c r="M133" s="279" t="s">
        <v>110</v>
      </c>
      <c r="N133" s="279" t="s">
        <v>652</v>
      </c>
      <c r="O133" s="279" t="s">
        <v>2168</v>
      </c>
      <c r="P133" s="279" t="s">
        <v>653</v>
      </c>
      <c r="Q133" s="279" t="s">
        <v>652</v>
      </c>
      <c r="R133" s="279" t="s">
        <v>652</v>
      </c>
      <c r="S133" s="279">
        <v>130</v>
      </c>
      <c r="T133" s="372">
        <v>2.0419999999999998</v>
      </c>
      <c r="U133" s="279" t="s">
        <v>2271</v>
      </c>
    </row>
    <row r="134" spans="1:21" s="142" customFormat="1" ht="37.5" customHeight="1" x14ac:dyDescent="0.25">
      <c r="A134" s="583"/>
      <c r="B134" s="274" t="s">
        <v>2302</v>
      </c>
      <c r="C134" s="275" t="s">
        <v>2303</v>
      </c>
      <c r="D134" s="276"/>
      <c r="E134" s="277" t="s">
        <v>235</v>
      </c>
      <c r="F134" s="278">
        <v>7442</v>
      </c>
      <c r="G134" s="269">
        <f t="shared" si="11"/>
        <v>5209.3999999999996</v>
      </c>
      <c r="H134" s="63"/>
      <c r="I134" s="270"/>
      <c r="J134" s="271">
        <f t="shared" si="10"/>
        <v>0</v>
      </c>
      <c r="K134" s="84"/>
      <c r="L134" s="279" t="s">
        <v>102</v>
      </c>
      <c r="M134" s="279" t="s">
        <v>110</v>
      </c>
      <c r="N134" s="279" t="s">
        <v>652</v>
      </c>
      <c r="O134" s="279" t="s">
        <v>2168</v>
      </c>
      <c r="P134" s="279" t="s">
        <v>653</v>
      </c>
      <c r="Q134" s="279" t="s">
        <v>652</v>
      </c>
      <c r="R134" s="279" t="s">
        <v>652</v>
      </c>
      <c r="S134" s="279">
        <v>130</v>
      </c>
      <c r="T134" s="372">
        <v>2.11</v>
      </c>
      <c r="U134" s="279" t="s">
        <v>2274</v>
      </c>
    </row>
    <row r="135" spans="1:21" s="142" customFormat="1" ht="37.5" customHeight="1" thickBot="1" x14ac:dyDescent="0.3">
      <c r="A135" s="584"/>
      <c r="B135" s="310" t="s">
        <v>2304</v>
      </c>
      <c r="C135" s="311" t="s">
        <v>2305</v>
      </c>
      <c r="D135" s="312"/>
      <c r="E135" s="313" t="s">
        <v>235</v>
      </c>
      <c r="F135" s="314">
        <v>7564</v>
      </c>
      <c r="G135" s="315">
        <f t="shared" si="11"/>
        <v>5294.8</v>
      </c>
      <c r="H135" s="63"/>
      <c r="I135" s="316"/>
      <c r="J135" s="317">
        <f t="shared" si="10"/>
        <v>0</v>
      </c>
      <c r="K135" s="84"/>
      <c r="L135" s="318" t="s">
        <v>102</v>
      </c>
      <c r="M135" s="318" t="s">
        <v>110</v>
      </c>
      <c r="N135" s="318" t="s">
        <v>652</v>
      </c>
      <c r="O135" s="318" t="s">
        <v>2168</v>
      </c>
      <c r="P135" s="318" t="s">
        <v>653</v>
      </c>
      <c r="Q135" s="318" t="s">
        <v>652</v>
      </c>
      <c r="R135" s="318" t="s">
        <v>652</v>
      </c>
      <c r="S135" s="318">
        <v>130</v>
      </c>
      <c r="T135" s="374">
        <v>2.1059999999999999</v>
      </c>
      <c r="U135" s="318" t="s">
        <v>2277</v>
      </c>
    </row>
    <row r="136" spans="1:21" s="142" customFormat="1" ht="73.349999999999994" customHeight="1" thickTop="1" x14ac:dyDescent="0.25">
      <c r="A136" s="556"/>
      <c r="B136" s="163" t="s">
        <v>2306</v>
      </c>
      <c r="C136" s="164" t="s">
        <v>2307</v>
      </c>
      <c r="D136" s="165"/>
      <c r="E136" s="166" t="s">
        <v>242</v>
      </c>
      <c r="F136" s="34">
        <v>48.8</v>
      </c>
      <c r="G136" s="287">
        <f t="shared" si="11"/>
        <v>34.159999999999997</v>
      </c>
      <c r="H136" s="63"/>
      <c r="I136" s="47"/>
      <c r="J136" s="48">
        <f t="shared" si="10"/>
        <v>0</v>
      </c>
      <c r="K136" s="84"/>
      <c r="L136" s="167" t="s">
        <v>102</v>
      </c>
      <c r="M136" s="167" t="s">
        <v>123</v>
      </c>
      <c r="N136" s="167" t="s">
        <v>652</v>
      </c>
      <c r="O136" s="167" t="s">
        <v>652</v>
      </c>
      <c r="P136" s="167" t="s">
        <v>652</v>
      </c>
      <c r="Q136" s="167" t="s">
        <v>652</v>
      </c>
      <c r="R136" s="167" t="s">
        <v>652</v>
      </c>
      <c r="S136" s="167" t="s">
        <v>652</v>
      </c>
      <c r="T136" s="168">
        <v>1E-4</v>
      </c>
      <c r="U136" s="167" t="s">
        <v>652</v>
      </c>
    </row>
    <row r="137" spans="1:21" s="142" customFormat="1" ht="54" customHeight="1" thickBot="1" x14ac:dyDescent="0.3">
      <c r="A137" s="555"/>
      <c r="B137" s="333" t="s">
        <v>2308</v>
      </c>
      <c r="C137" s="334" t="s">
        <v>2309</v>
      </c>
      <c r="D137" s="335"/>
      <c r="E137" s="336" t="s">
        <v>235</v>
      </c>
      <c r="F137" s="337">
        <v>732</v>
      </c>
      <c r="G137" s="338">
        <f>F137-F137*$G$4</f>
        <v>512.4</v>
      </c>
      <c r="H137" s="63"/>
      <c r="I137" s="339"/>
      <c r="J137" s="340">
        <f t="shared" si="10"/>
        <v>0</v>
      </c>
      <c r="K137" s="84"/>
      <c r="L137" s="341" t="s">
        <v>102</v>
      </c>
      <c r="M137" s="341" t="s">
        <v>123</v>
      </c>
      <c r="N137" s="341" t="s">
        <v>652</v>
      </c>
      <c r="O137" s="341" t="s">
        <v>652</v>
      </c>
      <c r="P137" s="341" t="s">
        <v>2002</v>
      </c>
      <c r="Q137" s="341" t="s">
        <v>652</v>
      </c>
      <c r="R137" s="341" t="s">
        <v>652</v>
      </c>
      <c r="S137" s="341" t="s">
        <v>652</v>
      </c>
      <c r="T137" s="373">
        <v>0.1</v>
      </c>
      <c r="U137" s="341" t="s">
        <v>652</v>
      </c>
    </row>
    <row r="138" spans="1:21" s="142" customFormat="1" ht="56.25" customHeight="1" x14ac:dyDescent="0.25">
      <c r="A138" s="556"/>
      <c r="B138" s="163" t="s">
        <v>2310</v>
      </c>
      <c r="C138" s="164" t="s">
        <v>2311</v>
      </c>
      <c r="D138" s="165"/>
      <c r="E138" s="166" t="s">
        <v>242</v>
      </c>
      <c r="F138" s="34">
        <v>854</v>
      </c>
      <c r="G138" s="287">
        <f t="shared" ref="G138:G141" si="12">F138-F138*$G$4</f>
        <v>597.79999999999995</v>
      </c>
      <c r="H138" s="63"/>
      <c r="I138" s="47"/>
      <c r="J138" s="48">
        <f t="shared" si="10"/>
        <v>0</v>
      </c>
      <c r="K138" s="84"/>
      <c r="L138" s="167" t="s">
        <v>102</v>
      </c>
      <c r="M138" s="167" t="s">
        <v>123</v>
      </c>
      <c r="N138" s="167"/>
      <c r="O138" s="167"/>
      <c r="P138" s="167" t="s">
        <v>238</v>
      </c>
      <c r="Q138" s="167"/>
      <c r="R138" s="167"/>
      <c r="S138" s="167"/>
      <c r="T138" s="167">
        <v>0.01</v>
      </c>
      <c r="U138" s="167"/>
    </row>
    <row r="139" spans="1:21" s="142" customFormat="1" ht="56.25" customHeight="1" x14ac:dyDescent="0.25">
      <c r="A139" s="553"/>
      <c r="B139" s="274" t="s">
        <v>2312</v>
      </c>
      <c r="C139" s="275" t="s">
        <v>2313</v>
      </c>
      <c r="D139" s="276"/>
      <c r="E139" s="277" t="s">
        <v>242</v>
      </c>
      <c r="F139" s="278">
        <v>854</v>
      </c>
      <c r="G139" s="269">
        <f t="shared" si="12"/>
        <v>597.79999999999995</v>
      </c>
      <c r="H139" s="63"/>
      <c r="I139" s="270"/>
      <c r="J139" s="271">
        <f t="shared" si="10"/>
        <v>0</v>
      </c>
      <c r="K139" s="84"/>
      <c r="L139" s="279" t="s">
        <v>102</v>
      </c>
      <c r="M139" s="279" t="s">
        <v>123</v>
      </c>
      <c r="N139" s="279"/>
      <c r="O139" s="279"/>
      <c r="P139" s="279" t="s">
        <v>238</v>
      </c>
      <c r="Q139" s="279"/>
      <c r="R139" s="279"/>
      <c r="S139" s="279"/>
      <c r="T139" s="279">
        <v>1.2E-2</v>
      </c>
      <c r="U139" s="279"/>
    </row>
    <row r="140" spans="1:21" s="142" customFormat="1" ht="56.25" customHeight="1" x14ac:dyDescent="0.25">
      <c r="A140" s="553"/>
      <c r="B140" s="274" t="s">
        <v>2314</v>
      </c>
      <c r="C140" s="275" t="s">
        <v>2315</v>
      </c>
      <c r="D140" s="276"/>
      <c r="E140" s="277" t="s">
        <v>242</v>
      </c>
      <c r="F140" s="278">
        <v>854</v>
      </c>
      <c r="G140" s="269">
        <f t="shared" si="12"/>
        <v>597.79999999999995</v>
      </c>
      <c r="H140" s="63"/>
      <c r="I140" s="270"/>
      <c r="J140" s="271">
        <f t="shared" si="10"/>
        <v>0</v>
      </c>
      <c r="K140" s="84"/>
      <c r="L140" s="279" t="s">
        <v>102</v>
      </c>
      <c r="M140" s="279" t="s">
        <v>123</v>
      </c>
      <c r="N140" s="279"/>
      <c r="O140" s="279"/>
      <c r="P140" s="279" t="s">
        <v>238</v>
      </c>
      <c r="Q140" s="279"/>
      <c r="R140" s="279"/>
      <c r="S140" s="279"/>
      <c r="T140" s="279">
        <v>1.2E-2</v>
      </c>
      <c r="U140" s="279"/>
    </row>
    <row r="141" spans="1:21" s="142" customFormat="1" ht="56.25" customHeight="1" thickBot="1" x14ac:dyDescent="0.3">
      <c r="A141" s="555"/>
      <c r="B141" s="333" t="s">
        <v>2316</v>
      </c>
      <c r="C141" s="334" t="s">
        <v>2317</v>
      </c>
      <c r="D141" s="335"/>
      <c r="E141" s="336" t="s">
        <v>242</v>
      </c>
      <c r="F141" s="337">
        <v>366</v>
      </c>
      <c r="G141" s="338">
        <f t="shared" si="12"/>
        <v>256.2</v>
      </c>
      <c r="H141" s="63"/>
      <c r="I141" s="339"/>
      <c r="J141" s="340">
        <f t="shared" si="10"/>
        <v>0</v>
      </c>
      <c r="K141" s="84"/>
      <c r="L141" s="341" t="s">
        <v>102</v>
      </c>
      <c r="M141" s="341" t="s">
        <v>123</v>
      </c>
      <c r="N141" s="341"/>
      <c r="O141" s="341"/>
      <c r="P141" s="341" t="s">
        <v>238</v>
      </c>
      <c r="Q141" s="341"/>
      <c r="R141" s="341"/>
      <c r="S141" s="341"/>
      <c r="T141" s="341">
        <v>0.02</v>
      </c>
      <c r="U141" s="341"/>
    </row>
    <row r="142" spans="1:21" s="142" customFormat="1" ht="60" customHeight="1" x14ac:dyDescent="0.25">
      <c r="A142" s="556"/>
      <c r="B142" s="163" t="s">
        <v>2318</v>
      </c>
      <c r="C142" s="164" t="s">
        <v>2319</v>
      </c>
      <c r="D142" s="165"/>
      <c r="E142" s="166" t="s">
        <v>242</v>
      </c>
      <c r="F142" s="34">
        <v>610</v>
      </c>
      <c r="G142" s="287">
        <f t="shared" si="11"/>
        <v>427</v>
      </c>
      <c r="H142" s="63"/>
      <c r="I142" s="47"/>
      <c r="J142" s="48">
        <f t="shared" si="10"/>
        <v>0</v>
      </c>
      <c r="K142" s="84"/>
      <c r="L142" s="167" t="s">
        <v>102</v>
      </c>
      <c r="M142" s="167" t="s">
        <v>123</v>
      </c>
      <c r="N142" s="167" t="s">
        <v>652</v>
      </c>
      <c r="O142" s="167" t="s">
        <v>652</v>
      </c>
      <c r="P142" s="167" t="s">
        <v>691</v>
      </c>
      <c r="Q142" s="167" t="s">
        <v>652</v>
      </c>
      <c r="R142" s="167" t="s">
        <v>652</v>
      </c>
      <c r="S142" s="167" t="s">
        <v>652</v>
      </c>
      <c r="T142" s="168">
        <v>0.01</v>
      </c>
      <c r="U142" s="167" t="s">
        <v>652</v>
      </c>
    </row>
    <row r="143" spans="1:21" s="142" customFormat="1" ht="60" customHeight="1" x14ac:dyDescent="0.25">
      <c r="A143" s="553"/>
      <c r="B143" s="274" t="s">
        <v>2320</v>
      </c>
      <c r="C143" s="275" t="s">
        <v>2321</v>
      </c>
      <c r="D143" s="276"/>
      <c r="E143" s="277" t="s">
        <v>242</v>
      </c>
      <c r="F143" s="278">
        <v>610</v>
      </c>
      <c r="G143" s="269">
        <f t="shared" si="11"/>
        <v>427</v>
      </c>
      <c r="H143" s="63"/>
      <c r="I143" s="270"/>
      <c r="J143" s="271">
        <f t="shared" si="10"/>
        <v>0</v>
      </c>
      <c r="K143" s="84"/>
      <c r="L143" s="279" t="s">
        <v>102</v>
      </c>
      <c r="M143" s="279" t="s">
        <v>123</v>
      </c>
      <c r="N143" s="279" t="s">
        <v>652</v>
      </c>
      <c r="O143" s="279" t="s">
        <v>652</v>
      </c>
      <c r="P143" s="279" t="s">
        <v>691</v>
      </c>
      <c r="Q143" s="279" t="s">
        <v>652</v>
      </c>
      <c r="R143" s="279" t="s">
        <v>652</v>
      </c>
      <c r="S143" s="279" t="s">
        <v>652</v>
      </c>
      <c r="T143" s="372">
        <v>1.2E-2</v>
      </c>
      <c r="U143" s="279" t="s">
        <v>652</v>
      </c>
    </row>
    <row r="144" spans="1:21" s="142" customFormat="1" ht="60" customHeight="1" x14ac:dyDescent="0.25">
      <c r="A144" s="553"/>
      <c r="B144" s="274" t="s">
        <v>2322</v>
      </c>
      <c r="C144" s="275" t="s">
        <v>2323</v>
      </c>
      <c r="D144" s="276"/>
      <c r="E144" s="277" t="s">
        <v>242</v>
      </c>
      <c r="F144" s="278">
        <v>610</v>
      </c>
      <c r="G144" s="269">
        <f t="shared" si="11"/>
        <v>427</v>
      </c>
      <c r="H144" s="63"/>
      <c r="I144" s="270"/>
      <c r="J144" s="271">
        <f t="shared" si="10"/>
        <v>0</v>
      </c>
      <c r="K144" s="84"/>
      <c r="L144" s="279" t="s">
        <v>102</v>
      </c>
      <c r="M144" s="279" t="s">
        <v>123</v>
      </c>
      <c r="N144" s="279" t="s">
        <v>652</v>
      </c>
      <c r="O144" s="279" t="s">
        <v>652</v>
      </c>
      <c r="P144" s="279" t="s">
        <v>691</v>
      </c>
      <c r="Q144" s="279" t="s">
        <v>652</v>
      </c>
      <c r="R144" s="279" t="s">
        <v>652</v>
      </c>
      <c r="S144" s="279" t="s">
        <v>652</v>
      </c>
      <c r="T144" s="372">
        <v>1.2E-2</v>
      </c>
      <c r="U144" s="279" t="s">
        <v>652</v>
      </c>
    </row>
    <row r="145" spans="1:21" s="142" customFormat="1" ht="60" customHeight="1" thickBot="1" x14ac:dyDescent="0.3">
      <c r="A145" s="553"/>
      <c r="B145" s="274" t="s">
        <v>2324</v>
      </c>
      <c r="C145" s="275" t="s">
        <v>2325</v>
      </c>
      <c r="D145" s="276"/>
      <c r="E145" s="277" t="s">
        <v>242</v>
      </c>
      <c r="F145" s="278">
        <v>244</v>
      </c>
      <c r="G145" s="269">
        <f t="shared" si="11"/>
        <v>170.8</v>
      </c>
      <c r="H145" s="63"/>
      <c r="I145" s="270"/>
      <c r="J145" s="271">
        <f t="shared" si="10"/>
        <v>0</v>
      </c>
      <c r="K145" s="84"/>
      <c r="L145" s="279" t="s">
        <v>102</v>
      </c>
      <c r="M145" s="279" t="s">
        <v>123</v>
      </c>
      <c r="N145" s="279" t="s">
        <v>652</v>
      </c>
      <c r="O145" s="279" t="s">
        <v>652</v>
      </c>
      <c r="P145" s="279" t="s">
        <v>691</v>
      </c>
      <c r="Q145" s="279" t="s">
        <v>652</v>
      </c>
      <c r="R145" s="279" t="s">
        <v>652</v>
      </c>
      <c r="S145" s="279" t="s">
        <v>652</v>
      </c>
      <c r="T145" s="372">
        <v>0.02</v>
      </c>
      <c r="U145" s="279" t="s">
        <v>652</v>
      </c>
    </row>
    <row r="146" spans="1:21" s="142" customFormat="1" ht="23.25" customHeight="1" thickTop="1" thickBot="1" x14ac:dyDescent="0.3">
      <c r="A146" s="108"/>
      <c r="B146" s="108"/>
      <c r="C146" s="133" t="s">
        <v>2326</v>
      </c>
      <c r="D146" s="133"/>
      <c r="E146" s="134"/>
      <c r="F146" s="36"/>
      <c r="G146" s="37"/>
      <c r="H146" s="63"/>
      <c r="I146" s="38"/>
      <c r="J146" s="39"/>
      <c r="K146" s="84"/>
      <c r="L146" s="136"/>
      <c r="M146" s="136"/>
      <c r="N146" s="136" t="s">
        <v>652</v>
      </c>
      <c r="O146" s="136" t="s">
        <v>652</v>
      </c>
      <c r="P146" s="136"/>
      <c r="Q146" s="136"/>
      <c r="R146" s="136"/>
      <c r="S146" s="136"/>
      <c r="T146" s="137"/>
      <c r="U146" s="136" t="s">
        <v>652</v>
      </c>
    </row>
    <row r="147" spans="1:21" s="142" customFormat="1" ht="51.75" customHeight="1" thickTop="1" x14ac:dyDescent="0.25">
      <c r="A147" s="569"/>
      <c r="B147" s="150" t="s">
        <v>2327</v>
      </c>
      <c r="C147" s="151" t="s">
        <v>2328</v>
      </c>
      <c r="D147" s="152"/>
      <c r="E147" s="153" t="s">
        <v>235</v>
      </c>
      <c r="F147" s="32">
        <v>13786</v>
      </c>
      <c r="G147" s="293">
        <f t="shared" ref="G147:G160" si="13">F147-F147*$G$4</f>
        <v>9650.2000000000007</v>
      </c>
      <c r="H147" s="63"/>
      <c r="I147" s="43"/>
      <c r="J147" s="44">
        <f t="shared" ref="J147:J163" si="14">IF(I147*G147&gt;0,I147*G147,0)</f>
        <v>0</v>
      </c>
      <c r="K147" s="84"/>
      <c r="L147" s="154" t="s">
        <v>102</v>
      </c>
      <c r="M147" s="154" t="s">
        <v>106</v>
      </c>
      <c r="N147" s="154" t="s">
        <v>652</v>
      </c>
      <c r="O147" s="154" t="s">
        <v>2329</v>
      </c>
      <c r="P147" s="154" t="s">
        <v>652</v>
      </c>
      <c r="Q147" s="154" t="s">
        <v>652</v>
      </c>
      <c r="R147" s="154" t="s">
        <v>652</v>
      </c>
      <c r="S147" s="154">
        <v>280</v>
      </c>
      <c r="T147" s="155">
        <v>2.3039999999999998</v>
      </c>
      <c r="U147" s="154" t="s">
        <v>2330</v>
      </c>
    </row>
    <row r="148" spans="1:21" s="142" customFormat="1" ht="51.75" customHeight="1" x14ac:dyDescent="0.25">
      <c r="A148" s="583"/>
      <c r="B148" s="274" t="s">
        <v>2331</v>
      </c>
      <c r="C148" s="275" t="s">
        <v>2332</v>
      </c>
      <c r="D148" s="276"/>
      <c r="E148" s="277" t="s">
        <v>235</v>
      </c>
      <c r="F148" s="278">
        <v>14030</v>
      </c>
      <c r="G148" s="269">
        <f t="shared" si="13"/>
        <v>9821</v>
      </c>
      <c r="H148" s="63"/>
      <c r="I148" s="270"/>
      <c r="J148" s="271">
        <f t="shared" si="14"/>
        <v>0</v>
      </c>
      <c r="K148" s="84"/>
      <c r="L148" s="279" t="s">
        <v>102</v>
      </c>
      <c r="M148" s="279" t="s">
        <v>106</v>
      </c>
      <c r="N148" s="279" t="s">
        <v>652</v>
      </c>
      <c r="O148" s="279" t="s">
        <v>2329</v>
      </c>
      <c r="P148" s="279" t="s">
        <v>652</v>
      </c>
      <c r="Q148" s="279" t="s">
        <v>652</v>
      </c>
      <c r="R148" s="279" t="s">
        <v>652</v>
      </c>
      <c r="S148" s="279">
        <v>280</v>
      </c>
      <c r="T148" s="372">
        <v>2.448</v>
      </c>
      <c r="U148" s="279" t="s">
        <v>2333</v>
      </c>
    </row>
    <row r="149" spans="1:21" s="142" customFormat="1" ht="51.75" customHeight="1" thickBot="1" x14ac:dyDescent="0.3">
      <c r="A149" s="585"/>
      <c r="B149" s="333" t="s">
        <v>2334</v>
      </c>
      <c r="C149" s="334" t="s">
        <v>2335</v>
      </c>
      <c r="D149" s="335"/>
      <c r="E149" s="336" t="s">
        <v>235</v>
      </c>
      <c r="F149" s="337">
        <v>14396</v>
      </c>
      <c r="G149" s="338">
        <f t="shared" si="13"/>
        <v>10077.200000000001</v>
      </c>
      <c r="H149" s="63"/>
      <c r="I149" s="339"/>
      <c r="J149" s="340">
        <f t="shared" si="14"/>
        <v>0</v>
      </c>
      <c r="K149" s="84"/>
      <c r="L149" s="341" t="s">
        <v>102</v>
      </c>
      <c r="M149" s="341" t="s">
        <v>106</v>
      </c>
      <c r="N149" s="341" t="s">
        <v>652</v>
      </c>
      <c r="O149" s="341" t="s">
        <v>2329</v>
      </c>
      <c r="P149" s="341" t="s">
        <v>652</v>
      </c>
      <c r="Q149" s="341" t="s">
        <v>652</v>
      </c>
      <c r="R149" s="341" t="s">
        <v>652</v>
      </c>
      <c r="S149" s="341">
        <v>280</v>
      </c>
      <c r="T149" s="373">
        <v>2.484</v>
      </c>
      <c r="U149" s="341" t="s">
        <v>2336</v>
      </c>
    </row>
    <row r="150" spans="1:21" s="142" customFormat="1" ht="51.75" customHeight="1" x14ac:dyDescent="0.25">
      <c r="A150" s="587"/>
      <c r="B150" s="163" t="s">
        <v>2337</v>
      </c>
      <c r="C150" s="164" t="s">
        <v>2338</v>
      </c>
      <c r="D150" s="165"/>
      <c r="E150" s="166" t="s">
        <v>235</v>
      </c>
      <c r="F150" s="34">
        <v>13786</v>
      </c>
      <c r="G150" s="287">
        <f t="shared" si="13"/>
        <v>9650.2000000000007</v>
      </c>
      <c r="H150" s="63"/>
      <c r="I150" s="47"/>
      <c r="J150" s="48">
        <f t="shared" si="14"/>
        <v>0</v>
      </c>
      <c r="K150" s="84"/>
      <c r="L150" s="167" t="s">
        <v>102</v>
      </c>
      <c r="M150" s="167" t="s">
        <v>106</v>
      </c>
      <c r="N150" s="167" t="s">
        <v>652</v>
      </c>
      <c r="O150" s="167" t="s">
        <v>2339</v>
      </c>
      <c r="P150" s="167" t="s">
        <v>652</v>
      </c>
      <c r="Q150" s="167" t="s">
        <v>652</v>
      </c>
      <c r="R150" s="167" t="s">
        <v>652</v>
      </c>
      <c r="S150" s="167">
        <v>308</v>
      </c>
      <c r="T150" s="168">
        <v>2.3679999999999999</v>
      </c>
      <c r="U150" s="167" t="s">
        <v>2340</v>
      </c>
    </row>
    <row r="151" spans="1:21" s="142" customFormat="1" ht="51.75" customHeight="1" x14ac:dyDescent="0.25">
      <c r="A151" s="583"/>
      <c r="B151" s="274" t="s">
        <v>2341</v>
      </c>
      <c r="C151" s="275" t="s">
        <v>2342</v>
      </c>
      <c r="D151" s="276"/>
      <c r="E151" s="277" t="s">
        <v>235</v>
      </c>
      <c r="F151" s="278">
        <v>14152</v>
      </c>
      <c r="G151" s="269">
        <f t="shared" si="13"/>
        <v>9906.4000000000015</v>
      </c>
      <c r="H151" s="63"/>
      <c r="I151" s="270"/>
      <c r="J151" s="271">
        <f t="shared" si="14"/>
        <v>0</v>
      </c>
      <c r="K151" s="84"/>
      <c r="L151" s="279" t="s">
        <v>102</v>
      </c>
      <c r="M151" s="279" t="s">
        <v>106</v>
      </c>
      <c r="N151" s="279" t="s">
        <v>652</v>
      </c>
      <c r="O151" s="279" t="s">
        <v>2339</v>
      </c>
      <c r="P151" s="279" t="s">
        <v>652</v>
      </c>
      <c r="Q151" s="279" t="s">
        <v>652</v>
      </c>
      <c r="R151" s="279" t="s">
        <v>652</v>
      </c>
      <c r="S151" s="279">
        <v>308</v>
      </c>
      <c r="T151" s="372">
        <v>2.488</v>
      </c>
      <c r="U151" s="279" t="s">
        <v>2343</v>
      </c>
    </row>
    <row r="152" spans="1:21" s="142" customFormat="1" ht="51.75" customHeight="1" thickBot="1" x14ac:dyDescent="0.3">
      <c r="A152" s="585"/>
      <c r="B152" s="333" t="s">
        <v>2344</v>
      </c>
      <c r="C152" s="334" t="s">
        <v>2345</v>
      </c>
      <c r="D152" s="335"/>
      <c r="E152" s="336" t="s">
        <v>235</v>
      </c>
      <c r="F152" s="337">
        <v>14518</v>
      </c>
      <c r="G152" s="338">
        <f t="shared" si="13"/>
        <v>10162.6</v>
      </c>
      <c r="H152" s="63"/>
      <c r="I152" s="339"/>
      <c r="J152" s="340">
        <f t="shared" si="14"/>
        <v>0</v>
      </c>
      <c r="K152" s="84"/>
      <c r="L152" s="341" t="s">
        <v>102</v>
      </c>
      <c r="M152" s="341" t="s">
        <v>106</v>
      </c>
      <c r="N152" s="341" t="s">
        <v>652</v>
      </c>
      <c r="O152" s="341" t="s">
        <v>2339</v>
      </c>
      <c r="P152" s="341" t="s">
        <v>652</v>
      </c>
      <c r="Q152" s="341" t="s">
        <v>652</v>
      </c>
      <c r="R152" s="341" t="s">
        <v>652</v>
      </c>
      <c r="S152" s="341">
        <v>308</v>
      </c>
      <c r="T152" s="373">
        <v>2.5259999999999998</v>
      </c>
      <c r="U152" s="341" t="s">
        <v>2346</v>
      </c>
    </row>
    <row r="153" spans="1:21" s="142" customFormat="1" ht="50.25" customHeight="1" x14ac:dyDescent="0.25">
      <c r="A153" s="587"/>
      <c r="B153" s="163" t="s">
        <v>2347</v>
      </c>
      <c r="C153" s="164" t="s">
        <v>2348</v>
      </c>
      <c r="D153" s="165"/>
      <c r="E153" s="166" t="s">
        <v>235</v>
      </c>
      <c r="F153" s="34">
        <v>14030</v>
      </c>
      <c r="G153" s="287">
        <f t="shared" si="13"/>
        <v>9821</v>
      </c>
      <c r="H153" s="63"/>
      <c r="I153" s="47"/>
      <c r="J153" s="48">
        <f t="shared" si="14"/>
        <v>0</v>
      </c>
      <c r="K153" s="84"/>
      <c r="L153" s="167" t="s">
        <v>102</v>
      </c>
      <c r="M153" s="167" t="s">
        <v>106</v>
      </c>
      <c r="N153" s="167" t="s">
        <v>652</v>
      </c>
      <c r="O153" s="167" t="s">
        <v>2349</v>
      </c>
      <c r="P153" s="167" t="s">
        <v>652</v>
      </c>
      <c r="Q153" s="167" t="s">
        <v>652</v>
      </c>
      <c r="R153" s="167" t="s">
        <v>652</v>
      </c>
      <c r="S153" s="167">
        <v>343</v>
      </c>
      <c r="T153" s="168">
        <v>2.4119999999999999</v>
      </c>
      <c r="U153" s="167" t="s">
        <v>2350</v>
      </c>
    </row>
    <row r="154" spans="1:21" s="142" customFormat="1" ht="50.25" customHeight="1" x14ac:dyDescent="0.25">
      <c r="A154" s="583"/>
      <c r="B154" s="274" t="s">
        <v>2351</v>
      </c>
      <c r="C154" s="275" t="s">
        <v>2352</v>
      </c>
      <c r="D154" s="276"/>
      <c r="E154" s="277" t="s">
        <v>235</v>
      </c>
      <c r="F154" s="278">
        <v>14274</v>
      </c>
      <c r="G154" s="269">
        <f t="shared" si="13"/>
        <v>9991.7999999999993</v>
      </c>
      <c r="H154" s="63"/>
      <c r="I154" s="270"/>
      <c r="J154" s="271">
        <f t="shared" si="14"/>
        <v>0</v>
      </c>
      <c r="K154" s="84"/>
      <c r="L154" s="279" t="s">
        <v>102</v>
      </c>
      <c r="M154" s="279" t="s">
        <v>106</v>
      </c>
      <c r="N154" s="279" t="s">
        <v>652</v>
      </c>
      <c r="O154" s="279" t="s">
        <v>2349</v>
      </c>
      <c r="P154" s="279" t="s">
        <v>652</v>
      </c>
      <c r="Q154" s="279" t="s">
        <v>652</v>
      </c>
      <c r="R154" s="279" t="s">
        <v>652</v>
      </c>
      <c r="S154" s="279">
        <v>343</v>
      </c>
      <c r="T154" s="372">
        <v>2.5619999999999998</v>
      </c>
      <c r="U154" s="279" t="s">
        <v>2353</v>
      </c>
    </row>
    <row r="155" spans="1:21" s="142" customFormat="1" ht="50.25" customHeight="1" x14ac:dyDescent="0.25">
      <c r="A155" s="583"/>
      <c r="B155" s="274" t="s">
        <v>2354</v>
      </c>
      <c r="C155" s="275" t="s">
        <v>2355</v>
      </c>
      <c r="D155" s="276"/>
      <c r="E155" s="277" t="s">
        <v>235</v>
      </c>
      <c r="F155" s="278">
        <v>14640</v>
      </c>
      <c r="G155" s="269">
        <f t="shared" si="13"/>
        <v>10248</v>
      </c>
      <c r="H155" s="63"/>
      <c r="I155" s="270"/>
      <c r="J155" s="271">
        <f t="shared" si="14"/>
        <v>0</v>
      </c>
      <c r="K155" s="84"/>
      <c r="L155" s="279" t="s">
        <v>102</v>
      </c>
      <c r="M155" s="279" t="s">
        <v>106</v>
      </c>
      <c r="N155" s="279" t="s">
        <v>652</v>
      </c>
      <c r="O155" s="279" t="s">
        <v>2349</v>
      </c>
      <c r="P155" s="279" t="s">
        <v>652</v>
      </c>
      <c r="Q155" s="279" t="s">
        <v>652</v>
      </c>
      <c r="R155" s="279" t="s">
        <v>652</v>
      </c>
      <c r="S155" s="279">
        <v>343</v>
      </c>
      <c r="T155" s="372">
        <v>3.02</v>
      </c>
      <c r="U155" s="279" t="s">
        <v>2356</v>
      </c>
    </row>
    <row r="156" spans="1:21" s="142" customFormat="1" ht="50.25" customHeight="1" thickBot="1" x14ac:dyDescent="0.3">
      <c r="A156" s="585"/>
      <c r="B156" s="333" t="s">
        <v>2357</v>
      </c>
      <c r="C156" s="334" t="s">
        <v>2358</v>
      </c>
      <c r="D156" s="335"/>
      <c r="E156" s="336" t="s">
        <v>235</v>
      </c>
      <c r="F156" s="337">
        <v>15128</v>
      </c>
      <c r="G156" s="338">
        <f t="shared" si="13"/>
        <v>10589.6</v>
      </c>
      <c r="H156" s="63"/>
      <c r="I156" s="339"/>
      <c r="J156" s="340">
        <f t="shared" si="14"/>
        <v>0</v>
      </c>
      <c r="K156" s="84"/>
      <c r="L156" s="341" t="s">
        <v>102</v>
      </c>
      <c r="M156" s="341" t="s">
        <v>106</v>
      </c>
      <c r="N156" s="341" t="s">
        <v>652</v>
      </c>
      <c r="O156" s="341" t="s">
        <v>2349</v>
      </c>
      <c r="P156" s="341" t="s">
        <v>652</v>
      </c>
      <c r="Q156" s="341" t="s">
        <v>652</v>
      </c>
      <c r="R156" s="341" t="s">
        <v>652</v>
      </c>
      <c r="S156" s="341">
        <v>343</v>
      </c>
      <c r="T156" s="373">
        <v>2.758</v>
      </c>
      <c r="U156" s="341" t="s">
        <v>2359</v>
      </c>
    </row>
    <row r="157" spans="1:21" s="142" customFormat="1" ht="57" customHeight="1" x14ac:dyDescent="0.25">
      <c r="A157" s="587"/>
      <c r="B157" s="163" t="s">
        <v>2360</v>
      </c>
      <c r="C157" s="164" t="s">
        <v>2361</v>
      </c>
      <c r="D157" s="165"/>
      <c r="E157" s="166" t="s">
        <v>235</v>
      </c>
      <c r="F157" s="34">
        <v>14274</v>
      </c>
      <c r="G157" s="287">
        <f t="shared" si="13"/>
        <v>9991.7999999999993</v>
      </c>
      <c r="H157" s="63"/>
      <c r="I157" s="47"/>
      <c r="J157" s="48">
        <f t="shared" si="14"/>
        <v>0</v>
      </c>
      <c r="K157" s="84"/>
      <c r="L157" s="167" t="s">
        <v>102</v>
      </c>
      <c r="M157" s="167" t="s">
        <v>106</v>
      </c>
      <c r="N157" s="167" t="s">
        <v>652</v>
      </c>
      <c r="O157" s="167" t="s">
        <v>2362</v>
      </c>
      <c r="P157" s="167" t="s">
        <v>652</v>
      </c>
      <c r="Q157" s="167" t="s">
        <v>652</v>
      </c>
      <c r="R157" s="167" t="s">
        <v>652</v>
      </c>
      <c r="S157" s="167">
        <v>388</v>
      </c>
      <c r="T157" s="168">
        <v>2.4940000000000002</v>
      </c>
      <c r="U157" s="167" t="s">
        <v>2363</v>
      </c>
    </row>
    <row r="158" spans="1:21" s="142" customFormat="1" ht="57" customHeight="1" x14ac:dyDescent="0.25">
      <c r="A158" s="583"/>
      <c r="B158" s="274" t="s">
        <v>2364</v>
      </c>
      <c r="C158" s="275" t="s">
        <v>2365</v>
      </c>
      <c r="D158" s="276"/>
      <c r="E158" s="277" t="s">
        <v>235</v>
      </c>
      <c r="F158" s="278">
        <v>14518</v>
      </c>
      <c r="G158" s="269">
        <f t="shared" si="13"/>
        <v>10162.6</v>
      </c>
      <c r="H158" s="63"/>
      <c r="I158" s="270"/>
      <c r="J158" s="271">
        <f t="shared" si="14"/>
        <v>0</v>
      </c>
      <c r="K158" s="84"/>
      <c r="L158" s="279" t="s">
        <v>102</v>
      </c>
      <c r="M158" s="279" t="s">
        <v>106</v>
      </c>
      <c r="N158" s="279" t="s">
        <v>652</v>
      </c>
      <c r="O158" s="279" t="s">
        <v>2362</v>
      </c>
      <c r="P158" s="279" t="s">
        <v>652</v>
      </c>
      <c r="Q158" s="279" t="s">
        <v>652</v>
      </c>
      <c r="R158" s="279" t="s">
        <v>652</v>
      </c>
      <c r="S158" s="279">
        <v>388</v>
      </c>
      <c r="T158" s="372">
        <v>2.6440000000000001</v>
      </c>
      <c r="U158" s="279" t="s">
        <v>2366</v>
      </c>
    </row>
    <row r="159" spans="1:21" s="142" customFormat="1" ht="57" customHeight="1" x14ac:dyDescent="0.25">
      <c r="A159" s="583"/>
      <c r="B159" s="274" t="s">
        <v>2367</v>
      </c>
      <c r="C159" s="275" t="s">
        <v>2368</v>
      </c>
      <c r="D159" s="276"/>
      <c r="E159" s="277" t="s">
        <v>235</v>
      </c>
      <c r="F159" s="278">
        <v>14884</v>
      </c>
      <c r="G159" s="269">
        <f t="shared" si="13"/>
        <v>10418.799999999999</v>
      </c>
      <c r="H159" s="63"/>
      <c r="I159" s="270"/>
      <c r="J159" s="271">
        <f t="shared" si="14"/>
        <v>0</v>
      </c>
      <c r="K159" s="84"/>
      <c r="L159" s="279" t="s">
        <v>102</v>
      </c>
      <c r="M159" s="279" t="s">
        <v>106</v>
      </c>
      <c r="N159" s="279" t="s">
        <v>652</v>
      </c>
      <c r="O159" s="279" t="s">
        <v>2362</v>
      </c>
      <c r="P159" s="279" t="s">
        <v>652</v>
      </c>
      <c r="Q159" s="279" t="s">
        <v>652</v>
      </c>
      <c r="R159" s="279" t="s">
        <v>652</v>
      </c>
      <c r="S159" s="279">
        <v>388</v>
      </c>
      <c r="T159" s="372">
        <v>2.69</v>
      </c>
      <c r="U159" s="279" t="s">
        <v>2369</v>
      </c>
    </row>
    <row r="160" spans="1:21" s="142" customFormat="1" ht="57" customHeight="1" thickBot="1" x14ac:dyDescent="0.3">
      <c r="A160" s="584"/>
      <c r="B160" s="310" t="s">
        <v>2370</v>
      </c>
      <c r="C160" s="311" t="s">
        <v>2371</v>
      </c>
      <c r="D160" s="312"/>
      <c r="E160" s="313" t="s">
        <v>235</v>
      </c>
      <c r="F160" s="314">
        <v>15372</v>
      </c>
      <c r="G160" s="315">
        <f t="shared" si="13"/>
        <v>10760.400000000001</v>
      </c>
      <c r="H160" s="63"/>
      <c r="I160" s="316"/>
      <c r="J160" s="317">
        <f t="shared" si="14"/>
        <v>0</v>
      </c>
      <c r="K160" s="84"/>
      <c r="L160" s="318" t="s">
        <v>102</v>
      </c>
      <c r="M160" s="318" t="s">
        <v>106</v>
      </c>
      <c r="N160" s="318" t="s">
        <v>652</v>
      </c>
      <c r="O160" s="318" t="s">
        <v>2362</v>
      </c>
      <c r="P160" s="318" t="s">
        <v>652</v>
      </c>
      <c r="Q160" s="318" t="s">
        <v>652</v>
      </c>
      <c r="R160" s="318" t="s">
        <v>652</v>
      </c>
      <c r="S160" s="318">
        <v>388</v>
      </c>
      <c r="T160" s="374">
        <v>2.84</v>
      </c>
      <c r="U160" s="318" t="s">
        <v>2372</v>
      </c>
    </row>
    <row r="161" spans="1:21" s="142" customFormat="1" ht="56.45" customHeight="1" thickTop="1" x14ac:dyDescent="0.25">
      <c r="A161" s="556"/>
      <c r="B161" s="163" t="s">
        <v>2373</v>
      </c>
      <c r="C161" s="164" t="s">
        <v>2374</v>
      </c>
      <c r="D161" s="165"/>
      <c r="E161" s="166" t="s">
        <v>235</v>
      </c>
      <c r="F161" s="34">
        <v>976</v>
      </c>
      <c r="G161" s="287">
        <f>F161-F161*$G$4</f>
        <v>683.2</v>
      </c>
      <c r="H161" s="63"/>
      <c r="I161" s="47"/>
      <c r="J161" s="48">
        <f t="shared" si="14"/>
        <v>0</v>
      </c>
      <c r="K161" s="84"/>
      <c r="L161" s="167" t="s">
        <v>102</v>
      </c>
      <c r="M161" s="167" t="s">
        <v>106</v>
      </c>
      <c r="N161" s="167" t="s">
        <v>652</v>
      </c>
      <c r="O161" s="167" t="s">
        <v>652</v>
      </c>
      <c r="P161" s="167" t="s">
        <v>691</v>
      </c>
      <c r="Q161" s="167" t="s">
        <v>652</v>
      </c>
      <c r="R161" s="167" t="s">
        <v>652</v>
      </c>
      <c r="S161" s="167" t="s">
        <v>652</v>
      </c>
      <c r="T161" s="168">
        <v>0.124</v>
      </c>
      <c r="U161" s="167" t="s">
        <v>652</v>
      </c>
    </row>
    <row r="162" spans="1:21" s="142" customFormat="1" ht="56.45" customHeight="1" x14ac:dyDescent="0.25">
      <c r="A162" s="553"/>
      <c r="B162" s="274" t="s">
        <v>2375</v>
      </c>
      <c r="C162" s="275" t="s">
        <v>2376</v>
      </c>
      <c r="D162" s="276"/>
      <c r="E162" s="277" t="s">
        <v>235</v>
      </c>
      <c r="F162" s="278">
        <v>976</v>
      </c>
      <c r="G162" s="269">
        <f>F162-F162*$G$4</f>
        <v>683.2</v>
      </c>
      <c r="H162" s="63"/>
      <c r="I162" s="270"/>
      <c r="J162" s="271">
        <f t="shared" si="14"/>
        <v>0</v>
      </c>
      <c r="K162" s="84"/>
      <c r="L162" s="279" t="s">
        <v>102</v>
      </c>
      <c r="M162" s="279" t="s">
        <v>106</v>
      </c>
      <c r="N162" s="279" t="s">
        <v>652</v>
      </c>
      <c r="O162" s="279" t="s">
        <v>652</v>
      </c>
      <c r="P162" s="279" t="s">
        <v>653</v>
      </c>
      <c r="Q162" s="279" t="s">
        <v>652</v>
      </c>
      <c r="R162" s="279" t="s">
        <v>652</v>
      </c>
      <c r="S162" s="279" t="s">
        <v>652</v>
      </c>
      <c r="T162" s="372">
        <v>0.124</v>
      </c>
      <c r="U162" s="279" t="s">
        <v>652</v>
      </c>
    </row>
    <row r="163" spans="1:21" s="142" customFormat="1" ht="56.45" customHeight="1" thickBot="1" x14ac:dyDescent="0.3">
      <c r="A163" s="553"/>
      <c r="B163" s="274" t="s">
        <v>2377</v>
      </c>
      <c r="C163" s="275" t="s">
        <v>2378</v>
      </c>
      <c r="D163" s="276"/>
      <c r="E163" s="277" t="s">
        <v>235</v>
      </c>
      <c r="F163" s="278">
        <v>976</v>
      </c>
      <c r="G163" s="269">
        <f>F163-F163*$G$4</f>
        <v>683.2</v>
      </c>
      <c r="H163" s="63"/>
      <c r="I163" s="270"/>
      <c r="J163" s="271">
        <f t="shared" si="14"/>
        <v>0</v>
      </c>
      <c r="K163" s="84"/>
      <c r="L163" s="279" t="s">
        <v>102</v>
      </c>
      <c r="M163" s="279" t="s">
        <v>106</v>
      </c>
      <c r="N163" s="279" t="s">
        <v>652</v>
      </c>
      <c r="O163" s="279" t="s">
        <v>652</v>
      </c>
      <c r="P163" s="279" t="s">
        <v>238</v>
      </c>
      <c r="Q163" s="279" t="s">
        <v>652</v>
      </c>
      <c r="R163" s="279" t="s">
        <v>652</v>
      </c>
      <c r="S163" s="279" t="s">
        <v>652</v>
      </c>
      <c r="T163" s="372">
        <v>0.124</v>
      </c>
      <c r="U163" s="279" t="s">
        <v>652</v>
      </c>
    </row>
    <row r="164" spans="1:21" s="142" customFormat="1" ht="23.25" customHeight="1" thickTop="1" thickBot="1" x14ac:dyDescent="0.3">
      <c r="A164" s="108"/>
      <c r="B164" s="108"/>
      <c r="C164" s="133" t="s">
        <v>2379</v>
      </c>
      <c r="D164" s="133"/>
      <c r="E164" s="134"/>
      <c r="F164" s="36"/>
      <c r="G164" s="37"/>
      <c r="H164" s="63"/>
      <c r="I164" s="38"/>
      <c r="J164" s="39"/>
      <c r="K164" s="84"/>
      <c r="L164" s="136"/>
      <c r="M164" s="136"/>
      <c r="N164" s="136" t="s">
        <v>652</v>
      </c>
      <c r="O164" s="136" t="s">
        <v>652</v>
      </c>
      <c r="P164" s="136"/>
      <c r="Q164" s="136"/>
      <c r="R164" s="136"/>
      <c r="S164" s="136"/>
      <c r="T164" s="137"/>
      <c r="U164" s="136" t="s">
        <v>652</v>
      </c>
    </row>
    <row r="165" spans="1:21" s="142" customFormat="1" ht="49.5" customHeight="1" thickTop="1" x14ac:dyDescent="0.25">
      <c r="A165" s="569"/>
      <c r="B165" s="150" t="s">
        <v>2380</v>
      </c>
      <c r="C165" s="151" t="s">
        <v>2381</v>
      </c>
      <c r="D165" s="152"/>
      <c r="E165" s="153" t="s">
        <v>235</v>
      </c>
      <c r="F165" s="32">
        <v>13786</v>
      </c>
      <c r="G165" s="293">
        <f t="shared" ref="G165:G172" si="15">F165-F165*$G$4</f>
        <v>9650.2000000000007</v>
      </c>
      <c r="H165" s="63"/>
      <c r="I165" s="43"/>
      <c r="J165" s="44">
        <f t="shared" ref="J165:J173" si="16">IF(I165*G165&gt;0,I165*G165,0)</f>
        <v>0</v>
      </c>
      <c r="K165" s="84"/>
      <c r="L165" s="154" t="s">
        <v>102</v>
      </c>
      <c r="M165" s="154" t="s">
        <v>107</v>
      </c>
      <c r="N165" s="154" t="s">
        <v>652</v>
      </c>
      <c r="O165" s="154" t="s">
        <v>2382</v>
      </c>
      <c r="P165" s="154" t="s">
        <v>652</v>
      </c>
      <c r="Q165" s="154" t="s">
        <v>652</v>
      </c>
      <c r="R165" s="154" t="s">
        <v>652</v>
      </c>
      <c r="S165" s="154">
        <v>273</v>
      </c>
      <c r="T165" s="155">
        <v>2.242</v>
      </c>
      <c r="U165" s="154" t="s">
        <v>2383</v>
      </c>
    </row>
    <row r="166" spans="1:21" s="142" customFormat="1" ht="49.5" customHeight="1" x14ac:dyDescent="0.25">
      <c r="A166" s="583"/>
      <c r="B166" s="274" t="s">
        <v>2384</v>
      </c>
      <c r="C166" s="275" t="s">
        <v>2385</v>
      </c>
      <c r="D166" s="276"/>
      <c r="E166" s="277" t="s">
        <v>235</v>
      </c>
      <c r="F166" s="278">
        <v>14030</v>
      </c>
      <c r="G166" s="269">
        <f t="shared" si="15"/>
        <v>9821</v>
      </c>
      <c r="H166" s="63"/>
      <c r="I166" s="270"/>
      <c r="J166" s="271">
        <f t="shared" si="16"/>
        <v>0</v>
      </c>
      <c r="K166" s="84"/>
      <c r="L166" s="279" t="s">
        <v>102</v>
      </c>
      <c r="M166" s="279" t="s">
        <v>107</v>
      </c>
      <c r="N166" s="279" t="s">
        <v>652</v>
      </c>
      <c r="O166" s="279" t="s">
        <v>2386</v>
      </c>
      <c r="P166" s="279" t="s">
        <v>652</v>
      </c>
      <c r="Q166" s="279" t="s">
        <v>652</v>
      </c>
      <c r="R166" s="279" t="s">
        <v>652</v>
      </c>
      <c r="S166" s="279">
        <v>273</v>
      </c>
      <c r="T166" s="372">
        <v>2.3559999999999999</v>
      </c>
      <c r="U166" s="279" t="s">
        <v>2387</v>
      </c>
    </row>
    <row r="167" spans="1:21" ht="49.5" customHeight="1" x14ac:dyDescent="0.25">
      <c r="A167" s="583"/>
      <c r="B167" s="274" t="s">
        <v>2388</v>
      </c>
      <c r="C167" s="275" t="s">
        <v>2389</v>
      </c>
      <c r="D167" s="276"/>
      <c r="E167" s="277" t="s">
        <v>235</v>
      </c>
      <c r="F167" s="278">
        <v>14396</v>
      </c>
      <c r="G167" s="269">
        <f t="shared" si="15"/>
        <v>10077.200000000001</v>
      </c>
      <c r="H167" s="63"/>
      <c r="I167" s="270"/>
      <c r="J167" s="271">
        <f t="shared" si="16"/>
        <v>0</v>
      </c>
      <c r="K167" s="84"/>
      <c r="L167" s="279" t="s">
        <v>102</v>
      </c>
      <c r="M167" s="279" t="s">
        <v>107</v>
      </c>
      <c r="N167" s="279" t="s">
        <v>652</v>
      </c>
      <c r="O167" s="279" t="s">
        <v>2390</v>
      </c>
      <c r="P167" s="279" t="s">
        <v>652</v>
      </c>
      <c r="Q167" s="279" t="s">
        <v>652</v>
      </c>
      <c r="R167" s="279" t="s">
        <v>652</v>
      </c>
      <c r="S167" s="279">
        <v>273</v>
      </c>
      <c r="T167" s="372">
        <v>2.4020000000000001</v>
      </c>
      <c r="U167" s="279" t="s">
        <v>2391</v>
      </c>
    </row>
    <row r="168" spans="1:21" ht="49.5" customHeight="1" x14ac:dyDescent="0.25">
      <c r="A168" s="583"/>
      <c r="B168" s="274" t="s">
        <v>2392</v>
      </c>
      <c r="C168" s="275" t="s">
        <v>2393</v>
      </c>
      <c r="D168" s="276"/>
      <c r="E168" s="277" t="s">
        <v>235</v>
      </c>
      <c r="F168" s="278">
        <v>14030</v>
      </c>
      <c r="G168" s="269">
        <f t="shared" si="15"/>
        <v>9821</v>
      </c>
      <c r="H168" s="63"/>
      <c r="I168" s="270"/>
      <c r="J168" s="271">
        <f t="shared" si="16"/>
        <v>0</v>
      </c>
      <c r="K168" s="84"/>
      <c r="L168" s="279" t="s">
        <v>102</v>
      </c>
      <c r="M168" s="279" t="s">
        <v>107</v>
      </c>
      <c r="N168" s="279" t="s">
        <v>652</v>
      </c>
      <c r="O168" s="279" t="s">
        <v>2382</v>
      </c>
      <c r="P168" s="279" t="s">
        <v>652</v>
      </c>
      <c r="Q168" s="279" t="s">
        <v>652</v>
      </c>
      <c r="R168" s="279" t="s">
        <v>652</v>
      </c>
      <c r="S168" s="279">
        <v>273</v>
      </c>
      <c r="T168" s="372">
        <v>2.3780000000000001</v>
      </c>
      <c r="U168" s="279" t="s">
        <v>2394</v>
      </c>
    </row>
    <row r="169" spans="1:21" ht="49.5" customHeight="1" x14ac:dyDescent="0.25">
      <c r="A169" s="583"/>
      <c r="B169" s="274" t="s">
        <v>2395</v>
      </c>
      <c r="C169" s="275" t="s">
        <v>2396</v>
      </c>
      <c r="D169" s="276"/>
      <c r="E169" s="277" t="s">
        <v>235</v>
      </c>
      <c r="F169" s="278">
        <v>14152</v>
      </c>
      <c r="G169" s="269">
        <f t="shared" si="15"/>
        <v>9906.4000000000015</v>
      </c>
      <c r="H169" s="63"/>
      <c r="I169" s="270"/>
      <c r="J169" s="271">
        <f t="shared" si="16"/>
        <v>0</v>
      </c>
      <c r="K169" s="84"/>
      <c r="L169" s="279" t="s">
        <v>102</v>
      </c>
      <c r="M169" s="279" t="s">
        <v>107</v>
      </c>
      <c r="N169" s="279" t="s">
        <v>652</v>
      </c>
      <c r="O169" s="279" t="s">
        <v>2386</v>
      </c>
      <c r="P169" s="279" t="s">
        <v>652</v>
      </c>
      <c r="Q169" s="279" t="s">
        <v>652</v>
      </c>
      <c r="R169" s="279" t="s">
        <v>652</v>
      </c>
      <c r="S169" s="279">
        <v>273</v>
      </c>
      <c r="T169" s="372">
        <v>2.4980000000000002</v>
      </c>
      <c r="U169" s="279" t="s">
        <v>2397</v>
      </c>
    </row>
    <row r="170" spans="1:21" ht="49.5" customHeight="1" thickBot="1" x14ac:dyDescent="0.3">
      <c r="A170" s="585"/>
      <c r="B170" s="333" t="s">
        <v>2398</v>
      </c>
      <c r="C170" s="334" t="s">
        <v>2399</v>
      </c>
      <c r="D170" s="335"/>
      <c r="E170" s="336" t="s">
        <v>235</v>
      </c>
      <c r="F170" s="337">
        <v>14884</v>
      </c>
      <c r="G170" s="338">
        <f t="shared" si="15"/>
        <v>10418.799999999999</v>
      </c>
      <c r="H170" s="63"/>
      <c r="I170" s="339"/>
      <c r="J170" s="340">
        <f t="shared" si="16"/>
        <v>0</v>
      </c>
      <c r="K170" s="84"/>
      <c r="L170" s="341" t="s">
        <v>102</v>
      </c>
      <c r="M170" s="341" t="s">
        <v>107</v>
      </c>
      <c r="N170" s="341" t="s">
        <v>652</v>
      </c>
      <c r="O170" s="341" t="s">
        <v>2390</v>
      </c>
      <c r="P170" s="341" t="s">
        <v>652</v>
      </c>
      <c r="Q170" s="341" t="s">
        <v>652</v>
      </c>
      <c r="R170" s="341" t="s">
        <v>652</v>
      </c>
      <c r="S170" s="341">
        <v>273</v>
      </c>
      <c r="T170" s="373">
        <v>2.58</v>
      </c>
      <c r="U170" s="341" t="s">
        <v>2400</v>
      </c>
    </row>
    <row r="171" spans="1:21" ht="65.45" customHeight="1" x14ac:dyDescent="0.25">
      <c r="A171" s="556"/>
      <c r="B171" s="163" t="s">
        <v>2401</v>
      </c>
      <c r="C171" s="164" t="s">
        <v>2402</v>
      </c>
      <c r="D171" s="165"/>
      <c r="E171" s="166" t="s">
        <v>235</v>
      </c>
      <c r="F171" s="34">
        <v>976</v>
      </c>
      <c r="G171" s="287">
        <f t="shared" si="15"/>
        <v>683.2</v>
      </c>
      <c r="H171" s="63"/>
      <c r="I171" s="47"/>
      <c r="J171" s="48">
        <f t="shared" si="16"/>
        <v>0</v>
      </c>
      <c r="K171" s="84"/>
      <c r="L171" s="167" t="s">
        <v>102</v>
      </c>
      <c r="M171" s="167" t="s">
        <v>107</v>
      </c>
      <c r="N171" s="167" t="s">
        <v>652</v>
      </c>
      <c r="O171" s="167" t="s">
        <v>652</v>
      </c>
      <c r="P171" s="167" t="s">
        <v>691</v>
      </c>
      <c r="Q171" s="167" t="s">
        <v>652</v>
      </c>
      <c r="R171" s="167" t="s">
        <v>652</v>
      </c>
      <c r="S171" s="167" t="s">
        <v>652</v>
      </c>
      <c r="T171" s="168">
        <v>0.124</v>
      </c>
      <c r="U171" s="167" t="s">
        <v>652</v>
      </c>
    </row>
    <row r="172" spans="1:21" ht="65.45" customHeight="1" x14ac:dyDescent="0.25">
      <c r="A172" s="553"/>
      <c r="B172" s="274" t="s">
        <v>2403</v>
      </c>
      <c r="C172" s="275" t="s">
        <v>2404</v>
      </c>
      <c r="D172" s="276"/>
      <c r="E172" s="277" t="s">
        <v>235</v>
      </c>
      <c r="F172" s="278">
        <v>976</v>
      </c>
      <c r="G172" s="269">
        <f t="shared" si="15"/>
        <v>683.2</v>
      </c>
      <c r="H172" s="63"/>
      <c r="I172" s="270"/>
      <c r="J172" s="271">
        <f t="shared" si="16"/>
        <v>0</v>
      </c>
      <c r="K172" s="84"/>
      <c r="L172" s="279" t="s">
        <v>102</v>
      </c>
      <c r="M172" s="279" t="s">
        <v>107</v>
      </c>
      <c r="N172" s="279" t="s">
        <v>652</v>
      </c>
      <c r="O172" s="279" t="s">
        <v>652</v>
      </c>
      <c r="P172" s="279" t="s">
        <v>653</v>
      </c>
      <c r="Q172" s="279" t="s">
        <v>652</v>
      </c>
      <c r="R172" s="279" t="s">
        <v>652</v>
      </c>
      <c r="S172" s="279" t="s">
        <v>652</v>
      </c>
      <c r="T172" s="372">
        <v>0.124</v>
      </c>
      <c r="U172" s="279" t="s">
        <v>652</v>
      </c>
    </row>
    <row r="173" spans="1:21" ht="65.45" customHeight="1" thickBot="1" x14ac:dyDescent="0.3">
      <c r="A173" s="553"/>
      <c r="B173" s="274" t="s">
        <v>2405</v>
      </c>
      <c r="C173" s="275" t="s">
        <v>2406</v>
      </c>
      <c r="D173" s="276"/>
      <c r="E173" s="277" t="s">
        <v>235</v>
      </c>
      <c r="F173" s="278">
        <v>976</v>
      </c>
      <c r="G173" s="269">
        <f>F173-F173*$G$4</f>
        <v>683.2</v>
      </c>
      <c r="H173" s="63"/>
      <c r="I173" s="270"/>
      <c r="J173" s="271">
        <f t="shared" si="16"/>
        <v>0</v>
      </c>
      <c r="K173" s="84"/>
      <c r="L173" s="279" t="s">
        <v>102</v>
      </c>
      <c r="M173" s="279" t="s">
        <v>107</v>
      </c>
      <c r="N173" s="279" t="s">
        <v>652</v>
      </c>
      <c r="O173" s="279" t="s">
        <v>652</v>
      </c>
      <c r="P173" s="279" t="s">
        <v>238</v>
      </c>
      <c r="Q173" s="279" t="s">
        <v>652</v>
      </c>
      <c r="R173" s="279" t="s">
        <v>652</v>
      </c>
      <c r="S173" s="279" t="s">
        <v>652</v>
      </c>
      <c r="T173" s="372">
        <v>0.124</v>
      </c>
      <c r="U173" s="279" t="s">
        <v>652</v>
      </c>
    </row>
    <row r="174" spans="1:21" s="142" customFormat="1" ht="23.25" customHeight="1" thickTop="1" thickBot="1" x14ac:dyDescent="0.3">
      <c r="A174" s="108"/>
      <c r="B174" s="108"/>
      <c r="C174" s="133" t="s">
        <v>2407</v>
      </c>
      <c r="D174" s="133"/>
      <c r="E174" s="134"/>
      <c r="F174" s="36"/>
      <c r="G174" s="37"/>
      <c r="H174" s="63"/>
      <c r="I174" s="38"/>
      <c r="J174" s="39"/>
      <c r="K174" s="84"/>
      <c r="L174" s="136"/>
      <c r="M174" s="136"/>
      <c r="N174" s="136"/>
      <c r="O174" s="136"/>
      <c r="P174" s="136"/>
      <c r="Q174" s="136"/>
      <c r="R174" s="136"/>
      <c r="S174" s="136"/>
      <c r="T174" s="137"/>
      <c r="U174" s="136"/>
    </row>
    <row r="175" spans="1:21" s="142" customFormat="1" ht="39.6" customHeight="1" thickTop="1" x14ac:dyDescent="0.25">
      <c r="A175" s="615"/>
      <c r="B175" s="274" t="s">
        <v>2408</v>
      </c>
      <c r="C175" s="275" t="s">
        <v>2409</v>
      </c>
      <c r="D175" s="276"/>
      <c r="E175" s="277" t="s">
        <v>242</v>
      </c>
      <c r="F175" s="278">
        <v>854</v>
      </c>
      <c r="G175" s="269">
        <f>F175-F175*$G$4</f>
        <v>597.79999999999995</v>
      </c>
      <c r="H175" s="63"/>
      <c r="I175" s="270"/>
      <c r="J175" s="271">
        <f>IF(I175*G175&gt;0,I175*G175,0)</f>
        <v>0</v>
      </c>
      <c r="K175" s="84"/>
      <c r="L175" s="279" t="s">
        <v>102</v>
      </c>
      <c r="M175" s="279" t="s">
        <v>123</v>
      </c>
      <c r="N175" s="279" t="s">
        <v>652</v>
      </c>
      <c r="O175" s="279" t="s">
        <v>652</v>
      </c>
      <c r="P175" s="279" t="s">
        <v>2410</v>
      </c>
      <c r="Q175" s="279" t="s">
        <v>652</v>
      </c>
      <c r="R175" s="279" t="s">
        <v>652</v>
      </c>
      <c r="S175" s="279" t="s">
        <v>652</v>
      </c>
      <c r="T175" s="372">
        <v>0.128</v>
      </c>
      <c r="U175" s="279" t="s">
        <v>652</v>
      </c>
    </row>
    <row r="176" spans="1:21" s="142" customFormat="1" ht="39.6" customHeight="1" x14ac:dyDescent="0.25">
      <c r="A176" s="616"/>
      <c r="B176" s="274" t="s">
        <v>2411</v>
      </c>
      <c r="C176" s="275" t="s">
        <v>2412</v>
      </c>
      <c r="D176" s="276"/>
      <c r="E176" s="277" t="s">
        <v>242</v>
      </c>
      <c r="F176" s="278">
        <v>1098</v>
      </c>
      <c r="G176" s="269">
        <f>F176-F176*$G$4</f>
        <v>768.6</v>
      </c>
      <c r="H176" s="63"/>
      <c r="I176" s="270"/>
      <c r="J176" s="271">
        <f>IF(I176*G176&gt;0,I176*G176,0)</f>
        <v>0</v>
      </c>
      <c r="K176" s="84"/>
      <c r="L176" s="279" t="s">
        <v>102</v>
      </c>
      <c r="M176" s="279" t="s">
        <v>123</v>
      </c>
      <c r="N176" s="279" t="s">
        <v>652</v>
      </c>
      <c r="O176" s="279" t="s">
        <v>652</v>
      </c>
      <c r="P176" s="279" t="s">
        <v>2410</v>
      </c>
      <c r="Q176" s="279" t="s">
        <v>652</v>
      </c>
      <c r="R176" s="279" t="s">
        <v>652</v>
      </c>
      <c r="S176" s="279" t="s">
        <v>652</v>
      </c>
      <c r="T176" s="372">
        <v>0.186</v>
      </c>
      <c r="U176" s="279" t="s">
        <v>652</v>
      </c>
    </row>
    <row r="177" spans="1:21" s="142" customFormat="1" ht="39.6" customHeight="1" x14ac:dyDescent="0.25">
      <c r="A177" s="616"/>
      <c r="B177" s="274" t="s">
        <v>2413</v>
      </c>
      <c r="C177" s="275" t="s">
        <v>2414</v>
      </c>
      <c r="D177" s="276"/>
      <c r="E177" s="277" t="s">
        <v>242</v>
      </c>
      <c r="F177" s="278">
        <v>1342</v>
      </c>
      <c r="G177" s="269">
        <f>F177-F177*$G$4</f>
        <v>939.40000000000009</v>
      </c>
      <c r="H177" s="63"/>
      <c r="I177" s="270"/>
      <c r="J177" s="271">
        <f>IF(I177*G177&gt;0,I177*G177,0)</f>
        <v>0</v>
      </c>
      <c r="K177" s="84"/>
      <c r="L177" s="279" t="s">
        <v>102</v>
      </c>
      <c r="M177" s="279" t="s">
        <v>123</v>
      </c>
      <c r="N177" s="279" t="s">
        <v>652</v>
      </c>
      <c r="O177" s="279" t="s">
        <v>652</v>
      </c>
      <c r="P177" s="279" t="s">
        <v>2410</v>
      </c>
      <c r="Q177" s="279" t="s">
        <v>652</v>
      </c>
      <c r="R177" s="279" t="s">
        <v>652</v>
      </c>
      <c r="S177" s="279" t="s">
        <v>652</v>
      </c>
      <c r="T177" s="372">
        <v>0.20799999999999999</v>
      </c>
      <c r="U177" s="279" t="s">
        <v>652</v>
      </c>
    </row>
    <row r="178" spans="1:21" s="142" customFormat="1" ht="36" customHeight="1" x14ac:dyDescent="0.25">
      <c r="A178" s="580"/>
      <c r="B178" s="274" t="s">
        <v>2415</v>
      </c>
      <c r="C178" s="275" t="s">
        <v>2416</v>
      </c>
      <c r="D178" s="276"/>
      <c r="E178" s="277" t="s">
        <v>242</v>
      </c>
      <c r="F178" s="278">
        <v>1586</v>
      </c>
      <c r="G178" s="269">
        <f>F178-F178*$G$4</f>
        <v>1110.2</v>
      </c>
      <c r="H178" s="63"/>
      <c r="I178" s="270"/>
      <c r="J178" s="271">
        <f>IF(I178*G178&gt;0,I178*G178,0)</f>
        <v>0</v>
      </c>
      <c r="K178" s="84"/>
      <c r="L178" s="279" t="s">
        <v>102</v>
      </c>
      <c r="M178" s="279" t="s">
        <v>123</v>
      </c>
      <c r="N178" s="279" t="s">
        <v>652</v>
      </c>
      <c r="O178" s="279" t="s">
        <v>652</v>
      </c>
      <c r="P178" s="279" t="s">
        <v>2410</v>
      </c>
      <c r="Q178" s="279" t="s">
        <v>652</v>
      </c>
      <c r="R178" s="279" t="s">
        <v>652</v>
      </c>
      <c r="S178" s="279" t="s">
        <v>652</v>
      </c>
      <c r="T178" s="372">
        <v>0.23799999999999999</v>
      </c>
      <c r="U178" s="279" t="s">
        <v>652</v>
      </c>
    </row>
    <row r="179" spans="1:21" s="142" customFormat="1" ht="36" customHeight="1" thickBot="1" x14ac:dyDescent="0.3">
      <c r="A179" s="582"/>
      <c r="B179" s="274" t="s">
        <v>2417</v>
      </c>
      <c r="C179" s="275" t="s">
        <v>2418</v>
      </c>
      <c r="D179" s="276"/>
      <c r="E179" s="277" t="s">
        <v>242</v>
      </c>
      <c r="F179" s="278">
        <v>1708</v>
      </c>
      <c r="G179" s="269">
        <f>F179-F179*$G$4</f>
        <v>1195.5999999999999</v>
      </c>
      <c r="H179" s="63"/>
      <c r="I179" s="270"/>
      <c r="J179" s="271">
        <f>IF(I179*G179&gt;0,I179*G179,0)</f>
        <v>0</v>
      </c>
      <c r="K179" s="84"/>
      <c r="L179" s="279" t="s">
        <v>102</v>
      </c>
      <c r="M179" s="279" t="s">
        <v>123</v>
      </c>
      <c r="N179" s="279" t="s">
        <v>652</v>
      </c>
      <c r="O179" s="279" t="s">
        <v>652</v>
      </c>
      <c r="P179" s="279" t="s">
        <v>2410</v>
      </c>
      <c r="Q179" s="279" t="s">
        <v>652</v>
      </c>
      <c r="R179" s="279" t="s">
        <v>652</v>
      </c>
      <c r="S179" s="279" t="s">
        <v>652</v>
      </c>
      <c r="T179" s="372">
        <v>0.28999999999999998</v>
      </c>
      <c r="U179" s="279" t="s">
        <v>652</v>
      </c>
    </row>
    <row r="180" spans="1:21" s="142" customFormat="1" ht="23.25" customHeight="1" thickTop="1" thickBot="1" x14ac:dyDescent="0.3">
      <c r="A180" s="108"/>
      <c r="B180" s="108"/>
      <c r="C180" s="133" t="s">
        <v>2419</v>
      </c>
      <c r="D180" s="133"/>
      <c r="E180" s="134"/>
      <c r="F180" s="36"/>
      <c r="G180" s="37"/>
      <c r="H180" s="63"/>
      <c r="I180" s="38"/>
      <c r="J180" s="39"/>
      <c r="K180" s="84"/>
      <c r="L180" s="136"/>
      <c r="M180" s="136"/>
      <c r="N180" s="136" t="s">
        <v>652</v>
      </c>
      <c r="O180" s="136" t="s">
        <v>652</v>
      </c>
      <c r="P180" s="136"/>
      <c r="Q180" s="136"/>
      <c r="R180" s="136"/>
      <c r="S180" s="136"/>
      <c r="T180" s="137"/>
      <c r="U180" s="136" t="s">
        <v>652</v>
      </c>
    </row>
    <row r="181" spans="1:21" ht="85.35" customHeight="1" thickTop="1" x14ac:dyDescent="0.25">
      <c r="A181" s="553"/>
      <c r="B181" s="274" t="s">
        <v>2420</v>
      </c>
      <c r="C181" s="275" t="s">
        <v>2421</v>
      </c>
      <c r="D181" s="276"/>
      <c r="E181" s="277" t="s">
        <v>235</v>
      </c>
      <c r="F181" s="278">
        <v>1220</v>
      </c>
      <c r="G181" s="269">
        <f>F181-F181*$G$4</f>
        <v>854</v>
      </c>
      <c r="H181" s="63"/>
      <c r="I181" s="270"/>
      <c r="J181" s="271">
        <f>IF(I181*G181&gt;0,I181*G181,0)</f>
        <v>0</v>
      </c>
      <c r="K181" s="84"/>
      <c r="L181" s="279" t="s">
        <v>102</v>
      </c>
      <c r="M181" s="279" t="s">
        <v>2422</v>
      </c>
      <c r="N181" s="279" t="s">
        <v>652</v>
      </c>
      <c r="O181" s="279" t="s">
        <v>652</v>
      </c>
      <c r="P181" s="279" t="s">
        <v>2002</v>
      </c>
      <c r="Q181" s="279" t="s">
        <v>652</v>
      </c>
      <c r="R181" s="279" t="s">
        <v>652</v>
      </c>
      <c r="S181" s="279" t="s">
        <v>652</v>
      </c>
      <c r="T181" s="372">
        <v>0.186</v>
      </c>
      <c r="U181" s="279" t="s">
        <v>652</v>
      </c>
    </row>
    <row r="182" spans="1:21" ht="85.35" customHeight="1" x14ac:dyDescent="0.25">
      <c r="A182" s="553"/>
      <c r="B182" s="274" t="s">
        <v>2423</v>
      </c>
      <c r="C182" s="275" t="s">
        <v>2424</v>
      </c>
      <c r="D182" s="276"/>
      <c r="E182" s="277" t="s">
        <v>235</v>
      </c>
      <c r="F182" s="278">
        <v>1586</v>
      </c>
      <c r="G182" s="269">
        <f>F182-F182*$G$4</f>
        <v>1110.2</v>
      </c>
      <c r="H182" s="63"/>
      <c r="I182" s="270"/>
      <c r="J182" s="271">
        <f>IF(I182*G182&gt;0,I182*G182,0)</f>
        <v>0</v>
      </c>
      <c r="K182" s="84"/>
      <c r="L182" s="279" t="s">
        <v>102</v>
      </c>
      <c r="M182" s="279" t="s">
        <v>2422</v>
      </c>
      <c r="N182" s="279" t="s">
        <v>652</v>
      </c>
      <c r="O182" s="279" t="s">
        <v>652</v>
      </c>
      <c r="P182" s="279" t="s">
        <v>2002</v>
      </c>
      <c r="Q182" s="279" t="s">
        <v>652</v>
      </c>
      <c r="R182" s="279" t="s">
        <v>652</v>
      </c>
      <c r="S182" s="279" t="s">
        <v>652</v>
      </c>
      <c r="T182" s="372">
        <v>0.222</v>
      </c>
      <c r="U182" s="279" t="s">
        <v>652</v>
      </c>
    </row>
    <row r="183" spans="1:21" s="142" customFormat="1" ht="70.5" customHeight="1" thickBot="1" x14ac:dyDescent="0.3">
      <c r="A183" s="412"/>
      <c r="B183" s="274" t="s">
        <v>2425</v>
      </c>
      <c r="C183" s="275" t="s">
        <v>2426</v>
      </c>
      <c r="D183" s="276"/>
      <c r="E183" s="277" t="s">
        <v>242</v>
      </c>
      <c r="F183" s="278">
        <v>164.7</v>
      </c>
      <c r="G183" s="269">
        <f>F183-F183*$G$4</f>
        <v>115.28999999999999</v>
      </c>
      <c r="H183" s="63"/>
      <c r="I183" s="270"/>
      <c r="J183" s="271">
        <f>IF(I183*G183&gt;0,I183*G183,0)</f>
        <v>0</v>
      </c>
      <c r="K183" s="84"/>
      <c r="L183" s="279" t="s">
        <v>102</v>
      </c>
      <c r="M183" s="279" t="s">
        <v>123</v>
      </c>
      <c r="N183" s="279"/>
      <c r="O183" s="279"/>
      <c r="P183" s="279" t="s">
        <v>2002</v>
      </c>
      <c r="Q183" s="279"/>
      <c r="R183" s="279"/>
      <c r="S183" s="279"/>
      <c r="T183" s="372"/>
      <c r="U183" s="279"/>
    </row>
    <row r="184" spans="1:21" s="142" customFormat="1" ht="23.25" customHeight="1" thickTop="1" thickBot="1" x14ac:dyDescent="0.3">
      <c r="A184" s="108"/>
      <c r="B184" s="108"/>
      <c r="C184" s="133" t="s">
        <v>2427</v>
      </c>
      <c r="D184" s="133"/>
      <c r="E184" s="134"/>
      <c r="F184" s="36"/>
      <c r="G184" s="37"/>
      <c r="H184" s="63"/>
      <c r="I184" s="38"/>
      <c r="J184" s="39"/>
      <c r="K184" s="84"/>
      <c r="L184" s="136"/>
      <c r="M184" s="136"/>
      <c r="N184" s="136" t="s">
        <v>652</v>
      </c>
      <c r="O184" s="136" t="s">
        <v>652</v>
      </c>
      <c r="P184" s="136"/>
      <c r="Q184" s="136"/>
      <c r="R184" s="136"/>
      <c r="S184" s="136"/>
      <c r="T184" s="137"/>
      <c r="U184" s="136" t="s">
        <v>652</v>
      </c>
    </row>
    <row r="185" spans="1:21" ht="39" customHeight="1" thickTop="1" x14ac:dyDescent="0.25">
      <c r="A185" s="569"/>
      <c r="B185" s="150" t="s">
        <v>2428</v>
      </c>
      <c r="C185" s="420" t="s">
        <v>2429</v>
      </c>
      <c r="D185" s="150"/>
      <c r="E185" s="153" t="s">
        <v>235</v>
      </c>
      <c r="F185" s="32">
        <v>3782</v>
      </c>
      <c r="G185" s="293">
        <f t="shared" ref="G185:G192" si="17">F185-F185*$G$4</f>
        <v>2647.4</v>
      </c>
      <c r="H185" s="63"/>
      <c r="I185" s="43"/>
      <c r="J185" s="44">
        <f t="shared" ref="J185:J192" si="18">IF(I185*G185&gt;0,I185*G185,0)</f>
        <v>0</v>
      </c>
      <c r="K185" s="84"/>
      <c r="L185" s="154" t="s">
        <v>102</v>
      </c>
      <c r="M185" s="154" t="s">
        <v>2430</v>
      </c>
      <c r="N185" s="154" t="s">
        <v>652</v>
      </c>
      <c r="O185" s="154" t="s">
        <v>652</v>
      </c>
      <c r="P185" s="154" t="s">
        <v>2002</v>
      </c>
      <c r="Q185" s="154" t="s">
        <v>652</v>
      </c>
      <c r="R185" s="154" t="s">
        <v>652</v>
      </c>
      <c r="S185" s="154" t="s">
        <v>652</v>
      </c>
      <c r="T185" s="155">
        <v>0.45</v>
      </c>
      <c r="U185" s="154" t="s">
        <v>652</v>
      </c>
    </row>
    <row r="186" spans="1:21" ht="39" customHeight="1" x14ac:dyDescent="0.25">
      <c r="A186" s="583"/>
      <c r="B186" s="274" t="s">
        <v>2431</v>
      </c>
      <c r="C186" s="413" t="s">
        <v>2432</v>
      </c>
      <c r="D186" s="274"/>
      <c r="E186" s="277" t="s">
        <v>235</v>
      </c>
      <c r="F186" s="278">
        <v>4270</v>
      </c>
      <c r="G186" s="269">
        <f t="shared" si="17"/>
        <v>2989</v>
      </c>
      <c r="H186" s="63"/>
      <c r="I186" s="270"/>
      <c r="J186" s="271">
        <f t="shared" si="18"/>
        <v>0</v>
      </c>
      <c r="K186" s="84"/>
      <c r="L186" s="279" t="s">
        <v>102</v>
      </c>
      <c r="M186" s="279" t="s">
        <v>2430</v>
      </c>
      <c r="N186" s="279" t="s">
        <v>652</v>
      </c>
      <c r="O186" s="279" t="s">
        <v>652</v>
      </c>
      <c r="P186" s="279" t="s">
        <v>2002</v>
      </c>
      <c r="Q186" s="279" t="s">
        <v>652</v>
      </c>
      <c r="R186" s="279" t="s">
        <v>652</v>
      </c>
      <c r="S186" s="279" t="s">
        <v>652</v>
      </c>
      <c r="T186" s="372">
        <v>0.88600000000000001</v>
      </c>
      <c r="U186" s="279" t="s">
        <v>652</v>
      </c>
    </row>
    <row r="187" spans="1:21" ht="39" customHeight="1" x14ac:dyDescent="0.25">
      <c r="A187" s="583"/>
      <c r="B187" s="274" t="s">
        <v>2433</v>
      </c>
      <c r="C187" s="413" t="s">
        <v>2434</v>
      </c>
      <c r="D187" s="274"/>
      <c r="E187" s="277" t="s">
        <v>235</v>
      </c>
      <c r="F187" s="278">
        <v>4270</v>
      </c>
      <c r="G187" s="269">
        <f t="shared" si="17"/>
        <v>2989</v>
      </c>
      <c r="H187" s="63"/>
      <c r="I187" s="270"/>
      <c r="J187" s="271">
        <f t="shared" si="18"/>
        <v>0</v>
      </c>
      <c r="K187" s="84"/>
      <c r="L187" s="279" t="s">
        <v>102</v>
      </c>
      <c r="M187" s="279" t="s">
        <v>2430</v>
      </c>
      <c r="N187" s="279" t="s">
        <v>652</v>
      </c>
      <c r="O187" s="279" t="s">
        <v>652</v>
      </c>
      <c r="P187" s="279" t="s">
        <v>2002</v>
      </c>
      <c r="Q187" s="279" t="s">
        <v>652</v>
      </c>
      <c r="R187" s="279" t="s">
        <v>652</v>
      </c>
      <c r="S187" s="279" t="s">
        <v>652</v>
      </c>
      <c r="T187" s="372">
        <v>1.34</v>
      </c>
      <c r="U187" s="279" t="s">
        <v>652</v>
      </c>
    </row>
    <row r="188" spans="1:21" ht="39" customHeight="1" thickBot="1" x14ac:dyDescent="0.3">
      <c r="A188" s="585"/>
      <c r="B188" s="333" t="s">
        <v>2435</v>
      </c>
      <c r="C188" s="421" t="s">
        <v>2436</v>
      </c>
      <c r="D188" s="333"/>
      <c r="E188" s="336" t="s">
        <v>235</v>
      </c>
      <c r="F188" s="337">
        <v>4270</v>
      </c>
      <c r="G188" s="338">
        <f t="shared" si="17"/>
        <v>2989</v>
      </c>
      <c r="H188" s="63"/>
      <c r="I188" s="339"/>
      <c r="J188" s="340">
        <f t="shared" si="18"/>
        <v>0</v>
      </c>
      <c r="K188" s="84"/>
      <c r="L188" s="341" t="s">
        <v>102</v>
      </c>
      <c r="M188" s="341" t="s">
        <v>2430</v>
      </c>
      <c r="N188" s="341" t="s">
        <v>652</v>
      </c>
      <c r="O188" s="341" t="s">
        <v>652</v>
      </c>
      <c r="P188" s="341" t="s">
        <v>2002</v>
      </c>
      <c r="Q188" s="341" t="s">
        <v>652</v>
      </c>
      <c r="R188" s="341" t="s">
        <v>652</v>
      </c>
      <c r="S188" s="341" t="s">
        <v>652</v>
      </c>
      <c r="T188" s="373">
        <v>0.45800000000000002</v>
      </c>
      <c r="U188" s="341" t="s">
        <v>652</v>
      </c>
    </row>
    <row r="189" spans="1:21" s="143" customFormat="1" ht="36.75" customHeight="1" x14ac:dyDescent="0.25">
      <c r="A189" s="587"/>
      <c r="B189" s="282" t="s">
        <v>2437</v>
      </c>
      <c r="C189" s="304" t="s">
        <v>2438</v>
      </c>
      <c r="D189" s="284"/>
      <c r="E189" s="285" t="s">
        <v>235</v>
      </c>
      <c r="F189" s="286">
        <v>4636</v>
      </c>
      <c r="G189" s="287">
        <f t="shared" si="17"/>
        <v>3245.2</v>
      </c>
      <c r="H189" s="63"/>
      <c r="I189" s="47"/>
      <c r="J189" s="48">
        <f t="shared" si="18"/>
        <v>0</v>
      </c>
      <c r="K189" s="84"/>
      <c r="L189" s="284" t="s">
        <v>102</v>
      </c>
      <c r="M189" s="284" t="s">
        <v>2430</v>
      </c>
      <c r="N189" s="284" t="s">
        <v>652</v>
      </c>
      <c r="O189" s="284" t="s">
        <v>652</v>
      </c>
      <c r="P189" s="284" t="s">
        <v>2002</v>
      </c>
      <c r="Q189" s="284" t="s">
        <v>652</v>
      </c>
      <c r="R189" s="284" t="s">
        <v>652</v>
      </c>
      <c r="S189" s="284" t="s">
        <v>652</v>
      </c>
      <c r="T189" s="378">
        <v>0.55000000000000004</v>
      </c>
      <c r="U189" s="284" t="s">
        <v>652</v>
      </c>
    </row>
    <row r="190" spans="1:21" s="143" customFormat="1" ht="23.45" customHeight="1" x14ac:dyDescent="0.25">
      <c r="A190" s="583"/>
      <c r="B190" s="123" t="s">
        <v>2439</v>
      </c>
      <c r="C190" s="124" t="s">
        <v>2440</v>
      </c>
      <c r="D190" s="125">
        <v>1</v>
      </c>
      <c r="E190" s="126" t="s">
        <v>242</v>
      </c>
      <c r="F190" s="5">
        <v>3294</v>
      </c>
      <c r="G190" s="272">
        <f t="shared" si="17"/>
        <v>2305.8000000000002</v>
      </c>
      <c r="H190" s="63"/>
      <c r="I190" s="51"/>
      <c r="J190" s="52">
        <f t="shared" si="18"/>
        <v>0</v>
      </c>
      <c r="K190" s="84"/>
      <c r="L190" s="125" t="s">
        <v>102</v>
      </c>
      <c r="M190" s="125" t="s">
        <v>2430</v>
      </c>
      <c r="N190" s="125" t="s">
        <v>652</v>
      </c>
      <c r="O190" s="125" t="s">
        <v>652</v>
      </c>
      <c r="P190" s="125" t="s">
        <v>2002</v>
      </c>
      <c r="Q190" s="125" t="s">
        <v>652</v>
      </c>
      <c r="R190" s="125" t="s">
        <v>652</v>
      </c>
      <c r="S190" s="125" t="s">
        <v>652</v>
      </c>
      <c r="T190" s="127">
        <v>0.43</v>
      </c>
      <c r="U190" s="125" t="s">
        <v>652</v>
      </c>
    </row>
    <row r="191" spans="1:21" s="143" customFormat="1" ht="23.45" customHeight="1" x14ac:dyDescent="0.25">
      <c r="A191" s="583"/>
      <c r="B191" s="123" t="s">
        <v>2441</v>
      </c>
      <c r="C191" s="124" t="s">
        <v>2442</v>
      </c>
      <c r="D191" s="125">
        <v>1</v>
      </c>
      <c r="E191" s="126" t="s">
        <v>242</v>
      </c>
      <c r="F191" s="5">
        <v>1098</v>
      </c>
      <c r="G191" s="272">
        <f t="shared" si="17"/>
        <v>768.6</v>
      </c>
      <c r="H191" s="63"/>
      <c r="I191" s="51"/>
      <c r="J191" s="52">
        <f t="shared" si="18"/>
        <v>0</v>
      </c>
      <c r="K191" s="84"/>
      <c r="L191" s="125" t="s">
        <v>102</v>
      </c>
      <c r="M191" s="125" t="s">
        <v>2430</v>
      </c>
      <c r="N191" s="125" t="s">
        <v>652</v>
      </c>
      <c r="O191" s="125" t="s">
        <v>652</v>
      </c>
      <c r="P191" s="125" t="s">
        <v>2002</v>
      </c>
      <c r="Q191" s="125" t="s">
        <v>652</v>
      </c>
      <c r="R191" s="125" t="s">
        <v>652</v>
      </c>
      <c r="S191" s="125" t="s">
        <v>652</v>
      </c>
      <c r="T191" s="127">
        <v>0.1</v>
      </c>
      <c r="U191" s="125" t="s">
        <v>652</v>
      </c>
    </row>
    <row r="192" spans="1:21" s="143" customFormat="1" ht="23.45" customHeight="1" thickBot="1" x14ac:dyDescent="0.3">
      <c r="A192" s="583"/>
      <c r="B192" s="123" t="s">
        <v>2443</v>
      </c>
      <c r="C192" s="124" t="s">
        <v>2444</v>
      </c>
      <c r="D192" s="125">
        <v>1</v>
      </c>
      <c r="E192" s="126" t="s">
        <v>242</v>
      </c>
      <c r="F192" s="5">
        <v>244</v>
      </c>
      <c r="G192" s="272">
        <f t="shared" si="17"/>
        <v>170.8</v>
      </c>
      <c r="H192" s="63"/>
      <c r="I192" s="51"/>
      <c r="J192" s="52">
        <f t="shared" si="18"/>
        <v>0</v>
      </c>
      <c r="K192" s="84"/>
      <c r="L192" s="125" t="s">
        <v>102</v>
      </c>
      <c r="M192" s="125" t="s">
        <v>2430</v>
      </c>
      <c r="N192" s="125" t="s">
        <v>652</v>
      </c>
      <c r="O192" s="125" t="s">
        <v>652</v>
      </c>
      <c r="P192" s="125" t="s">
        <v>2002</v>
      </c>
      <c r="Q192" s="125" t="s">
        <v>652</v>
      </c>
      <c r="R192" s="125" t="s">
        <v>652</v>
      </c>
      <c r="S192" s="125" t="s">
        <v>652</v>
      </c>
      <c r="T192" s="127">
        <v>0.02</v>
      </c>
      <c r="U192" s="125" t="s">
        <v>652</v>
      </c>
    </row>
    <row r="193" spans="1:21" s="142" customFormat="1" ht="23.25" customHeight="1" thickTop="1" thickBot="1" x14ac:dyDescent="0.3">
      <c r="A193" s="108"/>
      <c r="B193" s="108"/>
      <c r="C193" s="133" t="s">
        <v>2445</v>
      </c>
      <c r="D193" s="133"/>
      <c r="E193" s="134"/>
      <c r="F193" s="36"/>
      <c r="G193" s="37"/>
      <c r="H193" s="63"/>
      <c r="I193" s="38"/>
      <c r="J193" s="39"/>
      <c r="K193" s="84"/>
      <c r="L193" s="136"/>
      <c r="M193" s="136"/>
      <c r="N193" s="136" t="s">
        <v>652</v>
      </c>
      <c r="O193" s="136"/>
      <c r="P193" s="136"/>
      <c r="Q193" s="136"/>
      <c r="R193" s="136"/>
      <c r="S193" s="136"/>
      <c r="T193" s="137"/>
      <c r="U193" s="136"/>
    </row>
    <row r="194" spans="1:21" ht="34.5" customHeight="1" thickTop="1" x14ac:dyDescent="0.25">
      <c r="A194" s="569"/>
      <c r="B194" s="150" t="s">
        <v>2446</v>
      </c>
      <c r="C194" s="151" t="s">
        <v>2447</v>
      </c>
      <c r="D194" s="152"/>
      <c r="E194" s="153" t="s">
        <v>235</v>
      </c>
      <c r="F194" s="32">
        <v>1586</v>
      </c>
      <c r="G194" s="293">
        <f t="shared" ref="G194:G204" si="19">F194-F194*$G$4</f>
        <v>1110.2</v>
      </c>
      <c r="H194" s="63"/>
      <c r="I194" s="43"/>
      <c r="J194" s="44">
        <f t="shared" ref="J194:J204" si="20">IF(I194*G194&gt;0,I194*G194,0)</f>
        <v>0</v>
      </c>
      <c r="K194" s="84"/>
      <c r="L194" s="154" t="s">
        <v>102</v>
      </c>
      <c r="M194" s="154" t="s">
        <v>108</v>
      </c>
      <c r="N194" s="154" t="s">
        <v>652</v>
      </c>
      <c r="O194" s="154" t="s">
        <v>652</v>
      </c>
      <c r="P194" s="154" t="s">
        <v>691</v>
      </c>
      <c r="Q194" s="154" t="s">
        <v>652</v>
      </c>
      <c r="R194" s="154" t="s">
        <v>652</v>
      </c>
      <c r="S194" s="154" t="s">
        <v>652</v>
      </c>
      <c r="T194" s="155">
        <v>0.2</v>
      </c>
      <c r="U194" s="154" t="s">
        <v>652</v>
      </c>
    </row>
    <row r="195" spans="1:21" ht="34.5" customHeight="1" x14ac:dyDescent="0.25">
      <c r="A195" s="583"/>
      <c r="B195" s="274" t="s">
        <v>2448</v>
      </c>
      <c r="C195" s="275" t="s">
        <v>2449</v>
      </c>
      <c r="D195" s="276"/>
      <c r="E195" s="277" t="s">
        <v>235</v>
      </c>
      <c r="F195" s="278">
        <v>1586</v>
      </c>
      <c r="G195" s="269">
        <f t="shared" si="19"/>
        <v>1110.2</v>
      </c>
      <c r="H195" s="63"/>
      <c r="I195" s="270"/>
      <c r="J195" s="271">
        <f t="shared" si="20"/>
        <v>0</v>
      </c>
      <c r="K195" s="84"/>
      <c r="L195" s="279" t="s">
        <v>102</v>
      </c>
      <c r="M195" s="279" t="s">
        <v>108</v>
      </c>
      <c r="N195" s="279" t="s">
        <v>652</v>
      </c>
      <c r="O195" s="279" t="s">
        <v>652</v>
      </c>
      <c r="P195" s="279" t="s">
        <v>691</v>
      </c>
      <c r="Q195" s="279" t="s">
        <v>652</v>
      </c>
      <c r="R195" s="279" t="s">
        <v>652</v>
      </c>
      <c r="S195" s="279" t="s">
        <v>652</v>
      </c>
      <c r="T195" s="372">
        <v>0.20799999999999999</v>
      </c>
      <c r="U195" s="279" t="s">
        <v>652</v>
      </c>
    </row>
    <row r="196" spans="1:21" ht="34.5" customHeight="1" x14ac:dyDescent="0.25">
      <c r="A196" s="583"/>
      <c r="B196" s="274" t="s">
        <v>2450</v>
      </c>
      <c r="C196" s="275" t="s">
        <v>2451</v>
      </c>
      <c r="D196" s="276"/>
      <c r="E196" s="277" t="s">
        <v>235</v>
      </c>
      <c r="F196" s="278">
        <v>1586</v>
      </c>
      <c r="G196" s="269">
        <f t="shared" si="19"/>
        <v>1110.2</v>
      </c>
      <c r="H196" s="63"/>
      <c r="I196" s="270"/>
      <c r="J196" s="271">
        <f t="shared" si="20"/>
        <v>0</v>
      </c>
      <c r="K196" s="84"/>
      <c r="L196" s="279" t="s">
        <v>102</v>
      </c>
      <c r="M196" s="279" t="s">
        <v>108</v>
      </c>
      <c r="N196" s="279" t="s">
        <v>652</v>
      </c>
      <c r="O196" s="279" t="s">
        <v>652</v>
      </c>
      <c r="P196" s="279" t="s">
        <v>691</v>
      </c>
      <c r="Q196" s="279" t="s">
        <v>652</v>
      </c>
      <c r="R196" s="279" t="s">
        <v>652</v>
      </c>
      <c r="S196" s="279" t="s">
        <v>652</v>
      </c>
      <c r="T196" s="372">
        <v>0.20200000000000001</v>
      </c>
      <c r="U196" s="279" t="s">
        <v>652</v>
      </c>
    </row>
    <row r="197" spans="1:21" ht="34.5" customHeight="1" thickBot="1" x14ac:dyDescent="0.3">
      <c r="A197" s="585"/>
      <c r="B197" s="333" t="s">
        <v>2452</v>
      </c>
      <c r="C197" s="334" t="s">
        <v>2453</v>
      </c>
      <c r="D197" s="335"/>
      <c r="E197" s="336" t="s">
        <v>235</v>
      </c>
      <c r="F197" s="337">
        <v>1586</v>
      </c>
      <c r="G197" s="338">
        <f t="shared" si="19"/>
        <v>1110.2</v>
      </c>
      <c r="H197" s="63"/>
      <c r="I197" s="339"/>
      <c r="J197" s="340">
        <f t="shared" si="20"/>
        <v>0</v>
      </c>
      <c r="K197" s="84"/>
      <c r="L197" s="341" t="s">
        <v>102</v>
      </c>
      <c r="M197" s="341" t="s">
        <v>108</v>
      </c>
      <c r="N197" s="341" t="s">
        <v>652</v>
      </c>
      <c r="O197" s="341" t="s">
        <v>652</v>
      </c>
      <c r="P197" s="341" t="s">
        <v>691</v>
      </c>
      <c r="Q197" s="341" t="s">
        <v>652</v>
      </c>
      <c r="R197" s="341" t="s">
        <v>652</v>
      </c>
      <c r="S197" s="341" t="s">
        <v>652</v>
      </c>
      <c r="T197" s="373">
        <v>0.21199999999999999</v>
      </c>
      <c r="U197" s="341" t="s">
        <v>652</v>
      </c>
    </row>
    <row r="198" spans="1:21" ht="37.5" customHeight="1" x14ac:dyDescent="0.25">
      <c r="A198" s="587"/>
      <c r="B198" s="163" t="s">
        <v>2454</v>
      </c>
      <c r="C198" s="164" t="s">
        <v>2455</v>
      </c>
      <c r="D198" s="165"/>
      <c r="E198" s="166" t="s">
        <v>235</v>
      </c>
      <c r="F198" s="34">
        <v>1586</v>
      </c>
      <c r="G198" s="287">
        <f t="shared" si="19"/>
        <v>1110.2</v>
      </c>
      <c r="H198" s="63"/>
      <c r="I198" s="47"/>
      <c r="J198" s="48">
        <f t="shared" si="20"/>
        <v>0</v>
      </c>
      <c r="K198" s="84"/>
      <c r="L198" s="167" t="s">
        <v>102</v>
      </c>
      <c r="M198" s="167" t="s">
        <v>108</v>
      </c>
      <c r="N198" s="167" t="s">
        <v>652</v>
      </c>
      <c r="O198" s="167" t="s">
        <v>652</v>
      </c>
      <c r="P198" s="167" t="s">
        <v>653</v>
      </c>
      <c r="Q198" s="167" t="s">
        <v>652</v>
      </c>
      <c r="R198" s="167" t="s">
        <v>652</v>
      </c>
      <c r="S198" s="167" t="s">
        <v>652</v>
      </c>
      <c r="T198" s="168">
        <v>0.2</v>
      </c>
      <c r="U198" s="167" t="s">
        <v>652</v>
      </c>
    </row>
    <row r="199" spans="1:21" ht="37.5" customHeight="1" x14ac:dyDescent="0.25">
      <c r="A199" s="583"/>
      <c r="B199" s="274" t="s">
        <v>2456</v>
      </c>
      <c r="C199" s="275" t="s">
        <v>2457</v>
      </c>
      <c r="D199" s="276"/>
      <c r="E199" s="277" t="s">
        <v>235</v>
      </c>
      <c r="F199" s="278">
        <v>1586</v>
      </c>
      <c r="G199" s="269">
        <f t="shared" si="19"/>
        <v>1110.2</v>
      </c>
      <c r="H199" s="63"/>
      <c r="I199" s="270"/>
      <c r="J199" s="271">
        <f t="shared" si="20"/>
        <v>0</v>
      </c>
      <c r="K199" s="84"/>
      <c r="L199" s="279" t="s">
        <v>102</v>
      </c>
      <c r="M199" s="279" t="s">
        <v>108</v>
      </c>
      <c r="N199" s="279" t="s">
        <v>652</v>
      </c>
      <c r="O199" s="279" t="s">
        <v>652</v>
      </c>
      <c r="P199" s="279" t="s">
        <v>653</v>
      </c>
      <c r="Q199" s="279" t="s">
        <v>652</v>
      </c>
      <c r="R199" s="279" t="s">
        <v>652</v>
      </c>
      <c r="S199" s="279" t="s">
        <v>652</v>
      </c>
      <c r="T199" s="372">
        <v>0.20799999999999999</v>
      </c>
      <c r="U199" s="279" t="s">
        <v>652</v>
      </c>
    </row>
    <row r="200" spans="1:21" ht="37.5" customHeight="1" x14ac:dyDescent="0.25">
      <c r="A200" s="583"/>
      <c r="B200" s="274" t="s">
        <v>2458</v>
      </c>
      <c r="C200" s="275" t="s">
        <v>2459</v>
      </c>
      <c r="D200" s="276"/>
      <c r="E200" s="277" t="s">
        <v>235</v>
      </c>
      <c r="F200" s="278">
        <v>1586</v>
      </c>
      <c r="G200" s="269">
        <f t="shared" si="19"/>
        <v>1110.2</v>
      </c>
      <c r="H200" s="63"/>
      <c r="I200" s="270"/>
      <c r="J200" s="271">
        <f t="shared" si="20"/>
        <v>0</v>
      </c>
      <c r="K200" s="84"/>
      <c r="L200" s="279" t="s">
        <v>102</v>
      </c>
      <c r="M200" s="279" t="s">
        <v>108</v>
      </c>
      <c r="N200" s="279" t="s">
        <v>652</v>
      </c>
      <c r="O200" s="279" t="s">
        <v>652</v>
      </c>
      <c r="P200" s="279" t="s">
        <v>653</v>
      </c>
      <c r="Q200" s="279" t="s">
        <v>652</v>
      </c>
      <c r="R200" s="279" t="s">
        <v>652</v>
      </c>
      <c r="S200" s="279" t="s">
        <v>652</v>
      </c>
      <c r="T200" s="372">
        <v>0.20200000000000001</v>
      </c>
      <c r="U200" s="279" t="s">
        <v>652</v>
      </c>
    </row>
    <row r="201" spans="1:21" ht="37.5" customHeight="1" thickBot="1" x14ac:dyDescent="0.3">
      <c r="A201" s="584"/>
      <c r="B201" s="310" t="s">
        <v>2460</v>
      </c>
      <c r="C201" s="311" t="s">
        <v>2461</v>
      </c>
      <c r="D201" s="312"/>
      <c r="E201" s="313" t="s">
        <v>235</v>
      </c>
      <c r="F201" s="314">
        <v>1586</v>
      </c>
      <c r="G201" s="315">
        <f t="shared" si="19"/>
        <v>1110.2</v>
      </c>
      <c r="H201" s="63"/>
      <c r="I201" s="316"/>
      <c r="J201" s="317">
        <f t="shared" si="20"/>
        <v>0</v>
      </c>
      <c r="K201" s="84"/>
      <c r="L201" s="318" t="s">
        <v>102</v>
      </c>
      <c r="M201" s="318" t="s">
        <v>108</v>
      </c>
      <c r="N201" s="318" t="s">
        <v>652</v>
      </c>
      <c r="O201" s="318" t="s">
        <v>652</v>
      </c>
      <c r="P201" s="318" t="s">
        <v>653</v>
      </c>
      <c r="Q201" s="318" t="s">
        <v>652</v>
      </c>
      <c r="R201" s="318" t="s">
        <v>652</v>
      </c>
      <c r="S201" s="318" t="s">
        <v>652</v>
      </c>
      <c r="T201" s="374">
        <v>0.21199999999999999</v>
      </c>
      <c r="U201" s="318" t="s">
        <v>652</v>
      </c>
    </row>
    <row r="202" spans="1:21" ht="64.349999999999994" customHeight="1" thickTop="1" x14ac:dyDescent="0.25">
      <c r="A202" s="556"/>
      <c r="B202" s="163" t="s">
        <v>2462</v>
      </c>
      <c r="C202" s="164" t="s">
        <v>2463</v>
      </c>
      <c r="D202" s="165"/>
      <c r="E202" s="166" t="s">
        <v>235</v>
      </c>
      <c r="F202" s="34">
        <v>1830</v>
      </c>
      <c r="G202" s="287">
        <f t="shared" si="19"/>
        <v>1281</v>
      </c>
      <c r="H202" s="63"/>
      <c r="I202" s="47"/>
      <c r="J202" s="48">
        <f t="shared" si="20"/>
        <v>0</v>
      </c>
      <c r="K202" s="84"/>
      <c r="L202" s="167" t="s">
        <v>102</v>
      </c>
      <c r="M202" s="167" t="s">
        <v>108</v>
      </c>
      <c r="N202" s="167" t="s">
        <v>652</v>
      </c>
      <c r="O202" s="167" t="s">
        <v>652</v>
      </c>
      <c r="P202" s="167" t="s">
        <v>652</v>
      </c>
      <c r="Q202" s="167" t="s">
        <v>652</v>
      </c>
      <c r="R202" s="167" t="s">
        <v>652</v>
      </c>
      <c r="S202" s="167" t="s">
        <v>652</v>
      </c>
      <c r="T202" s="168">
        <v>8.0000000000000002E-3</v>
      </c>
      <c r="U202" s="167" t="s">
        <v>652</v>
      </c>
    </row>
    <row r="203" spans="1:21" ht="67.5" customHeight="1" x14ac:dyDescent="0.25">
      <c r="A203" s="412"/>
      <c r="B203" s="274" t="s">
        <v>2464</v>
      </c>
      <c r="C203" s="275" t="s">
        <v>2465</v>
      </c>
      <c r="D203" s="276"/>
      <c r="E203" s="277" t="s">
        <v>235</v>
      </c>
      <c r="F203" s="278">
        <v>2074</v>
      </c>
      <c r="G203" s="269">
        <f t="shared" si="19"/>
        <v>1451.8000000000002</v>
      </c>
      <c r="H203" s="63"/>
      <c r="I203" s="270"/>
      <c r="J203" s="271">
        <f t="shared" si="20"/>
        <v>0</v>
      </c>
      <c r="K203" s="84"/>
      <c r="L203" s="279" t="s">
        <v>102</v>
      </c>
      <c r="M203" s="279" t="s">
        <v>108</v>
      </c>
      <c r="N203" s="279" t="s">
        <v>652</v>
      </c>
      <c r="O203" s="279" t="s">
        <v>652</v>
      </c>
      <c r="P203" s="279" t="s">
        <v>652</v>
      </c>
      <c r="Q203" s="279" t="s">
        <v>652</v>
      </c>
      <c r="R203" s="279" t="s">
        <v>652</v>
      </c>
      <c r="S203" s="279" t="s">
        <v>652</v>
      </c>
      <c r="T203" s="372">
        <v>7.0000000000000001E-3</v>
      </c>
      <c r="U203" s="279" t="s">
        <v>652</v>
      </c>
    </row>
    <row r="204" spans="1:21" ht="66" customHeight="1" thickBot="1" x14ac:dyDescent="0.3">
      <c r="A204" s="553"/>
      <c r="B204" s="274" t="s">
        <v>2466</v>
      </c>
      <c r="C204" s="275" t="s">
        <v>2467</v>
      </c>
      <c r="D204" s="276"/>
      <c r="E204" s="277" t="s">
        <v>242</v>
      </c>
      <c r="F204" s="278">
        <v>183</v>
      </c>
      <c r="G204" s="269">
        <f t="shared" si="19"/>
        <v>128.1</v>
      </c>
      <c r="H204" s="63"/>
      <c r="I204" s="270"/>
      <c r="J204" s="271">
        <f t="shared" si="20"/>
        <v>0</v>
      </c>
      <c r="K204" s="84"/>
      <c r="L204" s="279" t="s">
        <v>102</v>
      </c>
      <c r="M204" s="279" t="s">
        <v>108</v>
      </c>
      <c r="N204" s="279" t="s">
        <v>652</v>
      </c>
      <c r="O204" s="279" t="s">
        <v>652</v>
      </c>
      <c r="P204" s="279" t="s">
        <v>652</v>
      </c>
      <c r="Q204" s="279" t="s">
        <v>652</v>
      </c>
      <c r="R204" s="279" t="s">
        <v>652</v>
      </c>
      <c r="S204" s="279" t="s">
        <v>652</v>
      </c>
      <c r="T204" s="372">
        <v>6.0000000000000001E-3</v>
      </c>
      <c r="U204" s="279" t="s">
        <v>652</v>
      </c>
    </row>
    <row r="205" spans="1:21" s="142" customFormat="1" ht="23.25" customHeight="1" thickTop="1" thickBot="1" x14ac:dyDescent="0.3">
      <c r="A205" s="108"/>
      <c r="B205" s="108"/>
      <c r="C205" s="133" t="s">
        <v>2468</v>
      </c>
      <c r="D205" s="133"/>
      <c r="E205" s="134"/>
      <c r="F205" s="36"/>
      <c r="G205" s="37"/>
      <c r="H205" s="63"/>
      <c r="I205" s="38"/>
      <c r="J205" s="39"/>
      <c r="K205" s="84"/>
      <c r="L205" s="136"/>
      <c r="M205" s="136"/>
      <c r="N205" s="136" t="s">
        <v>652</v>
      </c>
      <c r="O205" s="136" t="s">
        <v>652</v>
      </c>
      <c r="P205" s="136"/>
      <c r="Q205" s="136"/>
      <c r="R205" s="136"/>
      <c r="S205" s="136"/>
      <c r="T205" s="137"/>
      <c r="U205" s="136" t="s">
        <v>652</v>
      </c>
    </row>
    <row r="206" spans="1:21" s="142" customFormat="1" ht="33.75" customHeight="1" thickTop="1" x14ac:dyDescent="0.25">
      <c r="A206" s="583"/>
      <c r="B206" s="274" t="s">
        <v>2469</v>
      </c>
      <c r="C206" s="275" t="s">
        <v>2470</v>
      </c>
      <c r="D206" s="276"/>
      <c r="E206" s="277" t="s">
        <v>242</v>
      </c>
      <c r="F206" s="278">
        <v>2196</v>
      </c>
      <c r="G206" s="269">
        <f>F206-F206*$G$4</f>
        <v>1537.2</v>
      </c>
      <c r="H206" s="63"/>
      <c r="I206" s="270"/>
      <c r="J206" s="271">
        <f>IF(I206*G206&gt;0,I206*G206,0)</f>
        <v>0</v>
      </c>
      <c r="K206" s="84"/>
      <c r="L206" s="279" t="s">
        <v>102</v>
      </c>
      <c r="M206" s="279" t="s">
        <v>139</v>
      </c>
      <c r="N206" s="279" t="s">
        <v>652</v>
      </c>
      <c r="O206" s="279" t="s">
        <v>652</v>
      </c>
      <c r="P206" s="279" t="s">
        <v>2471</v>
      </c>
      <c r="Q206" s="279" t="s">
        <v>652</v>
      </c>
      <c r="R206" s="279" t="s">
        <v>652</v>
      </c>
      <c r="S206" s="279" t="s">
        <v>652</v>
      </c>
      <c r="T206" s="372">
        <v>0.14000000000000001</v>
      </c>
      <c r="U206" s="279" t="s">
        <v>652</v>
      </c>
    </row>
    <row r="207" spans="1:21" s="142" customFormat="1" ht="33.75" customHeight="1" x14ac:dyDescent="0.25">
      <c r="A207" s="583"/>
      <c r="B207" s="274" t="s">
        <v>2472</v>
      </c>
      <c r="C207" s="275" t="s">
        <v>2473</v>
      </c>
      <c r="D207" s="276"/>
      <c r="E207" s="277" t="s">
        <v>242</v>
      </c>
      <c r="F207" s="278">
        <v>2196</v>
      </c>
      <c r="G207" s="269">
        <f>F207-F207*$G$4</f>
        <v>1537.2</v>
      </c>
      <c r="H207" s="63"/>
      <c r="I207" s="270"/>
      <c r="J207" s="271">
        <f>IF(I207*G207&gt;0,I207*G207,0)</f>
        <v>0</v>
      </c>
      <c r="K207" s="84"/>
      <c r="L207" s="279" t="s">
        <v>102</v>
      </c>
      <c r="M207" s="279" t="s">
        <v>139</v>
      </c>
      <c r="N207" s="279" t="s">
        <v>652</v>
      </c>
      <c r="O207" s="279" t="s">
        <v>652</v>
      </c>
      <c r="P207" s="279" t="s">
        <v>2471</v>
      </c>
      <c r="Q207" s="279" t="s">
        <v>652</v>
      </c>
      <c r="R207" s="279" t="s">
        <v>652</v>
      </c>
      <c r="S207" s="279" t="s">
        <v>652</v>
      </c>
      <c r="T207" s="372">
        <v>0.12</v>
      </c>
      <c r="U207" s="279" t="s">
        <v>652</v>
      </c>
    </row>
    <row r="208" spans="1:21" s="142" customFormat="1" ht="33.75" customHeight="1" x14ac:dyDescent="0.25">
      <c r="A208" s="583"/>
      <c r="B208" s="274" t="s">
        <v>2474</v>
      </c>
      <c r="C208" s="275" t="s">
        <v>2475</v>
      </c>
      <c r="D208" s="276"/>
      <c r="E208" s="277" t="s">
        <v>242</v>
      </c>
      <c r="F208" s="278">
        <v>2196</v>
      </c>
      <c r="G208" s="269">
        <f>F208-F208*$G$4</f>
        <v>1537.2</v>
      </c>
      <c r="H208" s="63"/>
      <c r="I208" s="270"/>
      <c r="J208" s="271">
        <f>IF(I208*G208&gt;0,I208*G208,0)</f>
        <v>0</v>
      </c>
      <c r="K208" s="84"/>
      <c r="L208" s="279" t="s">
        <v>102</v>
      </c>
      <c r="M208" s="279" t="s">
        <v>139</v>
      </c>
      <c r="N208" s="279" t="s">
        <v>652</v>
      </c>
      <c r="O208" s="279" t="s">
        <v>652</v>
      </c>
      <c r="P208" s="279" t="s">
        <v>2471</v>
      </c>
      <c r="Q208" s="279" t="s">
        <v>652</v>
      </c>
      <c r="R208" s="279" t="s">
        <v>652</v>
      </c>
      <c r="S208" s="279" t="s">
        <v>652</v>
      </c>
      <c r="T208" s="372">
        <v>0.13</v>
      </c>
      <c r="U208" s="279" t="s">
        <v>652</v>
      </c>
    </row>
    <row r="209" spans="1:23" s="142" customFormat="1" ht="33.75" customHeight="1" x14ac:dyDescent="0.25">
      <c r="A209" s="583"/>
      <c r="B209" s="274" t="s">
        <v>2476</v>
      </c>
      <c r="C209" s="275" t="s">
        <v>2477</v>
      </c>
      <c r="D209" s="276"/>
      <c r="E209" s="277" t="s">
        <v>242</v>
      </c>
      <c r="F209" s="278">
        <v>2196</v>
      </c>
      <c r="G209" s="269">
        <f>F209-F209*$G$4</f>
        <v>1537.2</v>
      </c>
      <c r="H209" s="63"/>
      <c r="I209" s="270"/>
      <c r="J209" s="271">
        <f>IF(I209*G209&gt;0,I209*G209,0)</f>
        <v>0</v>
      </c>
      <c r="K209" s="84"/>
      <c r="L209" s="279" t="s">
        <v>102</v>
      </c>
      <c r="M209" s="279" t="s">
        <v>139</v>
      </c>
      <c r="N209" s="279" t="s">
        <v>652</v>
      </c>
      <c r="O209" s="279" t="s">
        <v>652</v>
      </c>
      <c r="P209" s="279" t="s">
        <v>2471</v>
      </c>
      <c r="Q209" s="279" t="s">
        <v>652</v>
      </c>
      <c r="R209" s="279" t="s">
        <v>652</v>
      </c>
      <c r="S209" s="279" t="s">
        <v>652</v>
      </c>
      <c r="T209" s="372">
        <v>0.13</v>
      </c>
      <c r="U209" s="279" t="s">
        <v>652</v>
      </c>
    </row>
    <row r="210" spans="1:23" s="142" customFormat="1" ht="33.75" customHeight="1" thickBot="1" x14ac:dyDescent="0.3">
      <c r="A210" s="583"/>
      <c r="B210" s="274" t="s">
        <v>2478</v>
      </c>
      <c r="C210" s="275" t="s">
        <v>2479</v>
      </c>
      <c r="D210" s="276"/>
      <c r="E210" s="277" t="s">
        <v>242</v>
      </c>
      <c r="F210" s="278">
        <v>2440</v>
      </c>
      <c r="G210" s="269">
        <f>F210-F210*$G$4</f>
        <v>1708</v>
      </c>
      <c r="H210" s="63"/>
      <c r="I210" s="270"/>
      <c r="J210" s="271">
        <f>IF(I210*G210&gt;0,I210*G210,0)</f>
        <v>0</v>
      </c>
      <c r="K210" s="84"/>
      <c r="L210" s="279" t="s">
        <v>102</v>
      </c>
      <c r="M210" s="279" t="s">
        <v>139</v>
      </c>
      <c r="N210" s="279" t="s">
        <v>652</v>
      </c>
      <c r="O210" s="279" t="s">
        <v>652</v>
      </c>
      <c r="P210" s="279" t="s">
        <v>2471</v>
      </c>
      <c r="Q210" s="279" t="s">
        <v>652</v>
      </c>
      <c r="R210" s="279" t="s">
        <v>652</v>
      </c>
      <c r="S210" s="279" t="s">
        <v>652</v>
      </c>
      <c r="T210" s="372">
        <v>0.12</v>
      </c>
      <c r="U210" s="279" t="s">
        <v>652</v>
      </c>
    </row>
    <row r="211" spans="1:23" s="142" customFormat="1" ht="23.25" customHeight="1" thickTop="1" thickBot="1" x14ac:dyDescent="0.3">
      <c r="A211" s="108"/>
      <c r="B211" s="108"/>
      <c r="C211" s="133" t="s">
        <v>687</v>
      </c>
      <c r="D211" s="133"/>
      <c r="E211" s="134"/>
      <c r="F211" s="36"/>
      <c r="G211" s="37"/>
      <c r="H211" s="63"/>
      <c r="I211" s="38"/>
      <c r="J211" s="39"/>
      <c r="K211" s="84"/>
      <c r="L211" s="136"/>
      <c r="M211" s="136"/>
      <c r="N211" s="136"/>
      <c r="O211" s="136"/>
      <c r="P211" s="136"/>
      <c r="Q211" s="136"/>
      <c r="R211" s="136"/>
      <c r="S211" s="136"/>
      <c r="T211" s="137"/>
      <c r="U211" s="136"/>
    </row>
    <row r="212" spans="1:23" ht="48" customHeight="1" thickTop="1" x14ac:dyDescent="0.25">
      <c r="A212" s="583"/>
      <c r="B212" s="274" t="s">
        <v>2480</v>
      </c>
      <c r="C212" s="275" t="s">
        <v>2481</v>
      </c>
      <c r="D212" s="276"/>
      <c r="E212" s="277" t="s">
        <v>235</v>
      </c>
      <c r="F212" s="498">
        <v>189710</v>
      </c>
      <c r="G212" s="269">
        <f t="shared" ref="G212:G215" si="21">F212-F212*$G$4</f>
        <v>132797</v>
      </c>
      <c r="H212" s="63"/>
      <c r="I212" s="270"/>
      <c r="J212" s="271">
        <f>IF(I212*G212&gt;0,I212*G212,0)</f>
        <v>0</v>
      </c>
      <c r="K212" s="84"/>
      <c r="L212" s="279" t="s">
        <v>102</v>
      </c>
      <c r="M212" s="279" t="s">
        <v>690</v>
      </c>
      <c r="N212" s="279"/>
      <c r="O212" s="279"/>
      <c r="P212" s="279"/>
      <c r="Q212" s="279"/>
      <c r="R212" s="279"/>
      <c r="S212" s="279"/>
      <c r="T212" s="372">
        <v>3.2</v>
      </c>
      <c r="U212" s="279"/>
    </row>
    <row r="213" spans="1:23" ht="48" customHeight="1" x14ac:dyDescent="0.25">
      <c r="A213" s="583"/>
      <c r="B213" s="274" t="s">
        <v>2482</v>
      </c>
      <c r="C213" s="275" t="s">
        <v>2483</v>
      </c>
      <c r="D213" s="276"/>
      <c r="E213" s="277" t="s">
        <v>242</v>
      </c>
      <c r="F213" s="498">
        <v>5734</v>
      </c>
      <c r="G213" s="269">
        <f t="shared" si="21"/>
        <v>4013.8</v>
      </c>
      <c r="H213" s="63"/>
      <c r="I213" s="270"/>
      <c r="J213" s="271">
        <f>IF(I213*G213&gt;0,I213*G213,0)</f>
        <v>0</v>
      </c>
      <c r="K213" s="84"/>
      <c r="L213" s="279" t="s">
        <v>102</v>
      </c>
      <c r="M213" s="279" t="s">
        <v>690</v>
      </c>
      <c r="N213" s="279"/>
      <c r="O213" s="279"/>
      <c r="P213" s="279"/>
      <c r="Q213" s="279"/>
      <c r="R213" s="279"/>
      <c r="S213" s="279"/>
      <c r="T213" s="372">
        <v>0.24399999999999999</v>
      </c>
      <c r="U213" s="279"/>
    </row>
    <row r="214" spans="1:23" ht="48" customHeight="1" x14ac:dyDescent="0.25">
      <c r="A214" s="583"/>
      <c r="B214" s="274" t="s">
        <v>2484</v>
      </c>
      <c r="C214" s="275" t="s">
        <v>2485</v>
      </c>
      <c r="D214" s="276"/>
      <c r="E214" s="277" t="s">
        <v>235</v>
      </c>
      <c r="F214" s="498">
        <v>143838</v>
      </c>
      <c r="G214" s="269">
        <f t="shared" si="21"/>
        <v>100686.6</v>
      </c>
      <c r="H214" s="63"/>
      <c r="I214" s="270"/>
      <c r="J214" s="271">
        <f>IF(I214*G214&gt;0,I214*G214,0)</f>
        <v>0</v>
      </c>
      <c r="K214" s="84"/>
      <c r="L214" s="279" t="s">
        <v>102</v>
      </c>
      <c r="M214" s="279" t="s">
        <v>690</v>
      </c>
      <c r="N214" s="279"/>
      <c r="O214" s="279"/>
      <c r="P214" s="279"/>
      <c r="Q214" s="279"/>
      <c r="R214" s="279"/>
      <c r="S214" s="279"/>
      <c r="T214" s="372">
        <v>2.2040000000000002</v>
      </c>
      <c r="U214" s="279"/>
    </row>
    <row r="215" spans="1:23" s="142" customFormat="1" ht="48" customHeight="1" thickBot="1" x14ac:dyDescent="0.3">
      <c r="A215" s="583"/>
      <c r="B215" s="274" t="s">
        <v>2486</v>
      </c>
      <c r="C215" s="275" t="s">
        <v>2487</v>
      </c>
      <c r="D215" s="276"/>
      <c r="E215" s="277" t="s">
        <v>242</v>
      </c>
      <c r="F215" s="498">
        <v>5734</v>
      </c>
      <c r="G215" s="269">
        <f t="shared" si="21"/>
        <v>4013.8</v>
      </c>
      <c r="H215" s="63"/>
      <c r="I215" s="270"/>
      <c r="J215" s="271">
        <f>IF(I215*G215&gt;0,I215*G215,0)</f>
        <v>0</v>
      </c>
      <c r="K215" s="84"/>
      <c r="L215" s="279" t="s">
        <v>102</v>
      </c>
      <c r="M215" s="279" t="s">
        <v>690</v>
      </c>
      <c r="N215" s="279"/>
      <c r="O215" s="279"/>
      <c r="P215" s="279"/>
      <c r="Q215" s="279"/>
      <c r="R215" s="279"/>
      <c r="S215" s="279"/>
      <c r="T215" s="372">
        <v>0.182</v>
      </c>
      <c r="U215" s="279"/>
    </row>
    <row r="216" spans="1:23" s="142" customFormat="1" ht="23.25" customHeight="1" thickTop="1" thickBot="1" x14ac:dyDescent="0.3">
      <c r="A216" s="108"/>
      <c r="B216" s="108"/>
      <c r="C216" s="133" t="s">
        <v>2488</v>
      </c>
      <c r="D216" s="133"/>
      <c r="E216" s="134"/>
      <c r="F216" s="36"/>
      <c r="G216" s="37"/>
      <c r="H216" s="63"/>
      <c r="I216" s="38"/>
      <c r="J216" s="39"/>
      <c r="K216" s="84"/>
      <c r="L216" s="136"/>
      <c r="M216" s="136"/>
      <c r="N216" s="136"/>
      <c r="O216" s="136"/>
      <c r="P216" s="136"/>
      <c r="Q216" s="136"/>
      <c r="R216" s="136"/>
      <c r="S216" s="136"/>
      <c r="T216" s="137"/>
      <c r="U216" s="136"/>
    </row>
    <row r="217" spans="1:23" s="142" customFormat="1" ht="25.5" customHeight="1" thickTop="1" x14ac:dyDescent="0.25">
      <c r="A217" s="553"/>
      <c r="B217" s="274" t="s">
        <v>2489</v>
      </c>
      <c r="C217" s="275" t="s">
        <v>2490</v>
      </c>
      <c r="D217" s="276"/>
      <c r="E217" s="277" t="s">
        <v>242</v>
      </c>
      <c r="F217" s="278">
        <v>9150</v>
      </c>
      <c r="G217" s="269">
        <f>F217-F217*$G$4</f>
        <v>6405</v>
      </c>
      <c r="H217" s="63"/>
      <c r="I217" s="270"/>
      <c r="J217" s="271">
        <f>IF(I217*G217&gt;0,I217*G217,0)</f>
        <v>0</v>
      </c>
      <c r="K217" s="84"/>
      <c r="L217" s="279" t="s">
        <v>102</v>
      </c>
      <c r="M217" s="279" t="s">
        <v>105</v>
      </c>
      <c r="N217" s="279"/>
      <c r="O217" s="279"/>
      <c r="P217" s="279"/>
      <c r="Q217" s="279"/>
      <c r="R217" s="279"/>
      <c r="S217" s="279"/>
      <c r="T217" s="372"/>
      <c r="U217" s="279"/>
    </row>
    <row r="218" spans="1:23" ht="35.25" customHeight="1" thickBot="1" x14ac:dyDescent="0.3">
      <c r="A218" s="553"/>
      <c r="B218" s="274" t="s">
        <v>2491</v>
      </c>
      <c r="C218" s="275" t="s">
        <v>2492</v>
      </c>
      <c r="D218" s="276"/>
      <c r="E218" s="277" t="s">
        <v>242</v>
      </c>
      <c r="F218" s="278">
        <v>2745</v>
      </c>
      <c r="G218" s="269">
        <f>F218-F218*$G$4</f>
        <v>1921.5</v>
      </c>
      <c r="H218" s="63"/>
      <c r="I218" s="270"/>
      <c r="J218" s="271">
        <f>IF(I218*G218&gt;0,I218*G218,0)</f>
        <v>0</v>
      </c>
      <c r="K218" s="84"/>
      <c r="L218" s="279" t="s">
        <v>102</v>
      </c>
      <c r="M218" s="279" t="s">
        <v>109</v>
      </c>
      <c r="N218" s="279"/>
      <c r="O218" s="279"/>
      <c r="P218" s="279"/>
      <c r="Q218" s="279"/>
      <c r="R218" s="279"/>
      <c r="S218" s="279"/>
      <c r="T218" s="372"/>
      <c r="U218" s="279"/>
      <c r="V218" s="142"/>
      <c r="W218" s="142"/>
    </row>
    <row r="219" spans="1:23" s="142" customFormat="1" ht="10.5" customHeight="1" thickTop="1" thickBot="1" x14ac:dyDescent="0.3">
      <c r="A219" s="108"/>
      <c r="B219" s="108"/>
      <c r="C219" s="133"/>
      <c r="D219" s="133"/>
      <c r="E219" s="134"/>
      <c r="F219" s="36"/>
      <c r="G219" s="37"/>
      <c r="H219" s="93"/>
      <c r="I219" s="38"/>
      <c r="J219" s="39"/>
      <c r="K219" s="84"/>
      <c r="L219" s="136"/>
      <c r="M219" s="136"/>
      <c r="N219" s="136"/>
      <c r="O219" s="136"/>
      <c r="P219" s="136"/>
      <c r="Q219" s="136"/>
      <c r="R219" s="136"/>
      <c r="S219" s="136"/>
      <c r="T219" s="137"/>
      <c r="U219" s="136"/>
    </row>
    <row r="220" spans="1:23" ht="16.5" thickTop="1" x14ac:dyDescent="0.2">
      <c r="V220" s="142"/>
      <c r="W220" s="142"/>
    </row>
    <row r="221" spans="1:23" x14ac:dyDescent="0.2">
      <c r="V221" s="142"/>
      <c r="W221" s="142"/>
    </row>
  </sheetData>
  <sheetProtection algorithmName="SHA-512" hashValue="tyuSJ73Gi+xCcJRWN4D80lXoJ5dNAprPMSj6uldjAWNZbCa71TqMqU5BmLvuu/esNkDGIMoSafeDjiwF61860g==" saltValue="GQuy7W7j7X75qa4TA1581w==" spinCount="100000" sheet="1" autoFilter="0"/>
  <autoFilter ref="A8:V218"/>
  <dataConsolidate/>
  <mergeCells count="37">
    <mergeCell ref="I2:J2"/>
    <mergeCell ref="A34:A37"/>
    <mergeCell ref="A38:A41"/>
    <mergeCell ref="A42:A44"/>
    <mergeCell ref="A45:A48"/>
    <mergeCell ref="A21:A24"/>
    <mergeCell ref="A25:A28"/>
    <mergeCell ref="A29:A32"/>
    <mergeCell ref="A18:A20"/>
    <mergeCell ref="A15:A17"/>
    <mergeCell ref="A12:A14"/>
    <mergeCell ref="A10:A11"/>
    <mergeCell ref="A49:A51"/>
    <mergeCell ref="A52:A54"/>
    <mergeCell ref="A103:A109"/>
    <mergeCell ref="A89:A95"/>
    <mergeCell ref="A122:A128"/>
    <mergeCell ref="A129:A135"/>
    <mergeCell ref="A115:A121"/>
    <mergeCell ref="A147:A149"/>
    <mergeCell ref="A55:A57"/>
    <mergeCell ref="A58:A60"/>
    <mergeCell ref="A75:A81"/>
    <mergeCell ref="A82:A88"/>
    <mergeCell ref="A68:A74"/>
    <mergeCell ref="A96:A102"/>
    <mergeCell ref="A212:A215"/>
    <mergeCell ref="A150:A152"/>
    <mergeCell ref="A153:A156"/>
    <mergeCell ref="A157:A160"/>
    <mergeCell ref="A165:A170"/>
    <mergeCell ref="A185:A188"/>
    <mergeCell ref="A189:A192"/>
    <mergeCell ref="A194:A197"/>
    <mergeCell ref="A198:A201"/>
    <mergeCell ref="A206:A210"/>
    <mergeCell ref="A175:A179"/>
  </mergeCells>
  <conditionalFormatting sqref="B138:B141">
    <cfRule type="duplicateValues" dxfId="2" priority="44"/>
  </conditionalFormatting>
  <hyperlinks>
    <hyperlink ref="C1" r:id="rId1"/>
  </hyperlinks>
  <pageMargins left="0.25" right="0.25" top="0.75" bottom="0.75" header="0.3" footer="0.3"/>
  <pageSetup paperSize="9" orientation="landscape" r:id="rId2"/>
  <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6B4427"/>
  </sheetPr>
  <dimension ref="A1:U265"/>
  <sheetViews>
    <sheetView zoomScale="70" zoomScaleNormal="70" workbookViewId="0">
      <pane xSplit="3" ySplit="8" topLeftCell="D9" activePane="bottomRight" state="frozenSplit"/>
      <selection pane="topRight" activeCell="U228" sqref="U228"/>
      <selection pane="bottomLeft" activeCell="U228" sqref="U228"/>
      <selection pane="bottomRight" activeCell="G4" sqref="G4"/>
    </sheetView>
  </sheetViews>
  <sheetFormatPr defaultColWidth="9.42578125" defaultRowHeight="15.75" x14ac:dyDescent="0.2"/>
  <cols>
    <col min="1" max="1" width="57.42578125" style="100" customWidth="1"/>
    <col min="2" max="2" width="15.42578125" style="184" customWidth="1"/>
    <col min="3" max="3" width="86.140625" style="101" customWidth="1"/>
    <col min="4" max="4" width="7.85546875" style="185" customWidth="1"/>
    <col min="5" max="5" width="10.42578125" style="186" customWidth="1"/>
    <col min="6" max="6" width="14.5703125" style="186" customWidth="1"/>
    <col min="7" max="7" width="17.85546875" style="187" customWidth="1"/>
    <col min="8" max="8" width="4.7109375" style="188" customWidth="1"/>
    <col min="9" max="9" width="16.42578125" style="189" customWidth="1"/>
    <col min="10" max="10" width="25.85546875" style="104" customWidth="1"/>
    <col min="11" max="11" width="4.42578125" style="188" customWidth="1"/>
    <col min="12" max="12" width="20.42578125" style="190" customWidth="1"/>
    <col min="13" max="13" width="20.140625" style="190" customWidth="1"/>
    <col min="14" max="14" width="12.42578125" style="190" customWidth="1"/>
    <col min="15" max="15" width="12.5703125" style="190" customWidth="1"/>
    <col min="16" max="16" width="16.140625" style="190" customWidth="1"/>
    <col min="17" max="17" width="13.28515625" style="190" customWidth="1"/>
    <col min="18" max="19" width="13" style="190" customWidth="1"/>
    <col min="20" max="20" width="12.42578125" style="191" customWidth="1"/>
    <col min="21" max="21" width="12.7109375" style="190" customWidth="1"/>
    <col min="22" max="22" width="9.42578125" style="68" customWidth="1"/>
    <col min="23" max="16384" width="9.42578125" style="68"/>
  </cols>
  <sheetData>
    <row r="1" spans="1:21" ht="27" customHeight="1" x14ac:dyDescent="0.3">
      <c r="A1" s="58"/>
      <c r="B1" s="59"/>
      <c r="C1" s="60" t="s">
        <v>209</v>
      </c>
      <c r="D1" s="61"/>
      <c r="E1" s="62"/>
      <c r="F1" s="62"/>
      <c r="G1" s="12"/>
      <c r="H1" s="63"/>
      <c r="I1" s="64"/>
      <c r="J1" s="65"/>
      <c r="K1" s="63"/>
      <c r="L1" s="66"/>
      <c r="M1" s="66"/>
      <c r="N1" s="66"/>
      <c r="O1" s="66"/>
      <c r="P1" s="66"/>
      <c r="Q1" s="66"/>
      <c r="R1" s="66"/>
      <c r="S1" s="66"/>
      <c r="T1" s="67"/>
      <c r="U1" s="66"/>
    </row>
    <row r="2" spans="1:21" ht="19.5" customHeight="1" x14ac:dyDescent="0.25">
      <c r="A2" s="58"/>
      <c r="B2" s="59"/>
      <c r="C2" s="20"/>
      <c r="D2" s="61"/>
      <c r="E2" s="69"/>
      <c r="F2" s="70"/>
      <c r="G2" s="71"/>
      <c r="H2" s="72"/>
      <c r="I2" s="599" t="s">
        <v>210</v>
      </c>
      <c r="J2" s="600"/>
      <c r="K2" s="72"/>
      <c r="L2" s="66"/>
      <c r="M2" s="66"/>
      <c r="N2" s="66"/>
      <c r="O2" s="66"/>
      <c r="P2" s="66"/>
      <c r="Q2" s="66"/>
      <c r="R2" s="66"/>
      <c r="S2" s="66"/>
      <c r="T2" s="67"/>
      <c r="U2" s="66"/>
    </row>
    <row r="3" spans="1:21" ht="4.5" customHeight="1" thickBot="1" x14ac:dyDescent="0.35">
      <c r="A3" s="58"/>
      <c r="B3" s="59"/>
      <c r="C3" s="73"/>
      <c r="D3" s="61"/>
      <c r="E3" s="74"/>
      <c r="F3" s="75"/>
      <c r="G3" s="71"/>
      <c r="H3" s="72"/>
      <c r="I3" s="560"/>
      <c r="J3" s="76"/>
      <c r="K3" s="72"/>
      <c r="L3" s="66"/>
      <c r="M3" s="77"/>
      <c r="N3" s="77"/>
      <c r="O3" s="77"/>
      <c r="P3" s="77"/>
      <c r="Q3" s="77"/>
      <c r="R3" s="77"/>
      <c r="S3" s="77"/>
      <c r="T3" s="78"/>
      <c r="U3" s="77"/>
    </row>
    <row r="4" spans="1:21" ht="30.75" customHeight="1" thickBot="1" x14ac:dyDescent="0.4">
      <c r="A4" s="79"/>
      <c r="B4" s="80"/>
      <c r="C4" s="73"/>
      <c r="D4" s="81"/>
      <c r="E4" s="82"/>
      <c r="F4" s="83" t="s">
        <v>211</v>
      </c>
      <c r="G4" s="40">
        <v>0.3</v>
      </c>
      <c r="H4" s="84"/>
      <c r="I4" s="85" t="s">
        <v>212</v>
      </c>
      <c r="J4" s="86">
        <f>SUM(J10:J449)</f>
        <v>0</v>
      </c>
      <c r="K4" s="84"/>
      <c r="L4" s="66"/>
      <c r="M4" s="87"/>
      <c r="N4" s="87"/>
      <c r="O4" s="87"/>
      <c r="P4" s="87"/>
      <c r="Q4" s="87"/>
      <c r="R4" s="87"/>
      <c r="S4" s="87"/>
      <c r="T4" s="88"/>
      <c r="U4" s="87"/>
    </row>
    <row r="5" spans="1:21" s="99" customFormat="1" ht="30.75" customHeight="1" x14ac:dyDescent="0.3">
      <c r="A5" s="192" t="s">
        <v>6</v>
      </c>
      <c r="B5" s="21"/>
      <c r="C5" s="193" t="s">
        <v>7</v>
      </c>
      <c r="D5" s="89"/>
      <c r="E5" s="90"/>
      <c r="F5" s="91"/>
      <c r="G5" s="92"/>
      <c r="H5" s="93"/>
      <c r="I5" s="94" t="s">
        <v>213</v>
      </c>
      <c r="J5" s="95">
        <f>(J4/(1-G4))*G4</f>
        <v>0</v>
      </c>
      <c r="K5" s="93"/>
      <c r="L5" s="96"/>
      <c r="M5" s="97"/>
      <c r="N5" s="96"/>
      <c r="O5" s="96"/>
      <c r="P5" s="96"/>
      <c r="Q5" s="96"/>
      <c r="R5" s="96"/>
      <c r="S5" s="96"/>
      <c r="T5" s="98"/>
      <c r="U5" s="96"/>
    </row>
    <row r="6" spans="1:21" ht="19.5" customHeight="1" thickBot="1" x14ac:dyDescent="0.3">
      <c r="A6" s="8"/>
      <c r="B6" s="11"/>
      <c r="C6" s="14"/>
      <c r="D6" s="81"/>
      <c r="E6" s="102"/>
      <c r="F6" s="102"/>
      <c r="G6" s="103"/>
      <c r="H6" s="93"/>
      <c r="I6" s="64"/>
      <c r="K6" s="93"/>
      <c r="L6" s="105"/>
      <c r="M6" s="105"/>
      <c r="N6" s="105"/>
      <c r="O6" s="105"/>
      <c r="P6" s="105"/>
      <c r="Q6" s="105"/>
      <c r="R6" s="105"/>
      <c r="S6" s="105"/>
      <c r="T6" s="106"/>
      <c r="U6" s="105"/>
    </row>
    <row r="7" spans="1:21" s="118" customFormat="1" ht="59.25" customHeight="1" thickTop="1" thickBot="1" x14ac:dyDescent="0.3">
      <c r="A7" s="107"/>
      <c r="B7" s="108" t="s">
        <v>214</v>
      </c>
      <c r="C7" s="109" t="s">
        <v>215</v>
      </c>
      <c r="D7" s="110" t="s">
        <v>216</v>
      </c>
      <c r="E7" s="111" t="s">
        <v>217</v>
      </c>
      <c r="F7" s="112" t="s">
        <v>218</v>
      </c>
      <c r="G7" s="113" t="s">
        <v>219</v>
      </c>
      <c r="H7" s="93"/>
      <c r="I7" s="114" t="s">
        <v>220</v>
      </c>
      <c r="J7" s="115" t="s">
        <v>221</v>
      </c>
      <c r="K7" s="93"/>
      <c r="L7" s="116" t="s">
        <v>222</v>
      </c>
      <c r="M7" s="116" t="s">
        <v>223</v>
      </c>
      <c r="N7" s="116" t="s">
        <v>224</v>
      </c>
      <c r="O7" s="116" t="s">
        <v>225</v>
      </c>
      <c r="P7" s="116" t="s">
        <v>226</v>
      </c>
      <c r="Q7" s="116" t="s">
        <v>227</v>
      </c>
      <c r="R7" s="116" t="s">
        <v>228</v>
      </c>
      <c r="S7" s="116" t="s">
        <v>229</v>
      </c>
      <c r="T7" s="117" t="s">
        <v>230</v>
      </c>
      <c r="U7" s="116" t="s">
        <v>231</v>
      </c>
    </row>
    <row r="8" spans="1:21" ht="19.5" customHeight="1" thickTop="1" thickBot="1" x14ac:dyDescent="0.3">
      <c r="A8" s="119"/>
      <c r="B8" s="119" t="s">
        <v>1390</v>
      </c>
      <c r="C8" s="120">
        <v>2</v>
      </c>
      <c r="D8" s="121">
        <v>3</v>
      </c>
      <c r="E8" s="121">
        <v>4</v>
      </c>
      <c r="F8" s="4">
        <v>5</v>
      </c>
      <c r="G8" s="13">
        <v>6</v>
      </c>
      <c r="H8" s="93"/>
      <c r="I8" s="4">
        <v>8</v>
      </c>
      <c r="J8" s="4">
        <v>9</v>
      </c>
      <c r="K8" s="93"/>
      <c r="L8" s="121">
        <v>12</v>
      </c>
      <c r="M8" s="121">
        <v>13</v>
      </c>
      <c r="N8" s="121">
        <v>14</v>
      </c>
      <c r="O8" s="121">
        <v>15</v>
      </c>
      <c r="P8" s="121">
        <v>16</v>
      </c>
      <c r="Q8" s="121">
        <v>17</v>
      </c>
      <c r="R8" s="121">
        <v>18</v>
      </c>
      <c r="S8" s="121">
        <v>19</v>
      </c>
      <c r="T8" s="122">
        <v>20</v>
      </c>
      <c r="U8" s="121">
        <v>21</v>
      </c>
    </row>
    <row r="9" spans="1:21" s="142" customFormat="1" ht="21" thickTop="1" thickBot="1" x14ac:dyDescent="0.3">
      <c r="A9" s="108"/>
      <c r="B9" s="108"/>
      <c r="C9" s="133" t="s">
        <v>2493</v>
      </c>
      <c r="D9" s="133"/>
      <c r="E9" s="134"/>
      <c r="F9" s="36"/>
      <c r="G9" s="37"/>
      <c r="H9" s="93"/>
      <c r="I9" s="38"/>
      <c r="J9" s="39"/>
      <c r="K9" s="93"/>
      <c r="L9" s="136"/>
      <c r="M9" s="136"/>
      <c r="N9" s="136" t="s">
        <v>652</v>
      </c>
      <c r="O9" s="136" t="s">
        <v>652</v>
      </c>
      <c r="P9" s="136"/>
      <c r="Q9" s="136"/>
      <c r="R9" s="136"/>
      <c r="S9" s="136"/>
      <c r="T9" s="137"/>
      <c r="U9" s="136" t="s">
        <v>652</v>
      </c>
    </row>
    <row r="10" spans="1:21" s="142" customFormat="1" ht="111.75" customHeight="1" thickTop="1" thickBot="1" x14ac:dyDescent="0.3">
      <c r="A10" s="558"/>
      <c r="B10" s="144" t="s">
        <v>1000</v>
      </c>
      <c r="C10" s="422" t="s">
        <v>1001</v>
      </c>
      <c r="D10" s="145"/>
      <c r="E10" s="146" t="s">
        <v>235</v>
      </c>
      <c r="F10" s="31">
        <v>20252</v>
      </c>
      <c r="G10" s="423">
        <f t="shared" ref="G10" si="0">F10-F10*$G$4</f>
        <v>14176.400000000001</v>
      </c>
      <c r="H10" s="93"/>
      <c r="I10" s="41"/>
      <c r="J10" s="42">
        <f>IF(I10*G10&gt;0,I10*G10,0)</f>
        <v>0</v>
      </c>
      <c r="K10" s="93"/>
      <c r="L10" s="147" t="s">
        <v>236</v>
      </c>
      <c r="M10" s="147" t="s">
        <v>1002</v>
      </c>
      <c r="N10" s="147">
        <v>600</v>
      </c>
      <c r="O10" s="147" t="s">
        <v>1003</v>
      </c>
      <c r="P10" s="147" t="s">
        <v>238</v>
      </c>
      <c r="Q10" s="147" t="s">
        <v>446</v>
      </c>
      <c r="R10" s="147">
        <v>2</v>
      </c>
      <c r="S10" s="147">
        <v>480</v>
      </c>
      <c r="T10" s="147">
        <v>8.39</v>
      </c>
      <c r="U10" s="147">
        <v>60</v>
      </c>
    </row>
    <row r="11" spans="1:21" s="142" customFormat="1" ht="21" thickTop="1" thickBot="1" x14ac:dyDescent="0.3">
      <c r="A11" s="108"/>
      <c r="B11" s="108"/>
      <c r="C11" s="133" t="s">
        <v>2494</v>
      </c>
      <c r="D11" s="133"/>
      <c r="E11" s="134"/>
      <c r="F11" s="36"/>
      <c r="G11" s="37"/>
      <c r="H11" s="93"/>
      <c r="I11" s="38"/>
      <c r="J11" s="39"/>
      <c r="K11" s="93"/>
      <c r="L11" s="136"/>
      <c r="M11" s="136"/>
      <c r="N11" s="136" t="s">
        <v>652</v>
      </c>
      <c r="O11" s="136" t="s">
        <v>652</v>
      </c>
      <c r="P11" s="136"/>
      <c r="Q11" s="136"/>
      <c r="R11" s="136"/>
      <c r="S11" s="136"/>
      <c r="T11" s="137"/>
      <c r="U11" s="136" t="s">
        <v>652</v>
      </c>
    </row>
    <row r="12" spans="1:21" s="142" customFormat="1" ht="132.75" customHeight="1" thickTop="1" thickBot="1" x14ac:dyDescent="0.3">
      <c r="A12" s="556"/>
      <c r="B12" s="163" t="s">
        <v>2495</v>
      </c>
      <c r="C12" s="164" t="s">
        <v>2496</v>
      </c>
      <c r="D12" s="165"/>
      <c r="E12" s="166" t="s">
        <v>235</v>
      </c>
      <c r="F12" s="34">
        <v>10126</v>
      </c>
      <c r="G12" s="287">
        <f t="shared" ref="G12" si="1">F12-F12*$G$4</f>
        <v>7088.2000000000007</v>
      </c>
      <c r="H12" s="93"/>
      <c r="I12" s="47"/>
      <c r="J12" s="48">
        <f>IF(I12*G12&gt;0,I12*G12,0)</f>
        <v>0</v>
      </c>
      <c r="K12" s="93"/>
      <c r="L12" s="167" t="s">
        <v>141</v>
      </c>
      <c r="M12" s="167" t="s">
        <v>2497</v>
      </c>
      <c r="N12" s="167" t="s">
        <v>2498</v>
      </c>
      <c r="O12" s="167"/>
      <c r="P12" s="167" t="s">
        <v>258</v>
      </c>
      <c r="Q12" s="167"/>
      <c r="R12" s="167"/>
      <c r="S12" s="167">
        <v>480</v>
      </c>
      <c r="T12" s="167">
        <v>0.96</v>
      </c>
      <c r="U12" s="167"/>
    </row>
    <row r="13" spans="1:21" s="142" customFormat="1" ht="21" thickTop="1" thickBot="1" x14ac:dyDescent="0.3">
      <c r="A13" s="108"/>
      <c r="B13" s="108"/>
      <c r="C13" s="133" t="s">
        <v>2499</v>
      </c>
      <c r="D13" s="133"/>
      <c r="E13" s="134"/>
      <c r="F13" s="36"/>
      <c r="G13" s="37"/>
      <c r="H13" s="93"/>
      <c r="I13" s="38"/>
      <c r="J13" s="39"/>
      <c r="K13" s="93"/>
      <c r="L13" s="136"/>
      <c r="M13" s="136"/>
      <c r="N13" s="136" t="s">
        <v>652</v>
      </c>
      <c r="O13" s="136" t="s">
        <v>652</v>
      </c>
      <c r="P13" s="136"/>
      <c r="Q13" s="136"/>
      <c r="R13" s="136"/>
      <c r="S13" s="136"/>
      <c r="T13" s="137"/>
      <c r="U13" s="136" t="s">
        <v>652</v>
      </c>
    </row>
    <row r="14" spans="1:21" s="142" customFormat="1" ht="84.75" customHeight="1" thickTop="1" thickBot="1" x14ac:dyDescent="0.3">
      <c r="A14" s="553"/>
      <c r="B14" s="274" t="s">
        <v>2500</v>
      </c>
      <c r="C14" s="275" t="s">
        <v>2501</v>
      </c>
      <c r="D14" s="276"/>
      <c r="E14" s="277" t="s">
        <v>242</v>
      </c>
      <c r="F14" s="278">
        <v>15372</v>
      </c>
      <c r="G14" s="269">
        <f>F14-F14*$G$4</f>
        <v>10760.400000000001</v>
      </c>
      <c r="H14" s="93"/>
      <c r="I14" s="270"/>
      <c r="J14" s="271">
        <f>IF(I14*G14&gt;0,I14*G14,0)</f>
        <v>0</v>
      </c>
      <c r="K14" s="93"/>
      <c r="L14" s="279" t="s">
        <v>141</v>
      </c>
      <c r="M14" s="279" t="s">
        <v>2502</v>
      </c>
      <c r="N14" s="279" t="s">
        <v>652</v>
      </c>
      <c r="O14" s="279" t="s">
        <v>652</v>
      </c>
      <c r="P14" s="279" t="s">
        <v>2503</v>
      </c>
      <c r="Q14" s="279" t="s">
        <v>652</v>
      </c>
      <c r="R14" s="279" t="s">
        <v>652</v>
      </c>
      <c r="S14" s="279" t="s">
        <v>652</v>
      </c>
      <c r="T14" s="372">
        <v>1.92</v>
      </c>
      <c r="U14" s="279" t="s">
        <v>652</v>
      </c>
    </row>
    <row r="15" spans="1:21" s="142" customFormat="1" ht="21" thickTop="1" thickBot="1" x14ac:dyDescent="0.3">
      <c r="A15" s="108"/>
      <c r="B15" s="108"/>
      <c r="C15" s="133" t="s">
        <v>1022</v>
      </c>
      <c r="D15" s="133"/>
      <c r="E15" s="134"/>
      <c r="F15" s="36"/>
      <c r="G15" s="37"/>
      <c r="H15" s="93"/>
      <c r="I15" s="38"/>
      <c r="J15" s="39"/>
      <c r="K15" s="93"/>
      <c r="L15" s="136"/>
      <c r="M15" s="136"/>
      <c r="N15" s="136" t="s">
        <v>652</v>
      </c>
      <c r="O15" s="136" t="s">
        <v>652</v>
      </c>
      <c r="P15" s="136"/>
      <c r="Q15" s="136"/>
      <c r="R15" s="136"/>
      <c r="S15" s="136"/>
      <c r="T15" s="137"/>
      <c r="U15" s="136" t="s">
        <v>652</v>
      </c>
    </row>
    <row r="16" spans="1:21" s="142" customFormat="1" ht="40.9" customHeight="1" thickTop="1" x14ac:dyDescent="0.25">
      <c r="A16" s="615"/>
      <c r="B16" s="274" t="s">
        <v>1025</v>
      </c>
      <c r="C16" s="275" t="s">
        <v>1026</v>
      </c>
      <c r="D16" s="276"/>
      <c r="E16" s="277" t="s">
        <v>242</v>
      </c>
      <c r="F16" s="278">
        <v>6100</v>
      </c>
      <c r="G16" s="269">
        <f>F16-F16*$G$4</f>
        <v>4270</v>
      </c>
      <c r="H16" s="93"/>
      <c r="I16" s="270"/>
      <c r="J16" s="271">
        <f>IF(I16*G16&gt;0,I16*G16,0)</f>
        <v>0</v>
      </c>
      <c r="K16" s="93"/>
      <c r="L16" s="279" t="s">
        <v>141</v>
      </c>
      <c r="M16" s="279" t="s">
        <v>651</v>
      </c>
      <c r="N16" s="279" t="s">
        <v>652</v>
      </c>
      <c r="O16" s="279" t="s">
        <v>652</v>
      </c>
      <c r="P16" s="279" t="s">
        <v>238</v>
      </c>
      <c r="Q16" s="279" t="s">
        <v>652</v>
      </c>
      <c r="R16" s="279" t="s">
        <v>652</v>
      </c>
      <c r="S16" s="279" t="s">
        <v>652</v>
      </c>
      <c r="T16" s="372">
        <v>0.79300000000000004</v>
      </c>
      <c r="U16" s="167">
        <v>4</v>
      </c>
    </row>
    <row r="17" spans="1:21" s="142" customFormat="1" ht="40.9" customHeight="1" thickBot="1" x14ac:dyDescent="0.3">
      <c r="A17" s="580"/>
      <c r="B17" s="333" t="s">
        <v>1023</v>
      </c>
      <c r="C17" s="334" t="s">
        <v>1024</v>
      </c>
      <c r="D17" s="335"/>
      <c r="E17" s="336" t="s">
        <v>242</v>
      </c>
      <c r="F17" s="337">
        <v>4758</v>
      </c>
      <c r="G17" s="338">
        <f>F17-F17*$G$4</f>
        <v>3330.6000000000004</v>
      </c>
      <c r="H17" s="93"/>
      <c r="I17" s="339"/>
      <c r="J17" s="340">
        <f>IF(I17*G17&gt;0,I17*G17,0)</f>
        <v>0</v>
      </c>
      <c r="K17" s="93"/>
      <c r="L17" s="341" t="s">
        <v>141</v>
      </c>
      <c r="M17" s="341" t="s">
        <v>651</v>
      </c>
      <c r="N17" s="341" t="s">
        <v>652</v>
      </c>
      <c r="O17" s="341" t="s">
        <v>652</v>
      </c>
      <c r="P17" s="341" t="s">
        <v>691</v>
      </c>
      <c r="Q17" s="341" t="s">
        <v>652</v>
      </c>
      <c r="R17" s="341" t="s">
        <v>652</v>
      </c>
      <c r="S17" s="341" t="s">
        <v>652</v>
      </c>
      <c r="T17" s="373">
        <v>0.79300000000000004</v>
      </c>
      <c r="U17" s="161">
        <v>4</v>
      </c>
    </row>
    <row r="18" spans="1:21" s="142" customFormat="1" ht="40.9" customHeight="1" x14ac:dyDescent="0.25">
      <c r="A18" s="580"/>
      <c r="B18" s="163" t="s">
        <v>1514</v>
      </c>
      <c r="C18" s="164" t="s">
        <v>1515</v>
      </c>
      <c r="D18" s="165"/>
      <c r="E18" s="166" t="s">
        <v>242</v>
      </c>
      <c r="F18" s="34">
        <v>5612</v>
      </c>
      <c r="G18" s="287">
        <f>F18-F18*$G$4</f>
        <v>3928.4</v>
      </c>
      <c r="H18" s="93"/>
      <c r="I18" s="47"/>
      <c r="J18" s="48">
        <f>IF(I18*G18&gt;0,I18*G18,0)</f>
        <v>0</v>
      </c>
      <c r="K18" s="93"/>
      <c r="L18" s="167" t="s">
        <v>141</v>
      </c>
      <c r="M18" s="167" t="s">
        <v>1509</v>
      </c>
      <c r="N18" s="167"/>
      <c r="O18" s="167"/>
      <c r="P18" s="167" t="s">
        <v>238</v>
      </c>
      <c r="Q18" s="167"/>
      <c r="R18" s="167"/>
      <c r="S18" s="167"/>
      <c r="T18" s="168">
        <v>0.96</v>
      </c>
      <c r="U18" s="167">
        <v>4</v>
      </c>
    </row>
    <row r="19" spans="1:21" s="142" customFormat="1" ht="40.9" customHeight="1" thickBot="1" x14ac:dyDescent="0.3">
      <c r="A19" s="582"/>
      <c r="B19" s="144" t="s">
        <v>1568</v>
      </c>
      <c r="C19" s="487" t="s">
        <v>1569</v>
      </c>
      <c r="D19" s="145"/>
      <c r="E19" s="146" t="s">
        <v>242</v>
      </c>
      <c r="F19" s="31">
        <v>5612</v>
      </c>
      <c r="G19" s="423">
        <v>4200</v>
      </c>
      <c r="H19" s="93"/>
      <c r="I19" s="41"/>
      <c r="J19" s="42">
        <v>0</v>
      </c>
      <c r="K19" s="93"/>
      <c r="L19" s="279" t="s">
        <v>141</v>
      </c>
      <c r="M19" s="147" t="s">
        <v>1509</v>
      </c>
      <c r="N19" s="147"/>
      <c r="O19" s="147"/>
      <c r="P19" s="147" t="s">
        <v>691</v>
      </c>
      <c r="Q19" s="147"/>
      <c r="R19" s="147"/>
      <c r="S19" s="147"/>
      <c r="T19" s="488">
        <v>6.8469999999999995</v>
      </c>
      <c r="U19" s="167">
        <v>4</v>
      </c>
    </row>
    <row r="20" spans="1:21" s="142" customFormat="1" ht="21" thickTop="1" thickBot="1" x14ac:dyDescent="0.3">
      <c r="A20" s="108"/>
      <c r="B20" s="108"/>
      <c r="C20" s="133" t="s">
        <v>1027</v>
      </c>
      <c r="D20" s="133"/>
      <c r="E20" s="134"/>
      <c r="F20" s="36"/>
      <c r="G20" s="37"/>
      <c r="H20" s="93"/>
      <c r="I20" s="38"/>
      <c r="J20" s="39"/>
      <c r="K20" s="93"/>
      <c r="L20" s="136"/>
      <c r="M20" s="136"/>
      <c r="N20" s="136" t="s">
        <v>652</v>
      </c>
      <c r="O20" s="136" t="s">
        <v>652</v>
      </c>
      <c r="P20" s="136"/>
      <c r="Q20" s="136"/>
      <c r="R20" s="136"/>
      <c r="S20" s="136"/>
      <c r="T20" s="137"/>
      <c r="U20" s="136" t="s">
        <v>652</v>
      </c>
    </row>
    <row r="21" spans="1:21" s="142" customFormat="1" ht="68.45" customHeight="1" thickTop="1" x14ac:dyDescent="0.25">
      <c r="A21" s="553"/>
      <c r="B21" s="274" t="s">
        <v>630</v>
      </c>
      <c r="C21" s="275" t="s">
        <v>631</v>
      </c>
      <c r="D21" s="276"/>
      <c r="E21" s="277" t="s">
        <v>235</v>
      </c>
      <c r="F21" s="278">
        <v>15738</v>
      </c>
      <c r="G21" s="269">
        <f>F21-F21*$G$4</f>
        <v>11016.6</v>
      </c>
      <c r="H21" s="93"/>
      <c r="I21" s="270"/>
      <c r="J21" s="271">
        <f t="shared" ref="J21:J32" si="2">IF(I21*G21&gt;0,I21*G21,0)</f>
        <v>0</v>
      </c>
      <c r="K21" s="93"/>
      <c r="L21" s="279" t="s">
        <v>141</v>
      </c>
      <c r="M21" s="279" t="s">
        <v>651</v>
      </c>
      <c r="N21" s="279" t="s">
        <v>652</v>
      </c>
      <c r="O21" s="279" t="s">
        <v>652</v>
      </c>
      <c r="P21" s="279" t="s">
        <v>238</v>
      </c>
      <c r="Q21" s="279" t="s">
        <v>652</v>
      </c>
      <c r="R21" s="279" t="s">
        <v>652</v>
      </c>
      <c r="S21" s="279" t="s">
        <v>652</v>
      </c>
      <c r="T21" s="372">
        <v>2.577</v>
      </c>
      <c r="U21" s="279" t="s">
        <v>652</v>
      </c>
    </row>
    <row r="22" spans="1:21" s="142" customFormat="1" ht="68.45" customHeight="1" x14ac:dyDescent="0.25">
      <c r="A22" s="553"/>
      <c r="B22" s="274" t="s">
        <v>624</v>
      </c>
      <c r="C22" s="275" t="s">
        <v>625</v>
      </c>
      <c r="D22" s="276"/>
      <c r="E22" s="277" t="s">
        <v>235</v>
      </c>
      <c r="F22" s="278">
        <v>11834</v>
      </c>
      <c r="G22" s="269">
        <f>F22-F22*$G$4</f>
        <v>8283.7999999999993</v>
      </c>
      <c r="H22" s="93"/>
      <c r="I22" s="270"/>
      <c r="J22" s="271">
        <f t="shared" si="2"/>
        <v>0</v>
      </c>
      <c r="K22" s="93"/>
      <c r="L22" s="279" t="s">
        <v>141</v>
      </c>
      <c r="M22" s="279" t="s">
        <v>651</v>
      </c>
      <c r="N22" s="279" t="s">
        <v>652</v>
      </c>
      <c r="O22" s="279" t="s">
        <v>652</v>
      </c>
      <c r="P22" s="279" t="s">
        <v>238</v>
      </c>
      <c r="Q22" s="279" t="s">
        <v>652</v>
      </c>
      <c r="R22" s="279" t="s">
        <v>652</v>
      </c>
      <c r="S22" s="279" t="s">
        <v>652</v>
      </c>
      <c r="T22" s="372">
        <v>1.8959999999999999</v>
      </c>
      <c r="U22" s="279" t="s">
        <v>652</v>
      </c>
    </row>
    <row r="23" spans="1:21" s="142" customFormat="1" ht="68.45" customHeight="1" thickBot="1" x14ac:dyDescent="0.3">
      <c r="A23" s="555"/>
      <c r="B23" s="333" t="s">
        <v>1028</v>
      </c>
      <c r="C23" s="334" t="s">
        <v>1029</v>
      </c>
      <c r="D23" s="335"/>
      <c r="E23" s="336" t="s">
        <v>235</v>
      </c>
      <c r="F23" s="337">
        <v>17934</v>
      </c>
      <c r="G23" s="338">
        <f>F23-F23*$G$4</f>
        <v>12553.8</v>
      </c>
      <c r="H23" s="93"/>
      <c r="I23" s="339"/>
      <c r="J23" s="340">
        <f t="shared" si="2"/>
        <v>0</v>
      </c>
      <c r="K23" s="93"/>
      <c r="L23" s="341" t="s">
        <v>141</v>
      </c>
      <c r="M23" s="341" t="s">
        <v>651</v>
      </c>
      <c r="N23" s="341" t="s">
        <v>652</v>
      </c>
      <c r="O23" s="341" t="s">
        <v>652</v>
      </c>
      <c r="P23" s="341" t="s">
        <v>238</v>
      </c>
      <c r="Q23" s="341" t="s">
        <v>652</v>
      </c>
      <c r="R23" s="341" t="s">
        <v>652</v>
      </c>
      <c r="S23" s="341" t="s">
        <v>652</v>
      </c>
      <c r="T23" s="373">
        <v>1.8959999999999999</v>
      </c>
      <c r="U23" s="341" t="s">
        <v>652</v>
      </c>
    </row>
    <row r="24" spans="1:21" s="142" customFormat="1" ht="68.45" customHeight="1" x14ac:dyDescent="0.25">
      <c r="A24" s="556"/>
      <c r="B24" s="163" t="s">
        <v>647</v>
      </c>
      <c r="C24" s="164" t="s">
        <v>648</v>
      </c>
      <c r="D24" s="165"/>
      <c r="E24" s="166" t="s">
        <v>235</v>
      </c>
      <c r="F24" s="34">
        <v>14640</v>
      </c>
      <c r="G24" s="287">
        <f t="shared" ref="G24:G32" si="3">F24-F24*$G$4</f>
        <v>10248</v>
      </c>
      <c r="H24" s="93"/>
      <c r="I24" s="47"/>
      <c r="J24" s="48">
        <f t="shared" si="2"/>
        <v>0</v>
      </c>
      <c r="K24" s="93"/>
      <c r="L24" s="167" t="s">
        <v>141</v>
      </c>
      <c r="M24" s="167" t="s">
        <v>651</v>
      </c>
      <c r="N24" s="167" t="s">
        <v>652</v>
      </c>
      <c r="O24" s="167" t="s">
        <v>652</v>
      </c>
      <c r="P24" s="167" t="s">
        <v>653</v>
      </c>
      <c r="Q24" s="167" t="s">
        <v>652</v>
      </c>
      <c r="R24" s="167" t="s">
        <v>652</v>
      </c>
      <c r="S24" s="167" t="s">
        <v>652</v>
      </c>
      <c r="T24" s="168">
        <v>2.577</v>
      </c>
      <c r="U24" s="167" t="s">
        <v>652</v>
      </c>
    </row>
    <row r="25" spans="1:21" s="142" customFormat="1" ht="68.45" customHeight="1" x14ac:dyDescent="0.25">
      <c r="A25" s="553"/>
      <c r="B25" s="274" t="s">
        <v>641</v>
      </c>
      <c r="C25" s="275" t="s">
        <v>642</v>
      </c>
      <c r="D25" s="276"/>
      <c r="E25" s="277" t="s">
        <v>235</v>
      </c>
      <c r="F25" s="278">
        <v>10492</v>
      </c>
      <c r="G25" s="269">
        <f t="shared" si="3"/>
        <v>7344.4</v>
      </c>
      <c r="H25" s="93"/>
      <c r="I25" s="270"/>
      <c r="J25" s="271">
        <f t="shared" si="2"/>
        <v>0</v>
      </c>
      <c r="K25" s="93"/>
      <c r="L25" s="279" t="s">
        <v>141</v>
      </c>
      <c r="M25" s="279" t="s">
        <v>651</v>
      </c>
      <c r="N25" s="279" t="s">
        <v>652</v>
      </c>
      <c r="O25" s="279" t="s">
        <v>652</v>
      </c>
      <c r="P25" s="167" t="s">
        <v>653</v>
      </c>
      <c r="Q25" s="279" t="s">
        <v>652</v>
      </c>
      <c r="R25" s="279" t="s">
        <v>652</v>
      </c>
      <c r="S25" s="279" t="s">
        <v>652</v>
      </c>
      <c r="T25" s="372">
        <v>1.8959999999999999</v>
      </c>
      <c r="U25" s="279" t="s">
        <v>652</v>
      </c>
    </row>
    <row r="26" spans="1:21" s="142" customFormat="1" ht="68.45" customHeight="1" thickBot="1" x14ac:dyDescent="0.3">
      <c r="A26" s="554"/>
      <c r="B26" s="310" t="s">
        <v>1030</v>
      </c>
      <c r="C26" s="311" t="s">
        <v>1031</v>
      </c>
      <c r="D26" s="312"/>
      <c r="E26" s="313" t="s">
        <v>235</v>
      </c>
      <c r="F26" s="314">
        <v>16226</v>
      </c>
      <c r="G26" s="315">
        <f t="shared" si="3"/>
        <v>11358.2</v>
      </c>
      <c r="H26" s="93"/>
      <c r="I26" s="316"/>
      <c r="J26" s="317">
        <f t="shared" si="2"/>
        <v>0</v>
      </c>
      <c r="K26" s="93"/>
      <c r="L26" s="318" t="s">
        <v>141</v>
      </c>
      <c r="M26" s="318" t="s">
        <v>651</v>
      </c>
      <c r="N26" s="318" t="s">
        <v>652</v>
      </c>
      <c r="O26" s="318" t="s">
        <v>652</v>
      </c>
      <c r="P26" s="318" t="s">
        <v>653</v>
      </c>
      <c r="Q26" s="318" t="s">
        <v>652</v>
      </c>
      <c r="R26" s="318" t="s">
        <v>652</v>
      </c>
      <c r="S26" s="318" t="s">
        <v>652</v>
      </c>
      <c r="T26" s="374">
        <v>1.8959999999999999</v>
      </c>
      <c r="U26" s="318" t="s">
        <v>652</v>
      </c>
    </row>
    <row r="27" spans="1:21" s="142" customFormat="1" ht="77.099999999999994" customHeight="1" thickTop="1" x14ac:dyDescent="0.25">
      <c r="A27" s="556"/>
      <c r="B27" s="163" t="s">
        <v>929</v>
      </c>
      <c r="C27" s="164" t="s">
        <v>930</v>
      </c>
      <c r="D27" s="165"/>
      <c r="E27" s="166" t="s">
        <v>235</v>
      </c>
      <c r="F27" s="34">
        <v>7686</v>
      </c>
      <c r="G27" s="287">
        <v>4900</v>
      </c>
      <c r="H27" s="93"/>
      <c r="I27" s="47"/>
      <c r="J27" s="48">
        <f t="shared" si="2"/>
        <v>0</v>
      </c>
      <c r="K27" s="93"/>
      <c r="L27" s="167" t="s">
        <v>141</v>
      </c>
      <c r="M27" s="167" t="s">
        <v>1032</v>
      </c>
      <c r="N27" s="167" t="s">
        <v>652</v>
      </c>
      <c r="O27" s="167" t="s">
        <v>652</v>
      </c>
      <c r="P27" s="167" t="s">
        <v>238</v>
      </c>
      <c r="Q27" s="167" t="s">
        <v>652</v>
      </c>
      <c r="R27" s="167" t="s">
        <v>652</v>
      </c>
      <c r="S27" s="167" t="s">
        <v>652</v>
      </c>
      <c r="T27" s="168">
        <v>0.90300000000000002</v>
      </c>
      <c r="U27" s="167" t="s">
        <v>652</v>
      </c>
    </row>
    <row r="28" spans="1:21" s="142" customFormat="1" ht="77.099999999999994" customHeight="1" x14ac:dyDescent="0.25">
      <c r="A28" s="553"/>
      <c r="B28" s="274" t="s">
        <v>1033</v>
      </c>
      <c r="C28" s="275" t="s">
        <v>1034</v>
      </c>
      <c r="D28" s="276"/>
      <c r="E28" s="277" t="s">
        <v>235</v>
      </c>
      <c r="F28" s="278">
        <v>9760</v>
      </c>
      <c r="G28" s="269">
        <f>F28-F28*$G$4</f>
        <v>6832</v>
      </c>
      <c r="H28" s="93"/>
      <c r="I28" s="270"/>
      <c r="J28" s="271">
        <f t="shared" si="2"/>
        <v>0</v>
      </c>
      <c r="K28" s="93"/>
      <c r="L28" s="279" t="s">
        <v>141</v>
      </c>
      <c r="M28" s="279" t="s">
        <v>1032</v>
      </c>
      <c r="N28" s="279" t="s">
        <v>652</v>
      </c>
      <c r="O28" s="279" t="s">
        <v>652</v>
      </c>
      <c r="P28" s="279" t="s">
        <v>238</v>
      </c>
      <c r="Q28" s="279" t="s">
        <v>652</v>
      </c>
      <c r="R28" s="279" t="s">
        <v>652</v>
      </c>
      <c r="S28" s="279" t="s">
        <v>652</v>
      </c>
      <c r="T28" s="372">
        <v>1.103</v>
      </c>
      <c r="U28" s="279" t="s">
        <v>652</v>
      </c>
    </row>
    <row r="29" spans="1:21" s="142" customFormat="1" ht="77.099999999999994" customHeight="1" thickBot="1" x14ac:dyDescent="0.3">
      <c r="A29" s="555"/>
      <c r="B29" s="333" t="s">
        <v>1035</v>
      </c>
      <c r="C29" s="334" t="s">
        <v>1036</v>
      </c>
      <c r="D29" s="335"/>
      <c r="E29" s="336" t="s">
        <v>235</v>
      </c>
      <c r="F29" s="337">
        <v>9272</v>
      </c>
      <c r="G29" s="338">
        <f>F29-F29*$G$4</f>
        <v>6490.4</v>
      </c>
      <c r="H29" s="93"/>
      <c r="I29" s="339"/>
      <c r="J29" s="340">
        <f t="shared" si="2"/>
        <v>0</v>
      </c>
      <c r="K29" s="93"/>
      <c r="L29" s="341" t="s">
        <v>141</v>
      </c>
      <c r="M29" s="341" t="s">
        <v>1032</v>
      </c>
      <c r="N29" s="341" t="s">
        <v>652</v>
      </c>
      <c r="O29" s="341" t="s">
        <v>652</v>
      </c>
      <c r="P29" s="341" t="s">
        <v>238</v>
      </c>
      <c r="Q29" s="341" t="s">
        <v>652</v>
      </c>
      <c r="R29" s="341" t="s">
        <v>652</v>
      </c>
      <c r="S29" s="341" t="s">
        <v>652</v>
      </c>
      <c r="T29" s="373">
        <v>1.2</v>
      </c>
      <c r="U29" s="341" t="s">
        <v>652</v>
      </c>
    </row>
    <row r="30" spans="1:21" s="142" customFormat="1" ht="77.099999999999994" customHeight="1" x14ac:dyDescent="0.25">
      <c r="A30" s="556"/>
      <c r="B30" s="163" t="s">
        <v>936</v>
      </c>
      <c r="C30" s="164" t="s">
        <v>937</v>
      </c>
      <c r="D30" s="165"/>
      <c r="E30" s="166" t="s">
        <v>235</v>
      </c>
      <c r="F30" s="34">
        <v>6588</v>
      </c>
      <c r="G30" s="287">
        <v>4300</v>
      </c>
      <c r="H30" s="93"/>
      <c r="I30" s="47"/>
      <c r="J30" s="48">
        <f t="shared" si="2"/>
        <v>0</v>
      </c>
      <c r="K30" s="93"/>
      <c r="L30" s="167" t="s">
        <v>141</v>
      </c>
      <c r="M30" s="167" t="s">
        <v>1032</v>
      </c>
      <c r="N30" s="167" t="s">
        <v>652</v>
      </c>
      <c r="O30" s="167" t="s">
        <v>652</v>
      </c>
      <c r="P30" s="167" t="s">
        <v>653</v>
      </c>
      <c r="Q30" s="167" t="s">
        <v>652</v>
      </c>
      <c r="R30" s="167" t="s">
        <v>652</v>
      </c>
      <c r="S30" s="167" t="s">
        <v>652</v>
      </c>
      <c r="T30" s="168">
        <v>0.90300000000000002</v>
      </c>
      <c r="U30" s="167" t="s">
        <v>652</v>
      </c>
    </row>
    <row r="31" spans="1:21" s="142" customFormat="1" ht="77.099999999999994" customHeight="1" x14ac:dyDescent="0.25">
      <c r="A31" s="553"/>
      <c r="B31" s="274" t="s">
        <v>1037</v>
      </c>
      <c r="C31" s="275" t="s">
        <v>1038</v>
      </c>
      <c r="D31" s="276"/>
      <c r="E31" s="277" t="s">
        <v>235</v>
      </c>
      <c r="F31" s="278">
        <v>9272</v>
      </c>
      <c r="G31" s="269">
        <f t="shared" si="3"/>
        <v>6490.4</v>
      </c>
      <c r="H31" s="93"/>
      <c r="I31" s="270"/>
      <c r="J31" s="271">
        <f t="shared" si="2"/>
        <v>0</v>
      </c>
      <c r="K31" s="93"/>
      <c r="L31" s="279" t="s">
        <v>141</v>
      </c>
      <c r="M31" s="279" t="s">
        <v>1032</v>
      </c>
      <c r="N31" s="279" t="s">
        <v>652</v>
      </c>
      <c r="O31" s="279" t="s">
        <v>652</v>
      </c>
      <c r="P31" s="279" t="s">
        <v>653</v>
      </c>
      <c r="Q31" s="279" t="s">
        <v>652</v>
      </c>
      <c r="R31" s="279" t="s">
        <v>652</v>
      </c>
      <c r="S31" s="279" t="s">
        <v>652</v>
      </c>
      <c r="T31" s="372">
        <v>1.103</v>
      </c>
      <c r="U31" s="279" t="s">
        <v>652</v>
      </c>
    </row>
    <row r="32" spans="1:21" s="142" customFormat="1" ht="77.099999999999994" customHeight="1" thickBot="1" x14ac:dyDescent="0.3">
      <c r="A32" s="553"/>
      <c r="B32" s="274" t="s">
        <v>1039</v>
      </c>
      <c r="C32" s="275" t="s">
        <v>1040</v>
      </c>
      <c r="D32" s="276"/>
      <c r="E32" s="277" t="s">
        <v>235</v>
      </c>
      <c r="F32" s="278">
        <v>8296</v>
      </c>
      <c r="G32" s="269">
        <f t="shared" si="3"/>
        <v>5807.2000000000007</v>
      </c>
      <c r="H32" s="93"/>
      <c r="I32" s="270"/>
      <c r="J32" s="271">
        <f t="shared" si="2"/>
        <v>0</v>
      </c>
      <c r="K32" s="93"/>
      <c r="L32" s="279" t="s">
        <v>141</v>
      </c>
      <c r="M32" s="279" t="s">
        <v>1032</v>
      </c>
      <c r="N32" s="279" t="s">
        <v>652</v>
      </c>
      <c r="O32" s="279" t="s">
        <v>652</v>
      </c>
      <c r="P32" s="279" t="s">
        <v>653</v>
      </c>
      <c r="Q32" s="279" t="s">
        <v>652</v>
      </c>
      <c r="R32" s="279" t="s">
        <v>652</v>
      </c>
      <c r="S32" s="279" t="s">
        <v>652</v>
      </c>
      <c r="T32" s="372">
        <v>1.2</v>
      </c>
      <c r="U32" s="279" t="s">
        <v>652</v>
      </c>
    </row>
    <row r="33" spans="1:21" s="142" customFormat="1" ht="21" thickTop="1" thickBot="1" x14ac:dyDescent="0.3">
      <c r="A33" s="108"/>
      <c r="B33" s="108"/>
      <c r="C33" s="133" t="s">
        <v>2504</v>
      </c>
      <c r="D33" s="133"/>
      <c r="E33" s="134"/>
      <c r="F33" s="36"/>
      <c r="G33" s="37"/>
      <c r="H33" s="93"/>
      <c r="I33" s="38"/>
      <c r="J33" s="39"/>
      <c r="K33" s="93"/>
      <c r="L33" s="136"/>
      <c r="M33" s="136"/>
      <c r="N33" s="136" t="s">
        <v>652</v>
      </c>
      <c r="O33" s="136" t="s">
        <v>652</v>
      </c>
      <c r="P33" s="136"/>
      <c r="Q33" s="136"/>
      <c r="R33" s="136"/>
      <c r="S33" s="136"/>
      <c r="T33" s="137"/>
      <c r="U33" s="136" t="s">
        <v>652</v>
      </c>
    </row>
    <row r="34" spans="1:21" s="224" customFormat="1" ht="40.5" customHeight="1" thickTop="1" x14ac:dyDescent="0.25">
      <c r="A34" s="630"/>
      <c r="B34" s="266" t="s">
        <v>2505</v>
      </c>
      <c r="C34" s="273" t="s">
        <v>2506</v>
      </c>
      <c r="D34" s="266"/>
      <c r="E34" s="267" t="s">
        <v>235</v>
      </c>
      <c r="F34" s="268">
        <v>12200</v>
      </c>
      <c r="G34" s="269">
        <f t="shared" ref="G34:G77" si="4">F34-F34*$G$4</f>
        <v>8540</v>
      </c>
      <c r="H34" s="93"/>
      <c r="I34" s="270"/>
      <c r="J34" s="271">
        <f t="shared" ref="J34:J65" si="5">IF(I34*G34&gt;0,I34*G34,0)</f>
        <v>0</v>
      </c>
      <c r="K34" s="93"/>
      <c r="L34" s="280" t="str">
        <f>VLOOKUP(B34,'[1]МД с новыми'!$D$7:$AO$1991,19,0)</f>
        <v>Аксессуары</v>
      </c>
      <c r="M34" s="280" t="str">
        <f>VLOOKUP(B34,'[1]МД с новыми'!$D$7:$AO$1991,20,0)</f>
        <v>ФайнЛайн Линик</v>
      </c>
      <c r="N34" s="280">
        <f>VLOOKUP(B34,'[1]МД с новыми'!$D$7:$AO$1991,21,0)</f>
        <v>300</v>
      </c>
      <c r="O34" s="280"/>
      <c r="P34" s="280" t="str">
        <f>VLOOKUP(B34,'[1]МД с новыми'!$D$7:$BH$1991,57,0)</f>
        <v>Дуб натуральный</v>
      </c>
      <c r="Q34" s="280"/>
      <c r="R34" s="280"/>
      <c r="S34" s="280">
        <f>VLOOKUP(B34,'[1]МД с новыми'!$D$7:$BH$1991,26,0)</f>
        <v>500</v>
      </c>
      <c r="T34" s="281"/>
      <c r="U34" s="280"/>
    </row>
    <row r="35" spans="1:21" s="224" customFormat="1" x14ac:dyDescent="0.25">
      <c r="A35" s="577"/>
      <c r="B35" s="123" t="s">
        <v>2507</v>
      </c>
      <c r="C35" s="124" t="s">
        <v>2508</v>
      </c>
      <c r="D35" s="125">
        <v>1</v>
      </c>
      <c r="E35" s="126" t="s">
        <v>242</v>
      </c>
      <c r="F35" s="5">
        <v>6954</v>
      </c>
      <c r="G35" s="272">
        <f t="shared" si="4"/>
        <v>4867.8</v>
      </c>
      <c r="H35" s="93"/>
      <c r="I35" s="51"/>
      <c r="J35" s="52">
        <f t="shared" si="5"/>
        <v>0</v>
      </c>
      <c r="K35" s="93"/>
      <c r="L35" s="125" t="str">
        <f>VLOOKUP(B35,'[1]МД с новыми'!$D$7:$AO$1991,19,0)</f>
        <v>Аксессуары</v>
      </c>
      <c r="M35" s="125" t="str">
        <f>VLOOKUP(B35,'[1]МД с новыми'!$D$7:$AO$1991,20,0)</f>
        <v>ФайнЛайн Линик</v>
      </c>
      <c r="N35" s="125">
        <f>VLOOKUP(B35,'[1]МД с новыми'!$D$7:$AO$1991,21,0)</f>
        <v>300</v>
      </c>
      <c r="O35" s="125"/>
      <c r="P35" s="125" t="str">
        <f>VLOOKUP(B35,'[1]МД с новыми'!$D$7:$BH$1991,57,0)</f>
        <v>Дуб натуральный</v>
      </c>
      <c r="Q35" s="125"/>
      <c r="R35" s="125"/>
      <c r="S35" s="125">
        <f>VLOOKUP(B35,'[1]МД с новыми'!$D$7:$BH$1991,26,0)</f>
        <v>500</v>
      </c>
      <c r="T35" s="127"/>
      <c r="U35" s="125"/>
    </row>
    <row r="36" spans="1:21" s="224" customFormat="1" ht="25.5" x14ac:dyDescent="0.25">
      <c r="A36" s="577"/>
      <c r="B36" s="123" t="s">
        <v>2509</v>
      </c>
      <c r="C36" s="124" t="s">
        <v>2510</v>
      </c>
      <c r="D36" s="125">
        <v>1</v>
      </c>
      <c r="E36" s="126" t="s">
        <v>242</v>
      </c>
      <c r="F36" s="5">
        <v>5246</v>
      </c>
      <c r="G36" s="272">
        <f t="shared" si="4"/>
        <v>3672.2</v>
      </c>
      <c r="H36" s="93"/>
      <c r="I36" s="51"/>
      <c r="J36" s="52">
        <f t="shared" si="5"/>
        <v>0</v>
      </c>
      <c r="K36" s="93"/>
      <c r="L36" s="125" t="str">
        <f>VLOOKUP(B36,'[1]МД с новыми'!$D$7:$AO$1991,19,0)</f>
        <v>Аксессуары</v>
      </c>
      <c r="M36" s="125" t="str">
        <f>VLOOKUP(B36,'[1]МД с новыми'!$D$7:$AO$1991,20,0)</f>
        <v>ФайнЛайн Линик</v>
      </c>
      <c r="N36" s="125">
        <f>VLOOKUP(B36,'[1]МД с новыми'!$D$7:$AO$1991,21,0)</f>
        <v>300</v>
      </c>
      <c r="O36" s="125"/>
      <c r="P36" s="125" t="str">
        <f>VLOOKUP(B36,'[1]МД с новыми'!$D$7:$BH$1991,57,0)</f>
        <v>Дуб натуральный</v>
      </c>
      <c r="Q36" s="125"/>
      <c r="R36" s="125"/>
      <c r="S36" s="125">
        <f>VLOOKUP(B36,'[1]МД с новыми'!$D$7:$BH$1991,26,0)</f>
        <v>500</v>
      </c>
      <c r="T36" s="127"/>
      <c r="U36" s="125"/>
    </row>
    <row r="37" spans="1:21" s="224" customFormat="1" ht="31.5" x14ac:dyDescent="0.25">
      <c r="A37" s="630"/>
      <c r="B37" s="266" t="s">
        <v>2511</v>
      </c>
      <c r="C37" s="273" t="s">
        <v>2512</v>
      </c>
      <c r="D37" s="266"/>
      <c r="E37" s="267" t="s">
        <v>235</v>
      </c>
      <c r="F37" s="268">
        <v>16958</v>
      </c>
      <c r="G37" s="269">
        <f t="shared" si="4"/>
        <v>11870.6</v>
      </c>
      <c r="H37" s="93"/>
      <c r="I37" s="270"/>
      <c r="J37" s="271">
        <f t="shared" si="5"/>
        <v>0</v>
      </c>
      <c r="K37" s="93"/>
      <c r="L37" s="280" t="str">
        <f>VLOOKUP(B37,'[1]МД с новыми'!$D$7:$AO$1991,19,0)</f>
        <v>Аксессуары</v>
      </c>
      <c r="M37" s="280" t="str">
        <f>VLOOKUP(B37,'[1]МД с новыми'!$D$7:$AO$1991,20,0)</f>
        <v>ФайнЛайн Линик</v>
      </c>
      <c r="N37" s="280">
        <f>VLOOKUP(B37,'[1]МД с новыми'!$D$7:$AO$1991,21,0)</f>
        <v>300</v>
      </c>
      <c r="O37" s="280"/>
      <c r="P37" s="280" t="str">
        <f>VLOOKUP(B37,'[1]МД с новыми'!$D$7:$BH$1991,57,0)</f>
        <v>Дуб натуральный</v>
      </c>
      <c r="Q37" s="280"/>
      <c r="R37" s="280"/>
      <c r="S37" s="280">
        <f>VLOOKUP(B37,'[1]МД с новыми'!$D$7:$BH$1991,26,0)</f>
        <v>500</v>
      </c>
      <c r="T37" s="281"/>
      <c r="U37" s="280"/>
    </row>
    <row r="38" spans="1:21" s="224" customFormat="1" x14ac:dyDescent="0.25">
      <c r="A38" s="577"/>
      <c r="B38" s="123" t="s">
        <v>2507</v>
      </c>
      <c r="C38" s="124" t="s">
        <v>2508</v>
      </c>
      <c r="D38" s="125">
        <v>1</v>
      </c>
      <c r="E38" s="126" t="s">
        <v>242</v>
      </c>
      <c r="F38" s="5">
        <v>6954</v>
      </c>
      <c r="G38" s="272">
        <f t="shared" si="4"/>
        <v>4867.8</v>
      </c>
      <c r="H38" s="93"/>
      <c r="I38" s="51"/>
      <c r="J38" s="52">
        <f t="shared" si="5"/>
        <v>0</v>
      </c>
      <c r="K38" s="93"/>
      <c r="L38" s="125" t="str">
        <f>VLOOKUP(B38,'[1]МД с новыми'!$D$7:$AO$1991,19,0)</f>
        <v>Аксессуары</v>
      </c>
      <c r="M38" s="125" t="str">
        <f>VLOOKUP(B38,'[1]МД с новыми'!$D$7:$AO$1991,20,0)</f>
        <v>ФайнЛайн Линик</v>
      </c>
      <c r="N38" s="125">
        <f>VLOOKUP(B38,'[1]МД с новыми'!$D$7:$AO$1991,21,0)</f>
        <v>300</v>
      </c>
      <c r="O38" s="125"/>
      <c r="P38" s="125" t="str">
        <f>VLOOKUP(B38,'[1]МД с новыми'!$D$7:$BH$1991,57,0)</f>
        <v>Дуб натуральный</v>
      </c>
      <c r="Q38" s="125"/>
      <c r="R38" s="125"/>
      <c r="S38" s="125">
        <f>VLOOKUP(B38,'[1]МД с новыми'!$D$7:$BH$1991,26,0)</f>
        <v>500</v>
      </c>
      <c r="T38" s="127"/>
      <c r="U38" s="125"/>
    </row>
    <row r="39" spans="1:21" s="224" customFormat="1" ht="21" customHeight="1" x14ac:dyDescent="0.25">
      <c r="A39" s="577"/>
      <c r="B39" s="123" t="s">
        <v>2513</v>
      </c>
      <c r="C39" s="124" t="s">
        <v>2514</v>
      </c>
      <c r="D39" s="125">
        <v>1</v>
      </c>
      <c r="E39" s="126" t="s">
        <v>242</v>
      </c>
      <c r="F39" s="5">
        <v>10004</v>
      </c>
      <c r="G39" s="272">
        <f t="shared" si="4"/>
        <v>7002.8</v>
      </c>
      <c r="H39" s="93"/>
      <c r="I39" s="51"/>
      <c r="J39" s="52">
        <f t="shared" si="5"/>
        <v>0</v>
      </c>
      <c r="K39" s="93"/>
      <c r="L39" s="125" t="str">
        <f>VLOOKUP(B39,'[1]МД с новыми'!$D$7:$AO$1991,19,0)</f>
        <v>Аксессуары</v>
      </c>
      <c r="M39" s="125" t="str">
        <f>VLOOKUP(B39,'[1]МД с новыми'!$D$7:$AO$1991,20,0)</f>
        <v>ФайнЛайн Линик</v>
      </c>
      <c r="N39" s="125">
        <f>VLOOKUP(B39,'[1]МД с новыми'!$D$7:$AO$1991,21,0)</f>
        <v>300</v>
      </c>
      <c r="O39" s="125"/>
      <c r="P39" s="125" t="str">
        <f>VLOOKUP(B39,'[1]МД с новыми'!$D$7:$BH$1991,57,0)</f>
        <v>Дуб натуральный</v>
      </c>
      <c r="Q39" s="125"/>
      <c r="R39" s="125"/>
      <c r="S39" s="125">
        <f>VLOOKUP(B39,'[1]МД с новыми'!$D$7:$BH$1991,26,0)</f>
        <v>500</v>
      </c>
      <c r="T39" s="127"/>
      <c r="U39" s="125"/>
    </row>
    <row r="40" spans="1:21" s="224" customFormat="1" ht="31.5" x14ac:dyDescent="0.25">
      <c r="A40" s="630"/>
      <c r="B40" s="266" t="s">
        <v>2515</v>
      </c>
      <c r="C40" s="273" t="s">
        <v>2516</v>
      </c>
      <c r="D40" s="266"/>
      <c r="E40" s="267" t="s">
        <v>235</v>
      </c>
      <c r="F40" s="268">
        <v>18300</v>
      </c>
      <c r="G40" s="269">
        <f t="shared" si="4"/>
        <v>12810</v>
      </c>
      <c r="H40" s="93"/>
      <c r="I40" s="270"/>
      <c r="J40" s="271">
        <f t="shared" si="5"/>
        <v>0</v>
      </c>
      <c r="K40" s="93"/>
      <c r="L40" s="280" t="str">
        <f>VLOOKUP(B40,'[1]МД с новыми'!$D$7:$AO$1991,19,0)</f>
        <v>Аксессуары</v>
      </c>
      <c r="M40" s="280" t="str">
        <f>VLOOKUP(B40,'[1]МД с новыми'!$D$7:$AO$1991,20,0)</f>
        <v>ФайнЛайн Линик</v>
      </c>
      <c r="N40" s="280">
        <f>VLOOKUP(B40,'[1]МД с новыми'!$D$7:$AO$1991,21,0)</f>
        <v>300</v>
      </c>
      <c r="O40" s="280"/>
      <c r="P40" s="280" t="str">
        <f>VLOOKUP(B40,'[1]МД с новыми'!$D$7:$BH$1991,57,0)</f>
        <v>Дуб натуральный</v>
      </c>
      <c r="Q40" s="280"/>
      <c r="R40" s="280"/>
      <c r="S40" s="280">
        <f>VLOOKUP(B40,'[1]МД с новыми'!$D$7:$BH$1991,26,0)</f>
        <v>500</v>
      </c>
      <c r="T40" s="281"/>
      <c r="U40" s="280"/>
    </row>
    <row r="41" spans="1:21" s="224" customFormat="1" x14ac:dyDescent="0.25">
      <c r="A41" s="577"/>
      <c r="B41" s="123" t="s">
        <v>2507</v>
      </c>
      <c r="C41" s="124" t="s">
        <v>2508</v>
      </c>
      <c r="D41" s="125">
        <v>1</v>
      </c>
      <c r="E41" s="126" t="s">
        <v>242</v>
      </c>
      <c r="F41" s="5">
        <v>6954</v>
      </c>
      <c r="G41" s="272">
        <f t="shared" si="4"/>
        <v>4867.8</v>
      </c>
      <c r="H41" s="93"/>
      <c r="I41" s="51"/>
      <c r="J41" s="52">
        <f t="shared" si="5"/>
        <v>0</v>
      </c>
      <c r="K41" s="93"/>
      <c r="L41" s="125" t="str">
        <f>VLOOKUP(B41,'[1]МД с новыми'!$D$7:$AO$1991,19,0)</f>
        <v>Аксессуары</v>
      </c>
      <c r="M41" s="125" t="str">
        <f>VLOOKUP(B41,'[1]МД с новыми'!$D$7:$AO$1991,20,0)</f>
        <v>ФайнЛайн Линик</v>
      </c>
      <c r="N41" s="125">
        <f>VLOOKUP(B41,'[1]МД с новыми'!$D$7:$AO$1991,21,0)</f>
        <v>300</v>
      </c>
      <c r="O41" s="125"/>
      <c r="P41" s="125" t="str">
        <f>VLOOKUP(B41,'[1]МД с новыми'!$D$7:$BH$1991,57,0)</f>
        <v>Дуб натуральный</v>
      </c>
      <c r="Q41" s="125"/>
      <c r="R41" s="125"/>
      <c r="S41" s="125">
        <f>VLOOKUP(B41,'[1]МД с новыми'!$D$7:$BH$1991,26,0)</f>
        <v>500</v>
      </c>
      <c r="T41" s="127"/>
      <c r="U41" s="125"/>
    </row>
    <row r="42" spans="1:21" s="224" customFormat="1" ht="18.75" customHeight="1" x14ac:dyDescent="0.25">
      <c r="A42" s="577"/>
      <c r="B42" s="123" t="s">
        <v>2517</v>
      </c>
      <c r="C42" s="124" t="s">
        <v>2518</v>
      </c>
      <c r="D42" s="125">
        <v>1</v>
      </c>
      <c r="E42" s="126" t="s">
        <v>242</v>
      </c>
      <c r="F42" s="5">
        <v>11346</v>
      </c>
      <c r="G42" s="272">
        <f t="shared" si="4"/>
        <v>7942.2000000000007</v>
      </c>
      <c r="H42" s="93"/>
      <c r="I42" s="51"/>
      <c r="J42" s="52">
        <f t="shared" si="5"/>
        <v>0</v>
      </c>
      <c r="K42" s="93"/>
      <c r="L42" s="125" t="str">
        <f>VLOOKUP(B42,'[1]МД с новыми'!$D$7:$AO$1991,19,0)</f>
        <v>Аксессуары</v>
      </c>
      <c r="M42" s="125" t="str">
        <f>VLOOKUP(B42,'[1]МД с новыми'!$D$7:$AO$1991,20,0)</f>
        <v>ФайнЛайн Линик</v>
      </c>
      <c r="N42" s="125">
        <f>VLOOKUP(B42,'[1]МД с новыми'!$D$7:$AO$1991,21,0)</f>
        <v>300</v>
      </c>
      <c r="O42" s="125"/>
      <c r="P42" s="125" t="str">
        <f>VLOOKUP(B42,'[1]МД с новыми'!$D$7:$BH$1991,57,0)</f>
        <v>Дуб натуральный</v>
      </c>
      <c r="Q42" s="125"/>
      <c r="R42" s="125"/>
      <c r="S42" s="125">
        <f>VLOOKUP(B42,'[1]МД с новыми'!$D$7:$BH$1991,26,0)</f>
        <v>500</v>
      </c>
      <c r="T42" s="127"/>
      <c r="U42" s="125"/>
    </row>
    <row r="43" spans="1:21" s="142" customFormat="1" ht="92.25" customHeight="1" x14ac:dyDescent="0.25">
      <c r="A43" s="412"/>
      <c r="B43" s="274" t="s">
        <v>2519</v>
      </c>
      <c r="C43" s="275" t="s">
        <v>2520</v>
      </c>
      <c r="D43" s="276"/>
      <c r="E43" s="277" t="s">
        <v>235</v>
      </c>
      <c r="F43" s="278">
        <v>16470</v>
      </c>
      <c r="G43" s="269">
        <f t="shared" si="4"/>
        <v>11529</v>
      </c>
      <c r="H43" s="93"/>
      <c r="I43" s="270"/>
      <c r="J43" s="271">
        <f t="shared" si="5"/>
        <v>0</v>
      </c>
      <c r="K43" s="93"/>
      <c r="L43" s="279" t="s">
        <v>141</v>
      </c>
      <c r="M43" s="279" t="s">
        <v>144</v>
      </c>
      <c r="N43" s="279" t="s">
        <v>2521</v>
      </c>
      <c r="O43" s="279"/>
      <c r="P43" s="279" t="s">
        <v>284</v>
      </c>
      <c r="Q43" s="279"/>
      <c r="R43" s="279"/>
      <c r="S43" s="279">
        <v>500</v>
      </c>
      <c r="T43" s="372">
        <v>1.39</v>
      </c>
      <c r="U43" s="279"/>
    </row>
    <row r="44" spans="1:21" s="142" customFormat="1" ht="92.25" customHeight="1" x14ac:dyDescent="0.25">
      <c r="A44" s="412"/>
      <c r="B44" s="274" t="s">
        <v>2522</v>
      </c>
      <c r="C44" s="275" t="s">
        <v>2523</v>
      </c>
      <c r="D44" s="276"/>
      <c r="E44" s="277" t="s">
        <v>235</v>
      </c>
      <c r="F44" s="278">
        <v>20740</v>
      </c>
      <c r="G44" s="269">
        <f t="shared" si="4"/>
        <v>14518</v>
      </c>
      <c r="H44" s="93"/>
      <c r="I44" s="270"/>
      <c r="J44" s="271">
        <f t="shared" si="5"/>
        <v>0</v>
      </c>
      <c r="K44" s="93"/>
      <c r="L44" s="279" t="s">
        <v>141</v>
      </c>
      <c r="M44" s="279" t="s">
        <v>144</v>
      </c>
      <c r="N44" s="279" t="s">
        <v>2524</v>
      </c>
      <c r="O44" s="279"/>
      <c r="P44" s="279" t="s">
        <v>284</v>
      </c>
      <c r="Q44" s="279"/>
      <c r="R44" s="279"/>
      <c r="S44" s="279">
        <v>500</v>
      </c>
      <c r="T44" s="372">
        <v>1.66</v>
      </c>
      <c r="U44" s="279"/>
    </row>
    <row r="45" spans="1:21" s="224" customFormat="1" ht="35.25" customHeight="1" x14ac:dyDescent="0.25">
      <c r="A45" s="630"/>
      <c r="B45" s="266" t="s">
        <v>2525</v>
      </c>
      <c r="C45" s="273" t="s">
        <v>2526</v>
      </c>
      <c r="D45" s="266"/>
      <c r="E45" s="267" t="s">
        <v>235</v>
      </c>
      <c r="F45" s="268">
        <v>30744</v>
      </c>
      <c r="G45" s="269">
        <f t="shared" si="4"/>
        <v>21520.800000000003</v>
      </c>
      <c r="H45" s="93"/>
      <c r="I45" s="270"/>
      <c r="J45" s="271">
        <f t="shared" si="5"/>
        <v>0</v>
      </c>
      <c r="K45" s="93"/>
      <c r="L45" s="280" t="str">
        <f>VLOOKUP(B45,'[1]МД с новыми'!$D$7:$AO$1991,19,0)</f>
        <v>Аксессуары</v>
      </c>
      <c r="M45" s="280" t="str">
        <f>VLOOKUP(B45,'[1]МД с новыми'!$D$7:$AO$1991,20,0)</f>
        <v>ФайнЛайн Линик</v>
      </c>
      <c r="N45" s="280" t="str">
        <f>VLOOKUP(B45,'[1]МД с новыми'!$D$7:$AO$1991,21,0)</f>
        <v>500-600</v>
      </c>
      <c r="O45" s="280"/>
      <c r="P45" s="280" t="str">
        <f>VLOOKUP(B45,'[1]МД с новыми'!$D$7:$BH$1991,57,0)</f>
        <v>Дуб натуральный</v>
      </c>
      <c r="Q45" s="280"/>
      <c r="R45" s="280"/>
      <c r="S45" s="280">
        <f>VLOOKUP(B45,'[1]МД с новыми'!$D$7:$BH$1991,26,0)</f>
        <v>500</v>
      </c>
      <c r="T45" s="281"/>
      <c r="U45" s="280"/>
    </row>
    <row r="46" spans="1:21" s="224" customFormat="1" ht="24.75" customHeight="1" x14ac:dyDescent="0.25">
      <c r="A46" s="577"/>
      <c r="B46" s="123" t="s">
        <v>2522</v>
      </c>
      <c r="C46" s="124" t="s">
        <v>2523</v>
      </c>
      <c r="D46" s="125">
        <v>1</v>
      </c>
      <c r="E46" s="126" t="s">
        <v>235</v>
      </c>
      <c r="F46" s="5">
        <v>20740</v>
      </c>
      <c r="G46" s="272">
        <f t="shared" si="4"/>
        <v>14518</v>
      </c>
      <c r="H46" s="93"/>
      <c r="I46" s="51"/>
      <c r="J46" s="52">
        <f t="shared" si="5"/>
        <v>0</v>
      </c>
      <c r="K46" s="93"/>
      <c r="L46" s="125" t="str">
        <f>VLOOKUP(B46,'[1]МД с новыми'!$D$7:$AO$1991,19,0)</f>
        <v>Аксессуары</v>
      </c>
      <c r="M46" s="125" t="str">
        <f>VLOOKUP(B46,'[1]МД с новыми'!$D$7:$AO$1991,20,0)</f>
        <v>ФайнЛайн Линик</v>
      </c>
      <c r="N46" s="125" t="str">
        <f>VLOOKUP(B46,'[1]МД с новыми'!$D$7:$AO$1991,21,0)</f>
        <v>500-600</v>
      </c>
      <c r="O46" s="125"/>
      <c r="P46" s="125" t="str">
        <f>VLOOKUP(B46,'[1]МД с новыми'!$D$7:$BH$1991,57,0)</f>
        <v>Дуб натуральный</v>
      </c>
      <c r="Q46" s="125"/>
      <c r="R46" s="125"/>
      <c r="S46" s="125">
        <f>VLOOKUP(B46,'[1]МД с новыми'!$D$7:$BH$1991,26,0)</f>
        <v>500</v>
      </c>
      <c r="T46" s="127"/>
      <c r="U46" s="125"/>
    </row>
    <row r="47" spans="1:21" s="224" customFormat="1" ht="24.75" customHeight="1" x14ac:dyDescent="0.25">
      <c r="A47" s="577"/>
      <c r="B47" s="123" t="s">
        <v>2513</v>
      </c>
      <c r="C47" s="124" t="s">
        <v>2514</v>
      </c>
      <c r="D47" s="125">
        <v>1</v>
      </c>
      <c r="E47" s="126" t="s">
        <v>242</v>
      </c>
      <c r="F47" s="5">
        <v>10004</v>
      </c>
      <c r="G47" s="272">
        <f t="shared" si="4"/>
        <v>7002.8</v>
      </c>
      <c r="H47" s="93"/>
      <c r="I47" s="51"/>
      <c r="J47" s="52">
        <f t="shared" si="5"/>
        <v>0</v>
      </c>
      <c r="K47" s="93"/>
      <c r="L47" s="125" t="str">
        <f>VLOOKUP(B47,'[1]МД с новыми'!$D$7:$AO$1991,19,0)</f>
        <v>Аксессуары</v>
      </c>
      <c r="M47" s="125" t="str">
        <f>VLOOKUP(B47,'[1]МД с новыми'!$D$7:$AO$1991,20,0)</f>
        <v>ФайнЛайн Линик</v>
      </c>
      <c r="N47" s="125">
        <f>VLOOKUP(B47,'[1]МД с новыми'!$D$7:$AO$1991,21,0)</f>
        <v>300</v>
      </c>
      <c r="O47" s="125"/>
      <c r="P47" s="125" t="str">
        <f>VLOOKUP(B47,'[1]МД с новыми'!$D$7:$BH$1991,57,0)</f>
        <v>Дуб натуральный</v>
      </c>
      <c r="Q47" s="125"/>
      <c r="R47" s="125"/>
      <c r="S47" s="125">
        <f>VLOOKUP(B47,'[1]МД с новыми'!$D$7:$BH$1991,26,0)</f>
        <v>500</v>
      </c>
      <c r="T47" s="127"/>
      <c r="U47" s="125"/>
    </row>
    <row r="48" spans="1:21" s="224" customFormat="1" ht="37.5" customHeight="1" x14ac:dyDescent="0.25">
      <c r="A48" s="630"/>
      <c r="B48" s="266" t="s">
        <v>2527</v>
      </c>
      <c r="C48" s="273" t="s">
        <v>2528</v>
      </c>
      <c r="D48" s="266"/>
      <c r="E48" s="267" t="s">
        <v>235</v>
      </c>
      <c r="F48" s="268">
        <v>32086</v>
      </c>
      <c r="G48" s="269">
        <f t="shared" si="4"/>
        <v>22460.2</v>
      </c>
      <c r="H48" s="93"/>
      <c r="I48" s="270"/>
      <c r="J48" s="271">
        <f t="shared" si="5"/>
        <v>0</v>
      </c>
      <c r="K48" s="93"/>
      <c r="L48" s="280" t="str">
        <f>VLOOKUP(B48,'[1]МД с новыми'!$D$7:$AO$1991,19,0)</f>
        <v>Аксессуары</v>
      </c>
      <c r="M48" s="280" t="str">
        <f>VLOOKUP(B48,'[1]МД с новыми'!$D$7:$AO$1991,20,0)</f>
        <v>ФайнЛайн Линик</v>
      </c>
      <c r="N48" s="280" t="str">
        <f>VLOOKUP(B48,'[1]МД с новыми'!$D$7:$AO$1991,21,0)</f>
        <v>500-600</v>
      </c>
      <c r="O48" s="280"/>
      <c r="P48" s="280" t="str">
        <f>VLOOKUP(B48,'[1]МД с новыми'!$D$7:$BH$1991,57,0)</f>
        <v>Дуб натуральный</v>
      </c>
      <c r="Q48" s="280"/>
      <c r="R48" s="280"/>
      <c r="S48" s="280">
        <f>VLOOKUP(B48,'[1]МД с новыми'!$D$7:$BH$1991,26,0)</f>
        <v>500</v>
      </c>
      <c r="T48" s="281"/>
      <c r="U48" s="280"/>
    </row>
    <row r="49" spans="1:21" s="224" customFormat="1" ht="25.5" customHeight="1" x14ac:dyDescent="0.25">
      <c r="A49" s="577"/>
      <c r="B49" s="123" t="s">
        <v>2522</v>
      </c>
      <c r="C49" s="124" t="s">
        <v>2523</v>
      </c>
      <c r="D49" s="125">
        <v>1</v>
      </c>
      <c r="E49" s="126" t="s">
        <v>235</v>
      </c>
      <c r="F49" s="5">
        <v>20740</v>
      </c>
      <c r="G49" s="272">
        <f t="shared" si="4"/>
        <v>14518</v>
      </c>
      <c r="H49" s="93"/>
      <c r="I49" s="51"/>
      <c r="J49" s="52">
        <f t="shared" si="5"/>
        <v>0</v>
      </c>
      <c r="K49" s="93"/>
      <c r="L49" s="125" t="str">
        <f>VLOOKUP(B49,'[1]МД с новыми'!$D$7:$AO$1991,19,0)</f>
        <v>Аксессуары</v>
      </c>
      <c r="M49" s="125" t="str">
        <f>VLOOKUP(B49,'[1]МД с новыми'!$D$7:$AO$1991,20,0)</f>
        <v>ФайнЛайн Линик</v>
      </c>
      <c r="N49" s="125" t="str">
        <f>VLOOKUP(B49,'[1]МД с новыми'!$D$7:$AO$1991,21,0)</f>
        <v>500-600</v>
      </c>
      <c r="O49" s="125"/>
      <c r="P49" s="125" t="str">
        <f>VLOOKUP(B49,'[1]МД с новыми'!$D$7:$BH$1991,57,0)</f>
        <v>Дуб натуральный</v>
      </c>
      <c r="Q49" s="125"/>
      <c r="R49" s="125"/>
      <c r="S49" s="125">
        <f>VLOOKUP(B49,'[1]МД с новыми'!$D$7:$BH$1991,26,0)</f>
        <v>500</v>
      </c>
      <c r="T49" s="127"/>
      <c r="U49" s="125"/>
    </row>
    <row r="50" spans="1:21" s="224" customFormat="1" ht="25.5" customHeight="1" x14ac:dyDescent="0.25">
      <c r="A50" s="577"/>
      <c r="B50" s="123" t="s">
        <v>2517</v>
      </c>
      <c r="C50" s="124" t="s">
        <v>2518</v>
      </c>
      <c r="D50" s="125">
        <v>1</v>
      </c>
      <c r="E50" s="126" t="s">
        <v>242</v>
      </c>
      <c r="F50" s="5">
        <v>11346</v>
      </c>
      <c r="G50" s="272">
        <f t="shared" si="4"/>
        <v>7942.2000000000007</v>
      </c>
      <c r="H50" s="93"/>
      <c r="I50" s="51"/>
      <c r="J50" s="52">
        <f t="shared" si="5"/>
        <v>0</v>
      </c>
      <c r="K50" s="93"/>
      <c r="L50" s="125" t="str">
        <f>VLOOKUP(B50,'[1]МД с новыми'!$D$7:$AO$1991,19,0)</f>
        <v>Аксессуары</v>
      </c>
      <c r="M50" s="125" t="str">
        <f>VLOOKUP(B50,'[1]МД с новыми'!$D$7:$AO$1991,20,0)</f>
        <v>ФайнЛайн Линик</v>
      </c>
      <c r="N50" s="125">
        <f>VLOOKUP(B50,'[1]МД с новыми'!$D$7:$AO$1991,21,0)</f>
        <v>300</v>
      </c>
      <c r="O50" s="125"/>
      <c r="P50" s="125" t="str">
        <f>VLOOKUP(B50,'[1]МД с новыми'!$D$7:$BH$1991,57,0)</f>
        <v>Дуб натуральный</v>
      </c>
      <c r="Q50" s="125"/>
      <c r="R50" s="125"/>
      <c r="S50" s="125">
        <f>VLOOKUP(B50,'[1]МД с новыми'!$D$7:$BH$1991,26,0)</f>
        <v>500</v>
      </c>
      <c r="T50" s="127"/>
      <c r="U50" s="125"/>
    </row>
    <row r="51" spans="1:21" s="142" customFormat="1" ht="99.75" customHeight="1" x14ac:dyDescent="0.25">
      <c r="A51" s="412"/>
      <c r="B51" s="274" t="s">
        <v>2529</v>
      </c>
      <c r="C51" s="275" t="s">
        <v>2530</v>
      </c>
      <c r="D51" s="276"/>
      <c r="E51" s="277" t="s">
        <v>235</v>
      </c>
      <c r="F51" s="278">
        <v>28060</v>
      </c>
      <c r="G51" s="269">
        <f t="shared" si="4"/>
        <v>19642</v>
      </c>
      <c r="H51" s="93"/>
      <c r="I51" s="270"/>
      <c r="J51" s="271">
        <f t="shared" si="5"/>
        <v>0</v>
      </c>
      <c r="K51" s="93"/>
      <c r="L51" s="279" t="s">
        <v>141</v>
      </c>
      <c r="M51" s="279" t="s">
        <v>144</v>
      </c>
      <c r="N51" s="279" t="s">
        <v>2531</v>
      </c>
      <c r="O51" s="279"/>
      <c r="P51" s="279" t="s">
        <v>284</v>
      </c>
      <c r="Q51" s="279"/>
      <c r="R51" s="279"/>
      <c r="S51" s="279">
        <v>500</v>
      </c>
      <c r="T51" s="372">
        <v>2.7650000000000001</v>
      </c>
      <c r="U51" s="279"/>
    </row>
    <row r="52" spans="1:21" s="224" customFormat="1" ht="43.5" customHeight="1" x14ac:dyDescent="0.25">
      <c r="A52" s="630"/>
      <c r="B52" s="266" t="s">
        <v>2532</v>
      </c>
      <c r="C52" s="273" t="s">
        <v>2533</v>
      </c>
      <c r="D52" s="266"/>
      <c r="E52" s="267" t="s">
        <v>235</v>
      </c>
      <c r="F52" s="268">
        <v>38064</v>
      </c>
      <c r="G52" s="269">
        <f t="shared" si="4"/>
        <v>26644.800000000003</v>
      </c>
      <c r="H52" s="93"/>
      <c r="I52" s="270"/>
      <c r="J52" s="271">
        <f t="shared" si="5"/>
        <v>0</v>
      </c>
      <c r="K52" s="93"/>
      <c r="L52" s="280" t="str">
        <f>VLOOKUP(B52,'[1]МД с новыми'!$D$7:$AO$1991,19,0)</f>
        <v>Аксессуары</v>
      </c>
      <c r="M52" s="280" t="str">
        <f>VLOOKUP(B52,'[1]МД с новыми'!$D$7:$AO$1991,20,0)</f>
        <v>ФайнЛайн Линик</v>
      </c>
      <c r="N52" s="280" t="str">
        <f>VLOOKUP(B52,'[1]МД с новыми'!$D$7:$AO$1991,21,0)</f>
        <v>800-900</v>
      </c>
      <c r="O52" s="280"/>
      <c r="P52" s="280" t="str">
        <f>VLOOKUP(B52,'[1]МД с новыми'!$D$7:$BH$1991,57,0)</f>
        <v>Дуб натуральный</v>
      </c>
      <c r="Q52" s="280"/>
      <c r="R52" s="280"/>
      <c r="S52" s="280">
        <f>VLOOKUP(B52,'[1]МД с новыми'!$D$7:$BH$1991,26,0)</f>
        <v>500</v>
      </c>
      <c r="T52" s="281"/>
      <c r="U52" s="280"/>
    </row>
    <row r="53" spans="1:21" s="224" customFormat="1" ht="24.75" customHeight="1" x14ac:dyDescent="0.25">
      <c r="A53" s="577"/>
      <c r="B53" s="123" t="s">
        <v>2529</v>
      </c>
      <c r="C53" s="124" t="s">
        <v>2530</v>
      </c>
      <c r="D53" s="125">
        <v>1</v>
      </c>
      <c r="E53" s="126" t="s">
        <v>235</v>
      </c>
      <c r="F53" s="5">
        <v>28060</v>
      </c>
      <c r="G53" s="272">
        <f t="shared" si="4"/>
        <v>19642</v>
      </c>
      <c r="H53" s="93"/>
      <c r="I53" s="51"/>
      <c r="J53" s="52">
        <f t="shared" si="5"/>
        <v>0</v>
      </c>
      <c r="K53" s="93"/>
      <c r="L53" s="125" t="str">
        <f>VLOOKUP(B53,'[1]МД с новыми'!$D$7:$AO$1991,19,0)</f>
        <v>Аксессуары</v>
      </c>
      <c r="M53" s="125" t="str">
        <f>VLOOKUP(B53,'[1]МД с новыми'!$D$7:$AO$1991,20,0)</f>
        <v>ФайнЛайн Линик</v>
      </c>
      <c r="N53" s="125" t="str">
        <f>VLOOKUP(B53,'[1]МД с новыми'!$D$7:$AO$1991,21,0)</f>
        <v>800-900</v>
      </c>
      <c r="O53" s="125"/>
      <c r="P53" s="125" t="str">
        <f>VLOOKUP(B53,'[1]МД с новыми'!$D$7:$BH$1991,57,0)</f>
        <v>Дуб натуральный</v>
      </c>
      <c r="Q53" s="125"/>
      <c r="R53" s="125"/>
      <c r="S53" s="125">
        <f>VLOOKUP(B53,'[1]МД с новыми'!$D$7:$BH$1991,26,0)</f>
        <v>500</v>
      </c>
      <c r="T53" s="127"/>
      <c r="U53" s="125"/>
    </row>
    <row r="54" spans="1:21" s="224" customFormat="1" ht="32.25" customHeight="1" x14ac:dyDescent="0.25">
      <c r="A54" s="577"/>
      <c r="B54" s="123" t="s">
        <v>2513</v>
      </c>
      <c r="C54" s="124" t="s">
        <v>2514</v>
      </c>
      <c r="D54" s="125">
        <v>1</v>
      </c>
      <c r="E54" s="126" t="s">
        <v>242</v>
      </c>
      <c r="F54" s="5">
        <v>10004</v>
      </c>
      <c r="G54" s="272">
        <f t="shared" si="4"/>
        <v>7002.8</v>
      </c>
      <c r="H54" s="93"/>
      <c r="I54" s="51"/>
      <c r="J54" s="52">
        <f t="shared" si="5"/>
        <v>0</v>
      </c>
      <c r="K54" s="93"/>
      <c r="L54" s="125" t="str">
        <f>VLOOKUP(B54,'[1]МД с новыми'!$D$7:$AO$1991,19,0)</f>
        <v>Аксессуары</v>
      </c>
      <c r="M54" s="125" t="str">
        <f>VLOOKUP(B54,'[1]МД с новыми'!$D$7:$AO$1991,20,0)</f>
        <v>ФайнЛайн Линик</v>
      </c>
      <c r="N54" s="125">
        <f>VLOOKUP(B54,'[1]МД с новыми'!$D$7:$AO$1991,21,0)</f>
        <v>300</v>
      </c>
      <c r="O54" s="125"/>
      <c r="P54" s="125" t="str">
        <f>VLOOKUP(B54,'[1]МД с новыми'!$D$7:$BH$1991,57,0)</f>
        <v>Дуб натуральный</v>
      </c>
      <c r="Q54" s="125"/>
      <c r="R54" s="125"/>
      <c r="S54" s="125">
        <f>VLOOKUP(B54,'[1]МД с новыми'!$D$7:$BH$1991,26,0)</f>
        <v>500</v>
      </c>
      <c r="T54" s="127"/>
      <c r="U54" s="125"/>
    </row>
    <row r="55" spans="1:21" s="224" customFormat="1" ht="47.25" customHeight="1" x14ac:dyDescent="0.25">
      <c r="A55" s="630"/>
      <c r="B55" s="266" t="s">
        <v>2534</v>
      </c>
      <c r="C55" s="273" t="s">
        <v>2535</v>
      </c>
      <c r="D55" s="266"/>
      <c r="E55" s="267" t="s">
        <v>235</v>
      </c>
      <c r="F55" s="268">
        <v>39406</v>
      </c>
      <c r="G55" s="269">
        <f t="shared" si="4"/>
        <v>27584.2</v>
      </c>
      <c r="H55" s="93"/>
      <c r="I55" s="270"/>
      <c r="J55" s="271">
        <f t="shared" si="5"/>
        <v>0</v>
      </c>
      <c r="K55" s="93"/>
      <c r="L55" s="280" t="str">
        <f>VLOOKUP(B55,'[1]МД с новыми'!$D$7:$AO$1991,19,0)</f>
        <v>Аксессуары</v>
      </c>
      <c r="M55" s="280" t="str">
        <f>VLOOKUP(B55,'[1]МД с новыми'!$D$7:$AO$1991,20,0)</f>
        <v>ФайнЛайн Линик</v>
      </c>
      <c r="N55" s="280" t="str">
        <f>VLOOKUP(B55,'[1]МД с новыми'!$D$7:$AO$1991,21,0)</f>
        <v>800-900</v>
      </c>
      <c r="O55" s="280"/>
      <c r="P55" s="280" t="str">
        <f>VLOOKUP(B55,'[1]МД с новыми'!$D$7:$BH$1991,57,0)</f>
        <v>Дуб натуральный</v>
      </c>
      <c r="Q55" s="280"/>
      <c r="R55" s="280"/>
      <c r="S55" s="280">
        <f>VLOOKUP(B55,'[1]МД с новыми'!$D$7:$BH$1991,26,0)</f>
        <v>500</v>
      </c>
      <c r="T55" s="281"/>
      <c r="U55" s="280"/>
    </row>
    <row r="56" spans="1:21" s="224" customFormat="1" ht="21.75" customHeight="1" x14ac:dyDescent="0.25">
      <c r="A56" s="577"/>
      <c r="B56" s="123" t="s">
        <v>2529</v>
      </c>
      <c r="C56" s="124" t="s">
        <v>2530</v>
      </c>
      <c r="D56" s="125">
        <v>1</v>
      </c>
      <c r="E56" s="126" t="s">
        <v>235</v>
      </c>
      <c r="F56" s="5">
        <v>28060</v>
      </c>
      <c r="G56" s="272">
        <f t="shared" si="4"/>
        <v>19642</v>
      </c>
      <c r="H56" s="93"/>
      <c r="I56" s="51"/>
      <c r="J56" s="52">
        <f t="shared" si="5"/>
        <v>0</v>
      </c>
      <c r="K56" s="93"/>
      <c r="L56" s="125" t="str">
        <f>VLOOKUP(B56,'[1]МД с новыми'!$D$7:$AO$1991,19,0)</f>
        <v>Аксессуары</v>
      </c>
      <c r="M56" s="125" t="str">
        <f>VLOOKUP(B56,'[1]МД с новыми'!$D$7:$AO$1991,20,0)</f>
        <v>ФайнЛайн Линик</v>
      </c>
      <c r="N56" s="125" t="str">
        <f>VLOOKUP(B56,'[1]МД с новыми'!$D$7:$AO$1991,21,0)</f>
        <v>800-900</v>
      </c>
      <c r="O56" s="125"/>
      <c r="P56" s="125" t="str">
        <f>VLOOKUP(B56,'[1]МД с новыми'!$D$7:$BH$1991,57,0)</f>
        <v>Дуб натуральный</v>
      </c>
      <c r="Q56" s="125"/>
      <c r="R56" s="125"/>
      <c r="S56" s="125">
        <f>VLOOKUP(B56,'[1]МД с новыми'!$D$7:$BH$1991,26,0)</f>
        <v>500</v>
      </c>
      <c r="T56" s="127"/>
      <c r="U56" s="125"/>
    </row>
    <row r="57" spans="1:21" s="224" customFormat="1" ht="33" customHeight="1" x14ac:dyDescent="0.25">
      <c r="A57" s="577"/>
      <c r="B57" s="123" t="s">
        <v>2517</v>
      </c>
      <c r="C57" s="124" t="s">
        <v>2518</v>
      </c>
      <c r="D57" s="125">
        <v>1</v>
      </c>
      <c r="E57" s="126" t="s">
        <v>242</v>
      </c>
      <c r="F57" s="5">
        <v>11346</v>
      </c>
      <c r="G57" s="272">
        <f t="shared" si="4"/>
        <v>7942.2000000000007</v>
      </c>
      <c r="H57" s="93"/>
      <c r="I57" s="51"/>
      <c r="J57" s="52">
        <f t="shared" si="5"/>
        <v>0</v>
      </c>
      <c r="K57" s="93"/>
      <c r="L57" s="125" t="str">
        <f>VLOOKUP(B57,'[1]МД с новыми'!$D$7:$AO$1991,19,0)</f>
        <v>Аксессуары</v>
      </c>
      <c r="M57" s="125" t="str">
        <f>VLOOKUP(B57,'[1]МД с новыми'!$D$7:$AO$1991,20,0)</f>
        <v>ФайнЛайн Линик</v>
      </c>
      <c r="N57" s="125">
        <f>VLOOKUP(B57,'[1]МД с новыми'!$D$7:$AO$1991,21,0)</f>
        <v>300</v>
      </c>
      <c r="O57" s="125"/>
      <c r="P57" s="125" t="str">
        <f>VLOOKUP(B57,'[1]МД с новыми'!$D$7:$BH$1991,57,0)</f>
        <v>Дуб натуральный</v>
      </c>
      <c r="Q57" s="125"/>
      <c r="R57" s="125"/>
      <c r="S57" s="125">
        <f>VLOOKUP(B57,'[1]МД с новыми'!$D$7:$BH$1991,26,0)</f>
        <v>500</v>
      </c>
      <c r="T57" s="127"/>
      <c r="U57" s="125"/>
    </row>
    <row r="58" spans="1:21" s="224" customFormat="1" ht="38.25" customHeight="1" x14ac:dyDescent="0.25">
      <c r="A58" s="630"/>
      <c r="B58" s="266" t="s">
        <v>2536</v>
      </c>
      <c r="C58" s="273" t="s">
        <v>2537</v>
      </c>
      <c r="D58" s="266"/>
      <c r="E58" s="267" t="s">
        <v>235</v>
      </c>
      <c r="F58" s="268">
        <v>49410</v>
      </c>
      <c r="G58" s="269">
        <f t="shared" si="4"/>
        <v>34587</v>
      </c>
      <c r="H58" s="93"/>
      <c r="I58" s="270"/>
      <c r="J58" s="271">
        <f t="shared" si="5"/>
        <v>0</v>
      </c>
      <c r="K58" s="93"/>
      <c r="L58" s="280" t="str">
        <f>VLOOKUP(B58,'[1]МД с новыми'!$D$7:$AO$1991,19,0)</f>
        <v>Аксессуары</v>
      </c>
      <c r="M58" s="280" t="str">
        <f>VLOOKUP(B58,'[1]МД с новыми'!$D$7:$AO$1991,20,0)</f>
        <v>ФайнЛайн Линик</v>
      </c>
      <c r="N58" s="280" t="str">
        <f>VLOOKUP(B58,'[1]МД с новыми'!$D$7:$AO$1991,21,0)</f>
        <v>800-900</v>
      </c>
      <c r="O58" s="280"/>
      <c r="P58" s="280" t="str">
        <f>VLOOKUP(B58,'[1]МД с новыми'!$D$7:$BH$1991,57,0)</f>
        <v>Дуб натуральный</v>
      </c>
      <c r="Q58" s="280"/>
      <c r="R58" s="280"/>
      <c r="S58" s="280">
        <f>VLOOKUP(B58,'[1]МД с новыми'!$D$7:$BH$1991,26,0)</f>
        <v>500</v>
      </c>
      <c r="T58" s="281"/>
      <c r="U58" s="280"/>
    </row>
    <row r="59" spans="1:21" s="224" customFormat="1" ht="19.5" customHeight="1" x14ac:dyDescent="0.25">
      <c r="A59" s="577"/>
      <c r="B59" s="123" t="s">
        <v>2529</v>
      </c>
      <c r="C59" s="124" t="s">
        <v>2530</v>
      </c>
      <c r="D59" s="125">
        <v>1</v>
      </c>
      <c r="E59" s="126" t="s">
        <v>235</v>
      </c>
      <c r="F59" s="5">
        <v>28060</v>
      </c>
      <c r="G59" s="272">
        <f t="shared" si="4"/>
        <v>19642</v>
      </c>
      <c r="H59" s="93"/>
      <c r="I59" s="51"/>
      <c r="J59" s="52">
        <f t="shared" si="5"/>
        <v>0</v>
      </c>
      <c r="K59" s="93"/>
      <c r="L59" s="125" t="str">
        <f>VLOOKUP(B59,'[1]МД с новыми'!$D$7:$AO$1991,19,0)</f>
        <v>Аксессуары</v>
      </c>
      <c r="M59" s="125" t="str">
        <f>VLOOKUP(B59,'[1]МД с новыми'!$D$7:$AO$1991,20,0)</f>
        <v>ФайнЛайн Линик</v>
      </c>
      <c r="N59" s="125" t="str">
        <f>VLOOKUP(B59,'[1]МД с новыми'!$D$7:$AO$1991,21,0)</f>
        <v>800-900</v>
      </c>
      <c r="O59" s="125"/>
      <c r="P59" s="125" t="str">
        <f>VLOOKUP(B59,'[1]МД с новыми'!$D$7:$BH$1991,57,0)</f>
        <v>Дуб натуральный</v>
      </c>
      <c r="Q59" s="125"/>
      <c r="R59" s="125"/>
      <c r="S59" s="125">
        <f>VLOOKUP(B59,'[1]МД с новыми'!$D$7:$BH$1991,26,0)</f>
        <v>500</v>
      </c>
      <c r="T59" s="127"/>
      <c r="U59" s="125"/>
    </row>
    <row r="60" spans="1:21" s="224" customFormat="1" ht="28.5" customHeight="1" x14ac:dyDescent="0.25">
      <c r="A60" s="577"/>
      <c r="B60" s="123" t="s">
        <v>2517</v>
      </c>
      <c r="C60" s="124" t="s">
        <v>2518</v>
      </c>
      <c r="D60" s="125">
        <v>1</v>
      </c>
      <c r="E60" s="126" t="s">
        <v>242</v>
      </c>
      <c r="F60" s="5">
        <v>11346</v>
      </c>
      <c r="G60" s="272">
        <f t="shared" si="4"/>
        <v>7942.2000000000007</v>
      </c>
      <c r="H60" s="93"/>
      <c r="I60" s="51"/>
      <c r="J60" s="52">
        <f t="shared" si="5"/>
        <v>0</v>
      </c>
      <c r="K60" s="93"/>
      <c r="L60" s="125" t="str">
        <f>VLOOKUP(B60,'[1]МД с новыми'!$D$7:$AO$1991,19,0)</f>
        <v>Аксессуары</v>
      </c>
      <c r="M60" s="125" t="str">
        <f>VLOOKUP(B60,'[1]МД с новыми'!$D$7:$AO$1991,20,0)</f>
        <v>ФайнЛайн Линик</v>
      </c>
      <c r="N60" s="125">
        <f>VLOOKUP(B60,'[1]МД с новыми'!$D$7:$AO$1991,21,0)</f>
        <v>300</v>
      </c>
      <c r="O60" s="125"/>
      <c r="P60" s="125" t="str">
        <f>VLOOKUP(B60,'[1]МД с новыми'!$D$7:$BH$1991,57,0)</f>
        <v>Дуб натуральный</v>
      </c>
      <c r="Q60" s="125"/>
      <c r="R60" s="125"/>
      <c r="S60" s="125">
        <f>VLOOKUP(B60,'[1]МД с новыми'!$D$7:$BH$1991,26,0)</f>
        <v>500</v>
      </c>
      <c r="T60" s="127"/>
      <c r="U60" s="125"/>
    </row>
    <row r="61" spans="1:21" s="224" customFormat="1" ht="28.5" customHeight="1" x14ac:dyDescent="0.25">
      <c r="A61" s="577"/>
      <c r="B61" s="123" t="s">
        <v>2513</v>
      </c>
      <c r="C61" s="124" t="s">
        <v>2514</v>
      </c>
      <c r="D61" s="125">
        <v>1</v>
      </c>
      <c r="E61" s="126" t="s">
        <v>242</v>
      </c>
      <c r="F61" s="5">
        <v>10004</v>
      </c>
      <c r="G61" s="272">
        <f t="shared" si="4"/>
        <v>7002.8</v>
      </c>
      <c r="H61" s="93"/>
      <c r="I61" s="51"/>
      <c r="J61" s="52">
        <f t="shared" si="5"/>
        <v>0</v>
      </c>
      <c r="K61" s="93"/>
      <c r="L61" s="125" t="str">
        <f>VLOOKUP(B61,'[1]МД с новыми'!$D$7:$AO$1991,19,0)</f>
        <v>Аксессуары</v>
      </c>
      <c r="M61" s="125" t="str">
        <f>VLOOKUP(B61,'[1]МД с новыми'!$D$7:$AO$1991,20,0)</f>
        <v>ФайнЛайн Линик</v>
      </c>
      <c r="N61" s="125">
        <f>VLOOKUP(B61,'[1]МД с новыми'!$D$7:$AO$1991,21,0)</f>
        <v>300</v>
      </c>
      <c r="O61" s="125"/>
      <c r="P61" s="125" t="str">
        <f>VLOOKUP(B61,'[1]МД с новыми'!$D$7:$BH$1991,57,0)</f>
        <v>Дуб натуральный</v>
      </c>
      <c r="Q61" s="125"/>
      <c r="R61" s="125"/>
      <c r="S61" s="125">
        <f>VLOOKUP(B61,'[1]МД с новыми'!$D$7:$BH$1991,26,0)</f>
        <v>500</v>
      </c>
      <c r="T61" s="127"/>
      <c r="U61" s="125"/>
    </row>
    <row r="62" spans="1:21" s="142" customFormat="1" ht="102" customHeight="1" x14ac:dyDescent="0.25">
      <c r="A62" s="412"/>
      <c r="B62" s="274" t="s">
        <v>2538</v>
      </c>
      <c r="C62" s="275" t="s">
        <v>2539</v>
      </c>
      <c r="D62" s="276"/>
      <c r="E62" s="277" t="s">
        <v>235</v>
      </c>
      <c r="F62" s="278">
        <v>36112</v>
      </c>
      <c r="G62" s="269">
        <f t="shared" si="4"/>
        <v>25278.400000000001</v>
      </c>
      <c r="H62" s="93"/>
      <c r="I62" s="270"/>
      <c r="J62" s="271">
        <f t="shared" si="5"/>
        <v>0</v>
      </c>
      <c r="K62" s="93"/>
      <c r="L62" s="279" t="s">
        <v>141</v>
      </c>
      <c r="M62" s="279" t="s">
        <v>144</v>
      </c>
      <c r="N62" s="279" t="s">
        <v>2540</v>
      </c>
      <c r="O62" s="279"/>
      <c r="P62" s="279" t="s">
        <v>284</v>
      </c>
      <c r="Q62" s="279"/>
      <c r="R62" s="279"/>
      <c r="S62" s="279">
        <v>500</v>
      </c>
      <c r="T62" s="372">
        <v>3.88</v>
      </c>
      <c r="U62" s="279"/>
    </row>
    <row r="63" spans="1:21" s="224" customFormat="1" ht="45" customHeight="1" x14ac:dyDescent="0.25">
      <c r="A63" s="630"/>
      <c r="B63" s="266" t="s">
        <v>2541</v>
      </c>
      <c r="C63" s="273" t="s">
        <v>2542</v>
      </c>
      <c r="D63" s="266"/>
      <c r="E63" s="267" t="s">
        <v>235</v>
      </c>
      <c r="F63" s="268">
        <v>46116</v>
      </c>
      <c r="G63" s="269">
        <f t="shared" si="4"/>
        <v>32281.200000000001</v>
      </c>
      <c r="H63" s="93"/>
      <c r="I63" s="270"/>
      <c r="J63" s="271">
        <f t="shared" si="5"/>
        <v>0</v>
      </c>
      <c r="K63" s="93"/>
      <c r="L63" s="280" t="str">
        <f>VLOOKUP(B63,'[1]МД с новыми'!$D$7:$AO$1991,19,0)</f>
        <v>Аксессуары</v>
      </c>
      <c r="M63" s="280" t="str">
        <f>VLOOKUP(B63,'[1]МД с новыми'!$D$7:$AO$1991,20,0)</f>
        <v>ФайнЛайн Линик</v>
      </c>
      <c r="N63" s="280" t="str">
        <f>VLOOKUP(B63,'[1]МД с новыми'!$D$7:$AO$1991,21,0)</f>
        <v>1000-1200</v>
      </c>
      <c r="O63" s="280"/>
      <c r="P63" s="280" t="str">
        <f>VLOOKUP(B63,'[1]МД с новыми'!$D$7:$BH$1991,57,0)</f>
        <v>Дуб натуральный</v>
      </c>
      <c r="Q63" s="280"/>
      <c r="R63" s="280"/>
      <c r="S63" s="280">
        <f>VLOOKUP(B63,'[1]МД с новыми'!$D$7:$BH$1991,26,0)</f>
        <v>500</v>
      </c>
      <c r="T63" s="281"/>
      <c r="U63" s="280"/>
    </row>
    <row r="64" spans="1:21" s="224" customFormat="1" ht="33" customHeight="1" x14ac:dyDescent="0.25">
      <c r="A64" s="577"/>
      <c r="B64" s="123" t="s">
        <v>2538</v>
      </c>
      <c r="C64" s="124" t="s">
        <v>2539</v>
      </c>
      <c r="D64" s="125">
        <v>1</v>
      </c>
      <c r="E64" s="126" t="s">
        <v>235</v>
      </c>
      <c r="F64" s="5">
        <v>36112</v>
      </c>
      <c r="G64" s="272">
        <f t="shared" si="4"/>
        <v>25278.400000000001</v>
      </c>
      <c r="H64" s="93"/>
      <c r="I64" s="51"/>
      <c r="J64" s="52">
        <f t="shared" si="5"/>
        <v>0</v>
      </c>
      <c r="K64" s="93"/>
      <c r="L64" s="125" t="str">
        <f>VLOOKUP(B64,'[1]МД с новыми'!$D$7:$AO$1991,19,0)</f>
        <v>Аксессуары</v>
      </c>
      <c r="M64" s="125" t="str">
        <f>VLOOKUP(B64,'[1]МД с новыми'!$D$7:$AO$1991,20,0)</f>
        <v>ФайнЛайн Линик</v>
      </c>
      <c r="N64" s="125" t="str">
        <f>VLOOKUP(B64,'[1]МД с новыми'!$D$7:$AO$1991,21,0)</f>
        <v>1000-1200</v>
      </c>
      <c r="O64" s="125"/>
      <c r="P64" s="125" t="str">
        <f>VLOOKUP(B64,'[1]МД с новыми'!$D$7:$BH$1991,57,0)</f>
        <v>Дуб натуральный</v>
      </c>
      <c r="Q64" s="125"/>
      <c r="R64" s="125"/>
      <c r="S64" s="125">
        <f>VLOOKUP(B64,'[1]МД с новыми'!$D$7:$BH$1991,26,0)</f>
        <v>500</v>
      </c>
      <c r="T64" s="127"/>
      <c r="U64" s="125"/>
    </row>
    <row r="65" spans="1:21" s="224" customFormat="1" ht="36.75" customHeight="1" x14ac:dyDescent="0.25">
      <c r="A65" s="577"/>
      <c r="B65" s="123" t="s">
        <v>2513</v>
      </c>
      <c r="C65" s="124" t="s">
        <v>2514</v>
      </c>
      <c r="D65" s="125">
        <v>1</v>
      </c>
      <c r="E65" s="126" t="s">
        <v>242</v>
      </c>
      <c r="F65" s="5">
        <v>10004</v>
      </c>
      <c r="G65" s="272">
        <f t="shared" si="4"/>
        <v>7002.8</v>
      </c>
      <c r="H65" s="93"/>
      <c r="I65" s="51"/>
      <c r="J65" s="52">
        <f t="shared" si="5"/>
        <v>0</v>
      </c>
      <c r="K65" s="93"/>
      <c r="L65" s="125" t="str">
        <f>VLOOKUP(B65,'[1]МД с новыми'!$D$7:$AO$1991,19,0)</f>
        <v>Аксессуары</v>
      </c>
      <c r="M65" s="125" t="str">
        <f>VLOOKUP(B65,'[1]МД с новыми'!$D$7:$AO$1991,20,0)</f>
        <v>ФайнЛайн Линик</v>
      </c>
      <c r="N65" s="125">
        <f>VLOOKUP(B65,'[1]МД с новыми'!$D$7:$AO$1991,21,0)</f>
        <v>300</v>
      </c>
      <c r="O65" s="125"/>
      <c r="P65" s="125" t="str">
        <f>VLOOKUP(B65,'[1]МД с новыми'!$D$7:$BH$1991,57,0)</f>
        <v>Дуб натуральный</v>
      </c>
      <c r="Q65" s="125"/>
      <c r="R65" s="125"/>
      <c r="S65" s="125">
        <f>VLOOKUP(B65,'[1]МД с новыми'!$D$7:$BH$1991,26,0)</f>
        <v>500</v>
      </c>
      <c r="T65" s="127"/>
      <c r="U65" s="125"/>
    </row>
    <row r="66" spans="1:21" s="224" customFormat="1" ht="54.75" customHeight="1" x14ac:dyDescent="0.25">
      <c r="A66" s="630"/>
      <c r="B66" s="266" t="s">
        <v>2543</v>
      </c>
      <c r="C66" s="273" t="s">
        <v>2544</v>
      </c>
      <c r="D66" s="266"/>
      <c r="E66" s="267" t="s">
        <v>235</v>
      </c>
      <c r="F66" s="268">
        <v>47458</v>
      </c>
      <c r="G66" s="269">
        <f t="shared" si="4"/>
        <v>33220.6</v>
      </c>
      <c r="H66" s="93"/>
      <c r="I66" s="270"/>
      <c r="J66" s="271">
        <f t="shared" ref="J66:J97" si="6">IF(I66*G66&gt;0,I66*G66,0)</f>
        <v>0</v>
      </c>
      <c r="K66" s="93"/>
      <c r="L66" s="280" t="str">
        <f>VLOOKUP(B66,'[1]МД с новыми'!$D$7:$AO$1991,19,0)</f>
        <v>Аксессуары</v>
      </c>
      <c r="M66" s="280" t="str">
        <f>VLOOKUP(B66,'[1]МД с новыми'!$D$7:$AO$1991,20,0)</f>
        <v>ФайнЛайн Линик</v>
      </c>
      <c r="N66" s="280" t="str">
        <f>VLOOKUP(B66,'[1]МД с новыми'!$D$7:$AO$1991,21,0)</f>
        <v>1000-1200</v>
      </c>
      <c r="O66" s="280"/>
      <c r="P66" s="280" t="str">
        <f>VLOOKUP(B66,'[1]МД с новыми'!$D$7:$BH$1991,57,0)</f>
        <v>Дуб натуральный</v>
      </c>
      <c r="Q66" s="280"/>
      <c r="R66" s="280"/>
      <c r="S66" s="280">
        <f>VLOOKUP(B66,'[1]МД с новыми'!$D$7:$BH$1991,26,0)</f>
        <v>500</v>
      </c>
      <c r="T66" s="281"/>
      <c r="U66" s="280"/>
    </row>
    <row r="67" spans="1:21" s="224" customFormat="1" ht="27" customHeight="1" x14ac:dyDescent="0.25">
      <c r="A67" s="577"/>
      <c r="B67" s="123" t="s">
        <v>2538</v>
      </c>
      <c r="C67" s="124" t="s">
        <v>2539</v>
      </c>
      <c r="D67" s="125">
        <v>1</v>
      </c>
      <c r="E67" s="126" t="s">
        <v>235</v>
      </c>
      <c r="F67" s="5">
        <v>36112</v>
      </c>
      <c r="G67" s="272">
        <f t="shared" si="4"/>
        <v>25278.400000000001</v>
      </c>
      <c r="H67" s="93"/>
      <c r="I67" s="51"/>
      <c r="J67" s="52">
        <f t="shared" si="6"/>
        <v>0</v>
      </c>
      <c r="K67" s="93"/>
      <c r="L67" s="125" t="str">
        <f>VLOOKUP(B67,'[1]МД с новыми'!$D$7:$AO$1991,19,0)</f>
        <v>Аксессуары</v>
      </c>
      <c r="M67" s="125" t="str">
        <f>VLOOKUP(B67,'[1]МД с новыми'!$D$7:$AO$1991,20,0)</f>
        <v>ФайнЛайн Линик</v>
      </c>
      <c r="N67" s="125" t="str">
        <f>VLOOKUP(B67,'[1]МД с новыми'!$D$7:$AO$1991,21,0)</f>
        <v>1000-1200</v>
      </c>
      <c r="O67" s="125"/>
      <c r="P67" s="125" t="str">
        <f>VLOOKUP(B67,'[1]МД с новыми'!$D$7:$BH$1991,57,0)</f>
        <v>Дуб натуральный</v>
      </c>
      <c r="Q67" s="125"/>
      <c r="R67" s="125"/>
      <c r="S67" s="125">
        <f>VLOOKUP(B67,'[1]МД с новыми'!$D$7:$BH$1991,26,0)</f>
        <v>500</v>
      </c>
      <c r="T67" s="127"/>
      <c r="U67" s="125"/>
    </row>
    <row r="68" spans="1:21" s="224" customFormat="1" ht="34.5" customHeight="1" x14ac:dyDescent="0.25">
      <c r="A68" s="577"/>
      <c r="B68" s="123" t="s">
        <v>2517</v>
      </c>
      <c r="C68" s="124" t="s">
        <v>2518</v>
      </c>
      <c r="D68" s="125">
        <v>1</v>
      </c>
      <c r="E68" s="126" t="s">
        <v>242</v>
      </c>
      <c r="F68" s="5">
        <v>11346</v>
      </c>
      <c r="G68" s="272">
        <f t="shared" si="4"/>
        <v>7942.2000000000007</v>
      </c>
      <c r="H68" s="93"/>
      <c r="I68" s="51"/>
      <c r="J68" s="52">
        <f t="shared" si="6"/>
        <v>0</v>
      </c>
      <c r="K68" s="93"/>
      <c r="L68" s="125" t="str">
        <f>VLOOKUP(B68,'[1]МД с новыми'!$D$7:$AO$1991,19,0)</f>
        <v>Аксессуары</v>
      </c>
      <c r="M68" s="125" t="str">
        <f>VLOOKUP(B68,'[1]МД с новыми'!$D$7:$AO$1991,20,0)</f>
        <v>ФайнЛайн Линик</v>
      </c>
      <c r="N68" s="125">
        <f>VLOOKUP(B68,'[1]МД с новыми'!$D$7:$AO$1991,21,0)</f>
        <v>300</v>
      </c>
      <c r="O68" s="125"/>
      <c r="P68" s="125" t="str">
        <f>VLOOKUP(B68,'[1]МД с новыми'!$D$7:$BH$1991,57,0)</f>
        <v>Дуб натуральный</v>
      </c>
      <c r="Q68" s="125"/>
      <c r="R68" s="125"/>
      <c r="S68" s="125">
        <f>VLOOKUP(B68,'[1]МД с новыми'!$D$7:$BH$1991,26,0)</f>
        <v>500</v>
      </c>
      <c r="T68" s="127"/>
      <c r="U68" s="125"/>
    </row>
    <row r="69" spans="1:21" s="224" customFormat="1" ht="40.5" customHeight="1" x14ac:dyDescent="0.25">
      <c r="A69" s="630"/>
      <c r="B69" s="266" t="s">
        <v>2545</v>
      </c>
      <c r="C69" s="273" t="s">
        <v>2546</v>
      </c>
      <c r="D69" s="266"/>
      <c r="E69" s="267" t="s">
        <v>235</v>
      </c>
      <c r="F69" s="268">
        <v>57462</v>
      </c>
      <c r="G69" s="269">
        <f t="shared" si="4"/>
        <v>40223.4</v>
      </c>
      <c r="H69" s="93"/>
      <c r="I69" s="270"/>
      <c r="J69" s="271">
        <f t="shared" si="6"/>
        <v>0</v>
      </c>
      <c r="K69" s="93"/>
      <c r="L69" s="280" t="str">
        <f>VLOOKUP(B69,'[1]МД с новыми'!$D$7:$AO$1991,19,0)</f>
        <v>Аксессуары</v>
      </c>
      <c r="M69" s="280" t="str">
        <f>VLOOKUP(B69,'[1]МД с новыми'!$D$7:$AO$1991,20,0)</f>
        <v>ФайнЛайн Линик</v>
      </c>
      <c r="N69" s="280" t="str">
        <f>VLOOKUP(B69,'[1]МД с новыми'!$D$7:$AO$1991,21,0)</f>
        <v>1000-1200</v>
      </c>
      <c r="O69" s="280"/>
      <c r="P69" s="280" t="str">
        <f>VLOOKUP(B69,'[1]МД с новыми'!$D$7:$BH$1991,57,0)</f>
        <v>Дуб натуральный</v>
      </c>
      <c r="Q69" s="280"/>
      <c r="R69" s="280"/>
      <c r="S69" s="280">
        <f>VLOOKUP(B69,'[1]МД с новыми'!$D$7:$BH$1991,26,0)</f>
        <v>500</v>
      </c>
      <c r="T69" s="281"/>
      <c r="U69" s="280"/>
    </row>
    <row r="70" spans="1:21" s="224" customFormat="1" ht="21" customHeight="1" x14ac:dyDescent="0.25">
      <c r="A70" s="577"/>
      <c r="B70" s="123" t="s">
        <v>2538</v>
      </c>
      <c r="C70" s="124" t="s">
        <v>2539</v>
      </c>
      <c r="D70" s="125">
        <v>1</v>
      </c>
      <c r="E70" s="126" t="s">
        <v>235</v>
      </c>
      <c r="F70" s="5">
        <v>36112</v>
      </c>
      <c r="G70" s="272">
        <f t="shared" si="4"/>
        <v>25278.400000000001</v>
      </c>
      <c r="H70" s="93"/>
      <c r="I70" s="51"/>
      <c r="J70" s="52">
        <f t="shared" si="6"/>
        <v>0</v>
      </c>
      <c r="K70" s="93"/>
      <c r="L70" s="125" t="str">
        <f>VLOOKUP(B70,'[1]МД с новыми'!$D$7:$AO$1991,19,0)</f>
        <v>Аксессуары</v>
      </c>
      <c r="M70" s="125" t="str">
        <f>VLOOKUP(B70,'[1]МД с новыми'!$D$7:$AO$1991,20,0)</f>
        <v>ФайнЛайн Линик</v>
      </c>
      <c r="N70" s="125" t="str">
        <f>VLOOKUP(B70,'[1]МД с новыми'!$D$7:$AO$1991,21,0)</f>
        <v>1000-1200</v>
      </c>
      <c r="O70" s="125"/>
      <c r="P70" s="125" t="str">
        <f>VLOOKUP(B70,'[1]МД с новыми'!$D$7:$BH$1991,57,0)</f>
        <v>Дуб натуральный</v>
      </c>
      <c r="Q70" s="125"/>
      <c r="R70" s="125"/>
      <c r="S70" s="125">
        <f>VLOOKUP(B70,'[1]МД с новыми'!$D$7:$BH$1991,26,0)</f>
        <v>500</v>
      </c>
      <c r="T70" s="127"/>
      <c r="U70" s="125"/>
    </row>
    <row r="71" spans="1:21" s="224" customFormat="1" ht="30" customHeight="1" x14ac:dyDescent="0.25">
      <c r="A71" s="577"/>
      <c r="B71" s="123" t="s">
        <v>2513</v>
      </c>
      <c r="C71" s="124" t="s">
        <v>2514</v>
      </c>
      <c r="D71" s="125">
        <v>1</v>
      </c>
      <c r="E71" s="126" t="s">
        <v>242</v>
      </c>
      <c r="F71" s="5">
        <v>10004</v>
      </c>
      <c r="G71" s="272">
        <f t="shared" si="4"/>
        <v>7002.8</v>
      </c>
      <c r="H71" s="93"/>
      <c r="I71" s="51"/>
      <c r="J71" s="52">
        <f t="shared" si="6"/>
        <v>0</v>
      </c>
      <c r="K71" s="93"/>
      <c r="L71" s="125" t="str">
        <f>VLOOKUP(B71,'[1]МД с новыми'!$D$7:$AO$1991,19,0)</f>
        <v>Аксессуары</v>
      </c>
      <c r="M71" s="125" t="str">
        <f>VLOOKUP(B71,'[1]МД с новыми'!$D$7:$AO$1991,20,0)</f>
        <v>ФайнЛайн Линик</v>
      </c>
      <c r="N71" s="125">
        <f>VLOOKUP(B71,'[1]МД с новыми'!$D$7:$AO$1991,21,0)</f>
        <v>300</v>
      </c>
      <c r="O71" s="125"/>
      <c r="P71" s="125" t="str">
        <f>VLOOKUP(B71,'[1]МД с новыми'!$D$7:$BH$1991,57,0)</f>
        <v>Дуб натуральный</v>
      </c>
      <c r="Q71" s="125"/>
      <c r="R71" s="125"/>
      <c r="S71" s="125">
        <f>VLOOKUP(B71,'[1]МД с новыми'!$D$7:$BH$1991,26,0)</f>
        <v>500</v>
      </c>
      <c r="T71" s="127"/>
      <c r="U71" s="125"/>
    </row>
    <row r="72" spans="1:21" s="224" customFormat="1" ht="30" customHeight="1" x14ac:dyDescent="0.25">
      <c r="A72" s="577"/>
      <c r="B72" s="123" t="s">
        <v>2517</v>
      </c>
      <c r="C72" s="124" t="s">
        <v>2518</v>
      </c>
      <c r="D72" s="125">
        <v>1</v>
      </c>
      <c r="E72" s="126" t="s">
        <v>242</v>
      </c>
      <c r="F72" s="5">
        <v>11346</v>
      </c>
      <c r="G72" s="272">
        <f t="shared" si="4"/>
        <v>7942.2000000000007</v>
      </c>
      <c r="H72" s="93"/>
      <c r="I72" s="51"/>
      <c r="J72" s="52">
        <f t="shared" si="6"/>
        <v>0</v>
      </c>
      <c r="K72" s="93"/>
      <c r="L72" s="125" t="str">
        <f>VLOOKUP(B72,'[1]МД с новыми'!$D$7:$AO$1991,19,0)</f>
        <v>Аксессуары</v>
      </c>
      <c r="M72" s="125" t="str">
        <f>VLOOKUP(B72,'[1]МД с новыми'!$D$7:$AO$1991,20,0)</f>
        <v>ФайнЛайн Линик</v>
      </c>
      <c r="N72" s="125">
        <f>VLOOKUP(B72,'[1]МД с новыми'!$D$7:$AO$1991,21,0)</f>
        <v>300</v>
      </c>
      <c r="O72" s="125"/>
      <c r="P72" s="125" t="str">
        <f>VLOOKUP(B72,'[1]МД с новыми'!$D$7:$BH$1991,57,0)</f>
        <v>Дуб натуральный</v>
      </c>
      <c r="Q72" s="125"/>
      <c r="R72" s="125"/>
      <c r="S72" s="125">
        <f>VLOOKUP(B72,'[1]МД с новыми'!$D$7:$BH$1991,26,0)</f>
        <v>500</v>
      </c>
      <c r="T72" s="127"/>
      <c r="U72" s="125"/>
    </row>
    <row r="73" spans="1:21" s="224" customFormat="1" ht="45.75" customHeight="1" x14ac:dyDescent="0.25">
      <c r="A73" s="630"/>
      <c r="B73" s="266" t="s">
        <v>2547</v>
      </c>
      <c r="C73" s="273" t="s">
        <v>2548</v>
      </c>
      <c r="D73" s="266"/>
      <c r="E73" s="267" t="s">
        <v>235</v>
      </c>
      <c r="F73" s="268">
        <v>62708</v>
      </c>
      <c r="G73" s="269">
        <f t="shared" si="4"/>
        <v>43895.600000000006</v>
      </c>
      <c r="H73" s="93"/>
      <c r="I73" s="270"/>
      <c r="J73" s="271">
        <f t="shared" si="6"/>
        <v>0</v>
      </c>
      <c r="K73" s="93"/>
      <c r="L73" s="280" t="str">
        <f>VLOOKUP(B73,'[1]МД с новыми'!$D$7:$AO$1991,19,0)</f>
        <v>Аксессуары</v>
      </c>
      <c r="M73" s="280" t="str">
        <f>VLOOKUP(B73,'[1]МД с новыми'!$D$7:$AO$1991,20,0)</f>
        <v>ФайнЛайн Линик</v>
      </c>
      <c r="N73" s="280" t="str">
        <f>VLOOKUP(B73,'[1]МД с новыми'!$D$7:$AO$1991,21,0)</f>
        <v>1000-1200</v>
      </c>
      <c r="O73" s="280"/>
      <c r="P73" s="280" t="str">
        <f>VLOOKUP(B73,'[1]МД с новыми'!$D$7:$BH$1991,57,0)</f>
        <v>Дуб натуральный</v>
      </c>
      <c r="Q73" s="280"/>
      <c r="R73" s="280"/>
      <c r="S73" s="280">
        <f>VLOOKUP(B73,'[1]МД с новыми'!$D$7:$BH$1991,26,0)</f>
        <v>500</v>
      </c>
      <c r="T73" s="281"/>
      <c r="U73" s="280"/>
    </row>
    <row r="74" spans="1:21" s="224" customFormat="1" ht="18" customHeight="1" x14ac:dyDescent="0.25">
      <c r="A74" s="577"/>
      <c r="B74" s="123" t="s">
        <v>2538</v>
      </c>
      <c r="C74" s="124" t="s">
        <v>2539</v>
      </c>
      <c r="D74" s="125">
        <v>1</v>
      </c>
      <c r="E74" s="126" t="s">
        <v>235</v>
      </c>
      <c r="F74" s="5">
        <v>36112</v>
      </c>
      <c r="G74" s="272">
        <f t="shared" si="4"/>
        <v>25278.400000000001</v>
      </c>
      <c r="H74" s="93"/>
      <c r="I74" s="51"/>
      <c r="J74" s="52">
        <f t="shared" si="6"/>
        <v>0</v>
      </c>
      <c r="K74" s="93"/>
      <c r="L74" s="125" t="str">
        <f>VLOOKUP(B74,'[1]МД с новыми'!$D$7:$AO$1991,19,0)</f>
        <v>Аксессуары</v>
      </c>
      <c r="M74" s="125" t="str">
        <f>VLOOKUP(B74,'[1]МД с новыми'!$D$7:$AO$1991,20,0)</f>
        <v>ФайнЛайн Линик</v>
      </c>
      <c r="N74" s="125" t="str">
        <f>VLOOKUP(B74,'[1]МД с новыми'!$D$7:$AO$1991,21,0)</f>
        <v>1000-1200</v>
      </c>
      <c r="O74" s="125"/>
      <c r="P74" s="125" t="str">
        <f>VLOOKUP(B74,'[1]МД с новыми'!$D$7:$BH$1991,57,0)</f>
        <v>Дуб натуральный</v>
      </c>
      <c r="Q74" s="125"/>
      <c r="R74" s="125"/>
      <c r="S74" s="125">
        <f>VLOOKUP(B74,'[1]МД с новыми'!$D$7:$BH$1991,26,0)</f>
        <v>500</v>
      </c>
      <c r="T74" s="127"/>
      <c r="U74" s="125"/>
    </row>
    <row r="75" spans="1:21" s="224" customFormat="1" ht="27" customHeight="1" x14ac:dyDescent="0.25">
      <c r="A75" s="577"/>
      <c r="B75" s="123" t="s">
        <v>2509</v>
      </c>
      <c r="C75" s="124" t="s">
        <v>2510</v>
      </c>
      <c r="D75" s="125">
        <v>1</v>
      </c>
      <c r="E75" s="126" t="s">
        <v>242</v>
      </c>
      <c r="F75" s="5">
        <v>5246</v>
      </c>
      <c r="G75" s="272">
        <f t="shared" si="4"/>
        <v>3672.2</v>
      </c>
      <c r="H75" s="93"/>
      <c r="I75" s="51"/>
      <c r="J75" s="52">
        <f t="shared" si="6"/>
        <v>0</v>
      </c>
      <c r="K75" s="93"/>
      <c r="L75" s="125" t="str">
        <f>VLOOKUP(B75,'[1]МД с новыми'!$D$7:$AO$1991,19,0)</f>
        <v>Аксессуары</v>
      </c>
      <c r="M75" s="125" t="str">
        <f>VLOOKUP(B75,'[1]МД с новыми'!$D$7:$AO$1991,20,0)</f>
        <v>ФайнЛайн Линик</v>
      </c>
      <c r="N75" s="125">
        <f>VLOOKUP(B75,'[1]МД с новыми'!$D$7:$AO$1991,21,0)</f>
        <v>300</v>
      </c>
      <c r="O75" s="125"/>
      <c r="P75" s="125" t="str">
        <f>VLOOKUP(B75,'[1]МД с новыми'!$D$7:$BH$1991,57,0)</f>
        <v>Дуб натуральный</v>
      </c>
      <c r="Q75" s="125"/>
      <c r="R75" s="125"/>
      <c r="S75" s="125">
        <f>VLOOKUP(B75,'[1]МД с новыми'!$D$7:$BH$1991,26,0)</f>
        <v>500</v>
      </c>
      <c r="T75" s="127"/>
      <c r="U75" s="125"/>
    </row>
    <row r="76" spans="1:21" s="224" customFormat="1" ht="27" customHeight="1" x14ac:dyDescent="0.25">
      <c r="A76" s="577"/>
      <c r="B76" s="123" t="s">
        <v>2513</v>
      </c>
      <c r="C76" s="124" t="s">
        <v>2514</v>
      </c>
      <c r="D76" s="125">
        <v>1</v>
      </c>
      <c r="E76" s="126" t="s">
        <v>242</v>
      </c>
      <c r="F76" s="5">
        <v>10004</v>
      </c>
      <c r="G76" s="272">
        <f t="shared" si="4"/>
        <v>7002.8</v>
      </c>
      <c r="H76" s="93"/>
      <c r="I76" s="51"/>
      <c r="J76" s="52">
        <f t="shared" si="6"/>
        <v>0</v>
      </c>
      <c r="K76" s="93"/>
      <c r="L76" s="125" t="str">
        <f>VLOOKUP(B76,'[1]МД с новыми'!$D$7:$AO$1991,19,0)</f>
        <v>Аксессуары</v>
      </c>
      <c r="M76" s="125" t="str">
        <f>VLOOKUP(B76,'[1]МД с новыми'!$D$7:$AO$1991,20,0)</f>
        <v>ФайнЛайн Линик</v>
      </c>
      <c r="N76" s="125">
        <f>VLOOKUP(B76,'[1]МД с новыми'!$D$7:$AO$1991,21,0)</f>
        <v>300</v>
      </c>
      <c r="O76" s="125"/>
      <c r="P76" s="125" t="str">
        <f>VLOOKUP(B76,'[1]МД с новыми'!$D$7:$BH$1991,57,0)</f>
        <v>Дуб натуральный</v>
      </c>
      <c r="Q76" s="125"/>
      <c r="R76" s="125"/>
      <c r="S76" s="125">
        <f>VLOOKUP(B76,'[1]МД с новыми'!$D$7:$BH$1991,26,0)</f>
        <v>500</v>
      </c>
      <c r="T76" s="127"/>
      <c r="U76" s="125"/>
    </row>
    <row r="77" spans="1:21" s="224" customFormat="1" ht="27" customHeight="1" thickBot="1" x14ac:dyDescent="0.3">
      <c r="A77" s="609"/>
      <c r="B77" s="178" t="s">
        <v>2517</v>
      </c>
      <c r="C77" s="241" t="s">
        <v>2518</v>
      </c>
      <c r="D77" s="180">
        <v>1</v>
      </c>
      <c r="E77" s="181" t="s">
        <v>242</v>
      </c>
      <c r="F77" s="242">
        <v>11346</v>
      </c>
      <c r="G77" s="294">
        <f t="shared" si="4"/>
        <v>7942.2000000000007</v>
      </c>
      <c r="H77" s="93"/>
      <c r="I77" s="243"/>
      <c r="J77" s="55">
        <f t="shared" si="6"/>
        <v>0</v>
      </c>
      <c r="K77" s="93"/>
      <c r="L77" s="180" t="str">
        <f>VLOOKUP(B77,'[1]МД с новыми'!$D$7:$AO$1991,19,0)</f>
        <v>Аксессуары</v>
      </c>
      <c r="M77" s="180" t="str">
        <f>VLOOKUP(B77,'[1]МД с новыми'!$D$7:$AO$1991,20,0)</f>
        <v>ФайнЛайн Линик</v>
      </c>
      <c r="N77" s="180">
        <f>VLOOKUP(B77,'[1]МД с новыми'!$D$7:$AO$1991,21,0)</f>
        <v>300</v>
      </c>
      <c r="O77" s="180"/>
      <c r="P77" s="180" t="str">
        <f>VLOOKUP(B77,'[1]МД с новыми'!$D$7:$BH$1991,57,0)</f>
        <v>Дуб натуральный</v>
      </c>
      <c r="Q77" s="180"/>
      <c r="R77" s="180"/>
      <c r="S77" s="180">
        <f>VLOOKUP(B77,'[1]МД с новыми'!$D$7:$BH$1991,26,0)</f>
        <v>500</v>
      </c>
      <c r="T77" s="244"/>
      <c r="U77" s="180"/>
    </row>
    <row r="78" spans="1:21" s="142" customFormat="1" ht="33" customHeight="1" thickTop="1" x14ac:dyDescent="0.25">
      <c r="A78" s="583"/>
      <c r="B78" s="264" t="s">
        <v>2549</v>
      </c>
      <c r="C78" s="273" t="s">
        <v>2550</v>
      </c>
      <c r="D78" s="266"/>
      <c r="E78" s="267" t="s">
        <v>235</v>
      </c>
      <c r="F78" s="268">
        <v>11346</v>
      </c>
      <c r="G78" s="269">
        <f t="shared" ref="G78:G121" si="7">F78-F78*$G$4</f>
        <v>7942.2000000000007</v>
      </c>
      <c r="H78" s="93"/>
      <c r="I78" s="270"/>
      <c r="J78" s="271">
        <f t="shared" si="6"/>
        <v>0</v>
      </c>
      <c r="K78" s="93"/>
      <c r="L78" s="266" t="s">
        <v>141</v>
      </c>
      <c r="M78" s="266" t="s">
        <v>144</v>
      </c>
      <c r="N78" s="266">
        <v>300</v>
      </c>
      <c r="O78" s="266"/>
      <c r="P78" s="266" t="s">
        <v>2551</v>
      </c>
      <c r="Q78" s="266" t="s">
        <v>652</v>
      </c>
      <c r="R78" s="266" t="s">
        <v>652</v>
      </c>
      <c r="S78" s="266">
        <v>500</v>
      </c>
      <c r="T78" s="371">
        <v>0.75</v>
      </c>
      <c r="U78" s="266"/>
    </row>
    <row r="79" spans="1:21" s="142" customFormat="1" ht="29.25" customHeight="1" x14ac:dyDescent="0.25">
      <c r="A79" s="583"/>
      <c r="B79" s="123" t="s">
        <v>2552</v>
      </c>
      <c r="C79" s="124" t="s">
        <v>2553</v>
      </c>
      <c r="D79" s="125">
        <v>1</v>
      </c>
      <c r="E79" s="126" t="s">
        <v>242</v>
      </c>
      <c r="F79" s="5">
        <v>6466</v>
      </c>
      <c r="G79" s="272">
        <f t="shared" si="7"/>
        <v>4526.2</v>
      </c>
      <c r="H79" s="93"/>
      <c r="I79" s="51"/>
      <c r="J79" s="52">
        <f t="shared" si="6"/>
        <v>0</v>
      </c>
      <c r="K79" s="93"/>
      <c r="L79" s="125" t="s">
        <v>141</v>
      </c>
      <c r="M79" s="125" t="s">
        <v>144</v>
      </c>
      <c r="N79" s="125">
        <v>300</v>
      </c>
      <c r="O79" s="125"/>
      <c r="P79" s="125" t="s">
        <v>2551</v>
      </c>
      <c r="Q79" s="125" t="s">
        <v>652</v>
      </c>
      <c r="R79" s="125" t="s">
        <v>652</v>
      </c>
      <c r="S79" s="125">
        <v>500</v>
      </c>
      <c r="T79" s="127">
        <v>0.75</v>
      </c>
      <c r="U79" s="125"/>
    </row>
    <row r="80" spans="1:21" s="142" customFormat="1" ht="29.25" customHeight="1" x14ac:dyDescent="0.25">
      <c r="A80" s="583"/>
      <c r="B80" s="123" t="s">
        <v>2554</v>
      </c>
      <c r="C80" s="124" t="s">
        <v>2555</v>
      </c>
      <c r="D80" s="125">
        <v>1</v>
      </c>
      <c r="E80" s="126" t="s">
        <v>242</v>
      </c>
      <c r="F80" s="5">
        <v>4880</v>
      </c>
      <c r="G80" s="272">
        <f t="shared" si="7"/>
        <v>3416</v>
      </c>
      <c r="H80" s="93"/>
      <c r="I80" s="51"/>
      <c r="J80" s="52">
        <f t="shared" si="6"/>
        <v>0</v>
      </c>
      <c r="K80" s="93"/>
      <c r="L80" s="125" t="s">
        <v>141</v>
      </c>
      <c r="M80" s="125" t="s">
        <v>144</v>
      </c>
      <c r="N80" s="125">
        <v>300</v>
      </c>
      <c r="O80" s="125"/>
      <c r="P80" s="125" t="s">
        <v>2551</v>
      </c>
      <c r="Q80" s="125" t="s">
        <v>652</v>
      </c>
      <c r="R80" s="125" t="s">
        <v>652</v>
      </c>
      <c r="S80" s="125">
        <v>500</v>
      </c>
      <c r="T80" s="127">
        <v>0.75</v>
      </c>
      <c r="U80" s="125"/>
    </row>
    <row r="81" spans="1:21" s="142" customFormat="1" ht="36" customHeight="1" x14ac:dyDescent="0.25">
      <c r="A81" s="583"/>
      <c r="B81" s="264" t="s">
        <v>2556</v>
      </c>
      <c r="C81" s="273" t="s">
        <v>2557</v>
      </c>
      <c r="D81" s="266"/>
      <c r="E81" s="267" t="s">
        <v>235</v>
      </c>
      <c r="F81" s="268">
        <v>15738</v>
      </c>
      <c r="G81" s="269">
        <f t="shared" si="7"/>
        <v>11016.6</v>
      </c>
      <c r="H81" s="93"/>
      <c r="I81" s="270"/>
      <c r="J81" s="271">
        <f t="shared" si="6"/>
        <v>0</v>
      </c>
      <c r="K81" s="93"/>
      <c r="L81" s="266" t="s">
        <v>141</v>
      </c>
      <c r="M81" s="266" t="s">
        <v>144</v>
      </c>
      <c r="N81" s="266">
        <v>300</v>
      </c>
      <c r="O81" s="266"/>
      <c r="P81" s="266" t="s">
        <v>2551</v>
      </c>
      <c r="Q81" s="266" t="s">
        <v>652</v>
      </c>
      <c r="R81" s="266" t="s">
        <v>652</v>
      </c>
      <c r="S81" s="266">
        <v>500</v>
      </c>
      <c r="T81" s="371">
        <v>1.228</v>
      </c>
      <c r="U81" s="266"/>
    </row>
    <row r="82" spans="1:21" s="142" customFormat="1" ht="27.75" customHeight="1" x14ac:dyDescent="0.25">
      <c r="A82" s="583"/>
      <c r="B82" s="123" t="s">
        <v>2552</v>
      </c>
      <c r="C82" s="124" t="s">
        <v>2553</v>
      </c>
      <c r="D82" s="125">
        <v>1</v>
      </c>
      <c r="E82" s="126" t="s">
        <v>242</v>
      </c>
      <c r="F82" s="5">
        <v>6466</v>
      </c>
      <c r="G82" s="272">
        <f t="shared" si="7"/>
        <v>4526.2</v>
      </c>
      <c r="H82" s="93"/>
      <c r="I82" s="51"/>
      <c r="J82" s="52">
        <f t="shared" si="6"/>
        <v>0</v>
      </c>
      <c r="K82" s="93"/>
      <c r="L82" s="125" t="s">
        <v>141</v>
      </c>
      <c r="M82" s="125" t="s">
        <v>144</v>
      </c>
      <c r="N82" s="125">
        <v>300</v>
      </c>
      <c r="O82" s="125"/>
      <c r="P82" s="125" t="s">
        <v>2551</v>
      </c>
      <c r="Q82" s="125" t="s">
        <v>652</v>
      </c>
      <c r="R82" s="125" t="s">
        <v>652</v>
      </c>
      <c r="S82" s="125">
        <v>500</v>
      </c>
      <c r="T82" s="127">
        <v>1.228</v>
      </c>
      <c r="U82" s="125"/>
    </row>
    <row r="83" spans="1:21" s="142" customFormat="1" ht="27.75" customHeight="1" x14ac:dyDescent="0.25">
      <c r="A83" s="583"/>
      <c r="B83" s="123" t="s">
        <v>2558</v>
      </c>
      <c r="C83" s="124" t="s">
        <v>2559</v>
      </c>
      <c r="D83" s="125">
        <v>1</v>
      </c>
      <c r="E83" s="126" t="s">
        <v>242</v>
      </c>
      <c r="F83" s="5">
        <v>9272</v>
      </c>
      <c r="G83" s="272">
        <f t="shared" si="7"/>
        <v>6490.4</v>
      </c>
      <c r="H83" s="93"/>
      <c r="I83" s="51"/>
      <c r="J83" s="52">
        <f t="shared" si="6"/>
        <v>0</v>
      </c>
      <c r="K83" s="93"/>
      <c r="L83" s="125" t="s">
        <v>141</v>
      </c>
      <c r="M83" s="125" t="s">
        <v>144</v>
      </c>
      <c r="N83" s="125">
        <v>300</v>
      </c>
      <c r="O83" s="125"/>
      <c r="P83" s="125" t="s">
        <v>2551</v>
      </c>
      <c r="Q83" s="125" t="s">
        <v>652</v>
      </c>
      <c r="R83" s="125" t="s">
        <v>652</v>
      </c>
      <c r="S83" s="125">
        <v>500</v>
      </c>
      <c r="T83" s="127">
        <v>1.228</v>
      </c>
      <c r="U83" s="125"/>
    </row>
    <row r="84" spans="1:21" s="142" customFormat="1" ht="38.25" customHeight="1" x14ac:dyDescent="0.25">
      <c r="A84" s="583"/>
      <c r="B84" s="264" t="s">
        <v>2560</v>
      </c>
      <c r="C84" s="273" t="s">
        <v>2561</v>
      </c>
      <c r="D84" s="266"/>
      <c r="E84" s="267" t="s">
        <v>235</v>
      </c>
      <c r="F84" s="268">
        <v>16958</v>
      </c>
      <c r="G84" s="269">
        <f t="shared" si="7"/>
        <v>11870.6</v>
      </c>
      <c r="H84" s="93"/>
      <c r="I84" s="270"/>
      <c r="J84" s="271">
        <f t="shared" si="6"/>
        <v>0</v>
      </c>
      <c r="K84" s="93"/>
      <c r="L84" s="266" t="s">
        <v>141</v>
      </c>
      <c r="M84" s="266" t="s">
        <v>144</v>
      </c>
      <c r="N84" s="266">
        <v>300</v>
      </c>
      <c r="O84" s="266"/>
      <c r="P84" s="266" t="s">
        <v>2551</v>
      </c>
      <c r="Q84" s="266" t="s">
        <v>652</v>
      </c>
      <c r="R84" s="266" t="s">
        <v>652</v>
      </c>
      <c r="S84" s="266">
        <v>500</v>
      </c>
      <c r="T84" s="371">
        <v>1.056</v>
      </c>
      <c r="U84" s="266"/>
    </row>
    <row r="85" spans="1:21" s="142" customFormat="1" ht="28.5" customHeight="1" x14ac:dyDescent="0.25">
      <c r="A85" s="583"/>
      <c r="B85" s="123" t="s">
        <v>2552</v>
      </c>
      <c r="C85" s="124" t="s">
        <v>2553</v>
      </c>
      <c r="D85" s="125">
        <v>1</v>
      </c>
      <c r="E85" s="126" t="s">
        <v>242</v>
      </c>
      <c r="F85" s="5">
        <v>6466</v>
      </c>
      <c r="G85" s="272">
        <f t="shared" si="7"/>
        <v>4526.2</v>
      </c>
      <c r="H85" s="93"/>
      <c r="I85" s="51"/>
      <c r="J85" s="52">
        <f t="shared" si="6"/>
        <v>0</v>
      </c>
      <c r="K85" s="93"/>
      <c r="L85" s="125" t="s">
        <v>141</v>
      </c>
      <c r="M85" s="125" t="s">
        <v>144</v>
      </c>
      <c r="N85" s="125">
        <v>300</v>
      </c>
      <c r="O85" s="125"/>
      <c r="P85" s="125" t="s">
        <v>2551</v>
      </c>
      <c r="Q85" s="125" t="s">
        <v>652</v>
      </c>
      <c r="R85" s="125" t="s">
        <v>652</v>
      </c>
      <c r="S85" s="125">
        <v>500</v>
      </c>
      <c r="T85" s="127">
        <v>1.056</v>
      </c>
      <c r="U85" s="125"/>
    </row>
    <row r="86" spans="1:21" s="142" customFormat="1" ht="28.5" customHeight="1" x14ac:dyDescent="0.25">
      <c r="A86" s="583"/>
      <c r="B86" s="123" t="s">
        <v>2562</v>
      </c>
      <c r="C86" s="124" t="s">
        <v>2563</v>
      </c>
      <c r="D86" s="125">
        <v>1</v>
      </c>
      <c r="E86" s="126" t="s">
        <v>242</v>
      </c>
      <c r="F86" s="5">
        <v>10492</v>
      </c>
      <c r="G86" s="272">
        <f t="shared" si="7"/>
        <v>7344.4</v>
      </c>
      <c r="H86" s="93"/>
      <c r="I86" s="51"/>
      <c r="J86" s="52">
        <f t="shared" si="6"/>
        <v>0</v>
      </c>
      <c r="K86" s="93"/>
      <c r="L86" s="125" t="s">
        <v>141</v>
      </c>
      <c r="M86" s="125" t="s">
        <v>144</v>
      </c>
      <c r="N86" s="125">
        <v>300</v>
      </c>
      <c r="O86" s="125" t="s">
        <v>652</v>
      </c>
      <c r="P86" s="125" t="s">
        <v>2551</v>
      </c>
      <c r="Q86" s="125" t="s">
        <v>652</v>
      </c>
      <c r="R86" s="125" t="s">
        <v>652</v>
      </c>
      <c r="S86" s="125">
        <v>500</v>
      </c>
      <c r="T86" s="127">
        <v>1.056</v>
      </c>
      <c r="U86" s="125"/>
    </row>
    <row r="87" spans="1:21" s="142" customFormat="1" ht="84" customHeight="1" x14ac:dyDescent="0.25">
      <c r="A87" s="556"/>
      <c r="B87" s="163" t="s">
        <v>2564</v>
      </c>
      <c r="C87" s="164" t="s">
        <v>2565</v>
      </c>
      <c r="D87" s="165"/>
      <c r="E87" s="166" t="s">
        <v>242</v>
      </c>
      <c r="F87" s="34">
        <v>15738</v>
      </c>
      <c r="G87" s="287">
        <f t="shared" si="7"/>
        <v>11016.6</v>
      </c>
      <c r="H87" s="93"/>
      <c r="I87" s="47"/>
      <c r="J87" s="48">
        <f t="shared" si="6"/>
        <v>0</v>
      </c>
      <c r="K87" s="93"/>
      <c r="L87" s="167" t="s">
        <v>141</v>
      </c>
      <c r="M87" s="167" t="s">
        <v>144</v>
      </c>
      <c r="N87" s="167" t="s">
        <v>2521</v>
      </c>
      <c r="O87" s="167" t="s">
        <v>652</v>
      </c>
      <c r="P87" s="167" t="s">
        <v>2551</v>
      </c>
      <c r="Q87" s="167" t="s">
        <v>652</v>
      </c>
      <c r="R87" s="167" t="s">
        <v>652</v>
      </c>
      <c r="S87" s="167">
        <v>500</v>
      </c>
      <c r="T87" s="168">
        <v>1.39</v>
      </c>
      <c r="U87" s="167"/>
    </row>
    <row r="88" spans="1:21" s="142" customFormat="1" ht="85.5" customHeight="1" x14ac:dyDescent="0.25">
      <c r="A88" s="553"/>
      <c r="B88" s="274" t="s">
        <v>2566</v>
      </c>
      <c r="C88" s="275" t="s">
        <v>2567</v>
      </c>
      <c r="D88" s="276"/>
      <c r="E88" s="277" t="s">
        <v>242</v>
      </c>
      <c r="F88" s="278">
        <v>19886</v>
      </c>
      <c r="G88" s="269">
        <f t="shared" si="7"/>
        <v>13920.2</v>
      </c>
      <c r="H88" s="93"/>
      <c r="I88" s="270"/>
      <c r="J88" s="271">
        <f t="shared" si="6"/>
        <v>0</v>
      </c>
      <c r="K88" s="93"/>
      <c r="L88" s="279" t="s">
        <v>141</v>
      </c>
      <c r="M88" s="279" t="s">
        <v>144</v>
      </c>
      <c r="N88" s="279" t="s">
        <v>2524</v>
      </c>
      <c r="O88" s="279" t="s">
        <v>652</v>
      </c>
      <c r="P88" s="279" t="s">
        <v>2551</v>
      </c>
      <c r="Q88" s="279" t="s">
        <v>652</v>
      </c>
      <c r="R88" s="279" t="s">
        <v>652</v>
      </c>
      <c r="S88" s="279">
        <v>500</v>
      </c>
      <c r="T88" s="372">
        <v>1.66</v>
      </c>
      <c r="U88" s="279"/>
    </row>
    <row r="89" spans="1:21" s="142" customFormat="1" ht="55.5" customHeight="1" x14ac:dyDescent="0.25">
      <c r="A89" s="583"/>
      <c r="B89" s="264" t="s">
        <v>2568</v>
      </c>
      <c r="C89" s="273" t="s">
        <v>2569</v>
      </c>
      <c r="D89" s="266"/>
      <c r="E89" s="267" t="s">
        <v>235</v>
      </c>
      <c r="F89" s="268">
        <v>29158</v>
      </c>
      <c r="G89" s="269">
        <f t="shared" si="7"/>
        <v>20410.599999999999</v>
      </c>
      <c r="H89" s="93"/>
      <c r="I89" s="270"/>
      <c r="J89" s="271">
        <f t="shared" si="6"/>
        <v>0</v>
      </c>
      <c r="K89" s="93"/>
      <c r="L89" s="266" t="s">
        <v>141</v>
      </c>
      <c r="M89" s="266" t="s">
        <v>144</v>
      </c>
      <c r="N89" s="266" t="s">
        <v>2524</v>
      </c>
      <c r="O89" s="266" t="s">
        <v>652</v>
      </c>
      <c r="P89" s="266" t="s">
        <v>2551</v>
      </c>
      <c r="Q89" s="266" t="s">
        <v>652</v>
      </c>
      <c r="R89" s="266" t="s">
        <v>652</v>
      </c>
      <c r="S89" s="266">
        <v>500</v>
      </c>
      <c r="T89" s="371">
        <v>2.4500000000000002</v>
      </c>
      <c r="U89" s="266" t="s">
        <v>652</v>
      </c>
    </row>
    <row r="90" spans="1:21" s="142" customFormat="1" ht="33.75" customHeight="1" x14ac:dyDescent="0.25">
      <c r="A90" s="583"/>
      <c r="B90" s="123" t="s">
        <v>2566</v>
      </c>
      <c r="C90" s="124" t="s">
        <v>2567</v>
      </c>
      <c r="D90" s="125">
        <v>1</v>
      </c>
      <c r="E90" s="126" t="s">
        <v>242</v>
      </c>
      <c r="F90" s="5">
        <v>19886</v>
      </c>
      <c r="G90" s="272">
        <f t="shared" si="7"/>
        <v>13920.2</v>
      </c>
      <c r="H90" s="93"/>
      <c r="I90" s="51"/>
      <c r="J90" s="52">
        <f t="shared" si="6"/>
        <v>0</v>
      </c>
      <c r="K90" s="93"/>
      <c r="L90" s="125" t="s">
        <v>141</v>
      </c>
      <c r="M90" s="125" t="s">
        <v>144</v>
      </c>
      <c r="N90" s="125" t="s">
        <v>2524</v>
      </c>
      <c r="O90" s="125" t="s">
        <v>652</v>
      </c>
      <c r="P90" s="125" t="s">
        <v>2551</v>
      </c>
      <c r="Q90" s="125" t="s">
        <v>652</v>
      </c>
      <c r="R90" s="125" t="s">
        <v>652</v>
      </c>
      <c r="S90" s="125">
        <v>500</v>
      </c>
      <c r="T90" s="127">
        <v>2.4500000000000002</v>
      </c>
      <c r="U90" s="125" t="s">
        <v>652</v>
      </c>
    </row>
    <row r="91" spans="1:21" s="142" customFormat="1" ht="33.75" customHeight="1" x14ac:dyDescent="0.25">
      <c r="A91" s="583"/>
      <c r="B91" s="123" t="s">
        <v>2558</v>
      </c>
      <c r="C91" s="124" t="s">
        <v>2559</v>
      </c>
      <c r="D91" s="125">
        <v>1</v>
      </c>
      <c r="E91" s="126" t="s">
        <v>242</v>
      </c>
      <c r="F91" s="5">
        <v>9272</v>
      </c>
      <c r="G91" s="272">
        <f t="shared" si="7"/>
        <v>6490.4</v>
      </c>
      <c r="H91" s="93"/>
      <c r="I91" s="51"/>
      <c r="J91" s="52">
        <f t="shared" si="6"/>
        <v>0</v>
      </c>
      <c r="K91" s="93"/>
      <c r="L91" s="125" t="s">
        <v>141</v>
      </c>
      <c r="M91" s="125" t="s">
        <v>144</v>
      </c>
      <c r="N91" s="125" t="s">
        <v>2524</v>
      </c>
      <c r="O91" s="125" t="s">
        <v>652</v>
      </c>
      <c r="P91" s="125" t="s">
        <v>2551</v>
      </c>
      <c r="Q91" s="125" t="s">
        <v>652</v>
      </c>
      <c r="R91" s="125" t="s">
        <v>652</v>
      </c>
      <c r="S91" s="125">
        <v>500</v>
      </c>
      <c r="T91" s="127">
        <v>2.4500000000000002</v>
      </c>
      <c r="U91" s="125" t="s">
        <v>652</v>
      </c>
    </row>
    <row r="92" spans="1:21" s="142" customFormat="1" ht="60" customHeight="1" x14ac:dyDescent="0.25">
      <c r="A92" s="583"/>
      <c r="B92" s="264" t="s">
        <v>2570</v>
      </c>
      <c r="C92" s="273" t="s">
        <v>2571</v>
      </c>
      <c r="D92" s="266"/>
      <c r="E92" s="267" t="s">
        <v>235</v>
      </c>
      <c r="F92" s="268">
        <v>30378</v>
      </c>
      <c r="G92" s="269">
        <f t="shared" si="7"/>
        <v>21264.6</v>
      </c>
      <c r="H92" s="93"/>
      <c r="I92" s="270"/>
      <c r="J92" s="271">
        <f t="shared" si="6"/>
        <v>0</v>
      </c>
      <c r="K92" s="93"/>
      <c r="L92" s="266" t="s">
        <v>141</v>
      </c>
      <c r="M92" s="266" t="s">
        <v>144</v>
      </c>
      <c r="N92" s="266" t="s">
        <v>2524</v>
      </c>
      <c r="O92" s="266" t="s">
        <v>652</v>
      </c>
      <c r="P92" s="266" t="s">
        <v>2551</v>
      </c>
      <c r="Q92" s="266" t="s">
        <v>652</v>
      </c>
      <c r="R92" s="266" t="s">
        <v>652</v>
      </c>
      <c r="S92" s="266">
        <v>500</v>
      </c>
      <c r="T92" s="371">
        <v>2.278</v>
      </c>
      <c r="U92" s="266" t="s">
        <v>652</v>
      </c>
    </row>
    <row r="93" spans="1:21" s="142" customFormat="1" ht="33.75" customHeight="1" x14ac:dyDescent="0.25">
      <c r="A93" s="583"/>
      <c r="B93" s="123" t="s">
        <v>2566</v>
      </c>
      <c r="C93" s="124" t="s">
        <v>2567</v>
      </c>
      <c r="D93" s="125">
        <v>1</v>
      </c>
      <c r="E93" s="126" t="s">
        <v>242</v>
      </c>
      <c r="F93" s="5">
        <v>19886</v>
      </c>
      <c r="G93" s="272">
        <f t="shared" si="7"/>
        <v>13920.2</v>
      </c>
      <c r="H93" s="93"/>
      <c r="I93" s="51"/>
      <c r="J93" s="52">
        <f t="shared" si="6"/>
        <v>0</v>
      </c>
      <c r="K93" s="93"/>
      <c r="L93" s="125" t="s">
        <v>141</v>
      </c>
      <c r="M93" s="125" t="s">
        <v>144</v>
      </c>
      <c r="N93" s="125" t="s">
        <v>2524</v>
      </c>
      <c r="O93" s="125" t="s">
        <v>652</v>
      </c>
      <c r="P93" s="125" t="s">
        <v>2551</v>
      </c>
      <c r="Q93" s="125" t="s">
        <v>652</v>
      </c>
      <c r="R93" s="125" t="s">
        <v>652</v>
      </c>
      <c r="S93" s="125">
        <v>500</v>
      </c>
      <c r="T93" s="127">
        <v>2.278</v>
      </c>
      <c r="U93" s="125" t="s">
        <v>652</v>
      </c>
    </row>
    <row r="94" spans="1:21" s="142" customFormat="1" ht="33.75" customHeight="1" x14ac:dyDescent="0.25">
      <c r="A94" s="583"/>
      <c r="B94" s="123" t="s">
        <v>2562</v>
      </c>
      <c r="C94" s="124" t="s">
        <v>2563</v>
      </c>
      <c r="D94" s="125">
        <v>1</v>
      </c>
      <c r="E94" s="126" t="s">
        <v>242</v>
      </c>
      <c r="F94" s="5">
        <v>10492</v>
      </c>
      <c r="G94" s="272">
        <f t="shared" si="7"/>
        <v>7344.4</v>
      </c>
      <c r="H94" s="93"/>
      <c r="I94" s="51"/>
      <c r="J94" s="52">
        <f t="shared" si="6"/>
        <v>0</v>
      </c>
      <c r="K94" s="93"/>
      <c r="L94" s="125" t="s">
        <v>141</v>
      </c>
      <c r="M94" s="125" t="s">
        <v>144</v>
      </c>
      <c r="N94" s="125" t="s">
        <v>2524</v>
      </c>
      <c r="O94" s="125" t="s">
        <v>652</v>
      </c>
      <c r="P94" s="125" t="s">
        <v>2551</v>
      </c>
      <c r="Q94" s="125" t="s">
        <v>652</v>
      </c>
      <c r="R94" s="125" t="s">
        <v>652</v>
      </c>
      <c r="S94" s="125">
        <v>500</v>
      </c>
      <c r="T94" s="127">
        <v>2.278</v>
      </c>
      <c r="U94" s="125" t="s">
        <v>652</v>
      </c>
    </row>
    <row r="95" spans="1:21" s="142" customFormat="1" ht="102.75" customHeight="1" x14ac:dyDescent="0.25">
      <c r="A95" s="553"/>
      <c r="B95" s="274" t="s">
        <v>2572</v>
      </c>
      <c r="C95" s="275" t="s">
        <v>2573</v>
      </c>
      <c r="D95" s="276"/>
      <c r="E95" s="277" t="s">
        <v>242</v>
      </c>
      <c r="F95" s="278">
        <v>26840</v>
      </c>
      <c r="G95" s="269">
        <f t="shared" si="7"/>
        <v>18788</v>
      </c>
      <c r="H95" s="93"/>
      <c r="I95" s="270"/>
      <c r="J95" s="271">
        <f t="shared" si="6"/>
        <v>0</v>
      </c>
      <c r="K95" s="93"/>
      <c r="L95" s="279" t="s">
        <v>141</v>
      </c>
      <c r="M95" s="279" t="s">
        <v>144</v>
      </c>
      <c r="N95" s="279" t="s">
        <v>2531</v>
      </c>
      <c r="O95" s="279" t="s">
        <v>652</v>
      </c>
      <c r="P95" s="279" t="s">
        <v>2551</v>
      </c>
      <c r="Q95" s="279" t="s">
        <v>652</v>
      </c>
      <c r="R95" s="279" t="s">
        <v>652</v>
      </c>
      <c r="S95" s="279">
        <v>500</v>
      </c>
      <c r="T95" s="372">
        <v>2.7650000000000001</v>
      </c>
      <c r="U95" s="279" t="s">
        <v>652</v>
      </c>
    </row>
    <row r="96" spans="1:21" ht="39" customHeight="1" x14ac:dyDescent="0.25">
      <c r="A96" s="583"/>
      <c r="B96" s="264" t="s">
        <v>2574</v>
      </c>
      <c r="C96" s="273" t="s">
        <v>2575</v>
      </c>
      <c r="D96" s="266"/>
      <c r="E96" s="267" t="s">
        <v>235</v>
      </c>
      <c r="F96" s="268">
        <v>36112</v>
      </c>
      <c r="G96" s="269">
        <f t="shared" si="7"/>
        <v>25278.400000000001</v>
      </c>
      <c r="H96" s="93"/>
      <c r="I96" s="270"/>
      <c r="J96" s="271">
        <f t="shared" si="6"/>
        <v>0</v>
      </c>
      <c r="K96" s="93"/>
      <c r="L96" s="266" t="s">
        <v>141</v>
      </c>
      <c r="M96" s="266" t="s">
        <v>144</v>
      </c>
      <c r="N96" s="266" t="s">
        <v>2531</v>
      </c>
      <c r="O96" s="266" t="s">
        <v>652</v>
      </c>
      <c r="P96" s="266" t="s">
        <v>2551</v>
      </c>
      <c r="Q96" s="266" t="s">
        <v>652</v>
      </c>
      <c r="R96" s="266" t="s">
        <v>652</v>
      </c>
      <c r="S96" s="266">
        <v>500</v>
      </c>
      <c r="T96" s="371">
        <v>3.5550000000000002</v>
      </c>
      <c r="U96" s="266" t="s">
        <v>652</v>
      </c>
    </row>
    <row r="97" spans="1:21" s="142" customFormat="1" ht="36.75" customHeight="1" x14ac:dyDescent="0.25">
      <c r="A97" s="583"/>
      <c r="B97" s="123" t="s">
        <v>2572</v>
      </c>
      <c r="C97" s="124" t="s">
        <v>2573</v>
      </c>
      <c r="D97" s="125">
        <v>1</v>
      </c>
      <c r="E97" s="126" t="s">
        <v>242</v>
      </c>
      <c r="F97" s="5">
        <v>26840</v>
      </c>
      <c r="G97" s="272">
        <f t="shared" si="7"/>
        <v>18788</v>
      </c>
      <c r="H97" s="93"/>
      <c r="I97" s="51"/>
      <c r="J97" s="52">
        <f t="shared" si="6"/>
        <v>0</v>
      </c>
      <c r="K97" s="93"/>
      <c r="L97" s="125" t="s">
        <v>141</v>
      </c>
      <c r="M97" s="125" t="s">
        <v>144</v>
      </c>
      <c r="N97" s="125" t="s">
        <v>2531</v>
      </c>
      <c r="O97" s="125" t="s">
        <v>652</v>
      </c>
      <c r="P97" s="125" t="s">
        <v>2551</v>
      </c>
      <c r="Q97" s="125" t="s">
        <v>652</v>
      </c>
      <c r="R97" s="125" t="s">
        <v>652</v>
      </c>
      <c r="S97" s="125">
        <v>500</v>
      </c>
      <c r="T97" s="127">
        <v>3.5550000000000002</v>
      </c>
      <c r="U97" s="125" t="s">
        <v>652</v>
      </c>
    </row>
    <row r="98" spans="1:21" s="142" customFormat="1" ht="36.75" customHeight="1" x14ac:dyDescent="0.25">
      <c r="A98" s="583"/>
      <c r="B98" s="123" t="s">
        <v>2558</v>
      </c>
      <c r="C98" s="124" t="s">
        <v>2559</v>
      </c>
      <c r="D98" s="125">
        <v>1</v>
      </c>
      <c r="E98" s="126" t="s">
        <v>242</v>
      </c>
      <c r="F98" s="5">
        <v>9272</v>
      </c>
      <c r="G98" s="272">
        <f t="shared" si="7"/>
        <v>6490.4</v>
      </c>
      <c r="H98" s="93"/>
      <c r="I98" s="51"/>
      <c r="J98" s="52">
        <f t="shared" ref="J98:J129" si="8">IF(I98*G98&gt;0,I98*G98,0)</f>
        <v>0</v>
      </c>
      <c r="K98" s="93"/>
      <c r="L98" s="125" t="s">
        <v>141</v>
      </c>
      <c r="M98" s="125" t="s">
        <v>144</v>
      </c>
      <c r="N98" s="125" t="s">
        <v>2531</v>
      </c>
      <c r="O98" s="125" t="s">
        <v>652</v>
      </c>
      <c r="P98" s="125" t="s">
        <v>2551</v>
      </c>
      <c r="Q98" s="125" t="s">
        <v>652</v>
      </c>
      <c r="R98" s="125" t="s">
        <v>652</v>
      </c>
      <c r="S98" s="125">
        <v>500</v>
      </c>
      <c r="T98" s="127">
        <v>3.5550000000000002</v>
      </c>
      <c r="U98" s="125" t="s">
        <v>652</v>
      </c>
    </row>
    <row r="99" spans="1:21" s="142" customFormat="1" ht="58.5" customHeight="1" x14ac:dyDescent="0.25">
      <c r="A99" s="583"/>
      <c r="B99" s="264" t="s">
        <v>2576</v>
      </c>
      <c r="C99" s="273" t="s">
        <v>2577</v>
      </c>
      <c r="D99" s="266"/>
      <c r="E99" s="267" t="s">
        <v>235</v>
      </c>
      <c r="F99" s="268">
        <v>37332</v>
      </c>
      <c r="G99" s="269">
        <f t="shared" si="7"/>
        <v>26132.400000000001</v>
      </c>
      <c r="H99" s="93"/>
      <c r="I99" s="270"/>
      <c r="J99" s="271">
        <f t="shared" si="8"/>
        <v>0</v>
      </c>
      <c r="K99" s="93"/>
      <c r="L99" s="266" t="s">
        <v>141</v>
      </c>
      <c r="M99" s="266" t="s">
        <v>144</v>
      </c>
      <c r="N99" s="266" t="s">
        <v>2531</v>
      </c>
      <c r="O99" s="266" t="s">
        <v>652</v>
      </c>
      <c r="P99" s="266" t="s">
        <v>2551</v>
      </c>
      <c r="Q99" s="266" t="s">
        <v>652</v>
      </c>
      <c r="R99" s="266" t="s">
        <v>652</v>
      </c>
      <c r="S99" s="266">
        <v>500</v>
      </c>
      <c r="T99" s="371">
        <v>3.383</v>
      </c>
      <c r="U99" s="266" t="s">
        <v>652</v>
      </c>
    </row>
    <row r="100" spans="1:21" s="142" customFormat="1" ht="34.5" customHeight="1" x14ac:dyDescent="0.25">
      <c r="A100" s="583"/>
      <c r="B100" s="123" t="s">
        <v>2572</v>
      </c>
      <c r="C100" s="124" t="s">
        <v>2573</v>
      </c>
      <c r="D100" s="125">
        <v>1</v>
      </c>
      <c r="E100" s="126" t="s">
        <v>242</v>
      </c>
      <c r="F100" s="5">
        <v>26840</v>
      </c>
      <c r="G100" s="272">
        <f t="shared" si="7"/>
        <v>18788</v>
      </c>
      <c r="H100" s="93"/>
      <c r="I100" s="51"/>
      <c r="J100" s="52">
        <f t="shared" si="8"/>
        <v>0</v>
      </c>
      <c r="K100" s="93"/>
      <c r="L100" s="125" t="s">
        <v>141</v>
      </c>
      <c r="M100" s="125" t="s">
        <v>144</v>
      </c>
      <c r="N100" s="125" t="s">
        <v>2531</v>
      </c>
      <c r="O100" s="125" t="s">
        <v>652</v>
      </c>
      <c r="P100" s="125" t="s">
        <v>2551</v>
      </c>
      <c r="Q100" s="125" t="s">
        <v>652</v>
      </c>
      <c r="R100" s="125" t="s">
        <v>652</v>
      </c>
      <c r="S100" s="125">
        <v>500</v>
      </c>
      <c r="T100" s="127">
        <v>3.383</v>
      </c>
      <c r="U100" s="125" t="s">
        <v>652</v>
      </c>
    </row>
    <row r="101" spans="1:21" s="142" customFormat="1" ht="34.5" customHeight="1" x14ac:dyDescent="0.25">
      <c r="A101" s="583"/>
      <c r="B101" s="123" t="s">
        <v>2562</v>
      </c>
      <c r="C101" s="124" t="s">
        <v>2563</v>
      </c>
      <c r="D101" s="125">
        <v>1</v>
      </c>
      <c r="E101" s="126" t="s">
        <v>242</v>
      </c>
      <c r="F101" s="5">
        <v>10492</v>
      </c>
      <c r="G101" s="272">
        <f t="shared" si="7"/>
        <v>7344.4</v>
      </c>
      <c r="H101" s="93"/>
      <c r="I101" s="51"/>
      <c r="J101" s="52">
        <f t="shared" si="8"/>
        <v>0</v>
      </c>
      <c r="K101" s="93"/>
      <c r="L101" s="125" t="s">
        <v>141</v>
      </c>
      <c r="M101" s="125" t="s">
        <v>144</v>
      </c>
      <c r="N101" s="125" t="s">
        <v>2531</v>
      </c>
      <c r="O101" s="125" t="s">
        <v>652</v>
      </c>
      <c r="P101" s="125" t="s">
        <v>2551</v>
      </c>
      <c r="Q101" s="125" t="s">
        <v>652</v>
      </c>
      <c r="R101" s="125" t="s">
        <v>652</v>
      </c>
      <c r="S101" s="125">
        <v>500</v>
      </c>
      <c r="T101" s="127">
        <v>3.383</v>
      </c>
      <c r="U101" s="125" t="s">
        <v>652</v>
      </c>
    </row>
    <row r="102" spans="1:21" s="142" customFormat="1" ht="31.5" x14ac:dyDescent="0.25">
      <c r="A102" s="583"/>
      <c r="B102" s="264" t="s">
        <v>2578</v>
      </c>
      <c r="C102" s="273" t="s">
        <v>2579</v>
      </c>
      <c r="D102" s="266"/>
      <c r="E102" s="267" t="s">
        <v>235</v>
      </c>
      <c r="F102" s="268">
        <v>46604</v>
      </c>
      <c r="G102" s="269">
        <f t="shared" si="7"/>
        <v>32622.800000000003</v>
      </c>
      <c r="H102" s="93"/>
      <c r="I102" s="270"/>
      <c r="J102" s="271">
        <f t="shared" si="8"/>
        <v>0</v>
      </c>
      <c r="K102" s="93"/>
      <c r="L102" s="266" t="s">
        <v>141</v>
      </c>
      <c r="M102" s="266" t="s">
        <v>144</v>
      </c>
      <c r="N102" s="266" t="s">
        <v>2531</v>
      </c>
      <c r="O102" s="266" t="s">
        <v>652</v>
      </c>
      <c r="P102" s="266" t="s">
        <v>2551</v>
      </c>
      <c r="Q102" s="266" t="s">
        <v>652</v>
      </c>
      <c r="R102" s="266" t="s">
        <v>652</v>
      </c>
      <c r="S102" s="266">
        <v>500</v>
      </c>
      <c r="T102" s="371">
        <v>4.173</v>
      </c>
      <c r="U102" s="266" t="s">
        <v>652</v>
      </c>
    </row>
    <row r="103" spans="1:21" s="142" customFormat="1" ht="28.5" customHeight="1" x14ac:dyDescent="0.25">
      <c r="A103" s="583"/>
      <c r="B103" s="123" t="s">
        <v>2572</v>
      </c>
      <c r="C103" s="124" t="s">
        <v>2573</v>
      </c>
      <c r="D103" s="125">
        <v>1</v>
      </c>
      <c r="E103" s="126" t="s">
        <v>242</v>
      </c>
      <c r="F103" s="5">
        <v>26840</v>
      </c>
      <c r="G103" s="272">
        <f t="shared" si="7"/>
        <v>18788</v>
      </c>
      <c r="H103" s="93"/>
      <c r="I103" s="51"/>
      <c r="J103" s="52">
        <f t="shared" si="8"/>
        <v>0</v>
      </c>
      <c r="K103" s="93"/>
      <c r="L103" s="125" t="s">
        <v>141</v>
      </c>
      <c r="M103" s="125" t="s">
        <v>144</v>
      </c>
      <c r="N103" s="125" t="s">
        <v>2531</v>
      </c>
      <c r="O103" s="125" t="s">
        <v>652</v>
      </c>
      <c r="P103" s="125" t="s">
        <v>2551</v>
      </c>
      <c r="Q103" s="125" t="s">
        <v>652</v>
      </c>
      <c r="R103" s="125" t="s">
        <v>652</v>
      </c>
      <c r="S103" s="125">
        <v>500</v>
      </c>
      <c r="T103" s="127">
        <v>4.173</v>
      </c>
      <c r="U103" s="125" t="s">
        <v>652</v>
      </c>
    </row>
    <row r="104" spans="1:21" s="142" customFormat="1" ht="28.5" customHeight="1" x14ac:dyDescent="0.25">
      <c r="A104" s="583"/>
      <c r="B104" s="123" t="s">
        <v>2562</v>
      </c>
      <c r="C104" s="124" t="s">
        <v>2563</v>
      </c>
      <c r="D104" s="125">
        <v>1</v>
      </c>
      <c r="E104" s="126" t="s">
        <v>242</v>
      </c>
      <c r="F104" s="5">
        <v>10492</v>
      </c>
      <c r="G104" s="272">
        <f t="shared" si="7"/>
        <v>7344.4</v>
      </c>
      <c r="H104" s="93"/>
      <c r="I104" s="51"/>
      <c r="J104" s="52">
        <f t="shared" si="8"/>
        <v>0</v>
      </c>
      <c r="K104" s="93"/>
      <c r="L104" s="125" t="s">
        <v>141</v>
      </c>
      <c r="M104" s="125" t="s">
        <v>144</v>
      </c>
      <c r="N104" s="125" t="s">
        <v>2531</v>
      </c>
      <c r="O104" s="125" t="s">
        <v>652</v>
      </c>
      <c r="P104" s="125" t="s">
        <v>2551</v>
      </c>
      <c r="Q104" s="125" t="s">
        <v>652</v>
      </c>
      <c r="R104" s="125" t="s">
        <v>652</v>
      </c>
      <c r="S104" s="125">
        <v>500</v>
      </c>
      <c r="T104" s="127">
        <v>4.173</v>
      </c>
      <c r="U104" s="125" t="s">
        <v>652</v>
      </c>
    </row>
    <row r="105" spans="1:21" s="142" customFormat="1" ht="28.5" customHeight="1" x14ac:dyDescent="0.25">
      <c r="A105" s="583"/>
      <c r="B105" s="123" t="s">
        <v>2558</v>
      </c>
      <c r="C105" s="124" t="s">
        <v>2559</v>
      </c>
      <c r="D105" s="125">
        <v>1</v>
      </c>
      <c r="E105" s="126" t="s">
        <v>242</v>
      </c>
      <c r="F105" s="5">
        <v>9272</v>
      </c>
      <c r="G105" s="272">
        <f t="shared" si="7"/>
        <v>6490.4</v>
      </c>
      <c r="H105" s="93"/>
      <c r="I105" s="51"/>
      <c r="J105" s="52">
        <f t="shared" si="8"/>
        <v>0</v>
      </c>
      <c r="K105" s="93"/>
      <c r="L105" s="125" t="s">
        <v>141</v>
      </c>
      <c r="M105" s="125" t="s">
        <v>144</v>
      </c>
      <c r="N105" s="125" t="s">
        <v>2531</v>
      </c>
      <c r="O105" s="125" t="s">
        <v>652</v>
      </c>
      <c r="P105" s="125" t="s">
        <v>2551</v>
      </c>
      <c r="Q105" s="125" t="s">
        <v>652</v>
      </c>
      <c r="R105" s="125" t="s">
        <v>652</v>
      </c>
      <c r="S105" s="125">
        <v>500</v>
      </c>
      <c r="T105" s="127">
        <v>4.173</v>
      </c>
      <c r="U105" s="125" t="s">
        <v>652</v>
      </c>
    </row>
    <row r="106" spans="1:21" s="142" customFormat="1" ht="103.5" customHeight="1" x14ac:dyDescent="0.25">
      <c r="A106" s="553"/>
      <c r="B106" s="274" t="s">
        <v>2580</v>
      </c>
      <c r="C106" s="275" t="s">
        <v>2581</v>
      </c>
      <c r="D106" s="276"/>
      <c r="E106" s="277" t="s">
        <v>242</v>
      </c>
      <c r="F106" s="278">
        <v>34526</v>
      </c>
      <c r="G106" s="269">
        <f t="shared" si="7"/>
        <v>24168.2</v>
      </c>
      <c r="H106" s="93"/>
      <c r="I106" s="270"/>
      <c r="J106" s="271">
        <f t="shared" si="8"/>
        <v>0</v>
      </c>
      <c r="K106" s="93"/>
      <c r="L106" s="279" t="s">
        <v>141</v>
      </c>
      <c r="M106" s="279" t="s">
        <v>144</v>
      </c>
      <c r="N106" s="279" t="s">
        <v>2540</v>
      </c>
      <c r="O106" s="279" t="s">
        <v>652</v>
      </c>
      <c r="P106" s="279" t="s">
        <v>2551</v>
      </c>
      <c r="Q106" s="279" t="s">
        <v>652</v>
      </c>
      <c r="R106" s="279" t="s">
        <v>652</v>
      </c>
      <c r="S106" s="279">
        <v>500</v>
      </c>
      <c r="T106" s="372">
        <v>3.88</v>
      </c>
      <c r="U106" s="279" t="s">
        <v>652</v>
      </c>
    </row>
    <row r="107" spans="1:21" s="142" customFormat="1" ht="53.25" customHeight="1" x14ac:dyDescent="0.25">
      <c r="A107" s="583"/>
      <c r="B107" s="264" t="s">
        <v>2582</v>
      </c>
      <c r="C107" s="273" t="s">
        <v>2583</v>
      </c>
      <c r="D107" s="266"/>
      <c r="E107" s="267" t="s">
        <v>235</v>
      </c>
      <c r="F107" s="268">
        <v>43798</v>
      </c>
      <c r="G107" s="269">
        <f t="shared" si="7"/>
        <v>30658.6</v>
      </c>
      <c r="H107" s="93"/>
      <c r="I107" s="270"/>
      <c r="J107" s="271">
        <f t="shared" si="8"/>
        <v>0</v>
      </c>
      <c r="K107" s="93"/>
      <c r="L107" s="266" t="s">
        <v>141</v>
      </c>
      <c r="M107" s="266" t="s">
        <v>144</v>
      </c>
      <c r="N107" s="266" t="s">
        <v>2540</v>
      </c>
      <c r="O107" s="266" t="s">
        <v>652</v>
      </c>
      <c r="P107" s="266" t="s">
        <v>2551</v>
      </c>
      <c r="Q107" s="266" t="s">
        <v>652</v>
      </c>
      <c r="R107" s="266" t="s">
        <v>652</v>
      </c>
      <c r="S107" s="266">
        <v>500</v>
      </c>
      <c r="T107" s="371">
        <v>4.67</v>
      </c>
      <c r="U107" s="266" t="s">
        <v>652</v>
      </c>
    </row>
    <row r="108" spans="1:21" s="142" customFormat="1" ht="29.25" customHeight="1" x14ac:dyDescent="0.25">
      <c r="A108" s="583"/>
      <c r="B108" s="123" t="s">
        <v>2580</v>
      </c>
      <c r="C108" s="124" t="s">
        <v>2581</v>
      </c>
      <c r="D108" s="125">
        <v>1</v>
      </c>
      <c r="E108" s="126" t="s">
        <v>242</v>
      </c>
      <c r="F108" s="5">
        <v>34526</v>
      </c>
      <c r="G108" s="272">
        <f t="shared" si="7"/>
        <v>24168.2</v>
      </c>
      <c r="H108" s="93"/>
      <c r="I108" s="51"/>
      <c r="J108" s="52">
        <f t="shared" si="8"/>
        <v>0</v>
      </c>
      <c r="K108" s="93"/>
      <c r="L108" s="125" t="s">
        <v>141</v>
      </c>
      <c r="M108" s="125" t="s">
        <v>144</v>
      </c>
      <c r="N108" s="125" t="s">
        <v>2540</v>
      </c>
      <c r="O108" s="125" t="s">
        <v>652</v>
      </c>
      <c r="P108" s="125" t="s">
        <v>2551</v>
      </c>
      <c r="Q108" s="125" t="s">
        <v>652</v>
      </c>
      <c r="R108" s="125" t="s">
        <v>652</v>
      </c>
      <c r="S108" s="125">
        <v>500</v>
      </c>
      <c r="T108" s="127">
        <v>4.67</v>
      </c>
      <c r="U108" s="125" t="s">
        <v>652</v>
      </c>
    </row>
    <row r="109" spans="1:21" s="142" customFormat="1" ht="34.5" customHeight="1" x14ac:dyDescent="0.25">
      <c r="A109" s="583"/>
      <c r="B109" s="123" t="s">
        <v>2558</v>
      </c>
      <c r="C109" s="124" t="s">
        <v>2559</v>
      </c>
      <c r="D109" s="125">
        <v>1</v>
      </c>
      <c r="E109" s="126" t="s">
        <v>242</v>
      </c>
      <c r="F109" s="5">
        <v>9272</v>
      </c>
      <c r="G109" s="272">
        <f t="shared" si="7"/>
        <v>6490.4</v>
      </c>
      <c r="H109" s="93"/>
      <c r="I109" s="51"/>
      <c r="J109" s="52">
        <f t="shared" si="8"/>
        <v>0</v>
      </c>
      <c r="K109" s="93"/>
      <c r="L109" s="125" t="s">
        <v>141</v>
      </c>
      <c r="M109" s="125" t="s">
        <v>144</v>
      </c>
      <c r="N109" s="125" t="s">
        <v>2540</v>
      </c>
      <c r="O109" s="125" t="s">
        <v>652</v>
      </c>
      <c r="P109" s="125" t="s">
        <v>2551</v>
      </c>
      <c r="Q109" s="125" t="s">
        <v>652</v>
      </c>
      <c r="R109" s="125" t="s">
        <v>652</v>
      </c>
      <c r="S109" s="125">
        <v>500</v>
      </c>
      <c r="T109" s="127">
        <v>4.67</v>
      </c>
      <c r="U109" s="125" t="s">
        <v>652</v>
      </c>
    </row>
    <row r="110" spans="1:21" s="142" customFormat="1" ht="37.5" customHeight="1" x14ac:dyDescent="0.25">
      <c r="A110" s="583"/>
      <c r="B110" s="264" t="s">
        <v>2584</v>
      </c>
      <c r="C110" s="273" t="s">
        <v>2585</v>
      </c>
      <c r="D110" s="266"/>
      <c r="E110" s="267" t="s">
        <v>235</v>
      </c>
      <c r="F110" s="268">
        <v>45018</v>
      </c>
      <c r="G110" s="269">
        <f t="shared" si="7"/>
        <v>31512.6</v>
      </c>
      <c r="H110" s="93"/>
      <c r="I110" s="270"/>
      <c r="J110" s="271">
        <f t="shared" si="8"/>
        <v>0</v>
      </c>
      <c r="K110" s="93"/>
      <c r="L110" s="266" t="s">
        <v>141</v>
      </c>
      <c r="M110" s="266" t="s">
        <v>144</v>
      </c>
      <c r="N110" s="266" t="s">
        <v>2540</v>
      </c>
      <c r="O110" s="266" t="s">
        <v>652</v>
      </c>
      <c r="P110" s="266" t="s">
        <v>2551</v>
      </c>
      <c r="Q110" s="266" t="s">
        <v>652</v>
      </c>
      <c r="R110" s="266" t="s">
        <v>652</v>
      </c>
      <c r="S110" s="266">
        <v>500</v>
      </c>
      <c r="T110" s="371">
        <v>4.4980000000000002</v>
      </c>
      <c r="U110" s="266" t="s">
        <v>652</v>
      </c>
    </row>
    <row r="111" spans="1:21" s="142" customFormat="1" ht="40.5" customHeight="1" x14ac:dyDescent="0.25">
      <c r="A111" s="583"/>
      <c r="B111" s="123" t="s">
        <v>2580</v>
      </c>
      <c r="C111" s="124" t="s">
        <v>2581</v>
      </c>
      <c r="D111" s="125">
        <v>1</v>
      </c>
      <c r="E111" s="126" t="s">
        <v>242</v>
      </c>
      <c r="F111" s="5">
        <v>34526</v>
      </c>
      <c r="G111" s="272">
        <f t="shared" si="7"/>
        <v>24168.2</v>
      </c>
      <c r="H111" s="93"/>
      <c r="I111" s="51"/>
      <c r="J111" s="52">
        <f t="shared" si="8"/>
        <v>0</v>
      </c>
      <c r="K111" s="93"/>
      <c r="L111" s="125" t="s">
        <v>141</v>
      </c>
      <c r="M111" s="125" t="s">
        <v>144</v>
      </c>
      <c r="N111" s="125" t="s">
        <v>2540</v>
      </c>
      <c r="O111" s="125" t="s">
        <v>652</v>
      </c>
      <c r="P111" s="125" t="s">
        <v>2551</v>
      </c>
      <c r="Q111" s="125" t="s">
        <v>652</v>
      </c>
      <c r="R111" s="125" t="s">
        <v>652</v>
      </c>
      <c r="S111" s="125">
        <v>500</v>
      </c>
      <c r="T111" s="127">
        <v>4.4980000000000002</v>
      </c>
      <c r="U111" s="125" t="s">
        <v>652</v>
      </c>
    </row>
    <row r="112" spans="1:21" s="142" customFormat="1" ht="40.5" customHeight="1" x14ac:dyDescent="0.25">
      <c r="A112" s="583"/>
      <c r="B112" s="123" t="s">
        <v>2562</v>
      </c>
      <c r="C112" s="124" t="s">
        <v>2563</v>
      </c>
      <c r="D112" s="125">
        <v>1</v>
      </c>
      <c r="E112" s="126" t="s">
        <v>242</v>
      </c>
      <c r="F112" s="5">
        <v>10492</v>
      </c>
      <c r="G112" s="272">
        <f t="shared" si="7"/>
        <v>7344.4</v>
      </c>
      <c r="H112" s="93"/>
      <c r="I112" s="51"/>
      <c r="J112" s="52">
        <f t="shared" si="8"/>
        <v>0</v>
      </c>
      <c r="K112" s="93"/>
      <c r="L112" s="125" t="s">
        <v>141</v>
      </c>
      <c r="M112" s="125" t="s">
        <v>144</v>
      </c>
      <c r="N112" s="125" t="s">
        <v>2540</v>
      </c>
      <c r="O112" s="125" t="s">
        <v>652</v>
      </c>
      <c r="P112" s="125" t="s">
        <v>2551</v>
      </c>
      <c r="Q112" s="125" t="s">
        <v>652</v>
      </c>
      <c r="R112" s="125" t="s">
        <v>652</v>
      </c>
      <c r="S112" s="125">
        <v>500</v>
      </c>
      <c r="T112" s="127">
        <v>4.4980000000000002</v>
      </c>
      <c r="U112" s="125" t="s">
        <v>652</v>
      </c>
    </row>
    <row r="113" spans="1:21" s="142" customFormat="1" ht="37.5" customHeight="1" x14ac:dyDescent="0.25">
      <c r="A113" s="583"/>
      <c r="B113" s="264" t="s">
        <v>2586</v>
      </c>
      <c r="C113" s="273" t="s">
        <v>2587</v>
      </c>
      <c r="D113" s="266"/>
      <c r="E113" s="267" t="s">
        <v>235</v>
      </c>
      <c r="F113" s="268">
        <v>54290</v>
      </c>
      <c r="G113" s="269">
        <f t="shared" si="7"/>
        <v>38003</v>
      </c>
      <c r="H113" s="93"/>
      <c r="I113" s="270"/>
      <c r="J113" s="271">
        <f t="shared" si="8"/>
        <v>0</v>
      </c>
      <c r="K113" s="93"/>
      <c r="L113" s="266" t="s">
        <v>141</v>
      </c>
      <c r="M113" s="266" t="s">
        <v>144</v>
      </c>
      <c r="N113" s="266" t="s">
        <v>2540</v>
      </c>
      <c r="O113" s="266" t="s">
        <v>652</v>
      </c>
      <c r="P113" s="266" t="s">
        <v>2551</v>
      </c>
      <c r="Q113" s="266" t="s">
        <v>652</v>
      </c>
      <c r="R113" s="266" t="s">
        <v>652</v>
      </c>
      <c r="S113" s="266">
        <v>500</v>
      </c>
      <c r="T113" s="371">
        <v>5.2880000000000003</v>
      </c>
      <c r="U113" s="266" t="s">
        <v>652</v>
      </c>
    </row>
    <row r="114" spans="1:21" s="142" customFormat="1" ht="29.25" customHeight="1" x14ac:dyDescent="0.25">
      <c r="A114" s="583"/>
      <c r="B114" s="123" t="s">
        <v>2580</v>
      </c>
      <c r="C114" s="124" t="s">
        <v>2581</v>
      </c>
      <c r="D114" s="125">
        <v>1</v>
      </c>
      <c r="E114" s="126" t="s">
        <v>242</v>
      </c>
      <c r="F114" s="5">
        <v>34526</v>
      </c>
      <c r="G114" s="272">
        <f t="shared" si="7"/>
        <v>24168.2</v>
      </c>
      <c r="H114" s="93"/>
      <c r="I114" s="51"/>
      <c r="J114" s="52">
        <f t="shared" si="8"/>
        <v>0</v>
      </c>
      <c r="K114" s="93"/>
      <c r="L114" s="125" t="s">
        <v>141</v>
      </c>
      <c r="M114" s="125" t="s">
        <v>144</v>
      </c>
      <c r="N114" s="125" t="s">
        <v>2540</v>
      </c>
      <c r="O114" s="125" t="s">
        <v>652</v>
      </c>
      <c r="P114" s="125" t="s">
        <v>2551</v>
      </c>
      <c r="Q114" s="125" t="s">
        <v>652</v>
      </c>
      <c r="R114" s="125" t="s">
        <v>652</v>
      </c>
      <c r="S114" s="125">
        <v>500</v>
      </c>
      <c r="T114" s="127">
        <v>5.2880000000000003</v>
      </c>
      <c r="U114" s="125" t="s">
        <v>652</v>
      </c>
    </row>
    <row r="115" spans="1:21" s="142" customFormat="1" ht="29.25" customHeight="1" x14ac:dyDescent="0.25">
      <c r="A115" s="583"/>
      <c r="B115" s="123" t="s">
        <v>2558</v>
      </c>
      <c r="C115" s="124" t="s">
        <v>2559</v>
      </c>
      <c r="D115" s="125">
        <v>1</v>
      </c>
      <c r="E115" s="126" t="s">
        <v>242</v>
      </c>
      <c r="F115" s="5">
        <v>9272</v>
      </c>
      <c r="G115" s="272">
        <f t="shared" si="7"/>
        <v>6490.4</v>
      </c>
      <c r="H115" s="93"/>
      <c r="I115" s="51"/>
      <c r="J115" s="52">
        <f t="shared" si="8"/>
        <v>0</v>
      </c>
      <c r="K115" s="93"/>
      <c r="L115" s="125" t="s">
        <v>141</v>
      </c>
      <c r="M115" s="125" t="s">
        <v>144</v>
      </c>
      <c r="N115" s="125" t="s">
        <v>2540</v>
      </c>
      <c r="O115" s="125" t="s">
        <v>652</v>
      </c>
      <c r="P115" s="125" t="s">
        <v>2551</v>
      </c>
      <c r="Q115" s="125" t="s">
        <v>652</v>
      </c>
      <c r="R115" s="125" t="s">
        <v>652</v>
      </c>
      <c r="S115" s="125">
        <v>500</v>
      </c>
      <c r="T115" s="127">
        <v>5.2880000000000003</v>
      </c>
      <c r="U115" s="125" t="s">
        <v>652</v>
      </c>
    </row>
    <row r="116" spans="1:21" s="142" customFormat="1" ht="29.25" customHeight="1" x14ac:dyDescent="0.25">
      <c r="A116" s="583"/>
      <c r="B116" s="123" t="s">
        <v>2562</v>
      </c>
      <c r="C116" s="124" t="s">
        <v>2563</v>
      </c>
      <c r="D116" s="125">
        <v>1</v>
      </c>
      <c r="E116" s="126" t="s">
        <v>242</v>
      </c>
      <c r="F116" s="5">
        <v>10492</v>
      </c>
      <c r="G116" s="272">
        <f t="shared" si="7"/>
        <v>7344.4</v>
      </c>
      <c r="H116" s="93"/>
      <c r="I116" s="51"/>
      <c r="J116" s="52">
        <f t="shared" si="8"/>
        <v>0</v>
      </c>
      <c r="K116" s="93"/>
      <c r="L116" s="125" t="s">
        <v>141</v>
      </c>
      <c r="M116" s="125" t="s">
        <v>144</v>
      </c>
      <c r="N116" s="125" t="s">
        <v>2540</v>
      </c>
      <c r="O116" s="125" t="s">
        <v>652</v>
      </c>
      <c r="P116" s="125" t="s">
        <v>2551</v>
      </c>
      <c r="Q116" s="125" t="s">
        <v>652</v>
      </c>
      <c r="R116" s="125" t="s">
        <v>652</v>
      </c>
      <c r="S116" s="125">
        <v>500</v>
      </c>
      <c r="T116" s="127">
        <v>5.2880000000000003</v>
      </c>
      <c r="U116" s="125" t="s">
        <v>652</v>
      </c>
    </row>
    <row r="117" spans="1:21" s="142" customFormat="1" ht="47.25" x14ac:dyDescent="0.25">
      <c r="A117" s="583"/>
      <c r="B117" s="264" t="s">
        <v>2588</v>
      </c>
      <c r="C117" s="273" t="s">
        <v>2589</v>
      </c>
      <c r="D117" s="266"/>
      <c r="E117" s="267" t="s">
        <v>235</v>
      </c>
      <c r="F117" s="268">
        <v>59170</v>
      </c>
      <c r="G117" s="269">
        <f t="shared" si="7"/>
        <v>41419</v>
      </c>
      <c r="H117" s="93"/>
      <c r="I117" s="270"/>
      <c r="J117" s="271">
        <f t="shared" si="8"/>
        <v>0</v>
      </c>
      <c r="K117" s="93"/>
      <c r="L117" s="266" t="s">
        <v>141</v>
      </c>
      <c r="M117" s="266" t="s">
        <v>144</v>
      </c>
      <c r="N117" s="266" t="s">
        <v>2540</v>
      </c>
      <c r="O117" s="266" t="s">
        <v>652</v>
      </c>
      <c r="P117" s="266" t="s">
        <v>2551</v>
      </c>
      <c r="Q117" s="266" t="s">
        <v>652</v>
      </c>
      <c r="R117" s="266" t="s">
        <v>652</v>
      </c>
      <c r="S117" s="266">
        <v>500</v>
      </c>
      <c r="T117" s="371">
        <v>5.6000000000000005</v>
      </c>
      <c r="U117" s="266" t="s">
        <v>652</v>
      </c>
    </row>
    <row r="118" spans="1:21" s="142" customFormat="1" x14ac:dyDescent="0.25">
      <c r="A118" s="583"/>
      <c r="B118" s="123" t="s">
        <v>2580</v>
      </c>
      <c r="C118" s="124" t="s">
        <v>2581</v>
      </c>
      <c r="D118" s="125">
        <v>1</v>
      </c>
      <c r="E118" s="126" t="s">
        <v>242</v>
      </c>
      <c r="F118" s="5">
        <v>34526</v>
      </c>
      <c r="G118" s="272">
        <f t="shared" si="7"/>
        <v>24168.2</v>
      </c>
      <c r="H118" s="93"/>
      <c r="I118" s="51"/>
      <c r="J118" s="52">
        <f t="shared" si="8"/>
        <v>0</v>
      </c>
      <c r="K118" s="93"/>
      <c r="L118" s="125" t="s">
        <v>141</v>
      </c>
      <c r="M118" s="125" t="s">
        <v>144</v>
      </c>
      <c r="N118" s="125" t="s">
        <v>2540</v>
      </c>
      <c r="O118" s="125" t="s">
        <v>652</v>
      </c>
      <c r="P118" s="125" t="s">
        <v>2551</v>
      </c>
      <c r="Q118" s="125" t="s">
        <v>652</v>
      </c>
      <c r="R118" s="125" t="s">
        <v>652</v>
      </c>
      <c r="S118" s="125">
        <v>500</v>
      </c>
      <c r="T118" s="127">
        <v>5.6000000000000005</v>
      </c>
      <c r="U118" s="125" t="s">
        <v>652</v>
      </c>
    </row>
    <row r="119" spans="1:21" s="142" customFormat="1" ht="29.25" customHeight="1" x14ac:dyDescent="0.25">
      <c r="A119" s="583"/>
      <c r="B119" s="123" t="s">
        <v>2554</v>
      </c>
      <c r="C119" s="124" t="s">
        <v>2555</v>
      </c>
      <c r="D119" s="125">
        <v>1</v>
      </c>
      <c r="E119" s="126" t="s">
        <v>242</v>
      </c>
      <c r="F119" s="5">
        <v>4880</v>
      </c>
      <c r="G119" s="272">
        <f t="shared" si="7"/>
        <v>3416</v>
      </c>
      <c r="H119" s="93"/>
      <c r="I119" s="51"/>
      <c r="J119" s="52">
        <f t="shared" si="8"/>
        <v>0</v>
      </c>
      <c r="K119" s="93"/>
      <c r="L119" s="125" t="s">
        <v>141</v>
      </c>
      <c r="M119" s="125" t="s">
        <v>144</v>
      </c>
      <c r="N119" s="125" t="s">
        <v>2540</v>
      </c>
      <c r="O119" s="125" t="s">
        <v>652</v>
      </c>
      <c r="P119" s="125" t="s">
        <v>2551</v>
      </c>
      <c r="Q119" s="125" t="s">
        <v>652</v>
      </c>
      <c r="R119" s="125" t="s">
        <v>652</v>
      </c>
      <c r="S119" s="125">
        <v>500</v>
      </c>
      <c r="T119" s="127">
        <v>5.6000000000000005</v>
      </c>
      <c r="U119" s="125" t="s">
        <v>652</v>
      </c>
    </row>
    <row r="120" spans="1:21" s="142" customFormat="1" ht="29.25" customHeight="1" x14ac:dyDescent="0.25">
      <c r="A120" s="583"/>
      <c r="B120" s="123" t="s">
        <v>2558</v>
      </c>
      <c r="C120" s="124" t="s">
        <v>2559</v>
      </c>
      <c r="D120" s="125">
        <v>1</v>
      </c>
      <c r="E120" s="126" t="s">
        <v>242</v>
      </c>
      <c r="F120" s="5">
        <v>9272</v>
      </c>
      <c r="G120" s="272">
        <f t="shared" si="7"/>
        <v>6490.4</v>
      </c>
      <c r="H120" s="93"/>
      <c r="I120" s="51"/>
      <c r="J120" s="52">
        <f t="shared" si="8"/>
        <v>0</v>
      </c>
      <c r="K120" s="93"/>
      <c r="L120" s="125" t="s">
        <v>141</v>
      </c>
      <c r="M120" s="125" t="s">
        <v>144</v>
      </c>
      <c r="N120" s="125" t="s">
        <v>2540</v>
      </c>
      <c r="O120" s="125" t="s">
        <v>652</v>
      </c>
      <c r="P120" s="125" t="s">
        <v>2551</v>
      </c>
      <c r="Q120" s="125" t="s">
        <v>652</v>
      </c>
      <c r="R120" s="125" t="s">
        <v>652</v>
      </c>
      <c r="S120" s="125">
        <v>500</v>
      </c>
      <c r="T120" s="127">
        <v>5.6000000000000005</v>
      </c>
      <c r="U120" s="125" t="s">
        <v>652</v>
      </c>
    </row>
    <row r="121" spans="1:21" s="142" customFormat="1" ht="29.25" customHeight="1" thickBot="1" x14ac:dyDescent="0.3">
      <c r="A121" s="584"/>
      <c r="B121" s="178" t="s">
        <v>2562</v>
      </c>
      <c r="C121" s="241" t="s">
        <v>2563</v>
      </c>
      <c r="D121" s="180">
        <v>1</v>
      </c>
      <c r="E121" s="181" t="s">
        <v>242</v>
      </c>
      <c r="F121" s="242">
        <v>10492</v>
      </c>
      <c r="G121" s="294">
        <f t="shared" si="7"/>
        <v>7344.4</v>
      </c>
      <c r="H121" s="93"/>
      <c r="I121" s="243"/>
      <c r="J121" s="55">
        <f t="shared" si="8"/>
        <v>0</v>
      </c>
      <c r="K121" s="93"/>
      <c r="L121" s="180" t="s">
        <v>141</v>
      </c>
      <c r="M121" s="180" t="s">
        <v>144</v>
      </c>
      <c r="N121" s="180" t="s">
        <v>2540</v>
      </c>
      <c r="O121" s="180" t="s">
        <v>652</v>
      </c>
      <c r="P121" s="180" t="s">
        <v>2551</v>
      </c>
      <c r="Q121" s="180" t="s">
        <v>652</v>
      </c>
      <c r="R121" s="180" t="s">
        <v>652</v>
      </c>
      <c r="S121" s="180">
        <v>500</v>
      </c>
      <c r="T121" s="244">
        <v>5.6000000000000005</v>
      </c>
      <c r="U121" s="180" t="s">
        <v>652</v>
      </c>
    </row>
    <row r="122" spans="1:21" s="142" customFormat="1" ht="38.25" customHeight="1" thickTop="1" x14ac:dyDescent="0.25">
      <c r="A122" s="587"/>
      <c r="B122" s="282" t="s">
        <v>2590</v>
      </c>
      <c r="C122" s="304" t="s">
        <v>2591</v>
      </c>
      <c r="D122" s="284"/>
      <c r="E122" s="285" t="s">
        <v>235</v>
      </c>
      <c r="F122" s="286">
        <v>10248</v>
      </c>
      <c r="G122" s="287">
        <f t="shared" ref="G122:G166" si="9">F122-F122*$G$4</f>
        <v>7173.6</v>
      </c>
      <c r="H122" s="93"/>
      <c r="I122" s="47"/>
      <c r="J122" s="48">
        <f t="shared" si="8"/>
        <v>0</v>
      </c>
      <c r="K122" s="93"/>
      <c r="L122" s="284" t="s">
        <v>141</v>
      </c>
      <c r="M122" s="284" t="s">
        <v>144</v>
      </c>
      <c r="N122" s="284">
        <v>300</v>
      </c>
      <c r="O122" s="284" t="s">
        <v>652</v>
      </c>
      <c r="P122" s="284" t="s">
        <v>2592</v>
      </c>
      <c r="Q122" s="284" t="s">
        <v>652</v>
      </c>
      <c r="R122" s="284" t="s">
        <v>652</v>
      </c>
      <c r="S122" s="284">
        <v>500</v>
      </c>
      <c r="T122" s="378">
        <v>0.75</v>
      </c>
      <c r="U122" s="284" t="s">
        <v>652</v>
      </c>
    </row>
    <row r="123" spans="1:21" s="142" customFormat="1" ht="30" customHeight="1" x14ac:dyDescent="0.25">
      <c r="A123" s="583"/>
      <c r="B123" s="123" t="s">
        <v>2593</v>
      </c>
      <c r="C123" s="124" t="s">
        <v>2594</v>
      </c>
      <c r="D123" s="125">
        <v>1</v>
      </c>
      <c r="E123" s="126" t="s">
        <v>242</v>
      </c>
      <c r="F123" s="5">
        <v>5612</v>
      </c>
      <c r="G123" s="272">
        <f t="shared" si="9"/>
        <v>3928.4</v>
      </c>
      <c r="H123" s="93"/>
      <c r="I123" s="51"/>
      <c r="J123" s="52">
        <f t="shared" si="8"/>
        <v>0</v>
      </c>
      <c r="K123" s="93"/>
      <c r="L123" s="125" t="s">
        <v>141</v>
      </c>
      <c r="M123" s="125" t="s">
        <v>144</v>
      </c>
      <c r="N123" s="125">
        <v>300</v>
      </c>
      <c r="O123" s="125" t="s">
        <v>652</v>
      </c>
      <c r="P123" s="125" t="s">
        <v>2592</v>
      </c>
      <c r="Q123" s="125" t="s">
        <v>652</v>
      </c>
      <c r="R123" s="125" t="s">
        <v>652</v>
      </c>
      <c r="S123" s="125">
        <v>500</v>
      </c>
      <c r="T123" s="127">
        <v>0.75</v>
      </c>
      <c r="U123" s="125" t="s">
        <v>652</v>
      </c>
    </row>
    <row r="124" spans="1:21" s="142" customFormat="1" ht="30" customHeight="1" x14ac:dyDescent="0.25">
      <c r="A124" s="583"/>
      <c r="B124" s="123" t="s">
        <v>2595</v>
      </c>
      <c r="C124" s="124" t="s">
        <v>2596</v>
      </c>
      <c r="D124" s="125">
        <v>1</v>
      </c>
      <c r="E124" s="126" t="s">
        <v>242</v>
      </c>
      <c r="F124" s="5">
        <v>4636</v>
      </c>
      <c r="G124" s="272">
        <f t="shared" si="9"/>
        <v>3245.2</v>
      </c>
      <c r="H124" s="93"/>
      <c r="I124" s="51"/>
      <c r="J124" s="52">
        <f t="shared" si="8"/>
        <v>0</v>
      </c>
      <c r="K124" s="93"/>
      <c r="L124" s="125" t="s">
        <v>141</v>
      </c>
      <c r="M124" s="125" t="s">
        <v>144</v>
      </c>
      <c r="N124" s="125">
        <v>300</v>
      </c>
      <c r="O124" s="125" t="s">
        <v>652</v>
      </c>
      <c r="P124" s="125" t="s">
        <v>2592</v>
      </c>
      <c r="Q124" s="125" t="s">
        <v>652</v>
      </c>
      <c r="R124" s="125" t="s">
        <v>652</v>
      </c>
      <c r="S124" s="125">
        <v>500</v>
      </c>
      <c r="T124" s="127">
        <v>0.75</v>
      </c>
      <c r="U124" s="125" t="s">
        <v>652</v>
      </c>
    </row>
    <row r="125" spans="1:21" s="142" customFormat="1" ht="42" customHeight="1" x14ac:dyDescent="0.25">
      <c r="A125" s="583"/>
      <c r="B125" s="264" t="s">
        <v>2597</v>
      </c>
      <c r="C125" s="273" t="s">
        <v>2598</v>
      </c>
      <c r="D125" s="266"/>
      <c r="E125" s="267" t="s">
        <v>235</v>
      </c>
      <c r="F125" s="268">
        <v>14396</v>
      </c>
      <c r="G125" s="269">
        <f t="shared" si="9"/>
        <v>10077.200000000001</v>
      </c>
      <c r="H125" s="93"/>
      <c r="I125" s="270"/>
      <c r="J125" s="271">
        <f t="shared" si="8"/>
        <v>0</v>
      </c>
      <c r="K125" s="93"/>
      <c r="L125" s="266" t="s">
        <v>141</v>
      </c>
      <c r="M125" s="266" t="s">
        <v>144</v>
      </c>
      <c r="N125" s="266">
        <v>300</v>
      </c>
      <c r="O125" s="266" t="s">
        <v>652</v>
      </c>
      <c r="P125" s="266" t="s">
        <v>2592</v>
      </c>
      <c r="Q125" s="266" t="s">
        <v>652</v>
      </c>
      <c r="R125" s="266" t="s">
        <v>652</v>
      </c>
      <c r="S125" s="266">
        <v>500</v>
      </c>
      <c r="T125" s="371">
        <v>1.228</v>
      </c>
      <c r="U125" s="266" t="s">
        <v>652</v>
      </c>
    </row>
    <row r="126" spans="1:21" s="142" customFormat="1" ht="29.25" customHeight="1" x14ac:dyDescent="0.25">
      <c r="A126" s="583"/>
      <c r="B126" s="123" t="s">
        <v>2593</v>
      </c>
      <c r="C126" s="124" t="s">
        <v>2594</v>
      </c>
      <c r="D126" s="125">
        <v>1</v>
      </c>
      <c r="E126" s="126" t="s">
        <v>242</v>
      </c>
      <c r="F126" s="5">
        <v>5612</v>
      </c>
      <c r="G126" s="272">
        <f t="shared" si="9"/>
        <v>3928.4</v>
      </c>
      <c r="H126" s="93"/>
      <c r="I126" s="51"/>
      <c r="J126" s="52">
        <f t="shared" si="8"/>
        <v>0</v>
      </c>
      <c r="K126" s="93"/>
      <c r="L126" s="125" t="s">
        <v>141</v>
      </c>
      <c r="M126" s="125" t="s">
        <v>144</v>
      </c>
      <c r="N126" s="125">
        <v>300</v>
      </c>
      <c r="O126" s="125" t="s">
        <v>652</v>
      </c>
      <c r="P126" s="125" t="s">
        <v>2592</v>
      </c>
      <c r="Q126" s="125" t="s">
        <v>652</v>
      </c>
      <c r="R126" s="125" t="s">
        <v>652</v>
      </c>
      <c r="S126" s="125">
        <v>500</v>
      </c>
      <c r="T126" s="127">
        <v>1.228</v>
      </c>
      <c r="U126" s="125" t="s">
        <v>652</v>
      </c>
    </row>
    <row r="127" spans="1:21" s="142" customFormat="1" ht="29.25" customHeight="1" x14ac:dyDescent="0.25">
      <c r="A127" s="583"/>
      <c r="B127" s="123" t="s">
        <v>2599</v>
      </c>
      <c r="C127" s="124" t="s">
        <v>2600</v>
      </c>
      <c r="D127" s="125">
        <v>1</v>
      </c>
      <c r="E127" s="126" t="s">
        <v>242</v>
      </c>
      <c r="F127" s="5">
        <v>8784</v>
      </c>
      <c r="G127" s="272">
        <f t="shared" si="9"/>
        <v>6148.8</v>
      </c>
      <c r="H127" s="93"/>
      <c r="I127" s="51"/>
      <c r="J127" s="52">
        <f t="shared" si="8"/>
        <v>0</v>
      </c>
      <c r="K127" s="93"/>
      <c r="L127" s="125" t="s">
        <v>141</v>
      </c>
      <c r="M127" s="125" t="s">
        <v>144</v>
      </c>
      <c r="N127" s="125">
        <v>300</v>
      </c>
      <c r="O127" s="125" t="s">
        <v>652</v>
      </c>
      <c r="P127" s="125" t="s">
        <v>2592</v>
      </c>
      <c r="Q127" s="125" t="s">
        <v>652</v>
      </c>
      <c r="R127" s="125" t="s">
        <v>652</v>
      </c>
      <c r="S127" s="125">
        <v>500</v>
      </c>
      <c r="T127" s="127">
        <v>1.228</v>
      </c>
      <c r="U127" s="125" t="s">
        <v>652</v>
      </c>
    </row>
    <row r="128" spans="1:21" s="142" customFormat="1" ht="31.5" x14ac:dyDescent="0.25">
      <c r="A128" s="583"/>
      <c r="B128" s="264" t="s">
        <v>2601</v>
      </c>
      <c r="C128" s="273" t="s">
        <v>2602</v>
      </c>
      <c r="D128" s="266"/>
      <c r="E128" s="267" t="s">
        <v>235</v>
      </c>
      <c r="F128" s="268">
        <v>14396</v>
      </c>
      <c r="G128" s="269">
        <f t="shared" si="9"/>
        <v>10077.200000000001</v>
      </c>
      <c r="H128" s="93"/>
      <c r="I128" s="270"/>
      <c r="J128" s="271">
        <f t="shared" si="8"/>
        <v>0</v>
      </c>
      <c r="K128" s="93"/>
      <c r="L128" s="266" t="s">
        <v>141</v>
      </c>
      <c r="M128" s="266" t="s">
        <v>144</v>
      </c>
      <c r="N128" s="266">
        <v>300</v>
      </c>
      <c r="O128" s="266" t="s">
        <v>652</v>
      </c>
      <c r="P128" s="266" t="s">
        <v>2592</v>
      </c>
      <c r="Q128" s="266" t="s">
        <v>652</v>
      </c>
      <c r="R128" s="266" t="s">
        <v>652</v>
      </c>
      <c r="S128" s="266">
        <v>500</v>
      </c>
      <c r="T128" s="371">
        <v>1.056</v>
      </c>
      <c r="U128" s="266" t="s">
        <v>652</v>
      </c>
    </row>
    <row r="129" spans="1:21" s="142" customFormat="1" ht="28.5" customHeight="1" x14ac:dyDescent="0.25">
      <c r="A129" s="583"/>
      <c r="B129" s="123" t="s">
        <v>2593</v>
      </c>
      <c r="C129" s="124" t="s">
        <v>2594</v>
      </c>
      <c r="D129" s="125">
        <v>1</v>
      </c>
      <c r="E129" s="126" t="s">
        <v>242</v>
      </c>
      <c r="F129" s="5">
        <v>5612</v>
      </c>
      <c r="G129" s="272">
        <f t="shared" si="9"/>
        <v>3928.4</v>
      </c>
      <c r="H129" s="93"/>
      <c r="I129" s="51"/>
      <c r="J129" s="52">
        <f t="shared" si="8"/>
        <v>0</v>
      </c>
      <c r="K129" s="93"/>
      <c r="L129" s="125" t="s">
        <v>141</v>
      </c>
      <c r="M129" s="125" t="s">
        <v>144</v>
      </c>
      <c r="N129" s="125">
        <v>300</v>
      </c>
      <c r="O129" s="125" t="s">
        <v>652</v>
      </c>
      <c r="P129" s="125" t="s">
        <v>2592</v>
      </c>
      <c r="Q129" s="125" t="s">
        <v>652</v>
      </c>
      <c r="R129" s="125" t="s">
        <v>652</v>
      </c>
      <c r="S129" s="125">
        <v>500</v>
      </c>
      <c r="T129" s="127">
        <v>1.056</v>
      </c>
      <c r="U129" s="125" t="s">
        <v>652</v>
      </c>
    </row>
    <row r="130" spans="1:21" s="142" customFormat="1" ht="28.5" customHeight="1" x14ac:dyDescent="0.25">
      <c r="A130" s="583"/>
      <c r="B130" s="123" t="s">
        <v>2603</v>
      </c>
      <c r="C130" s="124" t="s">
        <v>2604</v>
      </c>
      <c r="D130" s="125">
        <v>1</v>
      </c>
      <c r="E130" s="126" t="s">
        <v>242</v>
      </c>
      <c r="F130" s="5">
        <v>8784</v>
      </c>
      <c r="G130" s="272">
        <f t="shared" si="9"/>
        <v>6148.8</v>
      </c>
      <c r="H130" s="93"/>
      <c r="I130" s="51"/>
      <c r="J130" s="52">
        <f t="shared" ref="J130:J161" si="10">IF(I130*G130&gt;0,I130*G130,0)</f>
        <v>0</v>
      </c>
      <c r="K130" s="93"/>
      <c r="L130" s="125" t="s">
        <v>141</v>
      </c>
      <c r="M130" s="125" t="s">
        <v>144</v>
      </c>
      <c r="N130" s="125">
        <v>300</v>
      </c>
      <c r="O130" s="125" t="s">
        <v>652</v>
      </c>
      <c r="P130" s="125" t="s">
        <v>2592</v>
      </c>
      <c r="Q130" s="125" t="s">
        <v>652</v>
      </c>
      <c r="R130" s="125" t="s">
        <v>652</v>
      </c>
      <c r="S130" s="125">
        <v>500</v>
      </c>
      <c r="T130" s="127">
        <v>1.056</v>
      </c>
      <c r="U130" s="125" t="s">
        <v>652</v>
      </c>
    </row>
    <row r="131" spans="1:21" s="142" customFormat="1" ht="92.25" customHeight="1" x14ac:dyDescent="0.25">
      <c r="A131" s="553"/>
      <c r="B131" s="274" t="s">
        <v>2605</v>
      </c>
      <c r="C131" s="275" t="s">
        <v>2606</v>
      </c>
      <c r="D131" s="276"/>
      <c r="E131" s="277" t="s">
        <v>242</v>
      </c>
      <c r="F131" s="278">
        <v>15250</v>
      </c>
      <c r="G131" s="269">
        <f t="shared" si="9"/>
        <v>10675</v>
      </c>
      <c r="H131" s="93"/>
      <c r="I131" s="270"/>
      <c r="J131" s="271">
        <f t="shared" si="10"/>
        <v>0</v>
      </c>
      <c r="K131" s="93"/>
      <c r="L131" s="279" t="s">
        <v>141</v>
      </c>
      <c r="M131" s="279" t="s">
        <v>144</v>
      </c>
      <c r="N131" s="279" t="s">
        <v>2521</v>
      </c>
      <c r="O131" s="279" t="s">
        <v>652</v>
      </c>
      <c r="P131" s="279" t="s">
        <v>2592</v>
      </c>
      <c r="Q131" s="279" t="s">
        <v>652</v>
      </c>
      <c r="R131" s="279" t="s">
        <v>652</v>
      </c>
      <c r="S131" s="279">
        <v>500</v>
      </c>
      <c r="T131" s="372">
        <v>1.39</v>
      </c>
      <c r="U131" s="279" t="s">
        <v>652</v>
      </c>
    </row>
    <row r="132" spans="1:21" s="142" customFormat="1" ht="92.25" customHeight="1" x14ac:dyDescent="0.25">
      <c r="A132" s="553"/>
      <c r="B132" s="274" t="s">
        <v>2607</v>
      </c>
      <c r="C132" s="275" t="s">
        <v>2608</v>
      </c>
      <c r="D132" s="276"/>
      <c r="E132" s="277" t="s">
        <v>242</v>
      </c>
      <c r="F132" s="278">
        <v>17812</v>
      </c>
      <c r="G132" s="269">
        <f t="shared" si="9"/>
        <v>12468.400000000001</v>
      </c>
      <c r="H132" s="93"/>
      <c r="I132" s="270"/>
      <c r="J132" s="271">
        <f t="shared" si="10"/>
        <v>0</v>
      </c>
      <c r="K132" s="93"/>
      <c r="L132" s="279" t="s">
        <v>141</v>
      </c>
      <c r="M132" s="279" t="s">
        <v>144</v>
      </c>
      <c r="N132" s="279" t="s">
        <v>2524</v>
      </c>
      <c r="O132" s="279" t="s">
        <v>652</v>
      </c>
      <c r="P132" s="279" t="s">
        <v>2592</v>
      </c>
      <c r="Q132" s="279" t="s">
        <v>652</v>
      </c>
      <c r="R132" s="279" t="s">
        <v>652</v>
      </c>
      <c r="S132" s="279">
        <v>500</v>
      </c>
      <c r="T132" s="372">
        <v>1.66</v>
      </c>
      <c r="U132" s="279" t="s">
        <v>652</v>
      </c>
    </row>
    <row r="133" spans="1:21" s="142" customFormat="1" ht="58.5" customHeight="1" x14ac:dyDescent="0.25">
      <c r="A133" s="583"/>
      <c r="B133" s="264" t="s">
        <v>2609</v>
      </c>
      <c r="C133" s="273" t="s">
        <v>2610</v>
      </c>
      <c r="D133" s="266"/>
      <c r="E133" s="267" t="s">
        <v>235</v>
      </c>
      <c r="F133" s="268">
        <v>26596</v>
      </c>
      <c r="G133" s="269">
        <f t="shared" si="9"/>
        <v>18617.2</v>
      </c>
      <c r="H133" s="93"/>
      <c r="I133" s="270"/>
      <c r="J133" s="271">
        <f t="shared" si="10"/>
        <v>0</v>
      </c>
      <c r="K133" s="93"/>
      <c r="L133" s="266" t="s">
        <v>141</v>
      </c>
      <c r="M133" s="266" t="s">
        <v>144</v>
      </c>
      <c r="N133" s="266" t="s">
        <v>2524</v>
      </c>
      <c r="O133" s="266" t="s">
        <v>652</v>
      </c>
      <c r="P133" s="266" t="s">
        <v>2592</v>
      </c>
      <c r="Q133" s="266" t="s">
        <v>652</v>
      </c>
      <c r="R133" s="266" t="s">
        <v>652</v>
      </c>
      <c r="S133" s="266">
        <v>500</v>
      </c>
      <c r="T133" s="371">
        <v>2.4500000000000002</v>
      </c>
      <c r="U133" s="266" t="s">
        <v>652</v>
      </c>
    </row>
    <row r="134" spans="1:21" s="142" customFormat="1" ht="31.5" customHeight="1" x14ac:dyDescent="0.25">
      <c r="A134" s="583"/>
      <c r="B134" s="123" t="s">
        <v>2607</v>
      </c>
      <c r="C134" s="124" t="s">
        <v>2608</v>
      </c>
      <c r="D134" s="125">
        <v>1</v>
      </c>
      <c r="E134" s="126" t="s">
        <v>242</v>
      </c>
      <c r="F134" s="5">
        <v>17812</v>
      </c>
      <c r="G134" s="272">
        <f t="shared" si="9"/>
        <v>12468.400000000001</v>
      </c>
      <c r="H134" s="93"/>
      <c r="I134" s="51"/>
      <c r="J134" s="52">
        <f t="shared" si="10"/>
        <v>0</v>
      </c>
      <c r="K134" s="93"/>
      <c r="L134" s="125" t="s">
        <v>141</v>
      </c>
      <c r="M134" s="125" t="s">
        <v>144</v>
      </c>
      <c r="N134" s="125" t="s">
        <v>2524</v>
      </c>
      <c r="O134" s="125" t="s">
        <v>652</v>
      </c>
      <c r="P134" s="125" t="s">
        <v>2592</v>
      </c>
      <c r="Q134" s="125" t="s">
        <v>652</v>
      </c>
      <c r="R134" s="125" t="s">
        <v>652</v>
      </c>
      <c r="S134" s="125">
        <v>500</v>
      </c>
      <c r="T134" s="127">
        <v>2.4500000000000002</v>
      </c>
      <c r="U134" s="125" t="s">
        <v>652</v>
      </c>
    </row>
    <row r="135" spans="1:21" s="142" customFormat="1" ht="31.5" customHeight="1" x14ac:dyDescent="0.25">
      <c r="A135" s="583"/>
      <c r="B135" s="123" t="s">
        <v>2599</v>
      </c>
      <c r="C135" s="124" t="s">
        <v>2600</v>
      </c>
      <c r="D135" s="125">
        <v>1</v>
      </c>
      <c r="E135" s="126" t="s">
        <v>242</v>
      </c>
      <c r="F135" s="5">
        <v>8784</v>
      </c>
      <c r="G135" s="272">
        <f t="shared" si="9"/>
        <v>6148.8</v>
      </c>
      <c r="H135" s="93"/>
      <c r="I135" s="51"/>
      <c r="J135" s="52">
        <f t="shared" si="10"/>
        <v>0</v>
      </c>
      <c r="K135" s="93"/>
      <c r="L135" s="125" t="s">
        <v>141</v>
      </c>
      <c r="M135" s="125" t="s">
        <v>144</v>
      </c>
      <c r="N135" s="125" t="s">
        <v>2524</v>
      </c>
      <c r="O135" s="125" t="s">
        <v>652</v>
      </c>
      <c r="P135" s="125" t="s">
        <v>2592</v>
      </c>
      <c r="Q135" s="125" t="s">
        <v>652</v>
      </c>
      <c r="R135" s="125" t="s">
        <v>652</v>
      </c>
      <c r="S135" s="125">
        <v>500</v>
      </c>
      <c r="T135" s="127">
        <v>2.4500000000000002</v>
      </c>
      <c r="U135" s="125" t="s">
        <v>652</v>
      </c>
    </row>
    <row r="136" spans="1:21" s="142" customFormat="1" ht="31.5" x14ac:dyDescent="0.25">
      <c r="A136" s="583"/>
      <c r="B136" s="264" t="s">
        <v>2611</v>
      </c>
      <c r="C136" s="273" t="s">
        <v>2612</v>
      </c>
      <c r="D136" s="266"/>
      <c r="E136" s="267" t="s">
        <v>235</v>
      </c>
      <c r="F136" s="268">
        <v>26596</v>
      </c>
      <c r="G136" s="269">
        <f t="shared" si="9"/>
        <v>18617.2</v>
      </c>
      <c r="H136" s="93"/>
      <c r="I136" s="270"/>
      <c r="J136" s="271">
        <f t="shared" si="10"/>
        <v>0</v>
      </c>
      <c r="K136" s="93"/>
      <c r="L136" s="266" t="s">
        <v>141</v>
      </c>
      <c r="M136" s="266" t="s">
        <v>144</v>
      </c>
      <c r="N136" s="266" t="s">
        <v>2524</v>
      </c>
      <c r="O136" s="266" t="s">
        <v>652</v>
      </c>
      <c r="P136" s="266" t="s">
        <v>2592</v>
      </c>
      <c r="Q136" s="266" t="s">
        <v>652</v>
      </c>
      <c r="R136" s="266" t="s">
        <v>652</v>
      </c>
      <c r="S136" s="266">
        <v>500</v>
      </c>
      <c r="T136" s="371">
        <v>2.278</v>
      </c>
      <c r="U136" s="266" t="s">
        <v>652</v>
      </c>
    </row>
    <row r="137" spans="1:21" s="142" customFormat="1" ht="34.5" customHeight="1" x14ac:dyDescent="0.25">
      <c r="A137" s="583"/>
      <c r="B137" s="123" t="s">
        <v>2607</v>
      </c>
      <c r="C137" s="124" t="s">
        <v>2608</v>
      </c>
      <c r="D137" s="125">
        <v>1</v>
      </c>
      <c r="E137" s="126" t="s">
        <v>242</v>
      </c>
      <c r="F137" s="5">
        <v>17812</v>
      </c>
      <c r="G137" s="272">
        <f t="shared" si="9"/>
        <v>12468.400000000001</v>
      </c>
      <c r="H137" s="93"/>
      <c r="I137" s="51"/>
      <c r="J137" s="52">
        <f t="shared" si="10"/>
        <v>0</v>
      </c>
      <c r="K137" s="93"/>
      <c r="L137" s="125" t="s">
        <v>141</v>
      </c>
      <c r="M137" s="125" t="s">
        <v>144</v>
      </c>
      <c r="N137" s="125" t="s">
        <v>2524</v>
      </c>
      <c r="O137" s="125" t="s">
        <v>652</v>
      </c>
      <c r="P137" s="125" t="s">
        <v>2592</v>
      </c>
      <c r="Q137" s="125" t="s">
        <v>652</v>
      </c>
      <c r="R137" s="125" t="s">
        <v>652</v>
      </c>
      <c r="S137" s="125">
        <v>500</v>
      </c>
      <c r="T137" s="127">
        <v>2.278</v>
      </c>
      <c r="U137" s="125" t="s">
        <v>652</v>
      </c>
    </row>
    <row r="138" spans="1:21" s="142" customFormat="1" ht="34.5" customHeight="1" x14ac:dyDescent="0.25">
      <c r="A138" s="583"/>
      <c r="B138" s="123" t="s">
        <v>2603</v>
      </c>
      <c r="C138" s="124" t="s">
        <v>2604</v>
      </c>
      <c r="D138" s="125">
        <v>1</v>
      </c>
      <c r="E138" s="126" t="s">
        <v>242</v>
      </c>
      <c r="F138" s="5">
        <v>8784</v>
      </c>
      <c r="G138" s="272">
        <f t="shared" si="9"/>
        <v>6148.8</v>
      </c>
      <c r="H138" s="93"/>
      <c r="I138" s="51"/>
      <c r="J138" s="52">
        <f t="shared" si="10"/>
        <v>0</v>
      </c>
      <c r="K138" s="93"/>
      <c r="L138" s="125" t="s">
        <v>141</v>
      </c>
      <c r="M138" s="125" t="s">
        <v>144</v>
      </c>
      <c r="N138" s="125" t="s">
        <v>2524</v>
      </c>
      <c r="O138" s="125" t="s">
        <v>652</v>
      </c>
      <c r="P138" s="125" t="s">
        <v>2592</v>
      </c>
      <c r="Q138" s="125" t="s">
        <v>652</v>
      </c>
      <c r="R138" s="125" t="s">
        <v>652</v>
      </c>
      <c r="S138" s="125">
        <v>500</v>
      </c>
      <c r="T138" s="127">
        <v>2.278</v>
      </c>
      <c r="U138" s="125" t="s">
        <v>652</v>
      </c>
    </row>
    <row r="139" spans="1:21" s="142" customFormat="1" ht="99.75" customHeight="1" x14ac:dyDescent="0.25">
      <c r="A139" s="553"/>
      <c r="B139" s="274" t="s">
        <v>2613</v>
      </c>
      <c r="C139" s="275" t="s">
        <v>2614</v>
      </c>
      <c r="D139" s="276"/>
      <c r="E139" s="277" t="s">
        <v>242</v>
      </c>
      <c r="F139" s="278">
        <v>25254</v>
      </c>
      <c r="G139" s="269">
        <f t="shared" si="9"/>
        <v>17677.8</v>
      </c>
      <c r="H139" s="93"/>
      <c r="I139" s="270"/>
      <c r="J139" s="271">
        <f t="shared" si="10"/>
        <v>0</v>
      </c>
      <c r="K139" s="93"/>
      <c r="L139" s="279" t="s">
        <v>141</v>
      </c>
      <c r="M139" s="279" t="s">
        <v>144</v>
      </c>
      <c r="N139" s="279" t="s">
        <v>2531</v>
      </c>
      <c r="O139" s="279" t="s">
        <v>652</v>
      </c>
      <c r="P139" s="279" t="s">
        <v>2592</v>
      </c>
      <c r="Q139" s="279" t="s">
        <v>652</v>
      </c>
      <c r="R139" s="279" t="s">
        <v>652</v>
      </c>
      <c r="S139" s="279">
        <v>500</v>
      </c>
      <c r="T139" s="372">
        <v>2.7650000000000001</v>
      </c>
      <c r="U139" s="279" t="s">
        <v>652</v>
      </c>
    </row>
    <row r="140" spans="1:21" ht="31.5" x14ac:dyDescent="0.25">
      <c r="A140" s="583"/>
      <c r="B140" s="264" t="s">
        <v>2615</v>
      </c>
      <c r="C140" s="273" t="s">
        <v>2616</v>
      </c>
      <c r="D140" s="266"/>
      <c r="E140" s="267" t="s">
        <v>235</v>
      </c>
      <c r="F140" s="268">
        <v>34038</v>
      </c>
      <c r="G140" s="269">
        <f t="shared" si="9"/>
        <v>23826.6</v>
      </c>
      <c r="H140" s="93"/>
      <c r="I140" s="270"/>
      <c r="J140" s="271">
        <f t="shared" si="10"/>
        <v>0</v>
      </c>
      <c r="K140" s="93"/>
      <c r="L140" s="266" t="s">
        <v>141</v>
      </c>
      <c r="M140" s="266" t="s">
        <v>144</v>
      </c>
      <c r="N140" s="266" t="s">
        <v>2531</v>
      </c>
      <c r="O140" s="266" t="s">
        <v>652</v>
      </c>
      <c r="P140" s="266" t="s">
        <v>2592</v>
      </c>
      <c r="Q140" s="266" t="s">
        <v>652</v>
      </c>
      <c r="R140" s="266" t="s">
        <v>652</v>
      </c>
      <c r="S140" s="266">
        <v>500</v>
      </c>
      <c r="T140" s="371">
        <v>3.5550000000000002</v>
      </c>
      <c r="U140" s="266" t="s">
        <v>652</v>
      </c>
    </row>
    <row r="141" spans="1:21" s="142" customFormat="1" ht="33.75" customHeight="1" x14ac:dyDescent="0.25">
      <c r="A141" s="583"/>
      <c r="B141" s="123" t="s">
        <v>2613</v>
      </c>
      <c r="C141" s="124" t="s">
        <v>2614</v>
      </c>
      <c r="D141" s="125">
        <v>1</v>
      </c>
      <c r="E141" s="126" t="s">
        <v>242</v>
      </c>
      <c r="F141" s="5">
        <v>25254</v>
      </c>
      <c r="G141" s="272">
        <f t="shared" si="9"/>
        <v>17677.8</v>
      </c>
      <c r="H141" s="93"/>
      <c r="I141" s="51"/>
      <c r="J141" s="52">
        <f t="shared" si="10"/>
        <v>0</v>
      </c>
      <c r="K141" s="93"/>
      <c r="L141" s="125" t="s">
        <v>141</v>
      </c>
      <c r="M141" s="125" t="s">
        <v>144</v>
      </c>
      <c r="N141" s="125" t="s">
        <v>2531</v>
      </c>
      <c r="O141" s="125" t="s">
        <v>652</v>
      </c>
      <c r="P141" s="125" t="s">
        <v>2592</v>
      </c>
      <c r="Q141" s="125" t="s">
        <v>652</v>
      </c>
      <c r="R141" s="125" t="s">
        <v>652</v>
      </c>
      <c r="S141" s="125">
        <v>500</v>
      </c>
      <c r="T141" s="127">
        <v>3.5550000000000002</v>
      </c>
      <c r="U141" s="125" t="s">
        <v>652</v>
      </c>
    </row>
    <row r="142" spans="1:21" s="142" customFormat="1" ht="33.75" customHeight="1" x14ac:dyDescent="0.25">
      <c r="A142" s="583"/>
      <c r="B142" s="123" t="s">
        <v>2599</v>
      </c>
      <c r="C142" s="124" t="s">
        <v>2600</v>
      </c>
      <c r="D142" s="125">
        <v>1</v>
      </c>
      <c r="E142" s="126" t="s">
        <v>242</v>
      </c>
      <c r="F142" s="5">
        <v>8784</v>
      </c>
      <c r="G142" s="272">
        <f t="shared" si="9"/>
        <v>6148.8</v>
      </c>
      <c r="H142" s="93"/>
      <c r="I142" s="51"/>
      <c r="J142" s="52">
        <f t="shared" si="10"/>
        <v>0</v>
      </c>
      <c r="K142" s="93"/>
      <c r="L142" s="125" t="s">
        <v>141</v>
      </c>
      <c r="M142" s="125" t="s">
        <v>144</v>
      </c>
      <c r="N142" s="125" t="s">
        <v>2531</v>
      </c>
      <c r="O142" s="125" t="s">
        <v>652</v>
      </c>
      <c r="P142" s="125" t="s">
        <v>2592</v>
      </c>
      <c r="Q142" s="125" t="s">
        <v>652</v>
      </c>
      <c r="R142" s="125" t="s">
        <v>652</v>
      </c>
      <c r="S142" s="125">
        <v>500</v>
      </c>
      <c r="T142" s="127">
        <v>3.5550000000000002</v>
      </c>
      <c r="U142" s="125" t="s">
        <v>652</v>
      </c>
    </row>
    <row r="143" spans="1:21" s="142" customFormat="1" ht="55.5" customHeight="1" x14ac:dyDescent="0.25">
      <c r="A143" s="583"/>
      <c r="B143" s="264" t="s">
        <v>2617</v>
      </c>
      <c r="C143" s="273" t="s">
        <v>2618</v>
      </c>
      <c r="D143" s="266"/>
      <c r="E143" s="267" t="s">
        <v>235</v>
      </c>
      <c r="F143" s="268">
        <v>34038</v>
      </c>
      <c r="G143" s="269">
        <f t="shared" si="9"/>
        <v>23826.6</v>
      </c>
      <c r="H143" s="93"/>
      <c r="I143" s="270"/>
      <c r="J143" s="271">
        <f t="shared" si="10"/>
        <v>0</v>
      </c>
      <c r="K143" s="93"/>
      <c r="L143" s="266" t="s">
        <v>141</v>
      </c>
      <c r="M143" s="266" t="s">
        <v>144</v>
      </c>
      <c r="N143" s="266" t="s">
        <v>2531</v>
      </c>
      <c r="O143" s="266" t="s">
        <v>652</v>
      </c>
      <c r="P143" s="266" t="s">
        <v>2592</v>
      </c>
      <c r="Q143" s="266" t="s">
        <v>652</v>
      </c>
      <c r="R143" s="266" t="s">
        <v>652</v>
      </c>
      <c r="S143" s="266">
        <v>500</v>
      </c>
      <c r="T143" s="371">
        <v>3.383</v>
      </c>
      <c r="U143" s="266" t="s">
        <v>652</v>
      </c>
    </row>
    <row r="144" spans="1:21" s="142" customFormat="1" ht="33.75" customHeight="1" x14ac:dyDescent="0.25">
      <c r="A144" s="583"/>
      <c r="B144" s="123" t="s">
        <v>2613</v>
      </c>
      <c r="C144" s="124" t="s">
        <v>2614</v>
      </c>
      <c r="D144" s="125">
        <v>1</v>
      </c>
      <c r="E144" s="126" t="s">
        <v>242</v>
      </c>
      <c r="F144" s="5">
        <v>25254</v>
      </c>
      <c r="G144" s="272">
        <f t="shared" si="9"/>
        <v>17677.8</v>
      </c>
      <c r="H144" s="93"/>
      <c r="I144" s="51"/>
      <c r="J144" s="52">
        <f t="shared" si="10"/>
        <v>0</v>
      </c>
      <c r="K144" s="93"/>
      <c r="L144" s="125" t="s">
        <v>141</v>
      </c>
      <c r="M144" s="125" t="s">
        <v>144</v>
      </c>
      <c r="N144" s="125" t="s">
        <v>2531</v>
      </c>
      <c r="O144" s="125" t="s">
        <v>652</v>
      </c>
      <c r="P144" s="125" t="s">
        <v>2592</v>
      </c>
      <c r="Q144" s="125" t="s">
        <v>652</v>
      </c>
      <c r="R144" s="125" t="s">
        <v>652</v>
      </c>
      <c r="S144" s="125">
        <v>500</v>
      </c>
      <c r="T144" s="127">
        <v>3.383</v>
      </c>
      <c r="U144" s="125" t="s">
        <v>652</v>
      </c>
    </row>
    <row r="145" spans="1:21" s="142" customFormat="1" ht="36" customHeight="1" x14ac:dyDescent="0.25">
      <c r="A145" s="583"/>
      <c r="B145" s="123" t="s">
        <v>2603</v>
      </c>
      <c r="C145" s="124" t="s">
        <v>2604</v>
      </c>
      <c r="D145" s="125">
        <v>1</v>
      </c>
      <c r="E145" s="126" t="s">
        <v>242</v>
      </c>
      <c r="F145" s="5">
        <v>8784</v>
      </c>
      <c r="G145" s="272">
        <f t="shared" si="9"/>
        <v>6148.8</v>
      </c>
      <c r="H145" s="93"/>
      <c r="I145" s="51"/>
      <c r="J145" s="52">
        <f t="shared" si="10"/>
        <v>0</v>
      </c>
      <c r="K145" s="93"/>
      <c r="L145" s="125" t="s">
        <v>141</v>
      </c>
      <c r="M145" s="125" t="s">
        <v>144</v>
      </c>
      <c r="N145" s="125" t="s">
        <v>2531</v>
      </c>
      <c r="O145" s="125" t="s">
        <v>652</v>
      </c>
      <c r="P145" s="125" t="s">
        <v>2592</v>
      </c>
      <c r="Q145" s="125" t="s">
        <v>652</v>
      </c>
      <c r="R145" s="125" t="s">
        <v>652</v>
      </c>
      <c r="S145" s="125">
        <v>500</v>
      </c>
      <c r="T145" s="127">
        <v>3.383</v>
      </c>
      <c r="U145" s="125" t="s">
        <v>652</v>
      </c>
    </row>
    <row r="146" spans="1:21" s="142" customFormat="1" ht="31.5" x14ac:dyDescent="0.25">
      <c r="A146" s="583"/>
      <c r="B146" s="264" t="s">
        <v>2619</v>
      </c>
      <c r="C146" s="273" t="s">
        <v>2620</v>
      </c>
      <c r="D146" s="266"/>
      <c r="E146" s="267" t="s">
        <v>235</v>
      </c>
      <c r="F146" s="268">
        <v>42822</v>
      </c>
      <c r="G146" s="269">
        <f t="shared" si="9"/>
        <v>29975.4</v>
      </c>
      <c r="H146" s="93"/>
      <c r="I146" s="270"/>
      <c r="J146" s="271">
        <f t="shared" si="10"/>
        <v>0</v>
      </c>
      <c r="K146" s="93"/>
      <c r="L146" s="266" t="s">
        <v>141</v>
      </c>
      <c r="M146" s="266" t="s">
        <v>144</v>
      </c>
      <c r="N146" s="266" t="s">
        <v>2531</v>
      </c>
      <c r="O146" s="266" t="s">
        <v>652</v>
      </c>
      <c r="P146" s="266" t="s">
        <v>2592</v>
      </c>
      <c r="Q146" s="266" t="s">
        <v>652</v>
      </c>
      <c r="R146" s="266" t="s">
        <v>652</v>
      </c>
      <c r="S146" s="266">
        <v>500</v>
      </c>
      <c r="T146" s="371">
        <v>4.173</v>
      </c>
      <c r="U146" s="266" t="s">
        <v>652</v>
      </c>
    </row>
    <row r="147" spans="1:21" s="142" customFormat="1" ht="26.25" customHeight="1" x14ac:dyDescent="0.25">
      <c r="A147" s="583"/>
      <c r="B147" s="123" t="s">
        <v>2613</v>
      </c>
      <c r="C147" s="124" t="s">
        <v>2614</v>
      </c>
      <c r="D147" s="125">
        <v>1</v>
      </c>
      <c r="E147" s="126" t="s">
        <v>242</v>
      </c>
      <c r="F147" s="5">
        <v>25254</v>
      </c>
      <c r="G147" s="272">
        <f t="shared" si="9"/>
        <v>17677.8</v>
      </c>
      <c r="H147" s="93"/>
      <c r="I147" s="51"/>
      <c r="J147" s="52">
        <f t="shared" si="10"/>
        <v>0</v>
      </c>
      <c r="K147" s="93"/>
      <c r="L147" s="125" t="s">
        <v>141</v>
      </c>
      <c r="M147" s="125" t="s">
        <v>144</v>
      </c>
      <c r="N147" s="125" t="s">
        <v>2531</v>
      </c>
      <c r="O147" s="125" t="s">
        <v>652</v>
      </c>
      <c r="P147" s="125" t="s">
        <v>2592</v>
      </c>
      <c r="Q147" s="125" t="s">
        <v>652</v>
      </c>
      <c r="R147" s="125" t="s">
        <v>652</v>
      </c>
      <c r="S147" s="125">
        <v>500</v>
      </c>
      <c r="T147" s="127">
        <v>4.173</v>
      </c>
      <c r="U147" s="125" t="s">
        <v>652</v>
      </c>
    </row>
    <row r="148" spans="1:21" s="142" customFormat="1" ht="26.25" customHeight="1" x14ac:dyDescent="0.25">
      <c r="A148" s="583"/>
      <c r="B148" s="123" t="s">
        <v>2603</v>
      </c>
      <c r="C148" s="124" t="s">
        <v>2604</v>
      </c>
      <c r="D148" s="125">
        <v>1</v>
      </c>
      <c r="E148" s="126" t="s">
        <v>242</v>
      </c>
      <c r="F148" s="5">
        <v>8784</v>
      </c>
      <c r="G148" s="272">
        <f t="shared" si="9"/>
        <v>6148.8</v>
      </c>
      <c r="H148" s="93"/>
      <c r="I148" s="51"/>
      <c r="J148" s="52">
        <f t="shared" si="10"/>
        <v>0</v>
      </c>
      <c r="K148" s="93"/>
      <c r="L148" s="125" t="s">
        <v>141</v>
      </c>
      <c r="M148" s="125" t="s">
        <v>144</v>
      </c>
      <c r="N148" s="125" t="s">
        <v>2531</v>
      </c>
      <c r="O148" s="125" t="s">
        <v>652</v>
      </c>
      <c r="P148" s="125" t="s">
        <v>2592</v>
      </c>
      <c r="Q148" s="125" t="s">
        <v>652</v>
      </c>
      <c r="R148" s="125" t="s">
        <v>652</v>
      </c>
      <c r="S148" s="125">
        <v>500</v>
      </c>
      <c r="T148" s="127">
        <v>4.173</v>
      </c>
      <c r="U148" s="125" t="s">
        <v>652</v>
      </c>
    </row>
    <row r="149" spans="1:21" s="142" customFormat="1" ht="26.25" customHeight="1" x14ac:dyDescent="0.25">
      <c r="A149" s="583"/>
      <c r="B149" s="123" t="s">
        <v>2599</v>
      </c>
      <c r="C149" s="124" t="s">
        <v>2600</v>
      </c>
      <c r="D149" s="125">
        <v>1</v>
      </c>
      <c r="E149" s="126" t="s">
        <v>242</v>
      </c>
      <c r="F149" s="5">
        <v>8784</v>
      </c>
      <c r="G149" s="272">
        <f t="shared" si="9"/>
        <v>6148.8</v>
      </c>
      <c r="H149" s="93"/>
      <c r="I149" s="51"/>
      <c r="J149" s="52">
        <f t="shared" si="10"/>
        <v>0</v>
      </c>
      <c r="K149" s="93"/>
      <c r="L149" s="125" t="s">
        <v>141</v>
      </c>
      <c r="M149" s="125" t="s">
        <v>144</v>
      </c>
      <c r="N149" s="125" t="s">
        <v>2531</v>
      </c>
      <c r="O149" s="125" t="s">
        <v>652</v>
      </c>
      <c r="P149" s="125" t="s">
        <v>2592</v>
      </c>
      <c r="Q149" s="125" t="s">
        <v>652</v>
      </c>
      <c r="R149" s="125" t="s">
        <v>652</v>
      </c>
      <c r="S149" s="125">
        <v>500</v>
      </c>
      <c r="T149" s="127">
        <v>4.173</v>
      </c>
      <c r="U149" s="125" t="s">
        <v>652</v>
      </c>
    </row>
    <row r="150" spans="1:21" s="142" customFormat="1" ht="102" customHeight="1" x14ac:dyDescent="0.25">
      <c r="A150" s="553"/>
      <c r="B150" s="274" t="s">
        <v>2621</v>
      </c>
      <c r="C150" s="275" t="s">
        <v>2622</v>
      </c>
      <c r="D150" s="276"/>
      <c r="E150" s="277" t="s">
        <v>242</v>
      </c>
      <c r="F150" s="278">
        <v>32940</v>
      </c>
      <c r="G150" s="269">
        <f t="shared" si="9"/>
        <v>23058</v>
      </c>
      <c r="H150" s="93"/>
      <c r="I150" s="270"/>
      <c r="J150" s="271">
        <f t="shared" si="10"/>
        <v>0</v>
      </c>
      <c r="K150" s="93"/>
      <c r="L150" s="279" t="s">
        <v>141</v>
      </c>
      <c r="M150" s="279" t="s">
        <v>144</v>
      </c>
      <c r="N150" s="279" t="s">
        <v>2540</v>
      </c>
      <c r="O150" s="279" t="s">
        <v>652</v>
      </c>
      <c r="P150" s="279" t="s">
        <v>2592</v>
      </c>
      <c r="Q150" s="279" t="s">
        <v>652</v>
      </c>
      <c r="R150" s="279" t="s">
        <v>652</v>
      </c>
      <c r="S150" s="279">
        <v>500</v>
      </c>
      <c r="T150" s="372">
        <v>3.88</v>
      </c>
      <c r="U150" s="279" t="s">
        <v>652</v>
      </c>
    </row>
    <row r="151" spans="1:21" ht="54.75" customHeight="1" x14ac:dyDescent="0.25">
      <c r="A151" s="583"/>
      <c r="B151" s="264" t="s">
        <v>2623</v>
      </c>
      <c r="C151" s="273" t="s">
        <v>2624</v>
      </c>
      <c r="D151" s="266"/>
      <c r="E151" s="267" t="s">
        <v>235</v>
      </c>
      <c r="F151" s="268">
        <v>41724</v>
      </c>
      <c r="G151" s="269">
        <f t="shared" si="9"/>
        <v>29206.800000000003</v>
      </c>
      <c r="H151" s="93"/>
      <c r="I151" s="270"/>
      <c r="J151" s="271">
        <f t="shared" si="10"/>
        <v>0</v>
      </c>
      <c r="K151" s="93"/>
      <c r="L151" s="266" t="s">
        <v>141</v>
      </c>
      <c r="M151" s="266" t="s">
        <v>144</v>
      </c>
      <c r="N151" s="266" t="s">
        <v>2540</v>
      </c>
      <c r="O151" s="266" t="s">
        <v>652</v>
      </c>
      <c r="P151" s="266" t="s">
        <v>2592</v>
      </c>
      <c r="Q151" s="266" t="s">
        <v>652</v>
      </c>
      <c r="R151" s="266" t="s">
        <v>652</v>
      </c>
      <c r="S151" s="266">
        <v>500</v>
      </c>
      <c r="T151" s="371">
        <v>4.67</v>
      </c>
      <c r="U151" s="266" t="s">
        <v>652</v>
      </c>
    </row>
    <row r="152" spans="1:21" s="142" customFormat="1" ht="30.75" customHeight="1" x14ac:dyDescent="0.25">
      <c r="A152" s="583"/>
      <c r="B152" s="123" t="s">
        <v>2621</v>
      </c>
      <c r="C152" s="124" t="s">
        <v>2622</v>
      </c>
      <c r="D152" s="125">
        <v>1</v>
      </c>
      <c r="E152" s="126" t="s">
        <v>242</v>
      </c>
      <c r="F152" s="5">
        <v>32940</v>
      </c>
      <c r="G152" s="272">
        <f t="shared" si="9"/>
        <v>23058</v>
      </c>
      <c r="H152" s="93"/>
      <c r="I152" s="51"/>
      <c r="J152" s="52">
        <f t="shared" si="10"/>
        <v>0</v>
      </c>
      <c r="K152" s="93"/>
      <c r="L152" s="125" t="s">
        <v>141</v>
      </c>
      <c r="M152" s="125" t="s">
        <v>144</v>
      </c>
      <c r="N152" s="125" t="s">
        <v>2540</v>
      </c>
      <c r="O152" s="125" t="s">
        <v>652</v>
      </c>
      <c r="P152" s="125" t="s">
        <v>2592</v>
      </c>
      <c r="Q152" s="125" t="s">
        <v>652</v>
      </c>
      <c r="R152" s="125" t="s">
        <v>652</v>
      </c>
      <c r="S152" s="125">
        <v>500</v>
      </c>
      <c r="T152" s="127">
        <v>4.67</v>
      </c>
      <c r="U152" s="125" t="s">
        <v>652</v>
      </c>
    </row>
    <row r="153" spans="1:21" s="142" customFormat="1" ht="30.75" customHeight="1" x14ac:dyDescent="0.25">
      <c r="A153" s="583"/>
      <c r="B153" s="123" t="s">
        <v>2599</v>
      </c>
      <c r="C153" s="124" t="s">
        <v>2600</v>
      </c>
      <c r="D153" s="125">
        <v>1</v>
      </c>
      <c r="E153" s="126" t="s">
        <v>242</v>
      </c>
      <c r="F153" s="5">
        <v>8784</v>
      </c>
      <c r="G153" s="272">
        <f t="shared" si="9"/>
        <v>6148.8</v>
      </c>
      <c r="H153" s="93"/>
      <c r="I153" s="51"/>
      <c r="J153" s="52">
        <f t="shared" si="10"/>
        <v>0</v>
      </c>
      <c r="K153" s="93"/>
      <c r="L153" s="125" t="s">
        <v>141</v>
      </c>
      <c r="M153" s="125" t="s">
        <v>144</v>
      </c>
      <c r="N153" s="125" t="s">
        <v>2540</v>
      </c>
      <c r="O153" s="125" t="s">
        <v>652</v>
      </c>
      <c r="P153" s="125" t="s">
        <v>2592</v>
      </c>
      <c r="Q153" s="125" t="s">
        <v>652</v>
      </c>
      <c r="R153" s="125" t="s">
        <v>652</v>
      </c>
      <c r="S153" s="125">
        <v>500</v>
      </c>
      <c r="T153" s="127">
        <v>4.67</v>
      </c>
      <c r="U153" s="125" t="s">
        <v>652</v>
      </c>
    </row>
    <row r="154" spans="1:21" s="142" customFormat="1" ht="42" customHeight="1" x14ac:dyDescent="0.25">
      <c r="A154" s="583"/>
      <c r="B154" s="264" t="s">
        <v>2625</v>
      </c>
      <c r="C154" s="273" t="s">
        <v>2626</v>
      </c>
      <c r="D154" s="266"/>
      <c r="E154" s="267" t="s">
        <v>235</v>
      </c>
      <c r="F154" s="268">
        <v>41724</v>
      </c>
      <c r="G154" s="269">
        <f t="shared" si="9"/>
        <v>29206.800000000003</v>
      </c>
      <c r="H154" s="93"/>
      <c r="I154" s="270"/>
      <c r="J154" s="271">
        <f t="shared" si="10"/>
        <v>0</v>
      </c>
      <c r="K154" s="93"/>
      <c r="L154" s="266" t="s">
        <v>141</v>
      </c>
      <c r="M154" s="266" t="s">
        <v>144</v>
      </c>
      <c r="N154" s="266" t="s">
        <v>2540</v>
      </c>
      <c r="O154" s="266" t="s">
        <v>652</v>
      </c>
      <c r="P154" s="266" t="s">
        <v>2592</v>
      </c>
      <c r="Q154" s="266" t="s">
        <v>652</v>
      </c>
      <c r="R154" s="266" t="s">
        <v>652</v>
      </c>
      <c r="S154" s="266">
        <v>500</v>
      </c>
      <c r="T154" s="371">
        <v>8.3780000000000001</v>
      </c>
      <c r="U154" s="266" t="s">
        <v>652</v>
      </c>
    </row>
    <row r="155" spans="1:21" s="142" customFormat="1" ht="42" customHeight="1" x14ac:dyDescent="0.25">
      <c r="A155" s="583"/>
      <c r="B155" s="123" t="s">
        <v>2621</v>
      </c>
      <c r="C155" s="124" t="s">
        <v>2622</v>
      </c>
      <c r="D155" s="125">
        <v>1</v>
      </c>
      <c r="E155" s="126" t="s">
        <v>242</v>
      </c>
      <c r="F155" s="5">
        <v>32940</v>
      </c>
      <c r="G155" s="272">
        <f t="shared" si="9"/>
        <v>23058</v>
      </c>
      <c r="H155" s="93"/>
      <c r="I155" s="51"/>
      <c r="J155" s="52">
        <f t="shared" si="10"/>
        <v>0</v>
      </c>
      <c r="K155" s="93"/>
      <c r="L155" s="125" t="s">
        <v>141</v>
      </c>
      <c r="M155" s="125" t="s">
        <v>144</v>
      </c>
      <c r="N155" s="125" t="s">
        <v>2540</v>
      </c>
      <c r="O155" s="125" t="s">
        <v>652</v>
      </c>
      <c r="P155" s="125" t="s">
        <v>2592</v>
      </c>
      <c r="Q155" s="125" t="s">
        <v>652</v>
      </c>
      <c r="R155" s="125" t="s">
        <v>652</v>
      </c>
      <c r="S155" s="125">
        <v>500</v>
      </c>
      <c r="T155" s="127">
        <v>8.3780000000000001</v>
      </c>
      <c r="U155" s="125" t="s">
        <v>652</v>
      </c>
    </row>
    <row r="156" spans="1:21" s="142" customFormat="1" ht="42" customHeight="1" x14ac:dyDescent="0.25">
      <c r="A156" s="583"/>
      <c r="B156" s="123" t="s">
        <v>2603</v>
      </c>
      <c r="C156" s="124" t="s">
        <v>2604</v>
      </c>
      <c r="D156" s="125">
        <v>1</v>
      </c>
      <c r="E156" s="126" t="s">
        <v>242</v>
      </c>
      <c r="F156" s="5">
        <v>8784</v>
      </c>
      <c r="G156" s="272">
        <f t="shared" si="9"/>
        <v>6148.8</v>
      </c>
      <c r="H156" s="93"/>
      <c r="I156" s="51"/>
      <c r="J156" s="52">
        <f t="shared" si="10"/>
        <v>0</v>
      </c>
      <c r="K156" s="93"/>
      <c r="L156" s="125" t="s">
        <v>141</v>
      </c>
      <c r="M156" s="125" t="s">
        <v>144</v>
      </c>
      <c r="N156" s="125" t="s">
        <v>2540</v>
      </c>
      <c r="O156" s="125" t="s">
        <v>652</v>
      </c>
      <c r="P156" s="125" t="s">
        <v>2592</v>
      </c>
      <c r="Q156" s="125" t="s">
        <v>652</v>
      </c>
      <c r="R156" s="125" t="s">
        <v>652</v>
      </c>
      <c r="S156" s="125">
        <v>500</v>
      </c>
      <c r="T156" s="127">
        <v>8.3780000000000001</v>
      </c>
      <c r="U156" s="125" t="s">
        <v>652</v>
      </c>
    </row>
    <row r="157" spans="1:21" s="142" customFormat="1" ht="31.5" x14ac:dyDescent="0.25">
      <c r="A157" s="583"/>
      <c r="B157" s="264" t="s">
        <v>2627</v>
      </c>
      <c r="C157" s="273" t="s">
        <v>2628</v>
      </c>
      <c r="D157" s="266"/>
      <c r="E157" s="267" t="s">
        <v>235</v>
      </c>
      <c r="F157" s="268">
        <v>50508</v>
      </c>
      <c r="G157" s="269">
        <f t="shared" si="9"/>
        <v>35355.599999999999</v>
      </c>
      <c r="H157" s="93"/>
      <c r="I157" s="270"/>
      <c r="J157" s="271">
        <f t="shared" si="10"/>
        <v>0</v>
      </c>
      <c r="K157" s="93"/>
      <c r="L157" s="266" t="s">
        <v>141</v>
      </c>
      <c r="M157" s="266" t="s">
        <v>144</v>
      </c>
      <c r="N157" s="266" t="s">
        <v>2540</v>
      </c>
      <c r="O157" s="266" t="s">
        <v>652</v>
      </c>
      <c r="P157" s="266" t="s">
        <v>2592</v>
      </c>
      <c r="Q157" s="266" t="s">
        <v>652</v>
      </c>
      <c r="R157" s="266" t="s">
        <v>652</v>
      </c>
      <c r="S157" s="266">
        <v>500</v>
      </c>
      <c r="T157" s="371">
        <v>8.3780000000000001</v>
      </c>
      <c r="U157" s="266" t="s">
        <v>652</v>
      </c>
    </row>
    <row r="158" spans="1:21" s="142" customFormat="1" ht="30" customHeight="1" x14ac:dyDescent="0.25">
      <c r="A158" s="583"/>
      <c r="B158" s="123" t="s">
        <v>2621</v>
      </c>
      <c r="C158" s="124" t="s">
        <v>2622</v>
      </c>
      <c r="D158" s="125">
        <v>1</v>
      </c>
      <c r="E158" s="126" t="s">
        <v>242</v>
      </c>
      <c r="F158" s="5">
        <v>32940</v>
      </c>
      <c r="G158" s="272">
        <f t="shared" si="9"/>
        <v>23058</v>
      </c>
      <c r="H158" s="93"/>
      <c r="I158" s="51"/>
      <c r="J158" s="52">
        <f t="shared" si="10"/>
        <v>0</v>
      </c>
      <c r="K158" s="93"/>
      <c r="L158" s="125" t="s">
        <v>141</v>
      </c>
      <c r="M158" s="125" t="s">
        <v>144</v>
      </c>
      <c r="N158" s="125" t="s">
        <v>2540</v>
      </c>
      <c r="O158" s="125" t="s">
        <v>652</v>
      </c>
      <c r="P158" s="125" t="s">
        <v>2592</v>
      </c>
      <c r="Q158" s="125" t="s">
        <v>652</v>
      </c>
      <c r="R158" s="125" t="s">
        <v>652</v>
      </c>
      <c r="S158" s="125">
        <v>500</v>
      </c>
      <c r="T158" s="127">
        <v>8.3780000000000001</v>
      </c>
      <c r="U158" s="125" t="s">
        <v>652</v>
      </c>
    </row>
    <row r="159" spans="1:21" s="142" customFormat="1" ht="30" customHeight="1" x14ac:dyDescent="0.25">
      <c r="A159" s="583"/>
      <c r="B159" s="123" t="s">
        <v>2599</v>
      </c>
      <c r="C159" s="124" t="s">
        <v>2600</v>
      </c>
      <c r="D159" s="125">
        <v>1</v>
      </c>
      <c r="E159" s="126" t="s">
        <v>242</v>
      </c>
      <c r="F159" s="5">
        <v>8784</v>
      </c>
      <c r="G159" s="272">
        <f t="shared" si="9"/>
        <v>6148.8</v>
      </c>
      <c r="H159" s="93"/>
      <c r="I159" s="51"/>
      <c r="J159" s="52">
        <f t="shared" si="10"/>
        <v>0</v>
      </c>
      <c r="K159" s="93"/>
      <c r="L159" s="125" t="s">
        <v>141</v>
      </c>
      <c r="M159" s="125" t="s">
        <v>144</v>
      </c>
      <c r="N159" s="125" t="s">
        <v>2540</v>
      </c>
      <c r="O159" s="125" t="s">
        <v>652</v>
      </c>
      <c r="P159" s="125" t="s">
        <v>2592</v>
      </c>
      <c r="Q159" s="125" t="s">
        <v>652</v>
      </c>
      <c r="R159" s="125" t="s">
        <v>652</v>
      </c>
      <c r="S159" s="125">
        <v>500</v>
      </c>
      <c r="T159" s="127">
        <v>8.3780000000000001</v>
      </c>
      <c r="U159" s="125" t="s">
        <v>652</v>
      </c>
    </row>
    <row r="160" spans="1:21" s="142" customFormat="1" ht="30" customHeight="1" x14ac:dyDescent="0.25">
      <c r="A160" s="583"/>
      <c r="B160" s="123" t="s">
        <v>2603</v>
      </c>
      <c r="C160" s="124" t="s">
        <v>2604</v>
      </c>
      <c r="D160" s="125">
        <v>1</v>
      </c>
      <c r="E160" s="126" t="s">
        <v>242</v>
      </c>
      <c r="F160" s="5">
        <v>8784</v>
      </c>
      <c r="G160" s="272">
        <f t="shared" si="9"/>
        <v>6148.8</v>
      </c>
      <c r="H160" s="93"/>
      <c r="I160" s="51"/>
      <c r="J160" s="52">
        <f t="shared" si="10"/>
        <v>0</v>
      </c>
      <c r="K160" s="93"/>
      <c r="L160" s="125" t="s">
        <v>141</v>
      </c>
      <c r="M160" s="125" t="s">
        <v>144</v>
      </c>
      <c r="N160" s="125" t="s">
        <v>2540</v>
      </c>
      <c r="O160" s="125" t="s">
        <v>652</v>
      </c>
      <c r="P160" s="125" t="s">
        <v>2592</v>
      </c>
      <c r="Q160" s="125" t="s">
        <v>652</v>
      </c>
      <c r="R160" s="125" t="s">
        <v>652</v>
      </c>
      <c r="S160" s="125">
        <v>500</v>
      </c>
      <c r="T160" s="127">
        <v>8.3780000000000001</v>
      </c>
      <c r="U160" s="125" t="s">
        <v>652</v>
      </c>
    </row>
    <row r="161" spans="1:21" s="142" customFormat="1" ht="47.25" x14ac:dyDescent="0.25">
      <c r="A161" s="583"/>
      <c r="B161" s="264" t="s">
        <v>2629</v>
      </c>
      <c r="C161" s="273" t="s">
        <v>2630</v>
      </c>
      <c r="D161" s="266"/>
      <c r="E161" s="267" t="s">
        <v>235</v>
      </c>
      <c r="F161" s="268">
        <v>55144</v>
      </c>
      <c r="G161" s="269">
        <f t="shared" si="9"/>
        <v>38600.800000000003</v>
      </c>
      <c r="H161" s="93"/>
      <c r="I161" s="270"/>
      <c r="J161" s="271">
        <f t="shared" si="10"/>
        <v>0</v>
      </c>
      <c r="K161" s="93"/>
      <c r="L161" s="266" t="s">
        <v>141</v>
      </c>
      <c r="M161" s="266" t="s">
        <v>144</v>
      </c>
      <c r="N161" s="266" t="s">
        <v>2540</v>
      </c>
      <c r="O161" s="266" t="s">
        <v>652</v>
      </c>
      <c r="P161" s="266" t="s">
        <v>2592</v>
      </c>
      <c r="Q161" s="266" t="s">
        <v>652</v>
      </c>
      <c r="R161" s="266" t="s">
        <v>652</v>
      </c>
      <c r="S161" s="266">
        <v>500</v>
      </c>
      <c r="T161" s="371">
        <v>5.6000000000000005</v>
      </c>
      <c r="U161" s="266" t="s">
        <v>652</v>
      </c>
    </row>
    <row r="162" spans="1:21" s="142" customFormat="1" x14ac:dyDescent="0.25">
      <c r="A162" s="583"/>
      <c r="B162" s="123" t="s">
        <v>2621</v>
      </c>
      <c r="C162" s="124" t="s">
        <v>2622</v>
      </c>
      <c r="D162" s="125">
        <v>1</v>
      </c>
      <c r="E162" s="126" t="s">
        <v>242</v>
      </c>
      <c r="F162" s="5">
        <v>32940</v>
      </c>
      <c r="G162" s="272">
        <f t="shared" si="9"/>
        <v>23058</v>
      </c>
      <c r="H162" s="93"/>
      <c r="I162" s="51"/>
      <c r="J162" s="52">
        <f t="shared" ref="J162:J179" si="11">IF(I162*G162&gt;0,I162*G162,0)</f>
        <v>0</v>
      </c>
      <c r="K162" s="93"/>
      <c r="L162" s="125" t="s">
        <v>141</v>
      </c>
      <c r="M162" s="125" t="s">
        <v>144</v>
      </c>
      <c r="N162" s="125" t="s">
        <v>2540</v>
      </c>
      <c r="O162" s="125" t="s">
        <v>652</v>
      </c>
      <c r="P162" s="125" t="s">
        <v>2592</v>
      </c>
      <c r="Q162" s="125" t="s">
        <v>652</v>
      </c>
      <c r="R162" s="125" t="s">
        <v>652</v>
      </c>
      <c r="S162" s="125">
        <v>500</v>
      </c>
      <c r="T162" s="127">
        <v>5.6000000000000005</v>
      </c>
      <c r="U162" s="125" t="s">
        <v>652</v>
      </c>
    </row>
    <row r="163" spans="1:21" s="142" customFormat="1" ht="25.5" x14ac:dyDescent="0.25">
      <c r="A163" s="583"/>
      <c r="B163" s="123" t="s">
        <v>2595</v>
      </c>
      <c r="C163" s="124" t="s">
        <v>2596</v>
      </c>
      <c r="D163" s="125">
        <v>1</v>
      </c>
      <c r="E163" s="126" t="s">
        <v>242</v>
      </c>
      <c r="F163" s="5">
        <v>4636</v>
      </c>
      <c r="G163" s="272">
        <f t="shared" si="9"/>
        <v>3245.2</v>
      </c>
      <c r="H163" s="93"/>
      <c r="I163" s="51"/>
      <c r="J163" s="52">
        <f t="shared" si="11"/>
        <v>0</v>
      </c>
      <c r="K163" s="93"/>
      <c r="L163" s="125" t="s">
        <v>141</v>
      </c>
      <c r="M163" s="125" t="s">
        <v>144</v>
      </c>
      <c r="N163" s="125" t="s">
        <v>2540</v>
      </c>
      <c r="O163" s="125" t="s">
        <v>652</v>
      </c>
      <c r="P163" s="125" t="s">
        <v>2592</v>
      </c>
      <c r="Q163" s="125" t="s">
        <v>652</v>
      </c>
      <c r="R163" s="125" t="s">
        <v>652</v>
      </c>
      <c r="S163" s="125">
        <v>500</v>
      </c>
      <c r="T163" s="127">
        <v>5.6000000000000005</v>
      </c>
      <c r="U163" s="125" t="s">
        <v>652</v>
      </c>
    </row>
    <row r="164" spans="1:21" s="142" customFormat="1" ht="25.5" x14ac:dyDescent="0.25">
      <c r="A164" s="583"/>
      <c r="B164" s="123" t="s">
        <v>2599</v>
      </c>
      <c r="C164" s="124" t="s">
        <v>2600</v>
      </c>
      <c r="D164" s="125">
        <v>1</v>
      </c>
      <c r="E164" s="126" t="s">
        <v>242</v>
      </c>
      <c r="F164" s="5">
        <v>8784</v>
      </c>
      <c r="G164" s="272">
        <f t="shared" si="9"/>
        <v>6148.8</v>
      </c>
      <c r="H164" s="93"/>
      <c r="I164" s="51"/>
      <c r="J164" s="52">
        <f t="shared" si="11"/>
        <v>0</v>
      </c>
      <c r="K164" s="93"/>
      <c r="L164" s="125" t="s">
        <v>141</v>
      </c>
      <c r="M164" s="125" t="s">
        <v>144</v>
      </c>
      <c r="N164" s="125" t="s">
        <v>2540</v>
      </c>
      <c r="O164" s="125" t="s">
        <v>652</v>
      </c>
      <c r="P164" s="125" t="s">
        <v>2592</v>
      </c>
      <c r="Q164" s="125" t="s">
        <v>652</v>
      </c>
      <c r="R164" s="125" t="s">
        <v>652</v>
      </c>
      <c r="S164" s="125">
        <v>500</v>
      </c>
      <c r="T164" s="127">
        <v>5.6000000000000005</v>
      </c>
      <c r="U164" s="125" t="s">
        <v>652</v>
      </c>
    </row>
    <row r="165" spans="1:21" s="142" customFormat="1" ht="26.25" thickBot="1" x14ac:dyDescent="0.3">
      <c r="A165" s="588"/>
      <c r="B165" s="128" t="s">
        <v>2603</v>
      </c>
      <c r="C165" s="129" t="s">
        <v>2604</v>
      </c>
      <c r="D165" s="130">
        <v>1</v>
      </c>
      <c r="E165" s="131" t="s">
        <v>242</v>
      </c>
      <c r="F165" s="6">
        <v>8784</v>
      </c>
      <c r="G165" s="295">
        <f t="shared" si="9"/>
        <v>6148.8</v>
      </c>
      <c r="H165" s="93"/>
      <c r="I165" s="53"/>
      <c r="J165" s="54">
        <f t="shared" si="11"/>
        <v>0</v>
      </c>
      <c r="K165" s="93"/>
      <c r="L165" s="130" t="s">
        <v>141</v>
      </c>
      <c r="M165" s="130" t="s">
        <v>144</v>
      </c>
      <c r="N165" s="130" t="s">
        <v>2540</v>
      </c>
      <c r="O165" s="130" t="s">
        <v>652</v>
      </c>
      <c r="P165" s="130" t="s">
        <v>2592</v>
      </c>
      <c r="Q165" s="130" t="s">
        <v>652</v>
      </c>
      <c r="R165" s="130" t="s">
        <v>652</v>
      </c>
      <c r="S165" s="130">
        <v>500</v>
      </c>
      <c r="T165" s="504">
        <v>5.6000000000000005</v>
      </c>
      <c r="U165" s="130" t="s">
        <v>652</v>
      </c>
    </row>
    <row r="166" spans="1:21" s="142" customFormat="1" ht="103.9" customHeight="1" thickTop="1" thickBot="1" x14ac:dyDescent="0.3">
      <c r="A166" s="350"/>
      <c r="B166" s="274" t="s">
        <v>2631</v>
      </c>
      <c r="C166" s="275" t="s">
        <v>2632</v>
      </c>
      <c r="D166" s="276"/>
      <c r="E166" s="276" t="s">
        <v>242</v>
      </c>
      <c r="F166" s="278">
        <v>5490</v>
      </c>
      <c r="G166" s="269">
        <f t="shared" si="9"/>
        <v>3843</v>
      </c>
      <c r="H166" s="93"/>
      <c r="I166" s="270"/>
      <c r="J166" s="271">
        <f t="shared" si="11"/>
        <v>0</v>
      </c>
      <c r="K166" s="216"/>
      <c r="L166" s="279" t="s">
        <v>141</v>
      </c>
      <c r="M166" s="279" t="s">
        <v>144</v>
      </c>
      <c r="N166" s="279">
        <v>300</v>
      </c>
      <c r="O166" s="279"/>
      <c r="P166" s="279" t="s">
        <v>284</v>
      </c>
      <c r="Q166" s="279"/>
      <c r="R166" s="279"/>
      <c r="S166" s="279">
        <v>500</v>
      </c>
      <c r="T166" s="279" t="s">
        <v>2633</v>
      </c>
      <c r="U166" s="279"/>
    </row>
    <row r="167" spans="1:21" s="142" customFormat="1" ht="60" customHeight="1" thickTop="1" x14ac:dyDescent="0.25">
      <c r="A167" s="631"/>
      <c r="B167" s="163" t="s">
        <v>2634</v>
      </c>
      <c r="C167" s="164" t="s">
        <v>2635</v>
      </c>
      <c r="D167" s="165"/>
      <c r="E167" s="166" t="s">
        <v>242</v>
      </c>
      <c r="F167" s="34">
        <v>20496</v>
      </c>
      <c r="G167" s="287">
        <f t="shared" ref="G167:G172" si="12">F167-F167*$G$4</f>
        <v>14347.2</v>
      </c>
      <c r="H167" s="93"/>
      <c r="I167" s="47"/>
      <c r="J167" s="48">
        <f t="shared" si="11"/>
        <v>0</v>
      </c>
      <c r="K167" s="93"/>
      <c r="L167" s="167" t="s">
        <v>141</v>
      </c>
      <c r="M167" s="167" t="s">
        <v>144</v>
      </c>
      <c r="N167" s="167"/>
      <c r="O167" s="167"/>
      <c r="P167" s="167" t="s">
        <v>284</v>
      </c>
      <c r="Q167" s="167"/>
      <c r="R167" s="167"/>
      <c r="S167" s="167">
        <v>250</v>
      </c>
      <c r="T167" s="168">
        <v>1.4019999999999999</v>
      </c>
      <c r="U167" s="167"/>
    </row>
    <row r="168" spans="1:21" s="142" customFormat="1" ht="60" customHeight="1" x14ac:dyDescent="0.25">
      <c r="A168" s="597"/>
      <c r="B168" s="274" t="s">
        <v>2636</v>
      </c>
      <c r="C168" s="275" t="s">
        <v>2637</v>
      </c>
      <c r="D168" s="276"/>
      <c r="E168" s="277" t="s">
        <v>242</v>
      </c>
      <c r="F168" s="278">
        <v>19032</v>
      </c>
      <c r="G168" s="269">
        <f t="shared" si="12"/>
        <v>13322.400000000001</v>
      </c>
      <c r="H168" s="93"/>
      <c r="I168" s="270"/>
      <c r="J168" s="271">
        <f t="shared" si="11"/>
        <v>0</v>
      </c>
      <c r="K168" s="93"/>
      <c r="L168" s="279" t="s">
        <v>141</v>
      </c>
      <c r="M168" s="279" t="s">
        <v>144</v>
      </c>
      <c r="N168" s="279" t="s">
        <v>652</v>
      </c>
      <c r="O168" s="279" t="s">
        <v>652</v>
      </c>
      <c r="P168" s="279" t="s">
        <v>2551</v>
      </c>
      <c r="Q168" s="279" t="s">
        <v>652</v>
      </c>
      <c r="R168" s="279" t="s">
        <v>652</v>
      </c>
      <c r="S168" s="279" t="s">
        <v>652</v>
      </c>
      <c r="T168" s="372">
        <v>1.4019999999999999</v>
      </c>
      <c r="U168" s="279" t="s">
        <v>652</v>
      </c>
    </row>
    <row r="169" spans="1:21" s="142" customFormat="1" ht="60" customHeight="1" thickBot="1" x14ac:dyDescent="0.3">
      <c r="A169" s="632"/>
      <c r="B169" s="333" t="s">
        <v>2638</v>
      </c>
      <c r="C169" s="334" t="s">
        <v>2639</v>
      </c>
      <c r="D169" s="335"/>
      <c r="E169" s="336" t="s">
        <v>242</v>
      </c>
      <c r="F169" s="337">
        <v>19032</v>
      </c>
      <c r="G169" s="338">
        <f t="shared" si="12"/>
        <v>13322.400000000001</v>
      </c>
      <c r="H169" s="93"/>
      <c r="I169" s="339"/>
      <c r="J169" s="340">
        <f t="shared" si="11"/>
        <v>0</v>
      </c>
      <c r="K169" s="93"/>
      <c r="L169" s="341" t="s">
        <v>141</v>
      </c>
      <c r="M169" s="341" t="s">
        <v>144</v>
      </c>
      <c r="N169" s="341" t="s">
        <v>652</v>
      </c>
      <c r="O169" s="341" t="s">
        <v>652</v>
      </c>
      <c r="P169" s="341" t="s">
        <v>2592</v>
      </c>
      <c r="Q169" s="341" t="s">
        <v>652</v>
      </c>
      <c r="R169" s="341" t="s">
        <v>652</v>
      </c>
      <c r="S169" s="341" t="s">
        <v>652</v>
      </c>
      <c r="T169" s="373">
        <v>1.4019999999999999</v>
      </c>
      <c r="U169" s="341" t="s">
        <v>652</v>
      </c>
    </row>
    <row r="170" spans="1:21" s="142" customFormat="1" ht="60" customHeight="1" x14ac:dyDescent="0.25">
      <c r="A170" s="631"/>
      <c r="B170" s="163" t="s">
        <v>2640</v>
      </c>
      <c r="C170" s="164" t="s">
        <v>2641</v>
      </c>
      <c r="D170" s="165"/>
      <c r="E170" s="166" t="s">
        <v>242</v>
      </c>
      <c r="F170" s="34">
        <v>13664</v>
      </c>
      <c r="G170" s="287">
        <f t="shared" si="12"/>
        <v>9564.7999999999993</v>
      </c>
      <c r="H170" s="93"/>
      <c r="I170" s="47"/>
      <c r="J170" s="48">
        <f t="shared" si="11"/>
        <v>0</v>
      </c>
      <c r="K170" s="93"/>
      <c r="L170" s="167" t="s">
        <v>141</v>
      </c>
      <c r="M170" s="167" t="s">
        <v>144</v>
      </c>
      <c r="N170" s="167"/>
      <c r="O170" s="167"/>
      <c r="P170" s="167" t="s">
        <v>284</v>
      </c>
      <c r="Q170" s="167"/>
      <c r="R170" s="167"/>
      <c r="S170" s="167">
        <v>250</v>
      </c>
      <c r="T170" s="168">
        <v>0.88</v>
      </c>
      <c r="U170" s="167"/>
    </row>
    <row r="171" spans="1:21" s="142" customFormat="1" ht="60" customHeight="1" x14ac:dyDescent="0.25">
      <c r="A171" s="597"/>
      <c r="B171" s="274" t="s">
        <v>2642</v>
      </c>
      <c r="C171" s="275" t="s">
        <v>2643</v>
      </c>
      <c r="D171" s="276"/>
      <c r="E171" s="277" t="s">
        <v>242</v>
      </c>
      <c r="F171" s="278">
        <v>13054</v>
      </c>
      <c r="G171" s="269">
        <f t="shared" si="12"/>
        <v>9137.7999999999993</v>
      </c>
      <c r="H171" s="93"/>
      <c r="I171" s="270"/>
      <c r="J171" s="271">
        <f t="shared" si="11"/>
        <v>0</v>
      </c>
      <c r="K171" s="93"/>
      <c r="L171" s="279" t="s">
        <v>141</v>
      </c>
      <c r="M171" s="279" t="s">
        <v>144</v>
      </c>
      <c r="N171" s="279" t="s">
        <v>652</v>
      </c>
      <c r="O171" s="279" t="s">
        <v>652</v>
      </c>
      <c r="P171" s="279" t="s">
        <v>2551</v>
      </c>
      <c r="Q171" s="279" t="s">
        <v>652</v>
      </c>
      <c r="R171" s="279" t="s">
        <v>652</v>
      </c>
      <c r="S171" s="279" t="s">
        <v>652</v>
      </c>
      <c r="T171" s="372">
        <v>0.88</v>
      </c>
      <c r="U171" s="279" t="s">
        <v>652</v>
      </c>
    </row>
    <row r="172" spans="1:21" s="142" customFormat="1" ht="60" customHeight="1" thickBot="1" x14ac:dyDescent="0.3">
      <c r="A172" s="632"/>
      <c r="B172" s="333" t="s">
        <v>2644</v>
      </c>
      <c r="C172" s="334" t="s">
        <v>2645</v>
      </c>
      <c r="D172" s="335"/>
      <c r="E172" s="336" t="s">
        <v>242</v>
      </c>
      <c r="F172" s="337">
        <v>13054</v>
      </c>
      <c r="G172" s="338">
        <f t="shared" si="12"/>
        <v>9137.7999999999993</v>
      </c>
      <c r="H172" s="93"/>
      <c r="I172" s="339"/>
      <c r="J172" s="340">
        <f t="shared" si="11"/>
        <v>0</v>
      </c>
      <c r="K172" s="93"/>
      <c r="L172" s="341" t="s">
        <v>141</v>
      </c>
      <c r="M172" s="341" t="s">
        <v>144</v>
      </c>
      <c r="N172" s="341" t="s">
        <v>652</v>
      </c>
      <c r="O172" s="341" t="s">
        <v>652</v>
      </c>
      <c r="P172" s="341" t="s">
        <v>2592</v>
      </c>
      <c r="Q172" s="341" t="s">
        <v>652</v>
      </c>
      <c r="R172" s="341" t="s">
        <v>652</v>
      </c>
      <c r="S172" s="341" t="s">
        <v>652</v>
      </c>
      <c r="T172" s="373">
        <v>0.88</v>
      </c>
      <c r="U172" s="341" t="s">
        <v>652</v>
      </c>
    </row>
    <row r="173" spans="1:21" s="142" customFormat="1" ht="84.75" customHeight="1" thickBot="1" x14ac:dyDescent="0.3">
      <c r="A173" s="156"/>
      <c r="B173" s="157" t="s">
        <v>2646</v>
      </c>
      <c r="C173" s="158" t="s">
        <v>2647</v>
      </c>
      <c r="D173" s="159"/>
      <c r="E173" s="160" t="s">
        <v>242</v>
      </c>
      <c r="F173" s="33">
        <v>3172</v>
      </c>
      <c r="G173" s="382">
        <f t="shared" ref="G173" si="13">F173-F173*$G$4</f>
        <v>2220.4</v>
      </c>
      <c r="H173" s="93"/>
      <c r="I173" s="45"/>
      <c r="J173" s="46">
        <f t="shared" si="11"/>
        <v>0</v>
      </c>
      <c r="K173" s="93"/>
      <c r="L173" s="161" t="s">
        <v>141</v>
      </c>
      <c r="M173" s="161" t="s">
        <v>144</v>
      </c>
      <c r="N173" s="161" t="s">
        <v>652</v>
      </c>
      <c r="O173" s="161" t="s">
        <v>652</v>
      </c>
      <c r="P173" s="161" t="s">
        <v>2648</v>
      </c>
      <c r="Q173" s="161" t="s">
        <v>652</v>
      </c>
      <c r="R173" s="161" t="s">
        <v>652</v>
      </c>
      <c r="S173" s="161" t="s">
        <v>652</v>
      </c>
      <c r="T173" s="162">
        <v>0.68</v>
      </c>
      <c r="U173" s="161" t="s">
        <v>652</v>
      </c>
    </row>
    <row r="174" spans="1:21" s="142" customFormat="1" ht="54" customHeight="1" x14ac:dyDescent="0.25">
      <c r="A174" s="631"/>
      <c r="B174" s="163" t="s">
        <v>2649</v>
      </c>
      <c r="C174" s="164" t="s">
        <v>2650</v>
      </c>
      <c r="D174" s="165"/>
      <c r="E174" s="166" t="s">
        <v>242</v>
      </c>
      <c r="F174" s="34">
        <v>10370</v>
      </c>
      <c r="G174" s="287">
        <f t="shared" ref="G174:G179" si="14">F174-F174*$G$4</f>
        <v>7259</v>
      </c>
      <c r="H174" s="93"/>
      <c r="I174" s="47"/>
      <c r="J174" s="48">
        <f t="shared" si="11"/>
        <v>0</v>
      </c>
      <c r="K174" s="93"/>
      <c r="L174" s="167" t="s">
        <v>141</v>
      </c>
      <c r="M174" s="167" t="s">
        <v>144</v>
      </c>
      <c r="N174" s="167"/>
      <c r="O174" s="167"/>
      <c r="P174" s="167" t="s">
        <v>284</v>
      </c>
      <c r="Q174" s="167"/>
      <c r="R174" s="167"/>
      <c r="S174" s="167">
        <v>200</v>
      </c>
      <c r="T174" s="168">
        <v>0.54200000000000004</v>
      </c>
      <c r="U174" s="167"/>
    </row>
    <row r="175" spans="1:21" s="142" customFormat="1" ht="54" customHeight="1" x14ac:dyDescent="0.25">
      <c r="A175" s="597"/>
      <c r="B175" s="274" t="s">
        <v>2651</v>
      </c>
      <c r="C175" s="275" t="s">
        <v>2652</v>
      </c>
      <c r="D175" s="276"/>
      <c r="E175" s="277" t="s">
        <v>242</v>
      </c>
      <c r="F175" s="278">
        <v>10370</v>
      </c>
      <c r="G175" s="269">
        <f t="shared" si="14"/>
        <v>7259</v>
      </c>
      <c r="H175" s="93"/>
      <c r="I175" s="270"/>
      <c r="J175" s="271">
        <f t="shared" si="11"/>
        <v>0</v>
      </c>
      <c r="K175" s="93"/>
      <c r="L175" s="279" t="s">
        <v>141</v>
      </c>
      <c r="M175" s="279" t="s">
        <v>144</v>
      </c>
      <c r="N175" s="279" t="s">
        <v>652</v>
      </c>
      <c r="O175" s="279" t="s">
        <v>652</v>
      </c>
      <c r="P175" s="279" t="s">
        <v>2551</v>
      </c>
      <c r="Q175" s="279" t="s">
        <v>652</v>
      </c>
      <c r="R175" s="279" t="s">
        <v>652</v>
      </c>
      <c r="S175" s="279" t="s">
        <v>652</v>
      </c>
      <c r="T175" s="372">
        <v>0.54200000000000004</v>
      </c>
      <c r="U175" s="279" t="s">
        <v>652</v>
      </c>
    </row>
    <row r="176" spans="1:21" s="142" customFormat="1" ht="54" customHeight="1" thickBot="1" x14ac:dyDescent="0.3">
      <c r="A176" s="632"/>
      <c r="B176" s="333" t="s">
        <v>2653</v>
      </c>
      <c r="C176" s="334" t="s">
        <v>2654</v>
      </c>
      <c r="D176" s="335"/>
      <c r="E176" s="336" t="s">
        <v>242</v>
      </c>
      <c r="F176" s="337">
        <v>11224</v>
      </c>
      <c r="G176" s="338">
        <f t="shared" si="14"/>
        <v>7856.8</v>
      </c>
      <c r="H176" s="93"/>
      <c r="I176" s="339"/>
      <c r="J176" s="340">
        <f t="shared" si="11"/>
        <v>0</v>
      </c>
      <c r="K176" s="93"/>
      <c r="L176" s="341" t="s">
        <v>141</v>
      </c>
      <c r="M176" s="341" t="s">
        <v>144</v>
      </c>
      <c r="N176" s="341" t="s">
        <v>652</v>
      </c>
      <c r="O176" s="341" t="s">
        <v>652</v>
      </c>
      <c r="P176" s="341" t="s">
        <v>2592</v>
      </c>
      <c r="Q176" s="341" t="s">
        <v>652</v>
      </c>
      <c r="R176" s="341" t="s">
        <v>652</v>
      </c>
      <c r="S176" s="341" t="s">
        <v>652</v>
      </c>
      <c r="T176" s="373">
        <v>0.54200000000000004</v>
      </c>
      <c r="U176" s="341" t="s">
        <v>652</v>
      </c>
    </row>
    <row r="177" spans="1:21" s="142" customFormat="1" ht="52.5" customHeight="1" x14ac:dyDescent="0.25">
      <c r="A177" s="631"/>
      <c r="B177" s="163" t="s">
        <v>2655</v>
      </c>
      <c r="C177" s="164" t="s">
        <v>2656</v>
      </c>
      <c r="D177" s="165"/>
      <c r="E177" s="166" t="s">
        <v>242</v>
      </c>
      <c r="F177" s="34">
        <v>5368</v>
      </c>
      <c r="G177" s="287">
        <f t="shared" si="14"/>
        <v>3757.6000000000004</v>
      </c>
      <c r="H177" s="93"/>
      <c r="I177" s="47"/>
      <c r="J177" s="48">
        <f t="shared" si="11"/>
        <v>0</v>
      </c>
      <c r="K177" s="93"/>
      <c r="L177" s="167" t="s">
        <v>141</v>
      </c>
      <c r="M177" s="167" t="s">
        <v>144</v>
      </c>
      <c r="N177" s="167"/>
      <c r="O177" s="167"/>
      <c r="P177" s="167" t="s">
        <v>284</v>
      </c>
      <c r="Q177" s="167"/>
      <c r="R177" s="167"/>
      <c r="S177" s="167">
        <v>600</v>
      </c>
      <c r="T177" s="168">
        <v>0.41799999999999998</v>
      </c>
      <c r="U177" s="167"/>
    </row>
    <row r="178" spans="1:21" s="142" customFormat="1" ht="52.5" customHeight="1" x14ac:dyDescent="0.25">
      <c r="A178" s="597"/>
      <c r="B178" s="274" t="s">
        <v>2657</v>
      </c>
      <c r="C178" s="275" t="s">
        <v>2658</v>
      </c>
      <c r="D178" s="276"/>
      <c r="E178" s="277" t="s">
        <v>242</v>
      </c>
      <c r="F178" s="278">
        <v>5368</v>
      </c>
      <c r="G178" s="269">
        <f t="shared" si="14"/>
        <v>3757.6000000000004</v>
      </c>
      <c r="H178" s="93"/>
      <c r="I178" s="270"/>
      <c r="J178" s="271">
        <f t="shared" si="11"/>
        <v>0</v>
      </c>
      <c r="K178" s="93"/>
      <c r="L178" s="279" t="s">
        <v>141</v>
      </c>
      <c r="M178" s="279" t="s">
        <v>144</v>
      </c>
      <c r="N178" s="279" t="s">
        <v>652</v>
      </c>
      <c r="O178" s="279" t="s">
        <v>652</v>
      </c>
      <c r="P178" s="279" t="s">
        <v>2551</v>
      </c>
      <c r="Q178" s="279" t="s">
        <v>652</v>
      </c>
      <c r="R178" s="279" t="s">
        <v>652</v>
      </c>
      <c r="S178" s="279" t="s">
        <v>652</v>
      </c>
      <c r="T178" s="372">
        <v>0.41799999999999998</v>
      </c>
      <c r="U178" s="279" t="s">
        <v>652</v>
      </c>
    </row>
    <row r="179" spans="1:21" s="142" customFormat="1" ht="52.5" customHeight="1" thickBot="1" x14ac:dyDescent="0.3">
      <c r="A179" s="597"/>
      <c r="B179" s="274" t="s">
        <v>2659</v>
      </c>
      <c r="C179" s="275" t="s">
        <v>2660</v>
      </c>
      <c r="D179" s="276"/>
      <c r="E179" s="277" t="s">
        <v>242</v>
      </c>
      <c r="F179" s="278">
        <v>5368</v>
      </c>
      <c r="G179" s="269">
        <f t="shared" si="14"/>
        <v>3757.6000000000004</v>
      </c>
      <c r="H179" s="93"/>
      <c r="I179" s="270"/>
      <c r="J179" s="271">
        <f t="shared" si="11"/>
        <v>0</v>
      </c>
      <c r="K179" s="93"/>
      <c r="L179" s="279" t="s">
        <v>141</v>
      </c>
      <c r="M179" s="279" t="s">
        <v>144</v>
      </c>
      <c r="N179" s="279" t="s">
        <v>652</v>
      </c>
      <c r="O179" s="279" t="s">
        <v>652</v>
      </c>
      <c r="P179" s="279" t="s">
        <v>2592</v>
      </c>
      <c r="Q179" s="279" t="s">
        <v>652</v>
      </c>
      <c r="R179" s="279" t="s">
        <v>652</v>
      </c>
      <c r="S179" s="279" t="s">
        <v>652</v>
      </c>
      <c r="T179" s="372">
        <v>0.41799999999999998</v>
      </c>
      <c r="U179" s="279" t="s">
        <v>652</v>
      </c>
    </row>
    <row r="180" spans="1:21" s="142" customFormat="1" ht="21" thickTop="1" thickBot="1" x14ac:dyDescent="0.3">
      <c r="A180" s="108"/>
      <c r="B180" s="108"/>
      <c r="C180" s="133" t="s">
        <v>2661</v>
      </c>
      <c r="D180" s="133"/>
      <c r="E180" s="134"/>
      <c r="F180" s="36"/>
      <c r="G180" s="37"/>
      <c r="H180" s="93"/>
      <c r="I180" s="38"/>
      <c r="J180" s="39"/>
      <c r="K180" s="93"/>
      <c r="L180" s="136"/>
      <c r="M180" s="136"/>
      <c r="N180" s="136"/>
      <c r="O180" s="136" t="s">
        <v>652</v>
      </c>
      <c r="P180" s="136"/>
      <c r="Q180" s="136"/>
      <c r="R180" s="136"/>
      <c r="S180" s="136"/>
      <c r="T180" s="137"/>
      <c r="U180" s="136" t="s">
        <v>652</v>
      </c>
    </row>
    <row r="181" spans="1:21" s="142" customFormat="1" ht="24" customHeight="1" thickTop="1" x14ac:dyDescent="0.25">
      <c r="A181" s="583"/>
      <c r="B181" s="264" t="s">
        <v>2662</v>
      </c>
      <c r="C181" s="273" t="s">
        <v>2663</v>
      </c>
      <c r="D181" s="266"/>
      <c r="E181" s="267" t="s">
        <v>235</v>
      </c>
      <c r="F181" s="268">
        <v>29890</v>
      </c>
      <c r="G181" s="269">
        <f t="shared" ref="G181:G237" si="15">F181-F181*$G$4</f>
        <v>20923</v>
      </c>
      <c r="H181" s="93"/>
      <c r="I181" s="270"/>
      <c r="J181" s="271">
        <f t="shared" ref="J181:J212" si="16">IF(I181*G181&gt;0,I181*G181,0)</f>
        <v>0</v>
      </c>
      <c r="K181" s="93"/>
      <c r="L181" s="266" t="s">
        <v>141</v>
      </c>
      <c r="M181" s="266" t="s">
        <v>2664</v>
      </c>
      <c r="N181" s="266" t="s">
        <v>652</v>
      </c>
      <c r="O181" s="266" t="s">
        <v>652</v>
      </c>
      <c r="P181" s="266" t="s">
        <v>238</v>
      </c>
      <c r="Q181" s="266" t="s">
        <v>652</v>
      </c>
      <c r="R181" s="266" t="s">
        <v>652</v>
      </c>
      <c r="S181" s="266" t="s">
        <v>652</v>
      </c>
      <c r="T181" s="371">
        <v>3.3739999999999997</v>
      </c>
      <c r="U181" s="266" t="s">
        <v>652</v>
      </c>
    </row>
    <row r="182" spans="1:21" s="142" customFormat="1" ht="25.5" x14ac:dyDescent="0.25">
      <c r="A182" s="583"/>
      <c r="B182" s="123" t="s">
        <v>2665</v>
      </c>
      <c r="C182" s="124" t="s">
        <v>2666</v>
      </c>
      <c r="D182" s="125">
        <v>1</v>
      </c>
      <c r="E182" s="126" t="s">
        <v>235</v>
      </c>
      <c r="F182" s="5">
        <v>14152</v>
      </c>
      <c r="G182" s="272">
        <f t="shared" si="15"/>
        <v>9906.4000000000015</v>
      </c>
      <c r="H182" s="93"/>
      <c r="I182" s="51"/>
      <c r="J182" s="52">
        <f t="shared" si="16"/>
        <v>0</v>
      </c>
      <c r="K182" s="93"/>
      <c r="L182" s="125" t="s">
        <v>141</v>
      </c>
      <c r="M182" s="125" t="s">
        <v>2664</v>
      </c>
      <c r="N182" s="125" t="s">
        <v>652</v>
      </c>
      <c r="O182" s="125" t="s">
        <v>652</v>
      </c>
      <c r="P182" s="125" t="s">
        <v>238</v>
      </c>
      <c r="Q182" s="125" t="s">
        <v>652</v>
      </c>
      <c r="R182" s="125" t="s">
        <v>652</v>
      </c>
      <c r="S182" s="125" t="s">
        <v>652</v>
      </c>
      <c r="T182" s="127">
        <v>3.3739999999999997</v>
      </c>
      <c r="U182" s="125" t="s">
        <v>652</v>
      </c>
    </row>
    <row r="183" spans="1:21" s="142" customFormat="1" x14ac:dyDescent="0.25">
      <c r="A183" s="583"/>
      <c r="B183" s="123" t="s">
        <v>2667</v>
      </c>
      <c r="C183" s="124" t="s">
        <v>2668</v>
      </c>
      <c r="D183" s="125">
        <v>2</v>
      </c>
      <c r="E183" s="126" t="s">
        <v>242</v>
      </c>
      <c r="F183" s="5">
        <v>1830</v>
      </c>
      <c r="G183" s="272">
        <f t="shared" si="15"/>
        <v>1281</v>
      </c>
      <c r="H183" s="93"/>
      <c r="I183" s="51"/>
      <c r="J183" s="52">
        <f t="shared" si="16"/>
        <v>0</v>
      </c>
      <c r="K183" s="93"/>
      <c r="L183" s="125" t="s">
        <v>141</v>
      </c>
      <c r="M183" s="125" t="s">
        <v>2664</v>
      </c>
      <c r="N183" s="125" t="s">
        <v>652</v>
      </c>
      <c r="O183" s="125" t="s">
        <v>652</v>
      </c>
      <c r="P183" s="125" t="s">
        <v>238</v>
      </c>
      <c r="Q183" s="125" t="s">
        <v>652</v>
      </c>
      <c r="R183" s="125" t="s">
        <v>652</v>
      </c>
      <c r="S183" s="125" t="s">
        <v>652</v>
      </c>
      <c r="T183" s="127">
        <v>3.3739999999999997</v>
      </c>
      <c r="U183" s="125" t="s">
        <v>652</v>
      </c>
    </row>
    <row r="184" spans="1:21" s="142" customFormat="1" ht="25.5" x14ac:dyDescent="0.25">
      <c r="A184" s="583"/>
      <c r="B184" s="123" t="s">
        <v>2669</v>
      </c>
      <c r="C184" s="124" t="s">
        <v>2670</v>
      </c>
      <c r="D184" s="125">
        <v>1</v>
      </c>
      <c r="E184" s="126" t="s">
        <v>242</v>
      </c>
      <c r="F184" s="5">
        <v>5124</v>
      </c>
      <c r="G184" s="272">
        <f t="shared" si="15"/>
        <v>3586.8</v>
      </c>
      <c r="H184" s="93"/>
      <c r="I184" s="51"/>
      <c r="J184" s="52">
        <f t="shared" si="16"/>
        <v>0</v>
      </c>
      <c r="K184" s="93"/>
      <c r="L184" s="125" t="s">
        <v>141</v>
      </c>
      <c r="M184" s="125" t="s">
        <v>2664</v>
      </c>
      <c r="N184" s="125" t="s">
        <v>652</v>
      </c>
      <c r="O184" s="125" t="s">
        <v>652</v>
      </c>
      <c r="P184" s="125" t="s">
        <v>238</v>
      </c>
      <c r="Q184" s="125" t="s">
        <v>652</v>
      </c>
      <c r="R184" s="125" t="s">
        <v>652</v>
      </c>
      <c r="S184" s="125" t="s">
        <v>652</v>
      </c>
      <c r="T184" s="127">
        <v>3.3739999999999997</v>
      </c>
      <c r="U184" s="125" t="s">
        <v>652</v>
      </c>
    </row>
    <row r="185" spans="1:21" s="142" customFormat="1" x14ac:dyDescent="0.25">
      <c r="A185" s="583"/>
      <c r="B185" s="123" t="s">
        <v>2671</v>
      </c>
      <c r="C185" s="124" t="s">
        <v>2672</v>
      </c>
      <c r="D185" s="125">
        <v>1</v>
      </c>
      <c r="E185" s="126" t="s">
        <v>242</v>
      </c>
      <c r="F185" s="5">
        <v>6954</v>
      </c>
      <c r="G185" s="272">
        <f t="shared" si="15"/>
        <v>4867.8</v>
      </c>
      <c r="H185" s="93"/>
      <c r="I185" s="51"/>
      <c r="J185" s="52">
        <f t="shared" si="16"/>
        <v>0</v>
      </c>
      <c r="K185" s="93"/>
      <c r="L185" s="125" t="s">
        <v>141</v>
      </c>
      <c r="M185" s="125" t="s">
        <v>2664</v>
      </c>
      <c r="N185" s="125" t="s">
        <v>652</v>
      </c>
      <c r="O185" s="125" t="s">
        <v>652</v>
      </c>
      <c r="P185" s="125" t="s">
        <v>238</v>
      </c>
      <c r="Q185" s="125" t="s">
        <v>652</v>
      </c>
      <c r="R185" s="125" t="s">
        <v>652</v>
      </c>
      <c r="S185" s="125" t="s">
        <v>652</v>
      </c>
      <c r="T185" s="127">
        <v>3.3739999999999997</v>
      </c>
      <c r="U185" s="125" t="s">
        <v>652</v>
      </c>
    </row>
    <row r="186" spans="1:21" s="142" customFormat="1" ht="21" customHeight="1" x14ac:dyDescent="0.25">
      <c r="A186" s="583"/>
      <c r="B186" s="264" t="s">
        <v>2673</v>
      </c>
      <c r="C186" s="273" t="s">
        <v>2674</v>
      </c>
      <c r="D186" s="266"/>
      <c r="E186" s="267" t="s">
        <v>235</v>
      </c>
      <c r="F186" s="268">
        <v>44774</v>
      </c>
      <c r="G186" s="269">
        <f t="shared" si="15"/>
        <v>31341.800000000003</v>
      </c>
      <c r="H186" s="93"/>
      <c r="I186" s="270"/>
      <c r="J186" s="271">
        <f t="shared" si="16"/>
        <v>0</v>
      </c>
      <c r="K186" s="93"/>
      <c r="L186" s="266" t="s">
        <v>141</v>
      </c>
      <c r="M186" s="266" t="s">
        <v>2664</v>
      </c>
      <c r="N186" s="266" t="s">
        <v>652</v>
      </c>
      <c r="O186" s="266" t="s">
        <v>652</v>
      </c>
      <c r="P186" s="266" t="s">
        <v>238</v>
      </c>
      <c r="Q186" s="266" t="s">
        <v>652</v>
      </c>
      <c r="R186" s="266" t="s">
        <v>652</v>
      </c>
      <c r="S186" s="266" t="s">
        <v>652</v>
      </c>
      <c r="T186" s="371">
        <v>3.8940000000000001</v>
      </c>
      <c r="U186" s="266" t="s">
        <v>652</v>
      </c>
    </row>
    <row r="187" spans="1:21" s="142" customFormat="1" ht="25.5" x14ac:dyDescent="0.25">
      <c r="A187" s="583"/>
      <c r="B187" s="123" t="s">
        <v>2665</v>
      </c>
      <c r="C187" s="124" t="s">
        <v>2666</v>
      </c>
      <c r="D187" s="125">
        <v>1</v>
      </c>
      <c r="E187" s="126" t="s">
        <v>235</v>
      </c>
      <c r="F187" s="5">
        <v>14152</v>
      </c>
      <c r="G187" s="272">
        <f t="shared" si="15"/>
        <v>9906.4000000000015</v>
      </c>
      <c r="H187" s="93"/>
      <c r="I187" s="51"/>
      <c r="J187" s="52">
        <f t="shared" si="16"/>
        <v>0</v>
      </c>
      <c r="K187" s="93"/>
      <c r="L187" s="125" t="s">
        <v>141</v>
      </c>
      <c r="M187" s="125" t="s">
        <v>2664</v>
      </c>
      <c r="N187" s="125" t="s">
        <v>652</v>
      </c>
      <c r="O187" s="125" t="s">
        <v>652</v>
      </c>
      <c r="P187" s="125" t="s">
        <v>238</v>
      </c>
      <c r="Q187" s="125" t="s">
        <v>652</v>
      </c>
      <c r="R187" s="125" t="s">
        <v>652</v>
      </c>
      <c r="S187" s="125" t="s">
        <v>652</v>
      </c>
      <c r="T187" s="127">
        <v>3.8940000000000001</v>
      </c>
      <c r="U187" s="125" t="s">
        <v>652</v>
      </c>
    </row>
    <row r="188" spans="1:21" s="142" customFormat="1" x14ac:dyDescent="0.25">
      <c r="A188" s="583"/>
      <c r="B188" s="123" t="s">
        <v>2667</v>
      </c>
      <c r="C188" s="124" t="s">
        <v>2668</v>
      </c>
      <c r="D188" s="125">
        <v>2</v>
      </c>
      <c r="E188" s="126" t="s">
        <v>242</v>
      </c>
      <c r="F188" s="5">
        <v>1830</v>
      </c>
      <c r="G188" s="272">
        <f t="shared" si="15"/>
        <v>1281</v>
      </c>
      <c r="H188" s="93"/>
      <c r="I188" s="51"/>
      <c r="J188" s="52">
        <f t="shared" si="16"/>
        <v>0</v>
      </c>
      <c r="K188" s="93"/>
      <c r="L188" s="125" t="s">
        <v>141</v>
      </c>
      <c r="M188" s="125" t="s">
        <v>2664</v>
      </c>
      <c r="N188" s="125" t="s">
        <v>652</v>
      </c>
      <c r="O188" s="125" t="s">
        <v>652</v>
      </c>
      <c r="P188" s="125" t="s">
        <v>238</v>
      </c>
      <c r="Q188" s="125" t="s">
        <v>652</v>
      </c>
      <c r="R188" s="125" t="s">
        <v>652</v>
      </c>
      <c r="S188" s="125" t="s">
        <v>652</v>
      </c>
      <c r="T188" s="127">
        <v>3.8940000000000001</v>
      </c>
      <c r="U188" s="125" t="s">
        <v>652</v>
      </c>
    </row>
    <row r="189" spans="1:21" s="142" customFormat="1" x14ac:dyDescent="0.25">
      <c r="A189" s="583"/>
      <c r="B189" s="123" t="s">
        <v>2675</v>
      </c>
      <c r="C189" s="124" t="s">
        <v>2676</v>
      </c>
      <c r="D189" s="125">
        <v>1</v>
      </c>
      <c r="E189" s="126" t="s">
        <v>242</v>
      </c>
      <c r="F189" s="5">
        <v>20008</v>
      </c>
      <c r="G189" s="272">
        <f t="shared" si="15"/>
        <v>14005.6</v>
      </c>
      <c r="H189" s="93"/>
      <c r="I189" s="51"/>
      <c r="J189" s="52">
        <f t="shared" si="16"/>
        <v>0</v>
      </c>
      <c r="K189" s="93"/>
      <c r="L189" s="125" t="s">
        <v>141</v>
      </c>
      <c r="M189" s="125" t="s">
        <v>2664</v>
      </c>
      <c r="N189" s="125" t="s">
        <v>652</v>
      </c>
      <c r="O189" s="125" t="s">
        <v>652</v>
      </c>
      <c r="P189" s="125" t="s">
        <v>238</v>
      </c>
      <c r="Q189" s="125" t="s">
        <v>652</v>
      </c>
      <c r="R189" s="125" t="s">
        <v>652</v>
      </c>
      <c r="S189" s="125" t="s">
        <v>652</v>
      </c>
      <c r="T189" s="127">
        <v>3.8940000000000001</v>
      </c>
      <c r="U189" s="125" t="s">
        <v>652</v>
      </c>
    </row>
    <row r="190" spans="1:21" s="142" customFormat="1" x14ac:dyDescent="0.25">
      <c r="A190" s="583"/>
      <c r="B190" s="123" t="s">
        <v>2671</v>
      </c>
      <c r="C190" s="124" t="s">
        <v>2672</v>
      </c>
      <c r="D190" s="125">
        <v>1</v>
      </c>
      <c r="E190" s="126" t="s">
        <v>242</v>
      </c>
      <c r="F190" s="5">
        <v>6954</v>
      </c>
      <c r="G190" s="272">
        <f t="shared" si="15"/>
        <v>4867.8</v>
      </c>
      <c r="H190" s="93"/>
      <c r="I190" s="51"/>
      <c r="J190" s="52">
        <f t="shared" si="16"/>
        <v>0</v>
      </c>
      <c r="K190" s="93"/>
      <c r="L190" s="125" t="s">
        <v>141</v>
      </c>
      <c r="M190" s="125" t="s">
        <v>2664</v>
      </c>
      <c r="N190" s="125" t="s">
        <v>652</v>
      </c>
      <c r="O190" s="125" t="s">
        <v>652</v>
      </c>
      <c r="P190" s="125" t="s">
        <v>238</v>
      </c>
      <c r="Q190" s="125" t="s">
        <v>652</v>
      </c>
      <c r="R190" s="125" t="s">
        <v>652</v>
      </c>
      <c r="S190" s="125" t="s">
        <v>652</v>
      </c>
      <c r="T190" s="127">
        <v>3.8940000000000001</v>
      </c>
      <c r="U190" s="125" t="s">
        <v>652</v>
      </c>
    </row>
    <row r="191" spans="1:21" s="142" customFormat="1" ht="23.25" customHeight="1" x14ac:dyDescent="0.25">
      <c r="A191" s="583"/>
      <c r="B191" s="264" t="s">
        <v>2677</v>
      </c>
      <c r="C191" s="273" t="s">
        <v>2678</v>
      </c>
      <c r="D191" s="266"/>
      <c r="E191" s="267" t="s">
        <v>235</v>
      </c>
      <c r="F191" s="268">
        <v>44042</v>
      </c>
      <c r="G191" s="269">
        <f t="shared" si="15"/>
        <v>30829.4</v>
      </c>
      <c r="H191" s="93"/>
      <c r="I191" s="270"/>
      <c r="J191" s="271">
        <f t="shared" si="16"/>
        <v>0</v>
      </c>
      <c r="K191" s="93"/>
      <c r="L191" s="266" t="s">
        <v>141</v>
      </c>
      <c r="M191" s="266" t="s">
        <v>2664</v>
      </c>
      <c r="N191" s="266" t="s">
        <v>652</v>
      </c>
      <c r="O191" s="266" t="s">
        <v>652</v>
      </c>
      <c r="P191" s="266" t="s">
        <v>238</v>
      </c>
      <c r="Q191" s="266" t="s">
        <v>652</v>
      </c>
      <c r="R191" s="266" t="s">
        <v>652</v>
      </c>
      <c r="S191" s="266" t="s">
        <v>652</v>
      </c>
      <c r="T191" s="371">
        <v>3.4139999999999997</v>
      </c>
      <c r="U191" s="266" t="s">
        <v>652</v>
      </c>
    </row>
    <row r="192" spans="1:21" s="142" customFormat="1" ht="25.5" x14ac:dyDescent="0.25">
      <c r="A192" s="583"/>
      <c r="B192" s="123" t="s">
        <v>2665</v>
      </c>
      <c r="C192" s="124" t="s">
        <v>2666</v>
      </c>
      <c r="D192" s="125">
        <v>1</v>
      </c>
      <c r="E192" s="126" t="s">
        <v>235</v>
      </c>
      <c r="F192" s="5">
        <v>14152</v>
      </c>
      <c r="G192" s="272">
        <f t="shared" si="15"/>
        <v>9906.4000000000015</v>
      </c>
      <c r="H192" s="93"/>
      <c r="I192" s="51"/>
      <c r="J192" s="52">
        <f t="shared" si="16"/>
        <v>0</v>
      </c>
      <c r="K192" s="93"/>
      <c r="L192" s="125" t="s">
        <v>141</v>
      </c>
      <c r="M192" s="125" t="s">
        <v>2664</v>
      </c>
      <c r="N192" s="125" t="s">
        <v>652</v>
      </c>
      <c r="O192" s="125" t="s">
        <v>652</v>
      </c>
      <c r="P192" s="125" t="s">
        <v>238</v>
      </c>
      <c r="Q192" s="125" t="s">
        <v>652</v>
      </c>
      <c r="R192" s="125" t="s">
        <v>652</v>
      </c>
      <c r="S192" s="125" t="s">
        <v>652</v>
      </c>
      <c r="T192" s="127">
        <v>3.4139999999999997</v>
      </c>
      <c r="U192" s="125" t="s">
        <v>652</v>
      </c>
    </row>
    <row r="193" spans="1:21" s="142" customFormat="1" x14ac:dyDescent="0.25">
      <c r="A193" s="583"/>
      <c r="B193" s="123" t="s">
        <v>2667</v>
      </c>
      <c r="C193" s="124" t="s">
        <v>2668</v>
      </c>
      <c r="D193" s="125">
        <v>2</v>
      </c>
      <c r="E193" s="126" t="s">
        <v>242</v>
      </c>
      <c r="F193" s="5">
        <v>1830</v>
      </c>
      <c r="G193" s="272">
        <f t="shared" si="15"/>
        <v>1281</v>
      </c>
      <c r="H193" s="93"/>
      <c r="I193" s="51"/>
      <c r="J193" s="52">
        <f t="shared" si="16"/>
        <v>0</v>
      </c>
      <c r="K193" s="93"/>
      <c r="L193" s="125" t="s">
        <v>141</v>
      </c>
      <c r="M193" s="125" t="s">
        <v>2664</v>
      </c>
      <c r="N193" s="125" t="s">
        <v>652</v>
      </c>
      <c r="O193" s="125" t="s">
        <v>652</v>
      </c>
      <c r="P193" s="125" t="s">
        <v>238</v>
      </c>
      <c r="Q193" s="125" t="s">
        <v>652</v>
      </c>
      <c r="R193" s="125" t="s">
        <v>652</v>
      </c>
      <c r="S193" s="125" t="s">
        <v>652</v>
      </c>
      <c r="T193" s="127">
        <v>3.4139999999999997</v>
      </c>
      <c r="U193" s="125" t="s">
        <v>652</v>
      </c>
    </row>
    <row r="194" spans="1:21" s="142" customFormat="1" x14ac:dyDescent="0.25">
      <c r="A194" s="583"/>
      <c r="B194" s="123" t="s">
        <v>2679</v>
      </c>
      <c r="C194" s="124" t="s">
        <v>2680</v>
      </c>
      <c r="D194" s="125">
        <v>1</v>
      </c>
      <c r="E194" s="126" t="s">
        <v>242</v>
      </c>
      <c r="F194" s="5">
        <v>19276</v>
      </c>
      <c r="G194" s="272">
        <f t="shared" si="15"/>
        <v>13493.2</v>
      </c>
      <c r="H194" s="93"/>
      <c r="I194" s="51"/>
      <c r="J194" s="52">
        <f t="shared" si="16"/>
        <v>0</v>
      </c>
      <c r="K194" s="93"/>
      <c r="L194" s="125" t="s">
        <v>141</v>
      </c>
      <c r="M194" s="125" t="s">
        <v>2664</v>
      </c>
      <c r="N194" s="125" t="s">
        <v>652</v>
      </c>
      <c r="O194" s="125" t="s">
        <v>652</v>
      </c>
      <c r="P194" s="125" t="s">
        <v>238</v>
      </c>
      <c r="Q194" s="125" t="s">
        <v>652</v>
      </c>
      <c r="R194" s="125" t="s">
        <v>652</v>
      </c>
      <c r="S194" s="125" t="s">
        <v>652</v>
      </c>
      <c r="T194" s="127">
        <v>3.4139999999999997</v>
      </c>
      <c r="U194" s="125" t="s">
        <v>652</v>
      </c>
    </row>
    <row r="195" spans="1:21" s="142" customFormat="1" x14ac:dyDescent="0.25">
      <c r="A195" s="583"/>
      <c r="B195" s="123" t="s">
        <v>2671</v>
      </c>
      <c r="C195" s="124" t="s">
        <v>2672</v>
      </c>
      <c r="D195" s="125">
        <v>1</v>
      </c>
      <c r="E195" s="126" t="s">
        <v>242</v>
      </c>
      <c r="F195" s="5">
        <v>6954</v>
      </c>
      <c r="G195" s="272">
        <f t="shared" si="15"/>
        <v>4867.8</v>
      </c>
      <c r="H195" s="93"/>
      <c r="I195" s="51"/>
      <c r="J195" s="52">
        <f t="shared" si="16"/>
        <v>0</v>
      </c>
      <c r="K195" s="93"/>
      <c r="L195" s="125" t="s">
        <v>141</v>
      </c>
      <c r="M195" s="125" t="s">
        <v>2664</v>
      </c>
      <c r="N195" s="125" t="s">
        <v>652</v>
      </c>
      <c r="O195" s="125" t="s">
        <v>652</v>
      </c>
      <c r="P195" s="125" t="s">
        <v>238</v>
      </c>
      <c r="Q195" s="125" t="s">
        <v>652</v>
      </c>
      <c r="R195" s="125" t="s">
        <v>652</v>
      </c>
      <c r="S195" s="125" t="s">
        <v>652</v>
      </c>
      <c r="T195" s="127">
        <v>3.4139999999999997</v>
      </c>
      <c r="U195" s="125" t="s">
        <v>652</v>
      </c>
    </row>
    <row r="196" spans="1:21" s="142" customFormat="1" ht="19.5" customHeight="1" x14ac:dyDescent="0.25">
      <c r="A196" s="583"/>
      <c r="B196" s="264" t="s">
        <v>2681</v>
      </c>
      <c r="C196" s="273" t="s">
        <v>2682</v>
      </c>
      <c r="D196" s="266"/>
      <c r="E196" s="267" t="s">
        <v>235</v>
      </c>
      <c r="F196" s="268">
        <v>58316</v>
      </c>
      <c r="G196" s="269">
        <f t="shared" si="15"/>
        <v>40821.199999999997</v>
      </c>
      <c r="H196" s="93"/>
      <c r="I196" s="270"/>
      <c r="J196" s="271">
        <f t="shared" si="16"/>
        <v>0</v>
      </c>
      <c r="K196" s="93"/>
      <c r="L196" s="266" t="s">
        <v>141</v>
      </c>
      <c r="M196" s="266" t="s">
        <v>2664</v>
      </c>
      <c r="N196" s="266" t="s">
        <v>652</v>
      </c>
      <c r="O196" s="266" t="s">
        <v>652</v>
      </c>
      <c r="P196" s="266" t="s">
        <v>238</v>
      </c>
      <c r="Q196" s="266" t="s">
        <v>652</v>
      </c>
      <c r="R196" s="266" t="s">
        <v>652</v>
      </c>
      <c r="S196" s="266" t="s">
        <v>652</v>
      </c>
      <c r="T196" s="371">
        <v>5.6010000000000009</v>
      </c>
      <c r="U196" s="266" t="s">
        <v>652</v>
      </c>
    </row>
    <row r="197" spans="1:21" s="142" customFormat="1" ht="25.5" x14ac:dyDescent="0.25">
      <c r="A197" s="583"/>
      <c r="B197" s="123" t="s">
        <v>2683</v>
      </c>
      <c r="C197" s="124" t="s">
        <v>2684</v>
      </c>
      <c r="D197" s="125">
        <v>1</v>
      </c>
      <c r="E197" s="126" t="s">
        <v>235</v>
      </c>
      <c r="F197" s="5">
        <v>20740</v>
      </c>
      <c r="G197" s="272">
        <f t="shared" si="15"/>
        <v>14518</v>
      </c>
      <c r="H197" s="93"/>
      <c r="I197" s="51"/>
      <c r="J197" s="52">
        <f t="shared" si="16"/>
        <v>0</v>
      </c>
      <c r="K197" s="93"/>
      <c r="L197" s="125" t="s">
        <v>141</v>
      </c>
      <c r="M197" s="125" t="s">
        <v>2664</v>
      </c>
      <c r="N197" s="125" t="s">
        <v>652</v>
      </c>
      <c r="O197" s="125" t="s">
        <v>652</v>
      </c>
      <c r="P197" s="125" t="s">
        <v>238</v>
      </c>
      <c r="Q197" s="125" t="s">
        <v>652</v>
      </c>
      <c r="R197" s="125" t="s">
        <v>652</v>
      </c>
      <c r="S197" s="125" t="s">
        <v>652</v>
      </c>
      <c r="T197" s="127">
        <v>5.6010000000000009</v>
      </c>
      <c r="U197" s="125" t="s">
        <v>652</v>
      </c>
    </row>
    <row r="198" spans="1:21" s="142" customFormat="1" x14ac:dyDescent="0.25">
      <c r="A198" s="583"/>
      <c r="B198" s="123" t="s">
        <v>2667</v>
      </c>
      <c r="C198" s="124" t="s">
        <v>2668</v>
      </c>
      <c r="D198" s="125">
        <v>3</v>
      </c>
      <c r="E198" s="126" t="s">
        <v>242</v>
      </c>
      <c r="F198" s="5">
        <v>1830</v>
      </c>
      <c r="G198" s="272">
        <f t="shared" si="15"/>
        <v>1281</v>
      </c>
      <c r="H198" s="93"/>
      <c r="I198" s="51"/>
      <c r="J198" s="52">
        <f t="shared" si="16"/>
        <v>0</v>
      </c>
      <c r="K198" s="93"/>
      <c r="L198" s="125" t="s">
        <v>141</v>
      </c>
      <c r="M198" s="125" t="s">
        <v>2664</v>
      </c>
      <c r="N198" s="125" t="s">
        <v>652</v>
      </c>
      <c r="O198" s="125" t="s">
        <v>652</v>
      </c>
      <c r="P198" s="125" t="s">
        <v>238</v>
      </c>
      <c r="Q198" s="125" t="s">
        <v>652</v>
      </c>
      <c r="R198" s="125" t="s">
        <v>652</v>
      </c>
      <c r="S198" s="125" t="s">
        <v>652</v>
      </c>
      <c r="T198" s="127">
        <v>5.6010000000000009</v>
      </c>
      <c r="U198" s="125" t="s">
        <v>652</v>
      </c>
    </row>
    <row r="199" spans="1:21" s="142" customFormat="1" x14ac:dyDescent="0.25">
      <c r="A199" s="583"/>
      <c r="B199" s="123" t="s">
        <v>2675</v>
      </c>
      <c r="C199" s="124" t="s">
        <v>2676</v>
      </c>
      <c r="D199" s="125">
        <v>1</v>
      </c>
      <c r="E199" s="126" t="s">
        <v>242</v>
      </c>
      <c r="F199" s="5">
        <v>20008</v>
      </c>
      <c r="G199" s="272">
        <f t="shared" si="15"/>
        <v>14005.6</v>
      </c>
      <c r="H199" s="93"/>
      <c r="I199" s="51"/>
      <c r="J199" s="52">
        <f t="shared" si="16"/>
        <v>0</v>
      </c>
      <c r="K199" s="93"/>
      <c r="L199" s="125" t="s">
        <v>141</v>
      </c>
      <c r="M199" s="125" t="s">
        <v>2664</v>
      </c>
      <c r="N199" s="125" t="s">
        <v>652</v>
      </c>
      <c r="O199" s="125" t="s">
        <v>652</v>
      </c>
      <c r="P199" s="125" t="s">
        <v>238</v>
      </c>
      <c r="Q199" s="125" t="s">
        <v>652</v>
      </c>
      <c r="R199" s="125" t="s">
        <v>652</v>
      </c>
      <c r="S199" s="125" t="s">
        <v>652</v>
      </c>
      <c r="T199" s="127">
        <v>5.6010000000000009</v>
      </c>
      <c r="U199" s="125" t="s">
        <v>652</v>
      </c>
    </row>
    <row r="200" spans="1:21" s="142" customFormat="1" ht="25.5" x14ac:dyDescent="0.25">
      <c r="A200" s="583"/>
      <c r="B200" s="123" t="s">
        <v>2669</v>
      </c>
      <c r="C200" s="124" t="s">
        <v>2670</v>
      </c>
      <c r="D200" s="125">
        <v>1</v>
      </c>
      <c r="E200" s="126" t="s">
        <v>242</v>
      </c>
      <c r="F200" s="5">
        <v>5124</v>
      </c>
      <c r="G200" s="272">
        <f t="shared" si="15"/>
        <v>3586.8</v>
      </c>
      <c r="H200" s="93"/>
      <c r="I200" s="51"/>
      <c r="J200" s="52">
        <f t="shared" si="16"/>
        <v>0</v>
      </c>
      <c r="K200" s="93"/>
      <c r="L200" s="125" t="s">
        <v>141</v>
      </c>
      <c r="M200" s="125" t="s">
        <v>2664</v>
      </c>
      <c r="N200" s="125" t="s">
        <v>652</v>
      </c>
      <c r="O200" s="125" t="s">
        <v>652</v>
      </c>
      <c r="P200" s="125" t="s">
        <v>238</v>
      </c>
      <c r="Q200" s="125" t="s">
        <v>652</v>
      </c>
      <c r="R200" s="125" t="s">
        <v>652</v>
      </c>
      <c r="S200" s="125" t="s">
        <v>652</v>
      </c>
      <c r="T200" s="127">
        <v>5.6010000000000009</v>
      </c>
      <c r="U200" s="125" t="s">
        <v>652</v>
      </c>
    </row>
    <row r="201" spans="1:21" s="142" customFormat="1" x14ac:dyDescent="0.25">
      <c r="A201" s="583"/>
      <c r="B201" s="123" t="s">
        <v>2671</v>
      </c>
      <c r="C201" s="124" t="s">
        <v>2672</v>
      </c>
      <c r="D201" s="125">
        <v>1</v>
      </c>
      <c r="E201" s="126" t="s">
        <v>242</v>
      </c>
      <c r="F201" s="5">
        <v>6954</v>
      </c>
      <c r="G201" s="272">
        <f t="shared" si="15"/>
        <v>4867.8</v>
      </c>
      <c r="H201" s="93"/>
      <c r="I201" s="51"/>
      <c r="J201" s="52">
        <f t="shared" si="16"/>
        <v>0</v>
      </c>
      <c r="K201" s="93"/>
      <c r="L201" s="125" t="s">
        <v>141</v>
      </c>
      <c r="M201" s="125" t="s">
        <v>2664</v>
      </c>
      <c r="N201" s="125" t="s">
        <v>652</v>
      </c>
      <c r="O201" s="125" t="s">
        <v>652</v>
      </c>
      <c r="P201" s="125" t="s">
        <v>238</v>
      </c>
      <c r="Q201" s="125" t="s">
        <v>652</v>
      </c>
      <c r="R201" s="125" t="s">
        <v>652</v>
      </c>
      <c r="S201" s="125" t="s">
        <v>652</v>
      </c>
      <c r="T201" s="127">
        <v>5.6010000000000009</v>
      </c>
      <c r="U201" s="125" t="s">
        <v>652</v>
      </c>
    </row>
    <row r="202" spans="1:21" s="142" customFormat="1" ht="21" customHeight="1" x14ac:dyDescent="0.25">
      <c r="A202" s="583"/>
      <c r="B202" s="264" t="s">
        <v>2685</v>
      </c>
      <c r="C202" s="273" t="s">
        <v>2686</v>
      </c>
      <c r="D202" s="266"/>
      <c r="E202" s="267" t="s">
        <v>235</v>
      </c>
      <c r="F202" s="268">
        <v>57584</v>
      </c>
      <c r="G202" s="269">
        <f t="shared" si="15"/>
        <v>40308.800000000003</v>
      </c>
      <c r="H202" s="93"/>
      <c r="I202" s="270"/>
      <c r="J202" s="271">
        <f t="shared" si="16"/>
        <v>0</v>
      </c>
      <c r="K202" s="93"/>
      <c r="L202" s="266" t="s">
        <v>141</v>
      </c>
      <c r="M202" s="266" t="s">
        <v>2664</v>
      </c>
      <c r="N202" s="266" t="s">
        <v>652</v>
      </c>
      <c r="O202" s="266" t="s">
        <v>652</v>
      </c>
      <c r="P202" s="266" t="s">
        <v>238</v>
      </c>
      <c r="Q202" s="266" t="s">
        <v>652</v>
      </c>
      <c r="R202" s="266" t="s">
        <v>652</v>
      </c>
      <c r="S202" s="266" t="s">
        <v>652</v>
      </c>
      <c r="T202" s="371">
        <v>5.1209999999999996</v>
      </c>
      <c r="U202" s="266" t="s">
        <v>652</v>
      </c>
    </row>
    <row r="203" spans="1:21" s="142" customFormat="1" ht="25.5" x14ac:dyDescent="0.25">
      <c r="A203" s="583"/>
      <c r="B203" s="123" t="s">
        <v>2683</v>
      </c>
      <c r="C203" s="124" t="s">
        <v>2684</v>
      </c>
      <c r="D203" s="125">
        <v>1</v>
      </c>
      <c r="E203" s="126" t="s">
        <v>235</v>
      </c>
      <c r="F203" s="5">
        <v>20740</v>
      </c>
      <c r="G203" s="272">
        <f t="shared" si="15"/>
        <v>14518</v>
      </c>
      <c r="H203" s="93"/>
      <c r="I203" s="51"/>
      <c r="J203" s="52">
        <f t="shared" si="16"/>
        <v>0</v>
      </c>
      <c r="K203" s="93"/>
      <c r="L203" s="125" t="s">
        <v>141</v>
      </c>
      <c r="M203" s="125" t="s">
        <v>2664</v>
      </c>
      <c r="N203" s="125" t="s">
        <v>652</v>
      </c>
      <c r="O203" s="125" t="s">
        <v>652</v>
      </c>
      <c r="P203" s="125" t="s">
        <v>238</v>
      </c>
      <c r="Q203" s="125" t="s">
        <v>652</v>
      </c>
      <c r="R203" s="125" t="s">
        <v>652</v>
      </c>
      <c r="S203" s="125" t="s">
        <v>652</v>
      </c>
      <c r="T203" s="127">
        <v>5.1209999999999996</v>
      </c>
      <c r="U203" s="125" t="s">
        <v>652</v>
      </c>
    </row>
    <row r="204" spans="1:21" s="142" customFormat="1" x14ac:dyDescent="0.25">
      <c r="A204" s="583"/>
      <c r="B204" s="123" t="s">
        <v>2667</v>
      </c>
      <c r="C204" s="124" t="s">
        <v>2668</v>
      </c>
      <c r="D204" s="125">
        <v>3</v>
      </c>
      <c r="E204" s="126" t="s">
        <v>242</v>
      </c>
      <c r="F204" s="5">
        <v>1830</v>
      </c>
      <c r="G204" s="272">
        <f t="shared" si="15"/>
        <v>1281</v>
      </c>
      <c r="H204" s="93"/>
      <c r="I204" s="51"/>
      <c r="J204" s="52">
        <f t="shared" si="16"/>
        <v>0</v>
      </c>
      <c r="K204" s="93"/>
      <c r="L204" s="125" t="s">
        <v>141</v>
      </c>
      <c r="M204" s="125" t="s">
        <v>2664</v>
      </c>
      <c r="N204" s="125" t="s">
        <v>652</v>
      </c>
      <c r="O204" s="125" t="s">
        <v>652</v>
      </c>
      <c r="P204" s="125" t="s">
        <v>238</v>
      </c>
      <c r="Q204" s="125" t="s">
        <v>652</v>
      </c>
      <c r="R204" s="125" t="s">
        <v>652</v>
      </c>
      <c r="S204" s="125" t="s">
        <v>652</v>
      </c>
      <c r="T204" s="127">
        <v>5.1209999999999996</v>
      </c>
      <c r="U204" s="125" t="s">
        <v>652</v>
      </c>
    </row>
    <row r="205" spans="1:21" s="142" customFormat="1" x14ac:dyDescent="0.25">
      <c r="A205" s="583"/>
      <c r="B205" s="123" t="s">
        <v>2679</v>
      </c>
      <c r="C205" s="124" t="s">
        <v>2680</v>
      </c>
      <c r="D205" s="125">
        <v>1</v>
      </c>
      <c r="E205" s="126" t="s">
        <v>242</v>
      </c>
      <c r="F205" s="5">
        <v>19276</v>
      </c>
      <c r="G205" s="272">
        <f t="shared" si="15"/>
        <v>13493.2</v>
      </c>
      <c r="H205" s="93"/>
      <c r="I205" s="51"/>
      <c r="J205" s="52">
        <f t="shared" si="16"/>
        <v>0</v>
      </c>
      <c r="K205" s="93"/>
      <c r="L205" s="125" t="s">
        <v>141</v>
      </c>
      <c r="M205" s="125" t="s">
        <v>2664</v>
      </c>
      <c r="N205" s="125" t="s">
        <v>652</v>
      </c>
      <c r="O205" s="125" t="s">
        <v>652</v>
      </c>
      <c r="P205" s="125" t="s">
        <v>238</v>
      </c>
      <c r="Q205" s="125" t="s">
        <v>652</v>
      </c>
      <c r="R205" s="125" t="s">
        <v>652</v>
      </c>
      <c r="S205" s="125" t="s">
        <v>652</v>
      </c>
      <c r="T205" s="127">
        <v>5.1209999999999996</v>
      </c>
      <c r="U205" s="125" t="s">
        <v>652</v>
      </c>
    </row>
    <row r="206" spans="1:21" s="142" customFormat="1" ht="25.5" x14ac:dyDescent="0.25">
      <c r="A206" s="583"/>
      <c r="B206" s="123" t="s">
        <v>2669</v>
      </c>
      <c r="C206" s="124" t="s">
        <v>2670</v>
      </c>
      <c r="D206" s="125">
        <v>1</v>
      </c>
      <c r="E206" s="126" t="s">
        <v>242</v>
      </c>
      <c r="F206" s="5">
        <v>5124</v>
      </c>
      <c r="G206" s="272">
        <f t="shared" si="15"/>
        <v>3586.8</v>
      </c>
      <c r="H206" s="93"/>
      <c r="I206" s="51"/>
      <c r="J206" s="52">
        <f t="shared" si="16"/>
        <v>0</v>
      </c>
      <c r="K206" s="93"/>
      <c r="L206" s="125" t="s">
        <v>141</v>
      </c>
      <c r="M206" s="125" t="s">
        <v>2664</v>
      </c>
      <c r="N206" s="125" t="s">
        <v>652</v>
      </c>
      <c r="O206" s="125" t="s">
        <v>652</v>
      </c>
      <c r="P206" s="125" t="s">
        <v>238</v>
      </c>
      <c r="Q206" s="125" t="s">
        <v>652</v>
      </c>
      <c r="R206" s="125" t="s">
        <v>652</v>
      </c>
      <c r="S206" s="125" t="s">
        <v>652</v>
      </c>
      <c r="T206" s="127">
        <v>5.1209999999999996</v>
      </c>
      <c r="U206" s="125" t="s">
        <v>652</v>
      </c>
    </row>
    <row r="207" spans="1:21" s="142" customFormat="1" x14ac:dyDescent="0.25">
      <c r="A207" s="583"/>
      <c r="B207" s="123" t="s">
        <v>2671</v>
      </c>
      <c r="C207" s="124" t="s">
        <v>2672</v>
      </c>
      <c r="D207" s="125">
        <v>1</v>
      </c>
      <c r="E207" s="126" t="s">
        <v>242</v>
      </c>
      <c r="F207" s="5">
        <v>6954</v>
      </c>
      <c r="G207" s="272">
        <f t="shared" si="15"/>
        <v>4867.8</v>
      </c>
      <c r="H207" s="93"/>
      <c r="I207" s="51"/>
      <c r="J207" s="52">
        <f t="shared" si="16"/>
        <v>0</v>
      </c>
      <c r="K207" s="93"/>
      <c r="L207" s="125" t="s">
        <v>141</v>
      </c>
      <c r="M207" s="125" t="s">
        <v>2664</v>
      </c>
      <c r="N207" s="125" t="s">
        <v>652</v>
      </c>
      <c r="O207" s="125" t="s">
        <v>652</v>
      </c>
      <c r="P207" s="125" t="s">
        <v>238</v>
      </c>
      <c r="Q207" s="125" t="s">
        <v>652</v>
      </c>
      <c r="R207" s="125" t="s">
        <v>652</v>
      </c>
      <c r="S207" s="125" t="s">
        <v>652</v>
      </c>
      <c r="T207" s="127">
        <v>5.1209999999999996</v>
      </c>
      <c r="U207" s="125" t="s">
        <v>652</v>
      </c>
    </row>
    <row r="208" spans="1:21" s="142" customFormat="1" ht="21" customHeight="1" x14ac:dyDescent="0.25">
      <c r="A208" s="583"/>
      <c r="B208" s="264" t="s">
        <v>2687</v>
      </c>
      <c r="C208" s="273" t="s">
        <v>2688</v>
      </c>
      <c r="D208" s="266"/>
      <c r="E208" s="267" t="s">
        <v>235</v>
      </c>
      <c r="F208" s="268">
        <v>79666</v>
      </c>
      <c r="G208" s="269">
        <f t="shared" si="15"/>
        <v>55766.2</v>
      </c>
      <c r="H208" s="93"/>
      <c r="I208" s="270"/>
      <c r="J208" s="271">
        <f t="shared" si="16"/>
        <v>0</v>
      </c>
      <c r="K208" s="93"/>
      <c r="L208" s="266" t="s">
        <v>141</v>
      </c>
      <c r="M208" s="266" t="s">
        <v>2664</v>
      </c>
      <c r="N208" s="266" t="s">
        <v>652</v>
      </c>
      <c r="O208" s="266" t="s">
        <v>652</v>
      </c>
      <c r="P208" s="266" t="s">
        <v>238</v>
      </c>
      <c r="Q208" s="266" t="s">
        <v>652</v>
      </c>
      <c r="R208" s="266" t="s">
        <v>652</v>
      </c>
      <c r="S208" s="266" t="s">
        <v>652</v>
      </c>
      <c r="T208" s="371">
        <v>6.5129999999999999</v>
      </c>
      <c r="U208" s="266" t="s">
        <v>652</v>
      </c>
    </row>
    <row r="209" spans="1:21" s="142" customFormat="1" ht="25.5" x14ac:dyDescent="0.25">
      <c r="A209" s="583"/>
      <c r="B209" s="123" t="s">
        <v>2689</v>
      </c>
      <c r="C209" s="124" t="s">
        <v>2690</v>
      </c>
      <c r="D209" s="125">
        <v>1</v>
      </c>
      <c r="E209" s="126" t="s">
        <v>235</v>
      </c>
      <c r="F209" s="5">
        <v>23424</v>
      </c>
      <c r="G209" s="272">
        <f t="shared" si="15"/>
        <v>16396.8</v>
      </c>
      <c r="H209" s="93"/>
      <c r="I209" s="51"/>
      <c r="J209" s="52">
        <f t="shared" si="16"/>
        <v>0</v>
      </c>
      <c r="K209" s="93"/>
      <c r="L209" s="125" t="s">
        <v>141</v>
      </c>
      <c r="M209" s="125" t="s">
        <v>2664</v>
      </c>
      <c r="N209" s="125" t="s">
        <v>652</v>
      </c>
      <c r="O209" s="125" t="s">
        <v>652</v>
      </c>
      <c r="P209" s="125" t="s">
        <v>238</v>
      </c>
      <c r="Q209" s="125" t="s">
        <v>652</v>
      </c>
      <c r="R209" s="125" t="s">
        <v>652</v>
      </c>
      <c r="S209" s="125" t="s">
        <v>652</v>
      </c>
      <c r="T209" s="127">
        <v>6.5129999999999999</v>
      </c>
      <c r="U209" s="125" t="s">
        <v>652</v>
      </c>
    </row>
    <row r="210" spans="1:21" s="142" customFormat="1" x14ac:dyDescent="0.25">
      <c r="A210" s="583"/>
      <c r="B210" s="123" t="s">
        <v>2667</v>
      </c>
      <c r="C210" s="124" t="s">
        <v>2668</v>
      </c>
      <c r="D210" s="125">
        <v>4</v>
      </c>
      <c r="E210" s="126" t="s">
        <v>242</v>
      </c>
      <c r="F210" s="5">
        <v>1830</v>
      </c>
      <c r="G210" s="272">
        <f t="shared" si="15"/>
        <v>1281</v>
      </c>
      <c r="H210" s="93"/>
      <c r="I210" s="51"/>
      <c r="J210" s="52">
        <f t="shared" si="16"/>
        <v>0</v>
      </c>
      <c r="K210" s="93"/>
      <c r="L210" s="125" t="s">
        <v>141</v>
      </c>
      <c r="M210" s="125" t="s">
        <v>2664</v>
      </c>
      <c r="N210" s="125" t="s">
        <v>652</v>
      </c>
      <c r="O210" s="125" t="s">
        <v>652</v>
      </c>
      <c r="P210" s="125" t="s">
        <v>238</v>
      </c>
      <c r="Q210" s="125" t="s">
        <v>652</v>
      </c>
      <c r="R210" s="125" t="s">
        <v>652</v>
      </c>
      <c r="S210" s="125" t="s">
        <v>652</v>
      </c>
      <c r="T210" s="127">
        <v>6.5129999999999999</v>
      </c>
      <c r="U210" s="125" t="s">
        <v>652</v>
      </c>
    </row>
    <row r="211" spans="1:21" s="142" customFormat="1" x14ac:dyDescent="0.25">
      <c r="A211" s="583"/>
      <c r="B211" s="123" t="s">
        <v>2679</v>
      </c>
      <c r="C211" s="124" t="s">
        <v>2680</v>
      </c>
      <c r="D211" s="125">
        <v>1</v>
      </c>
      <c r="E211" s="126" t="s">
        <v>242</v>
      </c>
      <c r="F211" s="5">
        <v>19276</v>
      </c>
      <c r="G211" s="272">
        <f t="shared" si="15"/>
        <v>13493.2</v>
      </c>
      <c r="H211" s="93"/>
      <c r="I211" s="51"/>
      <c r="J211" s="52">
        <f t="shared" si="16"/>
        <v>0</v>
      </c>
      <c r="K211" s="93"/>
      <c r="L211" s="125" t="s">
        <v>141</v>
      </c>
      <c r="M211" s="125" t="s">
        <v>2664</v>
      </c>
      <c r="N211" s="125" t="s">
        <v>652</v>
      </c>
      <c r="O211" s="125" t="s">
        <v>652</v>
      </c>
      <c r="P211" s="125" t="s">
        <v>238</v>
      </c>
      <c r="Q211" s="125" t="s">
        <v>652</v>
      </c>
      <c r="R211" s="125" t="s">
        <v>652</v>
      </c>
      <c r="S211" s="125" t="s">
        <v>652</v>
      </c>
      <c r="T211" s="127">
        <v>6.5129999999999999</v>
      </c>
      <c r="U211" s="125" t="s">
        <v>652</v>
      </c>
    </row>
    <row r="212" spans="1:21" s="142" customFormat="1" x14ac:dyDescent="0.25">
      <c r="A212" s="583"/>
      <c r="B212" s="123" t="s">
        <v>2671</v>
      </c>
      <c r="C212" s="124" t="s">
        <v>2672</v>
      </c>
      <c r="D212" s="125">
        <v>1</v>
      </c>
      <c r="E212" s="126" t="s">
        <v>242</v>
      </c>
      <c r="F212" s="5">
        <v>6954</v>
      </c>
      <c r="G212" s="272">
        <f t="shared" si="15"/>
        <v>4867.8</v>
      </c>
      <c r="H212" s="93"/>
      <c r="I212" s="51"/>
      <c r="J212" s="52">
        <f t="shared" si="16"/>
        <v>0</v>
      </c>
      <c r="K212" s="93"/>
      <c r="L212" s="125" t="s">
        <v>141</v>
      </c>
      <c r="M212" s="125" t="s">
        <v>2664</v>
      </c>
      <c r="N212" s="125" t="s">
        <v>652</v>
      </c>
      <c r="O212" s="125" t="s">
        <v>652</v>
      </c>
      <c r="P212" s="125" t="s">
        <v>238</v>
      </c>
      <c r="Q212" s="125" t="s">
        <v>652</v>
      </c>
      <c r="R212" s="125" t="s">
        <v>652</v>
      </c>
      <c r="S212" s="125" t="s">
        <v>652</v>
      </c>
      <c r="T212" s="127">
        <v>6.5129999999999999</v>
      </c>
      <c r="U212" s="125" t="s">
        <v>652</v>
      </c>
    </row>
    <row r="213" spans="1:21" s="142" customFormat="1" x14ac:dyDescent="0.25">
      <c r="A213" s="583"/>
      <c r="B213" s="123" t="s">
        <v>2675</v>
      </c>
      <c r="C213" s="124" t="s">
        <v>2676</v>
      </c>
      <c r="D213" s="125">
        <v>1</v>
      </c>
      <c r="E213" s="126" t="s">
        <v>242</v>
      </c>
      <c r="F213" s="5">
        <v>20008</v>
      </c>
      <c r="G213" s="272">
        <f t="shared" si="15"/>
        <v>14005.6</v>
      </c>
      <c r="H213" s="93"/>
      <c r="I213" s="51"/>
      <c r="J213" s="52">
        <f t="shared" ref="J213:J237" si="17">IF(I213*G213&gt;0,I213*G213,0)</f>
        <v>0</v>
      </c>
      <c r="K213" s="93"/>
      <c r="L213" s="125" t="s">
        <v>141</v>
      </c>
      <c r="M213" s="125" t="s">
        <v>2664</v>
      </c>
      <c r="N213" s="125" t="s">
        <v>652</v>
      </c>
      <c r="O213" s="125" t="s">
        <v>652</v>
      </c>
      <c r="P213" s="125" t="s">
        <v>238</v>
      </c>
      <c r="Q213" s="125" t="s">
        <v>652</v>
      </c>
      <c r="R213" s="125" t="s">
        <v>652</v>
      </c>
      <c r="S213" s="125" t="s">
        <v>652</v>
      </c>
      <c r="T213" s="127">
        <v>6.5129999999999999</v>
      </c>
      <c r="U213" s="125" t="s">
        <v>652</v>
      </c>
    </row>
    <row r="214" spans="1:21" s="142" customFormat="1" x14ac:dyDescent="0.25">
      <c r="A214" s="583"/>
      <c r="B214" s="123" t="s">
        <v>2691</v>
      </c>
      <c r="C214" s="124" t="s">
        <v>2692</v>
      </c>
      <c r="D214" s="125">
        <v>1</v>
      </c>
      <c r="E214" s="126" t="s">
        <v>242</v>
      </c>
      <c r="F214" s="5">
        <v>2684</v>
      </c>
      <c r="G214" s="272">
        <f t="shared" si="15"/>
        <v>1878.8000000000002</v>
      </c>
      <c r="H214" s="93"/>
      <c r="I214" s="51"/>
      <c r="J214" s="52">
        <f t="shared" si="17"/>
        <v>0</v>
      </c>
      <c r="K214" s="93"/>
      <c r="L214" s="125" t="s">
        <v>141</v>
      </c>
      <c r="M214" s="125" t="s">
        <v>2664</v>
      </c>
      <c r="N214" s="125" t="s">
        <v>652</v>
      </c>
      <c r="O214" s="125" t="s">
        <v>652</v>
      </c>
      <c r="P214" s="125" t="s">
        <v>238</v>
      </c>
      <c r="Q214" s="125" t="s">
        <v>652</v>
      </c>
      <c r="R214" s="125" t="s">
        <v>652</v>
      </c>
      <c r="S214" s="125" t="s">
        <v>652</v>
      </c>
      <c r="T214" s="127">
        <v>6.5129999999999999</v>
      </c>
      <c r="U214" s="125" t="s">
        <v>652</v>
      </c>
    </row>
    <row r="215" spans="1:21" s="142" customFormat="1" ht="45" customHeight="1" x14ac:dyDescent="0.25">
      <c r="A215" s="583"/>
      <c r="B215" s="274" t="s">
        <v>2665</v>
      </c>
      <c r="C215" s="275" t="s">
        <v>2666</v>
      </c>
      <c r="D215" s="276"/>
      <c r="E215" s="277" t="s">
        <v>235</v>
      </c>
      <c r="F215" s="278">
        <v>14152</v>
      </c>
      <c r="G215" s="269">
        <f t="shared" si="15"/>
        <v>9906.4000000000015</v>
      </c>
      <c r="H215" s="93"/>
      <c r="I215" s="270"/>
      <c r="J215" s="271">
        <f t="shared" si="17"/>
        <v>0</v>
      </c>
      <c r="K215" s="93"/>
      <c r="L215" s="279" t="s">
        <v>141</v>
      </c>
      <c r="M215" s="279" t="s">
        <v>2664</v>
      </c>
      <c r="N215" s="279" t="s">
        <v>652</v>
      </c>
      <c r="O215" s="279" t="s">
        <v>652</v>
      </c>
      <c r="P215" s="279" t="s">
        <v>652</v>
      </c>
      <c r="Q215" s="279" t="s">
        <v>652</v>
      </c>
      <c r="R215" s="279" t="s">
        <v>652</v>
      </c>
      <c r="S215" s="279" t="s">
        <v>652</v>
      </c>
      <c r="T215" s="372">
        <v>0.98</v>
      </c>
      <c r="U215" s="279" t="s">
        <v>652</v>
      </c>
    </row>
    <row r="216" spans="1:21" s="142" customFormat="1" ht="45" customHeight="1" x14ac:dyDescent="0.25">
      <c r="A216" s="583"/>
      <c r="B216" s="274" t="s">
        <v>2683</v>
      </c>
      <c r="C216" s="275" t="s">
        <v>2684</v>
      </c>
      <c r="D216" s="276"/>
      <c r="E216" s="277" t="s">
        <v>235</v>
      </c>
      <c r="F216" s="278">
        <v>20740</v>
      </c>
      <c r="G216" s="269">
        <f t="shared" si="15"/>
        <v>14518</v>
      </c>
      <c r="H216" s="93"/>
      <c r="I216" s="270"/>
      <c r="J216" s="271">
        <f t="shared" si="17"/>
        <v>0</v>
      </c>
      <c r="K216" s="93"/>
      <c r="L216" s="279" t="s">
        <v>141</v>
      </c>
      <c r="M216" s="279" t="s">
        <v>2664</v>
      </c>
      <c r="N216" s="279" t="s">
        <v>652</v>
      </c>
      <c r="O216" s="279" t="s">
        <v>652</v>
      </c>
      <c r="P216" s="279" t="s">
        <v>652</v>
      </c>
      <c r="Q216" s="279" t="s">
        <v>652</v>
      </c>
      <c r="R216" s="279" t="s">
        <v>652</v>
      </c>
      <c r="S216" s="279" t="s">
        <v>652</v>
      </c>
      <c r="T216" s="372">
        <v>1.68</v>
      </c>
      <c r="U216" s="279" t="s">
        <v>652</v>
      </c>
    </row>
    <row r="217" spans="1:21" s="142" customFormat="1" ht="45" customHeight="1" x14ac:dyDescent="0.25">
      <c r="A217" s="583"/>
      <c r="B217" s="274" t="s">
        <v>2689</v>
      </c>
      <c r="C217" s="275" t="s">
        <v>2690</v>
      </c>
      <c r="D217" s="276"/>
      <c r="E217" s="277" t="s">
        <v>235</v>
      </c>
      <c r="F217" s="278">
        <v>23424</v>
      </c>
      <c r="G217" s="269">
        <f t="shared" si="15"/>
        <v>16396.8</v>
      </c>
      <c r="H217" s="93"/>
      <c r="I217" s="270"/>
      <c r="J217" s="271">
        <f t="shared" si="17"/>
        <v>0</v>
      </c>
      <c r="K217" s="93"/>
      <c r="L217" s="279" t="s">
        <v>141</v>
      </c>
      <c r="M217" s="279" t="s">
        <v>2664</v>
      </c>
      <c r="N217" s="279" t="s">
        <v>652</v>
      </c>
      <c r="O217" s="279" t="s">
        <v>652</v>
      </c>
      <c r="P217" s="279" t="s">
        <v>652</v>
      </c>
      <c r="Q217" s="279" t="s">
        <v>652</v>
      </c>
      <c r="R217" s="279" t="s">
        <v>652</v>
      </c>
      <c r="S217" s="279" t="s">
        <v>652</v>
      </c>
      <c r="T217" s="372">
        <v>2</v>
      </c>
      <c r="U217" s="279" t="s">
        <v>652</v>
      </c>
    </row>
    <row r="218" spans="1:21" s="142" customFormat="1" ht="74.25" customHeight="1" x14ac:dyDescent="0.25">
      <c r="A218" s="553"/>
      <c r="B218" s="274" t="s">
        <v>2675</v>
      </c>
      <c r="C218" s="275" t="s">
        <v>2676</v>
      </c>
      <c r="D218" s="276"/>
      <c r="E218" s="277" t="s">
        <v>242</v>
      </c>
      <c r="F218" s="278">
        <v>20008</v>
      </c>
      <c r="G218" s="269">
        <f t="shared" si="15"/>
        <v>14005.6</v>
      </c>
      <c r="H218" s="93"/>
      <c r="I218" s="270"/>
      <c r="J218" s="271">
        <f t="shared" si="17"/>
        <v>0</v>
      </c>
      <c r="K218" s="93"/>
      <c r="L218" s="279" t="s">
        <v>141</v>
      </c>
      <c r="M218" s="279" t="s">
        <v>2664</v>
      </c>
      <c r="N218" s="279" t="s">
        <v>652</v>
      </c>
      <c r="O218" s="279" t="s">
        <v>652</v>
      </c>
      <c r="P218" s="279" t="s">
        <v>238</v>
      </c>
      <c r="Q218" s="279" t="s">
        <v>652</v>
      </c>
      <c r="R218" s="279" t="s">
        <v>652</v>
      </c>
      <c r="S218" s="279" t="s">
        <v>652</v>
      </c>
      <c r="T218" s="372">
        <v>1.46</v>
      </c>
      <c r="U218" s="279" t="s">
        <v>652</v>
      </c>
    </row>
    <row r="219" spans="1:21" s="142" customFormat="1" ht="84" customHeight="1" x14ac:dyDescent="0.25">
      <c r="A219" s="553"/>
      <c r="B219" s="274" t="s">
        <v>2679</v>
      </c>
      <c r="C219" s="275" t="s">
        <v>2680</v>
      </c>
      <c r="D219" s="276"/>
      <c r="E219" s="277" t="s">
        <v>242</v>
      </c>
      <c r="F219" s="278">
        <v>19276</v>
      </c>
      <c r="G219" s="269">
        <f t="shared" si="15"/>
        <v>13493.2</v>
      </c>
      <c r="H219" s="93"/>
      <c r="I219" s="270"/>
      <c r="J219" s="271">
        <f t="shared" si="17"/>
        <v>0</v>
      </c>
      <c r="K219" s="93"/>
      <c r="L219" s="279" t="s">
        <v>141</v>
      </c>
      <c r="M219" s="279" t="s">
        <v>2664</v>
      </c>
      <c r="N219" s="279" t="s">
        <v>652</v>
      </c>
      <c r="O219" s="279" t="s">
        <v>652</v>
      </c>
      <c r="P219" s="279" t="s">
        <v>238</v>
      </c>
      <c r="Q219" s="279" t="s">
        <v>652</v>
      </c>
      <c r="R219" s="279" t="s">
        <v>652</v>
      </c>
      <c r="S219" s="279" t="s">
        <v>652</v>
      </c>
      <c r="T219" s="372">
        <v>0.98</v>
      </c>
      <c r="U219" s="279" t="s">
        <v>652</v>
      </c>
    </row>
    <row r="220" spans="1:21" s="142" customFormat="1" ht="84" customHeight="1" x14ac:dyDescent="0.25">
      <c r="A220" s="553"/>
      <c r="B220" s="274" t="s">
        <v>2671</v>
      </c>
      <c r="C220" s="275" t="s">
        <v>2672</v>
      </c>
      <c r="D220" s="276"/>
      <c r="E220" s="277" t="s">
        <v>242</v>
      </c>
      <c r="F220" s="278">
        <v>6954</v>
      </c>
      <c r="G220" s="269">
        <f t="shared" si="15"/>
        <v>4867.8</v>
      </c>
      <c r="H220" s="93"/>
      <c r="I220" s="270"/>
      <c r="J220" s="271">
        <f t="shared" si="17"/>
        <v>0</v>
      </c>
      <c r="K220" s="93"/>
      <c r="L220" s="279" t="s">
        <v>141</v>
      </c>
      <c r="M220" s="279" t="s">
        <v>2664</v>
      </c>
      <c r="N220" s="279" t="s">
        <v>652</v>
      </c>
      <c r="O220" s="279" t="s">
        <v>652</v>
      </c>
      <c r="P220" s="279" t="s">
        <v>238</v>
      </c>
      <c r="Q220" s="279" t="s">
        <v>652</v>
      </c>
      <c r="R220" s="279" t="s">
        <v>652</v>
      </c>
      <c r="S220" s="279" t="s">
        <v>652</v>
      </c>
      <c r="T220" s="372">
        <v>1.32</v>
      </c>
      <c r="U220" s="279" t="s">
        <v>652</v>
      </c>
    </row>
    <row r="221" spans="1:21" s="142" customFormat="1" ht="69.75" customHeight="1" x14ac:dyDescent="0.25">
      <c r="A221" s="553"/>
      <c r="B221" s="274" t="s">
        <v>2669</v>
      </c>
      <c r="C221" s="275" t="s">
        <v>2670</v>
      </c>
      <c r="D221" s="276"/>
      <c r="E221" s="277" t="s">
        <v>242</v>
      </c>
      <c r="F221" s="278">
        <v>5124</v>
      </c>
      <c r="G221" s="269">
        <f t="shared" si="15"/>
        <v>3586.8</v>
      </c>
      <c r="H221" s="93"/>
      <c r="I221" s="270"/>
      <c r="J221" s="271">
        <f t="shared" si="17"/>
        <v>0</v>
      </c>
      <c r="K221" s="93"/>
      <c r="L221" s="279" t="s">
        <v>141</v>
      </c>
      <c r="M221" s="279" t="s">
        <v>2664</v>
      </c>
      <c r="N221" s="279" t="s">
        <v>652</v>
      </c>
      <c r="O221" s="279" t="s">
        <v>652</v>
      </c>
      <c r="P221" s="279" t="s">
        <v>238</v>
      </c>
      <c r="Q221" s="279" t="s">
        <v>652</v>
      </c>
      <c r="R221" s="279" t="s">
        <v>652</v>
      </c>
      <c r="S221" s="279" t="s">
        <v>652</v>
      </c>
      <c r="T221" s="372">
        <v>0.94</v>
      </c>
      <c r="U221" s="279" t="s">
        <v>652</v>
      </c>
    </row>
    <row r="222" spans="1:21" s="142" customFormat="1" ht="66" customHeight="1" x14ac:dyDescent="0.25">
      <c r="A222" s="553"/>
      <c r="B222" s="274" t="s">
        <v>2691</v>
      </c>
      <c r="C222" s="275" t="s">
        <v>2692</v>
      </c>
      <c r="D222" s="276"/>
      <c r="E222" s="277" t="s">
        <v>242</v>
      </c>
      <c r="F222" s="278">
        <v>2684</v>
      </c>
      <c r="G222" s="269">
        <f t="shared" si="15"/>
        <v>1878.8000000000002</v>
      </c>
      <c r="H222" s="93"/>
      <c r="I222" s="270"/>
      <c r="J222" s="271">
        <f t="shared" si="17"/>
        <v>0</v>
      </c>
      <c r="K222" s="93"/>
      <c r="L222" s="279" t="s">
        <v>141</v>
      </c>
      <c r="M222" s="279" t="s">
        <v>2664</v>
      </c>
      <c r="N222" s="279" t="s">
        <v>652</v>
      </c>
      <c r="O222" s="279" t="s">
        <v>652</v>
      </c>
      <c r="P222" s="279" t="s">
        <v>238</v>
      </c>
      <c r="Q222" s="279" t="s">
        <v>652</v>
      </c>
      <c r="R222" s="279" t="s">
        <v>652</v>
      </c>
      <c r="S222" s="279" t="s">
        <v>652</v>
      </c>
      <c r="T222" s="372">
        <v>0.48499999999999999</v>
      </c>
      <c r="U222" s="279" t="s">
        <v>652</v>
      </c>
    </row>
    <row r="223" spans="1:21" s="142" customFormat="1" ht="87.75" customHeight="1" x14ac:dyDescent="0.25">
      <c r="A223" s="553"/>
      <c r="B223" s="274" t="s">
        <v>2693</v>
      </c>
      <c r="C223" s="275" t="s">
        <v>2694</v>
      </c>
      <c r="D223" s="276"/>
      <c r="E223" s="277" t="s">
        <v>242</v>
      </c>
      <c r="F223" s="278">
        <v>5002</v>
      </c>
      <c r="G223" s="269">
        <f t="shared" si="15"/>
        <v>3501.4</v>
      </c>
      <c r="H223" s="93"/>
      <c r="I223" s="270"/>
      <c r="J223" s="271">
        <f t="shared" si="17"/>
        <v>0</v>
      </c>
      <c r="K223" s="93"/>
      <c r="L223" s="279" t="s">
        <v>141</v>
      </c>
      <c r="M223" s="279" t="s">
        <v>2664</v>
      </c>
      <c r="N223" s="279" t="s">
        <v>652</v>
      </c>
      <c r="O223" s="279" t="s">
        <v>652</v>
      </c>
      <c r="P223" s="279" t="s">
        <v>238</v>
      </c>
      <c r="Q223" s="279" t="s">
        <v>652</v>
      </c>
      <c r="R223" s="279" t="s">
        <v>652</v>
      </c>
      <c r="S223" s="279" t="s">
        <v>652</v>
      </c>
      <c r="T223" s="372">
        <v>0.33300000000000002</v>
      </c>
      <c r="U223" s="279" t="s">
        <v>652</v>
      </c>
    </row>
    <row r="224" spans="1:21" s="142" customFormat="1" ht="63.75" customHeight="1" x14ac:dyDescent="0.25">
      <c r="A224" s="553"/>
      <c r="B224" s="274" t="s">
        <v>2667</v>
      </c>
      <c r="C224" s="275" t="s">
        <v>2668</v>
      </c>
      <c r="D224" s="276"/>
      <c r="E224" s="277" t="s">
        <v>242</v>
      </c>
      <c r="F224" s="278">
        <v>1830</v>
      </c>
      <c r="G224" s="269">
        <f t="shared" si="15"/>
        <v>1281</v>
      </c>
      <c r="H224" s="93"/>
      <c r="I224" s="270"/>
      <c r="J224" s="271">
        <f t="shared" si="17"/>
        <v>0</v>
      </c>
      <c r="K224" s="93"/>
      <c r="L224" s="279" t="s">
        <v>141</v>
      </c>
      <c r="M224" s="279" t="s">
        <v>2664</v>
      </c>
      <c r="N224" s="279" t="s">
        <v>652</v>
      </c>
      <c r="O224" s="279" t="s">
        <v>652</v>
      </c>
      <c r="P224" s="279" t="s">
        <v>238</v>
      </c>
      <c r="Q224" s="279" t="s">
        <v>652</v>
      </c>
      <c r="R224" s="279" t="s">
        <v>652</v>
      </c>
      <c r="S224" s="279" t="s">
        <v>652</v>
      </c>
      <c r="T224" s="372">
        <v>6.7000000000000004E-2</v>
      </c>
      <c r="U224" s="279" t="s">
        <v>652</v>
      </c>
    </row>
    <row r="225" spans="1:21" s="142" customFormat="1" ht="79.5" customHeight="1" x14ac:dyDescent="0.25">
      <c r="A225" s="553"/>
      <c r="B225" s="274" t="s">
        <v>2695</v>
      </c>
      <c r="C225" s="275" t="s">
        <v>2696</v>
      </c>
      <c r="D225" s="276"/>
      <c r="E225" s="277" t="s">
        <v>242</v>
      </c>
      <c r="F225" s="278">
        <v>6222</v>
      </c>
      <c r="G225" s="269">
        <f t="shared" si="15"/>
        <v>4355.3999999999996</v>
      </c>
      <c r="H225" s="93"/>
      <c r="I225" s="270"/>
      <c r="J225" s="271">
        <f t="shared" si="17"/>
        <v>0</v>
      </c>
      <c r="K225" s="93"/>
      <c r="L225" s="279" t="s">
        <v>141</v>
      </c>
      <c r="M225" s="279" t="s">
        <v>2664</v>
      </c>
      <c r="N225" s="279" t="s">
        <v>652</v>
      </c>
      <c r="O225" s="279" t="s">
        <v>652</v>
      </c>
      <c r="P225" s="279" t="s">
        <v>238</v>
      </c>
      <c r="Q225" s="279" t="s">
        <v>652</v>
      </c>
      <c r="R225" s="279" t="s">
        <v>652</v>
      </c>
      <c r="S225" s="279" t="s">
        <v>652</v>
      </c>
      <c r="T225" s="372">
        <v>1.08</v>
      </c>
      <c r="U225" s="279" t="s">
        <v>652</v>
      </c>
    </row>
    <row r="226" spans="1:21" s="142" customFormat="1" ht="87.75" customHeight="1" x14ac:dyDescent="0.25">
      <c r="A226" s="553"/>
      <c r="B226" s="274" t="s">
        <v>2697</v>
      </c>
      <c r="C226" s="275" t="s">
        <v>2698</v>
      </c>
      <c r="D226" s="276"/>
      <c r="E226" s="277" t="s">
        <v>242</v>
      </c>
      <c r="F226" s="278">
        <v>7930</v>
      </c>
      <c r="G226" s="269">
        <f t="shared" si="15"/>
        <v>5551</v>
      </c>
      <c r="H226" s="93"/>
      <c r="I226" s="270"/>
      <c r="J226" s="271">
        <f t="shared" si="17"/>
        <v>0</v>
      </c>
      <c r="K226" s="93"/>
      <c r="L226" s="279" t="s">
        <v>141</v>
      </c>
      <c r="M226" s="279" t="s">
        <v>2664</v>
      </c>
      <c r="N226" s="279" t="s">
        <v>652</v>
      </c>
      <c r="O226" s="279" t="s">
        <v>652</v>
      </c>
      <c r="P226" s="279" t="s">
        <v>238</v>
      </c>
      <c r="Q226" s="279" t="s">
        <v>652</v>
      </c>
      <c r="R226" s="279" t="s">
        <v>652</v>
      </c>
      <c r="S226" s="279" t="s">
        <v>652</v>
      </c>
      <c r="T226" s="372">
        <v>1.76</v>
      </c>
      <c r="U226" s="279" t="s">
        <v>652</v>
      </c>
    </row>
    <row r="227" spans="1:21" s="142" customFormat="1" ht="85.5" customHeight="1" x14ac:dyDescent="0.25">
      <c r="A227" s="553"/>
      <c r="B227" s="274" t="s">
        <v>2699</v>
      </c>
      <c r="C227" s="275" t="s">
        <v>2700</v>
      </c>
      <c r="D227" s="276"/>
      <c r="E227" s="277" t="s">
        <v>242</v>
      </c>
      <c r="F227" s="278">
        <v>7686</v>
      </c>
      <c r="G227" s="269">
        <f t="shared" si="15"/>
        <v>5380.2000000000007</v>
      </c>
      <c r="H227" s="93"/>
      <c r="I227" s="270"/>
      <c r="J227" s="271">
        <f t="shared" si="17"/>
        <v>0</v>
      </c>
      <c r="K227" s="93"/>
      <c r="L227" s="279" t="s">
        <v>141</v>
      </c>
      <c r="M227" s="279" t="s">
        <v>2664</v>
      </c>
      <c r="N227" s="279" t="s">
        <v>652</v>
      </c>
      <c r="O227" s="279" t="s">
        <v>652</v>
      </c>
      <c r="P227" s="279" t="s">
        <v>238</v>
      </c>
      <c r="Q227" s="279" t="s">
        <v>652</v>
      </c>
      <c r="R227" s="279" t="s">
        <v>652</v>
      </c>
      <c r="S227" s="279" t="s">
        <v>652</v>
      </c>
      <c r="T227" s="372">
        <v>1.5</v>
      </c>
      <c r="U227" s="279" t="s">
        <v>652</v>
      </c>
    </row>
    <row r="228" spans="1:21" s="142" customFormat="1" ht="104.25" customHeight="1" x14ac:dyDescent="0.25">
      <c r="A228" s="553"/>
      <c r="B228" s="274" t="s">
        <v>2701</v>
      </c>
      <c r="C228" s="275" t="s">
        <v>2702</v>
      </c>
      <c r="D228" s="276"/>
      <c r="E228" s="277" t="s">
        <v>242</v>
      </c>
      <c r="F228" s="278">
        <v>9272</v>
      </c>
      <c r="G228" s="269">
        <f t="shared" si="15"/>
        <v>6490.4</v>
      </c>
      <c r="H228" s="93"/>
      <c r="I228" s="270"/>
      <c r="J228" s="271">
        <f t="shared" si="17"/>
        <v>0</v>
      </c>
      <c r="K228" s="93"/>
      <c r="L228" s="279" t="s">
        <v>141</v>
      </c>
      <c r="M228" s="279" t="s">
        <v>2664</v>
      </c>
      <c r="N228" s="279" t="s">
        <v>652</v>
      </c>
      <c r="O228" s="279" t="s">
        <v>652</v>
      </c>
      <c r="P228" s="279" t="s">
        <v>238</v>
      </c>
      <c r="Q228" s="279" t="s">
        <v>652</v>
      </c>
      <c r="R228" s="279" t="s">
        <v>652</v>
      </c>
      <c r="S228" s="279" t="s">
        <v>652</v>
      </c>
      <c r="T228" s="372">
        <v>1.92</v>
      </c>
      <c r="U228" s="279" t="s">
        <v>652</v>
      </c>
    </row>
    <row r="229" spans="1:21" s="142" customFormat="1" ht="64.5" customHeight="1" x14ac:dyDescent="0.25">
      <c r="A229" s="553"/>
      <c r="B229" s="274" t="s">
        <v>2703</v>
      </c>
      <c r="C229" s="275" t="s">
        <v>2704</v>
      </c>
      <c r="D229" s="276"/>
      <c r="E229" s="277" t="s">
        <v>242</v>
      </c>
      <c r="F229" s="278">
        <v>4148</v>
      </c>
      <c r="G229" s="269">
        <f t="shared" si="15"/>
        <v>2903.6000000000004</v>
      </c>
      <c r="H229" s="93"/>
      <c r="I229" s="270"/>
      <c r="J229" s="271">
        <f t="shared" si="17"/>
        <v>0</v>
      </c>
      <c r="K229" s="93"/>
      <c r="L229" s="279" t="s">
        <v>141</v>
      </c>
      <c r="M229" s="279" t="s">
        <v>2664</v>
      </c>
      <c r="N229" s="279" t="s">
        <v>652</v>
      </c>
      <c r="O229" s="279" t="s">
        <v>652</v>
      </c>
      <c r="P229" s="279" t="s">
        <v>238</v>
      </c>
      <c r="Q229" s="279" t="s">
        <v>652</v>
      </c>
      <c r="R229" s="279" t="s">
        <v>652</v>
      </c>
      <c r="S229" s="279" t="s">
        <v>652</v>
      </c>
      <c r="T229" s="372">
        <v>0.31</v>
      </c>
      <c r="U229" s="279" t="s">
        <v>652</v>
      </c>
    </row>
    <row r="230" spans="1:21" s="142" customFormat="1" ht="62.25" customHeight="1" x14ac:dyDescent="0.25">
      <c r="A230" s="553"/>
      <c r="B230" s="274" t="s">
        <v>2705</v>
      </c>
      <c r="C230" s="275" t="s">
        <v>2706</v>
      </c>
      <c r="D230" s="276"/>
      <c r="E230" s="277" t="s">
        <v>242</v>
      </c>
      <c r="F230" s="278">
        <v>4026</v>
      </c>
      <c r="G230" s="269">
        <f t="shared" si="15"/>
        <v>2818.2</v>
      </c>
      <c r="H230" s="93"/>
      <c r="I230" s="270"/>
      <c r="J230" s="271">
        <f t="shared" si="17"/>
        <v>0</v>
      </c>
      <c r="K230" s="93"/>
      <c r="L230" s="279" t="s">
        <v>141</v>
      </c>
      <c r="M230" s="279" t="s">
        <v>2664</v>
      </c>
      <c r="N230" s="279" t="s">
        <v>652</v>
      </c>
      <c r="O230" s="279" t="s">
        <v>652</v>
      </c>
      <c r="P230" s="279" t="s">
        <v>238</v>
      </c>
      <c r="Q230" s="279" t="s">
        <v>652</v>
      </c>
      <c r="R230" s="279" t="s">
        <v>652</v>
      </c>
      <c r="S230" s="279" t="s">
        <v>652</v>
      </c>
      <c r="T230" s="372">
        <v>0.42</v>
      </c>
      <c r="U230" s="279" t="s">
        <v>652</v>
      </c>
    </row>
    <row r="231" spans="1:21" s="142" customFormat="1" ht="63.75" customHeight="1" x14ac:dyDescent="0.25">
      <c r="A231" s="553"/>
      <c r="B231" s="274" t="s">
        <v>2707</v>
      </c>
      <c r="C231" s="275" t="s">
        <v>2708</v>
      </c>
      <c r="D231" s="276"/>
      <c r="E231" s="277" t="s">
        <v>242</v>
      </c>
      <c r="F231" s="278">
        <v>2318</v>
      </c>
      <c r="G231" s="269">
        <f t="shared" si="15"/>
        <v>1622.6</v>
      </c>
      <c r="H231" s="93"/>
      <c r="I231" s="270"/>
      <c r="J231" s="271">
        <f t="shared" si="17"/>
        <v>0</v>
      </c>
      <c r="K231" s="93"/>
      <c r="L231" s="279" t="s">
        <v>141</v>
      </c>
      <c r="M231" s="279" t="s">
        <v>2664</v>
      </c>
      <c r="N231" s="279" t="s">
        <v>652</v>
      </c>
      <c r="O231" s="279" t="s">
        <v>652</v>
      </c>
      <c r="P231" s="279" t="s">
        <v>238</v>
      </c>
      <c r="Q231" s="279" t="s">
        <v>652</v>
      </c>
      <c r="R231" s="279" t="s">
        <v>652</v>
      </c>
      <c r="S231" s="279" t="s">
        <v>652</v>
      </c>
      <c r="T231" s="372">
        <v>0.22</v>
      </c>
      <c r="U231" s="279" t="s">
        <v>652</v>
      </c>
    </row>
    <row r="232" spans="1:21" s="142" customFormat="1" ht="63" customHeight="1" x14ac:dyDescent="0.25">
      <c r="A232" s="553"/>
      <c r="B232" s="274" t="s">
        <v>2709</v>
      </c>
      <c r="C232" s="275" t="s">
        <v>2710</v>
      </c>
      <c r="D232" s="276"/>
      <c r="E232" s="277" t="s">
        <v>242</v>
      </c>
      <c r="F232" s="278">
        <v>3538</v>
      </c>
      <c r="G232" s="269">
        <f t="shared" si="15"/>
        <v>2476.6000000000004</v>
      </c>
      <c r="H232" s="93"/>
      <c r="I232" s="270"/>
      <c r="J232" s="271">
        <f t="shared" si="17"/>
        <v>0</v>
      </c>
      <c r="K232" s="93"/>
      <c r="L232" s="279" t="s">
        <v>141</v>
      </c>
      <c r="M232" s="279" t="s">
        <v>2664</v>
      </c>
      <c r="N232" s="279" t="s">
        <v>652</v>
      </c>
      <c r="O232" s="279" t="s">
        <v>652</v>
      </c>
      <c r="P232" s="279" t="s">
        <v>238</v>
      </c>
      <c r="Q232" s="279" t="s">
        <v>652</v>
      </c>
      <c r="R232" s="279" t="s">
        <v>652</v>
      </c>
      <c r="S232" s="279" t="s">
        <v>652</v>
      </c>
      <c r="T232" s="372">
        <v>0.32500000000000001</v>
      </c>
      <c r="U232" s="279" t="s">
        <v>652</v>
      </c>
    </row>
    <row r="233" spans="1:21" s="142" customFormat="1" ht="61.5" customHeight="1" x14ac:dyDescent="0.25">
      <c r="A233" s="553"/>
      <c r="B233" s="274" t="s">
        <v>2711</v>
      </c>
      <c r="C233" s="275" t="s">
        <v>2712</v>
      </c>
      <c r="D233" s="276"/>
      <c r="E233" s="277" t="s">
        <v>242</v>
      </c>
      <c r="F233" s="278">
        <v>3904</v>
      </c>
      <c r="G233" s="269">
        <f t="shared" si="15"/>
        <v>2732.8</v>
      </c>
      <c r="H233" s="93"/>
      <c r="I233" s="270"/>
      <c r="J233" s="271">
        <f t="shared" si="17"/>
        <v>0</v>
      </c>
      <c r="K233" s="93"/>
      <c r="L233" s="279" t="s">
        <v>141</v>
      </c>
      <c r="M233" s="279" t="s">
        <v>2664</v>
      </c>
      <c r="N233" s="279" t="s">
        <v>652</v>
      </c>
      <c r="O233" s="279" t="s">
        <v>652</v>
      </c>
      <c r="P233" s="279" t="s">
        <v>238</v>
      </c>
      <c r="Q233" s="279" t="s">
        <v>652</v>
      </c>
      <c r="R233" s="279" t="s">
        <v>652</v>
      </c>
      <c r="S233" s="279" t="s">
        <v>652</v>
      </c>
      <c r="T233" s="372">
        <v>0.81200000000000006</v>
      </c>
      <c r="U233" s="279" t="s">
        <v>652</v>
      </c>
    </row>
    <row r="234" spans="1:21" s="142" customFormat="1" ht="31.5" x14ac:dyDescent="0.25">
      <c r="A234" s="583"/>
      <c r="B234" s="274" t="s">
        <v>2713</v>
      </c>
      <c r="C234" s="275" t="s">
        <v>2714</v>
      </c>
      <c r="D234" s="276"/>
      <c r="E234" s="277" t="s">
        <v>242</v>
      </c>
      <c r="F234" s="278">
        <v>7198</v>
      </c>
      <c r="G234" s="269">
        <f t="shared" si="15"/>
        <v>5038.6000000000004</v>
      </c>
      <c r="H234" s="93"/>
      <c r="I234" s="270"/>
      <c r="J234" s="271">
        <f t="shared" si="17"/>
        <v>0</v>
      </c>
      <c r="K234" s="93"/>
      <c r="L234" s="279" t="s">
        <v>141</v>
      </c>
      <c r="M234" s="279" t="s">
        <v>2664</v>
      </c>
      <c r="N234" s="279" t="s">
        <v>652</v>
      </c>
      <c r="O234" s="279" t="s">
        <v>652</v>
      </c>
      <c r="P234" s="279" t="s">
        <v>2715</v>
      </c>
      <c r="Q234" s="279" t="s">
        <v>652</v>
      </c>
      <c r="R234" s="279" t="s">
        <v>652</v>
      </c>
      <c r="S234" s="279" t="s">
        <v>652</v>
      </c>
      <c r="T234" s="372">
        <v>0.23799999999999999</v>
      </c>
      <c r="U234" s="279" t="s">
        <v>652</v>
      </c>
    </row>
    <row r="235" spans="1:21" s="142" customFormat="1" ht="31.5" x14ac:dyDescent="0.25">
      <c r="A235" s="583"/>
      <c r="B235" s="274" t="s">
        <v>2716</v>
      </c>
      <c r="C235" s="275" t="s">
        <v>2717</v>
      </c>
      <c r="D235" s="276"/>
      <c r="E235" s="277" t="s">
        <v>242</v>
      </c>
      <c r="F235" s="278">
        <v>3904</v>
      </c>
      <c r="G235" s="269">
        <f t="shared" si="15"/>
        <v>2732.8</v>
      </c>
      <c r="H235" s="93"/>
      <c r="I235" s="270"/>
      <c r="J235" s="271">
        <f t="shared" si="17"/>
        <v>0</v>
      </c>
      <c r="K235" s="93"/>
      <c r="L235" s="279" t="s">
        <v>141</v>
      </c>
      <c r="M235" s="279" t="s">
        <v>2664</v>
      </c>
      <c r="N235" s="279" t="s">
        <v>652</v>
      </c>
      <c r="O235" s="279" t="s">
        <v>652</v>
      </c>
      <c r="P235" s="279" t="s">
        <v>2715</v>
      </c>
      <c r="Q235" s="279" t="s">
        <v>652</v>
      </c>
      <c r="R235" s="279" t="s">
        <v>652</v>
      </c>
      <c r="S235" s="279" t="s">
        <v>652</v>
      </c>
      <c r="T235" s="372">
        <v>0.36</v>
      </c>
      <c r="U235" s="279" t="s">
        <v>652</v>
      </c>
    </row>
    <row r="236" spans="1:21" s="142" customFormat="1" ht="31.5" x14ac:dyDescent="0.25">
      <c r="A236" s="583"/>
      <c r="B236" s="274" t="s">
        <v>2718</v>
      </c>
      <c r="C236" s="275" t="s">
        <v>2719</v>
      </c>
      <c r="D236" s="276"/>
      <c r="E236" s="277" t="s">
        <v>242</v>
      </c>
      <c r="F236" s="278">
        <v>9882</v>
      </c>
      <c r="G236" s="269">
        <f t="shared" si="15"/>
        <v>6917.4</v>
      </c>
      <c r="H236" s="93"/>
      <c r="I236" s="270"/>
      <c r="J236" s="271">
        <f t="shared" si="17"/>
        <v>0</v>
      </c>
      <c r="K236" s="93"/>
      <c r="L236" s="279" t="s">
        <v>141</v>
      </c>
      <c r="M236" s="279" t="s">
        <v>2664</v>
      </c>
      <c r="N236" s="279" t="s">
        <v>652</v>
      </c>
      <c r="O236" s="279" t="s">
        <v>652</v>
      </c>
      <c r="P236" s="279" t="s">
        <v>2715</v>
      </c>
      <c r="Q236" s="279" t="s">
        <v>652</v>
      </c>
      <c r="R236" s="279" t="s">
        <v>652</v>
      </c>
      <c r="S236" s="279" t="s">
        <v>652</v>
      </c>
      <c r="T236" s="372">
        <v>0.6</v>
      </c>
      <c r="U236" s="279" t="s">
        <v>652</v>
      </c>
    </row>
    <row r="237" spans="1:21" s="142" customFormat="1" ht="93.75" customHeight="1" thickBot="1" x14ac:dyDescent="0.3">
      <c r="A237" s="553"/>
      <c r="B237" s="274" t="s">
        <v>2720</v>
      </c>
      <c r="C237" s="275" t="s">
        <v>2721</v>
      </c>
      <c r="D237" s="276"/>
      <c r="E237" s="277" t="s">
        <v>242</v>
      </c>
      <c r="F237" s="278">
        <v>2196</v>
      </c>
      <c r="G237" s="269">
        <f t="shared" si="15"/>
        <v>1537.2</v>
      </c>
      <c r="H237" s="93"/>
      <c r="I237" s="270"/>
      <c r="J237" s="271">
        <f t="shared" si="17"/>
        <v>0</v>
      </c>
      <c r="K237" s="93"/>
      <c r="L237" s="279" t="s">
        <v>141</v>
      </c>
      <c r="M237" s="279" t="s">
        <v>2664</v>
      </c>
      <c r="N237" s="279" t="s">
        <v>652</v>
      </c>
      <c r="O237" s="279" t="s">
        <v>652</v>
      </c>
      <c r="P237" s="279" t="s">
        <v>653</v>
      </c>
      <c r="Q237" s="279" t="s">
        <v>652</v>
      </c>
      <c r="R237" s="279" t="s">
        <v>652</v>
      </c>
      <c r="S237" s="279" t="s">
        <v>652</v>
      </c>
      <c r="T237" s="372">
        <v>8.5000000000000006E-2</v>
      </c>
      <c r="U237" s="279" t="s">
        <v>652</v>
      </c>
    </row>
    <row r="238" spans="1:21" s="142" customFormat="1" ht="21" thickTop="1" thickBot="1" x14ac:dyDescent="0.3">
      <c r="A238" s="108"/>
      <c r="B238" s="108"/>
      <c r="C238" s="133" t="s">
        <v>2722</v>
      </c>
      <c r="D238" s="133"/>
      <c r="E238" s="134"/>
      <c r="F238" s="36"/>
      <c r="G238" s="37"/>
      <c r="H238" s="93"/>
      <c r="I238" s="38"/>
      <c r="J238" s="39"/>
      <c r="K238" s="93"/>
      <c r="L238" s="136"/>
      <c r="M238" s="136"/>
      <c r="N238" s="136" t="s">
        <v>652</v>
      </c>
      <c r="O238" s="136" t="s">
        <v>652</v>
      </c>
      <c r="P238" s="136"/>
      <c r="Q238" s="136"/>
      <c r="R238" s="136"/>
      <c r="S238" s="136"/>
      <c r="T238" s="137"/>
      <c r="U238" s="136" t="s">
        <v>652</v>
      </c>
    </row>
    <row r="239" spans="1:21" s="142" customFormat="1" ht="63" customHeight="1" thickTop="1" x14ac:dyDescent="0.25">
      <c r="A239" s="583"/>
      <c r="B239" s="274" t="s">
        <v>2723</v>
      </c>
      <c r="C239" s="275" t="s">
        <v>2724</v>
      </c>
      <c r="D239" s="276"/>
      <c r="E239" s="277" t="s">
        <v>242</v>
      </c>
      <c r="F239" s="278">
        <v>14518</v>
      </c>
      <c r="G239" s="269">
        <f t="shared" ref="G239:G263" si="18">F239-F239*$G$4</f>
        <v>10162.6</v>
      </c>
      <c r="H239" s="93"/>
      <c r="I239" s="270"/>
      <c r="J239" s="271">
        <f t="shared" ref="J239:J263" si="19">IF(I239*G239&gt;0,I239*G239,0)</f>
        <v>0</v>
      </c>
      <c r="K239" s="93"/>
      <c r="L239" s="279" t="s">
        <v>141</v>
      </c>
      <c r="M239" s="279" t="s">
        <v>146</v>
      </c>
      <c r="N239" s="279" t="s">
        <v>652</v>
      </c>
      <c r="O239" s="279" t="s">
        <v>652</v>
      </c>
      <c r="P239" s="279" t="s">
        <v>2725</v>
      </c>
      <c r="Q239" s="279" t="s">
        <v>652</v>
      </c>
      <c r="R239" s="279" t="s">
        <v>652</v>
      </c>
      <c r="S239" s="279" t="s">
        <v>652</v>
      </c>
      <c r="T239" s="372">
        <v>1.2709999999999999</v>
      </c>
      <c r="U239" s="279" t="s">
        <v>652</v>
      </c>
    </row>
    <row r="240" spans="1:21" s="142" customFormat="1" ht="63" customHeight="1" x14ac:dyDescent="0.25">
      <c r="A240" s="583"/>
      <c r="B240" s="274" t="s">
        <v>2726</v>
      </c>
      <c r="C240" s="275" t="s">
        <v>2727</v>
      </c>
      <c r="D240" s="276"/>
      <c r="E240" s="277" t="s">
        <v>242</v>
      </c>
      <c r="F240" s="278">
        <v>15616</v>
      </c>
      <c r="G240" s="269">
        <f t="shared" si="18"/>
        <v>10931.2</v>
      </c>
      <c r="H240" s="93"/>
      <c r="I240" s="270"/>
      <c r="J240" s="271">
        <f t="shared" si="19"/>
        <v>0</v>
      </c>
      <c r="K240" s="93"/>
      <c r="L240" s="279" t="s">
        <v>141</v>
      </c>
      <c r="M240" s="279" t="s">
        <v>146</v>
      </c>
      <c r="N240" s="279" t="s">
        <v>652</v>
      </c>
      <c r="O240" s="279" t="s">
        <v>652</v>
      </c>
      <c r="P240" s="279" t="s">
        <v>2728</v>
      </c>
      <c r="Q240" s="279" t="s">
        <v>652</v>
      </c>
      <c r="R240" s="279" t="s">
        <v>652</v>
      </c>
      <c r="S240" s="279" t="s">
        <v>652</v>
      </c>
      <c r="T240" s="372">
        <v>1.2669999999999999</v>
      </c>
      <c r="U240" s="279" t="s">
        <v>652</v>
      </c>
    </row>
    <row r="241" spans="1:21" s="142" customFormat="1" ht="64.5" customHeight="1" x14ac:dyDescent="0.25">
      <c r="A241" s="583"/>
      <c r="B241" s="274" t="s">
        <v>2729</v>
      </c>
      <c r="C241" s="275" t="s">
        <v>2730</v>
      </c>
      <c r="D241" s="276"/>
      <c r="E241" s="277" t="s">
        <v>242</v>
      </c>
      <c r="F241" s="278">
        <v>8174</v>
      </c>
      <c r="G241" s="269">
        <f t="shared" si="18"/>
        <v>5721.8</v>
      </c>
      <c r="H241" s="93"/>
      <c r="I241" s="270"/>
      <c r="J241" s="271">
        <f t="shared" si="19"/>
        <v>0</v>
      </c>
      <c r="K241" s="93"/>
      <c r="L241" s="279" t="s">
        <v>141</v>
      </c>
      <c r="M241" s="279" t="s">
        <v>146</v>
      </c>
      <c r="N241" s="279" t="s">
        <v>652</v>
      </c>
      <c r="O241" s="279" t="s">
        <v>652</v>
      </c>
      <c r="P241" s="279" t="s">
        <v>2725</v>
      </c>
      <c r="Q241" s="279" t="s">
        <v>652</v>
      </c>
      <c r="R241" s="279" t="s">
        <v>652</v>
      </c>
      <c r="S241" s="279" t="s">
        <v>652</v>
      </c>
      <c r="T241" s="372">
        <v>0.92700000000000005</v>
      </c>
      <c r="U241" s="279" t="s">
        <v>652</v>
      </c>
    </row>
    <row r="242" spans="1:21" s="142" customFormat="1" ht="64.5" customHeight="1" x14ac:dyDescent="0.25">
      <c r="A242" s="583"/>
      <c r="B242" s="274" t="s">
        <v>2731</v>
      </c>
      <c r="C242" s="275" t="s">
        <v>2732</v>
      </c>
      <c r="D242" s="276"/>
      <c r="E242" s="277" t="s">
        <v>242</v>
      </c>
      <c r="F242" s="278">
        <v>8296</v>
      </c>
      <c r="G242" s="269">
        <f t="shared" si="18"/>
        <v>5807.2000000000007</v>
      </c>
      <c r="H242" s="93"/>
      <c r="I242" s="270"/>
      <c r="J242" s="271">
        <f t="shared" si="19"/>
        <v>0</v>
      </c>
      <c r="K242" s="93"/>
      <c r="L242" s="279" t="s">
        <v>141</v>
      </c>
      <c r="M242" s="279" t="s">
        <v>146</v>
      </c>
      <c r="N242" s="279" t="s">
        <v>652</v>
      </c>
      <c r="O242" s="279" t="s">
        <v>652</v>
      </c>
      <c r="P242" s="279" t="s">
        <v>2728</v>
      </c>
      <c r="Q242" s="279" t="s">
        <v>652</v>
      </c>
      <c r="R242" s="279" t="s">
        <v>652</v>
      </c>
      <c r="S242" s="279" t="s">
        <v>652</v>
      </c>
      <c r="T242" s="372">
        <v>0.92700000000000005</v>
      </c>
      <c r="U242" s="279" t="s">
        <v>652</v>
      </c>
    </row>
    <row r="243" spans="1:21" s="142" customFormat="1" ht="63.75" customHeight="1" x14ac:dyDescent="0.25">
      <c r="A243" s="583"/>
      <c r="B243" s="274" t="s">
        <v>2733</v>
      </c>
      <c r="C243" s="275" t="s">
        <v>2734</v>
      </c>
      <c r="D243" s="276"/>
      <c r="E243" s="277" t="s">
        <v>242</v>
      </c>
      <c r="F243" s="278">
        <v>15372</v>
      </c>
      <c r="G243" s="269">
        <f t="shared" si="18"/>
        <v>10760.400000000001</v>
      </c>
      <c r="H243" s="93"/>
      <c r="I243" s="270"/>
      <c r="J243" s="271">
        <f t="shared" si="19"/>
        <v>0</v>
      </c>
      <c r="K243" s="93"/>
      <c r="L243" s="279" t="s">
        <v>141</v>
      </c>
      <c r="M243" s="279" t="s">
        <v>146</v>
      </c>
      <c r="N243" s="279" t="s">
        <v>652</v>
      </c>
      <c r="O243" s="279" t="s">
        <v>652</v>
      </c>
      <c r="P243" s="279" t="s">
        <v>2725</v>
      </c>
      <c r="Q243" s="279" t="s">
        <v>652</v>
      </c>
      <c r="R243" s="279" t="s">
        <v>652</v>
      </c>
      <c r="S243" s="279" t="s">
        <v>652</v>
      </c>
      <c r="T243" s="372">
        <v>1.6519999999999999</v>
      </c>
      <c r="U243" s="279" t="s">
        <v>652</v>
      </c>
    </row>
    <row r="244" spans="1:21" s="142" customFormat="1" ht="63.75" customHeight="1" x14ac:dyDescent="0.25">
      <c r="A244" s="583"/>
      <c r="B244" s="274" t="s">
        <v>2735</v>
      </c>
      <c r="C244" s="275" t="s">
        <v>2736</v>
      </c>
      <c r="D244" s="276"/>
      <c r="E244" s="277" t="s">
        <v>242</v>
      </c>
      <c r="F244" s="278">
        <v>15738</v>
      </c>
      <c r="G244" s="269">
        <f t="shared" si="18"/>
        <v>11016.6</v>
      </c>
      <c r="H244" s="93"/>
      <c r="I244" s="270"/>
      <c r="J244" s="271">
        <f t="shared" si="19"/>
        <v>0</v>
      </c>
      <c r="K244" s="93"/>
      <c r="L244" s="279" t="s">
        <v>141</v>
      </c>
      <c r="M244" s="279" t="s">
        <v>146</v>
      </c>
      <c r="N244" s="279" t="s">
        <v>652</v>
      </c>
      <c r="O244" s="279" t="s">
        <v>652</v>
      </c>
      <c r="P244" s="279" t="s">
        <v>2728</v>
      </c>
      <c r="Q244" s="279" t="s">
        <v>652</v>
      </c>
      <c r="R244" s="279" t="s">
        <v>652</v>
      </c>
      <c r="S244" s="279" t="s">
        <v>652</v>
      </c>
      <c r="T244" s="372">
        <v>1.6519999999999999</v>
      </c>
      <c r="U244" s="279" t="s">
        <v>652</v>
      </c>
    </row>
    <row r="245" spans="1:21" s="142" customFormat="1" ht="62.25" customHeight="1" x14ac:dyDescent="0.25">
      <c r="A245" s="583"/>
      <c r="B245" s="274" t="s">
        <v>2737</v>
      </c>
      <c r="C245" s="275" t="s">
        <v>2738</v>
      </c>
      <c r="D245" s="276"/>
      <c r="E245" s="277" t="s">
        <v>242</v>
      </c>
      <c r="F245" s="278">
        <v>14152</v>
      </c>
      <c r="G245" s="269">
        <f t="shared" si="18"/>
        <v>9906.4000000000015</v>
      </c>
      <c r="H245" s="93"/>
      <c r="I245" s="270"/>
      <c r="J245" s="271">
        <f t="shared" si="19"/>
        <v>0</v>
      </c>
      <c r="K245" s="93"/>
      <c r="L245" s="279" t="s">
        <v>141</v>
      </c>
      <c r="M245" s="279" t="s">
        <v>146</v>
      </c>
      <c r="N245" s="279" t="s">
        <v>652</v>
      </c>
      <c r="O245" s="279" t="s">
        <v>652</v>
      </c>
      <c r="P245" s="279" t="s">
        <v>2725</v>
      </c>
      <c r="Q245" s="279" t="s">
        <v>652</v>
      </c>
      <c r="R245" s="279" t="s">
        <v>652</v>
      </c>
      <c r="S245" s="279" t="s">
        <v>652</v>
      </c>
      <c r="T245" s="372">
        <v>1.603</v>
      </c>
      <c r="U245" s="279" t="s">
        <v>652</v>
      </c>
    </row>
    <row r="246" spans="1:21" s="142" customFormat="1" ht="62.25" customHeight="1" x14ac:dyDescent="0.25">
      <c r="A246" s="583"/>
      <c r="B246" s="274" t="s">
        <v>2739</v>
      </c>
      <c r="C246" s="275" t="s">
        <v>2740</v>
      </c>
      <c r="D246" s="276"/>
      <c r="E246" s="277" t="s">
        <v>242</v>
      </c>
      <c r="F246" s="278">
        <v>14518</v>
      </c>
      <c r="G246" s="269">
        <f t="shared" si="18"/>
        <v>10162.6</v>
      </c>
      <c r="H246" s="93"/>
      <c r="I246" s="270"/>
      <c r="J246" s="271">
        <f t="shared" si="19"/>
        <v>0</v>
      </c>
      <c r="K246" s="93"/>
      <c r="L246" s="279" t="s">
        <v>141</v>
      </c>
      <c r="M246" s="279" t="s">
        <v>146</v>
      </c>
      <c r="N246" s="279" t="s">
        <v>652</v>
      </c>
      <c r="O246" s="279" t="s">
        <v>652</v>
      </c>
      <c r="P246" s="279" t="s">
        <v>2728</v>
      </c>
      <c r="Q246" s="279" t="s">
        <v>652</v>
      </c>
      <c r="R246" s="279" t="s">
        <v>652</v>
      </c>
      <c r="S246" s="279" t="s">
        <v>652</v>
      </c>
      <c r="T246" s="372">
        <v>1.599</v>
      </c>
      <c r="U246" s="279" t="s">
        <v>652</v>
      </c>
    </row>
    <row r="247" spans="1:21" s="142" customFormat="1" ht="65.25" customHeight="1" x14ac:dyDescent="0.25">
      <c r="A247" s="583"/>
      <c r="B247" s="274" t="s">
        <v>2741</v>
      </c>
      <c r="C247" s="275" t="s">
        <v>2742</v>
      </c>
      <c r="D247" s="276"/>
      <c r="E247" s="277" t="s">
        <v>242</v>
      </c>
      <c r="F247" s="278">
        <v>14518</v>
      </c>
      <c r="G247" s="269">
        <f t="shared" si="18"/>
        <v>10162.6</v>
      </c>
      <c r="H247" s="93"/>
      <c r="I247" s="270"/>
      <c r="J247" s="271">
        <f t="shared" si="19"/>
        <v>0</v>
      </c>
      <c r="K247" s="93"/>
      <c r="L247" s="279" t="s">
        <v>141</v>
      </c>
      <c r="M247" s="279" t="s">
        <v>146</v>
      </c>
      <c r="N247" s="279" t="s">
        <v>652</v>
      </c>
      <c r="O247" s="279" t="s">
        <v>652</v>
      </c>
      <c r="P247" s="279" t="s">
        <v>2725</v>
      </c>
      <c r="Q247" s="279" t="s">
        <v>652</v>
      </c>
      <c r="R247" s="279" t="s">
        <v>652</v>
      </c>
      <c r="S247" s="279" t="s">
        <v>652</v>
      </c>
      <c r="T247" s="372">
        <v>0.97099999999999997</v>
      </c>
      <c r="U247" s="279" t="s">
        <v>652</v>
      </c>
    </row>
    <row r="248" spans="1:21" s="142" customFormat="1" ht="65.25" customHeight="1" x14ac:dyDescent="0.25">
      <c r="A248" s="583"/>
      <c r="B248" s="274" t="s">
        <v>2743</v>
      </c>
      <c r="C248" s="275" t="s">
        <v>2744</v>
      </c>
      <c r="D248" s="276"/>
      <c r="E248" s="277" t="s">
        <v>242</v>
      </c>
      <c r="F248" s="278">
        <v>14640</v>
      </c>
      <c r="G248" s="269">
        <f t="shared" si="18"/>
        <v>10248</v>
      </c>
      <c r="H248" s="93"/>
      <c r="I248" s="270"/>
      <c r="J248" s="271">
        <f t="shared" si="19"/>
        <v>0</v>
      </c>
      <c r="K248" s="93"/>
      <c r="L248" s="279" t="s">
        <v>141</v>
      </c>
      <c r="M248" s="279" t="s">
        <v>146</v>
      </c>
      <c r="N248" s="279" t="s">
        <v>652</v>
      </c>
      <c r="O248" s="279" t="s">
        <v>652</v>
      </c>
      <c r="P248" s="279" t="s">
        <v>2728</v>
      </c>
      <c r="Q248" s="279" t="s">
        <v>652</v>
      </c>
      <c r="R248" s="279" t="s">
        <v>652</v>
      </c>
      <c r="S248" s="279" t="s">
        <v>652</v>
      </c>
      <c r="T248" s="372">
        <v>0.97099999999999997</v>
      </c>
      <c r="U248" s="279" t="s">
        <v>652</v>
      </c>
    </row>
    <row r="249" spans="1:21" s="142" customFormat="1" ht="63.75" customHeight="1" x14ac:dyDescent="0.25">
      <c r="A249" s="583"/>
      <c r="B249" s="274" t="s">
        <v>2745</v>
      </c>
      <c r="C249" s="275" t="s">
        <v>2746</v>
      </c>
      <c r="D249" s="276"/>
      <c r="E249" s="277" t="s">
        <v>242</v>
      </c>
      <c r="F249" s="278">
        <v>29646</v>
      </c>
      <c r="G249" s="269">
        <f t="shared" si="18"/>
        <v>20752.2</v>
      </c>
      <c r="H249" s="93"/>
      <c r="I249" s="270"/>
      <c r="J249" s="271">
        <f t="shared" si="19"/>
        <v>0</v>
      </c>
      <c r="K249" s="93"/>
      <c r="L249" s="279" t="s">
        <v>141</v>
      </c>
      <c r="M249" s="279" t="s">
        <v>146</v>
      </c>
      <c r="N249" s="279" t="s">
        <v>652</v>
      </c>
      <c r="O249" s="279" t="s">
        <v>652</v>
      </c>
      <c r="P249" s="279" t="s">
        <v>2725</v>
      </c>
      <c r="Q249" s="279" t="s">
        <v>652</v>
      </c>
      <c r="R249" s="279" t="s">
        <v>652</v>
      </c>
      <c r="S249" s="279" t="s">
        <v>652</v>
      </c>
      <c r="T249" s="372">
        <v>1.569</v>
      </c>
      <c r="U249" s="279" t="s">
        <v>652</v>
      </c>
    </row>
    <row r="250" spans="1:21" s="142" customFormat="1" ht="63.75" customHeight="1" x14ac:dyDescent="0.25">
      <c r="A250" s="583"/>
      <c r="B250" s="274" t="s">
        <v>2747</v>
      </c>
      <c r="C250" s="275" t="s">
        <v>2748</v>
      </c>
      <c r="D250" s="276"/>
      <c r="E250" s="277" t="s">
        <v>242</v>
      </c>
      <c r="F250" s="278">
        <v>30134</v>
      </c>
      <c r="G250" s="269">
        <f t="shared" si="18"/>
        <v>21093.800000000003</v>
      </c>
      <c r="H250" s="93"/>
      <c r="I250" s="270"/>
      <c r="J250" s="271">
        <f t="shared" si="19"/>
        <v>0</v>
      </c>
      <c r="K250" s="93"/>
      <c r="L250" s="279" t="s">
        <v>141</v>
      </c>
      <c r="M250" s="279" t="s">
        <v>146</v>
      </c>
      <c r="N250" s="279" t="s">
        <v>652</v>
      </c>
      <c r="O250" s="279" t="s">
        <v>652</v>
      </c>
      <c r="P250" s="279" t="s">
        <v>2728</v>
      </c>
      <c r="Q250" s="279" t="s">
        <v>652</v>
      </c>
      <c r="R250" s="279" t="s">
        <v>652</v>
      </c>
      <c r="S250" s="279" t="s">
        <v>652</v>
      </c>
      <c r="T250" s="372">
        <v>1.569</v>
      </c>
      <c r="U250" s="279" t="s">
        <v>652</v>
      </c>
    </row>
    <row r="251" spans="1:21" s="142" customFormat="1" ht="60.75" customHeight="1" x14ac:dyDescent="0.25">
      <c r="A251" s="583"/>
      <c r="B251" s="274" t="s">
        <v>2749</v>
      </c>
      <c r="C251" s="275" t="s">
        <v>2750</v>
      </c>
      <c r="D251" s="276"/>
      <c r="E251" s="277" t="s">
        <v>242</v>
      </c>
      <c r="F251" s="278">
        <v>7930</v>
      </c>
      <c r="G251" s="269">
        <f t="shared" si="18"/>
        <v>5551</v>
      </c>
      <c r="H251" s="93"/>
      <c r="I251" s="270"/>
      <c r="J251" s="271">
        <f t="shared" si="19"/>
        <v>0</v>
      </c>
      <c r="K251" s="93"/>
      <c r="L251" s="279" t="s">
        <v>141</v>
      </c>
      <c r="M251" s="279" t="s">
        <v>146</v>
      </c>
      <c r="N251" s="279" t="s">
        <v>652</v>
      </c>
      <c r="O251" s="279" t="s">
        <v>652</v>
      </c>
      <c r="P251" s="279" t="s">
        <v>2725</v>
      </c>
      <c r="Q251" s="279" t="s">
        <v>652</v>
      </c>
      <c r="R251" s="279" t="s">
        <v>652</v>
      </c>
      <c r="S251" s="279" t="s">
        <v>652</v>
      </c>
      <c r="T251" s="372">
        <v>0.68</v>
      </c>
      <c r="U251" s="279" t="s">
        <v>652</v>
      </c>
    </row>
    <row r="252" spans="1:21" s="142" customFormat="1" ht="60.75" customHeight="1" x14ac:dyDescent="0.25">
      <c r="A252" s="583"/>
      <c r="B252" s="274" t="s">
        <v>2751</v>
      </c>
      <c r="C252" s="275" t="s">
        <v>2752</v>
      </c>
      <c r="D252" s="276"/>
      <c r="E252" s="277" t="s">
        <v>242</v>
      </c>
      <c r="F252" s="278">
        <v>8174</v>
      </c>
      <c r="G252" s="269">
        <f t="shared" si="18"/>
        <v>5721.8</v>
      </c>
      <c r="H252" s="93"/>
      <c r="I252" s="270"/>
      <c r="J252" s="271">
        <f t="shared" si="19"/>
        <v>0</v>
      </c>
      <c r="K252" s="93"/>
      <c r="L252" s="279" t="s">
        <v>141</v>
      </c>
      <c r="M252" s="279" t="s">
        <v>146</v>
      </c>
      <c r="N252" s="279" t="s">
        <v>652</v>
      </c>
      <c r="O252" s="279" t="s">
        <v>652</v>
      </c>
      <c r="P252" s="279" t="s">
        <v>2728</v>
      </c>
      <c r="Q252" s="279" t="s">
        <v>652</v>
      </c>
      <c r="R252" s="279" t="s">
        <v>652</v>
      </c>
      <c r="S252" s="279" t="s">
        <v>652</v>
      </c>
      <c r="T252" s="372">
        <v>0.68</v>
      </c>
      <c r="U252" s="279" t="s">
        <v>652</v>
      </c>
    </row>
    <row r="253" spans="1:21" s="142" customFormat="1" ht="63.75" customHeight="1" x14ac:dyDescent="0.25">
      <c r="A253" s="583"/>
      <c r="B253" s="274" t="s">
        <v>2753</v>
      </c>
      <c r="C253" s="275" t="s">
        <v>2754</v>
      </c>
      <c r="D253" s="276"/>
      <c r="E253" s="277" t="s">
        <v>242</v>
      </c>
      <c r="F253" s="278">
        <v>27572</v>
      </c>
      <c r="G253" s="269">
        <f t="shared" si="18"/>
        <v>19300.400000000001</v>
      </c>
      <c r="H253" s="93"/>
      <c r="I253" s="270"/>
      <c r="J253" s="271">
        <f t="shared" si="19"/>
        <v>0</v>
      </c>
      <c r="K253" s="93"/>
      <c r="L253" s="279" t="s">
        <v>141</v>
      </c>
      <c r="M253" s="279" t="s">
        <v>146</v>
      </c>
      <c r="N253" s="279" t="s">
        <v>652</v>
      </c>
      <c r="O253" s="279" t="s">
        <v>652</v>
      </c>
      <c r="P253" s="279" t="s">
        <v>2725</v>
      </c>
      <c r="Q253" s="279" t="s">
        <v>652</v>
      </c>
      <c r="R253" s="279" t="s">
        <v>652</v>
      </c>
      <c r="S253" s="279" t="s">
        <v>652</v>
      </c>
      <c r="T253" s="372">
        <v>2.2949999999999999</v>
      </c>
      <c r="U253" s="279" t="s">
        <v>652</v>
      </c>
    </row>
    <row r="254" spans="1:21" s="142" customFormat="1" ht="63.75" customHeight="1" x14ac:dyDescent="0.25">
      <c r="A254" s="583"/>
      <c r="B254" s="274" t="s">
        <v>2755</v>
      </c>
      <c r="C254" s="275" t="s">
        <v>2756</v>
      </c>
      <c r="D254" s="276"/>
      <c r="E254" s="277" t="s">
        <v>242</v>
      </c>
      <c r="F254" s="278">
        <v>28426</v>
      </c>
      <c r="G254" s="269">
        <f t="shared" si="18"/>
        <v>19898.2</v>
      </c>
      <c r="H254" s="93"/>
      <c r="I254" s="270"/>
      <c r="J254" s="271">
        <f t="shared" si="19"/>
        <v>0</v>
      </c>
      <c r="K254" s="93"/>
      <c r="L254" s="279" t="s">
        <v>141</v>
      </c>
      <c r="M254" s="279" t="s">
        <v>146</v>
      </c>
      <c r="N254" s="279" t="s">
        <v>652</v>
      </c>
      <c r="O254" s="279" t="s">
        <v>652</v>
      </c>
      <c r="P254" s="279" t="s">
        <v>2728</v>
      </c>
      <c r="Q254" s="279" t="s">
        <v>652</v>
      </c>
      <c r="R254" s="279" t="s">
        <v>652</v>
      </c>
      <c r="S254" s="279" t="s">
        <v>652</v>
      </c>
      <c r="T254" s="372">
        <v>2.2949999999999999</v>
      </c>
      <c r="U254" s="279" t="s">
        <v>652</v>
      </c>
    </row>
    <row r="255" spans="1:21" s="142" customFormat="1" ht="69" customHeight="1" x14ac:dyDescent="0.25">
      <c r="A255" s="553"/>
      <c r="B255" s="274" t="s">
        <v>2757</v>
      </c>
      <c r="C255" s="275" t="s">
        <v>2758</v>
      </c>
      <c r="D255" s="276"/>
      <c r="E255" s="277" t="s">
        <v>242</v>
      </c>
      <c r="F255" s="278">
        <v>122</v>
      </c>
      <c r="G255" s="269">
        <f t="shared" si="18"/>
        <v>85.4</v>
      </c>
      <c r="H255" s="93"/>
      <c r="I255" s="270"/>
      <c r="J255" s="271">
        <f t="shared" si="19"/>
        <v>0</v>
      </c>
      <c r="K255" s="93"/>
      <c r="L255" s="279" t="s">
        <v>141</v>
      </c>
      <c r="M255" s="279" t="s">
        <v>146</v>
      </c>
      <c r="N255" s="279" t="s">
        <v>652</v>
      </c>
      <c r="O255" s="279" t="s">
        <v>652</v>
      </c>
      <c r="P255" s="279" t="s">
        <v>2759</v>
      </c>
      <c r="Q255" s="279" t="s">
        <v>652</v>
      </c>
      <c r="R255" s="279" t="s">
        <v>652</v>
      </c>
      <c r="S255" s="279" t="s">
        <v>652</v>
      </c>
      <c r="T255" s="372">
        <v>3.0000000000000001E-3</v>
      </c>
      <c r="U255" s="279" t="s">
        <v>652</v>
      </c>
    </row>
    <row r="256" spans="1:21" s="142" customFormat="1" ht="42.75" customHeight="1" x14ac:dyDescent="0.25">
      <c r="A256" s="583"/>
      <c r="B256" s="274" t="s">
        <v>2760</v>
      </c>
      <c r="C256" s="275" t="s">
        <v>2761</v>
      </c>
      <c r="D256" s="276"/>
      <c r="E256" s="277" t="s">
        <v>242</v>
      </c>
      <c r="F256" s="278">
        <v>1708</v>
      </c>
      <c r="G256" s="269">
        <f t="shared" si="18"/>
        <v>1195.5999999999999</v>
      </c>
      <c r="H256" s="93"/>
      <c r="I256" s="270"/>
      <c r="J256" s="271">
        <f t="shared" si="19"/>
        <v>0</v>
      </c>
      <c r="K256" s="93"/>
      <c r="L256" s="279" t="s">
        <v>141</v>
      </c>
      <c r="M256" s="279" t="s">
        <v>146</v>
      </c>
      <c r="N256" s="279" t="s">
        <v>652</v>
      </c>
      <c r="O256" s="279" t="s">
        <v>652</v>
      </c>
      <c r="P256" s="279" t="s">
        <v>2725</v>
      </c>
      <c r="Q256" s="279" t="s">
        <v>652</v>
      </c>
      <c r="R256" s="279" t="s">
        <v>652</v>
      </c>
      <c r="S256" s="279" t="s">
        <v>652</v>
      </c>
      <c r="T256" s="372">
        <v>8.6999999999999994E-2</v>
      </c>
      <c r="U256" s="279" t="s">
        <v>652</v>
      </c>
    </row>
    <row r="257" spans="1:21" s="142" customFormat="1" ht="42.75" customHeight="1" x14ac:dyDescent="0.25">
      <c r="A257" s="583"/>
      <c r="B257" s="274" t="s">
        <v>2762</v>
      </c>
      <c r="C257" s="275" t="s">
        <v>2763</v>
      </c>
      <c r="D257" s="276"/>
      <c r="E257" s="277" t="s">
        <v>242</v>
      </c>
      <c r="F257" s="278">
        <v>1830</v>
      </c>
      <c r="G257" s="269">
        <f t="shared" si="18"/>
        <v>1281</v>
      </c>
      <c r="H257" s="93"/>
      <c r="I257" s="270"/>
      <c r="J257" s="271">
        <f t="shared" si="19"/>
        <v>0</v>
      </c>
      <c r="K257" s="93"/>
      <c r="L257" s="279" t="s">
        <v>141</v>
      </c>
      <c r="M257" s="279" t="s">
        <v>146</v>
      </c>
      <c r="N257" s="279" t="s">
        <v>652</v>
      </c>
      <c r="O257" s="279" t="s">
        <v>652</v>
      </c>
      <c r="P257" s="279" t="s">
        <v>2728</v>
      </c>
      <c r="Q257" s="279" t="s">
        <v>652</v>
      </c>
      <c r="R257" s="279" t="s">
        <v>652</v>
      </c>
      <c r="S257" s="279" t="s">
        <v>652</v>
      </c>
      <c r="T257" s="372">
        <v>8.6999999999999994E-2</v>
      </c>
      <c r="U257" s="279" t="s">
        <v>652</v>
      </c>
    </row>
    <row r="258" spans="1:21" s="142" customFormat="1" ht="48.75" customHeight="1" x14ac:dyDescent="0.25">
      <c r="A258" s="583"/>
      <c r="B258" s="274" t="s">
        <v>2764</v>
      </c>
      <c r="C258" s="275" t="s">
        <v>2765</v>
      </c>
      <c r="D258" s="276"/>
      <c r="E258" s="277" t="s">
        <v>235</v>
      </c>
      <c r="F258" s="278">
        <v>9516</v>
      </c>
      <c r="G258" s="269">
        <f t="shared" si="18"/>
        <v>6661.2000000000007</v>
      </c>
      <c r="H258" s="93"/>
      <c r="I258" s="270"/>
      <c r="J258" s="271">
        <f t="shared" si="19"/>
        <v>0</v>
      </c>
      <c r="K258" s="93"/>
      <c r="L258" s="279" t="s">
        <v>141</v>
      </c>
      <c r="M258" s="279" t="s">
        <v>146</v>
      </c>
      <c r="N258" s="279" t="s">
        <v>652</v>
      </c>
      <c r="O258" s="279" t="s">
        <v>652</v>
      </c>
      <c r="P258" s="279" t="s">
        <v>2725</v>
      </c>
      <c r="Q258" s="279" t="s">
        <v>652</v>
      </c>
      <c r="R258" s="279" t="s">
        <v>652</v>
      </c>
      <c r="S258" s="279" t="s">
        <v>652</v>
      </c>
      <c r="T258" s="372">
        <v>0.61</v>
      </c>
      <c r="U258" s="279" t="s">
        <v>652</v>
      </c>
    </row>
    <row r="259" spans="1:21" s="142" customFormat="1" ht="48.75" customHeight="1" x14ac:dyDescent="0.25">
      <c r="A259" s="583"/>
      <c r="B259" s="274" t="s">
        <v>2766</v>
      </c>
      <c r="C259" s="275" t="s">
        <v>2767</v>
      </c>
      <c r="D259" s="276"/>
      <c r="E259" s="277" t="s">
        <v>235</v>
      </c>
      <c r="F259" s="278">
        <v>10126</v>
      </c>
      <c r="G259" s="269">
        <f t="shared" si="18"/>
        <v>7088.2000000000007</v>
      </c>
      <c r="H259" s="93"/>
      <c r="I259" s="270"/>
      <c r="J259" s="271">
        <f t="shared" si="19"/>
        <v>0</v>
      </c>
      <c r="K259" s="93"/>
      <c r="L259" s="279" t="s">
        <v>141</v>
      </c>
      <c r="M259" s="279" t="s">
        <v>146</v>
      </c>
      <c r="N259" s="279" t="s">
        <v>652</v>
      </c>
      <c r="O259" s="279" t="s">
        <v>652</v>
      </c>
      <c r="P259" s="279" t="s">
        <v>2728</v>
      </c>
      <c r="Q259" s="279" t="s">
        <v>652</v>
      </c>
      <c r="R259" s="279" t="s">
        <v>652</v>
      </c>
      <c r="S259" s="279" t="s">
        <v>652</v>
      </c>
      <c r="T259" s="372">
        <v>0.61</v>
      </c>
      <c r="U259" s="279" t="s">
        <v>652</v>
      </c>
    </row>
    <row r="260" spans="1:21" s="142" customFormat="1" ht="48.75" customHeight="1" x14ac:dyDescent="0.25">
      <c r="A260" s="583"/>
      <c r="B260" s="274" t="s">
        <v>2768</v>
      </c>
      <c r="C260" s="275" t="s">
        <v>2769</v>
      </c>
      <c r="D260" s="276"/>
      <c r="E260" s="277" t="s">
        <v>235</v>
      </c>
      <c r="F260" s="278">
        <v>11468</v>
      </c>
      <c r="G260" s="269">
        <f t="shared" si="18"/>
        <v>8027.6</v>
      </c>
      <c r="H260" s="93"/>
      <c r="I260" s="270"/>
      <c r="J260" s="271">
        <f t="shared" si="19"/>
        <v>0</v>
      </c>
      <c r="K260" s="93"/>
      <c r="L260" s="279" t="s">
        <v>141</v>
      </c>
      <c r="M260" s="279" t="s">
        <v>146</v>
      </c>
      <c r="N260" s="279" t="s">
        <v>652</v>
      </c>
      <c r="O260" s="279" t="s">
        <v>652</v>
      </c>
      <c r="P260" s="279" t="s">
        <v>2725</v>
      </c>
      <c r="Q260" s="279" t="s">
        <v>652</v>
      </c>
      <c r="R260" s="279" t="s">
        <v>652</v>
      </c>
      <c r="S260" s="279" t="s">
        <v>652</v>
      </c>
      <c r="T260" s="372">
        <v>0.92400000000000004</v>
      </c>
      <c r="U260" s="279" t="s">
        <v>652</v>
      </c>
    </row>
    <row r="261" spans="1:21" s="142" customFormat="1" ht="48.75" customHeight="1" x14ac:dyDescent="0.25">
      <c r="A261" s="583"/>
      <c r="B261" s="274" t="s">
        <v>2770</v>
      </c>
      <c r="C261" s="275" t="s">
        <v>2771</v>
      </c>
      <c r="D261" s="276"/>
      <c r="E261" s="277" t="s">
        <v>235</v>
      </c>
      <c r="F261" s="278">
        <v>11956</v>
      </c>
      <c r="G261" s="269">
        <f t="shared" si="18"/>
        <v>8369.2000000000007</v>
      </c>
      <c r="H261" s="93"/>
      <c r="I261" s="270"/>
      <c r="J261" s="271">
        <f t="shared" si="19"/>
        <v>0</v>
      </c>
      <c r="K261" s="93"/>
      <c r="L261" s="279" t="s">
        <v>141</v>
      </c>
      <c r="M261" s="279" t="s">
        <v>146</v>
      </c>
      <c r="N261" s="279" t="s">
        <v>652</v>
      </c>
      <c r="O261" s="279" t="s">
        <v>652</v>
      </c>
      <c r="P261" s="279" t="s">
        <v>2728</v>
      </c>
      <c r="Q261" s="279" t="s">
        <v>652</v>
      </c>
      <c r="R261" s="279" t="s">
        <v>652</v>
      </c>
      <c r="S261" s="279" t="s">
        <v>652</v>
      </c>
      <c r="T261" s="372">
        <v>0.92400000000000004</v>
      </c>
      <c r="U261" s="279" t="s">
        <v>652</v>
      </c>
    </row>
    <row r="262" spans="1:21" s="142" customFormat="1" ht="33.75" customHeight="1" x14ac:dyDescent="0.25">
      <c r="A262" s="583"/>
      <c r="B262" s="274" t="s">
        <v>2772</v>
      </c>
      <c r="C262" s="275" t="s">
        <v>2773</v>
      </c>
      <c r="D262" s="276"/>
      <c r="E262" s="277" t="s">
        <v>242</v>
      </c>
      <c r="F262" s="278">
        <v>854</v>
      </c>
      <c r="G262" s="269">
        <f t="shared" si="18"/>
        <v>597.79999999999995</v>
      </c>
      <c r="H262" s="93"/>
      <c r="I262" s="270"/>
      <c r="J262" s="271">
        <f t="shared" si="19"/>
        <v>0</v>
      </c>
      <c r="K262" s="93"/>
      <c r="L262" s="279" t="s">
        <v>141</v>
      </c>
      <c r="M262" s="279" t="s">
        <v>146</v>
      </c>
      <c r="N262" s="279" t="s">
        <v>652</v>
      </c>
      <c r="O262" s="279" t="s">
        <v>652</v>
      </c>
      <c r="P262" s="279" t="s">
        <v>2725</v>
      </c>
      <c r="Q262" s="279" t="s">
        <v>652</v>
      </c>
      <c r="R262" s="279" t="s">
        <v>652</v>
      </c>
      <c r="S262" s="279" t="s">
        <v>652</v>
      </c>
      <c r="T262" s="372">
        <v>8.9999999999999993E-3</v>
      </c>
      <c r="U262" s="279" t="s">
        <v>652</v>
      </c>
    </row>
    <row r="263" spans="1:21" s="142" customFormat="1" ht="32.25" customHeight="1" thickBot="1" x14ac:dyDescent="0.3">
      <c r="A263" s="583"/>
      <c r="B263" s="274" t="s">
        <v>2774</v>
      </c>
      <c r="C263" s="275" t="s">
        <v>2775</v>
      </c>
      <c r="D263" s="276"/>
      <c r="E263" s="277" t="s">
        <v>242</v>
      </c>
      <c r="F263" s="278">
        <v>854</v>
      </c>
      <c r="G263" s="269">
        <f t="shared" si="18"/>
        <v>597.79999999999995</v>
      </c>
      <c r="H263" s="93"/>
      <c r="I263" s="270"/>
      <c r="J263" s="271">
        <f t="shared" si="19"/>
        <v>0</v>
      </c>
      <c r="K263" s="93"/>
      <c r="L263" s="279" t="s">
        <v>141</v>
      </c>
      <c r="M263" s="279" t="s">
        <v>146</v>
      </c>
      <c r="N263" s="279" t="s">
        <v>652</v>
      </c>
      <c r="O263" s="279" t="s">
        <v>652</v>
      </c>
      <c r="P263" s="279" t="s">
        <v>2728</v>
      </c>
      <c r="Q263" s="279" t="s">
        <v>652</v>
      </c>
      <c r="R263" s="279" t="s">
        <v>652</v>
      </c>
      <c r="S263" s="279" t="s">
        <v>652</v>
      </c>
      <c r="T263" s="372">
        <v>8.9999999999999993E-3</v>
      </c>
      <c r="U263" s="279" t="s">
        <v>652</v>
      </c>
    </row>
    <row r="264" spans="1:21" s="142" customFormat="1" ht="11.25" customHeight="1" thickTop="1" thickBot="1" x14ac:dyDescent="0.3">
      <c r="A264" s="108"/>
      <c r="B264" s="108"/>
      <c r="C264" s="133"/>
      <c r="D264" s="133"/>
      <c r="E264" s="134"/>
      <c r="F264" s="36"/>
      <c r="G264" s="37"/>
      <c r="H264" s="93"/>
      <c r="I264" s="38"/>
      <c r="J264" s="39"/>
      <c r="K264" s="93"/>
      <c r="L264" s="136"/>
      <c r="M264" s="136"/>
      <c r="N264" s="136"/>
      <c r="O264" s="136"/>
      <c r="P264" s="136"/>
      <c r="Q264" s="136"/>
      <c r="R264" s="136"/>
      <c r="S264" s="136"/>
      <c r="T264" s="137"/>
      <c r="U264" s="136"/>
    </row>
    <row r="265" spans="1:21" ht="16.5" thickTop="1" x14ac:dyDescent="0.25">
      <c r="A265" s="68"/>
      <c r="B265" s="68"/>
      <c r="C265" s="68"/>
      <c r="D265" s="68"/>
      <c r="E265" s="68"/>
      <c r="F265" s="68"/>
      <c r="G265" s="68"/>
      <c r="H265" s="93"/>
      <c r="I265" s="68"/>
      <c r="J265" s="68"/>
      <c r="K265" s="68"/>
      <c r="L265" s="68"/>
      <c r="M265" s="68"/>
      <c r="N265" s="68"/>
      <c r="O265" s="68"/>
      <c r="P265" s="68"/>
      <c r="Q265" s="68"/>
      <c r="R265" s="68"/>
      <c r="S265" s="68"/>
      <c r="T265" s="68"/>
      <c r="U265" s="68"/>
    </row>
  </sheetData>
  <sheetProtection algorithmName="SHA-512" hashValue="/RCmt1gsntOWtbPn2ZdZcbygw/K1MxOLmyQbrreLcbJrwQlJ0XUk1oBRwK3K9eygjuTj8lt29/CWQUx7lP4vHg==" saltValue="NxlTdUR1TKWGjBCyQgE/sw==" spinCount="100000" sheet="1" autoFilter="0"/>
  <autoFilter ref="A8:U265"/>
  <dataConsolidate/>
  <mergeCells count="61">
    <mergeCell ref="A167:A169"/>
    <mergeCell ref="A170:A172"/>
    <mergeCell ref="A174:A176"/>
    <mergeCell ref="A177:A179"/>
    <mergeCell ref="A234:A236"/>
    <mergeCell ref="A181:A185"/>
    <mergeCell ref="A186:A190"/>
    <mergeCell ref="A191:A195"/>
    <mergeCell ref="A196:A201"/>
    <mergeCell ref="A202:A207"/>
    <mergeCell ref="A208:A214"/>
    <mergeCell ref="A215:A217"/>
    <mergeCell ref="A122:A124"/>
    <mergeCell ref="A125:A127"/>
    <mergeCell ref="A128:A130"/>
    <mergeCell ref="A133:A135"/>
    <mergeCell ref="A136:A138"/>
    <mergeCell ref="A69:A72"/>
    <mergeCell ref="A73:A77"/>
    <mergeCell ref="A143:A145"/>
    <mergeCell ref="A146:A149"/>
    <mergeCell ref="A151:A153"/>
    <mergeCell ref="A140:A142"/>
    <mergeCell ref="A117:A121"/>
    <mergeCell ref="A78:A80"/>
    <mergeCell ref="A81:A83"/>
    <mergeCell ref="A84:A86"/>
    <mergeCell ref="A89:A91"/>
    <mergeCell ref="A92:A94"/>
    <mergeCell ref="A96:A98"/>
    <mergeCell ref="A99:A101"/>
    <mergeCell ref="A102:A105"/>
    <mergeCell ref="A107:A109"/>
    <mergeCell ref="A48:A50"/>
    <mergeCell ref="A52:A54"/>
    <mergeCell ref="A55:A57"/>
    <mergeCell ref="A63:A65"/>
    <mergeCell ref="A66:A68"/>
    <mergeCell ref="A58:A61"/>
    <mergeCell ref="A34:A36"/>
    <mergeCell ref="A37:A39"/>
    <mergeCell ref="A40:A42"/>
    <mergeCell ref="A45:A47"/>
    <mergeCell ref="I2:J2"/>
    <mergeCell ref="A16:A19"/>
    <mergeCell ref="A110:A112"/>
    <mergeCell ref="A113:A116"/>
    <mergeCell ref="A258:A261"/>
    <mergeCell ref="A262:A263"/>
    <mergeCell ref="A249:A250"/>
    <mergeCell ref="A239:A240"/>
    <mergeCell ref="A241:A242"/>
    <mergeCell ref="A243:A244"/>
    <mergeCell ref="A245:A246"/>
    <mergeCell ref="A247:A248"/>
    <mergeCell ref="A251:A252"/>
    <mergeCell ref="A253:A254"/>
    <mergeCell ref="A256:A257"/>
    <mergeCell ref="A154:A156"/>
    <mergeCell ref="A157:A160"/>
    <mergeCell ref="A161:A165"/>
  </mergeCells>
  <conditionalFormatting sqref="B10">
    <cfRule type="duplicateValues" dxfId="1" priority="1"/>
  </conditionalFormatting>
  <conditionalFormatting sqref="B12">
    <cfRule type="duplicateValues" dxfId="0" priority="2"/>
  </conditionalFormatting>
  <hyperlinks>
    <hyperlink ref="C1" r:id="rId1"/>
  </hyperlinks>
  <pageMargins left="0.25" right="0.25" top="0.75" bottom="0.75" header="0.3" footer="0.3"/>
  <pageSetup paperSize="9" orientation="landscape" r:id="rId2"/>
  <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16C51"/>
  </sheetPr>
  <dimension ref="A1:V1472"/>
  <sheetViews>
    <sheetView zoomScale="70" zoomScaleNormal="70" workbookViewId="0">
      <pane xSplit="3" ySplit="8" topLeftCell="D9" activePane="bottomRight" state="frozenSplit"/>
      <selection pane="topRight" activeCell="U228" sqref="U228"/>
      <selection pane="bottomLeft" activeCell="U228" sqref="U228"/>
      <selection pane="bottomRight" activeCell="G4" sqref="G4"/>
    </sheetView>
  </sheetViews>
  <sheetFormatPr defaultColWidth="9.42578125" defaultRowHeight="15.75" x14ac:dyDescent="0.2"/>
  <cols>
    <col min="1" max="1" width="57.42578125" style="100" customWidth="1"/>
    <col min="2" max="2" width="15.42578125" style="184" customWidth="1"/>
    <col min="3" max="3" width="86.140625" style="101" customWidth="1"/>
    <col min="4" max="4" width="7.85546875" style="185" customWidth="1"/>
    <col min="5" max="5" width="10.42578125" style="186" customWidth="1"/>
    <col min="6" max="6" width="14.5703125" style="186" customWidth="1"/>
    <col min="7" max="7" width="17.85546875" style="187" customWidth="1"/>
    <col min="8" max="8" width="4.85546875" style="188" customWidth="1"/>
    <col min="9" max="9" width="16" style="189" customWidth="1"/>
    <col min="10" max="10" width="25.85546875" style="104" customWidth="1"/>
    <col min="11" max="11" width="5.28515625" style="188" customWidth="1"/>
    <col min="12" max="12" width="18.5703125" style="190" customWidth="1"/>
    <col min="13" max="13" width="23.5703125" style="190" customWidth="1"/>
    <col min="14" max="14" width="12.42578125" style="190" customWidth="1"/>
    <col min="15" max="15" width="11.28515625" style="190" customWidth="1"/>
    <col min="16" max="16" width="11.5703125" style="190" customWidth="1"/>
    <col min="17" max="17" width="10.85546875" style="190" customWidth="1"/>
    <col min="18" max="18" width="11.28515625" style="190" customWidth="1"/>
    <col min="19" max="19" width="10.42578125" style="190" customWidth="1"/>
    <col min="20" max="20" width="10" style="191" customWidth="1"/>
    <col min="21" max="21" width="10.5703125" style="190" customWidth="1"/>
    <col min="22" max="16384" width="9.42578125" style="68"/>
  </cols>
  <sheetData>
    <row r="1" spans="1:21" ht="27" customHeight="1" x14ac:dyDescent="0.3">
      <c r="A1" s="58"/>
      <c r="B1" s="59"/>
      <c r="C1" s="60" t="s">
        <v>209</v>
      </c>
      <c r="D1" s="61"/>
      <c r="E1" s="62"/>
      <c r="F1" s="62"/>
      <c r="G1" s="12"/>
      <c r="H1" s="63"/>
      <c r="I1" s="64"/>
      <c r="J1" s="65"/>
      <c r="K1" s="63"/>
      <c r="L1" s="66"/>
      <c r="M1" s="66"/>
      <c r="N1" s="66"/>
      <c r="O1" s="66"/>
      <c r="P1" s="66"/>
      <c r="Q1" s="66"/>
      <c r="R1" s="66"/>
      <c r="S1" s="66"/>
      <c r="T1" s="67"/>
      <c r="U1" s="66"/>
    </row>
    <row r="2" spans="1:21" ht="19.5" customHeight="1" x14ac:dyDescent="0.25">
      <c r="A2" s="58"/>
      <c r="B2" s="59"/>
      <c r="C2" s="20"/>
      <c r="D2" s="61"/>
      <c r="E2" s="69"/>
      <c r="F2" s="70"/>
      <c r="G2" s="71"/>
      <c r="H2" s="72"/>
      <c r="I2" s="599" t="s">
        <v>210</v>
      </c>
      <c r="J2" s="600"/>
      <c r="K2" s="72"/>
      <c r="L2" s="66"/>
      <c r="M2" s="66"/>
      <c r="N2" s="66"/>
      <c r="O2" s="66"/>
      <c r="P2" s="66"/>
      <c r="Q2" s="66"/>
      <c r="R2" s="66"/>
      <c r="S2" s="66"/>
      <c r="T2" s="67"/>
      <c r="U2" s="66"/>
    </row>
    <row r="3" spans="1:21" ht="4.5" customHeight="1" thickBot="1" x14ac:dyDescent="0.35">
      <c r="A3" s="58"/>
      <c r="B3" s="59"/>
      <c r="C3" s="73"/>
      <c r="D3" s="61"/>
      <c r="E3" s="74"/>
      <c r="F3" s="75"/>
      <c r="G3" s="71"/>
      <c r="H3" s="72"/>
      <c r="I3" s="560"/>
      <c r="J3" s="76"/>
      <c r="K3" s="72"/>
      <c r="L3" s="66"/>
      <c r="M3" s="77"/>
      <c r="N3" s="77"/>
      <c r="O3" s="77"/>
      <c r="P3" s="77"/>
      <c r="Q3" s="77"/>
      <c r="R3" s="77"/>
      <c r="S3" s="77"/>
      <c r="T3" s="78"/>
      <c r="U3" s="77"/>
    </row>
    <row r="4" spans="1:21" ht="30.75" customHeight="1" thickBot="1" x14ac:dyDescent="0.4">
      <c r="A4" s="79"/>
      <c r="B4" s="80"/>
      <c r="C4" s="73"/>
      <c r="D4" s="81"/>
      <c r="E4" s="82"/>
      <c r="F4" s="83" t="s">
        <v>211</v>
      </c>
      <c r="G4" s="40">
        <v>0.3</v>
      </c>
      <c r="H4" s="84"/>
      <c r="I4" s="85" t="s">
        <v>212</v>
      </c>
      <c r="J4" s="86">
        <f>SUM(J10:J1500)</f>
        <v>0</v>
      </c>
      <c r="K4" s="84"/>
      <c r="L4" s="66"/>
      <c r="M4" s="87"/>
      <c r="N4" s="87"/>
      <c r="O4" s="87"/>
      <c r="P4" s="87"/>
      <c r="Q4" s="87"/>
      <c r="R4" s="87"/>
      <c r="S4" s="87"/>
      <c r="T4" s="88"/>
      <c r="U4" s="87"/>
    </row>
    <row r="5" spans="1:21" s="99" customFormat="1" ht="30.75" customHeight="1" x14ac:dyDescent="0.3">
      <c r="A5" s="192" t="s">
        <v>6</v>
      </c>
      <c r="B5" s="21"/>
      <c r="C5" s="193" t="s">
        <v>7</v>
      </c>
      <c r="D5" s="89"/>
      <c r="E5" s="90"/>
      <c r="F5" s="91"/>
      <c r="G5" s="92"/>
      <c r="H5" s="93"/>
      <c r="I5" s="94" t="s">
        <v>213</v>
      </c>
      <c r="J5" s="95">
        <f>(J4/(1-G4))*G4</f>
        <v>0</v>
      </c>
      <c r="K5" s="93"/>
      <c r="L5" s="96"/>
      <c r="M5" s="97"/>
      <c r="N5" s="96"/>
      <c r="O5" s="96"/>
      <c r="P5" s="96"/>
      <c r="Q5" s="96"/>
      <c r="R5" s="96"/>
      <c r="S5" s="96"/>
      <c r="T5" s="98"/>
      <c r="U5" s="96"/>
    </row>
    <row r="6" spans="1:21" ht="19.5" customHeight="1" thickBot="1" x14ac:dyDescent="0.3">
      <c r="A6" s="8"/>
      <c r="B6" s="11"/>
      <c r="C6" s="14"/>
      <c r="D6" s="81"/>
      <c r="E6" s="102"/>
      <c r="F6" s="102"/>
      <c r="G6" s="103"/>
      <c r="H6" s="93"/>
      <c r="I6" s="64"/>
      <c r="K6" s="93"/>
      <c r="L6" s="105"/>
      <c r="M6" s="105"/>
      <c r="N6" s="105"/>
      <c r="O6" s="105"/>
      <c r="P6" s="105"/>
      <c r="Q6" s="105"/>
      <c r="R6" s="105"/>
      <c r="S6" s="105"/>
      <c r="T6" s="106"/>
      <c r="U6" s="105"/>
    </row>
    <row r="7" spans="1:21" s="118" customFormat="1" ht="59.25" customHeight="1" thickTop="1" thickBot="1" x14ac:dyDescent="0.3">
      <c r="A7" s="107"/>
      <c r="B7" s="108" t="s">
        <v>214</v>
      </c>
      <c r="C7" s="109" t="s">
        <v>215</v>
      </c>
      <c r="D7" s="110" t="s">
        <v>216</v>
      </c>
      <c r="E7" s="111" t="s">
        <v>217</v>
      </c>
      <c r="F7" s="112" t="s">
        <v>218</v>
      </c>
      <c r="G7" s="113" t="s">
        <v>219</v>
      </c>
      <c r="H7" s="93"/>
      <c r="I7" s="114" t="s">
        <v>220</v>
      </c>
      <c r="J7" s="115" t="s">
        <v>221</v>
      </c>
      <c r="K7" s="93"/>
      <c r="L7" s="116" t="s">
        <v>222</v>
      </c>
      <c r="M7" s="116" t="s">
        <v>223</v>
      </c>
      <c r="N7" s="116" t="s">
        <v>224</v>
      </c>
      <c r="O7" s="116" t="s">
        <v>225</v>
      </c>
      <c r="P7" s="116" t="s">
        <v>226</v>
      </c>
      <c r="Q7" s="116" t="s">
        <v>227</v>
      </c>
      <c r="R7" s="116" t="s">
        <v>228</v>
      </c>
      <c r="S7" s="116" t="s">
        <v>229</v>
      </c>
      <c r="T7" s="117" t="s">
        <v>230</v>
      </c>
      <c r="U7" s="116" t="s">
        <v>231</v>
      </c>
    </row>
    <row r="8" spans="1:21" ht="19.5" customHeight="1" thickTop="1" thickBot="1" x14ac:dyDescent="0.3">
      <c r="A8" s="119"/>
      <c r="B8" s="119">
        <v>1</v>
      </c>
      <c r="C8" s="120">
        <v>2</v>
      </c>
      <c r="D8" s="121">
        <v>3</v>
      </c>
      <c r="E8" s="121">
        <v>4</v>
      </c>
      <c r="F8" s="4">
        <v>5</v>
      </c>
      <c r="G8" s="13">
        <v>6</v>
      </c>
      <c r="H8" s="93"/>
      <c r="I8" s="4">
        <v>8</v>
      </c>
      <c r="J8" s="4">
        <v>9</v>
      </c>
      <c r="K8" s="93"/>
      <c r="L8" s="121">
        <v>12</v>
      </c>
      <c r="M8" s="121">
        <v>13</v>
      </c>
      <c r="N8" s="121">
        <v>14</v>
      </c>
      <c r="O8" s="121">
        <v>15</v>
      </c>
      <c r="P8" s="121">
        <v>16</v>
      </c>
      <c r="Q8" s="121">
        <v>17</v>
      </c>
      <c r="R8" s="121">
        <v>18</v>
      </c>
      <c r="S8" s="121">
        <v>19</v>
      </c>
      <c r="T8" s="122">
        <v>20</v>
      </c>
      <c r="U8" s="121">
        <v>21</v>
      </c>
    </row>
    <row r="9" spans="1:21" s="142" customFormat="1" ht="19.5" customHeight="1" thickTop="1" thickBot="1" x14ac:dyDescent="0.3">
      <c r="A9" s="108"/>
      <c r="B9" s="108"/>
      <c r="C9" s="176" t="s">
        <v>2776</v>
      </c>
      <c r="D9" s="133"/>
      <c r="E9" s="134"/>
      <c r="F9" s="36"/>
      <c r="G9" s="37"/>
      <c r="H9" s="93"/>
      <c r="I9" s="38"/>
      <c r="J9" s="135"/>
      <c r="K9" s="93"/>
      <c r="L9" s="136"/>
      <c r="M9" s="136"/>
      <c r="N9" s="136"/>
      <c r="O9" s="136"/>
      <c r="P9" s="136"/>
      <c r="Q9" s="136"/>
      <c r="R9" s="136"/>
      <c r="S9" s="136"/>
      <c r="T9" s="137"/>
      <c r="U9" s="136"/>
    </row>
    <row r="10" spans="1:21" s="142" customFormat="1" ht="32.25" thickTop="1" x14ac:dyDescent="0.25">
      <c r="A10" s="583"/>
      <c r="B10" s="264" t="s">
        <v>2777</v>
      </c>
      <c r="C10" s="424" t="s">
        <v>2778</v>
      </c>
      <c r="D10" s="266"/>
      <c r="E10" s="267" t="s">
        <v>235</v>
      </c>
      <c r="F10" s="268">
        <v>16775</v>
      </c>
      <c r="G10" s="269">
        <f t="shared" ref="G10:G73" si="0">F10-F10*$G$4</f>
        <v>11742.5</v>
      </c>
      <c r="H10" s="93"/>
      <c r="I10" s="270"/>
      <c r="J10" s="271">
        <f t="shared" ref="J10:J73" si="1">IF(I10*G10&gt;0,I10*G10,0)</f>
        <v>0</v>
      </c>
      <c r="K10" s="93"/>
      <c r="L10" s="266" t="s">
        <v>162</v>
      </c>
      <c r="M10" s="266" t="s">
        <v>2779</v>
      </c>
      <c r="N10" s="266" t="s">
        <v>2780</v>
      </c>
      <c r="O10" s="266">
        <v>96</v>
      </c>
      <c r="P10" s="266" t="s">
        <v>2781</v>
      </c>
      <c r="Q10" s="266"/>
      <c r="R10" s="266">
        <v>1</v>
      </c>
      <c r="S10" s="266">
        <v>345</v>
      </c>
      <c r="T10" s="371">
        <v>4.3949999999999996</v>
      </c>
      <c r="U10" s="266">
        <v>20</v>
      </c>
    </row>
    <row r="11" spans="1:21" s="142" customFormat="1" ht="25.5" x14ac:dyDescent="0.25">
      <c r="A11" s="583"/>
      <c r="B11" s="123" t="s">
        <v>2782</v>
      </c>
      <c r="C11" s="175" t="s">
        <v>2783</v>
      </c>
      <c r="D11" s="125">
        <v>1</v>
      </c>
      <c r="E11" s="126" t="s">
        <v>242</v>
      </c>
      <c r="F11" s="5">
        <v>11956</v>
      </c>
      <c r="G11" s="272">
        <f t="shared" si="0"/>
        <v>8369.2000000000007</v>
      </c>
      <c r="H11" s="93"/>
      <c r="I11" s="51"/>
      <c r="J11" s="52">
        <f t="shared" si="1"/>
        <v>0</v>
      </c>
      <c r="K11" s="93"/>
      <c r="L11" s="125" t="s">
        <v>162</v>
      </c>
      <c r="M11" s="125" t="s">
        <v>2779</v>
      </c>
      <c r="N11" s="125" t="s">
        <v>2780</v>
      </c>
      <c r="O11" s="125">
        <v>96</v>
      </c>
      <c r="P11" s="125" t="s">
        <v>2781</v>
      </c>
      <c r="Q11" s="125"/>
      <c r="R11" s="125">
        <v>1</v>
      </c>
      <c r="S11" s="125">
        <v>345</v>
      </c>
      <c r="T11" s="127">
        <v>4.3949999999999996</v>
      </c>
      <c r="U11" s="125">
        <v>20</v>
      </c>
    </row>
    <row r="12" spans="1:21" s="142" customFormat="1" x14ac:dyDescent="0.25">
      <c r="A12" s="583"/>
      <c r="B12" s="123" t="s">
        <v>2784</v>
      </c>
      <c r="C12" s="175" t="s">
        <v>2785</v>
      </c>
      <c r="D12" s="125">
        <v>1</v>
      </c>
      <c r="E12" s="126" t="s">
        <v>242</v>
      </c>
      <c r="F12" s="5">
        <v>3660</v>
      </c>
      <c r="G12" s="272">
        <f t="shared" si="0"/>
        <v>2562</v>
      </c>
      <c r="H12" s="93"/>
      <c r="I12" s="51"/>
      <c r="J12" s="52">
        <f t="shared" si="1"/>
        <v>0</v>
      </c>
      <c r="K12" s="93"/>
      <c r="L12" s="125" t="s">
        <v>162</v>
      </c>
      <c r="M12" s="125" t="s">
        <v>2779</v>
      </c>
      <c r="N12" s="125" t="s">
        <v>2780</v>
      </c>
      <c r="O12" s="125">
        <v>96</v>
      </c>
      <c r="P12" s="125" t="s">
        <v>2781</v>
      </c>
      <c r="Q12" s="125"/>
      <c r="R12" s="125">
        <v>1</v>
      </c>
      <c r="S12" s="125">
        <v>345</v>
      </c>
      <c r="T12" s="127">
        <v>4.3949999999999996</v>
      </c>
      <c r="U12" s="125">
        <v>20</v>
      </c>
    </row>
    <row r="13" spans="1:21" s="142" customFormat="1" x14ac:dyDescent="0.25">
      <c r="A13" s="583"/>
      <c r="B13" s="123" t="s">
        <v>2786</v>
      </c>
      <c r="C13" s="175" t="s">
        <v>2787</v>
      </c>
      <c r="D13" s="125">
        <v>1</v>
      </c>
      <c r="E13" s="126" t="s">
        <v>242</v>
      </c>
      <c r="F13" s="5">
        <v>549</v>
      </c>
      <c r="G13" s="272">
        <f t="shared" si="0"/>
        <v>384.3</v>
      </c>
      <c r="H13" s="93"/>
      <c r="I13" s="51"/>
      <c r="J13" s="52">
        <f t="shared" si="1"/>
        <v>0</v>
      </c>
      <c r="K13" s="93"/>
      <c r="L13" s="125" t="s">
        <v>162</v>
      </c>
      <c r="M13" s="125" t="s">
        <v>2779</v>
      </c>
      <c r="N13" s="125" t="s">
        <v>2780</v>
      </c>
      <c r="O13" s="125">
        <v>96</v>
      </c>
      <c r="P13" s="125" t="s">
        <v>2781</v>
      </c>
      <c r="Q13" s="125"/>
      <c r="R13" s="125">
        <v>1</v>
      </c>
      <c r="S13" s="125">
        <v>345</v>
      </c>
      <c r="T13" s="127">
        <v>4.3949999999999996</v>
      </c>
      <c r="U13" s="125">
        <v>20</v>
      </c>
    </row>
    <row r="14" spans="1:21" s="142" customFormat="1" x14ac:dyDescent="0.25">
      <c r="A14" s="583"/>
      <c r="B14" s="123" t="s">
        <v>2788</v>
      </c>
      <c r="C14" s="175" t="s">
        <v>2789</v>
      </c>
      <c r="D14" s="125">
        <v>1</v>
      </c>
      <c r="E14" s="126" t="s">
        <v>242</v>
      </c>
      <c r="F14" s="5">
        <v>610</v>
      </c>
      <c r="G14" s="272">
        <f t="shared" si="0"/>
        <v>427</v>
      </c>
      <c r="H14" s="93"/>
      <c r="I14" s="51"/>
      <c r="J14" s="52">
        <f t="shared" si="1"/>
        <v>0</v>
      </c>
      <c r="K14" s="93"/>
      <c r="L14" s="125" t="s">
        <v>162</v>
      </c>
      <c r="M14" s="125" t="s">
        <v>2779</v>
      </c>
      <c r="N14" s="125" t="s">
        <v>2780</v>
      </c>
      <c r="O14" s="125">
        <v>96</v>
      </c>
      <c r="P14" s="125" t="s">
        <v>2781</v>
      </c>
      <c r="Q14" s="125"/>
      <c r="R14" s="125">
        <v>1</v>
      </c>
      <c r="S14" s="125">
        <v>345</v>
      </c>
      <c r="T14" s="127">
        <v>4.3949999999999996</v>
      </c>
      <c r="U14" s="125">
        <v>20</v>
      </c>
    </row>
    <row r="15" spans="1:21" s="142" customFormat="1" ht="31.5" x14ac:dyDescent="0.25">
      <c r="A15" s="583"/>
      <c r="B15" s="264" t="s">
        <v>2790</v>
      </c>
      <c r="C15" s="424" t="s">
        <v>2791</v>
      </c>
      <c r="D15" s="266"/>
      <c r="E15" s="267" t="s">
        <v>235</v>
      </c>
      <c r="F15" s="268">
        <v>16897</v>
      </c>
      <c r="G15" s="269">
        <f t="shared" si="0"/>
        <v>11827.900000000001</v>
      </c>
      <c r="H15" s="93"/>
      <c r="I15" s="270"/>
      <c r="J15" s="271">
        <f t="shared" si="1"/>
        <v>0</v>
      </c>
      <c r="K15" s="93"/>
      <c r="L15" s="266" t="s">
        <v>162</v>
      </c>
      <c r="M15" s="266" t="s">
        <v>2779</v>
      </c>
      <c r="N15" s="266" t="s">
        <v>2792</v>
      </c>
      <c r="O15" s="266">
        <v>96</v>
      </c>
      <c r="P15" s="266" t="s">
        <v>2781</v>
      </c>
      <c r="Q15" s="266"/>
      <c r="R15" s="266">
        <v>1</v>
      </c>
      <c r="S15" s="266">
        <v>345</v>
      </c>
      <c r="T15" s="371">
        <v>4.2949999999999999</v>
      </c>
      <c r="U15" s="266">
        <v>20</v>
      </c>
    </row>
    <row r="16" spans="1:21" s="142" customFormat="1" ht="25.5" x14ac:dyDescent="0.25">
      <c r="A16" s="583"/>
      <c r="B16" s="123" t="s">
        <v>2782</v>
      </c>
      <c r="C16" s="175" t="s">
        <v>2783</v>
      </c>
      <c r="D16" s="125">
        <v>1</v>
      </c>
      <c r="E16" s="126" t="s">
        <v>242</v>
      </c>
      <c r="F16" s="5">
        <v>11956</v>
      </c>
      <c r="G16" s="272">
        <f t="shared" si="0"/>
        <v>8369.2000000000007</v>
      </c>
      <c r="H16" s="93"/>
      <c r="I16" s="51"/>
      <c r="J16" s="52">
        <f t="shared" si="1"/>
        <v>0</v>
      </c>
      <c r="K16" s="93"/>
      <c r="L16" s="125" t="s">
        <v>162</v>
      </c>
      <c r="M16" s="125" t="s">
        <v>2779</v>
      </c>
      <c r="N16" s="125" t="s">
        <v>2792</v>
      </c>
      <c r="O16" s="125">
        <v>96</v>
      </c>
      <c r="P16" s="125" t="s">
        <v>2781</v>
      </c>
      <c r="Q16" s="125"/>
      <c r="R16" s="125">
        <v>1</v>
      </c>
      <c r="S16" s="125">
        <v>345</v>
      </c>
      <c r="T16" s="127">
        <v>4.2949999999999999</v>
      </c>
      <c r="U16" s="125">
        <v>20</v>
      </c>
    </row>
    <row r="17" spans="1:21" s="142" customFormat="1" x14ac:dyDescent="0.25">
      <c r="A17" s="583"/>
      <c r="B17" s="123" t="s">
        <v>2784</v>
      </c>
      <c r="C17" s="175" t="s">
        <v>2785</v>
      </c>
      <c r="D17" s="125">
        <v>1</v>
      </c>
      <c r="E17" s="126" t="s">
        <v>242</v>
      </c>
      <c r="F17" s="5">
        <v>3660</v>
      </c>
      <c r="G17" s="272">
        <f t="shared" si="0"/>
        <v>2562</v>
      </c>
      <c r="H17" s="93"/>
      <c r="I17" s="51"/>
      <c r="J17" s="52">
        <f t="shared" si="1"/>
        <v>0</v>
      </c>
      <c r="K17" s="93"/>
      <c r="L17" s="125" t="s">
        <v>162</v>
      </c>
      <c r="M17" s="125" t="s">
        <v>2779</v>
      </c>
      <c r="N17" s="125" t="s">
        <v>2792</v>
      </c>
      <c r="O17" s="125">
        <v>96</v>
      </c>
      <c r="P17" s="125" t="s">
        <v>2781</v>
      </c>
      <c r="Q17" s="125"/>
      <c r="R17" s="125">
        <v>1</v>
      </c>
      <c r="S17" s="125">
        <v>345</v>
      </c>
      <c r="T17" s="127">
        <v>4.2949999999999999</v>
      </c>
      <c r="U17" s="125">
        <v>20</v>
      </c>
    </row>
    <row r="18" spans="1:21" s="142" customFormat="1" x14ac:dyDescent="0.25">
      <c r="A18" s="583"/>
      <c r="B18" s="123" t="s">
        <v>2788</v>
      </c>
      <c r="C18" s="175" t="s">
        <v>2789</v>
      </c>
      <c r="D18" s="125">
        <v>1</v>
      </c>
      <c r="E18" s="126" t="s">
        <v>242</v>
      </c>
      <c r="F18" s="5">
        <v>610</v>
      </c>
      <c r="G18" s="272">
        <f t="shared" si="0"/>
        <v>427</v>
      </c>
      <c r="H18" s="93"/>
      <c r="I18" s="51"/>
      <c r="J18" s="52">
        <f t="shared" si="1"/>
        <v>0</v>
      </c>
      <c r="K18" s="93"/>
      <c r="L18" s="125" t="s">
        <v>162</v>
      </c>
      <c r="M18" s="125" t="s">
        <v>2779</v>
      </c>
      <c r="N18" s="125" t="s">
        <v>2792</v>
      </c>
      <c r="O18" s="125">
        <v>96</v>
      </c>
      <c r="P18" s="125" t="s">
        <v>2781</v>
      </c>
      <c r="Q18" s="125"/>
      <c r="R18" s="125">
        <v>1</v>
      </c>
      <c r="S18" s="125">
        <v>345</v>
      </c>
      <c r="T18" s="127">
        <v>4.2949999999999999</v>
      </c>
      <c r="U18" s="125">
        <v>20</v>
      </c>
    </row>
    <row r="19" spans="1:21" s="142" customFormat="1" x14ac:dyDescent="0.25">
      <c r="A19" s="583"/>
      <c r="B19" s="123" t="s">
        <v>2793</v>
      </c>
      <c r="C19" s="175" t="s">
        <v>2794</v>
      </c>
      <c r="D19" s="125">
        <v>1</v>
      </c>
      <c r="E19" s="126" t="s">
        <v>242</v>
      </c>
      <c r="F19" s="5">
        <v>671</v>
      </c>
      <c r="G19" s="272">
        <f t="shared" si="0"/>
        <v>469.70000000000005</v>
      </c>
      <c r="H19" s="93"/>
      <c r="I19" s="51"/>
      <c r="J19" s="52">
        <f t="shared" si="1"/>
        <v>0</v>
      </c>
      <c r="K19" s="93"/>
      <c r="L19" s="125" t="s">
        <v>162</v>
      </c>
      <c r="M19" s="125" t="s">
        <v>2779</v>
      </c>
      <c r="N19" s="125" t="s">
        <v>2792</v>
      </c>
      <c r="O19" s="125">
        <v>96</v>
      </c>
      <c r="P19" s="125" t="s">
        <v>2781</v>
      </c>
      <c r="Q19" s="125"/>
      <c r="R19" s="125">
        <v>1</v>
      </c>
      <c r="S19" s="125">
        <v>345</v>
      </c>
      <c r="T19" s="127">
        <v>4.2949999999999999</v>
      </c>
      <c r="U19" s="125">
        <v>20</v>
      </c>
    </row>
    <row r="20" spans="1:21" s="142" customFormat="1" ht="31.5" x14ac:dyDescent="0.25">
      <c r="A20" s="583"/>
      <c r="B20" s="264" t="s">
        <v>2795</v>
      </c>
      <c r="C20" s="424" t="s">
        <v>2796</v>
      </c>
      <c r="D20" s="266"/>
      <c r="E20" s="267" t="s">
        <v>235</v>
      </c>
      <c r="F20" s="268">
        <v>17019</v>
      </c>
      <c r="G20" s="269">
        <f t="shared" si="0"/>
        <v>11913.3</v>
      </c>
      <c r="H20" s="93"/>
      <c r="I20" s="270"/>
      <c r="J20" s="271">
        <f t="shared" si="1"/>
        <v>0</v>
      </c>
      <c r="K20" s="93"/>
      <c r="L20" s="266" t="s">
        <v>162</v>
      </c>
      <c r="M20" s="266" t="s">
        <v>2779</v>
      </c>
      <c r="N20" s="266" t="s">
        <v>2797</v>
      </c>
      <c r="O20" s="266">
        <v>96</v>
      </c>
      <c r="P20" s="266" t="s">
        <v>2781</v>
      </c>
      <c r="Q20" s="266"/>
      <c r="R20" s="266">
        <v>1</v>
      </c>
      <c r="S20" s="266">
        <v>345</v>
      </c>
      <c r="T20" s="371">
        <v>4.2699999999999996</v>
      </c>
      <c r="U20" s="266">
        <v>20</v>
      </c>
    </row>
    <row r="21" spans="1:21" s="142" customFormat="1" ht="25.5" x14ac:dyDescent="0.25">
      <c r="A21" s="583"/>
      <c r="B21" s="123" t="s">
        <v>2782</v>
      </c>
      <c r="C21" s="175" t="s">
        <v>2783</v>
      </c>
      <c r="D21" s="125">
        <v>1</v>
      </c>
      <c r="E21" s="126" t="s">
        <v>242</v>
      </c>
      <c r="F21" s="5">
        <v>11956</v>
      </c>
      <c r="G21" s="272">
        <f t="shared" si="0"/>
        <v>8369.2000000000007</v>
      </c>
      <c r="H21" s="93"/>
      <c r="I21" s="51"/>
      <c r="J21" s="52">
        <f t="shared" si="1"/>
        <v>0</v>
      </c>
      <c r="K21" s="93"/>
      <c r="L21" s="125" t="s">
        <v>162</v>
      </c>
      <c r="M21" s="125" t="s">
        <v>2779</v>
      </c>
      <c r="N21" s="125" t="s">
        <v>2797</v>
      </c>
      <c r="O21" s="125">
        <v>96</v>
      </c>
      <c r="P21" s="125" t="s">
        <v>2781</v>
      </c>
      <c r="Q21" s="125"/>
      <c r="R21" s="125">
        <v>1</v>
      </c>
      <c r="S21" s="125">
        <v>345</v>
      </c>
      <c r="T21" s="127">
        <v>4.2699999999999996</v>
      </c>
      <c r="U21" s="125">
        <v>20</v>
      </c>
    </row>
    <row r="22" spans="1:21" s="142" customFormat="1" x14ac:dyDescent="0.25">
      <c r="A22" s="583"/>
      <c r="B22" s="123" t="s">
        <v>2784</v>
      </c>
      <c r="C22" s="175" t="s">
        <v>2785</v>
      </c>
      <c r="D22" s="125">
        <v>1</v>
      </c>
      <c r="E22" s="126" t="s">
        <v>242</v>
      </c>
      <c r="F22" s="5">
        <v>3660</v>
      </c>
      <c r="G22" s="272">
        <f t="shared" si="0"/>
        <v>2562</v>
      </c>
      <c r="H22" s="93"/>
      <c r="I22" s="51"/>
      <c r="J22" s="52">
        <f t="shared" si="1"/>
        <v>0</v>
      </c>
      <c r="K22" s="93"/>
      <c r="L22" s="125" t="s">
        <v>162</v>
      </c>
      <c r="M22" s="125" t="s">
        <v>2779</v>
      </c>
      <c r="N22" s="125" t="s">
        <v>2797</v>
      </c>
      <c r="O22" s="125">
        <v>96</v>
      </c>
      <c r="P22" s="125" t="s">
        <v>2781</v>
      </c>
      <c r="Q22" s="125"/>
      <c r="R22" s="125">
        <v>1</v>
      </c>
      <c r="S22" s="125">
        <v>345</v>
      </c>
      <c r="T22" s="127">
        <v>4.2699999999999996</v>
      </c>
      <c r="U22" s="125">
        <v>20</v>
      </c>
    </row>
    <row r="23" spans="1:21" s="142" customFormat="1" x14ac:dyDescent="0.25">
      <c r="A23" s="583"/>
      <c r="B23" s="123" t="s">
        <v>2793</v>
      </c>
      <c r="C23" s="175" t="s">
        <v>2794</v>
      </c>
      <c r="D23" s="125">
        <v>1</v>
      </c>
      <c r="E23" s="126" t="s">
        <v>242</v>
      </c>
      <c r="F23" s="5">
        <v>671</v>
      </c>
      <c r="G23" s="272">
        <f t="shared" si="0"/>
        <v>469.70000000000005</v>
      </c>
      <c r="H23" s="93"/>
      <c r="I23" s="51"/>
      <c r="J23" s="52">
        <f t="shared" si="1"/>
        <v>0</v>
      </c>
      <c r="K23" s="93"/>
      <c r="L23" s="125" t="s">
        <v>162</v>
      </c>
      <c r="M23" s="125" t="s">
        <v>2779</v>
      </c>
      <c r="N23" s="125" t="s">
        <v>2797</v>
      </c>
      <c r="O23" s="125">
        <v>96</v>
      </c>
      <c r="P23" s="125" t="s">
        <v>2781</v>
      </c>
      <c r="Q23" s="125"/>
      <c r="R23" s="125">
        <v>1</v>
      </c>
      <c r="S23" s="125">
        <v>345</v>
      </c>
      <c r="T23" s="127">
        <v>4.2699999999999996</v>
      </c>
      <c r="U23" s="125">
        <v>20</v>
      </c>
    </row>
    <row r="24" spans="1:21" s="142" customFormat="1" x14ac:dyDescent="0.25">
      <c r="A24" s="583"/>
      <c r="B24" s="123" t="s">
        <v>2798</v>
      </c>
      <c r="C24" s="175" t="s">
        <v>2799</v>
      </c>
      <c r="D24" s="125">
        <v>1</v>
      </c>
      <c r="E24" s="126" t="s">
        <v>242</v>
      </c>
      <c r="F24" s="5">
        <v>732</v>
      </c>
      <c r="G24" s="272">
        <f t="shared" si="0"/>
        <v>512.4</v>
      </c>
      <c r="H24" s="93"/>
      <c r="I24" s="51"/>
      <c r="J24" s="52">
        <f t="shared" si="1"/>
        <v>0</v>
      </c>
      <c r="K24" s="93"/>
      <c r="L24" s="125" t="s">
        <v>162</v>
      </c>
      <c r="M24" s="125" t="s">
        <v>2779</v>
      </c>
      <c r="N24" s="125" t="s">
        <v>2797</v>
      </c>
      <c r="O24" s="125">
        <v>96</v>
      </c>
      <c r="P24" s="125" t="s">
        <v>2781</v>
      </c>
      <c r="Q24" s="125"/>
      <c r="R24" s="125">
        <v>1</v>
      </c>
      <c r="S24" s="125">
        <v>345</v>
      </c>
      <c r="T24" s="127">
        <v>4.2699999999999996</v>
      </c>
      <c r="U24" s="125">
        <v>20</v>
      </c>
    </row>
    <row r="25" spans="1:21" s="142" customFormat="1" ht="31.5" x14ac:dyDescent="0.25">
      <c r="A25" s="583"/>
      <c r="B25" s="264" t="s">
        <v>2800</v>
      </c>
      <c r="C25" s="424" t="s">
        <v>2801</v>
      </c>
      <c r="D25" s="266"/>
      <c r="E25" s="267" t="s">
        <v>235</v>
      </c>
      <c r="F25" s="268">
        <v>17141</v>
      </c>
      <c r="G25" s="269">
        <f t="shared" si="0"/>
        <v>11998.7</v>
      </c>
      <c r="H25" s="93"/>
      <c r="I25" s="270"/>
      <c r="J25" s="271">
        <f t="shared" si="1"/>
        <v>0</v>
      </c>
      <c r="K25" s="93"/>
      <c r="L25" s="266" t="s">
        <v>162</v>
      </c>
      <c r="M25" s="266" t="s">
        <v>2779</v>
      </c>
      <c r="N25" s="266" t="s">
        <v>2802</v>
      </c>
      <c r="O25" s="266">
        <v>96</v>
      </c>
      <c r="P25" s="266" t="s">
        <v>2781</v>
      </c>
      <c r="Q25" s="266"/>
      <c r="R25" s="266">
        <v>1</v>
      </c>
      <c r="S25" s="266">
        <v>345</v>
      </c>
      <c r="T25" s="371">
        <v>4.3699999999999992</v>
      </c>
      <c r="U25" s="266">
        <v>20</v>
      </c>
    </row>
    <row r="26" spans="1:21" s="142" customFormat="1" ht="25.5" x14ac:dyDescent="0.25">
      <c r="A26" s="583"/>
      <c r="B26" s="123" t="s">
        <v>2782</v>
      </c>
      <c r="C26" s="175" t="s">
        <v>2783</v>
      </c>
      <c r="D26" s="125">
        <v>1</v>
      </c>
      <c r="E26" s="126" t="s">
        <v>242</v>
      </c>
      <c r="F26" s="5">
        <v>11956</v>
      </c>
      <c r="G26" s="272">
        <f t="shared" si="0"/>
        <v>8369.2000000000007</v>
      </c>
      <c r="H26" s="93"/>
      <c r="I26" s="51"/>
      <c r="J26" s="52">
        <f t="shared" si="1"/>
        <v>0</v>
      </c>
      <c r="K26" s="93"/>
      <c r="L26" s="125" t="s">
        <v>162</v>
      </c>
      <c r="M26" s="125" t="s">
        <v>2779</v>
      </c>
      <c r="N26" s="125" t="s">
        <v>2802</v>
      </c>
      <c r="O26" s="125">
        <v>96</v>
      </c>
      <c r="P26" s="125" t="s">
        <v>2781</v>
      </c>
      <c r="Q26" s="125"/>
      <c r="R26" s="125">
        <v>1</v>
      </c>
      <c r="S26" s="125">
        <v>345</v>
      </c>
      <c r="T26" s="127">
        <v>4.3699999999999992</v>
      </c>
      <c r="U26" s="125">
        <v>20</v>
      </c>
    </row>
    <row r="27" spans="1:21" s="142" customFormat="1" x14ac:dyDescent="0.25">
      <c r="A27" s="583"/>
      <c r="B27" s="123" t="s">
        <v>2784</v>
      </c>
      <c r="C27" s="175" t="s">
        <v>2785</v>
      </c>
      <c r="D27" s="125">
        <v>1</v>
      </c>
      <c r="E27" s="126" t="s">
        <v>242</v>
      </c>
      <c r="F27" s="5">
        <v>3660</v>
      </c>
      <c r="G27" s="272">
        <f t="shared" si="0"/>
        <v>2562</v>
      </c>
      <c r="H27" s="93"/>
      <c r="I27" s="51"/>
      <c r="J27" s="52">
        <f t="shared" si="1"/>
        <v>0</v>
      </c>
      <c r="K27" s="93"/>
      <c r="L27" s="125" t="s">
        <v>162</v>
      </c>
      <c r="M27" s="125" t="s">
        <v>2779</v>
      </c>
      <c r="N27" s="125" t="s">
        <v>2802</v>
      </c>
      <c r="O27" s="125">
        <v>96</v>
      </c>
      <c r="P27" s="125" t="s">
        <v>2781</v>
      </c>
      <c r="Q27" s="125"/>
      <c r="R27" s="125">
        <v>1</v>
      </c>
      <c r="S27" s="125">
        <v>345</v>
      </c>
      <c r="T27" s="127">
        <v>4.3699999999999992</v>
      </c>
      <c r="U27" s="125">
        <v>20</v>
      </c>
    </row>
    <row r="28" spans="1:21" s="142" customFormat="1" x14ac:dyDescent="0.25">
      <c r="A28" s="583"/>
      <c r="B28" s="123" t="s">
        <v>2803</v>
      </c>
      <c r="C28" s="175" t="s">
        <v>2804</v>
      </c>
      <c r="D28" s="125">
        <v>1</v>
      </c>
      <c r="E28" s="126" t="s">
        <v>242</v>
      </c>
      <c r="F28" s="5">
        <v>732</v>
      </c>
      <c r="G28" s="272">
        <f t="shared" si="0"/>
        <v>512.4</v>
      </c>
      <c r="H28" s="93"/>
      <c r="I28" s="51"/>
      <c r="J28" s="52">
        <f t="shared" si="1"/>
        <v>0</v>
      </c>
      <c r="K28" s="93"/>
      <c r="L28" s="125" t="s">
        <v>162</v>
      </c>
      <c r="M28" s="125" t="s">
        <v>2779</v>
      </c>
      <c r="N28" s="125" t="s">
        <v>2802</v>
      </c>
      <c r="O28" s="125">
        <v>96</v>
      </c>
      <c r="P28" s="125" t="s">
        <v>2781</v>
      </c>
      <c r="Q28" s="125"/>
      <c r="R28" s="125">
        <v>1</v>
      </c>
      <c r="S28" s="125">
        <v>345</v>
      </c>
      <c r="T28" s="127">
        <v>4.3699999999999992</v>
      </c>
      <c r="U28" s="125">
        <v>20</v>
      </c>
    </row>
    <row r="29" spans="1:21" s="142" customFormat="1" x14ac:dyDescent="0.25">
      <c r="A29" s="583"/>
      <c r="B29" s="123" t="s">
        <v>2805</v>
      </c>
      <c r="C29" s="175" t="s">
        <v>2806</v>
      </c>
      <c r="D29" s="125">
        <v>1</v>
      </c>
      <c r="E29" s="126" t="s">
        <v>242</v>
      </c>
      <c r="F29" s="5">
        <v>793</v>
      </c>
      <c r="G29" s="272">
        <f t="shared" si="0"/>
        <v>555.1</v>
      </c>
      <c r="H29" s="93"/>
      <c r="I29" s="51"/>
      <c r="J29" s="52">
        <f t="shared" si="1"/>
        <v>0</v>
      </c>
      <c r="K29" s="93"/>
      <c r="L29" s="125" t="s">
        <v>162</v>
      </c>
      <c r="M29" s="125" t="s">
        <v>2779</v>
      </c>
      <c r="N29" s="125" t="s">
        <v>2802</v>
      </c>
      <c r="O29" s="125">
        <v>96</v>
      </c>
      <c r="P29" s="125" t="s">
        <v>2781</v>
      </c>
      <c r="Q29" s="125"/>
      <c r="R29" s="125">
        <v>1</v>
      </c>
      <c r="S29" s="125">
        <v>345</v>
      </c>
      <c r="T29" s="127">
        <v>4.3699999999999992</v>
      </c>
      <c r="U29" s="125">
        <v>20</v>
      </c>
    </row>
    <row r="30" spans="1:21" s="142" customFormat="1" ht="31.5" x14ac:dyDescent="0.25">
      <c r="A30" s="583"/>
      <c r="B30" s="264" t="s">
        <v>2807</v>
      </c>
      <c r="C30" s="424" t="s">
        <v>2808</v>
      </c>
      <c r="D30" s="266"/>
      <c r="E30" s="267" t="s">
        <v>235</v>
      </c>
      <c r="F30" s="268">
        <v>17385</v>
      </c>
      <c r="G30" s="269">
        <f t="shared" si="0"/>
        <v>12169.5</v>
      </c>
      <c r="H30" s="93"/>
      <c r="I30" s="270"/>
      <c r="J30" s="271">
        <f t="shared" si="1"/>
        <v>0</v>
      </c>
      <c r="K30" s="93"/>
      <c r="L30" s="266" t="s">
        <v>162</v>
      </c>
      <c r="M30" s="266" t="s">
        <v>2779</v>
      </c>
      <c r="N30" s="266" t="s">
        <v>2809</v>
      </c>
      <c r="O30" s="266">
        <v>96</v>
      </c>
      <c r="P30" s="266" t="s">
        <v>2781</v>
      </c>
      <c r="Q30" s="266"/>
      <c r="R30" s="266">
        <v>1</v>
      </c>
      <c r="S30" s="266">
        <v>345</v>
      </c>
      <c r="T30" s="371">
        <v>4.72</v>
      </c>
      <c r="U30" s="266">
        <v>20</v>
      </c>
    </row>
    <row r="31" spans="1:21" s="142" customFormat="1" ht="25.5" x14ac:dyDescent="0.25">
      <c r="A31" s="583"/>
      <c r="B31" s="123" t="s">
        <v>2782</v>
      </c>
      <c r="C31" s="175" t="s">
        <v>2783</v>
      </c>
      <c r="D31" s="125">
        <v>1</v>
      </c>
      <c r="E31" s="126" t="s">
        <v>242</v>
      </c>
      <c r="F31" s="5">
        <v>11956</v>
      </c>
      <c r="G31" s="272">
        <f t="shared" si="0"/>
        <v>8369.2000000000007</v>
      </c>
      <c r="H31" s="93"/>
      <c r="I31" s="51"/>
      <c r="J31" s="52">
        <f t="shared" si="1"/>
        <v>0</v>
      </c>
      <c r="K31" s="93"/>
      <c r="L31" s="125" t="s">
        <v>162</v>
      </c>
      <c r="M31" s="125" t="s">
        <v>2779</v>
      </c>
      <c r="N31" s="125" t="s">
        <v>2809</v>
      </c>
      <c r="O31" s="125">
        <v>96</v>
      </c>
      <c r="P31" s="125" t="s">
        <v>2781</v>
      </c>
      <c r="Q31" s="125"/>
      <c r="R31" s="125">
        <v>1</v>
      </c>
      <c r="S31" s="125">
        <v>345</v>
      </c>
      <c r="T31" s="127">
        <v>4.72</v>
      </c>
      <c r="U31" s="125">
        <v>20</v>
      </c>
    </row>
    <row r="32" spans="1:21" s="142" customFormat="1" x14ac:dyDescent="0.25">
      <c r="A32" s="583"/>
      <c r="B32" s="123" t="s">
        <v>2784</v>
      </c>
      <c r="C32" s="175" t="s">
        <v>2785</v>
      </c>
      <c r="D32" s="125">
        <v>1</v>
      </c>
      <c r="E32" s="126" t="s">
        <v>242</v>
      </c>
      <c r="F32" s="5">
        <v>3660</v>
      </c>
      <c r="G32" s="272">
        <f t="shared" si="0"/>
        <v>2562</v>
      </c>
      <c r="H32" s="93"/>
      <c r="I32" s="51"/>
      <c r="J32" s="52">
        <f t="shared" si="1"/>
        <v>0</v>
      </c>
      <c r="K32" s="93"/>
      <c r="L32" s="125" t="s">
        <v>162</v>
      </c>
      <c r="M32" s="125" t="s">
        <v>2779</v>
      </c>
      <c r="N32" s="125" t="s">
        <v>2809</v>
      </c>
      <c r="O32" s="125">
        <v>96</v>
      </c>
      <c r="P32" s="125" t="s">
        <v>2781</v>
      </c>
      <c r="Q32" s="125"/>
      <c r="R32" s="125">
        <v>1</v>
      </c>
      <c r="S32" s="125">
        <v>345</v>
      </c>
      <c r="T32" s="127">
        <v>4.72</v>
      </c>
      <c r="U32" s="125">
        <v>20</v>
      </c>
    </row>
    <row r="33" spans="1:21" s="142" customFormat="1" x14ac:dyDescent="0.25">
      <c r="A33" s="583"/>
      <c r="B33" s="123" t="s">
        <v>2810</v>
      </c>
      <c r="C33" s="175" t="s">
        <v>2811</v>
      </c>
      <c r="D33" s="125">
        <v>1</v>
      </c>
      <c r="E33" s="126" t="s">
        <v>242</v>
      </c>
      <c r="F33" s="5">
        <v>854</v>
      </c>
      <c r="G33" s="272">
        <f t="shared" si="0"/>
        <v>597.79999999999995</v>
      </c>
      <c r="H33" s="93"/>
      <c r="I33" s="51"/>
      <c r="J33" s="52">
        <f t="shared" si="1"/>
        <v>0</v>
      </c>
      <c r="K33" s="93"/>
      <c r="L33" s="125" t="s">
        <v>162</v>
      </c>
      <c r="M33" s="125" t="s">
        <v>2779</v>
      </c>
      <c r="N33" s="125" t="s">
        <v>2809</v>
      </c>
      <c r="O33" s="125">
        <v>96</v>
      </c>
      <c r="P33" s="125" t="s">
        <v>2781</v>
      </c>
      <c r="Q33" s="125"/>
      <c r="R33" s="125">
        <v>1</v>
      </c>
      <c r="S33" s="125">
        <v>345</v>
      </c>
      <c r="T33" s="127">
        <v>4.72</v>
      </c>
      <c r="U33" s="125">
        <v>20</v>
      </c>
    </row>
    <row r="34" spans="1:21" s="142" customFormat="1" x14ac:dyDescent="0.25">
      <c r="A34" s="583"/>
      <c r="B34" s="123" t="s">
        <v>2812</v>
      </c>
      <c r="C34" s="175" t="s">
        <v>2813</v>
      </c>
      <c r="D34" s="125">
        <v>1</v>
      </c>
      <c r="E34" s="126" t="s">
        <v>242</v>
      </c>
      <c r="F34" s="5">
        <v>915</v>
      </c>
      <c r="G34" s="272">
        <f t="shared" si="0"/>
        <v>640.5</v>
      </c>
      <c r="H34" s="93"/>
      <c r="I34" s="51"/>
      <c r="J34" s="52">
        <f t="shared" si="1"/>
        <v>0</v>
      </c>
      <c r="K34" s="93"/>
      <c r="L34" s="125" t="s">
        <v>162</v>
      </c>
      <c r="M34" s="125" t="s">
        <v>2779</v>
      </c>
      <c r="N34" s="125" t="s">
        <v>2809</v>
      </c>
      <c r="O34" s="125">
        <v>96</v>
      </c>
      <c r="P34" s="125" t="s">
        <v>2781</v>
      </c>
      <c r="Q34" s="125"/>
      <c r="R34" s="125">
        <v>1</v>
      </c>
      <c r="S34" s="125">
        <v>345</v>
      </c>
      <c r="T34" s="127">
        <v>4.72</v>
      </c>
      <c r="U34" s="125">
        <v>20</v>
      </c>
    </row>
    <row r="35" spans="1:21" s="142" customFormat="1" ht="31.5" x14ac:dyDescent="0.25">
      <c r="A35" s="583"/>
      <c r="B35" s="264" t="s">
        <v>2814</v>
      </c>
      <c r="C35" s="424" t="s">
        <v>2815</v>
      </c>
      <c r="D35" s="266"/>
      <c r="E35" s="267" t="s">
        <v>235</v>
      </c>
      <c r="F35" s="268">
        <v>17385</v>
      </c>
      <c r="G35" s="269">
        <f t="shared" si="0"/>
        <v>12169.5</v>
      </c>
      <c r="H35" s="93"/>
      <c r="I35" s="270"/>
      <c r="J35" s="271">
        <f t="shared" si="1"/>
        <v>0</v>
      </c>
      <c r="K35" s="93"/>
      <c r="L35" s="266" t="s">
        <v>162</v>
      </c>
      <c r="M35" s="266" t="s">
        <v>2779</v>
      </c>
      <c r="N35" s="266" t="s">
        <v>2816</v>
      </c>
      <c r="O35" s="266">
        <v>96</v>
      </c>
      <c r="P35" s="266" t="s">
        <v>2781</v>
      </c>
      <c r="Q35" s="266"/>
      <c r="R35" s="266">
        <v>1</v>
      </c>
      <c r="S35" s="266">
        <v>345</v>
      </c>
      <c r="T35" s="371">
        <v>4.72</v>
      </c>
      <c r="U35" s="266">
        <v>20</v>
      </c>
    </row>
    <row r="36" spans="1:21" s="142" customFormat="1" ht="25.5" x14ac:dyDescent="0.25">
      <c r="A36" s="583"/>
      <c r="B36" s="123" t="s">
        <v>2782</v>
      </c>
      <c r="C36" s="175" t="s">
        <v>2783</v>
      </c>
      <c r="D36" s="125">
        <v>1</v>
      </c>
      <c r="E36" s="126" t="s">
        <v>242</v>
      </c>
      <c r="F36" s="5">
        <v>11956</v>
      </c>
      <c r="G36" s="272">
        <f t="shared" si="0"/>
        <v>8369.2000000000007</v>
      </c>
      <c r="H36" s="93"/>
      <c r="I36" s="51"/>
      <c r="J36" s="52">
        <f t="shared" si="1"/>
        <v>0</v>
      </c>
      <c r="K36" s="93"/>
      <c r="L36" s="125" t="s">
        <v>162</v>
      </c>
      <c r="M36" s="125" t="s">
        <v>2779</v>
      </c>
      <c r="N36" s="125" t="s">
        <v>2816</v>
      </c>
      <c r="O36" s="125">
        <v>96</v>
      </c>
      <c r="P36" s="125" t="s">
        <v>2781</v>
      </c>
      <c r="Q36" s="125"/>
      <c r="R36" s="125">
        <v>1</v>
      </c>
      <c r="S36" s="125">
        <v>345</v>
      </c>
      <c r="T36" s="127">
        <v>4.72</v>
      </c>
      <c r="U36" s="125">
        <v>20</v>
      </c>
    </row>
    <row r="37" spans="1:21" s="142" customFormat="1" x14ac:dyDescent="0.25">
      <c r="A37" s="583"/>
      <c r="B37" s="123" t="s">
        <v>2784</v>
      </c>
      <c r="C37" s="175" t="s">
        <v>2785</v>
      </c>
      <c r="D37" s="125">
        <v>1</v>
      </c>
      <c r="E37" s="126" t="s">
        <v>242</v>
      </c>
      <c r="F37" s="5">
        <v>3660</v>
      </c>
      <c r="G37" s="272">
        <f t="shared" si="0"/>
        <v>2562</v>
      </c>
      <c r="H37" s="93"/>
      <c r="I37" s="51"/>
      <c r="J37" s="52">
        <f t="shared" si="1"/>
        <v>0</v>
      </c>
      <c r="K37" s="93"/>
      <c r="L37" s="125" t="s">
        <v>162</v>
      </c>
      <c r="M37" s="125" t="s">
        <v>2779</v>
      </c>
      <c r="N37" s="125" t="s">
        <v>2816</v>
      </c>
      <c r="O37" s="125">
        <v>96</v>
      </c>
      <c r="P37" s="125" t="s">
        <v>2781</v>
      </c>
      <c r="Q37" s="125"/>
      <c r="R37" s="125">
        <v>1</v>
      </c>
      <c r="S37" s="125">
        <v>345</v>
      </c>
      <c r="T37" s="127">
        <v>4.72</v>
      </c>
      <c r="U37" s="125">
        <v>20</v>
      </c>
    </row>
    <row r="38" spans="1:21" s="142" customFormat="1" x14ac:dyDescent="0.25">
      <c r="A38" s="583"/>
      <c r="B38" s="123" t="s">
        <v>2810</v>
      </c>
      <c r="C38" s="175" t="s">
        <v>2811</v>
      </c>
      <c r="D38" s="125">
        <v>1</v>
      </c>
      <c r="E38" s="126" t="s">
        <v>242</v>
      </c>
      <c r="F38" s="5">
        <v>854</v>
      </c>
      <c r="G38" s="272">
        <f t="shared" si="0"/>
        <v>597.79999999999995</v>
      </c>
      <c r="H38" s="93"/>
      <c r="I38" s="51"/>
      <c r="J38" s="52">
        <f t="shared" si="1"/>
        <v>0</v>
      </c>
      <c r="K38" s="93"/>
      <c r="L38" s="125" t="s">
        <v>162</v>
      </c>
      <c r="M38" s="125" t="s">
        <v>2779</v>
      </c>
      <c r="N38" s="125" t="s">
        <v>2816</v>
      </c>
      <c r="O38" s="125">
        <v>96</v>
      </c>
      <c r="P38" s="125" t="s">
        <v>2781</v>
      </c>
      <c r="Q38" s="125"/>
      <c r="R38" s="125">
        <v>1</v>
      </c>
      <c r="S38" s="125">
        <v>345</v>
      </c>
      <c r="T38" s="127">
        <v>4.72</v>
      </c>
      <c r="U38" s="125">
        <v>20</v>
      </c>
    </row>
    <row r="39" spans="1:21" s="142" customFormat="1" x14ac:dyDescent="0.25">
      <c r="A39" s="583"/>
      <c r="B39" s="123" t="s">
        <v>2812</v>
      </c>
      <c r="C39" s="175" t="s">
        <v>2813</v>
      </c>
      <c r="D39" s="125">
        <v>1</v>
      </c>
      <c r="E39" s="126" t="s">
        <v>242</v>
      </c>
      <c r="F39" s="5">
        <v>915</v>
      </c>
      <c r="G39" s="272">
        <f t="shared" si="0"/>
        <v>640.5</v>
      </c>
      <c r="H39" s="93"/>
      <c r="I39" s="51"/>
      <c r="J39" s="52">
        <f t="shared" si="1"/>
        <v>0</v>
      </c>
      <c r="K39" s="93"/>
      <c r="L39" s="125" t="s">
        <v>162</v>
      </c>
      <c r="M39" s="125" t="s">
        <v>2779</v>
      </c>
      <c r="N39" s="125" t="s">
        <v>2816</v>
      </c>
      <c r="O39" s="125">
        <v>96</v>
      </c>
      <c r="P39" s="125" t="s">
        <v>2781</v>
      </c>
      <c r="Q39" s="125"/>
      <c r="R39" s="125">
        <v>1</v>
      </c>
      <c r="S39" s="125">
        <v>345</v>
      </c>
      <c r="T39" s="127">
        <v>4.72</v>
      </c>
      <c r="U39" s="125">
        <v>20</v>
      </c>
    </row>
    <row r="40" spans="1:21" s="142" customFormat="1" ht="31.5" x14ac:dyDescent="0.25">
      <c r="A40" s="597"/>
      <c r="B40" s="264" t="s">
        <v>2817</v>
      </c>
      <c r="C40" s="424" t="s">
        <v>2818</v>
      </c>
      <c r="D40" s="266"/>
      <c r="E40" s="267" t="s">
        <v>235</v>
      </c>
      <c r="F40" s="268">
        <v>17507</v>
      </c>
      <c r="G40" s="269">
        <f t="shared" si="0"/>
        <v>12254.900000000001</v>
      </c>
      <c r="H40" s="93"/>
      <c r="I40" s="270"/>
      <c r="J40" s="271">
        <f t="shared" si="1"/>
        <v>0</v>
      </c>
      <c r="K40" s="93"/>
      <c r="L40" s="266" t="s">
        <v>162</v>
      </c>
      <c r="M40" s="266" t="s">
        <v>2779</v>
      </c>
      <c r="N40" s="266" t="s">
        <v>2819</v>
      </c>
      <c r="O40" s="266">
        <v>96</v>
      </c>
      <c r="P40" s="266" t="s">
        <v>2781</v>
      </c>
      <c r="Q40" s="266"/>
      <c r="R40" s="266">
        <v>1</v>
      </c>
      <c r="S40" s="266">
        <v>345</v>
      </c>
      <c r="T40" s="371">
        <v>4.82</v>
      </c>
      <c r="U40" s="266">
        <v>20</v>
      </c>
    </row>
    <row r="41" spans="1:21" s="142" customFormat="1" ht="25.5" x14ac:dyDescent="0.25">
      <c r="A41" s="597"/>
      <c r="B41" s="123" t="s">
        <v>2782</v>
      </c>
      <c r="C41" s="175" t="s">
        <v>2783</v>
      </c>
      <c r="D41" s="125">
        <v>1</v>
      </c>
      <c r="E41" s="126" t="s">
        <v>242</v>
      </c>
      <c r="F41" s="5">
        <v>11956</v>
      </c>
      <c r="G41" s="272">
        <f t="shared" si="0"/>
        <v>8369.2000000000007</v>
      </c>
      <c r="H41" s="93"/>
      <c r="I41" s="51"/>
      <c r="J41" s="52">
        <f t="shared" si="1"/>
        <v>0</v>
      </c>
      <c r="K41" s="93"/>
      <c r="L41" s="125" t="s">
        <v>162</v>
      </c>
      <c r="M41" s="125" t="s">
        <v>2779</v>
      </c>
      <c r="N41" s="125" t="s">
        <v>2819</v>
      </c>
      <c r="O41" s="125">
        <v>96</v>
      </c>
      <c r="P41" s="125" t="s">
        <v>2781</v>
      </c>
      <c r="Q41" s="125"/>
      <c r="R41" s="125">
        <v>1</v>
      </c>
      <c r="S41" s="125">
        <v>345</v>
      </c>
      <c r="T41" s="127">
        <v>4.82</v>
      </c>
      <c r="U41" s="125">
        <v>20</v>
      </c>
    </row>
    <row r="42" spans="1:21" s="142" customFormat="1" x14ac:dyDescent="0.25">
      <c r="A42" s="597"/>
      <c r="B42" s="123" t="s">
        <v>2784</v>
      </c>
      <c r="C42" s="175" t="s">
        <v>2785</v>
      </c>
      <c r="D42" s="125">
        <v>1</v>
      </c>
      <c r="E42" s="126" t="s">
        <v>242</v>
      </c>
      <c r="F42" s="5">
        <v>3660</v>
      </c>
      <c r="G42" s="272">
        <f t="shared" si="0"/>
        <v>2562</v>
      </c>
      <c r="H42" s="93"/>
      <c r="I42" s="51"/>
      <c r="J42" s="52">
        <f t="shared" si="1"/>
        <v>0</v>
      </c>
      <c r="K42" s="93"/>
      <c r="L42" s="125" t="s">
        <v>162</v>
      </c>
      <c r="M42" s="125" t="s">
        <v>2779</v>
      </c>
      <c r="N42" s="125" t="s">
        <v>2819</v>
      </c>
      <c r="O42" s="125">
        <v>96</v>
      </c>
      <c r="P42" s="125" t="s">
        <v>2781</v>
      </c>
      <c r="Q42" s="125"/>
      <c r="R42" s="125">
        <v>1</v>
      </c>
      <c r="S42" s="125">
        <v>345</v>
      </c>
      <c r="T42" s="127">
        <v>4.82</v>
      </c>
      <c r="U42" s="125">
        <v>20</v>
      </c>
    </row>
    <row r="43" spans="1:21" s="142" customFormat="1" x14ac:dyDescent="0.25">
      <c r="A43" s="597"/>
      <c r="B43" s="123" t="s">
        <v>2812</v>
      </c>
      <c r="C43" s="175" t="s">
        <v>2813</v>
      </c>
      <c r="D43" s="125">
        <v>1</v>
      </c>
      <c r="E43" s="126" t="s">
        <v>242</v>
      </c>
      <c r="F43" s="5">
        <v>915</v>
      </c>
      <c r="G43" s="272">
        <f t="shared" si="0"/>
        <v>640.5</v>
      </c>
      <c r="H43" s="93"/>
      <c r="I43" s="51"/>
      <c r="J43" s="52">
        <f t="shared" si="1"/>
        <v>0</v>
      </c>
      <c r="K43" s="93"/>
      <c r="L43" s="125" t="s">
        <v>162</v>
      </c>
      <c r="M43" s="125" t="s">
        <v>2779</v>
      </c>
      <c r="N43" s="125" t="s">
        <v>2819</v>
      </c>
      <c r="O43" s="125">
        <v>96</v>
      </c>
      <c r="P43" s="125" t="s">
        <v>2781</v>
      </c>
      <c r="Q43" s="125"/>
      <c r="R43" s="125">
        <v>1</v>
      </c>
      <c r="S43" s="125">
        <v>345</v>
      </c>
      <c r="T43" s="127">
        <v>4.82</v>
      </c>
      <c r="U43" s="125">
        <v>20</v>
      </c>
    </row>
    <row r="44" spans="1:21" s="142" customFormat="1" x14ac:dyDescent="0.25">
      <c r="A44" s="597"/>
      <c r="B44" s="123" t="s">
        <v>2820</v>
      </c>
      <c r="C44" s="175" t="s">
        <v>2821</v>
      </c>
      <c r="D44" s="125">
        <v>1</v>
      </c>
      <c r="E44" s="126" t="s">
        <v>242</v>
      </c>
      <c r="F44" s="5">
        <v>976</v>
      </c>
      <c r="G44" s="272">
        <f t="shared" si="0"/>
        <v>683.2</v>
      </c>
      <c r="H44" s="93"/>
      <c r="I44" s="51"/>
      <c r="J44" s="52">
        <f t="shared" si="1"/>
        <v>0</v>
      </c>
      <c r="K44" s="93"/>
      <c r="L44" s="125" t="s">
        <v>162</v>
      </c>
      <c r="M44" s="125" t="s">
        <v>2779</v>
      </c>
      <c r="N44" s="125" t="s">
        <v>2819</v>
      </c>
      <c r="O44" s="125">
        <v>96</v>
      </c>
      <c r="P44" s="125" t="s">
        <v>2781</v>
      </c>
      <c r="Q44" s="125"/>
      <c r="R44" s="125">
        <v>1</v>
      </c>
      <c r="S44" s="125">
        <v>345</v>
      </c>
      <c r="T44" s="127">
        <v>4.82</v>
      </c>
      <c r="U44" s="125">
        <v>20</v>
      </c>
    </row>
    <row r="45" spans="1:21" s="142" customFormat="1" ht="31.5" x14ac:dyDescent="0.25">
      <c r="A45" s="597"/>
      <c r="B45" s="264" t="s">
        <v>2822</v>
      </c>
      <c r="C45" s="424" t="s">
        <v>2823</v>
      </c>
      <c r="D45" s="266"/>
      <c r="E45" s="267" t="s">
        <v>235</v>
      </c>
      <c r="F45" s="268">
        <v>17690</v>
      </c>
      <c r="G45" s="269">
        <f t="shared" si="0"/>
        <v>12383</v>
      </c>
      <c r="H45" s="93"/>
      <c r="I45" s="270"/>
      <c r="J45" s="271">
        <f t="shared" si="1"/>
        <v>0</v>
      </c>
      <c r="K45" s="93"/>
      <c r="L45" s="266" t="s">
        <v>162</v>
      </c>
      <c r="M45" s="266" t="s">
        <v>2779</v>
      </c>
      <c r="N45" s="266" t="s">
        <v>2824</v>
      </c>
      <c r="O45" s="266">
        <v>96</v>
      </c>
      <c r="P45" s="266" t="s">
        <v>2781</v>
      </c>
      <c r="Q45" s="266"/>
      <c r="R45" s="266">
        <v>1</v>
      </c>
      <c r="S45" s="266">
        <v>345</v>
      </c>
      <c r="T45" s="371">
        <v>4.92</v>
      </c>
      <c r="U45" s="266">
        <v>20</v>
      </c>
    </row>
    <row r="46" spans="1:21" s="142" customFormat="1" ht="25.5" x14ac:dyDescent="0.25">
      <c r="A46" s="597"/>
      <c r="B46" s="123" t="s">
        <v>2782</v>
      </c>
      <c r="C46" s="175" t="s">
        <v>2783</v>
      </c>
      <c r="D46" s="125">
        <v>1</v>
      </c>
      <c r="E46" s="126" t="s">
        <v>242</v>
      </c>
      <c r="F46" s="5">
        <v>11956</v>
      </c>
      <c r="G46" s="272">
        <f t="shared" si="0"/>
        <v>8369.2000000000007</v>
      </c>
      <c r="H46" s="93"/>
      <c r="I46" s="51"/>
      <c r="J46" s="52">
        <f t="shared" si="1"/>
        <v>0</v>
      </c>
      <c r="K46" s="93"/>
      <c r="L46" s="125" t="s">
        <v>162</v>
      </c>
      <c r="M46" s="125" t="s">
        <v>2779</v>
      </c>
      <c r="N46" s="125" t="s">
        <v>2824</v>
      </c>
      <c r="O46" s="125">
        <v>96</v>
      </c>
      <c r="P46" s="125" t="s">
        <v>2781</v>
      </c>
      <c r="Q46" s="125"/>
      <c r="R46" s="125">
        <v>1</v>
      </c>
      <c r="S46" s="125">
        <v>345</v>
      </c>
      <c r="T46" s="127">
        <v>4.92</v>
      </c>
      <c r="U46" s="125">
        <v>20</v>
      </c>
    </row>
    <row r="47" spans="1:21" s="142" customFormat="1" x14ac:dyDescent="0.25">
      <c r="A47" s="597"/>
      <c r="B47" s="123" t="s">
        <v>2784</v>
      </c>
      <c r="C47" s="175" t="s">
        <v>2785</v>
      </c>
      <c r="D47" s="125">
        <v>1</v>
      </c>
      <c r="E47" s="126" t="s">
        <v>242</v>
      </c>
      <c r="F47" s="5">
        <v>3660</v>
      </c>
      <c r="G47" s="272">
        <f t="shared" si="0"/>
        <v>2562</v>
      </c>
      <c r="H47" s="93"/>
      <c r="I47" s="51"/>
      <c r="J47" s="52">
        <f t="shared" si="1"/>
        <v>0</v>
      </c>
      <c r="K47" s="93"/>
      <c r="L47" s="125" t="s">
        <v>162</v>
      </c>
      <c r="M47" s="125" t="s">
        <v>2779</v>
      </c>
      <c r="N47" s="125" t="s">
        <v>2824</v>
      </c>
      <c r="O47" s="125">
        <v>96</v>
      </c>
      <c r="P47" s="125" t="s">
        <v>2781</v>
      </c>
      <c r="Q47" s="125"/>
      <c r="R47" s="125">
        <v>1</v>
      </c>
      <c r="S47" s="125">
        <v>345</v>
      </c>
      <c r="T47" s="127">
        <v>4.92</v>
      </c>
      <c r="U47" s="125">
        <v>20</v>
      </c>
    </row>
    <row r="48" spans="1:21" s="142" customFormat="1" x14ac:dyDescent="0.25">
      <c r="A48" s="597"/>
      <c r="B48" s="123" t="s">
        <v>2820</v>
      </c>
      <c r="C48" s="175" t="s">
        <v>2821</v>
      </c>
      <c r="D48" s="125">
        <v>1</v>
      </c>
      <c r="E48" s="126" t="s">
        <v>242</v>
      </c>
      <c r="F48" s="5">
        <v>976</v>
      </c>
      <c r="G48" s="272">
        <f t="shared" si="0"/>
        <v>683.2</v>
      </c>
      <c r="H48" s="93"/>
      <c r="I48" s="51"/>
      <c r="J48" s="52">
        <f t="shared" si="1"/>
        <v>0</v>
      </c>
      <c r="K48" s="93"/>
      <c r="L48" s="125" t="s">
        <v>162</v>
      </c>
      <c r="M48" s="125" t="s">
        <v>2779</v>
      </c>
      <c r="N48" s="125" t="s">
        <v>2824</v>
      </c>
      <c r="O48" s="125">
        <v>96</v>
      </c>
      <c r="P48" s="125" t="s">
        <v>2781</v>
      </c>
      <c r="Q48" s="125"/>
      <c r="R48" s="125">
        <v>1</v>
      </c>
      <c r="S48" s="125">
        <v>345</v>
      </c>
      <c r="T48" s="127">
        <v>4.92</v>
      </c>
      <c r="U48" s="125">
        <v>20</v>
      </c>
    </row>
    <row r="49" spans="1:21" s="142" customFormat="1" x14ac:dyDescent="0.25">
      <c r="A49" s="597"/>
      <c r="B49" s="123" t="s">
        <v>2825</v>
      </c>
      <c r="C49" s="175" t="s">
        <v>2826</v>
      </c>
      <c r="D49" s="125">
        <v>1</v>
      </c>
      <c r="E49" s="126" t="s">
        <v>242</v>
      </c>
      <c r="F49" s="5">
        <v>1098</v>
      </c>
      <c r="G49" s="272">
        <f t="shared" si="0"/>
        <v>768.6</v>
      </c>
      <c r="H49" s="93"/>
      <c r="I49" s="51"/>
      <c r="J49" s="52">
        <f t="shared" si="1"/>
        <v>0</v>
      </c>
      <c r="K49" s="93"/>
      <c r="L49" s="125" t="s">
        <v>162</v>
      </c>
      <c r="M49" s="125" t="s">
        <v>2779</v>
      </c>
      <c r="N49" s="125" t="s">
        <v>2824</v>
      </c>
      <c r="O49" s="125">
        <v>96</v>
      </c>
      <c r="P49" s="125" t="s">
        <v>2781</v>
      </c>
      <c r="Q49" s="125"/>
      <c r="R49" s="125">
        <v>1</v>
      </c>
      <c r="S49" s="125">
        <v>345</v>
      </c>
      <c r="T49" s="127">
        <v>4.92</v>
      </c>
      <c r="U49" s="125">
        <v>20</v>
      </c>
    </row>
    <row r="50" spans="1:21" s="142" customFormat="1" ht="31.5" x14ac:dyDescent="0.25">
      <c r="A50" s="597"/>
      <c r="B50" s="264" t="s">
        <v>2827</v>
      </c>
      <c r="C50" s="424" t="s">
        <v>2828</v>
      </c>
      <c r="D50" s="266"/>
      <c r="E50" s="267" t="s">
        <v>235</v>
      </c>
      <c r="F50" s="268">
        <v>17873</v>
      </c>
      <c r="G50" s="269">
        <f t="shared" si="0"/>
        <v>12511.1</v>
      </c>
      <c r="H50" s="93"/>
      <c r="I50" s="270"/>
      <c r="J50" s="271">
        <f t="shared" si="1"/>
        <v>0</v>
      </c>
      <c r="K50" s="93"/>
      <c r="L50" s="266" t="s">
        <v>162</v>
      </c>
      <c r="M50" s="266" t="s">
        <v>2779</v>
      </c>
      <c r="N50" s="266" t="s">
        <v>2829</v>
      </c>
      <c r="O50" s="266">
        <v>96</v>
      </c>
      <c r="P50" s="266" t="s">
        <v>2781</v>
      </c>
      <c r="Q50" s="266"/>
      <c r="R50" s="266">
        <v>1</v>
      </c>
      <c r="S50" s="266">
        <v>345</v>
      </c>
      <c r="T50" s="371">
        <v>5.0199999999999996</v>
      </c>
      <c r="U50" s="266">
        <v>20</v>
      </c>
    </row>
    <row r="51" spans="1:21" s="142" customFormat="1" ht="25.5" x14ac:dyDescent="0.25">
      <c r="A51" s="597"/>
      <c r="B51" s="123" t="s">
        <v>2782</v>
      </c>
      <c r="C51" s="175" t="s">
        <v>2783</v>
      </c>
      <c r="D51" s="125">
        <v>1</v>
      </c>
      <c r="E51" s="126" t="s">
        <v>242</v>
      </c>
      <c r="F51" s="5">
        <v>11956</v>
      </c>
      <c r="G51" s="272">
        <f t="shared" si="0"/>
        <v>8369.2000000000007</v>
      </c>
      <c r="H51" s="93"/>
      <c r="I51" s="51"/>
      <c r="J51" s="52">
        <f t="shared" si="1"/>
        <v>0</v>
      </c>
      <c r="K51" s="93"/>
      <c r="L51" s="125" t="s">
        <v>162</v>
      </c>
      <c r="M51" s="125" t="s">
        <v>2779</v>
      </c>
      <c r="N51" s="125" t="s">
        <v>2829</v>
      </c>
      <c r="O51" s="125">
        <v>96</v>
      </c>
      <c r="P51" s="125" t="s">
        <v>2781</v>
      </c>
      <c r="Q51" s="125"/>
      <c r="R51" s="125">
        <v>1</v>
      </c>
      <c r="S51" s="125">
        <v>345</v>
      </c>
      <c r="T51" s="127">
        <v>5.0199999999999996</v>
      </c>
      <c r="U51" s="125">
        <v>20</v>
      </c>
    </row>
    <row r="52" spans="1:21" s="142" customFormat="1" x14ac:dyDescent="0.25">
      <c r="A52" s="597"/>
      <c r="B52" s="123" t="s">
        <v>2784</v>
      </c>
      <c r="C52" s="175" t="s">
        <v>2785</v>
      </c>
      <c r="D52" s="125">
        <v>1</v>
      </c>
      <c r="E52" s="126" t="s">
        <v>242</v>
      </c>
      <c r="F52" s="5">
        <v>3660</v>
      </c>
      <c r="G52" s="272">
        <f t="shared" si="0"/>
        <v>2562</v>
      </c>
      <c r="H52" s="93"/>
      <c r="I52" s="51"/>
      <c r="J52" s="52">
        <f t="shared" si="1"/>
        <v>0</v>
      </c>
      <c r="K52" s="93"/>
      <c r="L52" s="125" t="s">
        <v>162</v>
      </c>
      <c r="M52" s="125" t="s">
        <v>2779</v>
      </c>
      <c r="N52" s="125" t="s">
        <v>2829</v>
      </c>
      <c r="O52" s="125">
        <v>96</v>
      </c>
      <c r="P52" s="125" t="s">
        <v>2781</v>
      </c>
      <c r="Q52" s="125"/>
      <c r="R52" s="125">
        <v>1</v>
      </c>
      <c r="S52" s="125">
        <v>345</v>
      </c>
      <c r="T52" s="127">
        <v>5.0199999999999996</v>
      </c>
      <c r="U52" s="125">
        <v>20</v>
      </c>
    </row>
    <row r="53" spans="1:21" s="142" customFormat="1" x14ac:dyDescent="0.25">
      <c r="A53" s="597"/>
      <c r="B53" s="123" t="s">
        <v>2825</v>
      </c>
      <c r="C53" s="175" t="s">
        <v>2826</v>
      </c>
      <c r="D53" s="125">
        <v>1</v>
      </c>
      <c r="E53" s="126" t="s">
        <v>242</v>
      </c>
      <c r="F53" s="5">
        <v>1098</v>
      </c>
      <c r="G53" s="272">
        <f t="shared" si="0"/>
        <v>768.6</v>
      </c>
      <c r="H53" s="93"/>
      <c r="I53" s="51"/>
      <c r="J53" s="52">
        <f t="shared" si="1"/>
        <v>0</v>
      </c>
      <c r="K53" s="93"/>
      <c r="L53" s="125" t="s">
        <v>162</v>
      </c>
      <c r="M53" s="125" t="s">
        <v>2779</v>
      </c>
      <c r="N53" s="125" t="s">
        <v>2829</v>
      </c>
      <c r="O53" s="125">
        <v>96</v>
      </c>
      <c r="P53" s="125" t="s">
        <v>2781</v>
      </c>
      <c r="Q53" s="125"/>
      <c r="R53" s="125">
        <v>1</v>
      </c>
      <c r="S53" s="125">
        <v>345</v>
      </c>
      <c r="T53" s="127">
        <v>5.0199999999999996</v>
      </c>
      <c r="U53" s="125">
        <v>20</v>
      </c>
    </row>
    <row r="54" spans="1:21" s="142" customFormat="1" x14ac:dyDescent="0.25">
      <c r="A54" s="597"/>
      <c r="B54" s="123" t="s">
        <v>2830</v>
      </c>
      <c r="C54" s="175" t="s">
        <v>2831</v>
      </c>
      <c r="D54" s="125">
        <v>1</v>
      </c>
      <c r="E54" s="126" t="s">
        <v>242</v>
      </c>
      <c r="F54" s="5">
        <v>1159</v>
      </c>
      <c r="G54" s="272">
        <f t="shared" si="0"/>
        <v>811.3</v>
      </c>
      <c r="H54" s="93"/>
      <c r="I54" s="51"/>
      <c r="J54" s="52">
        <f t="shared" si="1"/>
        <v>0</v>
      </c>
      <c r="K54" s="93"/>
      <c r="L54" s="125" t="s">
        <v>162</v>
      </c>
      <c r="M54" s="125" t="s">
        <v>2779</v>
      </c>
      <c r="N54" s="125" t="s">
        <v>2829</v>
      </c>
      <c r="O54" s="125">
        <v>96</v>
      </c>
      <c r="P54" s="125" t="s">
        <v>2781</v>
      </c>
      <c r="Q54" s="125"/>
      <c r="R54" s="125">
        <v>1</v>
      </c>
      <c r="S54" s="125">
        <v>345</v>
      </c>
      <c r="T54" s="127">
        <v>5.0199999999999996</v>
      </c>
      <c r="U54" s="125">
        <v>20</v>
      </c>
    </row>
    <row r="55" spans="1:21" s="142" customFormat="1" ht="31.5" x14ac:dyDescent="0.25">
      <c r="A55" s="597"/>
      <c r="B55" s="264" t="s">
        <v>2832</v>
      </c>
      <c r="C55" s="424" t="s">
        <v>2833</v>
      </c>
      <c r="D55" s="266"/>
      <c r="E55" s="267" t="s">
        <v>235</v>
      </c>
      <c r="F55" s="268">
        <v>18056</v>
      </c>
      <c r="G55" s="269">
        <f t="shared" si="0"/>
        <v>12639.2</v>
      </c>
      <c r="H55" s="93"/>
      <c r="I55" s="270"/>
      <c r="J55" s="271">
        <f t="shared" si="1"/>
        <v>0</v>
      </c>
      <c r="K55" s="93"/>
      <c r="L55" s="266" t="s">
        <v>162</v>
      </c>
      <c r="M55" s="266" t="s">
        <v>2779</v>
      </c>
      <c r="N55" s="266" t="s">
        <v>2834</v>
      </c>
      <c r="O55" s="266">
        <v>96</v>
      </c>
      <c r="P55" s="266" t="s">
        <v>2781</v>
      </c>
      <c r="Q55" s="266"/>
      <c r="R55" s="266">
        <v>1</v>
      </c>
      <c r="S55" s="266">
        <v>345</v>
      </c>
      <c r="T55" s="371">
        <v>5.1199999999999992</v>
      </c>
      <c r="U55" s="266">
        <v>20</v>
      </c>
    </row>
    <row r="56" spans="1:21" s="142" customFormat="1" ht="25.5" x14ac:dyDescent="0.25">
      <c r="A56" s="597"/>
      <c r="B56" s="123" t="s">
        <v>2782</v>
      </c>
      <c r="C56" s="175" t="s">
        <v>2783</v>
      </c>
      <c r="D56" s="125">
        <v>1</v>
      </c>
      <c r="E56" s="126" t="s">
        <v>242</v>
      </c>
      <c r="F56" s="5">
        <v>11956</v>
      </c>
      <c r="G56" s="272">
        <f t="shared" si="0"/>
        <v>8369.2000000000007</v>
      </c>
      <c r="H56" s="93"/>
      <c r="I56" s="51"/>
      <c r="J56" s="52">
        <f t="shared" si="1"/>
        <v>0</v>
      </c>
      <c r="K56" s="93"/>
      <c r="L56" s="125" t="s">
        <v>162</v>
      </c>
      <c r="M56" s="125" t="s">
        <v>2779</v>
      </c>
      <c r="N56" s="125" t="s">
        <v>2834</v>
      </c>
      <c r="O56" s="125">
        <v>96</v>
      </c>
      <c r="P56" s="125" t="s">
        <v>2781</v>
      </c>
      <c r="Q56" s="125"/>
      <c r="R56" s="125">
        <v>1</v>
      </c>
      <c r="S56" s="125">
        <v>345</v>
      </c>
      <c r="T56" s="127">
        <v>5.1199999999999992</v>
      </c>
      <c r="U56" s="125">
        <v>20</v>
      </c>
    </row>
    <row r="57" spans="1:21" s="142" customFormat="1" x14ac:dyDescent="0.25">
      <c r="A57" s="597"/>
      <c r="B57" s="123" t="s">
        <v>2784</v>
      </c>
      <c r="C57" s="175" t="s">
        <v>2785</v>
      </c>
      <c r="D57" s="125">
        <v>1</v>
      </c>
      <c r="E57" s="126" t="s">
        <v>242</v>
      </c>
      <c r="F57" s="5">
        <v>3660</v>
      </c>
      <c r="G57" s="272">
        <f t="shared" si="0"/>
        <v>2562</v>
      </c>
      <c r="H57" s="93"/>
      <c r="I57" s="51"/>
      <c r="J57" s="52">
        <f t="shared" si="1"/>
        <v>0</v>
      </c>
      <c r="K57" s="93"/>
      <c r="L57" s="125" t="s">
        <v>162</v>
      </c>
      <c r="M57" s="125" t="s">
        <v>2779</v>
      </c>
      <c r="N57" s="125" t="s">
        <v>2834</v>
      </c>
      <c r="O57" s="125">
        <v>96</v>
      </c>
      <c r="P57" s="125" t="s">
        <v>2781</v>
      </c>
      <c r="Q57" s="125"/>
      <c r="R57" s="125">
        <v>1</v>
      </c>
      <c r="S57" s="125">
        <v>345</v>
      </c>
      <c r="T57" s="127">
        <v>5.1199999999999992</v>
      </c>
      <c r="U57" s="125">
        <v>20</v>
      </c>
    </row>
    <row r="58" spans="1:21" s="142" customFormat="1" x14ac:dyDescent="0.25">
      <c r="A58" s="597"/>
      <c r="B58" s="123" t="s">
        <v>2830</v>
      </c>
      <c r="C58" s="175" t="s">
        <v>2831</v>
      </c>
      <c r="D58" s="125">
        <v>1</v>
      </c>
      <c r="E58" s="126" t="s">
        <v>242</v>
      </c>
      <c r="F58" s="5">
        <v>1159</v>
      </c>
      <c r="G58" s="272">
        <f t="shared" si="0"/>
        <v>811.3</v>
      </c>
      <c r="H58" s="93"/>
      <c r="I58" s="51"/>
      <c r="J58" s="52">
        <f t="shared" si="1"/>
        <v>0</v>
      </c>
      <c r="K58" s="93"/>
      <c r="L58" s="125" t="s">
        <v>162</v>
      </c>
      <c r="M58" s="125" t="s">
        <v>2779</v>
      </c>
      <c r="N58" s="125" t="s">
        <v>2834</v>
      </c>
      <c r="O58" s="125">
        <v>96</v>
      </c>
      <c r="P58" s="125" t="s">
        <v>2781</v>
      </c>
      <c r="Q58" s="125"/>
      <c r="R58" s="125">
        <v>1</v>
      </c>
      <c r="S58" s="125">
        <v>345</v>
      </c>
      <c r="T58" s="127">
        <v>5.1199999999999992</v>
      </c>
      <c r="U58" s="125">
        <v>20</v>
      </c>
    </row>
    <row r="59" spans="1:21" s="142" customFormat="1" x14ac:dyDescent="0.25">
      <c r="A59" s="597"/>
      <c r="B59" s="123" t="s">
        <v>2835</v>
      </c>
      <c r="C59" s="175" t="s">
        <v>2836</v>
      </c>
      <c r="D59" s="125">
        <v>1</v>
      </c>
      <c r="E59" s="126" t="s">
        <v>242</v>
      </c>
      <c r="F59" s="5">
        <v>1281</v>
      </c>
      <c r="G59" s="272">
        <f t="shared" si="0"/>
        <v>896.7</v>
      </c>
      <c r="H59" s="93"/>
      <c r="I59" s="51"/>
      <c r="J59" s="52">
        <f t="shared" si="1"/>
        <v>0</v>
      </c>
      <c r="K59" s="93"/>
      <c r="L59" s="125" t="s">
        <v>162</v>
      </c>
      <c r="M59" s="125" t="s">
        <v>2779</v>
      </c>
      <c r="N59" s="125" t="s">
        <v>2834</v>
      </c>
      <c r="O59" s="125">
        <v>96</v>
      </c>
      <c r="P59" s="125" t="s">
        <v>2781</v>
      </c>
      <c r="Q59" s="125"/>
      <c r="R59" s="125">
        <v>1</v>
      </c>
      <c r="S59" s="125">
        <v>345</v>
      </c>
      <c r="T59" s="127">
        <v>5.1199999999999992</v>
      </c>
      <c r="U59" s="125">
        <v>20</v>
      </c>
    </row>
    <row r="60" spans="1:21" s="142" customFormat="1" ht="31.5" x14ac:dyDescent="0.25">
      <c r="A60" s="597"/>
      <c r="B60" s="264" t="s">
        <v>2837</v>
      </c>
      <c r="C60" s="424" t="s">
        <v>2838</v>
      </c>
      <c r="D60" s="266"/>
      <c r="E60" s="267" t="s">
        <v>235</v>
      </c>
      <c r="F60" s="268">
        <v>18239</v>
      </c>
      <c r="G60" s="269">
        <f t="shared" si="0"/>
        <v>12767.3</v>
      </c>
      <c r="H60" s="93"/>
      <c r="I60" s="270"/>
      <c r="J60" s="271">
        <f t="shared" si="1"/>
        <v>0</v>
      </c>
      <c r="K60" s="93"/>
      <c r="L60" s="266" t="s">
        <v>162</v>
      </c>
      <c r="M60" s="266" t="s">
        <v>2779</v>
      </c>
      <c r="N60" s="266" t="s">
        <v>2109</v>
      </c>
      <c r="O60" s="266">
        <v>96</v>
      </c>
      <c r="P60" s="266" t="s">
        <v>2781</v>
      </c>
      <c r="Q60" s="266"/>
      <c r="R60" s="266">
        <v>1</v>
      </c>
      <c r="S60" s="266">
        <v>345</v>
      </c>
      <c r="T60" s="371">
        <v>5.22</v>
      </c>
      <c r="U60" s="266">
        <v>20</v>
      </c>
    </row>
    <row r="61" spans="1:21" s="142" customFormat="1" ht="25.5" x14ac:dyDescent="0.25">
      <c r="A61" s="597"/>
      <c r="B61" s="123" t="s">
        <v>2782</v>
      </c>
      <c r="C61" s="175" t="s">
        <v>2783</v>
      </c>
      <c r="D61" s="125">
        <v>1</v>
      </c>
      <c r="E61" s="126" t="s">
        <v>242</v>
      </c>
      <c r="F61" s="5">
        <v>11956</v>
      </c>
      <c r="G61" s="272">
        <f t="shared" si="0"/>
        <v>8369.2000000000007</v>
      </c>
      <c r="H61" s="93"/>
      <c r="I61" s="51"/>
      <c r="J61" s="52">
        <f t="shared" si="1"/>
        <v>0</v>
      </c>
      <c r="K61" s="93"/>
      <c r="L61" s="125" t="s">
        <v>162</v>
      </c>
      <c r="M61" s="125" t="s">
        <v>2779</v>
      </c>
      <c r="N61" s="125" t="s">
        <v>2109</v>
      </c>
      <c r="O61" s="125">
        <v>96</v>
      </c>
      <c r="P61" s="125" t="s">
        <v>2781</v>
      </c>
      <c r="Q61" s="125"/>
      <c r="R61" s="125">
        <v>1</v>
      </c>
      <c r="S61" s="125">
        <v>345</v>
      </c>
      <c r="T61" s="127">
        <v>5.22</v>
      </c>
      <c r="U61" s="125">
        <v>20</v>
      </c>
    </row>
    <row r="62" spans="1:21" s="142" customFormat="1" x14ac:dyDescent="0.25">
      <c r="A62" s="597"/>
      <c r="B62" s="123" t="s">
        <v>2784</v>
      </c>
      <c r="C62" s="175" t="s">
        <v>2785</v>
      </c>
      <c r="D62" s="125">
        <v>1</v>
      </c>
      <c r="E62" s="126" t="s">
        <v>242</v>
      </c>
      <c r="F62" s="5">
        <v>3660</v>
      </c>
      <c r="G62" s="272">
        <f t="shared" si="0"/>
        <v>2562</v>
      </c>
      <c r="H62" s="93"/>
      <c r="I62" s="51"/>
      <c r="J62" s="52">
        <f t="shared" si="1"/>
        <v>0</v>
      </c>
      <c r="K62" s="93"/>
      <c r="L62" s="125" t="s">
        <v>162</v>
      </c>
      <c r="M62" s="125" t="s">
        <v>2779</v>
      </c>
      <c r="N62" s="125" t="s">
        <v>2109</v>
      </c>
      <c r="O62" s="125">
        <v>96</v>
      </c>
      <c r="P62" s="125" t="s">
        <v>2781</v>
      </c>
      <c r="Q62" s="125"/>
      <c r="R62" s="125">
        <v>1</v>
      </c>
      <c r="S62" s="125">
        <v>345</v>
      </c>
      <c r="T62" s="127">
        <v>5.22</v>
      </c>
      <c r="U62" s="125">
        <v>20</v>
      </c>
    </row>
    <row r="63" spans="1:21" s="142" customFormat="1" x14ac:dyDescent="0.25">
      <c r="A63" s="597"/>
      <c r="B63" s="123" t="s">
        <v>2835</v>
      </c>
      <c r="C63" s="175" t="s">
        <v>2836</v>
      </c>
      <c r="D63" s="125">
        <v>1</v>
      </c>
      <c r="E63" s="126" t="s">
        <v>242</v>
      </c>
      <c r="F63" s="5">
        <v>1281</v>
      </c>
      <c r="G63" s="272">
        <f t="shared" si="0"/>
        <v>896.7</v>
      </c>
      <c r="H63" s="93"/>
      <c r="I63" s="51"/>
      <c r="J63" s="52">
        <f t="shared" si="1"/>
        <v>0</v>
      </c>
      <c r="K63" s="93"/>
      <c r="L63" s="125" t="s">
        <v>162</v>
      </c>
      <c r="M63" s="125" t="s">
        <v>2779</v>
      </c>
      <c r="N63" s="125" t="s">
        <v>2109</v>
      </c>
      <c r="O63" s="125">
        <v>96</v>
      </c>
      <c r="P63" s="125" t="s">
        <v>2781</v>
      </c>
      <c r="Q63" s="125"/>
      <c r="R63" s="125">
        <v>1</v>
      </c>
      <c r="S63" s="125">
        <v>345</v>
      </c>
      <c r="T63" s="127">
        <v>5.22</v>
      </c>
      <c r="U63" s="125">
        <v>20</v>
      </c>
    </row>
    <row r="64" spans="1:21" s="142" customFormat="1" x14ac:dyDescent="0.25">
      <c r="A64" s="597"/>
      <c r="B64" s="123" t="s">
        <v>2839</v>
      </c>
      <c r="C64" s="175" t="s">
        <v>2840</v>
      </c>
      <c r="D64" s="125">
        <v>1</v>
      </c>
      <c r="E64" s="126" t="s">
        <v>242</v>
      </c>
      <c r="F64" s="5">
        <v>1342</v>
      </c>
      <c r="G64" s="272">
        <f t="shared" si="0"/>
        <v>939.40000000000009</v>
      </c>
      <c r="H64" s="93"/>
      <c r="I64" s="51"/>
      <c r="J64" s="52">
        <f t="shared" si="1"/>
        <v>0</v>
      </c>
      <c r="K64" s="93"/>
      <c r="L64" s="125" t="s">
        <v>162</v>
      </c>
      <c r="M64" s="125" t="s">
        <v>2779</v>
      </c>
      <c r="N64" s="125" t="s">
        <v>2109</v>
      </c>
      <c r="O64" s="125">
        <v>96</v>
      </c>
      <c r="P64" s="125" t="s">
        <v>2781</v>
      </c>
      <c r="Q64" s="125"/>
      <c r="R64" s="125">
        <v>1</v>
      </c>
      <c r="S64" s="125">
        <v>345</v>
      </c>
      <c r="T64" s="127">
        <v>5.22</v>
      </c>
      <c r="U64" s="125">
        <v>20</v>
      </c>
    </row>
    <row r="65" spans="1:21" s="142" customFormat="1" ht="31.5" x14ac:dyDescent="0.25">
      <c r="A65" s="597"/>
      <c r="B65" s="264" t="s">
        <v>2841</v>
      </c>
      <c r="C65" s="424" t="s">
        <v>2842</v>
      </c>
      <c r="D65" s="266"/>
      <c r="E65" s="267" t="s">
        <v>235</v>
      </c>
      <c r="F65" s="268">
        <v>18361</v>
      </c>
      <c r="G65" s="269">
        <f t="shared" si="0"/>
        <v>12852.7</v>
      </c>
      <c r="H65" s="93"/>
      <c r="I65" s="270"/>
      <c r="J65" s="271">
        <f t="shared" si="1"/>
        <v>0</v>
      </c>
      <c r="K65" s="93"/>
      <c r="L65" s="266" t="s">
        <v>162</v>
      </c>
      <c r="M65" s="266" t="s">
        <v>2779</v>
      </c>
      <c r="N65" s="266" t="s">
        <v>2843</v>
      </c>
      <c r="O65" s="266">
        <v>96</v>
      </c>
      <c r="P65" s="266" t="s">
        <v>2781</v>
      </c>
      <c r="Q65" s="266"/>
      <c r="R65" s="266">
        <v>1</v>
      </c>
      <c r="S65" s="266">
        <v>345</v>
      </c>
      <c r="T65" s="371">
        <v>5.32</v>
      </c>
      <c r="U65" s="266">
        <v>20</v>
      </c>
    </row>
    <row r="66" spans="1:21" s="142" customFormat="1" ht="25.5" x14ac:dyDescent="0.25">
      <c r="A66" s="597"/>
      <c r="B66" s="123" t="s">
        <v>2782</v>
      </c>
      <c r="C66" s="175" t="s">
        <v>2783</v>
      </c>
      <c r="D66" s="125">
        <v>1</v>
      </c>
      <c r="E66" s="126" t="s">
        <v>242</v>
      </c>
      <c r="F66" s="5">
        <v>11956</v>
      </c>
      <c r="G66" s="272">
        <f t="shared" si="0"/>
        <v>8369.2000000000007</v>
      </c>
      <c r="H66" s="93"/>
      <c r="I66" s="51"/>
      <c r="J66" s="52">
        <f t="shared" si="1"/>
        <v>0</v>
      </c>
      <c r="K66" s="93"/>
      <c r="L66" s="125" t="s">
        <v>162</v>
      </c>
      <c r="M66" s="125" t="s">
        <v>2779</v>
      </c>
      <c r="N66" s="125" t="s">
        <v>2843</v>
      </c>
      <c r="O66" s="125">
        <v>96</v>
      </c>
      <c r="P66" s="125" t="s">
        <v>2781</v>
      </c>
      <c r="Q66" s="125"/>
      <c r="R66" s="125">
        <v>1</v>
      </c>
      <c r="S66" s="125">
        <v>345</v>
      </c>
      <c r="T66" s="127">
        <v>5.32</v>
      </c>
      <c r="U66" s="125">
        <v>20</v>
      </c>
    </row>
    <row r="67" spans="1:21" s="142" customFormat="1" x14ac:dyDescent="0.25">
      <c r="A67" s="597"/>
      <c r="B67" s="123" t="s">
        <v>2784</v>
      </c>
      <c r="C67" s="175" t="s">
        <v>2785</v>
      </c>
      <c r="D67" s="125">
        <v>1</v>
      </c>
      <c r="E67" s="126" t="s">
        <v>242</v>
      </c>
      <c r="F67" s="5">
        <v>3660</v>
      </c>
      <c r="G67" s="272">
        <f t="shared" si="0"/>
        <v>2562</v>
      </c>
      <c r="H67" s="93"/>
      <c r="I67" s="51"/>
      <c r="J67" s="52">
        <f t="shared" si="1"/>
        <v>0</v>
      </c>
      <c r="K67" s="93"/>
      <c r="L67" s="125" t="s">
        <v>162</v>
      </c>
      <c r="M67" s="125" t="s">
        <v>2779</v>
      </c>
      <c r="N67" s="125" t="s">
        <v>2843</v>
      </c>
      <c r="O67" s="125">
        <v>96</v>
      </c>
      <c r="P67" s="125" t="s">
        <v>2781</v>
      </c>
      <c r="Q67" s="125"/>
      <c r="R67" s="125">
        <v>1</v>
      </c>
      <c r="S67" s="125">
        <v>345</v>
      </c>
      <c r="T67" s="127">
        <v>5.32</v>
      </c>
      <c r="U67" s="125">
        <v>20</v>
      </c>
    </row>
    <row r="68" spans="1:21" s="142" customFormat="1" x14ac:dyDescent="0.25">
      <c r="A68" s="597"/>
      <c r="B68" s="123" t="s">
        <v>2839</v>
      </c>
      <c r="C68" s="175" t="s">
        <v>2840</v>
      </c>
      <c r="D68" s="125">
        <v>1</v>
      </c>
      <c r="E68" s="126" t="s">
        <v>242</v>
      </c>
      <c r="F68" s="5">
        <v>1342</v>
      </c>
      <c r="G68" s="272">
        <f t="shared" si="0"/>
        <v>939.40000000000009</v>
      </c>
      <c r="H68" s="93"/>
      <c r="I68" s="51"/>
      <c r="J68" s="52">
        <f t="shared" si="1"/>
        <v>0</v>
      </c>
      <c r="K68" s="93"/>
      <c r="L68" s="125" t="s">
        <v>162</v>
      </c>
      <c r="M68" s="125" t="s">
        <v>2779</v>
      </c>
      <c r="N68" s="125" t="s">
        <v>2843</v>
      </c>
      <c r="O68" s="125">
        <v>96</v>
      </c>
      <c r="P68" s="125" t="s">
        <v>2781</v>
      </c>
      <c r="Q68" s="125"/>
      <c r="R68" s="125">
        <v>1</v>
      </c>
      <c r="S68" s="125">
        <v>345</v>
      </c>
      <c r="T68" s="127">
        <v>5.32</v>
      </c>
      <c r="U68" s="125">
        <v>20</v>
      </c>
    </row>
    <row r="69" spans="1:21" s="142" customFormat="1" ht="16.5" thickBot="1" x14ac:dyDescent="0.3">
      <c r="A69" s="570"/>
      <c r="B69" s="178" t="s">
        <v>2844</v>
      </c>
      <c r="C69" s="179" t="s">
        <v>2845</v>
      </c>
      <c r="D69" s="180">
        <v>1</v>
      </c>
      <c r="E69" s="181" t="s">
        <v>242</v>
      </c>
      <c r="F69" s="242">
        <v>1403</v>
      </c>
      <c r="G69" s="294">
        <f t="shared" si="0"/>
        <v>982.1</v>
      </c>
      <c r="H69" s="93"/>
      <c r="I69" s="243"/>
      <c r="J69" s="55">
        <f t="shared" si="1"/>
        <v>0</v>
      </c>
      <c r="K69" s="93"/>
      <c r="L69" s="180" t="s">
        <v>162</v>
      </c>
      <c r="M69" s="180" t="s">
        <v>2779</v>
      </c>
      <c r="N69" s="180" t="s">
        <v>2843</v>
      </c>
      <c r="O69" s="180">
        <v>96</v>
      </c>
      <c r="P69" s="180" t="s">
        <v>2781</v>
      </c>
      <c r="Q69" s="180"/>
      <c r="R69" s="180">
        <v>1</v>
      </c>
      <c r="S69" s="180">
        <v>345</v>
      </c>
      <c r="T69" s="244">
        <v>5.32</v>
      </c>
      <c r="U69" s="180">
        <v>20</v>
      </c>
    </row>
    <row r="70" spans="1:21" s="142" customFormat="1" ht="32.25" thickTop="1" x14ac:dyDescent="0.25">
      <c r="A70" s="587"/>
      <c r="B70" s="282" t="s">
        <v>2846</v>
      </c>
      <c r="C70" s="441" t="s">
        <v>2847</v>
      </c>
      <c r="D70" s="284"/>
      <c r="E70" s="285" t="s">
        <v>235</v>
      </c>
      <c r="F70" s="268">
        <v>16775</v>
      </c>
      <c r="G70" s="287">
        <f t="shared" si="0"/>
        <v>11742.5</v>
      </c>
      <c r="H70" s="93"/>
      <c r="I70" s="47"/>
      <c r="J70" s="48">
        <f t="shared" si="1"/>
        <v>0</v>
      </c>
      <c r="K70" s="93"/>
      <c r="L70" s="284" t="s">
        <v>162</v>
      </c>
      <c r="M70" s="284" t="s">
        <v>2779</v>
      </c>
      <c r="N70" s="284" t="s">
        <v>2780</v>
      </c>
      <c r="O70" s="284">
        <v>96</v>
      </c>
      <c r="P70" s="284" t="s">
        <v>2848</v>
      </c>
      <c r="Q70" s="284"/>
      <c r="R70" s="284">
        <v>1</v>
      </c>
      <c r="S70" s="284">
        <v>345</v>
      </c>
      <c r="T70" s="378">
        <v>4.3949999999999996</v>
      </c>
      <c r="U70" s="284">
        <v>20</v>
      </c>
    </row>
    <row r="71" spans="1:21" s="142" customFormat="1" ht="25.5" x14ac:dyDescent="0.25">
      <c r="A71" s="583"/>
      <c r="B71" s="123" t="s">
        <v>2849</v>
      </c>
      <c r="C71" s="175" t="s">
        <v>2850</v>
      </c>
      <c r="D71" s="125">
        <v>1</v>
      </c>
      <c r="E71" s="126" t="s">
        <v>242</v>
      </c>
      <c r="F71" s="5">
        <v>11956</v>
      </c>
      <c r="G71" s="272">
        <f t="shared" si="0"/>
        <v>8369.2000000000007</v>
      </c>
      <c r="H71" s="93"/>
      <c r="I71" s="51"/>
      <c r="J71" s="52">
        <f t="shared" si="1"/>
        <v>0</v>
      </c>
      <c r="K71" s="93"/>
      <c r="L71" s="125" t="s">
        <v>162</v>
      </c>
      <c r="M71" s="125" t="s">
        <v>2779</v>
      </c>
      <c r="N71" s="125" t="s">
        <v>2780</v>
      </c>
      <c r="O71" s="125">
        <v>96</v>
      </c>
      <c r="P71" s="125" t="s">
        <v>2848</v>
      </c>
      <c r="Q71" s="125"/>
      <c r="R71" s="125">
        <v>1</v>
      </c>
      <c r="S71" s="125">
        <v>345</v>
      </c>
      <c r="T71" s="127">
        <v>4.3949999999999996</v>
      </c>
      <c r="U71" s="125">
        <v>20</v>
      </c>
    </row>
    <row r="72" spans="1:21" s="142" customFormat="1" x14ac:dyDescent="0.25">
      <c r="A72" s="583"/>
      <c r="B72" s="123" t="s">
        <v>2784</v>
      </c>
      <c r="C72" s="175" t="s">
        <v>2785</v>
      </c>
      <c r="D72" s="125">
        <v>1</v>
      </c>
      <c r="E72" s="126" t="s">
        <v>242</v>
      </c>
      <c r="F72" s="5">
        <v>3660</v>
      </c>
      <c r="G72" s="272">
        <f t="shared" si="0"/>
        <v>2562</v>
      </c>
      <c r="H72" s="93"/>
      <c r="I72" s="51"/>
      <c r="J72" s="52">
        <f t="shared" si="1"/>
        <v>0</v>
      </c>
      <c r="K72" s="93"/>
      <c r="L72" s="125" t="s">
        <v>162</v>
      </c>
      <c r="M72" s="125" t="s">
        <v>2779</v>
      </c>
      <c r="N72" s="125" t="s">
        <v>2780</v>
      </c>
      <c r="O72" s="125">
        <v>96</v>
      </c>
      <c r="P72" s="125" t="s">
        <v>2848</v>
      </c>
      <c r="Q72" s="125"/>
      <c r="R72" s="125">
        <v>1</v>
      </c>
      <c r="S72" s="125">
        <v>345</v>
      </c>
      <c r="T72" s="127">
        <v>4.3949999999999996</v>
      </c>
      <c r="U72" s="125">
        <v>20</v>
      </c>
    </row>
    <row r="73" spans="1:21" s="142" customFormat="1" x14ac:dyDescent="0.25">
      <c r="A73" s="583"/>
      <c r="B73" s="123" t="s">
        <v>2786</v>
      </c>
      <c r="C73" s="175" t="s">
        <v>2787</v>
      </c>
      <c r="D73" s="125">
        <v>1</v>
      </c>
      <c r="E73" s="126" t="s">
        <v>242</v>
      </c>
      <c r="F73" s="5">
        <v>549</v>
      </c>
      <c r="G73" s="272">
        <f t="shared" si="0"/>
        <v>384.3</v>
      </c>
      <c r="H73" s="93"/>
      <c r="I73" s="51"/>
      <c r="J73" s="52">
        <f t="shared" si="1"/>
        <v>0</v>
      </c>
      <c r="K73" s="93"/>
      <c r="L73" s="125" t="s">
        <v>162</v>
      </c>
      <c r="M73" s="125" t="s">
        <v>2779</v>
      </c>
      <c r="N73" s="125" t="s">
        <v>2780</v>
      </c>
      <c r="O73" s="125">
        <v>96</v>
      </c>
      <c r="P73" s="125" t="s">
        <v>2848</v>
      </c>
      <c r="Q73" s="125"/>
      <c r="R73" s="125">
        <v>1</v>
      </c>
      <c r="S73" s="125">
        <v>345</v>
      </c>
      <c r="T73" s="127">
        <v>4.3949999999999996</v>
      </c>
      <c r="U73" s="125">
        <v>20</v>
      </c>
    </row>
    <row r="74" spans="1:21" s="142" customFormat="1" x14ac:dyDescent="0.25">
      <c r="A74" s="583"/>
      <c r="B74" s="123" t="s">
        <v>2788</v>
      </c>
      <c r="C74" s="175" t="s">
        <v>2789</v>
      </c>
      <c r="D74" s="125">
        <v>1</v>
      </c>
      <c r="E74" s="126" t="s">
        <v>242</v>
      </c>
      <c r="F74" s="5">
        <v>610</v>
      </c>
      <c r="G74" s="272">
        <f t="shared" ref="G74:G137" si="2">F74-F74*$G$4</f>
        <v>427</v>
      </c>
      <c r="H74" s="93"/>
      <c r="I74" s="51"/>
      <c r="J74" s="52">
        <f t="shared" ref="J74:J137" si="3">IF(I74*G74&gt;0,I74*G74,0)</f>
        <v>0</v>
      </c>
      <c r="K74" s="93"/>
      <c r="L74" s="125" t="s">
        <v>162</v>
      </c>
      <c r="M74" s="125" t="s">
        <v>2779</v>
      </c>
      <c r="N74" s="125" t="s">
        <v>2780</v>
      </c>
      <c r="O74" s="125">
        <v>96</v>
      </c>
      <c r="P74" s="125" t="s">
        <v>2848</v>
      </c>
      <c r="Q74" s="125"/>
      <c r="R74" s="125">
        <v>1</v>
      </c>
      <c r="S74" s="125">
        <v>345</v>
      </c>
      <c r="T74" s="127">
        <v>4.3949999999999996</v>
      </c>
      <c r="U74" s="125">
        <v>20</v>
      </c>
    </row>
    <row r="75" spans="1:21" s="142" customFormat="1" ht="31.5" x14ac:dyDescent="0.25">
      <c r="A75" s="583"/>
      <c r="B75" s="264" t="s">
        <v>2851</v>
      </c>
      <c r="C75" s="424" t="s">
        <v>2852</v>
      </c>
      <c r="D75" s="266"/>
      <c r="E75" s="267" t="s">
        <v>235</v>
      </c>
      <c r="F75" s="268">
        <v>16897</v>
      </c>
      <c r="G75" s="269">
        <f t="shared" si="2"/>
        <v>11827.900000000001</v>
      </c>
      <c r="H75" s="93"/>
      <c r="I75" s="270"/>
      <c r="J75" s="271">
        <f t="shared" si="3"/>
        <v>0</v>
      </c>
      <c r="K75" s="93"/>
      <c r="L75" s="266" t="s">
        <v>162</v>
      </c>
      <c r="M75" s="266" t="s">
        <v>2779</v>
      </c>
      <c r="N75" s="266" t="s">
        <v>2792</v>
      </c>
      <c r="O75" s="266">
        <v>96</v>
      </c>
      <c r="P75" s="266" t="s">
        <v>2848</v>
      </c>
      <c r="Q75" s="266"/>
      <c r="R75" s="266">
        <v>1</v>
      </c>
      <c r="S75" s="266">
        <v>345</v>
      </c>
      <c r="T75" s="371">
        <v>4.2949999999999999</v>
      </c>
      <c r="U75" s="266">
        <v>20</v>
      </c>
    </row>
    <row r="76" spans="1:21" s="142" customFormat="1" ht="25.5" x14ac:dyDescent="0.25">
      <c r="A76" s="583"/>
      <c r="B76" s="123" t="s">
        <v>2849</v>
      </c>
      <c r="C76" s="175" t="s">
        <v>2850</v>
      </c>
      <c r="D76" s="125">
        <v>1</v>
      </c>
      <c r="E76" s="126" t="s">
        <v>242</v>
      </c>
      <c r="F76" s="5">
        <v>11956</v>
      </c>
      <c r="G76" s="272">
        <f t="shared" si="2"/>
        <v>8369.2000000000007</v>
      </c>
      <c r="H76" s="93"/>
      <c r="I76" s="51"/>
      <c r="J76" s="52">
        <f t="shared" si="3"/>
        <v>0</v>
      </c>
      <c r="K76" s="93"/>
      <c r="L76" s="125" t="s">
        <v>162</v>
      </c>
      <c r="M76" s="125" t="s">
        <v>2779</v>
      </c>
      <c r="N76" s="125" t="s">
        <v>2792</v>
      </c>
      <c r="O76" s="125">
        <v>96</v>
      </c>
      <c r="P76" s="125" t="s">
        <v>2848</v>
      </c>
      <c r="Q76" s="125"/>
      <c r="R76" s="125">
        <v>1</v>
      </c>
      <c r="S76" s="125">
        <v>345</v>
      </c>
      <c r="T76" s="127">
        <v>4.2949999999999999</v>
      </c>
      <c r="U76" s="125">
        <v>20</v>
      </c>
    </row>
    <row r="77" spans="1:21" s="142" customFormat="1" x14ac:dyDescent="0.25">
      <c r="A77" s="583"/>
      <c r="B77" s="123" t="s">
        <v>2784</v>
      </c>
      <c r="C77" s="175" t="s">
        <v>2785</v>
      </c>
      <c r="D77" s="125">
        <v>1</v>
      </c>
      <c r="E77" s="126" t="s">
        <v>242</v>
      </c>
      <c r="F77" s="5">
        <v>3660</v>
      </c>
      <c r="G77" s="272">
        <f t="shared" si="2"/>
        <v>2562</v>
      </c>
      <c r="H77" s="93"/>
      <c r="I77" s="51"/>
      <c r="J77" s="52">
        <f t="shared" si="3"/>
        <v>0</v>
      </c>
      <c r="K77" s="93"/>
      <c r="L77" s="125" t="s">
        <v>162</v>
      </c>
      <c r="M77" s="125" t="s">
        <v>2779</v>
      </c>
      <c r="N77" s="125" t="s">
        <v>2792</v>
      </c>
      <c r="O77" s="125">
        <v>96</v>
      </c>
      <c r="P77" s="125" t="s">
        <v>2848</v>
      </c>
      <c r="Q77" s="125"/>
      <c r="R77" s="125">
        <v>1</v>
      </c>
      <c r="S77" s="125">
        <v>345</v>
      </c>
      <c r="T77" s="127">
        <v>4.2949999999999999</v>
      </c>
      <c r="U77" s="125">
        <v>20</v>
      </c>
    </row>
    <row r="78" spans="1:21" s="142" customFormat="1" x14ac:dyDescent="0.25">
      <c r="A78" s="583"/>
      <c r="B78" s="123" t="s">
        <v>2788</v>
      </c>
      <c r="C78" s="175" t="s">
        <v>2789</v>
      </c>
      <c r="D78" s="125">
        <v>1</v>
      </c>
      <c r="E78" s="126" t="s">
        <v>242</v>
      </c>
      <c r="F78" s="5">
        <v>610</v>
      </c>
      <c r="G78" s="272">
        <f t="shared" si="2"/>
        <v>427</v>
      </c>
      <c r="H78" s="93"/>
      <c r="I78" s="51"/>
      <c r="J78" s="52">
        <f t="shared" si="3"/>
        <v>0</v>
      </c>
      <c r="K78" s="93"/>
      <c r="L78" s="125" t="s">
        <v>162</v>
      </c>
      <c r="M78" s="125" t="s">
        <v>2779</v>
      </c>
      <c r="N78" s="125" t="s">
        <v>2792</v>
      </c>
      <c r="O78" s="125">
        <v>96</v>
      </c>
      <c r="P78" s="125" t="s">
        <v>2848</v>
      </c>
      <c r="Q78" s="125"/>
      <c r="R78" s="125">
        <v>1</v>
      </c>
      <c r="S78" s="125">
        <v>345</v>
      </c>
      <c r="T78" s="127">
        <v>4.2949999999999999</v>
      </c>
      <c r="U78" s="125">
        <v>20</v>
      </c>
    </row>
    <row r="79" spans="1:21" s="142" customFormat="1" x14ac:dyDescent="0.25">
      <c r="A79" s="583"/>
      <c r="B79" s="123" t="s">
        <v>2793</v>
      </c>
      <c r="C79" s="175" t="s">
        <v>2794</v>
      </c>
      <c r="D79" s="125">
        <v>1</v>
      </c>
      <c r="E79" s="126" t="s">
        <v>242</v>
      </c>
      <c r="F79" s="5">
        <v>671</v>
      </c>
      <c r="G79" s="272">
        <f t="shared" si="2"/>
        <v>469.70000000000005</v>
      </c>
      <c r="H79" s="93"/>
      <c r="I79" s="51"/>
      <c r="J79" s="52">
        <f t="shared" si="3"/>
        <v>0</v>
      </c>
      <c r="K79" s="93"/>
      <c r="L79" s="125" t="s">
        <v>162</v>
      </c>
      <c r="M79" s="125" t="s">
        <v>2779</v>
      </c>
      <c r="N79" s="125" t="s">
        <v>2792</v>
      </c>
      <c r="O79" s="125">
        <v>96</v>
      </c>
      <c r="P79" s="125" t="s">
        <v>2848</v>
      </c>
      <c r="Q79" s="125"/>
      <c r="R79" s="125">
        <v>1</v>
      </c>
      <c r="S79" s="125">
        <v>345</v>
      </c>
      <c r="T79" s="127">
        <v>4.2949999999999999</v>
      </c>
      <c r="U79" s="125">
        <v>20</v>
      </c>
    </row>
    <row r="80" spans="1:21" s="142" customFormat="1" ht="31.5" x14ac:dyDescent="0.25">
      <c r="A80" s="583"/>
      <c r="B80" s="264" t="s">
        <v>2853</v>
      </c>
      <c r="C80" s="424" t="s">
        <v>2854</v>
      </c>
      <c r="D80" s="266"/>
      <c r="E80" s="267" t="s">
        <v>235</v>
      </c>
      <c r="F80" s="268">
        <v>17019</v>
      </c>
      <c r="G80" s="269">
        <f t="shared" si="2"/>
        <v>11913.3</v>
      </c>
      <c r="H80" s="93"/>
      <c r="I80" s="270"/>
      <c r="J80" s="271">
        <f t="shared" si="3"/>
        <v>0</v>
      </c>
      <c r="K80" s="93"/>
      <c r="L80" s="266" t="s">
        <v>162</v>
      </c>
      <c r="M80" s="266" t="s">
        <v>2779</v>
      </c>
      <c r="N80" s="266" t="s">
        <v>2797</v>
      </c>
      <c r="O80" s="266">
        <v>96</v>
      </c>
      <c r="P80" s="266" t="s">
        <v>2848</v>
      </c>
      <c r="Q80" s="266"/>
      <c r="R80" s="266">
        <v>1</v>
      </c>
      <c r="S80" s="266">
        <v>345</v>
      </c>
      <c r="T80" s="371">
        <v>4.2699999999999996</v>
      </c>
      <c r="U80" s="266">
        <v>20</v>
      </c>
    </row>
    <row r="81" spans="1:21" s="142" customFormat="1" ht="25.5" x14ac:dyDescent="0.25">
      <c r="A81" s="583"/>
      <c r="B81" s="123" t="s">
        <v>2849</v>
      </c>
      <c r="C81" s="175" t="s">
        <v>2850</v>
      </c>
      <c r="D81" s="125">
        <v>1</v>
      </c>
      <c r="E81" s="126" t="s">
        <v>242</v>
      </c>
      <c r="F81" s="5">
        <v>11956</v>
      </c>
      <c r="G81" s="272">
        <f t="shared" si="2"/>
        <v>8369.2000000000007</v>
      </c>
      <c r="H81" s="93"/>
      <c r="I81" s="51"/>
      <c r="J81" s="52">
        <f t="shared" si="3"/>
        <v>0</v>
      </c>
      <c r="K81" s="93"/>
      <c r="L81" s="125" t="s">
        <v>162</v>
      </c>
      <c r="M81" s="125" t="s">
        <v>2779</v>
      </c>
      <c r="N81" s="125" t="s">
        <v>2797</v>
      </c>
      <c r="O81" s="125">
        <v>96</v>
      </c>
      <c r="P81" s="125" t="s">
        <v>2848</v>
      </c>
      <c r="Q81" s="125"/>
      <c r="R81" s="125">
        <v>1</v>
      </c>
      <c r="S81" s="125">
        <v>345</v>
      </c>
      <c r="T81" s="127">
        <v>4.2699999999999996</v>
      </c>
      <c r="U81" s="125">
        <v>20</v>
      </c>
    </row>
    <row r="82" spans="1:21" s="142" customFormat="1" x14ac:dyDescent="0.25">
      <c r="A82" s="583"/>
      <c r="B82" s="123" t="s">
        <v>2784</v>
      </c>
      <c r="C82" s="175" t="s">
        <v>2785</v>
      </c>
      <c r="D82" s="125">
        <v>1</v>
      </c>
      <c r="E82" s="126" t="s">
        <v>242</v>
      </c>
      <c r="F82" s="5">
        <v>3660</v>
      </c>
      <c r="G82" s="272">
        <f t="shared" si="2"/>
        <v>2562</v>
      </c>
      <c r="H82" s="93"/>
      <c r="I82" s="51"/>
      <c r="J82" s="52">
        <f t="shared" si="3"/>
        <v>0</v>
      </c>
      <c r="K82" s="93"/>
      <c r="L82" s="125" t="s">
        <v>162</v>
      </c>
      <c r="M82" s="125" t="s">
        <v>2779</v>
      </c>
      <c r="N82" s="125" t="s">
        <v>2797</v>
      </c>
      <c r="O82" s="125">
        <v>96</v>
      </c>
      <c r="P82" s="125" t="s">
        <v>2848</v>
      </c>
      <c r="Q82" s="125"/>
      <c r="R82" s="125">
        <v>1</v>
      </c>
      <c r="S82" s="125">
        <v>345</v>
      </c>
      <c r="T82" s="127">
        <v>4.2699999999999996</v>
      </c>
      <c r="U82" s="125">
        <v>20</v>
      </c>
    </row>
    <row r="83" spans="1:21" s="142" customFormat="1" ht="19.5" customHeight="1" x14ac:dyDescent="0.25">
      <c r="A83" s="583"/>
      <c r="B83" s="123" t="s">
        <v>2793</v>
      </c>
      <c r="C83" s="175" t="s">
        <v>2794</v>
      </c>
      <c r="D83" s="125">
        <v>1</v>
      </c>
      <c r="E83" s="126" t="s">
        <v>242</v>
      </c>
      <c r="F83" s="5">
        <v>671</v>
      </c>
      <c r="G83" s="272">
        <f t="shared" si="2"/>
        <v>469.70000000000005</v>
      </c>
      <c r="H83" s="93"/>
      <c r="I83" s="51"/>
      <c r="J83" s="52">
        <f t="shared" si="3"/>
        <v>0</v>
      </c>
      <c r="K83" s="93"/>
      <c r="L83" s="125" t="s">
        <v>162</v>
      </c>
      <c r="M83" s="125" t="s">
        <v>2779</v>
      </c>
      <c r="N83" s="125" t="s">
        <v>2797</v>
      </c>
      <c r="O83" s="125">
        <v>96</v>
      </c>
      <c r="P83" s="125" t="s">
        <v>2848</v>
      </c>
      <c r="Q83" s="125"/>
      <c r="R83" s="125">
        <v>1</v>
      </c>
      <c r="S83" s="125">
        <v>345</v>
      </c>
      <c r="T83" s="127">
        <v>4.2699999999999996</v>
      </c>
      <c r="U83" s="125">
        <v>20</v>
      </c>
    </row>
    <row r="84" spans="1:21" s="142" customFormat="1" ht="19.5" customHeight="1" x14ac:dyDescent="0.25">
      <c r="A84" s="583"/>
      <c r="B84" s="123" t="s">
        <v>2798</v>
      </c>
      <c r="C84" s="175" t="s">
        <v>2799</v>
      </c>
      <c r="D84" s="125">
        <v>1</v>
      </c>
      <c r="E84" s="126" t="s">
        <v>242</v>
      </c>
      <c r="F84" s="5">
        <v>732</v>
      </c>
      <c r="G84" s="272">
        <f t="shared" si="2"/>
        <v>512.4</v>
      </c>
      <c r="H84" s="93"/>
      <c r="I84" s="51"/>
      <c r="J84" s="52">
        <f t="shared" si="3"/>
        <v>0</v>
      </c>
      <c r="K84" s="93"/>
      <c r="L84" s="125" t="s">
        <v>162</v>
      </c>
      <c r="M84" s="125" t="s">
        <v>2779</v>
      </c>
      <c r="N84" s="125" t="s">
        <v>2797</v>
      </c>
      <c r="O84" s="125">
        <v>96</v>
      </c>
      <c r="P84" s="125" t="s">
        <v>2848</v>
      </c>
      <c r="Q84" s="125"/>
      <c r="R84" s="125">
        <v>1</v>
      </c>
      <c r="S84" s="125">
        <v>345</v>
      </c>
      <c r="T84" s="127">
        <v>4.2699999999999996</v>
      </c>
      <c r="U84" s="125">
        <v>20</v>
      </c>
    </row>
    <row r="85" spans="1:21" s="142" customFormat="1" ht="31.5" x14ac:dyDescent="0.25">
      <c r="A85" s="583"/>
      <c r="B85" s="264" t="s">
        <v>2855</v>
      </c>
      <c r="C85" s="424" t="s">
        <v>2856</v>
      </c>
      <c r="D85" s="266"/>
      <c r="E85" s="267" t="s">
        <v>235</v>
      </c>
      <c r="F85" s="268">
        <v>17141</v>
      </c>
      <c r="G85" s="269">
        <f t="shared" si="2"/>
        <v>11998.7</v>
      </c>
      <c r="H85" s="93"/>
      <c r="I85" s="270"/>
      <c r="J85" s="271">
        <f t="shared" si="3"/>
        <v>0</v>
      </c>
      <c r="K85" s="93"/>
      <c r="L85" s="266" t="s">
        <v>162</v>
      </c>
      <c r="M85" s="266" t="s">
        <v>2779</v>
      </c>
      <c r="N85" s="266" t="s">
        <v>2802</v>
      </c>
      <c r="O85" s="266">
        <v>96</v>
      </c>
      <c r="P85" s="266" t="s">
        <v>2848</v>
      </c>
      <c r="Q85" s="266"/>
      <c r="R85" s="266">
        <v>1</v>
      </c>
      <c r="S85" s="266">
        <v>345</v>
      </c>
      <c r="T85" s="371">
        <v>4.3699999999999992</v>
      </c>
      <c r="U85" s="266">
        <v>20</v>
      </c>
    </row>
    <row r="86" spans="1:21" s="142" customFormat="1" ht="25.5" x14ac:dyDescent="0.25">
      <c r="A86" s="583"/>
      <c r="B86" s="123" t="s">
        <v>2849</v>
      </c>
      <c r="C86" s="175" t="s">
        <v>2850</v>
      </c>
      <c r="D86" s="125">
        <v>1</v>
      </c>
      <c r="E86" s="126" t="s">
        <v>242</v>
      </c>
      <c r="F86" s="5">
        <v>11956</v>
      </c>
      <c r="G86" s="272">
        <f t="shared" si="2"/>
        <v>8369.2000000000007</v>
      </c>
      <c r="H86" s="93"/>
      <c r="I86" s="51"/>
      <c r="J86" s="52">
        <f t="shared" si="3"/>
        <v>0</v>
      </c>
      <c r="K86" s="93"/>
      <c r="L86" s="125" t="s">
        <v>162</v>
      </c>
      <c r="M86" s="125" t="s">
        <v>2779</v>
      </c>
      <c r="N86" s="125" t="s">
        <v>2802</v>
      </c>
      <c r="O86" s="125">
        <v>96</v>
      </c>
      <c r="P86" s="125" t="s">
        <v>2848</v>
      </c>
      <c r="Q86" s="125"/>
      <c r="R86" s="125">
        <v>1</v>
      </c>
      <c r="S86" s="125">
        <v>345</v>
      </c>
      <c r="T86" s="127">
        <v>4.3699999999999992</v>
      </c>
      <c r="U86" s="125">
        <v>20</v>
      </c>
    </row>
    <row r="87" spans="1:21" s="142" customFormat="1" x14ac:dyDescent="0.25">
      <c r="A87" s="583"/>
      <c r="B87" s="123" t="s">
        <v>2784</v>
      </c>
      <c r="C87" s="175" t="s">
        <v>2785</v>
      </c>
      <c r="D87" s="125">
        <v>1</v>
      </c>
      <c r="E87" s="126" t="s">
        <v>242</v>
      </c>
      <c r="F87" s="5">
        <v>3660</v>
      </c>
      <c r="G87" s="272">
        <f t="shared" si="2"/>
        <v>2562</v>
      </c>
      <c r="H87" s="93"/>
      <c r="I87" s="51"/>
      <c r="J87" s="52">
        <f t="shared" si="3"/>
        <v>0</v>
      </c>
      <c r="K87" s="93"/>
      <c r="L87" s="125" t="s">
        <v>162</v>
      </c>
      <c r="M87" s="125" t="s">
        <v>2779</v>
      </c>
      <c r="N87" s="125" t="s">
        <v>2802</v>
      </c>
      <c r="O87" s="125">
        <v>96</v>
      </c>
      <c r="P87" s="125" t="s">
        <v>2848</v>
      </c>
      <c r="Q87" s="125"/>
      <c r="R87" s="125">
        <v>1</v>
      </c>
      <c r="S87" s="125">
        <v>345</v>
      </c>
      <c r="T87" s="127">
        <v>4.3699999999999992</v>
      </c>
      <c r="U87" s="125">
        <v>20</v>
      </c>
    </row>
    <row r="88" spans="1:21" s="142" customFormat="1" x14ac:dyDescent="0.25">
      <c r="A88" s="583"/>
      <c r="B88" s="123" t="s">
        <v>2803</v>
      </c>
      <c r="C88" s="175" t="s">
        <v>2804</v>
      </c>
      <c r="D88" s="125">
        <v>1</v>
      </c>
      <c r="E88" s="126" t="s">
        <v>242</v>
      </c>
      <c r="F88" s="5">
        <v>732</v>
      </c>
      <c r="G88" s="272">
        <f t="shared" si="2"/>
        <v>512.4</v>
      </c>
      <c r="H88" s="93"/>
      <c r="I88" s="51"/>
      <c r="J88" s="52">
        <f t="shared" si="3"/>
        <v>0</v>
      </c>
      <c r="K88" s="93"/>
      <c r="L88" s="125" t="s">
        <v>162</v>
      </c>
      <c r="M88" s="125" t="s">
        <v>2779</v>
      </c>
      <c r="N88" s="125" t="s">
        <v>2802</v>
      </c>
      <c r="O88" s="125">
        <v>96</v>
      </c>
      <c r="P88" s="125" t="s">
        <v>2848</v>
      </c>
      <c r="Q88" s="125"/>
      <c r="R88" s="125">
        <v>1</v>
      </c>
      <c r="S88" s="125">
        <v>345</v>
      </c>
      <c r="T88" s="127">
        <v>4.3699999999999992</v>
      </c>
      <c r="U88" s="125">
        <v>20</v>
      </c>
    </row>
    <row r="89" spans="1:21" s="142" customFormat="1" x14ac:dyDescent="0.25">
      <c r="A89" s="583"/>
      <c r="B89" s="123" t="s">
        <v>2805</v>
      </c>
      <c r="C89" s="175" t="s">
        <v>2806</v>
      </c>
      <c r="D89" s="125">
        <v>1</v>
      </c>
      <c r="E89" s="126" t="s">
        <v>242</v>
      </c>
      <c r="F89" s="5">
        <v>793</v>
      </c>
      <c r="G89" s="272">
        <f t="shared" si="2"/>
        <v>555.1</v>
      </c>
      <c r="H89" s="93"/>
      <c r="I89" s="51"/>
      <c r="J89" s="52">
        <f t="shared" si="3"/>
        <v>0</v>
      </c>
      <c r="K89" s="93"/>
      <c r="L89" s="125" t="s">
        <v>162</v>
      </c>
      <c r="M89" s="125" t="s">
        <v>2779</v>
      </c>
      <c r="N89" s="125" t="s">
        <v>2802</v>
      </c>
      <c r="O89" s="125">
        <v>96</v>
      </c>
      <c r="P89" s="125" t="s">
        <v>2848</v>
      </c>
      <c r="Q89" s="125"/>
      <c r="R89" s="125">
        <v>1</v>
      </c>
      <c r="S89" s="125">
        <v>345</v>
      </c>
      <c r="T89" s="127">
        <v>4.3699999999999992</v>
      </c>
      <c r="U89" s="125">
        <v>20</v>
      </c>
    </row>
    <row r="90" spans="1:21" s="142" customFormat="1" ht="31.5" x14ac:dyDescent="0.25">
      <c r="A90" s="583"/>
      <c r="B90" s="264" t="s">
        <v>2857</v>
      </c>
      <c r="C90" s="424" t="s">
        <v>2858</v>
      </c>
      <c r="D90" s="266"/>
      <c r="E90" s="267" t="s">
        <v>235</v>
      </c>
      <c r="F90" s="268">
        <v>17385</v>
      </c>
      <c r="G90" s="269">
        <f t="shared" si="2"/>
        <v>12169.5</v>
      </c>
      <c r="H90" s="93"/>
      <c r="I90" s="270"/>
      <c r="J90" s="271">
        <f t="shared" si="3"/>
        <v>0</v>
      </c>
      <c r="K90" s="93"/>
      <c r="L90" s="266" t="s">
        <v>162</v>
      </c>
      <c r="M90" s="266" t="s">
        <v>2779</v>
      </c>
      <c r="N90" s="266" t="s">
        <v>2809</v>
      </c>
      <c r="O90" s="266">
        <v>96</v>
      </c>
      <c r="P90" s="266" t="s">
        <v>2848</v>
      </c>
      <c r="Q90" s="266"/>
      <c r="R90" s="266">
        <v>1</v>
      </c>
      <c r="S90" s="266">
        <v>345</v>
      </c>
      <c r="T90" s="371">
        <v>4.72</v>
      </c>
      <c r="U90" s="266">
        <v>20</v>
      </c>
    </row>
    <row r="91" spans="1:21" s="142" customFormat="1" ht="25.5" x14ac:dyDescent="0.25">
      <c r="A91" s="583"/>
      <c r="B91" s="123" t="s">
        <v>2849</v>
      </c>
      <c r="C91" s="175" t="s">
        <v>2850</v>
      </c>
      <c r="D91" s="125">
        <v>1</v>
      </c>
      <c r="E91" s="126" t="s">
        <v>242</v>
      </c>
      <c r="F91" s="5">
        <v>11956</v>
      </c>
      <c r="G91" s="272">
        <f t="shared" si="2"/>
        <v>8369.2000000000007</v>
      </c>
      <c r="H91" s="93"/>
      <c r="I91" s="51"/>
      <c r="J91" s="52">
        <f t="shared" si="3"/>
        <v>0</v>
      </c>
      <c r="K91" s="93"/>
      <c r="L91" s="125" t="s">
        <v>162</v>
      </c>
      <c r="M91" s="125" t="s">
        <v>2779</v>
      </c>
      <c r="N91" s="125" t="s">
        <v>2809</v>
      </c>
      <c r="O91" s="125">
        <v>96</v>
      </c>
      <c r="P91" s="125" t="s">
        <v>2848</v>
      </c>
      <c r="Q91" s="125"/>
      <c r="R91" s="125">
        <v>1</v>
      </c>
      <c r="S91" s="125">
        <v>345</v>
      </c>
      <c r="T91" s="127">
        <v>4.72</v>
      </c>
      <c r="U91" s="125">
        <v>20</v>
      </c>
    </row>
    <row r="92" spans="1:21" s="142" customFormat="1" x14ac:dyDescent="0.25">
      <c r="A92" s="583"/>
      <c r="B92" s="123" t="s">
        <v>2784</v>
      </c>
      <c r="C92" s="175" t="s">
        <v>2785</v>
      </c>
      <c r="D92" s="125">
        <v>1</v>
      </c>
      <c r="E92" s="126" t="s">
        <v>242</v>
      </c>
      <c r="F92" s="5">
        <v>3660</v>
      </c>
      <c r="G92" s="272">
        <f t="shared" si="2"/>
        <v>2562</v>
      </c>
      <c r="H92" s="93"/>
      <c r="I92" s="51"/>
      <c r="J92" s="52">
        <f t="shared" si="3"/>
        <v>0</v>
      </c>
      <c r="K92" s="93"/>
      <c r="L92" s="125" t="s">
        <v>162</v>
      </c>
      <c r="M92" s="125" t="s">
        <v>2779</v>
      </c>
      <c r="N92" s="125" t="s">
        <v>2809</v>
      </c>
      <c r="O92" s="125">
        <v>96</v>
      </c>
      <c r="P92" s="125" t="s">
        <v>2848</v>
      </c>
      <c r="Q92" s="125"/>
      <c r="R92" s="125">
        <v>1</v>
      </c>
      <c r="S92" s="125">
        <v>345</v>
      </c>
      <c r="T92" s="127">
        <v>4.72</v>
      </c>
      <c r="U92" s="125">
        <v>20</v>
      </c>
    </row>
    <row r="93" spans="1:21" s="142" customFormat="1" x14ac:dyDescent="0.25">
      <c r="A93" s="583"/>
      <c r="B93" s="123" t="s">
        <v>2810</v>
      </c>
      <c r="C93" s="175" t="s">
        <v>2811</v>
      </c>
      <c r="D93" s="125">
        <v>1</v>
      </c>
      <c r="E93" s="126" t="s">
        <v>242</v>
      </c>
      <c r="F93" s="5">
        <v>854</v>
      </c>
      <c r="G93" s="272">
        <f t="shared" si="2"/>
        <v>597.79999999999995</v>
      </c>
      <c r="H93" s="93"/>
      <c r="I93" s="51"/>
      <c r="J93" s="52">
        <f t="shared" si="3"/>
        <v>0</v>
      </c>
      <c r="K93" s="93"/>
      <c r="L93" s="125" t="s">
        <v>162</v>
      </c>
      <c r="M93" s="125" t="s">
        <v>2779</v>
      </c>
      <c r="N93" s="125" t="s">
        <v>2809</v>
      </c>
      <c r="O93" s="125">
        <v>96</v>
      </c>
      <c r="P93" s="125" t="s">
        <v>2848</v>
      </c>
      <c r="Q93" s="125"/>
      <c r="R93" s="125">
        <v>1</v>
      </c>
      <c r="S93" s="125">
        <v>345</v>
      </c>
      <c r="T93" s="127">
        <v>4.72</v>
      </c>
      <c r="U93" s="125">
        <v>20</v>
      </c>
    </row>
    <row r="94" spans="1:21" s="142" customFormat="1" x14ac:dyDescent="0.25">
      <c r="A94" s="583"/>
      <c r="B94" s="123" t="s">
        <v>2812</v>
      </c>
      <c r="C94" s="175" t="s">
        <v>2813</v>
      </c>
      <c r="D94" s="125">
        <v>1</v>
      </c>
      <c r="E94" s="126" t="s">
        <v>242</v>
      </c>
      <c r="F94" s="5">
        <v>915</v>
      </c>
      <c r="G94" s="272">
        <f t="shared" si="2"/>
        <v>640.5</v>
      </c>
      <c r="H94" s="93"/>
      <c r="I94" s="51"/>
      <c r="J94" s="52">
        <f t="shared" si="3"/>
        <v>0</v>
      </c>
      <c r="K94" s="93"/>
      <c r="L94" s="125" t="s">
        <v>162</v>
      </c>
      <c r="M94" s="125" t="s">
        <v>2779</v>
      </c>
      <c r="N94" s="125" t="s">
        <v>2809</v>
      </c>
      <c r="O94" s="125">
        <v>96</v>
      </c>
      <c r="P94" s="125" t="s">
        <v>2848</v>
      </c>
      <c r="Q94" s="125"/>
      <c r="R94" s="125">
        <v>1</v>
      </c>
      <c r="S94" s="125">
        <v>345</v>
      </c>
      <c r="T94" s="127">
        <v>4.72</v>
      </c>
      <c r="U94" s="125">
        <v>20</v>
      </c>
    </row>
    <row r="95" spans="1:21" s="142" customFormat="1" ht="31.5" x14ac:dyDescent="0.25">
      <c r="A95" s="583"/>
      <c r="B95" s="264" t="s">
        <v>2859</v>
      </c>
      <c r="C95" s="424" t="s">
        <v>2860</v>
      </c>
      <c r="D95" s="266"/>
      <c r="E95" s="267" t="s">
        <v>235</v>
      </c>
      <c r="F95" s="268">
        <v>17385</v>
      </c>
      <c r="G95" s="269">
        <f t="shared" si="2"/>
        <v>12169.5</v>
      </c>
      <c r="H95" s="93"/>
      <c r="I95" s="270"/>
      <c r="J95" s="271">
        <f t="shared" si="3"/>
        <v>0</v>
      </c>
      <c r="K95" s="93"/>
      <c r="L95" s="266" t="s">
        <v>162</v>
      </c>
      <c r="M95" s="266" t="s">
        <v>2779</v>
      </c>
      <c r="N95" s="266" t="s">
        <v>2816</v>
      </c>
      <c r="O95" s="266">
        <v>96</v>
      </c>
      <c r="P95" s="266" t="s">
        <v>2848</v>
      </c>
      <c r="Q95" s="266"/>
      <c r="R95" s="266">
        <v>1</v>
      </c>
      <c r="S95" s="266">
        <v>345</v>
      </c>
      <c r="T95" s="371">
        <v>4.72</v>
      </c>
      <c r="U95" s="266">
        <v>20</v>
      </c>
    </row>
    <row r="96" spans="1:21" s="142" customFormat="1" ht="25.5" x14ac:dyDescent="0.25">
      <c r="A96" s="583"/>
      <c r="B96" s="123" t="s">
        <v>2849</v>
      </c>
      <c r="C96" s="175" t="s">
        <v>2850</v>
      </c>
      <c r="D96" s="125">
        <v>1</v>
      </c>
      <c r="E96" s="126" t="s">
        <v>242</v>
      </c>
      <c r="F96" s="5">
        <v>11956</v>
      </c>
      <c r="G96" s="272">
        <f t="shared" si="2"/>
        <v>8369.2000000000007</v>
      </c>
      <c r="H96" s="93"/>
      <c r="I96" s="51"/>
      <c r="J96" s="52">
        <f t="shared" si="3"/>
        <v>0</v>
      </c>
      <c r="K96" s="93"/>
      <c r="L96" s="125" t="s">
        <v>162</v>
      </c>
      <c r="M96" s="125" t="s">
        <v>2779</v>
      </c>
      <c r="N96" s="125" t="s">
        <v>2816</v>
      </c>
      <c r="O96" s="125">
        <v>96</v>
      </c>
      <c r="P96" s="125" t="s">
        <v>2848</v>
      </c>
      <c r="Q96" s="125"/>
      <c r="R96" s="125">
        <v>1</v>
      </c>
      <c r="S96" s="125">
        <v>345</v>
      </c>
      <c r="T96" s="127">
        <v>4.72</v>
      </c>
      <c r="U96" s="125">
        <v>20</v>
      </c>
    </row>
    <row r="97" spans="1:21" s="142" customFormat="1" x14ac:dyDescent="0.25">
      <c r="A97" s="583"/>
      <c r="B97" s="123" t="s">
        <v>2784</v>
      </c>
      <c r="C97" s="175" t="s">
        <v>2785</v>
      </c>
      <c r="D97" s="125">
        <v>1</v>
      </c>
      <c r="E97" s="126" t="s">
        <v>242</v>
      </c>
      <c r="F97" s="5">
        <v>3660</v>
      </c>
      <c r="G97" s="272">
        <f t="shared" si="2"/>
        <v>2562</v>
      </c>
      <c r="H97" s="93"/>
      <c r="I97" s="51"/>
      <c r="J97" s="52">
        <f t="shared" si="3"/>
        <v>0</v>
      </c>
      <c r="K97" s="93"/>
      <c r="L97" s="125" t="s">
        <v>162</v>
      </c>
      <c r="M97" s="125" t="s">
        <v>2779</v>
      </c>
      <c r="N97" s="125" t="s">
        <v>2816</v>
      </c>
      <c r="O97" s="125">
        <v>96</v>
      </c>
      <c r="P97" s="125" t="s">
        <v>2848</v>
      </c>
      <c r="Q97" s="125"/>
      <c r="R97" s="125">
        <v>1</v>
      </c>
      <c r="S97" s="125">
        <v>345</v>
      </c>
      <c r="T97" s="127">
        <v>4.72</v>
      </c>
      <c r="U97" s="125">
        <v>20</v>
      </c>
    </row>
    <row r="98" spans="1:21" s="142" customFormat="1" x14ac:dyDescent="0.25">
      <c r="A98" s="583"/>
      <c r="B98" s="123" t="s">
        <v>2810</v>
      </c>
      <c r="C98" s="175" t="s">
        <v>2811</v>
      </c>
      <c r="D98" s="125">
        <v>1</v>
      </c>
      <c r="E98" s="126" t="s">
        <v>242</v>
      </c>
      <c r="F98" s="5">
        <v>854</v>
      </c>
      <c r="G98" s="272">
        <f t="shared" si="2"/>
        <v>597.79999999999995</v>
      </c>
      <c r="H98" s="93"/>
      <c r="I98" s="51"/>
      <c r="J98" s="52">
        <f t="shared" si="3"/>
        <v>0</v>
      </c>
      <c r="K98" s="93"/>
      <c r="L98" s="125" t="s">
        <v>162</v>
      </c>
      <c r="M98" s="125" t="s">
        <v>2779</v>
      </c>
      <c r="N98" s="125" t="s">
        <v>2816</v>
      </c>
      <c r="O98" s="125">
        <v>96</v>
      </c>
      <c r="P98" s="125" t="s">
        <v>2848</v>
      </c>
      <c r="Q98" s="125"/>
      <c r="R98" s="125">
        <v>1</v>
      </c>
      <c r="S98" s="125">
        <v>345</v>
      </c>
      <c r="T98" s="127">
        <v>4.72</v>
      </c>
      <c r="U98" s="125">
        <v>20</v>
      </c>
    </row>
    <row r="99" spans="1:21" s="142" customFormat="1" x14ac:dyDescent="0.25">
      <c r="A99" s="583"/>
      <c r="B99" s="123" t="s">
        <v>2812</v>
      </c>
      <c r="C99" s="175" t="s">
        <v>2813</v>
      </c>
      <c r="D99" s="125">
        <v>1</v>
      </c>
      <c r="E99" s="126" t="s">
        <v>242</v>
      </c>
      <c r="F99" s="5">
        <v>915</v>
      </c>
      <c r="G99" s="272">
        <f t="shared" si="2"/>
        <v>640.5</v>
      </c>
      <c r="H99" s="93"/>
      <c r="I99" s="51"/>
      <c r="J99" s="52">
        <f t="shared" si="3"/>
        <v>0</v>
      </c>
      <c r="K99" s="93"/>
      <c r="L99" s="125" t="s">
        <v>162</v>
      </c>
      <c r="M99" s="125" t="s">
        <v>2779</v>
      </c>
      <c r="N99" s="125" t="s">
        <v>2816</v>
      </c>
      <c r="O99" s="125">
        <v>96</v>
      </c>
      <c r="P99" s="125" t="s">
        <v>2848</v>
      </c>
      <c r="Q99" s="125"/>
      <c r="R99" s="125">
        <v>1</v>
      </c>
      <c r="S99" s="125">
        <v>345</v>
      </c>
      <c r="T99" s="127">
        <v>4.72</v>
      </c>
      <c r="U99" s="125">
        <v>20</v>
      </c>
    </row>
    <row r="100" spans="1:21" s="142" customFormat="1" ht="31.5" x14ac:dyDescent="0.25">
      <c r="A100" s="583"/>
      <c r="B100" s="264" t="s">
        <v>2861</v>
      </c>
      <c r="C100" s="424" t="s">
        <v>2862</v>
      </c>
      <c r="D100" s="266"/>
      <c r="E100" s="267" t="s">
        <v>235</v>
      </c>
      <c r="F100" s="268">
        <v>17507</v>
      </c>
      <c r="G100" s="269">
        <f t="shared" si="2"/>
        <v>12254.900000000001</v>
      </c>
      <c r="H100" s="93"/>
      <c r="I100" s="270"/>
      <c r="J100" s="271">
        <f t="shared" si="3"/>
        <v>0</v>
      </c>
      <c r="K100" s="93"/>
      <c r="L100" s="266" t="s">
        <v>162</v>
      </c>
      <c r="M100" s="266" t="s">
        <v>2779</v>
      </c>
      <c r="N100" s="266" t="s">
        <v>2819</v>
      </c>
      <c r="O100" s="266">
        <v>96</v>
      </c>
      <c r="P100" s="266" t="s">
        <v>2848</v>
      </c>
      <c r="Q100" s="266"/>
      <c r="R100" s="266">
        <v>1</v>
      </c>
      <c r="S100" s="266">
        <v>345</v>
      </c>
      <c r="T100" s="371">
        <v>4.82</v>
      </c>
      <c r="U100" s="266">
        <v>20</v>
      </c>
    </row>
    <row r="101" spans="1:21" s="142" customFormat="1" ht="25.5" x14ac:dyDescent="0.25">
      <c r="A101" s="583"/>
      <c r="B101" s="123" t="s">
        <v>2849</v>
      </c>
      <c r="C101" s="175" t="s">
        <v>2850</v>
      </c>
      <c r="D101" s="125">
        <v>1</v>
      </c>
      <c r="E101" s="126" t="s">
        <v>242</v>
      </c>
      <c r="F101" s="5">
        <v>11956</v>
      </c>
      <c r="G101" s="272">
        <f t="shared" si="2"/>
        <v>8369.2000000000007</v>
      </c>
      <c r="H101" s="93"/>
      <c r="I101" s="51"/>
      <c r="J101" s="52">
        <f t="shared" si="3"/>
        <v>0</v>
      </c>
      <c r="K101" s="93"/>
      <c r="L101" s="125" t="s">
        <v>162</v>
      </c>
      <c r="M101" s="125" t="s">
        <v>2779</v>
      </c>
      <c r="N101" s="125" t="s">
        <v>2819</v>
      </c>
      <c r="O101" s="125">
        <v>96</v>
      </c>
      <c r="P101" s="125" t="s">
        <v>2848</v>
      </c>
      <c r="Q101" s="125"/>
      <c r="R101" s="125">
        <v>1</v>
      </c>
      <c r="S101" s="125">
        <v>345</v>
      </c>
      <c r="T101" s="127">
        <v>4.82</v>
      </c>
      <c r="U101" s="125">
        <v>20</v>
      </c>
    </row>
    <row r="102" spans="1:21" s="142" customFormat="1" x14ac:dyDescent="0.25">
      <c r="A102" s="583"/>
      <c r="B102" s="123" t="s">
        <v>2784</v>
      </c>
      <c r="C102" s="175" t="s">
        <v>2785</v>
      </c>
      <c r="D102" s="125">
        <v>1</v>
      </c>
      <c r="E102" s="126" t="s">
        <v>242</v>
      </c>
      <c r="F102" s="5">
        <v>3660</v>
      </c>
      <c r="G102" s="272">
        <f t="shared" si="2"/>
        <v>2562</v>
      </c>
      <c r="H102" s="93"/>
      <c r="I102" s="51"/>
      <c r="J102" s="52">
        <f t="shared" si="3"/>
        <v>0</v>
      </c>
      <c r="K102" s="93"/>
      <c r="L102" s="125" t="s">
        <v>162</v>
      </c>
      <c r="M102" s="125" t="s">
        <v>2779</v>
      </c>
      <c r="N102" s="125" t="s">
        <v>2819</v>
      </c>
      <c r="O102" s="125">
        <v>96</v>
      </c>
      <c r="P102" s="125" t="s">
        <v>2848</v>
      </c>
      <c r="Q102" s="125"/>
      <c r="R102" s="125">
        <v>1</v>
      </c>
      <c r="S102" s="125">
        <v>345</v>
      </c>
      <c r="T102" s="127">
        <v>4.82</v>
      </c>
      <c r="U102" s="125">
        <v>20</v>
      </c>
    </row>
    <row r="103" spans="1:21" s="142" customFormat="1" x14ac:dyDescent="0.25">
      <c r="A103" s="583"/>
      <c r="B103" s="123" t="s">
        <v>2812</v>
      </c>
      <c r="C103" s="175" t="s">
        <v>2813</v>
      </c>
      <c r="D103" s="125">
        <v>1</v>
      </c>
      <c r="E103" s="126" t="s">
        <v>242</v>
      </c>
      <c r="F103" s="5">
        <v>915</v>
      </c>
      <c r="G103" s="272">
        <f t="shared" si="2"/>
        <v>640.5</v>
      </c>
      <c r="H103" s="93"/>
      <c r="I103" s="51"/>
      <c r="J103" s="52">
        <f t="shared" si="3"/>
        <v>0</v>
      </c>
      <c r="K103" s="93"/>
      <c r="L103" s="125" t="s">
        <v>162</v>
      </c>
      <c r="M103" s="125" t="s">
        <v>2779</v>
      </c>
      <c r="N103" s="125" t="s">
        <v>2819</v>
      </c>
      <c r="O103" s="125">
        <v>96</v>
      </c>
      <c r="P103" s="125" t="s">
        <v>2848</v>
      </c>
      <c r="Q103" s="125"/>
      <c r="R103" s="125">
        <v>1</v>
      </c>
      <c r="S103" s="125">
        <v>345</v>
      </c>
      <c r="T103" s="127">
        <v>4.82</v>
      </c>
      <c r="U103" s="125">
        <v>20</v>
      </c>
    </row>
    <row r="104" spans="1:21" s="142" customFormat="1" x14ac:dyDescent="0.25">
      <c r="A104" s="583"/>
      <c r="B104" s="123" t="s">
        <v>2820</v>
      </c>
      <c r="C104" s="175" t="s">
        <v>2821</v>
      </c>
      <c r="D104" s="125">
        <v>1</v>
      </c>
      <c r="E104" s="126" t="s">
        <v>242</v>
      </c>
      <c r="F104" s="5">
        <v>976</v>
      </c>
      <c r="G104" s="272">
        <f t="shared" si="2"/>
        <v>683.2</v>
      </c>
      <c r="H104" s="93"/>
      <c r="I104" s="51"/>
      <c r="J104" s="52">
        <f t="shared" si="3"/>
        <v>0</v>
      </c>
      <c r="K104" s="93"/>
      <c r="L104" s="125" t="s">
        <v>162</v>
      </c>
      <c r="M104" s="125" t="s">
        <v>2779</v>
      </c>
      <c r="N104" s="125" t="s">
        <v>2819</v>
      </c>
      <c r="O104" s="125">
        <v>96</v>
      </c>
      <c r="P104" s="125" t="s">
        <v>2848</v>
      </c>
      <c r="Q104" s="125"/>
      <c r="R104" s="125">
        <v>1</v>
      </c>
      <c r="S104" s="125">
        <v>345</v>
      </c>
      <c r="T104" s="127">
        <v>4.82</v>
      </c>
      <c r="U104" s="125">
        <v>20</v>
      </c>
    </row>
    <row r="105" spans="1:21" s="142" customFormat="1" ht="31.5" x14ac:dyDescent="0.25">
      <c r="A105" s="583"/>
      <c r="B105" s="264" t="s">
        <v>2863</v>
      </c>
      <c r="C105" s="424" t="s">
        <v>2864</v>
      </c>
      <c r="D105" s="266"/>
      <c r="E105" s="267" t="s">
        <v>235</v>
      </c>
      <c r="F105" s="268">
        <v>17690</v>
      </c>
      <c r="G105" s="269">
        <f t="shared" si="2"/>
        <v>12383</v>
      </c>
      <c r="H105" s="93"/>
      <c r="I105" s="270"/>
      <c r="J105" s="271">
        <f t="shared" si="3"/>
        <v>0</v>
      </c>
      <c r="K105" s="93"/>
      <c r="L105" s="266" t="s">
        <v>162</v>
      </c>
      <c r="M105" s="266" t="s">
        <v>2779</v>
      </c>
      <c r="N105" s="266" t="s">
        <v>2824</v>
      </c>
      <c r="O105" s="266">
        <v>96</v>
      </c>
      <c r="P105" s="266" t="s">
        <v>2848</v>
      </c>
      <c r="Q105" s="266"/>
      <c r="R105" s="266">
        <v>1</v>
      </c>
      <c r="S105" s="266">
        <v>345</v>
      </c>
      <c r="T105" s="371">
        <v>4.92</v>
      </c>
      <c r="U105" s="266">
        <v>20</v>
      </c>
    </row>
    <row r="106" spans="1:21" s="142" customFormat="1" ht="25.5" x14ac:dyDescent="0.25">
      <c r="A106" s="583"/>
      <c r="B106" s="123" t="s">
        <v>2849</v>
      </c>
      <c r="C106" s="175" t="s">
        <v>2850</v>
      </c>
      <c r="D106" s="125">
        <v>1</v>
      </c>
      <c r="E106" s="126" t="s">
        <v>242</v>
      </c>
      <c r="F106" s="5">
        <v>11956</v>
      </c>
      <c r="G106" s="272">
        <f t="shared" si="2"/>
        <v>8369.2000000000007</v>
      </c>
      <c r="H106" s="93"/>
      <c r="I106" s="51"/>
      <c r="J106" s="52">
        <f t="shared" si="3"/>
        <v>0</v>
      </c>
      <c r="K106" s="93"/>
      <c r="L106" s="125" t="s">
        <v>162</v>
      </c>
      <c r="M106" s="125" t="s">
        <v>2779</v>
      </c>
      <c r="N106" s="125" t="s">
        <v>2824</v>
      </c>
      <c r="O106" s="125">
        <v>96</v>
      </c>
      <c r="P106" s="125" t="s">
        <v>2848</v>
      </c>
      <c r="Q106" s="125"/>
      <c r="R106" s="125">
        <v>1</v>
      </c>
      <c r="S106" s="125">
        <v>345</v>
      </c>
      <c r="T106" s="127">
        <v>4.92</v>
      </c>
      <c r="U106" s="125">
        <v>20</v>
      </c>
    </row>
    <row r="107" spans="1:21" s="142" customFormat="1" x14ac:dyDescent="0.25">
      <c r="A107" s="583"/>
      <c r="B107" s="123" t="s">
        <v>2784</v>
      </c>
      <c r="C107" s="175" t="s">
        <v>2785</v>
      </c>
      <c r="D107" s="125">
        <v>1</v>
      </c>
      <c r="E107" s="126" t="s">
        <v>242</v>
      </c>
      <c r="F107" s="5">
        <v>3660</v>
      </c>
      <c r="G107" s="272">
        <f t="shared" si="2"/>
        <v>2562</v>
      </c>
      <c r="H107" s="93"/>
      <c r="I107" s="51"/>
      <c r="J107" s="52">
        <f t="shared" si="3"/>
        <v>0</v>
      </c>
      <c r="K107" s="93"/>
      <c r="L107" s="125" t="s">
        <v>162</v>
      </c>
      <c r="M107" s="125" t="s">
        <v>2779</v>
      </c>
      <c r="N107" s="125" t="s">
        <v>2824</v>
      </c>
      <c r="O107" s="125">
        <v>96</v>
      </c>
      <c r="P107" s="125" t="s">
        <v>2848</v>
      </c>
      <c r="Q107" s="125"/>
      <c r="R107" s="125">
        <v>1</v>
      </c>
      <c r="S107" s="125">
        <v>345</v>
      </c>
      <c r="T107" s="127">
        <v>4.92</v>
      </c>
      <c r="U107" s="125">
        <v>20</v>
      </c>
    </row>
    <row r="108" spans="1:21" s="142" customFormat="1" x14ac:dyDescent="0.25">
      <c r="A108" s="583"/>
      <c r="B108" s="123" t="s">
        <v>2820</v>
      </c>
      <c r="C108" s="175" t="s">
        <v>2821</v>
      </c>
      <c r="D108" s="125">
        <v>1</v>
      </c>
      <c r="E108" s="126" t="s">
        <v>242</v>
      </c>
      <c r="F108" s="5">
        <v>976</v>
      </c>
      <c r="G108" s="272">
        <f t="shared" si="2"/>
        <v>683.2</v>
      </c>
      <c r="H108" s="93"/>
      <c r="I108" s="51"/>
      <c r="J108" s="52">
        <f t="shared" si="3"/>
        <v>0</v>
      </c>
      <c r="K108" s="93"/>
      <c r="L108" s="125" t="s">
        <v>162</v>
      </c>
      <c r="M108" s="125" t="s">
        <v>2779</v>
      </c>
      <c r="N108" s="125" t="s">
        <v>2824</v>
      </c>
      <c r="O108" s="125">
        <v>96</v>
      </c>
      <c r="P108" s="125" t="s">
        <v>2848</v>
      </c>
      <c r="Q108" s="125"/>
      <c r="R108" s="125">
        <v>1</v>
      </c>
      <c r="S108" s="125">
        <v>345</v>
      </c>
      <c r="T108" s="127">
        <v>4.92</v>
      </c>
      <c r="U108" s="125">
        <v>20</v>
      </c>
    </row>
    <row r="109" spans="1:21" s="142" customFormat="1" x14ac:dyDescent="0.25">
      <c r="A109" s="583"/>
      <c r="B109" s="123" t="s">
        <v>2825</v>
      </c>
      <c r="C109" s="175" t="s">
        <v>2826</v>
      </c>
      <c r="D109" s="125">
        <v>1</v>
      </c>
      <c r="E109" s="126" t="s">
        <v>242</v>
      </c>
      <c r="F109" s="5">
        <v>1098</v>
      </c>
      <c r="G109" s="272">
        <f t="shared" si="2"/>
        <v>768.6</v>
      </c>
      <c r="H109" s="93"/>
      <c r="I109" s="51"/>
      <c r="J109" s="52">
        <f t="shared" si="3"/>
        <v>0</v>
      </c>
      <c r="K109" s="93"/>
      <c r="L109" s="125" t="s">
        <v>162</v>
      </c>
      <c r="M109" s="125" t="s">
        <v>2779</v>
      </c>
      <c r="N109" s="125" t="s">
        <v>2824</v>
      </c>
      <c r="O109" s="125">
        <v>96</v>
      </c>
      <c r="P109" s="125" t="s">
        <v>2848</v>
      </c>
      <c r="Q109" s="125"/>
      <c r="R109" s="125">
        <v>1</v>
      </c>
      <c r="S109" s="125">
        <v>345</v>
      </c>
      <c r="T109" s="127">
        <v>4.92</v>
      </c>
      <c r="U109" s="125">
        <v>20</v>
      </c>
    </row>
    <row r="110" spans="1:21" s="142" customFormat="1" ht="31.5" x14ac:dyDescent="0.25">
      <c r="A110" s="583"/>
      <c r="B110" s="264" t="s">
        <v>2865</v>
      </c>
      <c r="C110" s="424" t="s">
        <v>2866</v>
      </c>
      <c r="D110" s="266"/>
      <c r="E110" s="267" t="s">
        <v>235</v>
      </c>
      <c r="F110" s="268">
        <v>17873</v>
      </c>
      <c r="G110" s="269">
        <f t="shared" si="2"/>
        <v>12511.1</v>
      </c>
      <c r="H110" s="93"/>
      <c r="I110" s="270"/>
      <c r="J110" s="271">
        <f t="shared" si="3"/>
        <v>0</v>
      </c>
      <c r="K110" s="93"/>
      <c r="L110" s="266" t="s">
        <v>162</v>
      </c>
      <c r="M110" s="266" t="s">
        <v>2779</v>
      </c>
      <c r="N110" s="266" t="s">
        <v>2829</v>
      </c>
      <c r="O110" s="266">
        <v>96</v>
      </c>
      <c r="P110" s="266" t="s">
        <v>2848</v>
      </c>
      <c r="Q110" s="266"/>
      <c r="R110" s="266">
        <v>1</v>
      </c>
      <c r="S110" s="266">
        <v>345</v>
      </c>
      <c r="T110" s="371">
        <v>5.0199999999999996</v>
      </c>
      <c r="U110" s="266">
        <v>20</v>
      </c>
    </row>
    <row r="111" spans="1:21" s="142" customFormat="1" ht="25.5" x14ac:dyDescent="0.25">
      <c r="A111" s="583"/>
      <c r="B111" s="123" t="s">
        <v>2849</v>
      </c>
      <c r="C111" s="175" t="s">
        <v>2850</v>
      </c>
      <c r="D111" s="125">
        <v>1</v>
      </c>
      <c r="E111" s="126" t="s">
        <v>242</v>
      </c>
      <c r="F111" s="5">
        <v>11956</v>
      </c>
      <c r="G111" s="272">
        <f t="shared" si="2"/>
        <v>8369.2000000000007</v>
      </c>
      <c r="H111" s="93"/>
      <c r="I111" s="51"/>
      <c r="J111" s="52">
        <f t="shared" si="3"/>
        <v>0</v>
      </c>
      <c r="K111" s="93"/>
      <c r="L111" s="125" t="s">
        <v>162</v>
      </c>
      <c r="M111" s="125" t="s">
        <v>2779</v>
      </c>
      <c r="N111" s="125" t="s">
        <v>2829</v>
      </c>
      <c r="O111" s="125">
        <v>96</v>
      </c>
      <c r="P111" s="125" t="s">
        <v>2848</v>
      </c>
      <c r="Q111" s="125"/>
      <c r="R111" s="125">
        <v>1</v>
      </c>
      <c r="S111" s="125">
        <v>345</v>
      </c>
      <c r="T111" s="127">
        <v>5.0199999999999996</v>
      </c>
      <c r="U111" s="125">
        <v>20</v>
      </c>
    </row>
    <row r="112" spans="1:21" s="142" customFormat="1" x14ac:dyDescent="0.25">
      <c r="A112" s="583"/>
      <c r="B112" s="123" t="s">
        <v>2784</v>
      </c>
      <c r="C112" s="175" t="s">
        <v>2785</v>
      </c>
      <c r="D112" s="125">
        <v>1</v>
      </c>
      <c r="E112" s="126" t="s">
        <v>242</v>
      </c>
      <c r="F112" s="5">
        <v>3660</v>
      </c>
      <c r="G112" s="272">
        <f t="shared" si="2"/>
        <v>2562</v>
      </c>
      <c r="H112" s="93"/>
      <c r="I112" s="51"/>
      <c r="J112" s="52">
        <f t="shared" si="3"/>
        <v>0</v>
      </c>
      <c r="K112" s="93"/>
      <c r="L112" s="125" t="s">
        <v>162</v>
      </c>
      <c r="M112" s="125" t="s">
        <v>2779</v>
      </c>
      <c r="N112" s="125" t="s">
        <v>2829</v>
      </c>
      <c r="O112" s="125">
        <v>96</v>
      </c>
      <c r="P112" s="125" t="s">
        <v>2848</v>
      </c>
      <c r="Q112" s="125"/>
      <c r="R112" s="125">
        <v>1</v>
      </c>
      <c r="S112" s="125">
        <v>345</v>
      </c>
      <c r="T112" s="127">
        <v>5.0199999999999996</v>
      </c>
      <c r="U112" s="125">
        <v>20</v>
      </c>
    </row>
    <row r="113" spans="1:21" s="142" customFormat="1" x14ac:dyDescent="0.25">
      <c r="A113" s="583"/>
      <c r="B113" s="123" t="s">
        <v>2825</v>
      </c>
      <c r="C113" s="175" t="s">
        <v>2826</v>
      </c>
      <c r="D113" s="125">
        <v>1</v>
      </c>
      <c r="E113" s="126" t="s">
        <v>242</v>
      </c>
      <c r="F113" s="5">
        <v>1098</v>
      </c>
      <c r="G113" s="272">
        <f t="shared" si="2"/>
        <v>768.6</v>
      </c>
      <c r="H113" s="93"/>
      <c r="I113" s="51"/>
      <c r="J113" s="52">
        <f t="shared" si="3"/>
        <v>0</v>
      </c>
      <c r="K113" s="93"/>
      <c r="L113" s="125" t="s">
        <v>162</v>
      </c>
      <c r="M113" s="125" t="s">
        <v>2779</v>
      </c>
      <c r="N113" s="125" t="s">
        <v>2829</v>
      </c>
      <c r="O113" s="125">
        <v>96</v>
      </c>
      <c r="P113" s="125" t="s">
        <v>2848</v>
      </c>
      <c r="Q113" s="125"/>
      <c r="R113" s="125">
        <v>1</v>
      </c>
      <c r="S113" s="125">
        <v>345</v>
      </c>
      <c r="T113" s="127">
        <v>5.0199999999999996</v>
      </c>
      <c r="U113" s="125">
        <v>20</v>
      </c>
    </row>
    <row r="114" spans="1:21" s="142" customFormat="1" x14ac:dyDescent="0.25">
      <c r="A114" s="583"/>
      <c r="B114" s="123" t="s">
        <v>2830</v>
      </c>
      <c r="C114" s="175" t="s">
        <v>2831</v>
      </c>
      <c r="D114" s="125">
        <v>1</v>
      </c>
      <c r="E114" s="126" t="s">
        <v>242</v>
      </c>
      <c r="F114" s="5">
        <v>1159</v>
      </c>
      <c r="G114" s="272">
        <f t="shared" si="2"/>
        <v>811.3</v>
      </c>
      <c r="H114" s="93"/>
      <c r="I114" s="51"/>
      <c r="J114" s="52">
        <f t="shared" si="3"/>
        <v>0</v>
      </c>
      <c r="K114" s="93"/>
      <c r="L114" s="125" t="s">
        <v>162</v>
      </c>
      <c r="M114" s="125" t="s">
        <v>2779</v>
      </c>
      <c r="N114" s="125" t="s">
        <v>2829</v>
      </c>
      <c r="O114" s="125">
        <v>96</v>
      </c>
      <c r="P114" s="125" t="s">
        <v>2848</v>
      </c>
      <c r="Q114" s="125"/>
      <c r="R114" s="125">
        <v>1</v>
      </c>
      <c r="S114" s="125">
        <v>345</v>
      </c>
      <c r="T114" s="127">
        <v>5.0199999999999996</v>
      </c>
      <c r="U114" s="125">
        <v>20</v>
      </c>
    </row>
    <row r="115" spans="1:21" s="142" customFormat="1" ht="31.5" x14ac:dyDescent="0.25">
      <c r="A115" s="583"/>
      <c r="B115" s="264" t="s">
        <v>2867</v>
      </c>
      <c r="C115" s="424" t="s">
        <v>2868</v>
      </c>
      <c r="D115" s="266"/>
      <c r="E115" s="267" t="s">
        <v>235</v>
      </c>
      <c r="F115" s="268">
        <v>18056</v>
      </c>
      <c r="G115" s="269">
        <f t="shared" si="2"/>
        <v>12639.2</v>
      </c>
      <c r="H115" s="93"/>
      <c r="I115" s="270"/>
      <c r="J115" s="271">
        <f t="shared" si="3"/>
        <v>0</v>
      </c>
      <c r="K115" s="93"/>
      <c r="L115" s="266" t="s">
        <v>162</v>
      </c>
      <c r="M115" s="266" t="s">
        <v>2779</v>
      </c>
      <c r="N115" s="266" t="s">
        <v>2834</v>
      </c>
      <c r="O115" s="266">
        <v>96</v>
      </c>
      <c r="P115" s="266" t="s">
        <v>2848</v>
      </c>
      <c r="Q115" s="266"/>
      <c r="R115" s="266">
        <v>1</v>
      </c>
      <c r="S115" s="266">
        <v>345</v>
      </c>
      <c r="T115" s="371">
        <v>5.1199999999999992</v>
      </c>
      <c r="U115" s="266">
        <v>20</v>
      </c>
    </row>
    <row r="116" spans="1:21" s="142" customFormat="1" ht="25.5" x14ac:dyDescent="0.25">
      <c r="A116" s="583"/>
      <c r="B116" s="123" t="s">
        <v>2849</v>
      </c>
      <c r="C116" s="175" t="s">
        <v>2850</v>
      </c>
      <c r="D116" s="125">
        <v>1</v>
      </c>
      <c r="E116" s="126" t="s">
        <v>242</v>
      </c>
      <c r="F116" s="5">
        <v>11956</v>
      </c>
      <c r="G116" s="272">
        <f t="shared" si="2"/>
        <v>8369.2000000000007</v>
      </c>
      <c r="H116" s="93"/>
      <c r="I116" s="51"/>
      <c r="J116" s="52">
        <f t="shared" si="3"/>
        <v>0</v>
      </c>
      <c r="K116" s="93"/>
      <c r="L116" s="125" t="s">
        <v>162</v>
      </c>
      <c r="M116" s="125" t="s">
        <v>2779</v>
      </c>
      <c r="N116" s="125" t="s">
        <v>2834</v>
      </c>
      <c r="O116" s="125">
        <v>96</v>
      </c>
      <c r="P116" s="125" t="s">
        <v>2848</v>
      </c>
      <c r="Q116" s="125"/>
      <c r="R116" s="125">
        <v>1</v>
      </c>
      <c r="S116" s="125">
        <v>345</v>
      </c>
      <c r="T116" s="127">
        <v>5.1199999999999992</v>
      </c>
      <c r="U116" s="125">
        <v>20</v>
      </c>
    </row>
    <row r="117" spans="1:21" s="142" customFormat="1" x14ac:dyDescent="0.25">
      <c r="A117" s="583"/>
      <c r="B117" s="123" t="s">
        <v>2784</v>
      </c>
      <c r="C117" s="175" t="s">
        <v>2785</v>
      </c>
      <c r="D117" s="125">
        <v>1</v>
      </c>
      <c r="E117" s="126" t="s">
        <v>242</v>
      </c>
      <c r="F117" s="5">
        <v>3660</v>
      </c>
      <c r="G117" s="272">
        <f t="shared" si="2"/>
        <v>2562</v>
      </c>
      <c r="H117" s="93"/>
      <c r="I117" s="51"/>
      <c r="J117" s="52">
        <f t="shared" si="3"/>
        <v>0</v>
      </c>
      <c r="K117" s="93"/>
      <c r="L117" s="125" t="s">
        <v>162</v>
      </c>
      <c r="M117" s="125" t="s">
        <v>2779</v>
      </c>
      <c r="N117" s="125" t="s">
        <v>2834</v>
      </c>
      <c r="O117" s="125">
        <v>96</v>
      </c>
      <c r="P117" s="125" t="s">
        <v>2848</v>
      </c>
      <c r="Q117" s="125"/>
      <c r="R117" s="125">
        <v>1</v>
      </c>
      <c r="S117" s="125">
        <v>345</v>
      </c>
      <c r="T117" s="127">
        <v>5.1199999999999992</v>
      </c>
      <c r="U117" s="125">
        <v>20</v>
      </c>
    </row>
    <row r="118" spans="1:21" s="142" customFormat="1" x14ac:dyDescent="0.25">
      <c r="A118" s="583"/>
      <c r="B118" s="123" t="s">
        <v>2830</v>
      </c>
      <c r="C118" s="175" t="s">
        <v>2831</v>
      </c>
      <c r="D118" s="125">
        <v>1</v>
      </c>
      <c r="E118" s="126" t="s">
        <v>242</v>
      </c>
      <c r="F118" s="5">
        <v>1159</v>
      </c>
      <c r="G118" s="272">
        <f t="shared" si="2"/>
        <v>811.3</v>
      </c>
      <c r="H118" s="93"/>
      <c r="I118" s="51"/>
      <c r="J118" s="52">
        <f t="shared" si="3"/>
        <v>0</v>
      </c>
      <c r="K118" s="93"/>
      <c r="L118" s="125" t="s">
        <v>162</v>
      </c>
      <c r="M118" s="125" t="s">
        <v>2779</v>
      </c>
      <c r="N118" s="125" t="s">
        <v>2834</v>
      </c>
      <c r="O118" s="125">
        <v>96</v>
      </c>
      <c r="P118" s="125" t="s">
        <v>2848</v>
      </c>
      <c r="Q118" s="125"/>
      <c r="R118" s="125">
        <v>1</v>
      </c>
      <c r="S118" s="125">
        <v>345</v>
      </c>
      <c r="T118" s="127">
        <v>5.1199999999999992</v>
      </c>
      <c r="U118" s="125">
        <v>20</v>
      </c>
    </row>
    <row r="119" spans="1:21" s="142" customFormat="1" x14ac:dyDescent="0.25">
      <c r="A119" s="583"/>
      <c r="B119" s="123" t="s">
        <v>2835</v>
      </c>
      <c r="C119" s="175" t="s">
        <v>2836</v>
      </c>
      <c r="D119" s="125">
        <v>1</v>
      </c>
      <c r="E119" s="126" t="s">
        <v>242</v>
      </c>
      <c r="F119" s="5">
        <v>1281</v>
      </c>
      <c r="G119" s="272">
        <f t="shared" si="2"/>
        <v>896.7</v>
      </c>
      <c r="H119" s="93"/>
      <c r="I119" s="51"/>
      <c r="J119" s="52">
        <f t="shared" si="3"/>
        <v>0</v>
      </c>
      <c r="K119" s="93"/>
      <c r="L119" s="125" t="s">
        <v>162</v>
      </c>
      <c r="M119" s="125" t="s">
        <v>2779</v>
      </c>
      <c r="N119" s="125" t="s">
        <v>2834</v>
      </c>
      <c r="O119" s="125">
        <v>96</v>
      </c>
      <c r="P119" s="125" t="s">
        <v>2848</v>
      </c>
      <c r="Q119" s="125"/>
      <c r="R119" s="125">
        <v>1</v>
      </c>
      <c r="S119" s="125">
        <v>345</v>
      </c>
      <c r="T119" s="127">
        <v>5.1199999999999992</v>
      </c>
      <c r="U119" s="125">
        <v>20</v>
      </c>
    </row>
    <row r="120" spans="1:21" s="142" customFormat="1" ht="31.5" x14ac:dyDescent="0.25">
      <c r="A120" s="583"/>
      <c r="B120" s="264" t="s">
        <v>2869</v>
      </c>
      <c r="C120" s="424" t="s">
        <v>2870</v>
      </c>
      <c r="D120" s="266"/>
      <c r="E120" s="267" t="s">
        <v>235</v>
      </c>
      <c r="F120" s="268">
        <v>18239</v>
      </c>
      <c r="G120" s="269">
        <f t="shared" si="2"/>
        <v>12767.3</v>
      </c>
      <c r="H120" s="93"/>
      <c r="I120" s="270"/>
      <c r="J120" s="271">
        <f t="shared" si="3"/>
        <v>0</v>
      </c>
      <c r="K120" s="93"/>
      <c r="L120" s="266" t="s">
        <v>162</v>
      </c>
      <c r="M120" s="266" t="s">
        <v>2779</v>
      </c>
      <c r="N120" s="266" t="s">
        <v>2109</v>
      </c>
      <c r="O120" s="266">
        <v>96</v>
      </c>
      <c r="P120" s="266" t="s">
        <v>2848</v>
      </c>
      <c r="Q120" s="266"/>
      <c r="R120" s="266">
        <v>1</v>
      </c>
      <c r="S120" s="266">
        <v>345</v>
      </c>
      <c r="T120" s="371">
        <v>5.22</v>
      </c>
      <c r="U120" s="266">
        <v>20</v>
      </c>
    </row>
    <row r="121" spans="1:21" s="142" customFormat="1" ht="25.5" x14ac:dyDescent="0.25">
      <c r="A121" s="583"/>
      <c r="B121" s="123" t="s">
        <v>2849</v>
      </c>
      <c r="C121" s="175" t="s">
        <v>2850</v>
      </c>
      <c r="D121" s="125">
        <v>1</v>
      </c>
      <c r="E121" s="126" t="s">
        <v>242</v>
      </c>
      <c r="F121" s="5">
        <v>11956</v>
      </c>
      <c r="G121" s="272">
        <f t="shared" si="2"/>
        <v>8369.2000000000007</v>
      </c>
      <c r="H121" s="93"/>
      <c r="I121" s="51"/>
      <c r="J121" s="52">
        <f t="shared" si="3"/>
        <v>0</v>
      </c>
      <c r="K121" s="93"/>
      <c r="L121" s="125" t="s">
        <v>162</v>
      </c>
      <c r="M121" s="125" t="s">
        <v>2779</v>
      </c>
      <c r="N121" s="125" t="s">
        <v>2109</v>
      </c>
      <c r="O121" s="125">
        <v>96</v>
      </c>
      <c r="P121" s="125" t="s">
        <v>2848</v>
      </c>
      <c r="Q121" s="125"/>
      <c r="R121" s="125">
        <v>1</v>
      </c>
      <c r="S121" s="125">
        <v>345</v>
      </c>
      <c r="T121" s="127">
        <v>5.22</v>
      </c>
      <c r="U121" s="125">
        <v>20</v>
      </c>
    </row>
    <row r="122" spans="1:21" s="142" customFormat="1" x14ac:dyDescent="0.25">
      <c r="A122" s="583"/>
      <c r="B122" s="123" t="s">
        <v>2784</v>
      </c>
      <c r="C122" s="175" t="s">
        <v>2785</v>
      </c>
      <c r="D122" s="125">
        <v>1</v>
      </c>
      <c r="E122" s="126" t="s">
        <v>242</v>
      </c>
      <c r="F122" s="5">
        <v>3660</v>
      </c>
      <c r="G122" s="272">
        <f t="shared" si="2"/>
        <v>2562</v>
      </c>
      <c r="H122" s="93"/>
      <c r="I122" s="51"/>
      <c r="J122" s="52">
        <f t="shared" si="3"/>
        <v>0</v>
      </c>
      <c r="K122" s="93"/>
      <c r="L122" s="125" t="s">
        <v>162</v>
      </c>
      <c r="M122" s="125" t="s">
        <v>2779</v>
      </c>
      <c r="N122" s="125" t="s">
        <v>2109</v>
      </c>
      <c r="O122" s="125">
        <v>96</v>
      </c>
      <c r="P122" s="125" t="s">
        <v>2848</v>
      </c>
      <c r="Q122" s="125"/>
      <c r="R122" s="125">
        <v>1</v>
      </c>
      <c r="S122" s="125">
        <v>345</v>
      </c>
      <c r="T122" s="127">
        <v>5.22</v>
      </c>
      <c r="U122" s="125">
        <v>20</v>
      </c>
    </row>
    <row r="123" spans="1:21" s="142" customFormat="1" x14ac:dyDescent="0.25">
      <c r="A123" s="583"/>
      <c r="B123" s="123" t="s">
        <v>2835</v>
      </c>
      <c r="C123" s="175" t="s">
        <v>2836</v>
      </c>
      <c r="D123" s="125">
        <v>1</v>
      </c>
      <c r="E123" s="126" t="s">
        <v>242</v>
      </c>
      <c r="F123" s="5">
        <v>1281</v>
      </c>
      <c r="G123" s="272">
        <f t="shared" si="2"/>
        <v>896.7</v>
      </c>
      <c r="H123" s="93"/>
      <c r="I123" s="51"/>
      <c r="J123" s="52">
        <f t="shared" si="3"/>
        <v>0</v>
      </c>
      <c r="K123" s="93"/>
      <c r="L123" s="125" t="s">
        <v>162</v>
      </c>
      <c r="M123" s="125" t="s">
        <v>2779</v>
      </c>
      <c r="N123" s="125" t="s">
        <v>2109</v>
      </c>
      <c r="O123" s="125">
        <v>96</v>
      </c>
      <c r="P123" s="125" t="s">
        <v>2848</v>
      </c>
      <c r="Q123" s="125"/>
      <c r="R123" s="125">
        <v>1</v>
      </c>
      <c r="S123" s="125">
        <v>345</v>
      </c>
      <c r="T123" s="127">
        <v>5.22</v>
      </c>
      <c r="U123" s="125">
        <v>20</v>
      </c>
    </row>
    <row r="124" spans="1:21" s="142" customFormat="1" x14ac:dyDescent="0.25">
      <c r="A124" s="583"/>
      <c r="B124" s="123" t="s">
        <v>2839</v>
      </c>
      <c r="C124" s="175" t="s">
        <v>2840</v>
      </c>
      <c r="D124" s="125">
        <v>1</v>
      </c>
      <c r="E124" s="126" t="s">
        <v>242</v>
      </c>
      <c r="F124" s="5">
        <v>1342</v>
      </c>
      <c r="G124" s="272">
        <f t="shared" si="2"/>
        <v>939.40000000000009</v>
      </c>
      <c r="H124" s="93"/>
      <c r="I124" s="51"/>
      <c r="J124" s="52">
        <f t="shared" si="3"/>
        <v>0</v>
      </c>
      <c r="K124" s="93"/>
      <c r="L124" s="125" t="s">
        <v>162</v>
      </c>
      <c r="M124" s="125" t="s">
        <v>2779</v>
      </c>
      <c r="N124" s="125" t="s">
        <v>2109</v>
      </c>
      <c r="O124" s="125">
        <v>96</v>
      </c>
      <c r="P124" s="125" t="s">
        <v>2848</v>
      </c>
      <c r="Q124" s="125"/>
      <c r="R124" s="125">
        <v>1</v>
      </c>
      <c r="S124" s="125">
        <v>345</v>
      </c>
      <c r="T124" s="127">
        <v>5.22</v>
      </c>
      <c r="U124" s="125">
        <v>20</v>
      </c>
    </row>
    <row r="125" spans="1:21" s="142" customFormat="1" ht="31.5" x14ac:dyDescent="0.25">
      <c r="A125" s="583"/>
      <c r="B125" s="264" t="s">
        <v>2871</v>
      </c>
      <c r="C125" s="424" t="s">
        <v>2872</v>
      </c>
      <c r="D125" s="266"/>
      <c r="E125" s="267" t="s">
        <v>235</v>
      </c>
      <c r="F125" s="268">
        <v>18361</v>
      </c>
      <c r="G125" s="269">
        <f t="shared" si="2"/>
        <v>12852.7</v>
      </c>
      <c r="H125" s="93"/>
      <c r="I125" s="270"/>
      <c r="J125" s="271">
        <f t="shared" si="3"/>
        <v>0</v>
      </c>
      <c r="K125" s="93"/>
      <c r="L125" s="266" t="s">
        <v>162</v>
      </c>
      <c r="M125" s="266" t="s">
        <v>2779</v>
      </c>
      <c r="N125" s="266" t="s">
        <v>2843</v>
      </c>
      <c r="O125" s="266">
        <v>96</v>
      </c>
      <c r="P125" s="266" t="s">
        <v>2848</v>
      </c>
      <c r="Q125" s="266"/>
      <c r="R125" s="266">
        <v>1</v>
      </c>
      <c r="S125" s="266">
        <v>345</v>
      </c>
      <c r="T125" s="371">
        <v>5.32</v>
      </c>
      <c r="U125" s="266">
        <v>20</v>
      </c>
    </row>
    <row r="126" spans="1:21" s="142" customFormat="1" ht="25.5" x14ac:dyDescent="0.25">
      <c r="A126" s="583"/>
      <c r="B126" s="123" t="s">
        <v>2849</v>
      </c>
      <c r="C126" s="175" t="s">
        <v>2850</v>
      </c>
      <c r="D126" s="125">
        <v>1</v>
      </c>
      <c r="E126" s="126" t="s">
        <v>242</v>
      </c>
      <c r="F126" s="5">
        <v>11956</v>
      </c>
      <c r="G126" s="272">
        <f t="shared" si="2"/>
        <v>8369.2000000000007</v>
      </c>
      <c r="H126" s="93"/>
      <c r="I126" s="51"/>
      <c r="J126" s="52">
        <f t="shared" si="3"/>
        <v>0</v>
      </c>
      <c r="K126" s="93"/>
      <c r="L126" s="125" t="s">
        <v>162</v>
      </c>
      <c r="M126" s="125" t="s">
        <v>2779</v>
      </c>
      <c r="N126" s="125" t="s">
        <v>2843</v>
      </c>
      <c r="O126" s="125">
        <v>96</v>
      </c>
      <c r="P126" s="125" t="s">
        <v>2848</v>
      </c>
      <c r="Q126" s="125"/>
      <c r="R126" s="125">
        <v>1</v>
      </c>
      <c r="S126" s="125">
        <v>345</v>
      </c>
      <c r="T126" s="127">
        <v>5.32</v>
      </c>
      <c r="U126" s="125">
        <v>20</v>
      </c>
    </row>
    <row r="127" spans="1:21" s="142" customFormat="1" x14ac:dyDescent="0.25">
      <c r="A127" s="583"/>
      <c r="B127" s="123" t="s">
        <v>2784</v>
      </c>
      <c r="C127" s="175" t="s">
        <v>2785</v>
      </c>
      <c r="D127" s="125">
        <v>1</v>
      </c>
      <c r="E127" s="126" t="s">
        <v>242</v>
      </c>
      <c r="F127" s="5">
        <v>3660</v>
      </c>
      <c r="G127" s="272">
        <f t="shared" si="2"/>
        <v>2562</v>
      </c>
      <c r="H127" s="93"/>
      <c r="I127" s="51"/>
      <c r="J127" s="52">
        <f t="shared" si="3"/>
        <v>0</v>
      </c>
      <c r="K127" s="93"/>
      <c r="L127" s="125" t="s">
        <v>162</v>
      </c>
      <c r="M127" s="125" t="s">
        <v>2779</v>
      </c>
      <c r="N127" s="125" t="s">
        <v>2843</v>
      </c>
      <c r="O127" s="125">
        <v>96</v>
      </c>
      <c r="P127" s="125" t="s">
        <v>2848</v>
      </c>
      <c r="Q127" s="125"/>
      <c r="R127" s="125">
        <v>1</v>
      </c>
      <c r="S127" s="125">
        <v>345</v>
      </c>
      <c r="T127" s="127">
        <v>5.32</v>
      </c>
      <c r="U127" s="125">
        <v>20</v>
      </c>
    </row>
    <row r="128" spans="1:21" s="142" customFormat="1" x14ac:dyDescent="0.25">
      <c r="A128" s="583"/>
      <c r="B128" s="123" t="s">
        <v>2839</v>
      </c>
      <c r="C128" s="175" t="s">
        <v>2840</v>
      </c>
      <c r="D128" s="125">
        <v>1</v>
      </c>
      <c r="E128" s="126" t="s">
        <v>242</v>
      </c>
      <c r="F128" s="5">
        <v>1342</v>
      </c>
      <c r="G128" s="272">
        <f t="shared" si="2"/>
        <v>939.40000000000009</v>
      </c>
      <c r="H128" s="93"/>
      <c r="I128" s="51"/>
      <c r="J128" s="52">
        <f t="shared" si="3"/>
        <v>0</v>
      </c>
      <c r="K128" s="93"/>
      <c r="L128" s="125" t="s">
        <v>162</v>
      </c>
      <c r="M128" s="125" t="s">
        <v>2779</v>
      </c>
      <c r="N128" s="125" t="s">
        <v>2843</v>
      </c>
      <c r="O128" s="125">
        <v>96</v>
      </c>
      <c r="P128" s="125" t="s">
        <v>2848</v>
      </c>
      <c r="Q128" s="125"/>
      <c r="R128" s="125">
        <v>1</v>
      </c>
      <c r="S128" s="125">
        <v>345</v>
      </c>
      <c r="T128" s="127">
        <v>5.32</v>
      </c>
      <c r="U128" s="125">
        <v>20</v>
      </c>
    </row>
    <row r="129" spans="1:21" s="142" customFormat="1" ht="16.5" thickBot="1" x14ac:dyDescent="0.3">
      <c r="A129" s="584"/>
      <c r="B129" s="178" t="s">
        <v>2844</v>
      </c>
      <c r="C129" s="179" t="s">
        <v>2845</v>
      </c>
      <c r="D129" s="180">
        <v>1</v>
      </c>
      <c r="E129" s="181" t="s">
        <v>242</v>
      </c>
      <c r="F129" s="242">
        <v>1403</v>
      </c>
      <c r="G129" s="294">
        <f t="shared" si="2"/>
        <v>982.1</v>
      </c>
      <c r="H129" s="93"/>
      <c r="I129" s="243"/>
      <c r="J129" s="55">
        <f t="shared" si="3"/>
        <v>0</v>
      </c>
      <c r="K129" s="93"/>
      <c r="L129" s="180" t="s">
        <v>162</v>
      </c>
      <c r="M129" s="180" t="s">
        <v>2779</v>
      </c>
      <c r="N129" s="180" t="s">
        <v>2843</v>
      </c>
      <c r="O129" s="180">
        <v>96</v>
      </c>
      <c r="P129" s="180" t="s">
        <v>2848</v>
      </c>
      <c r="Q129" s="180"/>
      <c r="R129" s="180">
        <v>1</v>
      </c>
      <c r="S129" s="180">
        <v>345</v>
      </c>
      <c r="T129" s="244">
        <v>5.32</v>
      </c>
      <c r="U129" s="180">
        <v>20</v>
      </c>
    </row>
    <row r="130" spans="1:21" s="142" customFormat="1" ht="32.25" thickTop="1" x14ac:dyDescent="0.25">
      <c r="A130" s="556"/>
      <c r="B130" s="282" t="s">
        <v>2873</v>
      </c>
      <c r="C130" s="441" t="s">
        <v>2874</v>
      </c>
      <c r="D130" s="284"/>
      <c r="E130" s="285" t="s">
        <v>235</v>
      </c>
      <c r="F130" s="268">
        <v>18239</v>
      </c>
      <c r="G130" s="287">
        <f t="shared" si="2"/>
        <v>12767.3</v>
      </c>
      <c r="H130" s="93"/>
      <c r="I130" s="47"/>
      <c r="J130" s="48">
        <f t="shared" si="3"/>
        <v>0</v>
      </c>
      <c r="K130" s="93"/>
      <c r="L130" s="284" t="s">
        <v>162</v>
      </c>
      <c r="M130" s="284" t="s">
        <v>2779</v>
      </c>
      <c r="N130" s="284" t="s">
        <v>2780</v>
      </c>
      <c r="O130" s="284">
        <v>96</v>
      </c>
      <c r="P130" s="284" t="s">
        <v>2781</v>
      </c>
      <c r="Q130" s="284"/>
      <c r="R130" s="284">
        <v>1</v>
      </c>
      <c r="S130" s="284">
        <v>475</v>
      </c>
      <c r="T130" s="378">
        <v>4.9149999999999991</v>
      </c>
      <c r="U130" s="284">
        <v>20</v>
      </c>
    </row>
    <row r="131" spans="1:21" s="142" customFormat="1" ht="25.5" x14ac:dyDescent="0.25">
      <c r="A131" s="583"/>
      <c r="B131" s="123" t="s">
        <v>2875</v>
      </c>
      <c r="C131" s="175" t="s">
        <v>2876</v>
      </c>
      <c r="D131" s="125">
        <v>1</v>
      </c>
      <c r="E131" s="126" t="s">
        <v>242</v>
      </c>
      <c r="F131" s="5">
        <v>12688</v>
      </c>
      <c r="G131" s="272">
        <f t="shared" si="2"/>
        <v>8881.6</v>
      </c>
      <c r="H131" s="93"/>
      <c r="I131" s="51"/>
      <c r="J131" s="52">
        <f t="shared" si="3"/>
        <v>0</v>
      </c>
      <c r="K131" s="93"/>
      <c r="L131" s="125" t="s">
        <v>162</v>
      </c>
      <c r="M131" s="125" t="s">
        <v>2779</v>
      </c>
      <c r="N131" s="125" t="s">
        <v>2780</v>
      </c>
      <c r="O131" s="125">
        <v>96</v>
      </c>
      <c r="P131" s="125" t="s">
        <v>2781</v>
      </c>
      <c r="Q131" s="125"/>
      <c r="R131" s="125">
        <v>1</v>
      </c>
      <c r="S131" s="125">
        <v>475</v>
      </c>
      <c r="T131" s="127">
        <v>4.9149999999999991</v>
      </c>
      <c r="U131" s="125">
        <v>20</v>
      </c>
    </row>
    <row r="132" spans="1:21" s="142" customFormat="1" x14ac:dyDescent="0.25">
      <c r="A132" s="583"/>
      <c r="B132" s="123" t="s">
        <v>2877</v>
      </c>
      <c r="C132" s="175" t="s">
        <v>2878</v>
      </c>
      <c r="D132" s="125">
        <v>1</v>
      </c>
      <c r="E132" s="126" t="s">
        <v>242</v>
      </c>
      <c r="F132" s="5">
        <v>4392</v>
      </c>
      <c r="G132" s="272">
        <f t="shared" si="2"/>
        <v>3074.4</v>
      </c>
      <c r="H132" s="93"/>
      <c r="I132" s="51"/>
      <c r="J132" s="52">
        <f t="shared" si="3"/>
        <v>0</v>
      </c>
      <c r="K132" s="93"/>
      <c r="L132" s="125" t="s">
        <v>162</v>
      </c>
      <c r="M132" s="125" t="s">
        <v>2779</v>
      </c>
      <c r="N132" s="125" t="s">
        <v>2780</v>
      </c>
      <c r="O132" s="125">
        <v>96</v>
      </c>
      <c r="P132" s="125" t="s">
        <v>2781</v>
      </c>
      <c r="Q132" s="125"/>
      <c r="R132" s="125">
        <v>1</v>
      </c>
      <c r="S132" s="125">
        <v>475</v>
      </c>
      <c r="T132" s="127">
        <v>4.9149999999999991</v>
      </c>
      <c r="U132" s="125">
        <v>20</v>
      </c>
    </row>
    <row r="133" spans="1:21" s="142" customFormat="1" ht="14.25" customHeight="1" x14ac:dyDescent="0.25">
      <c r="A133" s="583"/>
      <c r="B133" s="123" t="s">
        <v>2786</v>
      </c>
      <c r="C133" s="175" t="s">
        <v>2787</v>
      </c>
      <c r="D133" s="125">
        <v>1</v>
      </c>
      <c r="E133" s="126" t="s">
        <v>242</v>
      </c>
      <c r="F133" s="5">
        <v>549</v>
      </c>
      <c r="G133" s="272">
        <f t="shared" si="2"/>
        <v>384.3</v>
      </c>
      <c r="H133" s="93"/>
      <c r="I133" s="51"/>
      <c r="J133" s="52">
        <f t="shared" si="3"/>
        <v>0</v>
      </c>
      <c r="K133" s="93"/>
      <c r="L133" s="125" t="s">
        <v>162</v>
      </c>
      <c r="M133" s="125" t="s">
        <v>2779</v>
      </c>
      <c r="N133" s="125" t="s">
        <v>2780</v>
      </c>
      <c r="O133" s="125">
        <v>96</v>
      </c>
      <c r="P133" s="125" t="s">
        <v>2781</v>
      </c>
      <c r="Q133" s="125"/>
      <c r="R133" s="125">
        <v>1</v>
      </c>
      <c r="S133" s="125">
        <v>475</v>
      </c>
      <c r="T133" s="127">
        <v>4.9149999999999991</v>
      </c>
      <c r="U133" s="125">
        <v>20</v>
      </c>
    </row>
    <row r="134" spans="1:21" s="142" customFormat="1" ht="14.25" customHeight="1" x14ac:dyDescent="0.25">
      <c r="A134" s="583"/>
      <c r="B134" s="123" t="s">
        <v>2788</v>
      </c>
      <c r="C134" s="175" t="s">
        <v>2789</v>
      </c>
      <c r="D134" s="125">
        <v>1</v>
      </c>
      <c r="E134" s="126" t="s">
        <v>242</v>
      </c>
      <c r="F134" s="5">
        <v>610</v>
      </c>
      <c r="G134" s="272">
        <f t="shared" si="2"/>
        <v>427</v>
      </c>
      <c r="H134" s="93"/>
      <c r="I134" s="51"/>
      <c r="J134" s="52">
        <f t="shared" si="3"/>
        <v>0</v>
      </c>
      <c r="K134" s="93"/>
      <c r="L134" s="125" t="s">
        <v>162</v>
      </c>
      <c r="M134" s="125" t="s">
        <v>2779</v>
      </c>
      <c r="N134" s="125" t="s">
        <v>2780</v>
      </c>
      <c r="O134" s="125">
        <v>96</v>
      </c>
      <c r="P134" s="125" t="s">
        <v>2781</v>
      </c>
      <c r="Q134" s="125"/>
      <c r="R134" s="125">
        <v>1</v>
      </c>
      <c r="S134" s="125">
        <v>475</v>
      </c>
      <c r="T134" s="127">
        <v>4.9149999999999991</v>
      </c>
      <c r="U134" s="125">
        <v>20</v>
      </c>
    </row>
    <row r="135" spans="1:21" s="142" customFormat="1" ht="31.5" x14ac:dyDescent="0.25">
      <c r="A135" s="583"/>
      <c r="B135" s="264" t="s">
        <v>2879</v>
      </c>
      <c r="C135" s="424" t="s">
        <v>2880</v>
      </c>
      <c r="D135" s="266"/>
      <c r="E135" s="267" t="s">
        <v>235</v>
      </c>
      <c r="F135" s="268">
        <v>18361</v>
      </c>
      <c r="G135" s="269">
        <f t="shared" si="2"/>
        <v>12852.7</v>
      </c>
      <c r="H135" s="93"/>
      <c r="I135" s="270"/>
      <c r="J135" s="271">
        <f t="shared" si="3"/>
        <v>0</v>
      </c>
      <c r="K135" s="93"/>
      <c r="L135" s="266" t="s">
        <v>162</v>
      </c>
      <c r="M135" s="266" t="s">
        <v>2779</v>
      </c>
      <c r="N135" s="266" t="s">
        <v>2792</v>
      </c>
      <c r="O135" s="266">
        <v>96</v>
      </c>
      <c r="P135" s="266" t="s">
        <v>2781</v>
      </c>
      <c r="Q135" s="266"/>
      <c r="R135" s="266">
        <v>1</v>
      </c>
      <c r="S135" s="266">
        <v>475</v>
      </c>
      <c r="T135" s="371">
        <v>4.8149999999999995</v>
      </c>
      <c r="U135" s="266">
        <v>20</v>
      </c>
    </row>
    <row r="136" spans="1:21" s="142" customFormat="1" ht="25.5" x14ac:dyDescent="0.25">
      <c r="A136" s="583"/>
      <c r="B136" s="123" t="s">
        <v>2875</v>
      </c>
      <c r="C136" s="175" t="s">
        <v>2876</v>
      </c>
      <c r="D136" s="125">
        <v>1</v>
      </c>
      <c r="E136" s="126" t="s">
        <v>242</v>
      </c>
      <c r="F136" s="5">
        <v>12688</v>
      </c>
      <c r="G136" s="272">
        <f t="shared" si="2"/>
        <v>8881.6</v>
      </c>
      <c r="H136" s="93"/>
      <c r="I136" s="51"/>
      <c r="J136" s="52">
        <f t="shared" si="3"/>
        <v>0</v>
      </c>
      <c r="K136" s="93"/>
      <c r="L136" s="125" t="s">
        <v>162</v>
      </c>
      <c r="M136" s="125" t="s">
        <v>2779</v>
      </c>
      <c r="N136" s="125" t="s">
        <v>2792</v>
      </c>
      <c r="O136" s="125">
        <v>96</v>
      </c>
      <c r="P136" s="125" t="s">
        <v>2781</v>
      </c>
      <c r="Q136" s="125"/>
      <c r="R136" s="125">
        <v>1</v>
      </c>
      <c r="S136" s="125">
        <v>475</v>
      </c>
      <c r="T136" s="127">
        <v>4.8149999999999995</v>
      </c>
      <c r="U136" s="125">
        <v>20</v>
      </c>
    </row>
    <row r="137" spans="1:21" s="142" customFormat="1" x14ac:dyDescent="0.25">
      <c r="A137" s="583"/>
      <c r="B137" s="123" t="s">
        <v>2877</v>
      </c>
      <c r="C137" s="175" t="s">
        <v>2878</v>
      </c>
      <c r="D137" s="125">
        <v>1</v>
      </c>
      <c r="E137" s="126" t="s">
        <v>242</v>
      </c>
      <c r="F137" s="5">
        <v>4392</v>
      </c>
      <c r="G137" s="272">
        <f t="shared" si="2"/>
        <v>3074.4</v>
      </c>
      <c r="H137" s="93"/>
      <c r="I137" s="51"/>
      <c r="J137" s="52">
        <f t="shared" si="3"/>
        <v>0</v>
      </c>
      <c r="K137" s="93"/>
      <c r="L137" s="125" t="s">
        <v>162</v>
      </c>
      <c r="M137" s="125" t="s">
        <v>2779</v>
      </c>
      <c r="N137" s="125" t="s">
        <v>2792</v>
      </c>
      <c r="O137" s="125">
        <v>96</v>
      </c>
      <c r="P137" s="125" t="s">
        <v>2781</v>
      </c>
      <c r="Q137" s="125"/>
      <c r="R137" s="125">
        <v>1</v>
      </c>
      <c r="S137" s="125">
        <v>475</v>
      </c>
      <c r="T137" s="127">
        <v>4.8149999999999995</v>
      </c>
      <c r="U137" s="125">
        <v>20</v>
      </c>
    </row>
    <row r="138" spans="1:21" s="142" customFormat="1" ht="16.5" customHeight="1" x14ac:dyDescent="0.25">
      <c r="A138" s="583"/>
      <c r="B138" s="123" t="s">
        <v>2788</v>
      </c>
      <c r="C138" s="175" t="s">
        <v>2789</v>
      </c>
      <c r="D138" s="125">
        <v>1</v>
      </c>
      <c r="E138" s="126" t="s">
        <v>242</v>
      </c>
      <c r="F138" s="5">
        <v>610</v>
      </c>
      <c r="G138" s="272">
        <f t="shared" ref="G138:G201" si="4">F138-F138*$G$4</f>
        <v>427</v>
      </c>
      <c r="H138" s="93"/>
      <c r="I138" s="51"/>
      <c r="J138" s="52">
        <f t="shared" ref="J138:J201" si="5">IF(I138*G138&gt;0,I138*G138,0)</f>
        <v>0</v>
      </c>
      <c r="K138" s="93"/>
      <c r="L138" s="125" t="s">
        <v>162</v>
      </c>
      <c r="M138" s="125" t="s">
        <v>2779</v>
      </c>
      <c r="N138" s="125" t="s">
        <v>2792</v>
      </c>
      <c r="O138" s="125">
        <v>96</v>
      </c>
      <c r="P138" s="125" t="s">
        <v>2781</v>
      </c>
      <c r="Q138" s="125"/>
      <c r="R138" s="125">
        <v>1</v>
      </c>
      <c r="S138" s="125">
        <v>475</v>
      </c>
      <c r="T138" s="127">
        <v>4.8149999999999995</v>
      </c>
      <c r="U138" s="125">
        <v>20</v>
      </c>
    </row>
    <row r="139" spans="1:21" s="142" customFormat="1" ht="16.5" customHeight="1" x14ac:dyDescent="0.25">
      <c r="A139" s="583"/>
      <c r="B139" s="123" t="s">
        <v>2793</v>
      </c>
      <c r="C139" s="175" t="s">
        <v>2794</v>
      </c>
      <c r="D139" s="125">
        <v>1</v>
      </c>
      <c r="E139" s="126" t="s">
        <v>242</v>
      </c>
      <c r="F139" s="5">
        <v>671</v>
      </c>
      <c r="G139" s="272">
        <f t="shared" si="4"/>
        <v>469.70000000000005</v>
      </c>
      <c r="H139" s="93"/>
      <c r="I139" s="51"/>
      <c r="J139" s="52">
        <f t="shared" si="5"/>
        <v>0</v>
      </c>
      <c r="K139" s="93"/>
      <c r="L139" s="125" t="s">
        <v>162</v>
      </c>
      <c r="M139" s="125" t="s">
        <v>2779</v>
      </c>
      <c r="N139" s="125" t="s">
        <v>2792</v>
      </c>
      <c r="O139" s="125">
        <v>96</v>
      </c>
      <c r="P139" s="125" t="s">
        <v>2781</v>
      </c>
      <c r="Q139" s="125"/>
      <c r="R139" s="125">
        <v>1</v>
      </c>
      <c r="S139" s="125">
        <v>475</v>
      </c>
      <c r="T139" s="127">
        <v>4.8149999999999995</v>
      </c>
      <c r="U139" s="125">
        <v>20</v>
      </c>
    </row>
    <row r="140" spans="1:21" s="142" customFormat="1" ht="31.5" x14ac:dyDescent="0.25">
      <c r="A140" s="583"/>
      <c r="B140" s="264" t="s">
        <v>2881</v>
      </c>
      <c r="C140" s="424" t="s">
        <v>2882</v>
      </c>
      <c r="D140" s="266"/>
      <c r="E140" s="267" t="s">
        <v>235</v>
      </c>
      <c r="F140" s="268">
        <v>18483</v>
      </c>
      <c r="G140" s="269">
        <f t="shared" si="4"/>
        <v>12938.1</v>
      </c>
      <c r="H140" s="93"/>
      <c r="I140" s="270"/>
      <c r="J140" s="271">
        <f t="shared" si="5"/>
        <v>0</v>
      </c>
      <c r="K140" s="93"/>
      <c r="L140" s="266" t="s">
        <v>162</v>
      </c>
      <c r="M140" s="266" t="s">
        <v>2779</v>
      </c>
      <c r="N140" s="266" t="s">
        <v>2797</v>
      </c>
      <c r="O140" s="266">
        <v>96</v>
      </c>
      <c r="P140" s="266" t="s">
        <v>2781</v>
      </c>
      <c r="Q140" s="266"/>
      <c r="R140" s="266">
        <v>1</v>
      </c>
      <c r="S140" s="266">
        <v>475</v>
      </c>
      <c r="T140" s="371">
        <v>4.79</v>
      </c>
      <c r="U140" s="266">
        <v>20</v>
      </c>
    </row>
    <row r="141" spans="1:21" s="142" customFormat="1" ht="25.5" x14ac:dyDescent="0.25">
      <c r="A141" s="583"/>
      <c r="B141" s="123" t="s">
        <v>2875</v>
      </c>
      <c r="C141" s="175" t="s">
        <v>2876</v>
      </c>
      <c r="D141" s="125">
        <v>1</v>
      </c>
      <c r="E141" s="126" t="s">
        <v>242</v>
      </c>
      <c r="F141" s="5">
        <v>12688</v>
      </c>
      <c r="G141" s="272">
        <f t="shared" si="4"/>
        <v>8881.6</v>
      </c>
      <c r="H141" s="93"/>
      <c r="I141" s="51"/>
      <c r="J141" s="52">
        <f t="shared" si="5"/>
        <v>0</v>
      </c>
      <c r="K141" s="93"/>
      <c r="L141" s="125" t="s">
        <v>162</v>
      </c>
      <c r="M141" s="125" t="s">
        <v>2779</v>
      </c>
      <c r="N141" s="125" t="s">
        <v>2797</v>
      </c>
      <c r="O141" s="125">
        <v>96</v>
      </c>
      <c r="P141" s="125" t="s">
        <v>2781</v>
      </c>
      <c r="Q141" s="125"/>
      <c r="R141" s="125">
        <v>1</v>
      </c>
      <c r="S141" s="125">
        <v>475</v>
      </c>
      <c r="T141" s="127">
        <v>4.79</v>
      </c>
      <c r="U141" s="125">
        <v>20</v>
      </c>
    </row>
    <row r="142" spans="1:21" s="142" customFormat="1" x14ac:dyDescent="0.25">
      <c r="A142" s="583"/>
      <c r="B142" s="123" t="s">
        <v>2877</v>
      </c>
      <c r="C142" s="175" t="s">
        <v>2878</v>
      </c>
      <c r="D142" s="125">
        <v>1</v>
      </c>
      <c r="E142" s="126" t="s">
        <v>242</v>
      </c>
      <c r="F142" s="5">
        <v>4392</v>
      </c>
      <c r="G142" s="272">
        <f t="shared" si="4"/>
        <v>3074.4</v>
      </c>
      <c r="H142" s="93"/>
      <c r="I142" s="51"/>
      <c r="J142" s="52">
        <f t="shared" si="5"/>
        <v>0</v>
      </c>
      <c r="K142" s="93"/>
      <c r="L142" s="125" t="s">
        <v>162</v>
      </c>
      <c r="M142" s="125" t="s">
        <v>2779</v>
      </c>
      <c r="N142" s="125" t="s">
        <v>2797</v>
      </c>
      <c r="O142" s="125">
        <v>96</v>
      </c>
      <c r="P142" s="125" t="s">
        <v>2781</v>
      </c>
      <c r="Q142" s="125"/>
      <c r="R142" s="125">
        <v>1</v>
      </c>
      <c r="S142" s="125">
        <v>475</v>
      </c>
      <c r="T142" s="127">
        <v>4.79</v>
      </c>
      <c r="U142" s="125">
        <v>20</v>
      </c>
    </row>
    <row r="143" spans="1:21" s="142" customFormat="1" ht="15" customHeight="1" x14ac:dyDescent="0.25">
      <c r="A143" s="583"/>
      <c r="B143" s="123" t="s">
        <v>2793</v>
      </c>
      <c r="C143" s="175" t="s">
        <v>2794</v>
      </c>
      <c r="D143" s="125">
        <v>1</v>
      </c>
      <c r="E143" s="126" t="s">
        <v>242</v>
      </c>
      <c r="F143" s="5">
        <v>671</v>
      </c>
      <c r="G143" s="272">
        <f t="shared" si="4"/>
        <v>469.70000000000005</v>
      </c>
      <c r="H143" s="93"/>
      <c r="I143" s="51"/>
      <c r="J143" s="52">
        <f t="shared" si="5"/>
        <v>0</v>
      </c>
      <c r="K143" s="93"/>
      <c r="L143" s="125" t="s">
        <v>162</v>
      </c>
      <c r="M143" s="125" t="s">
        <v>2779</v>
      </c>
      <c r="N143" s="125" t="s">
        <v>2797</v>
      </c>
      <c r="O143" s="125">
        <v>96</v>
      </c>
      <c r="P143" s="125" t="s">
        <v>2781</v>
      </c>
      <c r="Q143" s="125"/>
      <c r="R143" s="125">
        <v>1</v>
      </c>
      <c r="S143" s="125">
        <v>475</v>
      </c>
      <c r="T143" s="127">
        <v>4.79</v>
      </c>
      <c r="U143" s="125">
        <v>20</v>
      </c>
    </row>
    <row r="144" spans="1:21" s="142" customFormat="1" ht="15" customHeight="1" x14ac:dyDescent="0.25">
      <c r="A144" s="583"/>
      <c r="B144" s="123" t="s">
        <v>2798</v>
      </c>
      <c r="C144" s="175" t="s">
        <v>2799</v>
      </c>
      <c r="D144" s="125">
        <v>1</v>
      </c>
      <c r="E144" s="126" t="s">
        <v>242</v>
      </c>
      <c r="F144" s="5">
        <v>732</v>
      </c>
      <c r="G144" s="272">
        <f t="shared" si="4"/>
        <v>512.4</v>
      </c>
      <c r="H144" s="93"/>
      <c r="I144" s="51"/>
      <c r="J144" s="52">
        <f t="shared" si="5"/>
        <v>0</v>
      </c>
      <c r="K144" s="93"/>
      <c r="L144" s="125" t="s">
        <v>162</v>
      </c>
      <c r="M144" s="125" t="s">
        <v>2779</v>
      </c>
      <c r="N144" s="125" t="s">
        <v>2797</v>
      </c>
      <c r="O144" s="125">
        <v>96</v>
      </c>
      <c r="P144" s="125" t="s">
        <v>2781</v>
      </c>
      <c r="Q144" s="125"/>
      <c r="R144" s="125">
        <v>1</v>
      </c>
      <c r="S144" s="125">
        <v>475</v>
      </c>
      <c r="T144" s="127">
        <v>4.79</v>
      </c>
      <c r="U144" s="125">
        <v>20</v>
      </c>
    </row>
    <row r="145" spans="1:21" s="142" customFormat="1" ht="31.5" x14ac:dyDescent="0.25">
      <c r="A145" s="583"/>
      <c r="B145" s="264" t="s">
        <v>2883</v>
      </c>
      <c r="C145" s="424" t="s">
        <v>2884</v>
      </c>
      <c r="D145" s="266"/>
      <c r="E145" s="267" t="s">
        <v>235</v>
      </c>
      <c r="F145" s="268">
        <v>18605</v>
      </c>
      <c r="G145" s="269">
        <f t="shared" si="4"/>
        <v>13023.5</v>
      </c>
      <c r="H145" s="93"/>
      <c r="I145" s="270"/>
      <c r="J145" s="271">
        <f t="shared" si="5"/>
        <v>0</v>
      </c>
      <c r="K145" s="93"/>
      <c r="L145" s="266" t="s">
        <v>162</v>
      </c>
      <c r="M145" s="266" t="s">
        <v>2779</v>
      </c>
      <c r="N145" s="266" t="s">
        <v>2802</v>
      </c>
      <c r="O145" s="266">
        <v>96</v>
      </c>
      <c r="P145" s="266" t="s">
        <v>2781</v>
      </c>
      <c r="Q145" s="266"/>
      <c r="R145" s="266">
        <v>1</v>
      </c>
      <c r="S145" s="266">
        <v>475</v>
      </c>
      <c r="T145" s="371">
        <v>4.8899999999999997</v>
      </c>
      <c r="U145" s="266">
        <v>20</v>
      </c>
    </row>
    <row r="146" spans="1:21" s="142" customFormat="1" ht="25.5" x14ac:dyDescent="0.25">
      <c r="A146" s="583"/>
      <c r="B146" s="123" t="s">
        <v>2875</v>
      </c>
      <c r="C146" s="175" t="s">
        <v>2876</v>
      </c>
      <c r="D146" s="125">
        <v>1</v>
      </c>
      <c r="E146" s="126" t="s">
        <v>242</v>
      </c>
      <c r="F146" s="5">
        <v>12688</v>
      </c>
      <c r="G146" s="272">
        <f t="shared" si="4"/>
        <v>8881.6</v>
      </c>
      <c r="H146" s="93"/>
      <c r="I146" s="51"/>
      <c r="J146" s="52">
        <f t="shared" si="5"/>
        <v>0</v>
      </c>
      <c r="K146" s="93"/>
      <c r="L146" s="125" t="s">
        <v>162</v>
      </c>
      <c r="M146" s="125" t="s">
        <v>2779</v>
      </c>
      <c r="N146" s="125" t="s">
        <v>2802</v>
      </c>
      <c r="O146" s="125">
        <v>96</v>
      </c>
      <c r="P146" s="125" t="s">
        <v>2781</v>
      </c>
      <c r="Q146" s="125"/>
      <c r="R146" s="125">
        <v>1</v>
      </c>
      <c r="S146" s="125">
        <v>475</v>
      </c>
      <c r="T146" s="127">
        <v>4.8899999999999997</v>
      </c>
      <c r="U146" s="125">
        <v>20</v>
      </c>
    </row>
    <row r="147" spans="1:21" s="142" customFormat="1" x14ac:dyDescent="0.25">
      <c r="A147" s="583"/>
      <c r="B147" s="123" t="s">
        <v>2877</v>
      </c>
      <c r="C147" s="175" t="s">
        <v>2878</v>
      </c>
      <c r="D147" s="125">
        <v>1</v>
      </c>
      <c r="E147" s="126" t="s">
        <v>242</v>
      </c>
      <c r="F147" s="5">
        <v>4392</v>
      </c>
      <c r="G147" s="272">
        <f t="shared" si="4"/>
        <v>3074.4</v>
      </c>
      <c r="H147" s="93"/>
      <c r="I147" s="51"/>
      <c r="J147" s="52">
        <f t="shared" si="5"/>
        <v>0</v>
      </c>
      <c r="K147" s="93"/>
      <c r="L147" s="125" t="s">
        <v>162</v>
      </c>
      <c r="M147" s="125" t="s">
        <v>2779</v>
      </c>
      <c r="N147" s="125" t="s">
        <v>2802</v>
      </c>
      <c r="O147" s="125">
        <v>96</v>
      </c>
      <c r="P147" s="125" t="s">
        <v>2781</v>
      </c>
      <c r="Q147" s="125"/>
      <c r="R147" s="125">
        <v>1</v>
      </c>
      <c r="S147" s="125">
        <v>475</v>
      </c>
      <c r="T147" s="127">
        <v>4.8899999999999997</v>
      </c>
      <c r="U147" s="125">
        <v>20</v>
      </c>
    </row>
    <row r="148" spans="1:21" s="142" customFormat="1" x14ac:dyDescent="0.25">
      <c r="A148" s="583"/>
      <c r="B148" s="123" t="s">
        <v>2803</v>
      </c>
      <c r="C148" s="175" t="s">
        <v>2804</v>
      </c>
      <c r="D148" s="125">
        <v>1</v>
      </c>
      <c r="E148" s="126" t="s">
        <v>242</v>
      </c>
      <c r="F148" s="5">
        <v>732</v>
      </c>
      <c r="G148" s="272">
        <f t="shared" si="4"/>
        <v>512.4</v>
      </c>
      <c r="H148" s="93"/>
      <c r="I148" s="51"/>
      <c r="J148" s="52">
        <f t="shared" si="5"/>
        <v>0</v>
      </c>
      <c r="K148" s="93"/>
      <c r="L148" s="125" t="s">
        <v>162</v>
      </c>
      <c r="M148" s="125" t="s">
        <v>2779</v>
      </c>
      <c r="N148" s="125" t="s">
        <v>2802</v>
      </c>
      <c r="O148" s="125">
        <v>96</v>
      </c>
      <c r="P148" s="125" t="s">
        <v>2781</v>
      </c>
      <c r="Q148" s="125"/>
      <c r="R148" s="125">
        <v>1</v>
      </c>
      <c r="S148" s="125">
        <v>475</v>
      </c>
      <c r="T148" s="127">
        <v>4.8899999999999997</v>
      </c>
      <c r="U148" s="125">
        <v>20</v>
      </c>
    </row>
    <row r="149" spans="1:21" s="142" customFormat="1" x14ac:dyDescent="0.25">
      <c r="A149" s="583"/>
      <c r="B149" s="123" t="s">
        <v>2805</v>
      </c>
      <c r="C149" s="175" t="s">
        <v>2806</v>
      </c>
      <c r="D149" s="125">
        <v>1</v>
      </c>
      <c r="E149" s="126" t="s">
        <v>242</v>
      </c>
      <c r="F149" s="5">
        <v>793</v>
      </c>
      <c r="G149" s="272">
        <f t="shared" si="4"/>
        <v>555.1</v>
      </c>
      <c r="H149" s="93"/>
      <c r="I149" s="51"/>
      <c r="J149" s="52">
        <f t="shared" si="5"/>
        <v>0</v>
      </c>
      <c r="K149" s="93"/>
      <c r="L149" s="125" t="s">
        <v>162</v>
      </c>
      <c r="M149" s="125" t="s">
        <v>2779</v>
      </c>
      <c r="N149" s="125" t="s">
        <v>2802</v>
      </c>
      <c r="O149" s="125">
        <v>96</v>
      </c>
      <c r="P149" s="125" t="s">
        <v>2781</v>
      </c>
      <c r="Q149" s="125"/>
      <c r="R149" s="125">
        <v>1</v>
      </c>
      <c r="S149" s="125">
        <v>475</v>
      </c>
      <c r="T149" s="127">
        <v>4.8899999999999997</v>
      </c>
      <c r="U149" s="125">
        <v>20</v>
      </c>
    </row>
    <row r="150" spans="1:21" s="142" customFormat="1" ht="31.5" x14ac:dyDescent="0.25">
      <c r="A150" s="583"/>
      <c r="B150" s="264" t="s">
        <v>2885</v>
      </c>
      <c r="C150" s="424" t="s">
        <v>2886</v>
      </c>
      <c r="D150" s="266"/>
      <c r="E150" s="267" t="s">
        <v>235</v>
      </c>
      <c r="F150" s="268">
        <v>18849</v>
      </c>
      <c r="G150" s="269">
        <f t="shared" si="4"/>
        <v>13194.3</v>
      </c>
      <c r="H150" s="93"/>
      <c r="I150" s="270"/>
      <c r="J150" s="271">
        <f t="shared" si="5"/>
        <v>0</v>
      </c>
      <c r="K150" s="93"/>
      <c r="L150" s="266" t="s">
        <v>162</v>
      </c>
      <c r="M150" s="266" t="s">
        <v>2779</v>
      </c>
      <c r="N150" s="266" t="s">
        <v>2809</v>
      </c>
      <c r="O150" s="266">
        <v>96</v>
      </c>
      <c r="P150" s="266" t="s">
        <v>2781</v>
      </c>
      <c r="Q150" s="266"/>
      <c r="R150" s="266">
        <v>1</v>
      </c>
      <c r="S150" s="266">
        <v>475</v>
      </c>
      <c r="T150" s="371">
        <v>5.24</v>
      </c>
      <c r="U150" s="266">
        <v>20</v>
      </c>
    </row>
    <row r="151" spans="1:21" s="142" customFormat="1" ht="25.5" x14ac:dyDescent="0.25">
      <c r="A151" s="583"/>
      <c r="B151" s="123" t="s">
        <v>2875</v>
      </c>
      <c r="C151" s="175" t="s">
        <v>2876</v>
      </c>
      <c r="D151" s="125">
        <v>1</v>
      </c>
      <c r="E151" s="126" t="s">
        <v>242</v>
      </c>
      <c r="F151" s="5">
        <v>12688</v>
      </c>
      <c r="G151" s="272">
        <f t="shared" si="4"/>
        <v>8881.6</v>
      </c>
      <c r="H151" s="93"/>
      <c r="I151" s="51"/>
      <c r="J151" s="52">
        <f t="shared" si="5"/>
        <v>0</v>
      </c>
      <c r="K151" s="93"/>
      <c r="L151" s="125" t="s">
        <v>162</v>
      </c>
      <c r="M151" s="125" t="s">
        <v>2779</v>
      </c>
      <c r="N151" s="125" t="s">
        <v>2809</v>
      </c>
      <c r="O151" s="125">
        <v>96</v>
      </c>
      <c r="P151" s="125" t="s">
        <v>2781</v>
      </c>
      <c r="Q151" s="125"/>
      <c r="R151" s="125">
        <v>1</v>
      </c>
      <c r="S151" s="125">
        <v>475</v>
      </c>
      <c r="T151" s="127">
        <v>5.24</v>
      </c>
      <c r="U151" s="125">
        <v>20</v>
      </c>
    </row>
    <row r="152" spans="1:21" s="142" customFormat="1" x14ac:dyDescent="0.25">
      <c r="A152" s="583"/>
      <c r="B152" s="123" t="s">
        <v>2877</v>
      </c>
      <c r="C152" s="175" t="s">
        <v>2878</v>
      </c>
      <c r="D152" s="125">
        <v>1</v>
      </c>
      <c r="E152" s="126" t="s">
        <v>242</v>
      </c>
      <c r="F152" s="5">
        <v>4392</v>
      </c>
      <c r="G152" s="272">
        <f t="shared" si="4"/>
        <v>3074.4</v>
      </c>
      <c r="H152" s="93"/>
      <c r="I152" s="51"/>
      <c r="J152" s="52">
        <f t="shared" si="5"/>
        <v>0</v>
      </c>
      <c r="K152" s="93"/>
      <c r="L152" s="125" t="s">
        <v>162</v>
      </c>
      <c r="M152" s="125" t="s">
        <v>2779</v>
      </c>
      <c r="N152" s="125" t="s">
        <v>2809</v>
      </c>
      <c r="O152" s="125">
        <v>96</v>
      </c>
      <c r="P152" s="125" t="s">
        <v>2781</v>
      </c>
      <c r="Q152" s="125"/>
      <c r="R152" s="125">
        <v>1</v>
      </c>
      <c r="S152" s="125">
        <v>475</v>
      </c>
      <c r="T152" s="127">
        <v>5.24</v>
      </c>
      <c r="U152" s="125">
        <v>20</v>
      </c>
    </row>
    <row r="153" spans="1:21" s="142" customFormat="1" x14ac:dyDescent="0.25">
      <c r="A153" s="583"/>
      <c r="B153" s="123" t="s">
        <v>2810</v>
      </c>
      <c r="C153" s="175" t="s">
        <v>2811</v>
      </c>
      <c r="D153" s="125">
        <v>1</v>
      </c>
      <c r="E153" s="126" t="s">
        <v>242</v>
      </c>
      <c r="F153" s="5">
        <v>854</v>
      </c>
      <c r="G153" s="272">
        <f t="shared" si="4"/>
        <v>597.79999999999995</v>
      </c>
      <c r="H153" s="93"/>
      <c r="I153" s="51"/>
      <c r="J153" s="52">
        <f t="shared" si="5"/>
        <v>0</v>
      </c>
      <c r="K153" s="93"/>
      <c r="L153" s="125" t="s">
        <v>162</v>
      </c>
      <c r="M153" s="125" t="s">
        <v>2779</v>
      </c>
      <c r="N153" s="125" t="s">
        <v>2809</v>
      </c>
      <c r="O153" s="125">
        <v>96</v>
      </c>
      <c r="P153" s="125" t="s">
        <v>2781</v>
      </c>
      <c r="Q153" s="125"/>
      <c r="R153" s="125">
        <v>1</v>
      </c>
      <c r="S153" s="125">
        <v>475</v>
      </c>
      <c r="T153" s="127">
        <v>5.24</v>
      </c>
      <c r="U153" s="125">
        <v>20</v>
      </c>
    </row>
    <row r="154" spans="1:21" s="142" customFormat="1" x14ac:dyDescent="0.25">
      <c r="A154" s="583"/>
      <c r="B154" s="123" t="s">
        <v>2812</v>
      </c>
      <c r="C154" s="175" t="s">
        <v>2813</v>
      </c>
      <c r="D154" s="125">
        <v>1</v>
      </c>
      <c r="E154" s="126" t="s">
        <v>242</v>
      </c>
      <c r="F154" s="5">
        <v>915</v>
      </c>
      <c r="G154" s="272">
        <f t="shared" si="4"/>
        <v>640.5</v>
      </c>
      <c r="H154" s="93"/>
      <c r="I154" s="51"/>
      <c r="J154" s="52">
        <f t="shared" si="5"/>
        <v>0</v>
      </c>
      <c r="K154" s="93"/>
      <c r="L154" s="125" t="s">
        <v>162</v>
      </c>
      <c r="M154" s="125" t="s">
        <v>2779</v>
      </c>
      <c r="N154" s="125" t="s">
        <v>2809</v>
      </c>
      <c r="O154" s="125">
        <v>96</v>
      </c>
      <c r="P154" s="125" t="s">
        <v>2781</v>
      </c>
      <c r="Q154" s="125"/>
      <c r="R154" s="125">
        <v>1</v>
      </c>
      <c r="S154" s="125">
        <v>475</v>
      </c>
      <c r="T154" s="127">
        <v>5.24</v>
      </c>
      <c r="U154" s="125">
        <v>20</v>
      </c>
    </row>
    <row r="155" spans="1:21" s="142" customFormat="1" ht="31.5" x14ac:dyDescent="0.25">
      <c r="A155" s="583"/>
      <c r="B155" s="264" t="s">
        <v>2887</v>
      </c>
      <c r="C155" s="424" t="s">
        <v>2888</v>
      </c>
      <c r="D155" s="266"/>
      <c r="E155" s="267" t="s">
        <v>235</v>
      </c>
      <c r="F155" s="268">
        <v>18849</v>
      </c>
      <c r="G155" s="269">
        <f t="shared" si="4"/>
        <v>13194.3</v>
      </c>
      <c r="H155" s="93"/>
      <c r="I155" s="270"/>
      <c r="J155" s="271">
        <f t="shared" si="5"/>
        <v>0</v>
      </c>
      <c r="K155" s="93"/>
      <c r="L155" s="266" t="s">
        <v>162</v>
      </c>
      <c r="M155" s="266" t="s">
        <v>2779</v>
      </c>
      <c r="N155" s="266" t="s">
        <v>2816</v>
      </c>
      <c r="O155" s="266">
        <v>96</v>
      </c>
      <c r="P155" s="266" t="s">
        <v>2781</v>
      </c>
      <c r="Q155" s="266"/>
      <c r="R155" s="266">
        <v>1</v>
      </c>
      <c r="S155" s="266">
        <v>475</v>
      </c>
      <c r="T155" s="371">
        <v>5.24</v>
      </c>
      <c r="U155" s="266">
        <v>20</v>
      </c>
    </row>
    <row r="156" spans="1:21" s="142" customFormat="1" ht="25.5" x14ac:dyDescent="0.25">
      <c r="A156" s="583"/>
      <c r="B156" s="123" t="s">
        <v>2875</v>
      </c>
      <c r="C156" s="175" t="s">
        <v>2876</v>
      </c>
      <c r="D156" s="125">
        <v>1</v>
      </c>
      <c r="E156" s="126" t="s">
        <v>242</v>
      </c>
      <c r="F156" s="5">
        <v>12688</v>
      </c>
      <c r="G156" s="272">
        <f t="shared" si="4"/>
        <v>8881.6</v>
      </c>
      <c r="H156" s="93"/>
      <c r="I156" s="51"/>
      <c r="J156" s="52">
        <f t="shared" si="5"/>
        <v>0</v>
      </c>
      <c r="K156" s="93"/>
      <c r="L156" s="125" t="s">
        <v>162</v>
      </c>
      <c r="M156" s="125" t="s">
        <v>2779</v>
      </c>
      <c r="N156" s="125" t="s">
        <v>2816</v>
      </c>
      <c r="O156" s="125">
        <v>96</v>
      </c>
      <c r="P156" s="125" t="s">
        <v>2781</v>
      </c>
      <c r="Q156" s="125"/>
      <c r="R156" s="125">
        <v>1</v>
      </c>
      <c r="S156" s="125">
        <v>475</v>
      </c>
      <c r="T156" s="127">
        <v>5.24</v>
      </c>
      <c r="U156" s="125">
        <v>20</v>
      </c>
    </row>
    <row r="157" spans="1:21" s="142" customFormat="1" x14ac:dyDescent="0.25">
      <c r="A157" s="583"/>
      <c r="B157" s="123" t="s">
        <v>2877</v>
      </c>
      <c r="C157" s="175" t="s">
        <v>2878</v>
      </c>
      <c r="D157" s="125">
        <v>1</v>
      </c>
      <c r="E157" s="126" t="s">
        <v>242</v>
      </c>
      <c r="F157" s="5">
        <v>4392</v>
      </c>
      <c r="G157" s="272">
        <f t="shared" si="4"/>
        <v>3074.4</v>
      </c>
      <c r="H157" s="93"/>
      <c r="I157" s="51"/>
      <c r="J157" s="52">
        <f t="shared" si="5"/>
        <v>0</v>
      </c>
      <c r="K157" s="93"/>
      <c r="L157" s="125" t="s">
        <v>162</v>
      </c>
      <c r="M157" s="125" t="s">
        <v>2779</v>
      </c>
      <c r="N157" s="125" t="s">
        <v>2816</v>
      </c>
      <c r="O157" s="125">
        <v>96</v>
      </c>
      <c r="P157" s="125" t="s">
        <v>2781</v>
      </c>
      <c r="Q157" s="125"/>
      <c r="R157" s="125">
        <v>1</v>
      </c>
      <c r="S157" s="125">
        <v>475</v>
      </c>
      <c r="T157" s="127">
        <v>5.24</v>
      </c>
      <c r="U157" s="125">
        <v>20</v>
      </c>
    </row>
    <row r="158" spans="1:21" s="142" customFormat="1" x14ac:dyDescent="0.25">
      <c r="A158" s="583"/>
      <c r="B158" s="123" t="s">
        <v>2810</v>
      </c>
      <c r="C158" s="175" t="s">
        <v>2811</v>
      </c>
      <c r="D158" s="125">
        <v>1</v>
      </c>
      <c r="E158" s="126" t="s">
        <v>242</v>
      </c>
      <c r="F158" s="5">
        <v>854</v>
      </c>
      <c r="G158" s="272">
        <f t="shared" si="4"/>
        <v>597.79999999999995</v>
      </c>
      <c r="H158" s="93"/>
      <c r="I158" s="51"/>
      <c r="J158" s="52">
        <f t="shared" si="5"/>
        <v>0</v>
      </c>
      <c r="K158" s="93"/>
      <c r="L158" s="125" t="s">
        <v>162</v>
      </c>
      <c r="M158" s="125" t="s">
        <v>2779</v>
      </c>
      <c r="N158" s="125" t="s">
        <v>2816</v>
      </c>
      <c r="O158" s="125">
        <v>96</v>
      </c>
      <c r="P158" s="125" t="s">
        <v>2781</v>
      </c>
      <c r="Q158" s="125"/>
      <c r="R158" s="125">
        <v>1</v>
      </c>
      <c r="S158" s="125">
        <v>475</v>
      </c>
      <c r="T158" s="127">
        <v>5.24</v>
      </c>
      <c r="U158" s="125">
        <v>20</v>
      </c>
    </row>
    <row r="159" spans="1:21" s="142" customFormat="1" x14ac:dyDescent="0.25">
      <c r="A159" s="583"/>
      <c r="B159" s="123" t="s">
        <v>2812</v>
      </c>
      <c r="C159" s="175" t="s">
        <v>2813</v>
      </c>
      <c r="D159" s="125">
        <v>1</v>
      </c>
      <c r="E159" s="126" t="s">
        <v>242</v>
      </c>
      <c r="F159" s="5">
        <v>915</v>
      </c>
      <c r="G159" s="272">
        <f t="shared" si="4"/>
        <v>640.5</v>
      </c>
      <c r="H159" s="93"/>
      <c r="I159" s="51"/>
      <c r="J159" s="52">
        <f t="shared" si="5"/>
        <v>0</v>
      </c>
      <c r="K159" s="93"/>
      <c r="L159" s="125" t="s">
        <v>162</v>
      </c>
      <c r="M159" s="125" t="s">
        <v>2779</v>
      </c>
      <c r="N159" s="125" t="s">
        <v>2816</v>
      </c>
      <c r="O159" s="125">
        <v>96</v>
      </c>
      <c r="P159" s="125" t="s">
        <v>2781</v>
      </c>
      <c r="Q159" s="125"/>
      <c r="R159" s="125">
        <v>1</v>
      </c>
      <c r="S159" s="125">
        <v>475</v>
      </c>
      <c r="T159" s="127">
        <v>5.24</v>
      </c>
      <c r="U159" s="125">
        <v>20</v>
      </c>
    </row>
    <row r="160" spans="1:21" s="142" customFormat="1" ht="31.5" x14ac:dyDescent="0.25">
      <c r="A160" s="597"/>
      <c r="B160" s="264" t="s">
        <v>2889</v>
      </c>
      <c r="C160" s="424" t="s">
        <v>2890</v>
      </c>
      <c r="D160" s="266"/>
      <c r="E160" s="267" t="s">
        <v>235</v>
      </c>
      <c r="F160" s="268">
        <v>18971</v>
      </c>
      <c r="G160" s="269">
        <f t="shared" si="4"/>
        <v>13279.7</v>
      </c>
      <c r="H160" s="93"/>
      <c r="I160" s="270"/>
      <c r="J160" s="271">
        <f t="shared" si="5"/>
        <v>0</v>
      </c>
      <c r="K160" s="93"/>
      <c r="L160" s="266" t="s">
        <v>162</v>
      </c>
      <c r="M160" s="266" t="s">
        <v>2779</v>
      </c>
      <c r="N160" s="266" t="s">
        <v>2819</v>
      </c>
      <c r="O160" s="266">
        <v>96</v>
      </c>
      <c r="P160" s="266" t="s">
        <v>2781</v>
      </c>
      <c r="Q160" s="266"/>
      <c r="R160" s="266">
        <v>1</v>
      </c>
      <c r="S160" s="266">
        <v>475</v>
      </c>
      <c r="T160" s="371">
        <v>5.34</v>
      </c>
      <c r="U160" s="266">
        <v>20</v>
      </c>
    </row>
    <row r="161" spans="1:21" s="142" customFormat="1" ht="25.5" x14ac:dyDescent="0.25">
      <c r="A161" s="597"/>
      <c r="B161" s="123" t="s">
        <v>2875</v>
      </c>
      <c r="C161" s="175" t="s">
        <v>2876</v>
      </c>
      <c r="D161" s="125">
        <v>1</v>
      </c>
      <c r="E161" s="126" t="s">
        <v>242</v>
      </c>
      <c r="F161" s="5">
        <v>12688</v>
      </c>
      <c r="G161" s="272">
        <f t="shared" si="4"/>
        <v>8881.6</v>
      </c>
      <c r="H161" s="93"/>
      <c r="I161" s="51"/>
      <c r="J161" s="52">
        <f t="shared" si="5"/>
        <v>0</v>
      </c>
      <c r="K161" s="93"/>
      <c r="L161" s="125" t="s">
        <v>162</v>
      </c>
      <c r="M161" s="125" t="s">
        <v>2779</v>
      </c>
      <c r="N161" s="125" t="s">
        <v>2819</v>
      </c>
      <c r="O161" s="125">
        <v>96</v>
      </c>
      <c r="P161" s="125" t="s">
        <v>2781</v>
      </c>
      <c r="Q161" s="125"/>
      <c r="R161" s="125">
        <v>1</v>
      </c>
      <c r="S161" s="125">
        <v>475</v>
      </c>
      <c r="T161" s="127">
        <v>5.34</v>
      </c>
      <c r="U161" s="125">
        <v>20</v>
      </c>
    </row>
    <row r="162" spans="1:21" s="142" customFormat="1" x14ac:dyDescent="0.25">
      <c r="A162" s="597"/>
      <c r="B162" s="123" t="s">
        <v>2877</v>
      </c>
      <c r="C162" s="175" t="s">
        <v>2878</v>
      </c>
      <c r="D162" s="125">
        <v>1</v>
      </c>
      <c r="E162" s="126" t="s">
        <v>242</v>
      </c>
      <c r="F162" s="5">
        <v>4392</v>
      </c>
      <c r="G162" s="272">
        <f t="shared" si="4"/>
        <v>3074.4</v>
      </c>
      <c r="H162" s="93"/>
      <c r="I162" s="51"/>
      <c r="J162" s="52">
        <f t="shared" si="5"/>
        <v>0</v>
      </c>
      <c r="K162" s="93"/>
      <c r="L162" s="125" t="s">
        <v>162</v>
      </c>
      <c r="M162" s="125" t="s">
        <v>2779</v>
      </c>
      <c r="N162" s="125" t="s">
        <v>2819</v>
      </c>
      <c r="O162" s="125">
        <v>96</v>
      </c>
      <c r="P162" s="125" t="s">
        <v>2781</v>
      </c>
      <c r="Q162" s="125"/>
      <c r="R162" s="125">
        <v>1</v>
      </c>
      <c r="S162" s="125">
        <v>475</v>
      </c>
      <c r="T162" s="127">
        <v>5.34</v>
      </c>
      <c r="U162" s="125">
        <v>20</v>
      </c>
    </row>
    <row r="163" spans="1:21" s="142" customFormat="1" x14ac:dyDescent="0.25">
      <c r="A163" s="597"/>
      <c r="B163" s="123" t="s">
        <v>2812</v>
      </c>
      <c r="C163" s="175" t="s">
        <v>2813</v>
      </c>
      <c r="D163" s="125">
        <v>1</v>
      </c>
      <c r="E163" s="126" t="s">
        <v>242</v>
      </c>
      <c r="F163" s="5">
        <v>915</v>
      </c>
      <c r="G163" s="272">
        <f t="shared" si="4"/>
        <v>640.5</v>
      </c>
      <c r="H163" s="93"/>
      <c r="I163" s="51"/>
      <c r="J163" s="52">
        <f t="shared" si="5"/>
        <v>0</v>
      </c>
      <c r="K163" s="93"/>
      <c r="L163" s="125" t="s">
        <v>162</v>
      </c>
      <c r="M163" s="125" t="s">
        <v>2779</v>
      </c>
      <c r="N163" s="125" t="s">
        <v>2819</v>
      </c>
      <c r="O163" s="125">
        <v>96</v>
      </c>
      <c r="P163" s="125" t="s">
        <v>2781</v>
      </c>
      <c r="Q163" s="125"/>
      <c r="R163" s="125">
        <v>1</v>
      </c>
      <c r="S163" s="125">
        <v>475</v>
      </c>
      <c r="T163" s="127">
        <v>5.34</v>
      </c>
      <c r="U163" s="125">
        <v>20</v>
      </c>
    </row>
    <row r="164" spans="1:21" s="142" customFormat="1" x14ac:dyDescent="0.25">
      <c r="A164" s="597"/>
      <c r="B164" s="123" t="s">
        <v>2820</v>
      </c>
      <c r="C164" s="175" t="s">
        <v>2821</v>
      </c>
      <c r="D164" s="125">
        <v>1</v>
      </c>
      <c r="E164" s="126" t="s">
        <v>242</v>
      </c>
      <c r="F164" s="5">
        <v>976</v>
      </c>
      <c r="G164" s="272">
        <f t="shared" si="4"/>
        <v>683.2</v>
      </c>
      <c r="H164" s="93"/>
      <c r="I164" s="51"/>
      <c r="J164" s="52">
        <f t="shared" si="5"/>
        <v>0</v>
      </c>
      <c r="K164" s="93"/>
      <c r="L164" s="125" t="s">
        <v>162</v>
      </c>
      <c r="M164" s="125" t="s">
        <v>2779</v>
      </c>
      <c r="N164" s="125" t="s">
        <v>2819</v>
      </c>
      <c r="O164" s="125">
        <v>96</v>
      </c>
      <c r="P164" s="125" t="s">
        <v>2781</v>
      </c>
      <c r="Q164" s="125"/>
      <c r="R164" s="125">
        <v>1</v>
      </c>
      <c r="S164" s="125">
        <v>475</v>
      </c>
      <c r="T164" s="127">
        <v>5.34</v>
      </c>
      <c r="U164" s="125">
        <v>20</v>
      </c>
    </row>
    <row r="165" spans="1:21" s="142" customFormat="1" ht="31.5" x14ac:dyDescent="0.25">
      <c r="A165" s="597"/>
      <c r="B165" s="264" t="s">
        <v>2891</v>
      </c>
      <c r="C165" s="424" t="s">
        <v>2892</v>
      </c>
      <c r="D165" s="266"/>
      <c r="E165" s="267" t="s">
        <v>235</v>
      </c>
      <c r="F165" s="268">
        <v>19154</v>
      </c>
      <c r="G165" s="269">
        <f t="shared" si="4"/>
        <v>13407.8</v>
      </c>
      <c r="H165" s="93"/>
      <c r="I165" s="270"/>
      <c r="J165" s="271">
        <f t="shared" si="5"/>
        <v>0</v>
      </c>
      <c r="K165" s="93"/>
      <c r="L165" s="266" t="s">
        <v>162</v>
      </c>
      <c r="M165" s="266" t="s">
        <v>2779</v>
      </c>
      <c r="N165" s="266" t="s">
        <v>2824</v>
      </c>
      <c r="O165" s="266">
        <v>96</v>
      </c>
      <c r="P165" s="266" t="s">
        <v>2781</v>
      </c>
      <c r="Q165" s="266"/>
      <c r="R165" s="266">
        <v>1</v>
      </c>
      <c r="S165" s="266">
        <v>475</v>
      </c>
      <c r="T165" s="371">
        <v>5.4399999999999995</v>
      </c>
      <c r="U165" s="266">
        <v>20</v>
      </c>
    </row>
    <row r="166" spans="1:21" s="142" customFormat="1" ht="25.5" x14ac:dyDescent="0.25">
      <c r="A166" s="597"/>
      <c r="B166" s="123" t="s">
        <v>2875</v>
      </c>
      <c r="C166" s="175" t="s">
        <v>2876</v>
      </c>
      <c r="D166" s="125">
        <v>1</v>
      </c>
      <c r="E166" s="126" t="s">
        <v>242</v>
      </c>
      <c r="F166" s="5">
        <v>12688</v>
      </c>
      <c r="G166" s="272">
        <f t="shared" si="4"/>
        <v>8881.6</v>
      </c>
      <c r="H166" s="93"/>
      <c r="I166" s="51"/>
      <c r="J166" s="52">
        <f t="shared" si="5"/>
        <v>0</v>
      </c>
      <c r="K166" s="93"/>
      <c r="L166" s="125" t="s">
        <v>162</v>
      </c>
      <c r="M166" s="125" t="s">
        <v>2779</v>
      </c>
      <c r="N166" s="125" t="s">
        <v>2824</v>
      </c>
      <c r="O166" s="125">
        <v>96</v>
      </c>
      <c r="P166" s="125" t="s">
        <v>2781</v>
      </c>
      <c r="Q166" s="125"/>
      <c r="R166" s="125">
        <v>1</v>
      </c>
      <c r="S166" s="125">
        <v>475</v>
      </c>
      <c r="T166" s="127">
        <v>5.4399999999999995</v>
      </c>
      <c r="U166" s="125">
        <v>20</v>
      </c>
    </row>
    <row r="167" spans="1:21" s="142" customFormat="1" x14ac:dyDescent="0.25">
      <c r="A167" s="597"/>
      <c r="B167" s="123" t="s">
        <v>2877</v>
      </c>
      <c r="C167" s="175" t="s">
        <v>2878</v>
      </c>
      <c r="D167" s="125">
        <v>1</v>
      </c>
      <c r="E167" s="126" t="s">
        <v>242</v>
      </c>
      <c r="F167" s="5">
        <v>4392</v>
      </c>
      <c r="G167" s="272">
        <f t="shared" si="4"/>
        <v>3074.4</v>
      </c>
      <c r="H167" s="93"/>
      <c r="I167" s="51"/>
      <c r="J167" s="52">
        <f t="shared" si="5"/>
        <v>0</v>
      </c>
      <c r="K167" s="93"/>
      <c r="L167" s="125" t="s">
        <v>162</v>
      </c>
      <c r="M167" s="125" t="s">
        <v>2779</v>
      </c>
      <c r="N167" s="125" t="s">
        <v>2824</v>
      </c>
      <c r="O167" s="125">
        <v>96</v>
      </c>
      <c r="P167" s="125" t="s">
        <v>2781</v>
      </c>
      <c r="Q167" s="125"/>
      <c r="R167" s="125">
        <v>1</v>
      </c>
      <c r="S167" s="125">
        <v>475</v>
      </c>
      <c r="T167" s="127">
        <v>5.4399999999999995</v>
      </c>
      <c r="U167" s="125">
        <v>20</v>
      </c>
    </row>
    <row r="168" spans="1:21" s="142" customFormat="1" x14ac:dyDescent="0.25">
      <c r="A168" s="597"/>
      <c r="B168" s="123" t="s">
        <v>2820</v>
      </c>
      <c r="C168" s="175" t="s">
        <v>2821</v>
      </c>
      <c r="D168" s="125">
        <v>1</v>
      </c>
      <c r="E168" s="126" t="s">
        <v>242</v>
      </c>
      <c r="F168" s="5">
        <v>976</v>
      </c>
      <c r="G168" s="272">
        <f t="shared" si="4"/>
        <v>683.2</v>
      </c>
      <c r="H168" s="93"/>
      <c r="I168" s="51"/>
      <c r="J168" s="52">
        <f t="shared" si="5"/>
        <v>0</v>
      </c>
      <c r="K168" s="93"/>
      <c r="L168" s="125" t="s">
        <v>162</v>
      </c>
      <c r="M168" s="125" t="s">
        <v>2779</v>
      </c>
      <c r="N168" s="125" t="s">
        <v>2824</v>
      </c>
      <c r="O168" s="125">
        <v>96</v>
      </c>
      <c r="P168" s="125" t="s">
        <v>2781</v>
      </c>
      <c r="Q168" s="125"/>
      <c r="R168" s="125">
        <v>1</v>
      </c>
      <c r="S168" s="125">
        <v>475</v>
      </c>
      <c r="T168" s="127">
        <v>5.4399999999999995</v>
      </c>
      <c r="U168" s="125">
        <v>20</v>
      </c>
    </row>
    <row r="169" spans="1:21" s="142" customFormat="1" x14ac:dyDescent="0.25">
      <c r="A169" s="597"/>
      <c r="B169" s="123" t="s">
        <v>2825</v>
      </c>
      <c r="C169" s="175" t="s">
        <v>2826</v>
      </c>
      <c r="D169" s="125">
        <v>1</v>
      </c>
      <c r="E169" s="126" t="s">
        <v>242</v>
      </c>
      <c r="F169" s="5">
        <v>1098</v>
      </c>
      <c r="G169" s="272">
        <f t="shared" si="4"/>
        <v>768.6</v>
      </c>
      <c r="H169" s="93"/>
      <c r="I169" s="51"/>
      <c r="J169" s="52">
        <f t="shared" si="5"/>
        <v>0</v>
      </c>
      <c r="K169" s="93"/>
      <c r="L169" s="125" t="s">
        <v>162</v>
      </c>
      <c r="M169" s="125" t="s">
        <v>2779</v>
      </c>
      <c r="N169" s="125" t="s">
        <v>2824</v>
      </c>
      <c r="O169" s="125">
        <v>96</v>
      </c>
      <c r="P169" s="125" t="s">
        <v>2781</v>
      </c>
      <c r="Q169" s="125"/>
      <c r="R169" s="125">
        <v>1</v>
      </c>
      <c r="S169" s="125">
        <v>475</v>
      </c>
      <c r="T169" s="127">
        <v>5.4399999999999995</v>
      </c>
      <c r="U169" s="125">
        <v>20</v>
      </c>
    </row>
    <row r="170" spans="1:21" s="142" customFormat="1" ht="31.5" x14ac:dyDescent="0.25">
      <c r="A170" s="597"/>
      <c r="B170" s="264" t="s">
        <v>2893</v>
      </c>
      <c r="C170" s="424" t="s">
        <v>2894</v>
      </c>
      <c r="D170" s="266"/>
      <c r="E170" s="267" t="s">
        <v>235</v>
      </c>
      <c r="F170" s="268">
        <v>19337</v>
      </c>
      <c r="G170" s="269">
        <f t="shared" si="4"/>
        <v>13535.900000000001</v>
      </c>
      <c r="H170" s="93"/>
      <c r="I170" s="270"/>
      <c r="J170" s="271">
        <f t="shared" si="5"/>
        <v>0</v>
      </c>
      <c r="K170" s="93"/>
      <c r="L170" s="266" t="s">
        <v>162</v>
      </c>
      <c r="M170" s="266" t="s">
        <v>2779</v>
      </c>
      <c r="N170" s="266" t="s">
        <v>2829</v>
      </c>
      <c r="O170" s="266">
        <v>96</v>
      </c>
      <c r="P170" s="266" t="s">
        <v>2781</v>
      </c>
      <c r="Q170" s="266"/>
      <c r="R170" s="266">
        <v>1</v>
      </c>
      <c r="S170" s="266">
        <v>475</v>
      </c>
      <c r="T170" s="371">
        <v>5.54</v>
      </c>
      <c r="U170" s="266">
        <v>20</v>
      </c>
    </row>
    <row r="171" spans="1:21" s="142" customFormat="1" ht="25.5" x14ac:dyDescent="0.25">
      <c r="A171" s="597"/>
      <c r="B171" s="123" t="s">
        <v>2875</v>
      </c>
      <c r="C171" s="175" t="s">
        <v>2876</v>
      </c>
      <c r="D171" s="125">
        <v>1</v>
      </c>
      <c r="E171" s="126" t="s">
        <v>242</v>
      </c>
      <c r="F171" s="5">
        <v>12688</v>
      </c>
      <c r="G171" s="272">
        <f t="shared" si="4"/>
        <v>8881.6</v>
      </c>
      <c r="H171" s="93"/>
      <c r="I171" s="51"/>
      <c r="J171" s="52">
        <f t="shared" si="5"/>
        <v>0</v>
      </c>
      <c r="K171" s="93"/>
      <c r="L171" s="125" t="s">
        <v>162</v>
      </c>
      <c r="M171" s="125" t="s">
        <v>2779</v>
      </c>
      <c r="N171" s="125" t="s">
        <v>2829</v>
      </c>
      <c r="O171" s="125">
        <v>96</v>
      </c>
      <c r="P171" s="125" t="s">
        <v>2781</v>
      </c>
      <c r="Q171" s="125"/>
      <c r="R171" s="125">
        <v>1</v>
      </c>
      <c r="S171" s="125">
        <v>475</v>
      </c>
      <c r="T171" s="127">
        <v>5.54</v>
      </c>
      <c r="U171" s="125">
        <v>20</v>
      </c>
    </row>
    <row r="172" spans="1:21" s="142" customFormat="1" x14ac:dyDescent="0.25">
      <c r="A172" s="597"/>
      <c r="B172" s="123" t="s">
        <v>2877</v>
      </c>
      <c r="C172" s="175" t="s">
        <v>2878</v>
      </c>
      <c r="D172" s="125">
        <v>1</v>
      </c>
      <c r="E172" s="126" t="s">
        <v>242</v>
      </c>
      <c r="F172" s="5">
        <v>4392</v>
      </c>
      <c r="G172" s="272">
        <f t="shared" si="4"/>
        <v>3074.4</v>
      </c>
      <c r="H172" s="93"/>
      <c r="I172" s="51"/>
      <c r="J172" s="52">
        <f t="shared" si="5"/>
        <v>0</v>
      </c>
      <c r="K172" s="93"/>
      <c r="L172" s="125" t="s">
        <v>162</v>
      </c>
      <c r="M172" s="125" t="s">
        <v>2779</v>
      </c>
      <c r="N172" s="125" t="s">
        <v>2829</v>
      </c>
      <c r="O172" s="125">
        <v>96</v>
      </c>
      <c r="P172" s="125" t="s">
        <v>2781</v>
      </c>
      <c r="Q172" s="125"/>
      <c r="R172" s="125">
        <v>1</v>
      </c>
      <c r="S172" s="125">
        <v>475</v>
      </c>
      <c r="T172" s="127">
        <v>5.54</v>
      </c>
      <c r="U172" s="125">
        <v>20</v>
      </c>
    </row>
    <row r="173" spans="1:21" s="142" customFormat="1" x14ac:dyDescent="0.25">
      <c r="A173" s="597"/>
      <c r="B173" s="123" t="s">
        <v>2825</v>
      </c>
      <c r="C173" s="175" t="s">
        <v>2826</v>
      </c>
      <c r="D173" s="125">
        <v>1</v>
      </c>
      <c r="E173" s="126" t="s">
        <v>242</v>
      </c>
      <c r="F173" s="5">
        <v>1098</v>
      </c>
      <c r="G173" s="272">
        <f t="shared" si="4"/>
        <v>768.6</v>
      </c>
      <c r="H173" s="93"/>
      <c r="I173" s="51"/>
      <c r="J173" s="52">
        <f t="shared" si="5"/>
        <v>0</v>
      </c>
      <c r="K173" s="93"/>
      <c r="L173" s="125" t="s">
        <v>162</v>
      </c>
      <c r="M173" s="125" t="s">
        <v>2779</v>
      </c>
      <c r="N173" s="125" t="s">
        <v>2829</v>
      </c>
      <c r="O173" s="125">
        <v>96</v>
      </c>
      <c r="P173" s="125" t="s">
        <v>2781</v>
      </c>
      <c r="Q173" s="125"/>
      <c r="R173" s="125">
        <v>1</v>
      </c>
      <c r="S173" s="125">
        <v>475</v>
      </c>
      <c r="T173" s="127">
        <v>5.54</v>
      </c>
      <c r="U173" s="125">
        <v>20</v>
      </c>
    </row>
    <row r="174" spans="1:21" s="142" customFormat="1" x14ac:dyDescent="0.25">
      <c r="A174" s="597"/>
      <c r="B174" s="123" t="s">
        <v>2830</v>
      </c>
      <c r="C174" s="175" t="s">
        <v>2831</v>
      </c>
      <c r="D174" s="125">
        <v>1</v>
      </c>
      <c r="E174" s="126" t="s">
        <v>242</v>
      </c>
      <c r="F174" s="5">
        <v>1159</v>
      </c>
      <c r="G174" s="272">
        <f t="shared" si="4"/>
        <v>811.3</v>
      </c>
      <c r="H174" s="93"/>
      <c r="I174" s="51"/>
      <c r="J174" s="52">
        <f t="shared" si="5"/>
        <v>0</v>
      </c>
      <c r="K174" s="93"/>
      <c r="L174" s="125" t="s">
        <v>162</v>
      </c>
      <c r="M174" s="125" t="s">
        <v>2779</v>
      </c>
      <c r="N174" s="125" t="s">
        <v>2829</v>
      </c>
      <c r="O174" s="125">
        <v>96</v>
      </c>
      <c r="P174" s="125" t="s">
        <v>2781</v>
      </c>
      <c r="Q174" s="125"/>
      <c r="R174" s="125">
        <v>1</v>
      </c>
      <c r="S174" s="125">
        <v>475</v>
      </c>
      <c r="T174" s="127">
        <v>5.54</v>
      </c>
      <c r="U174" s="125">
        <v>20</v>
      </c>
    </row>
    <row r="175" spans="1:21" s="142" customFormat="1" ht="31.5" x14ac:dyDescent="0.25">
      <c r="A175" s="597"/>
      <c r="B175" s="264" t="s">
        <v>2895</v>
      </c>
      <c r="C175" s="424" t="s">
        <v>2896</v>
      </c>
      <c r="D175" s="266"/>
      <c r="E175" s="267" t="s">
        <v>235</v>
      </c>
      <c r="F175" s="268">
        <v>19520</v>
      </c>
      <c r="G175" s="269">
        <f t="shared" si="4"/>
        <v>13664</v>
      </c>
      <c r="H175" s="93"/>
      <c r="I175" s="270"/>
      <c r="J175" s="271">
        <f t="shared" si="5"/>
        <v>0</v>
      </c>
      <c r="K175" s="93"/>
      <c r="L175" s="266" t="s">
        <v>162</v>
      </c>
      <c r="M175" s="266" t="s">
        <v>2779</v>
      </c>
      <c r="N175" s="266" t="s">
        <v>2834</v>
      </c>
      <c r="O175" s="266">
        <v>96</v>
      </c>
      <c r="P175" s="266" t="s">
        <v>2781</v>
      </c>
      <c r="Q175" s="266"/>
      <c r="R175" s="266">
        <v>1</v>
      </c>
      <c r="S175" s="266">
        <v>475</v>
      </c>
      <c r="T175" s="371">
        <v>5.64</v>
      </c>
      <c r="U175" s="266">
        <v>20</v>
      </c>
    </row>
    <row r="176" spans="1:21" s="142" customFormat="1" ht="25.5" x14ac:dyDescent="0.25">
      <c r="A176" s="597"/>
      <c r="B176" s="123" t="s">
        <v>2875</v>
      </c>
      <c r="C176" s="175" t="s">
        <v>2876</v>
      </c>
      <c r="D176" s="125">
        <v>1</v>
      </c>
      <c r="E176" s="126" t="s">
        <v>242</v>
      </c>
      <c r="F176" s="5">
        <v>12688</v>
      </c>
      <c r="G176" s="272">
        <f t="shared" si="4"/>
        <v>8881.6</v>
      </c>
      <c r="H176" s="93"/>
      <c r="I176" s="51"/>
      <c r="J176" s="52">
        <f t="shared" si="5"/>
        <v>0</v>
      </c>
      <c r="K176" s="93"/>
      <c r="L176" s="125" t="s">
        <v>162</v>
      </c>
      <c r="M176" s="125" t="s">
        <v>2779</v>
      </c>
      <c r="N176" s="125" t="s">
        <v>2834</v>
      </c>
      <c r="O176" s="125">
        <v>96</v>
      </c>
      <c r="P176" s="125" t="s">
        <v>2781</v>
      </c>
      <c r="Q176" s="125"/>
      <c r="R176" s="125">
        <v>1</v>
      </c>
      <c r="S176" s="125">
        <v>475</v>
      </c>
      <c r="T176" s="127">
        <v>5.64</v>
      </c>
      <c r="U176" s="125">
        <v>20</v>
      </c>
    </row>
    <row r="177" spans="1:21" s="142" customFormat="1" x14ac:dyDescent="0.25">
      <c r="A177" s="597"/>
      <c r="B177" s="123" t="s">
        <v>2877</v>
      </c>
      <c r="C177" s="175" t="s">
        <v>2878</v>
      </c>
      <c r="D177" s="125">
        <v>1</v>
      </c>
      <c r="E177" s="126" t="s">
        <v>242</v>
      </c>
      <c r="F177" s="5">
        <v>4392</v>
      </c>
      <c r="G177" s="272">
        <f t="shared" si="4"/>
        <v>3074.4</v>
      </c>
      <c r="H177" s="93"/>
      <c r="I177" s="51"/>
      <c r="J177" s="52">
        <f t="shared" si="5"/>
        <v>0</v>
      </c>
      <c r="K177" s="93"/>
      <c r="L177" s="125" t="s">
        <v>162</v>
      </c>
      <c r="M177" s="125" t="s">
        <v>2779</v>
      </c>
      <c r="N177" s="125" t="s">
        <v>2834</v>
      </c>
      <c r="O177" s="125">
        <v>96</v>
      </c>
      <c r="P177" s="125" t="s">
        <v>2781</v>
      </c>
      <c r="Q177" s="125"/>
      <c r="R177" s="125">
        <v>1</v>
      </c>
      <c r="S177" s="125">
        <v>475</v>
      </c>
      <c r="T177" s="127">
        <v>5.64</v>
      </c>
      <c r="U177" s="125">
        <v>20</v>
      </c>
    </row>
    <row r="178" spans="1:21" s="142" customFormat="1" x14ac:dyDescent="0.25">
      <c r="A178" s="597"/>
      <c r="B178" s="123" t="s">
        <v>2830</v>
      </c>
      <c r="C178" s="175" t="s">
        <v>2831</v>
      </c>
      <c r="D178" s="125">
        <v>1</v>
      </c>
      <c r="E178" s="126" t="s">
        <v>242</v>
      </c>
      <c r="F178" s="5">
        <v>1159</v>
      </c>
      <c r="G178" s="272">
        <f t="shared" si="4"/>
        <v>811.3</v>
      </c>
      <c r="H178" s="93"/>
      <c r="I178" s="51"/>
      <c r="J178" s="52">
        <f t="shared" si="5"/>
        <v>0</v>
      </c>
      <c r="K178" s="93"/>
      <c r="L178" s="125" t="s">
        <v>162</v>
      </c>
      <c r="M178" s="125" t="s">
        <v>2779</v>
      </c>
      <c r="N178" s="125" t="s">
        <v>2834</v>
      </c>
      <c r="O178" s="125">
        <v>96</v>
      </c>
      <c r="P178" s="125" t="s">
        <v>2781</v>
      </c>
      <c r="Q178" s="125"/>
      <c r="R178" s="125">
        <v>1</v>
      </c>
      <c r="S178" s="125">
        <v>475</v>
      </c>
      <c r="T178" s="127">
        <v>5.64</v>
      </c>
      <c r="U178" s="125">
        <v>20</v>
      </c>
    </row>
    <row r="179" spans="1:21" s="142" customFormat="1" x14ac:dyDescent="0.25">
      <c r="A179" s="597"/>
      <c r="B179" s="123" t="s">
        <v>2835</v>
      </c>
      <c r="C179" s="175" t="s">
        <v>2836</v>
      </c>
      <c r="D179" s="125">
        <v>1</v>
      </c>
      <c r="E179" s="126" t="s">
        <v>242</v>
      </c>
      <c r="F179" s="5">
        <v>1281</v>
      </c>
      <c r="G179" s="272">
        <f t="shared" si="4"/>
        <v>896.7</v>
      </c>
      <c r="H179" s="93"/>
      <c r="I179" s="51"/>
      <c r="J179" s="52">
        <f t="shared" si="5"/>
        <v>0</v>
      </c>
      <c r="K179" s="93"/>
      <c r="L179" s="125" t="s">
        <v>162</v>
      </c>
      <c r="M179" s="125" t="s">
        <v>2779</v>
      </c>
      <c r="N179" s="125" t="s">
        <v>2834</v>
      </c>
      <c r="O179" s="125">
        <v>96</v>
      </c>
      <c r="P179" s="125" t="s">
        <v>2781</v>
      </c>
      <c r="Q179" s="125"/>
      <c r="R179" s="125">
        <v>1</v>
      </c>
      <c r="S179" s="125">
        <v>475</v>
      </c>
      <c r="T179" s="127">
        <v>5.64</v>
      </c>
      <c r="U179" s="125">
        <v>20</v>
      </c>
    </row>
    <row r="180" spans="1:21" s="142" customFormat="1" ht="31.5" x14ac:dyDescent="0.25">
      <c r="A180" s="597"/>
      <c r="B180" s="264" t="s">
        <v>2897</v>
      </c>
      <c r="C180" s="424" t="s">
        <v>2898</v>
      </c>
      <c r="D180" s="266"/>
      <c r="E180" s="267" t="s">
        <v>235</v>
      </c>
      <c r="F180" s="268">
        <v>19703</v>
      </c>
      <c r="G180" s="269">
        <f t="shared" si="4"/>
        <v>13792.1</v>
      </c>
      <c r="H180" s="93"/>
      <c r="I180" s="270"/>
      <c r="J180" s="271">
        <f t="shared" si="5"/>
        <v>0</v>
      </c>
      <c r="K180" s="93"/>
      <c r="L180" s="266" t="s">
        <v>162</v>
      </c>
      <c r="M180" s="266" t="s">
        <v>2779</v>
      </c>
      <c r="N180" s="266" t="s">
        <v>2109</v>
      </c>
      <c r="O180" s="266">
        <v>96</v>
      </c>
      <c r="P180" s="266" t="s">
        <v>2781</v>
      </c>
      <c r="Q180" s="266"/>
      <c r="R180" s="266">
        <v>1</v>
      </c>
      <c r="S180" s="266">
        <v>475</v>
      </c>
      <c r="T180" s="371">
        <v>5.74</v>
      </c>
      <c r="U180" s="266">
        <v>20</v>
      </c>
    </row>
    <row r="181" spans="1:21" s="142" customFormat="1" ht="25.5" x14ac:dyDescent="0.25">
      <c r="A181" s="597"/>
      <c r="B181" s="123" t="s">
        <v>2875</v>
      </c>
      <c r="C181" s="175" t="s">
        <v>2876</v>
      </c>
      <c r="D181" s="125">
        <v>1</v>
      </c>
      <c r="E181" s="126" t="s">
        <v>242</v>
      </c>
      <c r="F181" s="5">
        <v>12688</v>
      </c>
      <c r="G181" s="272">
        <f t="shared" si="4"/>
        <v>8881.6</v>
      </c>
      <c r="H181" s="93"/>
      <c r="I181" s="51"/>
      <c r="J181" s="52">
        <f t="shared" si="5"/>
        <v>0</v>
      </c>
      <c r="K181" s="93"/>
      <c r="L181" s="125" t="s">
        <v>162</v>
      </c>
      <c r="M181" s="125" t="s">
        <v>2779</v>
      </c>
      <c r="N181" s="125" t="s">
        <v>2109</v>
      </c>
      <c r="O181" s="125">
        <v>96</v>
      </c>
      <c r="P181" s="125" t="s">
        <v>2781</v>
      </c>
      <c r="Q181" s="125"/>
      <c r="R181" s="125">
        <v>1</v>
      </c>
      <c r="S181" s="125">
        <v>475</v>
      </c>
      <c r="T181" s="127">
        <v>5.74</v>
      </c>
      <c r="U181" s="125">
        <v>20</v>
      </c>
    </row>
    <row r="182" spans="1:21" s="142" customFormat="1" x14ac:dyDescent="0.25">
      <c r="A182" s="597"/>
      <c r="B182" s="123" t="s">
        <v>2877</v>
      </c>
      <c r="C182" s="175" t="s">
        <v>2878</v>
      </c>
      <c r="D182" s="125">
        <v>1</v>
      </c>
      <c r="E182" s="126" t="s">
        <v>242</v>
      </c>
      <c r="F182" s="5">
        <v>4392</v>
      </c>
      <c r="G182" s="272">
        <f t="shared" si="4"/>
        <v>3074.4</v>
      </c>
      <c r="H182" s="93"/>
      <c r="I182" s="51"/>
      <c r="J182" s="52">
        <f t="shared" si="5"/>
        <v>0</v>
      </c>
      <c r="K182" s="93"/>
      <c r="L182" s="125" t="s">
        <v>162</v>
      </c>
      <c r="M182" s="125" t="s">
        <v>2779</v>
      </c>
      <c r="N182" s="125" t="s">
        <v>2109</v>
      </c>
      <c r="O182" s="125">
        <v>96</v>
      </c>
      <c r="P182" s="125" t="s">
        <v>2781</v>
      </c>
      <c r="Q182" s="125"/>
      <c r="R182" s="125">
        <v>1</v>
      </c>
      <c r="S182" s="125">
        <v>475</v>
      </c>
      <c r="T182" s="127">
        <v>5.74</v>
      </c>
      <c r="U182" s="125">
        <v>20</v>
      </c>
    </row>
    <row r="183" spans="1:21" s="142" customFormat="1" x14ac:dyDescent="0.25">
      <c r="A183" s="597"/>
      <c r="B183" s="123" t="s">
        <v>2835</v>
      </c>
      <c r="C183" s="175" t="s">
        <v>2836</v>
      </c>
      <c r="D183" s="125">
        <v>1</v>
      </c>
      <c r="E183" s="126" t="s">
        <v>242</v>
      </c>
      <c r="F183" s="5">
        <v>1281</v>
      </c>
      <c r="G183" s="272">
        <f t="shared" si="4"/>
        <v>896.7</v>
      </c>
      <c r="H183" s="93"/>
      <c r="I183" s="51"/>
      <c r="J183" s="52">
        <f t="shared" si="5"/>
        <v>0</v>
      </c>
      <c r="K183" s="93"/>
      <c r="L183" s="125" t="s">
        <v>162</v>
      </c>
      <c r="M183" s="125" t="s">
        <v>2779</v>
      </c>
      <c r="N183" s="125" t="s">
        <v>2109</v>
      </c>
      <c r="O183" s="125">
        <v>96</v>
      </c>
      <c r="P183" s="125" t="s">
        <v>2781</v>
      </c>
      <c r="Q183" s="125"/>
      <c r="R183" s="125">
        <v>1</v>
      </c>
      <c r="S183" s="125">
        <v>475</v>
      </c>
      <c r="T183" s="127">
        <v>5.74</v>
      </c>
      <c r="U183" s="125">
        <v>20</v>
      </c>
    </row>
    <row r="184" spans="1:21" s="142" customFormat="1" x14ac:dyDescent="0.25">
      <c r="A184" s="597"/>
      <c r="B184" s="123" t="s">
        <v>2839</v>
      </c>
      <c r="C184" s="175" t="s">
        <v>2840</v>
      </c>
      <c r="D184" s="125">
        <v>1</v>
      </c>
      <c r="E184" s="126" t="s">
        <v>242</v>
      </c>
      <c r="F184" s="5">
        <v>1342</v>
      </c>
      <c r="G184" s="272">
        <f t="shared" si="4"/>
        <v>939.40000000000009</v>
      </c>
      <c r="H184" s="93"/>
      <c r="I184" s="51"/>
      <c r="J184" s="52">
        <f t="shared" si="5"/>
        <v>0</v>
      </c>
      <c r="K184" s="93"/>
      <c r="L184" s="125" t="s">
        <v>162</v>
      </c>
      <c r="M184" s="125" t="s">
        <v>2779</v>
      </c>
      <c r="N184" s="125" t="s">
        <v>2109</v>
      </c>
      <c r="O184" s="125">
        <v>96</v>
      </c>
      <c r="P184" s="125" t="s">
        <v>2781</v>
      </c>
      <c r="Q184" s="125"/>
      <c r="R184" s="125">
        <v>1</v>
      </c>
      <c r="S184" s="125">
        <v>475</v>
      </c>
      <c r="T184" s="127">
        <v>5.74</v>
      </c>
      <c r="U184" s="125">
        <v>20</v>
      </c>
    </row>
    <row r="185" spans="1:21" s="142" customFormat="1" ht="31.5" x14ac:dyDescent="0.25">
      <c r="A185" s="597"/>
      <c r="B185" s="264" t="s">
        <v>2899</v>
      </c>
      <c r="C185" s="424" t="s">
        <v>2900</v>
      </c>
      <c r="D185" s="266"/>
      <c r="E185" s="267" t="s">
        <v>235</v>
      </c>
      <c r="F185" s="268">
        <v>19825</v>
      </c>
      <c r="G185" s="269">
        <f t="shared" si="4"/>
        <v>13877.5</v>
      </c>
      <c r="H185" s="93"/>
      <c r="I185" s="270"/>
      <c r="J185" s="271">
        <f t="shared" si="5"/>
        <v>0</v>
      </c>
      <c r="K185" s="93"/>
      <c r="L185" s="266" t="s">
        <v>162</v>
      </c>
      <c r="M185" s="266" t="s">
        <v>2779</v>
      </c>
      <c r="N185" s="266" t="s">
        <v>2843</v>
      </c>
      <c r="O185" s="266">
        <v>96</v>
      </c>
      <c r="P185" s="266" t="s">
        <v>2781</v>
      </c>
      <c r="Q185" s="266"/>
      <c r="R185" s="266">
        <v>1</v>
      </c>
      <c r="S185" s="266">
        <v>475</v>
      </c>
      <c r="T185" s="371">
        <v>5.84</v>
      </c>
      <c r="U185" s="266">
        <v>20</v>
      </c>
    </row>
    <row r="186" spans="1:21" s="142" customFormat="1" ht="25.5" x14ac:dyDescent="0.25">
      <c r="A186" s="597"/>
      <c r="B186" s="123" t="s">
        <v>2875</v>
      </c>
      <c r="C186" s="175" t="s">
        <v>2876</v>
      </c>
      <c r="D186" s="125">
        <v>1</v>
      </c>
      <c r="E186" s="126" t="s">
        <v>242</v>
      </c>
      <c r="F186" s="5">
        <v>12688</v>
      </c>
      <c r="G186" s="272">
        <f t="shared" si="4"/>
        <v>8881.6</v>
      </c>
      <c r="H186" s="93"/>
      <c r="I186" s="51"/>
      <c r="J186" s="52">
        <f t="shared" si="5"/>
        <v>0</v>
      </c>
      <c r="K186" s="93"/>
      <c r="L186" s="125" t="s">
        <v>162</v>
      </c>
      <c r="M186" s="125" t="s">
        <v>2779</v>
      </c>
      <c r="N186" s="125" t="s">
        <v>2843</v>
      </c>
      <c r="O186" s="125">
        <v>96</v>
      </c>
      <c r="P186" s="125" t="s">
        <v>2781</v>
      </c>
      <c r="Q186" s="125"/>
      <c r="R186" s="125">
        <v>1</v>
      </c>
      <c r="S186" s="125">
        <v>475</v>
      </c>
      <c r="T186" s="127">
        <v>5.84</v>
      </c>
      <c r="U186" s="125">
        <v>20</v>
      </c>
    </row>
    <row r="187" spans="1:21" s="142" customFormat="1" x14ac:dyDescent="0.25">
      <c r="A187" s="597"/>
      <c r="B187" s="123" t="s">
        <v>2877</v>
      </c>
      <c r="C187" s="175" t="s">
        <v>2878</v>
      </c>
      <c r="D187" s="125">
        <v>1</v>
      </c>
      <c r="E187" s="126" t="s">
        <v>242</v>
      </c>
      <c r="F187" s="5">
        <v>4392</v>
      </c>
      <c r="G187" s="272">
        <f t="shared" si="4"/>
        <v>3074.4</v>
      </c>
      <c r="H187" s="93"/>
      <c r="I187" s="51"/>
      <c r="J187" s="52">
        <f t="shared" si="5"/>
        <v>0</v>
      </c>
      <c r="K187" s="93"/>
      <c r="L187" s="125" t="s">
        <v>162</v>
      </c>
      <c r="M187" s="125" t="s">
        <v>2779</v>
      </c>
      <c r="N187" s="125" t="s">
        <v>2843</v>
      </c>
      <c r="O187" s="125">
        <v>96</v>
      </c>
      <c r="P187" s="125" t="s">
        <v>2781</v>
      </c>
      <c r="Q187" s="125"/>
      <c r="R187" s="125">
        <v>1</v>
      </c>
      <c r="S187" s="125">
        <v>475</v>
      </c>
      <c r="T187" s="127">
        <v>5.84</v>
      </c>
      <c r="U187" s="125">
        <v>20</v>
      </c>
    </row>
    <row r="188" spans="1:21" s="142" customFormat="1" x14ac:dyDescent="0.25">
      <c r="A188" s="597"/>
      <c r="B188" s="123" t="s">
        <v>2839</v>
      </c>
      <c r="C188" s="175" t="s">
        <v>2840</v>
      </c>
      <c r="D188" s="125">
        <v>1</v>
      </c>
      <c r="E188" s="126" t="s">
        <v>242</v>
      </c>
      <c r="F188" s="5">
        <v>1342</v>
      </c>
      <c r="G188" s="272">
        <f t="shared" si="4"/>
        <v>939.40000000000009</v>
      </c>
      <c r="H188" s="93"/>
      <c r="I188" s="51"/>
      <c r="J188" s="52">
        <f t="shared" si="5"/>
        <v>0</v>
      </c>
      <c r="K188" s="93"/>
      <c r="L188" s="125" t="s">
        <v>162</v>
      </c>
      <c r="M188" s="125" t="s">
        <v>2779</v>
      </c>
      <c r="N188" s="125" t="s">
        <v>2843</v>
      </c>
      <c r="O188" s="125">
        <v>96</v>
      </c>
      <c r="P188" s="125" t="s">
        <v>2781</v>
      </c>
      <c r="Q188" s="125"/>
      <c r="R188" s="125">
        <v>1</v>
      </c>
      <c r="S188" s="125">
        <v>475</v>
      </c>
      <c r="T188" s="127">
        <v>5.84</v>
      </c>
      <c r="U188" s="125">
        <v>20</v>
      </c>
    </row>
    <row r="189" spans="1:21" s="142" customFormat="1" ht="16.5" thickBot="1" x14ac:dyDescent="0.3">
      <c r="A189" s="570"/>
      <c r="B189" s="178" t="s">
        <v>2844</v>
      </c>
      <c r="C189" s="179" t="s">
        <v>2845</v>
      </c>
      <c r="D189" s="180">
        <v>1</v>
      </c>
      <c r="E189" s="181" t="s">
        <v>242</v>
      </c>
      <c r="F189" s="242">
        <v>1403</v>
      </c>
      <c r="G189" s="294">
        <f t="shared" si="4"/>
        <v>982.1</v>
      </c>
      <c r="H189" s="93"/>
      <c r="I189" s="243"/>
      <c r="J189" s="55">
        <f t="shared" si="5"/>
        <v>0</v>
      </c>
      <c r="K189" s="93"/>
      <c r="L189" s="180" t="s">
        <v>162</v>
      </c>
      <c r="M189" s="180" t="s">
        <v>2779</v>
      </c>
      <c r="N189" s="180" t="s">
        <v>2843</v>
      </c>
      <c r="O189" s="180">
        <v>96</v>
      </c>
      <c r="P189" s="180" t="s">
        <v>2781</v>
      </c>
      <c r="Q189" s="180"/>
      <c r="R189" s="180">
        <v>1</v>
      </c>
      <c r="S189" s="180">
        <v>475</v>
      </c>
      <c r="T189" s="244">
        <v>5.84</v>
      </c>
      <c r="U189" s="180">
        <v>20</v>
      </c>
    </row>
    <row r="190" spans="1:21" s="142" customFormat="1" ht="32.25" thickTop="1" x14ac:dyDescent="0.25">
      <c r="A190" s="587"/>
      <c r="B190" s="282" t="s">
        <v>2901</v>
      </c>
      <c r="C190" s="441" t="s">
        <v>2902</v>
      </c>
      <c r="D190" s="284"/>
      <c r="E190" s="285" t="s">
        <v>235</v>
      </c>
      <c r="F190" s="268">
        <v>18239</v>
      </c>
      <c r="G190" s="287">
        <f t="shared" si="4"/>
        <v>12767.3</v>
      </c>
      <c r="H190" s="93"/>
      <c r="I190" s="47"/>
      <c r="J190" s="48">
        <f t="shared" si="5"/>
        <v>0</v>
      </c>
      <c r="K190" s="93"/>
      <c r="L190" s="284" t="s">
        <v>162</v>
      </c>
      <c r="M190" s="284" t="s">
        <v>2779</v>
      </c>
      <c r="N190" s="284" t="s">
        <v>2780</v>
      </c>
      <c r="O190" s="284">
        <v>96</v>
      </c>
      <c r="P190" s="284" t="s">
        <v>2848</v>
      </c>
      <c r="Q190" s="284"/>
      <c r="R190" s="284">
        <v>1</v>
      </c>
      <c r="S190" s="284">
        <v>475</v>
      </c>
      <c r="T190" s="378">
        <v>4.9149999999999991</v>
      </c>
      <c r="U190" s="284">
        <v>20</v>
      </c>
    </row>
    <row r="191" spans="1:21" s="142" customFormat="1" ht="25.5" x14ac:dyDescent="0.25">
      <c r="A191" s="583"/>
      <c r="B191" s="123" t="s">
        <v>2903</v>
      </c>
      <c r="C191" s="175" t="s">
        <v>2904</v>
      </c>
      <c r="D191" s="125">
        <v>1</v>
      </c>
      <c r="E191" s="126" t="s">
        <v>242</v>
      </c>
      <c r="F191" s="5">
        <v>12688</v>
      </c>
      <c r="G191" s="272">
        <f t="shared" si="4"/>
        <v>8881.6</v>
      </c>
      <c r="H191" s="93"/>
      <c r="I191" s="51"/>
      <c r="J191" s="52">
        <f t="shared" si="5"/>
        <v>0</v>
      </c>
      <c r="K191" s="93"/>
      <c r="L191" s="125" t="s">
        <v>162</v>
      </c>
      <c r="M191" s="125" t="s">
        <v>2779</v>
      </c>
      <c r="N191" s="125" t="s">
        <v>2780</v>
      </c>
      <c r="O191" s="125">
        <v>96</v>
      </c>
      <c r="P191" s="125" t="s">
        <v>2848</v>
      </c>
      <c r="Q191" s="125"/>
      <c r="R191" s="125">
        <v>1</v>
      </c>
      <c r="S191" s="125">
        <v>475</v>
      </c>
      <c r="T191" s="127">
        <v>4.9149999999999991</v>
      </c>
      <c r="U191" s="125">
        <v>20</v>
      </c>
    </row>
    <row r="192" spans="1:21" s="142" customFormat="1" x14ac:dyDescent="0.25">
      <c r="A192" s="583"/>
      <c r="B192" s="123" t="s">
        <v>2877</v>
      </c>
      <c r="C192" s="175" t="s">
        <v>2878</v>
      </c>
      <c r="D192" s="125">
        <v>1</v>
      </c>
      <c r="E192" s="126" t="s">
        <v>242</v>
      </c>
      <c r="F192" s="5">
        <v>4392</v>
      </c>
      <c r="G192" s="272">
        <f t="shared" si="4"/>
        <v>3074.4</v>
      </c>
      <c r="H192" s="93"/>
      <c r="I192" s="51"/>
      <c r="J192" s="52">
        <f t="shared" si="5"/>
        <v>0</v>
      </c>
      <c r="K192" s="93"/>
      <c r="L192" s="125" t="s">
        <v>162</v>
      </c>
      <c r="M192" s="125" t="s">
        <v>2779</v>
      </c>
      <c r="N192" s="125" t="s">
        <v>2780</v>
      </c>
      <c r="O192" s="125">
        <v>96</v>
      </c>
      <c r="P192" s="125" t="s">
        <v>2848</v>
      </c>
      <c r="Q192" s="125"/>
      <c r="R192" s="125">
        <v>1</v>
      </c>
      <c r="S192" s="125">
        <v>475</v>
      </c>
      <c r="T192" s="127">
        <v>4.9149999999999991</v>
      </c>
      <c r="U192" s="125">
        <v>20</v>
      </c>
    </row>
    <row r="193" spans="1:21" s="142" customFormat="1" x14ac:dyDescent="0.25">
      <c r="A193" s="583"/>
      <c r="B193" s="123" t="s">
        <v>2786</v>
      </c>
      <c r="C193" s="175" t="s">
        <v>2787</v>
      </c>
      <c r="D193" s="125">
        <v>1</v>
      </c>
      <c r="E193" s="126" t="s">
        <v>242</v>
      </c>
      <c r="F193" s="5">
        <v>549</v>
      </c>
      <c r="G193" s="272">
        <f t="shared" si="4"/>
        <v>384.3</v>
      </c>
      <c r="H193" s="93"/>
      <c r="I193" s="51"/>
      <c r="J193" s="52">
        <f t="shared" si="5"/>
        <v>0</v>
      </c>
      <c r="K193" s="93"/>
      <c r="L193" s="125" t="s">
        <v>162</v>
      </c>
      <c r="M193" s="125" t="s">
        <v>2779</v>
      </c>
      <c r="N193" s="125" t="s">
        <v>2780</v>
      </c>
      <c r="O193" s="125">
        <v>96</v>
      </c>
      <c r="P193" s="125" t="s">
        <v>2848</v>
      </c>
      <c r="Q193" s="125"/>
      <c r="R193" s="125">
        <v>1</v>
      </c>
      <c r="S193" s="125">
        <v>475</v>
      </c>
      <c r="T193" s="127">
        <v>4.9149999999999991</v>
      </c>
      <c r="U193" s="125">
        <v>20</v>
      </c>
    </row>
    <row r="194" spans="1:21" s="142" customFormat="1" x14ac:dyDescent="0.25">
      <c r="A194" s="583"/>
      <c r="B194" s="123" t="s">
        <v>2788</v>
      </c>
      <c r="C194" s="175" t="s">
        <v>2789</v>
      </c>
      <c r="D194" s="125">
        <v>1</v>
      </c>
      <c r="E194" s="126" t="s">
        <v>242</v>
      </c>
      <c r="F194" s="5">
        <v>610</v>
      </c>
      <c r="G194" s="272">
        <f t="shared" si="4"/>
        <v>427</v>
      </c>
      <c r="H194" s="93"/>
      <c r="I194" s="51"/>
      <c r="J194" s="52">
        <f t="shared" si="5"/>
        <v>0</v>
      </c>
      <c r="K194" s="93"/>
      <c r="L194" s="125" t="s">
        <v>162</v>
      </c>
      <c r="M194" s="125" t="s">
        <v>2779</v>
      </c>
      <c r="N194" s="125" t="s">
        <v>2780</v>
      </c>
      <c r="O194" s="125">
        <v>96</v>
      </c>
      <c r="P194" s="125" t="s">
        <v>2848</v>
      </c>
      <c r="Q194" s="125"/>
      <c r="R194" s="125">
        <v>1</v>
      </c>
      <c r="S194" s="125">
        <v>475</v>
      </c>
      <c r="T194" s="127">
        <v>4.9149999999999991</v>
      </c>
      <c r="U194" s="125">
        <v>20</v>
      </c>
    </row>
    <row r="195" spans="1:21" s="142" customFormat="1" ht="31.5" x14ac:dyDescent="0.25">
      <c r="A195" s="583"/>
      <c r="B195" s="264" t="s">
        <v>2905</v>
      </c>
      <c r="C195" s="424" t="s">
        <v>2906</v>
      </c>
      <c r="D195" s="266"/>
      <c r="E195" s="267" t="s">
        <v>235</v>
      </c>
      <c r="F195" s="268">
        <v>18361</v>
      </c>
      <c r="G195" s="269">
        <f t="shared" si="4"/>
        <v>12852.7</v>
      </c>
      <c r="H195" s="93"/>
      <c r="I195" s="270"/>
      <c r="J195" s="271">
        <f t="shared" si="5"/>
        <v>0</v>
      </c>
      <c r="K195" s="93"/>
      <c r="L195" s="266" t="s">
        <v>162</v>
      </c>
      <c r="M195" s="266" t="s">
        <v>2779</v>
      </c>
      <c r="N195" s="266" t="s">
        <v>2792</v>
      </c>
      <c r="O195" s="266">
        <v>96</v>
      </c>
      <c r="P195" s="266" t="s">
        <v>2848</v>
      </c>
      <c r="Q195" s="266"/>
      <c r="R195" s="266">
        <v>1</v>
      </c>
      <c r="S195" s="266">
        <v>475</v>
      </c>
      <c r="T195" s="371">
        <v>4.8149999999999995</v>
      </c>
      <c r="U195" s="266">
        <v>20</v>
      </c>
    </row>
    <row r="196" spans="1:21" s="142" customFormat="1" ht="25.5" x14ac:dyDescent="0.25">
      <c r="A196" s="583"/>
      <c r="B196" s="123" t="s">
        <v>2903</v>
      </c>
      <c r="C196" s="175" t="s">
        <v>2904</v>
      </c>
      <c r="D196" s="125">
        <v>1</v>
      </c>
      <c r="E196" s="126" t="s">
        <v>242</v>
      </c>
      <c r="F196" s="5">
        <v>12688</v>
      </c>
      <c r="G196" s="272">
        <f t="shared" si="4"/>
        <v>8881.6</v>
      </c>
      <c r="H196" s="93"/>
      <c r="I196" s="51"/>
      <c r="J196" s="52">
        <f t="shared" si="5"/>
        <v>0</v>
      </c>
      <c r="K196" s="93"/>
      <c r="L196" s="125" t="s">
        <v>162</v>
      </c>
      <c r="M196" s="125" t="s">
        <v>2779</v>
      </c>
      <c r="N196" s="125" t="s">
        <v>2792</v>
      </c>
      <c r="O196" s="125">
        <v>96</v>
      </c>
      <c r="P196" s="125" t="s">
        <v>2848</v>
      </c>
      <c r="Q196" s="125"/>
      <c r="R196" s="125">
        <v>1</v>
      </c>
      <c r="S196" s="125">
        <v>475</v>
      </c>
      <c r="T196" s="127">
        <v>4.8149999999999995</v>
      </c>
      <c r="U196" s="125">
        <v>20</v>
      </c>
    </row>
    <row r="197" spans="1:21" s="142" customFormat="1" x14ac:dyDescent="0.25">
      <c r="A197" s="583"/>
      <c r="B197" s="123" t="s">
        <v>2877</v>
      </c>
      <c r="C197" s="175" t="s">
        <v>2878</v>
      </c>
      <c r="D197" s="125">
        <v>1</v>
      </c>
      <c r="E197" s="126" t="s">
        <v>242</v>
      </c>
      <c r="F197" s="5">
        <v>4392</v>
      </c>
      <c r="G197" s="272">
        <f t="shared" si="4"/>
        <v>3074.4</v>
      </c>
      <c r="H197" s="93"/>
      <c r="I197" s="51"/>
      <c r="J197" s="52">
        <f t="shared" si="5"/>
        <v>0</v>
      </c>
      <c r="K197" s="93"/>
      <c r="L197" s="125" t="s">
        <v>162</v>
      </c>
      <c r="M197" s="125" t="s">
        <v>2779</v>
      </c>
      <c r="N197" s="125" t="s">
        <v>2792</v>
      </c>
      <c r="O197" s="125">
        <v>96</v>
      </c>
      <c r="P197" s="125" t="s">
        <v>2848</v>
      </c>
      <c r="Q197" s="125"/>
      <c r="R197" s="125">
        <v>1</v>
      </c>
      <c r="S197" s="125">
        <v>475</v>
      </c>
      <c r="T197" s="127">
        <v>4.8149999999999995</v>
      </c>
      <c r="U197" s="125">
        <v>20</v>
      </c>
    </row>
    <row r="198" spans="1:21" s="142" customFormat="1" x14ac:dyDescent="0.25">
      <c r="A198" s="583"/>
      <c r="B198" s="123" t="s">
        <v>2788</v>
      </c>
      <c r="C198" s="175" t="s">
        <v>2789</v>
      </c>
      <c r="D198" s="125">
        <v>1</v>
      </c>
      <c r="E198" s="126" t="s">
        <v>242</v>
      </c>
      <c r="F198" s="5">
        <v>610</v>
      </c>
      <c r="G198" s="272">
        <f t="shared" si="4"/>
        <v>427</v>
      </c>
      <c r="H198" s="93"/>
      <c r="I198" s="51"/>
      <c r="J198" s="52">
        <f t="shared" si="5"/>
        <v>0</v>
      </c>
      <c r="K198" s="93"/>
      <c r="L198" s="125" t="s">
        <v>162</v>
      </c>
      <c r="M198" s="125" t="s">
        <v>2779</v>
      </c>
      <c r="N198" s="125" t="s">
        <v>2792</v>
      </c>
      <c r="O198" s="125">
        <v>96</v>
      </c>
      <c r="P198" s="125" t="s">
        <v>2848</v>
      </c>
      <c r="Q198" s="125"/>
      <c r="R198" s="125">
        <v>1</v>
      </c>
      <c r="S198" s="125">
        <v>475</v>
      </c>
      <c r="T198" s="127">
        <v>4.8149999999999995</v>
      </c>
      <c r="U198" s="125">
        <v>20</v>
      </c>
    </row>
    <row r="199" spans="1:21" s="142" customFormat="1" x14ac:dyDescent="0.25">
      <c r="A199" s="583"/>
      <c r="B199" s="123" t="s">
        <v>2793</v>
      </c>
      <c r="C199" s="175" t="s">
        <v>2794</v>
      </c>
      <c r="D199" s="125">
        <v>1</v>
      </c>
      <c r="E199" s="126" t="s">
        <v>242</v>
      </c>
      <c r="F199" s="5">
        <v>671</v>
      </c>
      <c r="G199" s="272">
        <f t="shared" si="4"/>
        <v>469.70000000000005</v>
      </c>
      <c r="H199" s="93"/>
      <c r="I199" s="51"/>
      <c r="J199" s="52">
        <f t="shared" si="5"/>
        <v>0</v>
      </c>
      <c r="K199" s="93"/>
      <c r="L199" s="125" t="s">
        <v>162</v>
      </c>
      <c r="M199" s="125" t="s">
        <v>2779</v>
      </c>
      <c r="N199" s="125" t="s">
        <v>2792</v>
      </c>
      <c r="O199" s="125">
        <v>96</v>
      </c>
      <c r="P199" s="125" t="s">
        <v>2848</v>
      </c>
      <c r="Q199" s="125"/>
      <c r="R199" s="125">
        <v>1</v>
      </c>
      <c r="S199" s="125">
        <v>475</v>
      </c>
      <c r="T199" s="127">
        <v>4.8149999999999995</v>
      </c>
      <c r="U199" s="125">
        <v>20</v>
      </c>
    </row>
    <row r="200" spans="1:21" s="142" customFormat="1" ht="31.5" x14ac:dyDescent="0.25">
      <c r="A200" s="583"/>
      <c r="B200" s="264" t="s">
        <v>2907</v>
      </c>
      <c r="C200" s="424" t="s">
        <v>2908</v>
      </c>
      <c r="D200" s="266"/>
      <c r="E200" s="267" t="s">
        <v>235</v>
      </c>
      <c r="F200" s="268">
        <v>18483</v>
      </c>
      <c r="G200" s="269">
        <f t="shared" si="4"/>
        <v>12938.1</v>
      </c>
      <c r="H200" s="93"/>
      <c r="I200" s="270"/>
      <c r="J200" s="271">
        <f t="shared" si="5"/>
        <v>0</v>
      </c>
      <c r="K200" s="93"/>
      <c r="L200" s="266" t="s">
        <v>162</v>
      </c>
      <c r="M200" s="266" t="s">
        <v>2779</v>
      </c>
      <c r="N200" s="266" t="s">
        <v>2797</v>
      </c>
      <c r="O200" s="266">
        <v>96</v>
      </c>
      <c r="P200" s="266" t="s">
        <v>2848</v>
      </c>
      <c r="Q200" s="266"/>
      <c r="R200" s="266">
        <v>1</v>
      </c>
      <c r="S200" s="266">
        <v>475</v>
      </c>
      <c r="T200" s="371">
        <v>4.79</v>
      </c>
      <c r="U200" s="266">
        <v>20</v>
      </c>
    </row>
    <row r="201" spans="1:21" s="142" customFormat="1" ht="25.5" x14ac:dyDescent="0.25">
      <c r="A201" s="583"/>
      <c r="B201" s="123" t="s">
        <v>2903</v>
      </c>
      <c r="C201" s="175" t="s">
        <v>2904</v>
      </c>
      <c r="D201" s="125">
        <v>1</v>
      </c>
      <c r="E201" s="126" t="s">
        <v>242</v>
      </c>
      <c r="F201" s="5">
        <v>12688</v>
      </c>
      <c r="G201" s="272">
        <f t="shared" si="4"/>
        <v>8881.6</v>
      </c>
      <c r="H201" s="93"/>
      <c r="I201" s="51"/>
      <c r="J201" s="52">
        <f t="shared" si="5"/>
        <v>0</v>
      </c>
      <c r="K201" s="93"/>
      <c r="L201" s="125" t="s">
        <v>162</v>
      </c>
      <c r="M201" s="125" t="s">
        <v>2779</v>
      </c>
      <c r="N201" s="125" t="s">
        <v>2797</v>
      </c>
      <c r="O201" s="125">
        <v>96</v>
      </c>
      <c r="P201" s="125" t="s">
        <v>2848</v>
      </c>
      <c r="Q201" s="125"/>
      <c r="R201" s="125">
        <v>1</v>
      </c>
      <c r="S201" s="125">
        <v>475</v>
      </c>
      <c r="T201" s="127">
        <v>4.79</v>
      </c>
      <c r="U201" s="125">
        <v>20</v>
      </c>
    </row>
    <row r="202" spans="1:21" s="142" customFormat="1" x14ac:dyDescent="0.25">
      <c r="A202" s="583"/>
      <c r="B202" s="123" t="s">
        <v>2877</v>
      </c>
      <c r="C202" s="175" t="s">
        <v>2878</v>
      </c>
      <c r="D202" s="125">
        <v>1</v>
      </c>
      <c r="E202" s="126" t="s">
        <v>242</v>
      </c>
      <c r="F202" s="5">
        <v>4392</v>
      </c>
      <c r="G202" s="272">
        <f t="shared" ref="G202:G249" si="6">F202-F202*$G$4</f>
        <v>3074.4</v>
      </c>
      <c r="H202" s="93"/>
      <c r="I202" s="51"/>
      <c r="J202" s="52">
        <f t="shared" ref="J202:J249" si="7">IF(I202*G202&gt;0,I202*G202,0)</f>
        <v>0</v>
      </c>
      <c r="K202" s="93"/>
      <c r="L202" s="125" t="s">
        <v>162</v>
      </c>
      <c r="M202" s="125" t="s">
        <v>2779</v>
      </c>
      <c r="N202" s="125" t="s">
        <v>2797</v>
      </c>
      <c r="O202" s="125">
        <v>96</v>
      </c>
      <c r="P202" s="125" t="s">
        <v>2848</v>
      </c>
      <c r="Q202" s="125"/>
      <c r="R202" s="125">
        <v>1</v>
      </c>
      <c r="S202" s="125">
        <v>475</v>
      </c>
      <c r="T202" s="127">
        <v>4.79</v>
      </c>
      <c r="U202" s="125">
        <v>20</v>
      </c>
    </row>
    <row r="203" spans="1:21" s="142" customFormat="1" x14ac:dyDescent="0.25">
      <c r="A203" s="583"/>
      <c r="B203" s="123" t="s">
        <v>2793</v>
      </c>
      <c r="C203" s="175" t="s">
        <v>2794</v>
      </c>
      <c r="D203" s="125">
        <v>1</v>
      </c>
      <c r="E203" s="126" t="s">
        <v>242</v>
      </c>
      <c r="F203" s="5">
        <v>671</v>
      </c>
      <c r="G203" s="272">
        <f t="shared" si="6"/>
        <v>469.70000000000005</v>
      </c>
      <c r="H203" s="93"/>
      <c r="I203" s="51"/>
      <c r="J203" s="52">
        <f t="shared" si="7"/>
        <v>0</v>
      </c>
      <c r="K203" s="93"/>
      <c r="L203" s="125" t="s">
        <v>162</v>
      </c>
      <c r="M203" s="125" t="s">
        <v>2779</v>
      </c>
      <c r="N203" s="125" t="s">
        <v>2797</v>
      </c>
      <c r="O203" s="125">
        <v>96</v>
      </c>
      <c r="P203" s="125" t="s">
        <v>2848</v>
      </c>
      <c r="Q203" s="125"/>
      <c r="R203" s="125">
        <v>1</v>
      </c>
      <c r="S203" s="125">
        <v>475</v>
      </c>
      <c r="T203" s="127">
        <v>4.79</v>
      </c>
      <c r="U203" s="125">
        <v>20</v>
      </c>
    </row>
    <row r="204" spans="1:21" s="142" customFormat="1" x14ac:dyDescent="0.25">
      <c r="A204" s="583"/>
      <c r="B204" s="123" t="s">
        <v>2798</v>
      </c>
      <c r="C204" s="175" t="s">
        <v>2799</v>
      </c>
      <c r="D204" s="125">
        <v>1</v>
      </c>
      <c r="E204" s="126" t="s">
        <v>242</v>
      </c>
      <c r="F204" s="5">
        <v>732</v>
      </c>
      <c r="G204" s="272">
        <f t="shared" si="6"/>
        <v>512.4</v>
      </c>
      <c r="H204" s="93"/>
      <c r="I204" s="51"/>
      <c r="J204" s="52">
        <f t="shared" si="7"/>
        <v>0</v>
      </c>
      <c r="K204" s="93"/>
      <c r="L204" s="125" t="s">
        <v>162</v>
      </c>
      <c r="M204" s="125" t="s">
        <v>2779</v>
      </c>
      <c r="N204" s="125" t="s">
        <v>2797</v>
      </c>
      <c r="O204" s="125">
        <v>96</v>
      </c>
      <c r="P204" s="125" t="s">
        <v>2848</v>
      </c>
      <c r="Q204" s="125"/>
      <c r="R204" s="125">
        <v>1</v>
      </c>
      <c r="S204" s="125">
        <v>475</v>
      </c>
      <c r="T204" s="127">
        <v>4.79</v>
      </c>
      <c r="U204" s="125">
        <v>20</v>
      </c>
    </row>
    <row r="205" spans="1:21" s="142" customFormat="1" ht="31.5" x14ac:dyDescent="0.25">
      <c r="A205" s="583"/>
      <c r="B205" s="264" t="s">
        <v>2909</v>
      </c>
      <c r="C205" s="424" t="s">
        <v>2910</v>
      </c>
      <c r="D205" s="266"/>
      <c r="E205" s="267" t="s">
        <v>235</v>
      </c>
      <c r="F205" s="268">
        <v>18605</v>
      </c>
      <c r="G205" s="269">
        <f t="shared" si="6"/>
        <v>13023.5</v>
      </c>
      <c r="H205" s="93"/>
      <c r="I205" s="270"/>
      <c r="J205" s="271">
        <f t="shared" si="7"/>
        <v>0</v>
      </c>
      <c r="K205" s="93"/>
      <c r="L205" s="266" t="s">
        <v>162</v>
      </c>
      <c r="M205" s="266" t="s">
        <v>2779</v>
      </c>
      <c r="N205" s="266" t="s">
        <v>2802</v>
      </c>
      <c r="O205" s="266">
        <v>96</v>
      </c>
      <c r="P205" s="266" t="s">
        <v>2848</v>
      </c>
      <c r="Q205" s="266"/>
      <c r="R205" s="266">
        <v>1</v>
      </c>
      <c r="S205" s="266">
        <v>475</v>
      </c>
      <c r="T205" s="371">
        <v>4.8899999999999997</v>
      </c>
      <c r="U205" s="266">
        <v>20</v>
      </c>
    </row>
    <row r="206" spans="1:21" s="142" customFormat="1" ht="25.5" x14ac:dyDescent="0.25">
      <c r="A206" s="583"/>
      <c r="B206" s="123" t="s">
        <v>2903</v>
      </c>
      <c r="C206" s="175" t="s">
        <v>2904</v>
      </c>
      <c r="D206" s="125">
        <v>1</v>
      </c>
      <c r="E206" s="126" t="s">
        <v>242</v>
      </c>
      <c r="F206" s="5">
        <v>12688</v>
      </c>
      <c r="G206" s="272">
        <f t="shared" si="6"/>
        <v>8881.6</v>
      </c>
      <c r="H206" s="93"/>
      <c r="I206" s="51"/>
      <c r="J206" s="52">
        <f t="shared" si="7"/>
        <v>0</v>
      </c>
      <c r="K206" s="93"/>
      <c r="L206" s="125" t="s">
        <v>162</v>
      </c>
      <c r="M206" s="125" t="s">
        <v>2779</v>
      </c>
      <c r="N206" s="125" t="s">
        <v>2802</v>
      </c>
      <c r="O206" s="125">
        <v>96</v>
      </c>
      <c r="P206" s="125" t="s">
        <v>2848</v>
      </c>
      <c r="Q206" s="125"/>
      <c r="R206" s="125">
        <v>1</v>
      </c>
      <c r="S206" s="125">
        <v>475</v>
      </c>
      <c r="T206" s="127">
        <v>4.8899999999999997</v>
      </c>
      <c r="U206" s="125">
        <v>20</v>
      </c>
    </row>
    <row r="207" spans="1:21" s="142" customFormat="1" x14ac:dyDescent="0.25">
      <c r="A207" s="583"/>
      <c r="B207" s="123" t="s">
        <v>2877</v>
      </c>
      <c r="C207" s="175" t="s">
        <v>2878</v>
      </c>
      <c r="D207" s="125">
        <v>1</v>
      </c>
      <c r="E207" s="126" t="s">
        <v>242</v>
      </c>
      <c r="F207" s="5">
        <v>4392</v>
      </c>
      <c r="G207" s="272">
        <f t="shared" si="6"/>
        <v>3074.4</v>
      </c>
      <c r="H207" s="93"/>
      <c r="I207" s="51"/>
      <c r="J207" s="52">
        <f t="shared" si="7"/>
        <v>0</v>
      </c>
      <c r="K207" s="93"/>
      <c r="L207" s="125" t="s">
        <v>162</v>
      </c>
      <c r="M207" s="125" t="s">
        <v>2779</v>
      </c>
      <c r="N207" s="125" t="s">
        <v>2802</v>
      </c>
      <c r="O207" s="125">
        <v>96</v>
      </c>
      <c r="P207" s="125" t="s">
        <v>2848</v>
      </c>
      <c r="Q207" s="125"/>
      <c r="R207" s="125">
        <v>1</v>
      </c>
      <c r="S207" s="125">
        <v>475</v>
      </c>
      <c r="T207" s="127">
        <v>4.8899999999999997</v>
      </c>
      <c r="U207" s="125">
        <v>20</v>
      </c>
    </row>
    <row r="208" spans="1:21" s="142" customFormat="1" x14ac:dyDescent="0.25">
      <c r="A208" s="583"/>
      <c r="B208" s="123" t="s">
        <v>2803</v>
      </c>
      <c r="C208" s="175" t="s">
        <v>2804</v>
      </c>
      <c r="D208" s="125">
        <v>1</v>
      </c>
      <c r="E208" s="126" t="s">
        <v>242</v>
      </c>
      <c r="F208" s="5">
        <v>732</v>
      </c>
      <c r="G208" s="272">
        <f t="shared" si="6"/>
        <v>512.4</v>
      </c>
      <c r="H208" s="93"/>
      <c r="I208" s="51"/>
      <c r="J208" s="52">
        <f t="shared" si="7"/>
        <v>0</v>
      </c>
      <c r="K208" s="93"/>
      <c r="L208" s="125" t="s">
        <v>162</v>
      </c>
      <c r="M208" s="125" t="s">
        <v>2779</v>
      </c>
      <c r="N208" s="125" t="s">
        <v>2802</v>
      </c>
      <c r="O208" s="125">
        <v>96</v>
      </c>
      <c r="P208" s="125" t="s">
        <v>2848</v>
      </c>
      <c r="Q208" s="125"/>
      <c r="R208" s="125">
        <v>1</v>
      </c>
      <c r="S208" s="125">
        <v>475</v>
      </c>
      <c r="T208" s="127">
        <v>4.8899999999999997</v>
      </c>
      <c r="U208" s="125">
        <v>20</v>
      </c>
    </row>
    <row r="209" spans="1:21" s="142" customFormat="1" x14ac:dyDescent="0.25">
      <c r="A209" s="583"/>
      <c r="B209" s="123" t="s">
        <v>2805</v>
      </c>
      <c r="C209" s="175" t="s">
        <v>2806</v>
      </c>
      <c r="D209" s="125">
        <v>1</v>
      </c>
      <c r="E209" s="126" t="s">
        <v>242</v>
      </c>
      <c r="F209" s="5">
        <v>793</v>
      </c>
      <c r="G209" s="272">
        <f t="shared" si="6"/>
        <v>555.1</v>
      </c>
      <c r="H209" s="93"/>
      <c r="I209" s="51"/>
      <c r="J209" s="52">
        <f t="shared" si="7"/>
        <v>0</v>
      </c>
      <c r="K209" s="93"/>
      <c r="L209" s="125" t="s">
        <v>162</v>
      </c>
      <c r="M209" s="125" t="s">
        <v>2779</v>
      </c>
      <c r="N209" s="125" t="s">
        <v>2802</v>
      </c>
      <c r="O209" s="125">
        <v>96</v>
      </c>
      <c r="P209" s="125" t="s">
        <v>2848</v>
      </c>
      <c r="Q209" s="125"/>
      <c r="R209" s="125">
        <v>1</v>
      </c>
      <c r="S209" s="125">
        <v>475</v>
      </c>
      <c r="T209" s="127">
        <v>4.8899999999999997</v>
      </c>
      <c r="U209" s="125">
        <v>20</v>
      </c>
    </row>
    <row r="210" spans="1:21" s="142" customFormat="1" ht="31.5" x14ac:dyDescent="0.25">
      <c r="A210" s="583"/>
      <c r="B210" s="264" t="s">
        <v>2911</v>
      </c>
      <c r="C210" s="424" t="s">
        <v>2912</v>
      </c>
      <c r="D210" s="266"/>
      <c r="E210" s="267" t="s">
        <v>235</v>
      </c>
      <c r="F210" s="268">
        <v>18849</v>
      </c>
      <c r="G210" s="269">
        <f t="shared" si="6"/>
        <v>13194.3</v>
      </c>
      <c r="H210" s="93"/>
      <c r="I210" s="270"/>
      <c r="J210" s="271">
        <f t="shared" si="7"/>
        <v>0</v>
      </c>
      <c r="K210" s="93"/>
      <c r="L210" s="266" t="s">
        <v>162</v>
      </c>
      <c r="M210" s="266" t="s">
        <v>2779</v>
      </c>
      <c r="N210" s="266" t="s">
        <v>2809</v>
      </c>
      <c r="O210" s="266">
        <v>96</v>
      </c>
      <c r="P210" s="266" t="s">
        <v>2848</v>
      </c>
      <c r="Q210" s="266"/>
      <c r="R210" s="266">
        <v>1</v>
      </c>
      <c r="S210" s="266">
        <v>475</v>
      </c>
      <c r="T210" s="371">
        <v>5.24</v>
      </c>
      <c r="U210" s="266">
        <v>20</v>
      </c>
    </row>
    <row r="211" spans="1:21" s="142" customFormat="1" ht="25.5" x14ac:dyDescent="0.25">
      <c r="A211" s="583"/>
      <c r="B211" s="123" t="s">
        <v>2903</v>
      </c>
      <c r="C211" s="175" t="s">
        <v>2904</v>
      </c>
      <c r="D211" s="125">
        <v>1</v>
      </c>
      <c r="E211" s="126" t="s">
        <v>242</v>
      </c>
      <c r="F211" s="5">
        <v>12688</v>
      </c>
      <c r="G211" s="272">
        <f t="shared" si="6"/>
        <v>8881.6</v>
      </c>
      <c r="H211" s="93"/>
      <c r="I211" s="51"/>
      <c r="J211" s="52">
        <f t="shared" si="7"/>
        <v>0</v>
      </c>
      <c r="K211" s="93"/>
      <c r="L211" s="125" t="s">
        <v>162</v>
      </c>
      <c r="M211" s="125" t="s">
        <v>2779</v>
      </c>
      <c r="N211" s="125" t="s">
        <v>2809</v>
      </c>
      <c r="O211" s="125">
        <v>96</v>
      </c>
      <c r="P211" s="125" t="s">
        <v>2848</v>
      </c>
      <c r="Q211" s="125"/>
      <c r="R211" s="125">
        <v>1</v>
      </c>
      <c r="S211" s="125">
        <v>475</v>
      </c>
      <c r="T211" s="127">
        <v>5.24</v>
      </c>
      <c r="U211" s="125">
        <v>20</v>
      </c>
    </row>
    <row r="212" spans="1:21" s="142" customFormat="1" x14ac:dyDescent="0.25">
      <c r="A212" s="583"/>
      <c r="B212" s="123" t="s">
        <v>2877</v>
      </c>
      <c r="C212" s="175" t="s">
        <v>2878</v>
      </c>
      <c r="D212" s="125">
        <v>1</v>
      </c>
      <c r="E212" s="126" t="s">
        <v>242</v>
      </c>
      <c r="F212" s="5">
        <v>4392</v>
      </c>
      <c r="G212" s="272">
        <f t="shared" si="6"/>
        <v>3074.4</v>
      </c>
      <c r="H212" s="93"/>
      <c r="I212" s="51"/>
      <c r="J212" s="52">
        <f t="shared" si="7"/>
        <v>0</v>
      </c>
      <c r="K212" s="93"/>
      <c r="L212" s="125" t="s">
        <v>162</v>
      </c>
      <c r="M212" s="125" t="s">
        <v>2779</v>
      </c>
      <c r="N212" s="125" t="s">
        <v>2809</v>
      </c>
      <c r="O212" s="125">
        <v>96</v>
      </c>
      <c r="P212" s="125" t="s">
        <v>2848</v>
      </c>
      <c r="Q212" s="125"/>
      <c r="R212" s="125">
        <v>1</v>
      </c>
      <c r="S212" s="125">
        <v>475</v>
      </c>
      <c r="T212" s="127">
        <v>5.24</v>
      </c>
      <c r="U212" s="125">
        <v>20</v>
      </c>
    </row>
    <row r="213" spans="1:21" s="142" customFormat="1" x14ac:dyDescent="0.25">
      <c r="A213" s="583"/>
      <c r="B213" s="123" t="s">
        <v>2810</v>
      </c>
      <c r="C213" s="175" t="s">
        <v>2811</v>
      </c>
      <c r="D213" s="125">
        <v>1</v>
      </c>
      <c r="E213" s="126" t="s">
        <v>242</v>
      </c>
      <c r="F213" s="5">
        <v>854</v>
      </c>
      <c r="G213" s="272">
        <f t="shared" si="6"/>
        <v>597.79999999999995</v>
      </c>
      <c r="H213" s="93"/>
      <c r="I213" s="51"/>
      <c r="J213" s="52">
        <f t="shared" si="7"/>
        <v>0</v>
      </c>
      <c r="K213" s="93"/>
      <c r="L213" s="125" t="s">
        <v>162</v>
      </c>
      <c r="M213" s="125" t="s">
        <v>2779</v>
      </c>
      <c r="N213" s="125" t="s">
        <v>2809</v>
      </c>
      <c r="O213" s="125">
        <v>96</v>
      </c>
      <c r="P213" s="125" t="s">
        <v>2848</v>
      </c>
      <c r="Q213" s="125"/>
      <c r="R213" s="125">
        <v>1</v>
      </c>
      <c r="S213" s="125">
        <v>475</v>
      </c>
      <c r="T213" s="127">
        <v>5.24</v>
      </c>
      <c r="U213" s="125">
        <v>20</v>
      </c>
    </row>
    <row r="214" spans="1:21" s="142" customFormat="1" x14ac:dyDescent="0.25">
      <c r="A214" s="583"/>
      <c r="B214" s="123" t="s">
        <v>2812</v>
      </c>
      <c r="C214" s="175" t="s">
        <v>2813</v>
      </c>
      <c r="D214" s="125">
        <v>1</v>
      </c>
      <c r="E214" s="126" t="s">
        <v>242</v>
      </c>
      <c r="F214" s="5">
        <v>915</v>
      </c>
      <c r="G214" s="272">
        <f t="shared" si="6"/>
        <v>640.5</v>
      </c>
      <c r="H214" s="93"/>
      <c r="I214" s="51"/>
      <c r="J214" s="52">
        <f t="shared" si="7"/>
        <v>0</v>
      </c>
      <c r="K214" s="93"/>
      <c r="L214" s="125" t="s">
        <v>162</v>
      </c>
      <c r="M214" s="125" t="s">
        <v>2779</v>
      </c>
      <c r="N214" s="125" t="s">
        <v>2809</v>
      </c>
      <c r="O214" s="125">
        <v>96</v>
      </c>
      <c r="P214" s="125" t="s">
        <v>2848</v>
      </c>
      <c r="Q214" s="125"/>
      <c r="R214" s="125">
        <v>1</v>
      </c>
      <c r="S214" s="125">
        <v>475</v>
      </c>
      <c r="T214" s="127">
        <v>5.24</v>
      </c>
      <c r="U214" s="125">
        <v>20</v>
      </c>
    </row>
    <row r="215" spans="1:21" s="142" customFormat="1" ht="31.5" x14ac:dyDescent="0.25">
      <c r="A215" s="583"/>
      <c r="B215" s="264" t="s">
        <v>2913</v>
      </c>
      <c r="C215" s="424" t="s">
        <v>2914</v>
      </c>
      <c r="D215" s="266"/>
      <c r="E215" s="267" t="s">
        <v>235</v>
      </c>
      <c r="F215" s="268">
        <v>18849</v>
      </c>
      <c r="G215" s="269">
        <f t="shared" si="6"/>
        <v>13194.3</v>
      </c>
      <c r="H215" s="93"/>
      <c r="I215" s="270"/>
      <c r="J215" s="271">
        <f t="shared" si="7"/>
        <v>0</v>
      </c>
      <c r="K215" s="93"/>
      <c r="L215" s="266" t="s">
        <v>162</v>
      </c>
      <c r="M215" s="266" t="s">
        <v>2779</v>
      </c>
      <c r="N215" s="266" t="s">
        <v>2816</v>
      </c>
      <c r="O215" s="266">
        <v>96</v>
      </c>
      <c r="P215" s="266" t="s">
        <v>2848</v>
      </c>
      <c r="Q215" s="266"/>
      <c r="R215" s="266">
        <v>1</v>
      </c>
      <c r="S215" s="266">
        <v>475</v>
      </c>
      <c r="T215" s="371">
        <v>5.24</v>
      </c>
      <c r="U215" s="266">
        <v>20</v>
      </c>
    </row>
    <row r="216" spans="1:21" s="142" customFormat="1" ht="25.5" x14ac:dyDescent="0.25">
      <c r="A216" s="583"/>
      <c r="B216" s="123" t="s">
        <v>2903</v>
      </c>
      <c r="C216" s="175" t="s">
        <v>2904</v>
      </c>
      <c r="D216" s="125">
        <v>1</v>
      </c>
      <c r="E216" s="126" t="s">
        <v>242</v>
      </c>
      <c r="F216" s="5">
        <v>12688</v>
      </c>
      <c r="G216" s="272">
        <f t="shared" si="6"/>
        <v>8881.6</v>
      </c>
      <c r="H216" s="93"/>
      <c r="I216" s="51"/>
      <c r="J216" s="52">
        <f t="shared" si="7"/>
        <v>0</v>
      </c>
      <c r="K216" s="93"/>
      <c r="L216" s="125" t="s">
        <v>162</v>
      </c>
      <c r="M216" s="125" t="s">
        <v>2779</v>
      </c>
      <c r="N216" s="125" t="s">
        <v>2816</v>
      </c>
      <c r="O216" s="125">
        <v>96</v>
      </c>
      <c r="P216" s="125" t="s">
        <v>2848</v>
      </c>
      <c r="Q216" s="125"/>
      <c r="R216" s="125">
        <v>1</v>
      </c>
      <c r="S216" s="125">
        <v>475</v>
      </c>
      <c r="T216" s="127">
        <v>5.24</v>
      </c>
      <c r="U216" s="125">
        <v>20</v>
      </c>
    </row>
    <row r="217" spans="1:21" s="142" customFormat="1" x14ac:dyDescent="0.25">
      <c r="A217" s="583"/>
      <c r="B217" s="123" t="s">
        <v>2877</v>
      </c>
      <c r="C217" s="175" t="s">
        <v>2878</v>
      </c>
      <c r="D217" s="125">
        <v>1</v>
      </c>
      <c r="E217" s="126" t="s">
        <v>242</v>
      </c>
      <c r="F217" s="5">
        <v>4392</v>
      </c>
      <c r="G217" s="272">
        <f t="shared" si="6"/>
        <v>3074.4</v>
      </c>
      <c r="H217" s="93"/>
      <c r="I217" s="51"/>
      <c r="J217" s="52">
        <f t="shared" si="7"/>
        <v>0</v>
      </c>
      <c r="K217" s="93"/>
      <c r="L217" s="125" t="s">
        <v>162</v>
      </c>
      <c r="M217" s="125" t="s">
        <v>2779</v>
      </c>
      <c r="N217" s="125" t="s">
        <v>2816</v>
      </c>
      <c r="O217" s="125">
        <v>96</v>
      </c>
      <c r="P217" s="125" t="s">
        <v>2848</v>
      </c>
      <c r="Q217" s="125"/>
      <c r="R217" s="125">
        <v>1</v>
      </c>
      <c r="S217" s="125">
        <v>475</v>
      </c>
      <c r="T217" s="127">
        <v>5.24</v>
      </c>
      <c r="U217" s="125">
        <v>20</v>
      </c>
    </row>
    <row r="218" spans="1:21" s="142" customFormat="1" x14ac:dyDescent="0.25">
      <c r="A218" s="583"/>
      <c r="B218" s="123" t="s">
        <v>2810</v>
      </c>
      <c r="C218" s="175" t="s">
        <v>2811</v>
      </c>
      <c r="D218" s="125">
        <v>1</v>
      </c>
      <c r="E218" s="126" t="s">
        <v>242</v>
      </c>
      <c r="F218" s="5">
        <v>854</v>
      </c>
      <c r="G218" s="272">
        <f t="shared" si="6"/>
        <v>597.79999999999995</v>
      </c>
      <c r="H218" s="93"/>
      <c r="I218" s="51"/>
      <c r="J218" s="52">
        <f t="shared" si="7"/>
        <v>0</v>
      </c>
      <c r="K218" s="93"/>
      <c r="L218" s="125" t="s">
        <v>162</v>
      </c>
      <c r="M218" s="125" t="s">
        <v>2779</v>
      </c>
      <c r="N218" s="125" t="s">
        <v>2816</v>
      </c>
      <c r="O218" s="125">
        <v>96</v>
      </c>
      <c r="P218" s="125" t="s">
        <v>2848</v>
      </c>
      <c r="Q218" s="125"/>
      <c r="R218" s="125">
        <v>1</v>
      </c>
      <c r="S218" s="125">
        <v>475</v>
      </c>
      <c r="T218" s="127">
        <v>5.24</v>
      </c>
      <c r="U218" s="125">
        <v>20</v>
      </c>
    </row>
    <row r="219" spans="1:21" s="142" customFormat="1" x14ac:dyDescent="0.25">
      <c r="A219" s="583"/>
      <c r="B219" s="123" t="s">
        <v>2812</v>
      </c>
      <c r="C219" s="175" t="s">
        <v>2813</v>
      </c>
      <c r="D219" s="125">
        <v>1</v>
      </c>
      <c r="E219" s="126" t="s">
        <v>242</v>
      </c>
      <c r="F219" s="5">
        <v>915</v>
      </c>
      <c r="G219" s="272">
        <f t="shared" si="6"/>
        <v>640.5</v>
      </c>
      <c r="H219" s="93"/>
      <c r="I219" s="51"/>
      <c r="J219" s="52">
        <f t="shared" si="7"/>
        <v>0</v>
      </c>
      <c r="K219" s="93"/>
      <c r="L219" s="125" t="s">
        <v>162</v>
      </c>
      <c r="M219" s="125" t="s">
        <v>2779</v>
      </c>
      <c r="N219" s="125" t="s">
        <v>2816</v>
      </c>
      <c r="O219" s="125">
        <v>96</v>
      </c>
      <c r="P219" s="125" t="s">
        <v>2848</v>
      </c>
      <c r="Q219" s="125"/>
      <c r="R219" s="125">
        <v>1</v>
      </c>
      <c r="S219" s="125">
        <v>475</v>
      </c>
      <c r="T219" s="127">
        <v>5.24</v>
      </c>
      <c r="U219" s="125">
        <v>20</v>
      </c>
    </row>
    <row r="220" spans="1:21" s="142" customFormat="1" ht="31.5" x14ac:dyDescent="0.25">
      <c r="A220" s="583"/>
      <c r="B220" s="264" t="s">
        <v>2915</v>
      </c>
      <c r="C220" s="424" t="s">
        <v>2916</v>
      </c>
      <c r="D220" s="266"/>
      <c r="E220" s="267" t="s">
        <v>235</v>
      </c>
      <c r="F220" s="268">
        <v>18971</v>
      </c>
      <c r="G220" s="269">
        <f t="shared" si="6"/>
        <v>13279.7</v>
      </c>
      <c r="H220" s="93"/>
      <c r="I220" s="270"/>
      <c r="J220" s="271">
        <f t="shared" si="7"/>
        <v>0</v>
      </c>
      <c r="K220" s="93"/>
      <c r="L220" s="266" t="s">
        <v>162</v>
      </c>
      <c r="M220" s="266" t="s">
        <v>2779</v>
      </c>
      <c r="N220" s="266" t="s">
        <v>2819</v>
      </c>
      <c r="O220" s="266">
        <v>96</v>
      </c>
      <c r="P220" s="266" t="s">
        <v>2848</v>
      </c>
      <c r="Q220" s="266"/>
      <c r="R220" s="266">
        <v>1</v>
      </c>
      <c r="S220" s="266">
        <v>475</v>
      </c>
      <c r="T220" s="371">
        <v>5.34</v>
      </c>
      <c r="U220" s="266">
        <v>20</v>
      </c>
    </row>
    <row r="221" spans="1:21" s="142" customFormat="1" ht="25.5" x14ac:dyDescent="0.25">
      <c r="A221" s="583"/>
      <c r="B221" s="123" t="s">
        <v>2903</v>
      </c>
      <c r="C221" s="175" t="s">
        <v>2904</v>
      </c>
      <c r="D221" s="125">
        <v>1</v>
      </c>
      <c r="E221" s="126" t="s">
        <v>242</v>
      </c>
      <c r="F221" s="5">
        <v>12688</v>
      </c>
      <c r="G221" s="272">
        <f t="shared" si="6"/>
        <v>8881.6</v>
      </c>
      <c r="H221" s="93"/>
      <c r="I221" s="51"/>
      <c r="J221" s="52">
        <f t="shared" si="7"/>
        <v>0</v>
      </c>
      <c r="K221" s="93"/>
      <c r="L221" s="125" t="s">
        <v>162</v>
      </c>
      <c r="M221" s="125" t="s">
        <v>2779</v>
      </c>
      <c r="N221" s="125" t="s">
        <v>2819</v>
      </c>
      <c r="O221" s="125">
        <v>96</v>
      </c>
      <c r="P221" s="125" t="s">
        <v>2848</v>
      </c>
      <c r="Q221" s="125"/>
      <c r="R221" s="125">
        <v>1</v>
      </c>
      <c r="S221" s="125">
        <v>475</v>
      </c>
      <c r="T221" s="127">
        <v>5.34</v>
      </c>
      <c r="U221" s="125">
        <v>20</v>
      </c>
    </row>
    <row r="222" spans="1:21" s="142" customFormat="1" x14ac:dyDescent="0.25">
      <c r="A222" s="583"/>
      <c r="B222" s="123" t="s">
        <v>2877</v>
      </c>
      <c r="C222" s="175" t="s">
        <v>2878</v>
      </c>
      <c r="D222" s="125">
        <v>1</v>
      </c>
      <c r="E222" s="126" t="s">
        <v>242</v>
      </c>
      <c r="F222" s="5">
        <v>4392</v>
      </c>
      <c r="G222" s="272">
        <f t="shared" si="6"/>
        <v>3074.4</v>
      </c>
      <c r="H222" s="93"/>
      <c r="I222" s="51"/>
      <c r="J222" s="52">
        <f t="shared" si="7"/>
        <v>0</v>
      </c>
      <c r="K222" s="93"/>
      <c r="L222" s="125" t="s">
        <v>162</v>
      </c>
      <c r="M222" s="125" t="s">
        <v>2779</v>
      </c>
      <c r="N222" s="125" t="s">
        <v>2819</v>
      </c>
      <c r="O222" s="125">
        <v>96</v>
      </c>
      <c r="P222" s="125" t="s">
        <v>2848</v>
      </c>
      <c r="Q222" s="125"/>
      <c r="R222" s="125">
        <v>1</v>
      </c>
      <c r="S222" s="125">
        <v>475</v>
      </c>
      <c r="T222" s="127">
        <v>5.34</v>
      </c>
      <c r="U222" s="125">
        <v>20</v>
      </c>
    </row>
    <row r="223" spans="1:21" s="142" customFormat="1" x14ac:dyDescent="0.25">
      <c r="A223" s="583"/>
      <c r="B223" s="123" t="s">
        <v>2812</v>
      </c>
      <c r="C223" s="175" t="s">
        <v>2813</v>
      </c>
      <c r="D223" s="125">
        <v>1</v>
      </c>
      <c r="E223" s="126" t="s">
        <v>242</v>
      </c>
      <c r="F223" s="5">
        <v>915</v>
      </c>
      <c r="G223" s="272">
        <f t="shared" si="6"/>
        <v>640.5</v>
      </c>
      <c r="H223" s="93"/>
      <c r="I223" s="51"/>
      <c r="J223" s="52">
        <f t="shared" si="7"/>
        <v>0</v>
      </c>
      <c r="K223" s="93"/>
      <c r="L223" s="125" t="s">
        <v>162</v>
      </c>
      <c r="M223" s="125" t="s">
        <v>2779</v>
      </c>
      <c r="N223" s="125" t="s">
        <v>2819</v>
      </c>
      <c r="O223" s="125">
        <v>96</v>
      </c>
      <c r="P223" s="125" t="s">
        <v>2848</v>
      </c>
      <c r="Q223" s="125"/>
      <c r="R223" s="125">
        <v>1</v>
      </c>
      <c r="S223" s="125">
        <v>475</v>
      </c>
      <c r="T223" s="127">
        <v>5.34</v>
      </c>
      <c r="U223" s="125">
        <v>20</v>
      </c>
    </row>
    <row r="224" spans="1:21" s="142" customFormat="1" x14ac:dyDescent="0.25">
      <c r="A224" s="583"/>
      <c r="B224" s="123" t="s">
        <v>2820</v>
      </c>
      <c r="C224" s="175" t="s">
        <v>2821</v>
      </c>
      <c r="D224" s="125">
        <v>1</v>
      </c>
      <c r="E224" s="126" t="s">
        <v>242</v>
      </c>
      <c r="F224" s="5">
        <v>976</v>
      </c>
      <c r="G224" s="272">
        <f t="shared" si="6"/>
        <v>683.2</v>
      </c>
      <c r="H224" s="93"/>
      <c r="I224" s="51"/>
      <c r="J224" s="52">
        <f t="shared" si="7"/>
        <v>0</v>
      </c>
      <c r="K224" s="93"/>
      <c r="L224" s="125" t="s">
        <v>162</v>
      </c>
      <c r="M224" s="125" t="s">
        <v>2779</v>
      </c>
      <c r="N224" s="125" t="s">
        <v>2819</v>
      </c>
      <c r="O224" s="125">
        <v>96</v>
      </c>
      <c r="P224" s="125" t="s">
        <v>2848</v>
      </c>
      <c r="Q224" s="125"/>
      <c r="R224" s="125">
        <v>1</v>
      </c>
      <c r="S224" s="125">
        <v>475</v>
      </c>
      <c r="T224" s="127">
        <v>5.34</v>
      </c>
      <c r="U224" s="125">
        <v>20</v>
      </c>
    </row>
    <row r="225" spans="1:21" s="142" customFormat="1" ht="31.5" x14ac:dyDescent="0.25">
      <c r="A225" s="583"/>
      <c r="B225" s="264" t="s">
        <v>2917</v>
      </c>
      <c r="C225" s="424" t="s">
        <v>2918</v>
      </c>
      <c r="D225" s="266"/>
      <c r="E225" s="267" t="s">
        <v>235</v>
      </c>
      <c r="F225" s="268">
        <v>19154</v>
      </c>
      <c r="G225" s="269">
        <f t="shared" si="6"/>
        <v>13407.8</v>
      </c>
      <c r="H225" s="93"/>
      <c r="I225" s="270"/>
      <c r="J225" s="271">
        <f t="shared" si="7"/>
        <v>0</v>
      </c>
      <c r="K225" s="93"/>
      <c r="L225" s="266" t="s">
        <v>162</v>
      </c>
      <c r="M225" s="266" t="s">
        <v>2779</v>
      </c>
      <c r="N225" s="266" t="s">
        <v>2824</v>
      </c>
      <c r="O225" s="266">
        <v>96</v>
      </c>
      <c r="P225" s="266" t="s">
        <v>2848</v>
      </c>
      <c r="Q225" s="266"/>
      <c r="R225" s="266">
        <v>1</v>
      </c>
      <c r="S225" s="266">
        <v>475</v>
      </c>
      <c r="T225" s="371">
        <v>5.4399999999999995</v>
      </c>
      <c r="U225" s="266">
        <v>20</v>
      </c>
    </row>
    <row r="226" spans="1:21" s="142" customFormat="1" ht="25.5" x14ac:dyDescent="0.25">
      <c r="A226" s="583"/>
      <c r="B226" s="123" t="s">
        <v>2903</v>
      </c>
      <c r="C226" s="175" t="s">
        <v>2904</v>
      </c>
      <c r="D226" s="125">
        <v>1</v>
      </c>
      <c r="E226" s="126" t="s">
        <v>242</v>
      </c>
      <c r="F226" s="5">
        <v>12688</v>
      </c>
      <c r="G226" s="272">
        <f t="shared" si="6"/>
        <v>8881.6</v>
      </c>
      <c r="H226" s="93"/>
      <c r="I226" s="51"/>
      <c r="J226" s="52">
        <f t="shared" si="7"/>
        <v>0</v>
      </c>
      <c r="K226" s="93"/>
      <c r="L226" s="125" t="s">
        <v>162</v>
      </c>
      <c r="M226" s="125" t="s">
        <v>2779</v>
      </c>
      <c r="N226" s="125" t="s">
        <v>2824</v>
      </c>
      <c r="O226" s="125">
        <v>96</v>
      </c>
      <c r="P226" s="125" t="s">
        <v>2848</v>
      </c>
      <c r="Q226" s="125"/>
      <c r="R226" s="125">
        <v>1</v>
      </c>
      <c r="S226" s="125">
        <v>475</v>
      </c>
      <c r="T226" s="127">
        <v>5.4399999999999995</v>
      </c>
      <c r="U226" s="125">
        <v>20</v>
      </c>
    </row>
    <row r="227" spans="1:21" s="142" customFormat="1" x14ac:dyDescent="0.25">
      <c r="A227" s="583"/>
      <c r="B227" s="123" t="s">
        <v>2877</v>
      </c>
      <c r="C227" s="175" t="s">
        <v>2878</v>
      </c>
      <c r="D227" s="125">
        <v>1</v>
      </c>
      <c r="E227" s="126" t="s">
        <v>242</v>
      </c>
      <c r="F227" s="5">
        <v>4392</v>
      </c>
      <c r="G227" s="272">
        <f t="shared" si="6"/>
        <v>3074.4</v>
      </c>
      <c r="H227" s="93"/>
      <c r="I227" s="51"/>
      <c r="J227" s="52">
        <f t="shared" si="7"/>
        <v>0</v>
      </c>
      <c r="K227" s="93"/>
      <c r="L227" s="125" t="s">
        <v>162</v>
      </c>
      <c r="M227" s="125" t="s">
        <v>2779</v>
      </c>
      <c r="N227" s="125" t="s">
        <v>2824</v>
      </c>
      <c r="O227" s="125">
        <v>96</v>
      </c>
      <c r="P227" s="125" t="s">
        <v>2848</v>
      </c>
      <c r="Q227" s="125"/>
      <c r="R227" s="125">
        <v>1</v>
      </c>
      <c r="S227" s="125">
        <v>475</v>
      </c>
      <c r="T227" s="127">
        <v>5.4399999999999995</v>
      </c>
      <c r="U227" s="125">
        <v>20</v>
      </c>
    </row>
    <row r="228" spans="1:21" s="142" customFormat="1" x14ac:dyDescent="0.25">
      <c r="A228" s="583"/>
      <c r="B228" s="123" t="s">
        <v>2820</v>
      </c>
      <c r="C228" s="175" t="s">
        <v>2821</v>
      </c>
      <c r="D228" s="125">
        <v>1</v>
      </c>
      <c r="E228" s="126" t="s">
        <v>242</v>
      </c>
      <c r="F228" s="5">
        <v>976</v>
      </c>
      <c r="G228" s="272">
        <f t="shared" si="6"/>
        <v>683.2</v>
      </c>
      <c r="H228" s="93"/>
      <c r="I228" s="51"/>
      <c r="J228" s="52">
        <f t="shared" si="7"/>
        <v>0</v>
      </c>
      <c r="K228" s="93"/>
      <c r="L228" s="125" t="s">
        <v>162</v>
      </c>
      <c r="M228" s="125" t="s">
        <v>2779</v>
      </c>
      <c r="N228" s="125" t="s">
        <v>2824</v>
      </c>
      <c r="O228" s="125">
        <v>96</v>
      </c>
      <c r="P228" s="125" t="s">
        <v>2848</v>
      </c>
      <c r="Q228" s="125"/>
      <c r="R228" s="125">
        <v>1</v>
      </c>
      <c r="S228" s="125">
        <v>475</v>
      </c>
      <c r="T228" s="127">
        <v>5.4399999999999995</v>
      </c>
      <c r="U228" s="125">
        <v>20</v>
      </c>
    </row>
    <row r="229" spans="1:21" s="142" customFormat="1" x14ac:dyDescent="0.25">
      <c r="A229" s="583"/>
      <c r="B229" s="123" t="s">
        <v>2825</v>
      </c>
      <c r="C229" s="175" t="s">
        <v>2826</v>
      </c>
      <c r="D229" s="125">
        <v>1</v>
      </c>
      <c r="E229" s="126" t="s">
        <v>242</v>
      </c>
      <c r="F229" s="5">
        <v>1098</v>
      </c>
      <c r="G229" s="272">
        <f t="shared" si="6"/>
        <v>768.6</v>
      </c>
      <c r="H229" s="93"/>
      <c r="I229" s="51"/>
      <c r="J229" s="52">
        <f t="shared" si="7"/>
        <v>0</v>
      </c>
      <c r="K229" s="93"/>
      <c r="L229" s="125" t="s">
        <v>162</v>
      </c>
      <c r="M229" s="125" t="s">
        <v>2779</v>
      </c>
      <c r="N229" s="125" t="s">
        <v>2824</v>
      </c>
      <c r="O229" s="125">
        <v>96</v>
      </c>
      <c r="P229" s="125" t="s">
        <v>2848</v>
      </c>
      <c r="Q229" s="125"/>
      <c r="R229" s="125">
        <v>1</v>
      </c>
      <c r="S229" s="125">
        <v>475</v>
      </c>
      <c r="T229" s="127">
        <v>5.4399999999999995</v>
      </c>
      <c r="U229" s="125">
        <v>20</v>
      </c>
    </row>
    <row r="230" spans="1:21" s="142" customFormat="1" ht="31.5" x14ac:dyDescent="0.25">
      <c r="A230" s="583"/>
      <c r="B230" s="264" t="s">
        <v>2919</v>
      </c>
      <c r="C230" s="424" t="s">
        <v>2920</v>
      </c>
      <c r="D230" s="266"/>
      <c r="E230" s="267" t="s">
        <v>235</v>
      </c>
      <c r="F230" s="268">
        <v>19337</v>
      </c>
      <c r="G230" s="269">
        <f t="shared" si="6"/>
        <v>13535.900000000001</v>
      </c>
      <c r="H230" s="93"/>
      <c r="I230" s="270"/>
      <c r="J230" s="271">
        <f t="shared" si="7"/>
        <v>0</v>
      </c>
      <c r="K230" s="93"/>
      <c r="L230" s="266" t="s">
        <v>162</v>
      </c>
      <c r="M230" s="266" t="s">
        <v>2779</v>
      </c>
      <c r="N230" s="266" t="s">
        <v>2829</v>
      </c>
      <c r="O230" s="266">
        <v>96</v>
      </c>
      <c r="P230" s="266" t="s">
        <v>2848</v>
      </c>
      <c r="Q230" s="266"/>
      <c r="R230" s="266">
        <v>1</v>
      </c>
      <c r="S230" s="266">
        <v>475</v>
      </c>
      <c r="T230" s="371">
        <v>5.54</v>
      </c>
      <c r="U230" s="266">
        <v>20</v>
      </c>
    </row>
    <row r="231" spans="1:21" s="142" customFormat="1" ht="25.5" x14ac:dyDescent="0.25">
      <c r="A231" s="583"/>
      <c r="B231" s="123" t="s">
        <v>2903</v>
      </c>
      <c r="C231" s="175" t="s">
        <v>2904</v>
      </c>
      <c r="D231" s="125">
        <v>1</v>
      </c>
      <c r="E231" s="126" t="s">
        <v>242</v>
      </c>
      <c r="F231" s="5">
        <v>12688</v>
      </c>
      <c r="G231" s="272">
        <f t="shared" si="6"/>
        <v>8881.6</v>
      </c>
      <c r="H231" s="93"/>
      <c r="I231" s="51"/>
      <c r="J231" s="52">
        <f t="shared" si="7"/>
        <v>0</v>
      </c>
      <c r="K231" s="93"/>
      <c r="L231" s="125" t="s">
        <v>162</v>
      </c>
      <c r="M231" s="125" t="s">
        <v>2779</v>
      </c>
      <c r="N231" s="125" t="s">
        <v>2829</v>
      </c>
      <c r="O231" s="125">
        <v>96</v>
      </c>
      <c r="P231" s="125" t="s">
        <v>2848</v>
      </c>
      <c r="Q231" s="125"/>
      <c r="R231" s="125">
        <v>1</v>
      </c>
      <c r="S231" s="125">
        <v>475</v>
      </c>
      <c r="T231" s="127">
        <v>5.54</v>
      </c>
      <c r="U231" s="125">
        <v>20</v>
      </c>
    </row>
    <row r="232" spans="1:21" s="142" customFormat="1" x14ac:dyDescent="0.25">
      <c r="A232" s="583"/>
      <c r="B232" s="123" t="s">
        <v>2877</v>
      </c>
      <c r="C232" s="175" t="s">
        <v>2878</v>
      </c>
      <c r="D232" s="125">
        <v>1</v>
      </c>
      <c r="E232" s="126" t="s">
        <v>242</v>
      </c>
      <c r="F232" s="5">
        <v>4392</v>
      </c>
      <c r="G232" s="272">
        <f t="shared" si="6"/>
        <v>3074.4</v>
      </c>
      <c r="H232" s="93"/>
      <c r="I232" s="51"/>
      <c r="J232" s="52">
        <f t="shared" si="7"/>
        <v>0</v>
      </c>
      <c r="K232" s="93"/>
      <c r="L232" s="125" t="s">
        <v>162</v>
      </c>
      <c r="M232" s="125" t="s">
        <v>2779</v>
      </c>
      <c r="N232" s="125" t="s">
        <v>2829</v>
      </c>
      <c r="O232" s="125">
        <v>96</v>
      </c>
      <c r="P232" s="125" t="s">
        <v>2848</v>
      </c>
      <c r="Q232" s="125"/>
      <c r="R232" s="125">
        <v>1</v>
      </c>
      <c r="S232" s="125">
        <v>475</v>
      </c>
      <c r="T232" s="127">
        <v>5.54</v>
      </c>
      <c r="U232" s="125">
        <v>20</v>
      </c>
    </row>
    <row r="233" spans="1:21" s="142" customFormat="1" x14ac:dyDescent="0.25">
      <c r="A233" s="583"/>
      <c r="B233" s="123" t="s">
        <v>2825</v>
      </c>
      <c r="C233" s="175" t="s">
        <v>2826</v>
      </c>
      <c r="D233" s="125">
        <v>1</v>
      </c>
      <c r="E233" s="126" t="s">
        <v>242</v>
      </c>
      <c r="F233" s="5">
        <v>1098</v>
      </c>
      <c r="G233" s="272">
        <f t="shared" si="6"/>
        <v>768.6</v>
      </c>
      <c r="H233" s="93"/>
      <c r="I233" s="51"/>
      <c r="J233" s="52">
        <f t="shared" si="7"/>
        <v>0</v>
      </c>
      <c r="K233" s="93"/>
      <c r="L233" s="125" t="s">
        <v>162</v>
      </c>
      <c r="M233" s="125" t="s">
        <v>2779</v>
      </c>
      <c r="N233" s="125" t="s">
        <v>2829</v>
      </c>
      <c r="O233" s="125">
        <v>96</v>
      </c>
      <c r="P233" s="125" t="s">
        <v>2848</v>
      </c>
      <c r="Q233" s="125"/>
      <c r="R233" s="125">
        <v>1</v>
      </c>
      <c r="S233" s="125">
        <v>475</v>
      </c>
      <c r="T233" s="127">
        <v>5.54</v>
      </c>
      <c r="U233" s="125">
        <v>20</v>
      </c>
    </row>
    <row r="234" spans="1:21" s="142" customFormat="1" x14ac:dyDescent="0.25">
      <c r="A234" s="583"/>
      <c r="B234" s="123" t="s">
        <v>2830</v>
      </c>
      <c r="C234" s="175" t="s">
        <v>2831</v>
      </c>
      <c r="D234" s="125">
        <v>1</v>
      </c>
      <c r="E234" s="126" t="s">
        <v>242</v>
      </c>
      <c r="F234" s="5">
        <v>1159</v>
      </c>
      <c r="G234" s="272">
        <f t="shared" si="6"/>
        <v>811.3</v>
      </c>
      <c r="H234" s="93"/>
      <c r="I234" s="51"/>
      <c r="J234" s="52">
        <f t="shared" si="7"/>
        <v>0</v>
      </c>
      <c r="K234" s="93"/>
      <c r="L234" s="125" t="s">
        <v>162</v>
      </c>
      <c r="M234" s="125" t="s">
        <v>2779</v>
      </c>
      <c r="N234" s="125" t="s">
        <v>2829</v>
      </c>
      <c r="O234" s="125">
        <v>96</v>
      </c>
      <c r="P234" s="125" t="s">
        <v>2848</v>
      </c>
      <c r="Q234" s="125"/>
      <c r="R234" s="125">
        <v>1</v>
      </c>
      <c r="S234" s="125">
        <v>475</v>
      </c>
      <c r="T234" s="127">
        <v>5.54</v>
      </c>
      <c r="U234" s="125">
        <v>20</v>
      </c>
    </row>
    <row r="235" spans="1:21" s="142" customFormat="1" ht="31.5" x14ac:dyDescent="0.25">
      <c r="A235" s="583"/>
      <c r="B235" s="264" t="s">
        <v>2921</v>
      </c>
      <c r="C235" s="424" t="s">
        <v>2922</v>
      </c>
      <c r="D235" s="266"/>
      <c r="E235" s="267" t="s">
        <v>235</v>
      </c>
      <c r="F235" s="268">
        <v>19520</v>
      </c>
      <c r="G235" s="269">
        <f t="shared" si="6"/>
        <v>13664</v>
      </c>
      <c r="H235" s="93"/>
      <c r="I235" s="270"/>
      <c r="J235" s="271">
        <f t="shared" si="7"/>
        <v>0</v>
      </c>
      <c r="K235" s="93"/>
      <c r="L235" s="266" t="s">
        <v>162</v>
      </c>
      <c r="M235" s="266" t="s">
        <v>2779</v>
      </c>
      <c r="N235" s="266" t="s">
        <v>2834</v>
      </c>
      <c r="O235" s="266">
        <v>96</v>
      </c>
      <c r="P235" s="266" t="s">
        <v>2848</v>
      </c>
      <c r="Q235" s="266"/>
      <c r="R235" s="266">
        <v>1</v>
      </c>
      <c r="S235" s="266">
        <v>475</v>
      </c>
      <c r="T235" s="371">
        <v>5.64</v>
      </c>
      <c r="U235" s="266">
        <v>20</v>
      </c>
    </row>
    <row r="236" spans="1:21" s="142" customFormat="1" ht="25.5" x14ac:dyDescent="0.25">
      <c r="A236" s="583"/>
      <c r="B236" s="123" t="s">
        <v>2903</v>
      </c>
      <c r="C236" s="175" t="s">
        <v>2904</v>
      </c>
      <c r="D236" s="125">
        <v>1</v>
      </c>
      <c r="E236" s="126" t="s">
        <v>242</v>
      </c>
      <c r="F236" s="5">
        <v>12688</v>
      </c>
      <c r="G236" s="272">
        <f t="shared" si="6"/>
        <v>8881.6</v>
      </c>
      <c r="H236" s="93"/>
      <c r="I236" s="51"/>
      <c r="J236" s="52">
        <f t="shared" si="7"/>
        <v>0</v>
      </c>
      <c r="K236" s="93"/>
      <c r="L236" s="125" t="s">
        <v>162</v>
      </c>
      <c r="M236" s="125" t="s">
        <v>2779</v>
      </c>
      <c r="N236" s="125" t="s">
        <v>2834</v>
      </c>
      <c r="O236" s="125">
        <v>96</v>
      </c>
      <c r="P236" s="125" t="s">
        <v>2848</v>
      </c>
      <c r="Q236" s="125"/>
      <c r="R236" s="125">
        <v>1</v>
      </c>
      <c r="S236" s="125">
        <v>475</v>
      </c>
      <c r="T236" s="127">
        <v>5.64</v>
      </c>
      <c r="U236" s="125">
        <v>20</v>
      </c>
    </row>
    <row r="237" spans="1:21" s="142" customFormat="1" x14ac:dyDescent="0.25">
      <c r="A237" s="583"/>
      <c r="B237" s="123" t="s">
        <v>2877</v>
      </c>
      <c r="C237" s="175" t="s">
        <v>2878</v>
      </c>
      <c r="D237" s="125">
        <v>1</v>
      </c>
      <c r="E237" s="126" t="s">
        <v>242</v>
      </c>
      <c r="F237" s="5">
        <v>4392</v>
      </c>
      <c r="G237" s="272">
        <f t="shared" si="6"/>
        <v>3074.4</v>
      </c>
      <c r="H237" s="93"/>
      <c r="I237" s="51"/>
      <c r="J237" s="52">
        <f t="shared" si="7"/>
        <v>0</v>
      </c>
      <c r="K237" s="93"/>
      <c r="L237" s="125" t="s">
        <v>162</v>
      </c>
      <c r="M237" s="125" t="s">
        <v>2779</v>
      </c>
      <c r="N237" s="125" t="s">
        <v>2834</v>
      </c>
      <c r="O237" s="125">
        <v>96</v>
      </c>
      <c r="P237" s="125" t="s">
        <v>2848</v>
      </c>
      <c r="Q237" s="125"/>
      <c r="R237" s="125">
        <v>1</v>
      </c>
      <c r="S237" s="125">
        <v>475</v>
      </c>
      <c r="T237" s="127">
        <v>5.64</v>
      </c>
      <c r="U237" s="125">
        <v>20</v>
      </c>
    </row>
    <row r="238" spans="1:21" s="142" customFormat="1" x14ac:dyDescent="0.25">
      <c r="A238" s="583"/>
      <c r="B238" s="123" t="s">
        <v>2830</v>
      </c>
      <c r="C238" s="175" t="s">
        <v>2831</v>
      </c>
      <c r="D238" s="125">
        <v>1</v>
      </c>
      <c r="E238" s="126" t="s">
        <v>242</v>
      </c>
      <c r="F238" s="5">
        <v>1159</v>
      </c>
      <c r="G238" s="272">
        <f t="shared" si="6"/>
        <v>811.3</v>
      </c>
      <c r="H238" s="93"/>
      <c r="I238" s="51"/>
      <c r="J238" s="52">
        <f t="shared" si="7"/>
        <v>0</v>
      </c>
      <c r="K238" s="93"/>
      <c r="L238" s="125" t="s">
        <v>162</v>
      </c>
      <c r="M238" s="125" t="s">
        <v>2779</v>
      </c>
      <c r="N238" s="125" t="s">
        <v>2834</v>
      </c>
      <c r="O238" s="125">
        <v>96</v>
      </c>
      <c r="P238" s="125" t="s">
        <v>2848</v>
      </c>
      <c r="Q238" s="125"/>
      <c r="R238" s="125">
        <v>1</v>
      </c>
      <c r="S238" s="125">
        <v>475</v>
      </c>
      <c r="T238" s="127">
        <v>5.64</v>
      </c>
      <c r="U238" s="125">
        <v>20</v>
      </c>
    </row>
    <row r="239" spans="1:21" s="142" customFormat="1" x14ac:dyDescent="0.25">
      <c r="A239" s="583"/>
      <c r="B239" s="123" t="s">
        <v>2835</v>
      </c>
      <c r="C239" s="175" t="s">
        <v>2836</v>
      </c>
      <c r="D239" s="125">
        <v>1</v>
      </c>
      <c r="E239" s="126" t="s">
        <v>242</v>
      </c>
      <c r="F239" s="5">
        <v>1281</v>
      </c>
      <c r="G239" s="272">
        <f t="shared" si="6"/>
        <v>896.7</v>
      </c>
      <c r="H239" s="93"/>
      <c r="I239" s="51"/>
      <c r="J239" s="52">
        <f t="shared" si="7"/>
        <v>0</v>
      </c>
      <c r="K239" s="93"/>
      <c r="L239" s="125" t="s">
        <v>162</v>
      </c>
      <c r="M239" s="125" t="s">
        <v>2779</v>
      </c>
      <c r="N239" s="125" t="s">
        <v>2834</v>
      </c>
      <c r="O239" s="125">
        <v>96</v>
      </c>
      <c r="P239" s="125" t="s">
        <v>2848</v>
      </c>
      <c r="Q239" s="125"/>
      <c r="R239" s="125">
        <v>1</v>
      </c>
      <c r="S239" s="125">
        <v>475</v>
      </c>
      <c r="T239" s="127">
        <v>5.64</v>
      </c>
      <c r="U239" s="125">
        <v>20</v>
      </c>
    </row>
    <row r="240" spans="1:21" s="142" customFormat="1" ht="31.5" x14ac:dyDescent="0.25">
      <c r="A240" s="583"/>
      <c r="B240" s="264" t="s">
        <v>2923</v>
      </c>
      <c r="C240" s="424" t="s">
        <v>2924</v>
      </c>
      <c r="D240" s="266"/>
      <c r="E240" s="267" t="s">
        <v>235</v>
      </c>
      <c r="F240" s="268">
        <v>19703</v>
      </c>
      <c r="G240" s="269">
        <f t="shared" si="6"/>
        <v>13792.1</v>
      </c>
      <c r="H240" s="93"/>
      <c r="I240" s="270"/>
      <c r="J240" s="271">
        <f t="shared" si="7"/>
        <v>0</v>
      </c>
      <c r="K240" s="93"/>
      <c r="L240" s="266" t="s">
        <v>162</v>
      </c>
      <c r="M240" s="266" t="s">
        <v>2779</v>
      </c>
      <c r="N240" s="266" t="s">
        <v>2109</v>
      </c>
      <c r="O240" s="266">
        <v>96</v>
      </c>
      <c r="P240" s="266" t="s">
        <v>2848</v>
      </c>
      <c r="Q240" s="266"/>
      <c r="R240" s="266">
        <v>1</v>
      </c>
      <c r="S240" s="266">
        <v>475</v>
      </c>
      <c r="T240" s="371">
        <v>5.74</v>
      </c>
      <c r="U240" s="266">
        <v>20</v>
      </c>
    </row>
    <row r="241" spans="1:21" s="142" customFormat="1" ht="25.5" x14ac:dyDescent="0.25">
      <c r="A241" s="583"/>
      <c r="B241" s="123" t="s">
        <v>2903</v>
      </c>
      <c r="C241" s="175" t="s">
        <v>2904</v>
      </c>
      <c r="D241" s="125">
        <v>1</v>
      </c>
      <c r="E241" s="126" t="s">
        <v>242</v>
      </c>
      <c r="F241" s="5">
        <v>12688</v>
      </c>
      <c r="G241" s="272">
        <f t="shared" si="6"/>
        <v>8881.6</v>
      </c>
      <c r="H241" s="93"/>
      <c r="I241" s="51"/>
      <c r="J241" s="52">
        <f t="shared" si="7"/>
        <v>0</v>
      </c>
      <c r="K241" s="93"/>
      <c r="L241" s="125" t="s">
        <v>162</v>
      </c>
      <c r="M241" s="125" t="s">
        <v>2779</v>
      </c>
      <c r="N241" s="125" t="s">
        <v>2109</v>
      </c>
      <c r="O241" s="125">
        <v>96</v>
      </c>
      <c r="P241" s="125" t="s">
        <v>2848</v>
      </c>
      <c r="Q241" s="125"/>
      <c r="R241" s="125">
        <v>1</v>
      </c>
      <c r="S241" s="125">
        <v>475</v>
      </c>
      <c r="T241" s="127">
        <v>5.74</v>
      </c>
      <c r="U241" s="125">
        <v>20</v>
      </c>
    </row>
    <row r="242" spans="1:21" s="142" customFormat="1" x14ac:dyDescent="0.25">
      <c r="A242" s="583"/>
      <c r="B242" s="123" t="s">
        <v>2877</v>
      </c>
      <c r="C242" s="175" t="s">
        <v>2878</v>
      </c>
      <c r="D242" s="125">
        <v>1</v>
      </c>
      <c r="E242" s="126" t="s">
        <v>242</v>
      </c>
      <c r="F242" s="5">
        <v>4392</v>
      </c>
      <c r="G242" s="272">
        <f t="shared" si="6"/>
        <v>3074.4</v>
      </c>
      <c r="H242" s="93"/>
      <c r="I242" s="51"/>
      <c r="J242" s="52">
        <f t="shared" si="7"/>
        <v>0</v>
      </c>
      <c r="K242" s="93"/>
      <c r="L242" s="125" t="s">
        <v>162</v>
      </c>
      <c r="M242" s="125" t="s">
        <v>2779</v>
      </c>
      <c r="N242" s="125" t="s">
        <v>2109</v>
      </c>
      <c r="O242" s="125">
        <v>96</v>
      </c>
      <c r="P242" s="125" t="s">
        <v>2848</v>
      </c>
      <c r="Q242" s="125"/>
      <c r="R242" s="125">
        <v>1</v>
      </c>
      <c r="S242" s="125">
        <v>475</v>
      </c>
      <c r="T242" s="127">
        <v>5.74</v>
      </c>
      <c r="U242" s="125">
        <v>20</v>
      </c>
    </row>
    <row r="243" spans="1:21" s="142" customFormat="1" x14ac:dyDescent="0.25">
      <c r="A243" s="583"/>
      <c r="B243" s="123" t="s">
        <v>2835</v>
      </c>
      <c r="C243" s="175" t="s">
        <v>2836</v>
      </c>
      <c r="D243" s="125">
        <v>1</v>
      </c>
      <c r="E243" s="126" t="s">
        <v>242</v>
      </c>
      <c r="F243" s="5">
        <v>1281</v>
      </c>
      <c r="G243" s="272">
        <f t="shared" si="6"/>
        <v>896.7</v>
      </c>
      <c r="H243" s="93"/>
      <c r="I243" s="51"/>
      <c r="J243" s="52">
        <f t="shared" si="7"/>
        <v>0</v>
      </c>
      <c r="K243" s="93"/>
      <c r="L243" s="125" t="s">
        <v>162</v>
      </c>
      <c r="M243" s="125" t="s">
        <v>2779</v>
      </c>
      <c r="N243" s="125" t="s">
        <v>2109</v>
      </c>
      <c r="O243" s="125">
        <v>96</v>
      </c>
      <c r="P243" s="125" t="s">
        <v>2848</v>
      </c>
      <c r="Q243" s="125"/>
      <c r="R243" s="125">
        <v>1</v>
      </c>
      <c r="S243" s="125">
        <v>475</v>
      </c>
      <c r="T243" s="127">
        <v>5.74</v>
      </c>
      <c r="U243" s="125">
        <v>20</v>
      </c>
    </row>
    <row r="244" spans="1:21" s="142" customFormat="1" x14ac:dyDescent="0.25">
      <c r="A244" s="583"/>
      <c r="B244" s="123" t="s">
        <v>2839</v>
      </c>
      <c r="C244" s="175" t="s">
        <v>2840</v>
      </c>
      <c r="D244" s="125">
        <v>1</v>
      </c>
      <c r="E244" s="126" t="s">
        <v>242</v>
      </c>
      <c r="F244" s="5">
        <v>1342</v>
      </c>
      <c r="G244" s="272">
        <f t="shared" si="6"/>
        <v>939.40000000000009</v>
      </c>
      <c r="H244" s="93"/>
      <c r="I244" s="51"/>
      <c r="J244" s="52">
        <f t="shared" si="7"/>
        <v>0</v>
      </c>
      <c r="K244" s="93"/>
      <c r="L244" s="125" t="s">
        <v>162</v>
      </c>
      <c r="M244" s="125" t="s">
        <v>2779</v>
      </c>
      <c r="N244" s="125" t="s">
        <v>2109</v>
      </c>
      <c r="O244" s="125">
        <v>96</v>
      </c>
      <c r="P244" s="125" t="s">
        <v>2848</v>
      </c>
      <c r="Q244" s="125"/>
      <c r="R244" s="125">
        <v>1</v>
      </c>
      <c r="S244" s="125">
        <v>475</v>
      </c>
      <c r="T244" s="127">
        <v>5.74</v>
      </c>
      <c r="U244" s="125">
        <v>20</v>
      </c>
    </row>
    <row r="245" spans="1:21" s="142" customFormat="1" ht="31.5" x14ac:dyDescent="0.25">
      <c r="A245" s="583"/>
      <c r="B245" s="264" t="s">
        <v>2925</v>
      </c>
      <c r="C245" s="424" t="s">
        <v>2926</v>
      </c>
      <c r="D245" s="266"/>
      <c r="E245" s="267" t="s">
        <v>235</v>
      </c>
      <c r="F245" s="268">
        <v>19825</v>
      </c>
      <c r="G245" s="269">
        <f t="shared" si="6"/>
        <v>13877.5</v>
      </c>
      <c r="H245" s="93"/>
      <c r="I245" s="270"/>
      <c r="J245" s="271">
        <f t="shared" si="7"/>
        <v>0</v>
      </c>
      <c r="K245" s="93"/>
      <c r="L245" s="266" t="s">
        <v>162</v>
      </c>
      <c r="M245" s="266" t="s">
        <v>2779</v>
      </c>
      <c r="N245" s="266" t="s">
        <v>2843</v>
      </c>
      <c r="O245" s="266">
        <v>96</v>
      </c>
      <c r="P245" s="266" t="s">
        <v>2848</v>
      </c>
      <c r="Q245" s="266"/>
      <c r="R245" s="266">
        <v>1</v>
      </c>
      <c r="S245" s="266">
        <v>475</v>
      </c>
      <c r="T245" s="371">
        <v>5.84</v>
      </c>
      <c r="U245" s="266">
        <v>20</v>
      </c>
    </row>
    <row r="246" spans="1:21" s="142" customFormat="1" ht="25.5" x14ac:dyDescent="0.25">
      <c r="A246" s="583"/>
      <c r="B246" s="123" t="s">
        <v>2903</v>
      </c>
      <c r="C246" s="175" t="s">
        <v>2904</v>
      </c>
      <c r="D246" s="125">
        <v>1</v>
      </c>
      <c r="E246" s="126" t="s">
        <v>242</v>
      </c>
      <c r="F246" s="5">
        <v>12688</v>
      </c>
      <c r="G246" s="272">
        <f t="shared" si="6"/>
        <v>8881.6</v>
      </c>
      <c r="H246" s="93"/>
      <c r="I246" s="51"/>
      <c r="J246" s="52">
        <f t="shared" si="7"/>
        <v>0</v>
      </c>
      <c r="K246" s="93"/>
      <c r="L246" s="125" t="s">
        <v>162</v>
      </c>
      <c r="M246" s="125" t="s">
        <v>2779</v>
      </c>
      <c r="N246" s="125" t="s">
        <v>2843</v>
      </c>
      <c r="O246" s="125">
        <v>96</v>
      </c>
      <c r="P246" s="125" t="s">
        <v>2848</v>
      </c>
      <c r="Q246" s="125"/>
      <c r="R246" s="125">
        <v>1</v>
      </c>
      <c r="S246" s="125">
        <v>475</v>
      </c>
      <c r="T246" s="127">
        <v>5.84</v>
      </c>
      <c r="U246" s="125">
        <v>20</v>
      </c>
    </row>
    <row r="247" spans="1:21" s="142" customFormat="1" x14ac:dyDescent="0.25">
      <c r="A247" s="583"/>
      <c r="B247" s="123" t="s">
        <v>2877</v>
      </c>
      <c r="C247" s="175" t="s">
        <v>2878</v>
      </c>
      <c r="D247" s="125">
        <v>1</v>
      </c>
      <c r="E247" s="126" t="s">
        <v>242</v>
      </c>
      <c r="F247" s="5">
        <v>4392</v>
      </c>
      <c r="G247" s="272">
        <f t="shared" si="6"/>
        <v>3074.4</v>
      </c>
      <c r="H247" s="93"/>
      <c r="I247" s="51"/>
      <c r="J247" s="52">
        <f t="shared" si="7"/>
        <v>0</v>
      </c>
      <c r="K247" s="93"/>
      <c r="L247" s="125" t="s">
        <v>162</v>
      </c>
      <c r="M247" s="125" t="s">
        <v>2779</v>
      </c>
      <c r="N247" s="125" t="s">
        <v>2843</v>
      </c>
      <c r="O247" s="125">
        <v>96</v>
      </c>
      <c r="P247" s="125" t="s">
        <v>2848</v>
      </c>
      <c r="Q247" s="125"/>
      <c r="R247" s="125">
        <v>1</v>
      </c>
      <c r="S247" s="125">
        <v>475</v>
      </c>
      <c r="T247" s="127">
        <v>5.84</v>
      </c>
      <c r="U247" s="125">
        <v>20</v>
      </c>
    </row>
    <row r="248" spans="1:21" s="142" customFormat="1" x14ac:dyDescent="0.25">
      <c r="A248" s="583"/>
      <c r="B248" s="123" t="s">
        <v>2839</v>
      </c>
      <c r="C248" s="175" t="s">
        <v>2840</v>
      </c>
      <c r="D248" s="125">
        <v>1</v>
      </c>
      <c r="E248" s="126" t="s">
        <v>242</v>
      </c>
      <c r="F248" s="5">
        <v>1342</v>
      </c>
      <c r="G248" s="272">
        <f t="shared" si="6"/>
        <v>939.40000000000009</v>
      </c>
      <c r="H248" s="93"/>
      <c r="I248" s="51"/>
      <c r="J248" s="52">
        <f t="shared" si="7"/>
        <v>0</v>
      </c>
      <c r="K248" s="93"/>
      <c r="L248" s="125" t="s">
        <v>162</v>
      </c>
      <c r="M248" s="125" t="s">
        <v>2779</v>
      </c>
      <c r="N248" s="125" t="s">
        <v>2843</v>
      </c>
      <c r="O248" s="125">
        <v>96</v>
      </c>
      <c r="P248" s="125" t="s">
        <v>2848</v>
      </c>
      <c r="Q248" s="125"/>
      <c r="R248" s="125">
        <v>1</v>
      </c>
      <c r="S248" s="125">
        <v>475</v>
      </c>
      <c r="T248" s="127">
        <v>5.84</v>
      </c>
      <c r="U248" s="125">
        <v>20</v>
      </c>
    </row>
    <row r="249" spans="1:21" s="142" customFormat="1" ht="16.5" thickBot="1" x14ac:dyDescent="0.3">
      <c r="A249" s="583"/>
      <c r="B249" s="123" t="s">
        <v>2844</v>
      </c>
      <c r="C249" s="175" t="s">
        <v>2845</v>
      </c>
      <c r="D249" s="125">
        <v>1</v>
      </c>
      <c r="E249" s="126" t="s">
        <v>242</v>
      </c>
      <c r="F249" s="5">
        <v>1403</v>
      </c>
      <c r="G249" s="272">
        <f t="shared" si="6"/>
        <v>982.1</v>
      </c>
      <c r="H249" s="93"/>
      <c r="I249" s="51"/>
      <c r="J249" s="52">
        <f t="shared" si="7"/>
        <v>0</v>
      </c>
      <c r="K249" s="93"/>
      <c r="L249" s="125" t="s">
        <v>162</v>
      </c>
      <c r="M249" s="125" t="s">
        <v>2779</v>
      </c>
      <c r="N249" s="125" t="s">
        <v>2843</v>
      </c>
      <c r="O249" s="125">
        <v>96</v>
      </c>
      <c r="P249" s="125" t="s">
        <v>2848</v>
      </c>
      <c r="Q249" s="125"/>
      <c r="R249" s="125">
        <v>1</v>
      </c>
      <c r="S249" s="125">
        <v>475</v>
      </c>
      <c r="T249" s="127">
        <v>5.84</v>
      </c>
      <c r="U249" s="125">
        <v>20</v>
      </c>
    </row>
    <row r="250" spans="1:21" s="142" customFormat="1" ht="12" customHeight="1" thickTop="1" thickBot="1" x14ac:dyDescent="0.3">
      <c r="A250" s="108"/>
      <c r="B250" s="108"/>
      <c r="C250" s="176"/>
      <c r="D250" s="133"/>
      <c r="E250" s="134"/>
      <c r="F250" s="36"/>
      <c r="G250" s="37"/>
      <c r="H250" s="93"/>
      <c r="I250" s="38"/>
      <c r="J250" s="135"/>
      <c r="K250" s="93"/>
      <c r="L250" s="136"/>
      <c r="M250" s="136"/>
      <c r="N250" s="136"/>
      <c r="O250" s="136"/>
      <c r="P250" s="136"/>
      <c r="Q250" s="136"/>
      <c r="R250" s="136"/>
      <c r="S250" s="136"/>
      <c r="T250" s="137"/>
      <c r="U250" s="136"/>
    </row>
    <row r="251" spans="1:21" ht="48.6" customHeight="1" thickTop="1" x14ac:dyDescent="0.25">
      <c r="A251" s="634"/>
      <c r="B251" s="425" t="s">
        <v>2782</v>
      </c>
      <c r="C251" s="426" t="s">
        <v>2783</v>
      </c>
      <c r="D251" s="427"/>
      <c r="E251" s="277" t="s">
        <v>242</v>
      </c>
      <c r="F251" s="278">
        <v>11956</v>
      </c>
      <c r="G251" s="269">
        <f t="shared" ref="G251:G294" si="8">F251-F251*$G$4</f>
        <v>8369.2000000000007</v>
      </c>
      <c r="H251" s="93"/>
      <c r="I251" s="270"/>
      <c r="J251" s="271">
        <f t="shared" ref="J251:J294" si="9">IF(I251*G251&gt;0,I251*G251,0)</f>
        <v>0</v>
      </c>
      <c r="K251" s="93"/>
      <c r="L251" s="279" t="s">
        <v>162</v>
      </c>
      <c r="M251" s="279" t="s">
        <v>2779</v>
      </c>
      <c r="N251" s="279"/>
      <c r="O251" s="279">
        <v>72</v>
      </c>
      <c r="P251" s="279" t="s">
        <v>2781</v>
      </c>
      <c r="Q251" s="279"/>
      <c r="R251" s="279"/>
      <c r="S251" s="279">
        <v>345</v>
      </c>
      <c r="T251" s="372">
        <v>2.09</v>
      </c>
      <c r="U251" s="279">
        <v>20</v>
      </c>
    </row>
    <row r="252" spans="1:21" ht="48.6" customHeight="1" x14ac:dyDescent="0.25">
      <c r="A252" s="634"/>
      <c r="B252" s="428" t="s">
        <v>2849</v>
      </c>
      <c r="C252" s="429" t="s">
        <v>2850</v>
      </c>
      <c r="D252" s="430"/>
      <c r="E252" s="277" t="s">
        <v>242</v>
      </c>
      <c r="F252" s="278">
        <v>11956</v>
      </c>
      <c r="G252" s="269">
        <f t="shared" si="8"/>
        <v>8369.2000000000007</v>
      </c>
      <c r="H252" s="93"/>
      <c r="I252" s="270"/>
      <c r="J252" s="271">
        <f t="shared" si="9"/>
        <v>0</v>
      </c>
      <c r="K252" s="93"/>
      <c r="L252" s="279" t="s">
        <v>162</v>
      </c>
      <c r="M252" s="279" t="s">
        <v>2779</v>
      </c>
      <c r="N252" s="279"/>
      <c r="O252" s="279">
        <v>72</v>
      </c>
      <c r="P252" s="279" t="s">
        <v>2848</v>
      </c>
      <c r="Q252" s="279"/>
      <c r="R252" s="279"/>
      <c r="S252" s="279">
        <v>345</v>
      </c>
      <c r="T252" s="372">
        <v>2.09</v>
      </c>
      <c r="U252" s="279">
        <v>20</v>
      </c>
    </row>
    <row r="253" spans="1:21" ht="45.75" customHeight="1" x14ac:dyDescent="0.25">
      <c r="A253" s="562"/>
      <c r="B253" s="431" t="s">
        <v>2784</v>
      </c>
      <c r="C253" s="432" t="s">
        <v>2785</v>
      </c>
      <c r="D253" s="433"/>
      <c r="E253" s="277" t="s">
        <v>242</v>
      </c>
      <c r="F253" s="278">
        <v>3660</v>
      </c>
      <c r="G253" s="269">
        <f t="shared" si="8"/>
        <v>2562</v>
      </c>
      <c r="H253" s="93"/>
      <c r="I253" s="270"/>
      <c r="J253" s="271">
        <f t="shared" si="9"/>
        <v>0</v>
      </c>
      <c r="K253" s="93"/>
      <c r="L253" s="279" t="s">
        <v>162</v>
      </c>
      <c r="M253" s="279" t="s">
        <v>2779</v>
      </c>
      <c r="N253" s="279"/>
      <c r="O253" s="279">
        <v>72</v>
      </c>
      <c r="P253" s="279" t="s">
        <v>691</v>
      </c>
      <c r="Q253" s="279"/>
      <c r="R253" s="279"/>
      <c r="S253" s="279">
        <v>345</v>
      </c>
      <c r="T253" s="372">
        <v>1.38</v>
      </c>
      <c r="U253" s="279">
        <v>20</v>
      </c>
    </row>
    <row r="254" spans="1:21" ht="53.25" customHeight="1" thickBot="1" x14ac:dyDescent="0.3">
      <c r="A254" s="563"/>
      <c r="B254" s="454" t="s">
        <v>2927</v>
      </c>
      <c r="C254" s="455" t="s">
        <v>2928</v>
      </c>
      <c r="D254" s="456"/>
      <c r="E254" s="336" t="s">
        <v>242</v>
      </c>
      <c r="F254" s="337">
        <v>1220</v>
      </c>
      <c r="G254" s="338">
        <f t="shared" si="8"/>
        <v>854</v>
      </c>
      <c r="H254" s="93"/>
      <c r="I254" s="339"/>
      <c r="J254" s="340">
        <f t="shared" si="9"/>
        <v>0</v>
      </c>
      <c r="K254" s="93"/>
      <c r="L254" s="341" t="s">
        <v>162</v>
      </c>
      <c r="M254" s="341" t="s">
        <v>2779</v>
      </c>
      <c r="N254" s="341"/>
      <c r="O254" s="341">
        <v>72</v>
      </c>
      <c r="P254" s="341" t="s">
        <v>2781</v>
      </c>
      <c r="Q254" s="341"/>
      <c r="R254" s="341"/>
      <c r="S254" s="341">
        <v>345</v>
      </c>
      <c r="T254" s="373">
        <v>0.16</v>
      </c>
      <c r="U254" s="341"/>
    </row>
    <row r="255" spans="1:21" ht="40.5" customHeight="1" x14ac:dyDescent="0.25">
      <c r="A255" s="633"/>
      <c r="B255" s="451" t="s">
        <v>2875</v>
      </c>
      <c r="C255" s="452" t="s">
        <v>2876</v>
      </c>
      <c r="D255" s="453"/>
      <c r="E255" s="166" t="s">
        <v>242</v>
      </c>
      <c r="F255" s="34">
        <v>12688</v>
      </c>
      <c r="G255" s="287">
        <f t="shared" si="8"/>
        <v>8881.6</v>
      </c>
      <c r="H255" s="93"/>
      <c r="I255" s="47"/>
      <c r="J255" s="48">
        <f t="shared" si="9"/>
        <v>0</v>
      </c>
      <c r="K255" s="93"/>
      <c r="L255" s="167" t="s">
        <v>162</v>
      </c>
      <c r="M255" s="167" t="s">
        <v>2779</v>
      </c>
      <c r="N255" s="167"/>
      <c r="O255" s="167">
        <v>72</v>
      </c>
      <c r="P255" s="167" t="s">
        <v>2781</v>
      </c>
      <c r="Q255" s="167"/>
      <c r="R255" s="167"/>
      <c r="S255" s="167">
        <v>475</v>
      </c>
      <c r="T255" s="168">
        <v>2.09</v>
      </c>
      <c r="U255" s="167">
        <v>20</v>
      </c>
    </row>
    <row r="256" spans="1:21" ht="40.5" customHeight="1" x14ac:dyDescent="0.25">
      <c r="A256" s="634"/>
      <c r="B256" s="428" t="s">
        <v>2903</v>
      </c>
      <c r="C256" s="429" t="s">
        <v>2904</v>
      </c>
      <c r="D256" s="430"/>
      <c r="E256" s="277" t="s">
        <v>242</v>
      </c>
      <c r="F256" s="278">
        <v>12688</v>
      </c>
      <c r="G256" s="269">
        <f t="shared" si="8"/>
        <v>8881.6</v>
      </c>
      <c r="H256" s="93"/>
      <c r="I256" s="270"/>
      <c r="J256" s="271">
        <f t="shared" si="9"/>
        <v>0</v>
      </c>
      <c r="K256" s="93"/>
      <c r="L256" s="279" t="s">
        <v>162</v>
      </c>
      <c r="M256" s="279" t="s">
        <v>2779</v>
      </c>
      <c r="N256" s="279"/>
      <c r="O256" s="279">
        <v>72</v>
      </c>
      <c r="P256" s="279" t="s">
        <v>2848</v>
      </c>
      <c r="Q256" s="279"/>
      <c r="R256" s="279"/>
      <c r="S256" s="279">
        <v>475</v>
      </c>
      <c r="T256" s="372">
        <v>2.09</v>
      </c>
      <c r="U256" s="279">
        <v>20</v>
      </c>
    </row>
    <row r="257" spans="1:21" ht="44.25" customHeight="1" x14ac:dyDescent="0.25">
      <c r="A257" s="562"/>
      <c r="B257" s="431" t="s">
        <v>2877</v>
      </c>
      <c r="C257" s="432" t="s">
        <v>2878</v>
      </c>
      <c r="D257" s="433"/>
      <c r="E257" s="277" t="s">
        <v>242</v>
      </c>
      <c r="F257" s="278">
        <v>4392</v>
      </c>
      <c r="G257" s="269">
        <f t="shared" si="8"/>
        <v>3074.4</v>
      </c>
      <c r="H257" s="93"/>
      <c r="I257" s="270"/>
      <c r="J257" s="271">
        <f t="shared" si="9"/>
        <v>0</v>
      </c>
      <c r="K257" s="93"/>
      <c r="L257" s="279" t="s">
        <v>162</v>
      </c>
      <c r="M257" s="279" t="s">
        <v>2779</v>
      </c>
      <c r="N257" s="279"/>
      <c r="O257" s="279">
        <v>72</v>
      </c>
      <c r="P257" s="279" t="s">
        <v>691</v>
      </c>
      <c r="Q257" s="279"/>
      <c r="R257" s="279"/>
      <c r="S257" s="279">
        <v>475</v>
      </c>
      <c r="T257" s="372">
        <v>1.9</v>
      </c>
      <c r="U257" s="279">
        <v>20</v>
      </c>
    </row>
    <row r="258" spans="1:21" ht="48" customHeight="1" thickBot="1" x14ac:dyDescent="0.3">
      <c r="A258" s="564"/>
      <c r="B258" s="448" t="s">
        <v>2929</v>
      </c>
      <c r="C258" s="449" t="s">
        <v>2930</v>
      </c>
      <c r="D258" s="450"/>
      <c r="E258" s="313" t="s">
        <v>242</v>
      </c>
      <c r="F258" s="314">
        <v>1464</v>
      </c>
      <c r="G258" s="315">
        <f t="shared" si="8"/>
        <v>1024.8</v>
      </c>
      <c r="H258" s="93"/>
      <c r="I258" s="316"/>
      <c r="J258" s="317">
        <f t="shared" si="9"/>
        <v>0</v>
      </c>
      <c r="K258" s="93"/>
      <c r="L258" s="318" t="s">
        <v>162</v>
      </c>
      <c r="M258" s="318" t="s">
        <v>2779</v>
      </c>
      <c r="N258" s="318"/>
      <c r="O258" s="318">
        <v>72</v>
      </c>
      <c r="P258" s="318" t="s">
        <v>2781</v>
      </c>
      <c r="Q258" s="318"/>
      <c r="R258" s="318"/>
      <c r="S258" s="318">
        <v>475</v>
      </c>
      <c r="T258" s="374">
        <v>0.23</v>
      </c>
      <c r="U258" s="318"/>
    </row>
    <row r="259" spans="1:21" s="142" customFormat="1" ht="36.75" customHeight="1" thickTop="1" x14ac:dyDescent="0.25">
      <c r="A259" s="643"/>
      <c r="B259" s="442" t="s">
        <v>2931</v>
      </c>
      <c r="C259" s="443" t="s">
        <v>2932</v>
      </c>
      <c r="D259" s="443"/>
      <c r="E259" s="444" t="s">
        <v>242</v>
      </c>
      <c r="F259" s="445">
        <v>1159</v>
      </c>
      <c r="G259" s="287">
        <f t="shared" si="8"/>
        <v>811.3</v>
      </c>
      <c r="H259" s="93"/>
      <c r="I259" s="47"/>
      <c r="J259" s="48">
        <f t="shared" si="9"/>
        <v>0</v>
      </c>
      <c r="K259" s="93"/>
      <c r="L259" s="446" t="s">
        <v>162</v>
      </c>
      <c r="M259" s="446" t="s">
        <v>2779</v>
      </c>
      <c r="N259" s="446" t="s">
        <v>2780</v>
      </c>
      <c r="O259" s="446">
        <v>72</v>
      </c>
      <c r="P259" s="446" t="s">
        <v>2933</v>
      </c>
      <c r="Q259" s="446"/>
      <c r="R259" s="446"/>
      <c r="S259" s="446"/>
      <c r="T259" s="447">
        <v>0.61799999999999999</v>
      </c>
      <c r="U259" s="446"/>
    </row>
    <row r="260" spans="1:21" s="142" customFormat="1" ht="25.5" x14ac:dyDescent="0.25">
      <c r="A260" s="644"/>
      <c r="B260" s="123" t="s">
        <v>2786</v>
      </c>
      <c r="C260" s="175" t="s">
        <v>2787</v>
      </c>
      <c r="D260" s="125">
        <v>1</v>
      </c>
      <c r="E260" s="126" t="s">
        <v>242</v>
      </c>
      <c r="F260" s="5">
        <v>549</v>
      </c>
      <c r="G260" s="272">
        <f t="shared" si="8"/>
        <v>384.3</v>
      </c>
      <c r="H260" s="93"/>
      <c r="I260" s="51"/>
      <c r="J260" s="52">
        <f t="shared" si="9"/>
        <v>0</v>
      </c>
      <c r="K260" s="93"/>
      <c r="L260" s="125" t="s">
        <v>162</v>
      </c>
      <c r="M260" s="125" t="s">
        <v>2779</v>
      </c>
      <c r="N260" s="125" t="s">
        <v>2780</v>
      </c>
      <c r="O260" s="125">
        <v>72</v>
      </c>
      <c r="P260" s="125" t="s">
        <v>2933</v>
      </c>
      <c r="Q260" s="125"/>
      <c r="R260" s="125"/>
      <c r="S260" s="125"/>
      <c r="T260" s="127">
        <v>0.45</v>
      </c>
      <c r="U260" s="125"/>
    </row>
    <row r="261" spans="1:21" s="142" customFormat="1" ht="25.5" x14ac:dyDescent="0.25">
      <c r="A261" s="644"/>
      <c r="B261" s="123" t="s">
        <v>2788</v>
      </c>
      <c r="C261" s="175" t="s">
        <v>2789</v>
      </c>
      <c r="D261" s="125">
        <v>1</v>
      </c>
      <c r="E261" s="126" t="s">
        <v>242</v>
      </c>
      <c r="F261" s="5">
        <v>610</v>
      </c>
      <c r="G261" s="272">
        <f t="shared" si="8"/>
        <v>427</v>
      </c>
      <c r="H261" s="93"/>
      <c r="I261" s="51"/>
      <c r="J261" s="52">
        <f t="shared" si="9"/>
        <v>0</v>
      </c>
      <c r="K261" s="93"/>
      <c r="L261" s="125" t="s">
        <v>162</v>
      </c>
      <c r="M261" s="125" t="s">
        <v>2779</v>
      </c>
      <c r="N261" s="125" t="s">
        <v>2780</v>
      </c>
      <c r="O261" s="125">
        <v>72</v>
      </c>
      <c r="P261" s="125" t="s">
        <v>2933</v>
      </c>
      <c r="Q261" s="125"/>
      <c r="R261" s="125"/>
      <c r="S261" s="125"/>
      <c r="T261" s="127">
        <v>0.47499999999999998</v>
      </c>
      <c r="U261" s="125"/>
    </row>
    <row r="262" spans="1:21" s="142" customFormat="1" ht="35.25" customHeight="1" x14ac:dyDescent="0.25">
      <c r="A262" s="644"/>
      <c r="B262" s="434" t="s">
        <v>2934</v>
      </c>
      <c r="C262" s="433" t="s">
        <v>2935</v>
      </c>
      <c r="D262" s="433"/>
      <c r="E262" s="435" t="s">
        <v>242</v>
      </c>
      <c r="F262" s="436">
        <v>1281</v>
      </c>
      <c r="G262" s="269">
        <f t="shared" si="8"/>
        <v>896.7</v>
      </c>
      <c r="H262" s="93"/>
      <c r="I262" s="270"/>
      <c r="J262" s="271">
        <f t="shared" si="9"/>
        <v>0</v>
      </c>
      <c r="K262" s="93"/>
      <c r="L262" s="437" t="s">
        <v>162</v>
      </c>
      <c r="M262" s="437" t="s">
        <v>2779</v>
      </c>
      <c r="N262" s="437" t="s">
        <v>2792</v>
      </c>
      <c r="O262" s="437">
        <v>72</v>
      </c>
      <c r="P262" s="437" t="s">
        <v>2933</v>
      </c>
      <c r="Q262" s="437"/>
      <c r="R262" s="437"/>
      <c r="S262" s="437"/>
      <c r="T262" s="438">
        <v>0.71</v>
      </c>
      <c r="U262" s="437"/>
    </row>
    <row r="263" spans="1:21" s="142" customFormat="1" ht="25.5" x14ac:dyDescent="0.25">
      <c r="A263" s="644"/>
      <c r="B263" s="123" t="s">
        <v>2788</v>
      </c>
      <c r="C263" s="175" t="s">
        <v>2789</v>
      </c>
      <c r="D263" s="125">
        <v>1</v>
      </c>
      <c r="E263" s="126" t="s">
        <v>242</v>
      </c>
      <c r="F263" s="5">
        <v>610</v>
      </c>
      <c r="G263" s="272">
        <f t="shared" si="8"/>
        <v>427</v>
      </c>
      <c r="H263" s="93"/>
      <c r="I263" s="51"/>
      <c r="J263" s="52">
        <f t="shared" si="9"/>
        <v>0</v>
      </c>
      <c r="K263" s="93"/>
      <c r="L263" s="125" t="s">
        <v>162</v>
      </c>
      <c r="M263" s="125" t="s">
        <v>2779</v>
      </c>
      <c r="N263" s="125" t="s">
        <v>2792</v>
      </c>
      <c r="O263" s="125">
        <v>72</v>
      </c>
      <c r="P263" s="125" t="s">
        <v>2933</v>
      </c>
      <c r="Q263" s="125"/>
      <c r="R263" s="125"/>
      <c r="S263" s="125"/>
      <c r="T263" s="127">
        <v>0.47499999999999998</v>
      </c>
      <c r="U263" s="125"/>
    </row>
    <row r="264" spans="1:21" s="142" customFormat="1" ht="25.5" x14ac:dyDescent="0.25">
      <c r="A264" s="644"/>
      <c r="B264" s="123" t="s">
        <v>2793</v>
      </c>
      <c r="C264" s="175" t="s">
        <v>2794</v>
      </c>
      <c r="D264" s="125">
        <v>1</v>
      </c>
      <c r="E264" s="126" t="s">
        <v>242</v>
      </c>
      <c r="F264" s="5">
        <v>671</v>
      </c>
      <c r="G264" s="272">
        <f t="shared" si="8"/>
        <v>469.70000000000005</v>
      </c>
      <c r="H264" s="93"/>
      <c r="I264" s="51"/>
      <c r="J264" s="52">
        <f t="shared" si="9"/>
        <v>0</v>
      </c>
      <c r="K264" s="93"/>
      <c r="L264" s="125" t="s">
        <v>162</v>
      </c>
      <c r="M264" s="125" t="s">
        <v>2779</v>
      </c>
      <c r="N264" s="125" t="s">
        <v>2792</v>
      </c>
      <c r="O264" s="125">
        <v>72</v>
      </c>
      <c r="P264" s="125" t="s">
        <v>2933</v>
      </c>
      <c r="Q264" s="125"/>
      <c r="R264" s="125"/>
      <c r="S264" s="125"/>
      <c r="T264" s="127">
        <v>0.35</v>
      </c>
      <c r="U264" s="125"/>
    </row>
    <row r="265" spans="1:21" s="142" customFormat="1" ht="33.75" customHeight="1" x14ac:dyDescent="0.25">
      <c r="A265" s="644"/>
      <c r="B265" s="434" t="s">
        <v>2936</v>
      </c>
      <c r="C265" s="433" t="s">
        <v>2937</v>
      </c>
      <c r="D265" s="433"/>
      <c r="E265" s="435" t="s">
        <v>242</v>
      </c>
      <c r="F265" s="436">
        <v>1403</v>
      </c>
      <c r="G265" s="269">
        <f t="shared" si="8"/>
        <v>982.1</v>
      </c>
      <c r="H265" s="93"/>
      <c r="I265" s="270"/>
      <c r="J265" s="271">
        <f t="shared" si="9"/>
        <v>0</v>
      </c>
      <c r="K265" s="93"/>
      <c r="L265" s="437" t="s">
        <v>162</v>
      </c>
      <c r="M265" s="437" t="s">
        <v>2779</v>
      </c>
      <c r="N265" s="437" t="s">
        <v>2797</v>
      </c>
      <c r="O265" s="437">
        <v>72</v>
      </c>
      <c r="P265" s="437" t="s">
        <v>2933</v>
      </c>
      <c r="Q265" s="437"/>
      <c r="R265" s="437"/>
      <c r="S265" s="437"/>
      <c r="T265" s="438">
        <v>0.77600000000000002</v>
      </c>
      <c r="U265" s="437"/>
    </row>
    <row r="266" spans="1:21" s="142" customFormat="1" ht="25.5" x14ac:dyDescent="0.25">
      <c r="A266" s="644"/>
      <c r="B266" s="123" t="s">
        <v>2793</v>
      </c>
      <c r="C266" s="175" t="s">
        <v>2794</v>
      </c>
      <c r="D266" s="125">
        <v>1</v>
      </c>
      <c r="E266" s="126" t="s">
        <v>242</v>
      </c>
      <c r="F266" s="5">
        <v>671</v>
      </c>
      <c r="G266" s="272">
        <f t="shared" si="8"/>
        <v>469.70000000000005</v>
      </c>
      <c r="H266" s="93"/>
      <c r="I266" s="51"/>
      <c r="J266" s="52">
        <f t="shared" si="9"/>
        <v>0</v>
      </c>
      <c r="K266" s="93"/>
      <c r="L266" s="125" t="s">
        <v>162</v>
      </c>
      <c r="M266" s="125" t="s">
        <v>2779</v>
      </c>
      <c r="N266" s="125" t="s">
        <v>2797</v>
      </c>
      <c r="O266" s="125">
        <v>72</v>
      </c>
      <c r="P266" s="125" t="s">
        <v>2933</v>
      </c>
      <c r="Q266" s="125"/>
      <c r="R266" s="125"/>
      <c r="S266" s="125"/>
      <c r="T266" s="127">
        <v>0.35</v>
      </c>
      <c r="U266" s="125"/>
    </row>
    <row r="267" spans="1:21" s="142" customFormat="1" ht="25.5" x14ac:dyDescent="0.25">
      <c r="A267" s="644"/>
      <c r="B267" s="123" t="s">
        <v>2798</v>
      </c>
      <c r="C267" s="175" t="s">
        <v>2799</v>
      </c>
      <c r="D267" s="125">
        <v>1</v>
      </c>
      <c r="E267" s="126" t="s">
        <v>242</v>
      </c>
      <c r="F267" s="5">
        <v>732</v>
      </c>
      <c r="G267" s="272">
        <f t="shared" si="8"/>
        <v>512.4</v>
      </c>
      <c r="H267" s="93"/>
      <c r="I267" s="51"/>
      <c r="J267" s="52">
        <f t="shared" si="9"/>
        <v>0</v>
      </c>
      <c r="K267" s="93"/>
      <c r="L267" s="125" t="s">
        <v>162</v>
      </c>
      <c r="M267" s="125" t="s">
        <v>2779</v>
      </c>
      <c r="N267" s="125" t="s">
        <v>2797</v>
      </c>
      <c r="O267" s="125">
        <v>72</v>
      </c>
      <c r="P267" s="125" t="s">
        <v>2933</v>
      </c>
      <c r="Q267" s="125"/>
      <c r="R267" s="125"/>
      <c r="S267" s="125"/>
      <c r="T267" s="127">
        <v>0.45</v>
      </c>
      <c r="U267" s="125"/>
    </row>
    <row r="268" spans="1:21" s="142" customFormat="1" ht="36.75" customHeight="1" x14ac:dyDescent="0.25">
      <c r="A268" s="644"/>
      <c r="B268" s="434" t="s">
        <v>2938</v>
      </c>
      <c r="C268" s="433" t="s">
        <v>2939</v>
      </c>
      <c r="D268" s="433"/>
      <c r="E268" s="435" t="s">
        <v>242</v>
      </c>
      <c r="F268" s="436">
        <v>1525</v>
      </c>
      <c r="G268" s="269">
        <f t="shared" si="8"/>
        <v>1067.5</v>
      </c>
      <c r="H268" s="93"/>
      <c r="I268" s="270"/>
      <c r="J268" s="271">
        <f t="shared" si="9"/>
        <v>0</v>
      </c>
      <c r="K268" s="93"/>
      <c r="L268" s="437" t="s">
        <v>162</v>
      </c>
      <c r="M268" s="437" t="s">
        <v>2779</v>
      </c>
      <c r="N268" s="437" t="s">
        <v>2802</v>
      </c>
      <c r="O268" s="437">
        <v>72</v>
      </c>
      <c r="P268" s="437" t="s">
        <v>2933</v>
      </c>
      <c r="Q268" s="437"/>
      <c r="R268" s="437"/>
      <c r="S268" s="437"/>
      <c r="T268" s="438">
        <v>0.83799999999999997</v>
      </c>
      <c r="U268" s="437"/>
    </row>
    <row r="269" spans="1:21" s="142" customFormat="1" ht="25.5" x14ac:dyDescent="0.25">
      <c r="A269" s="644"/>
      <c r="B269" s="123" t="s">
        <v>2803</v>
      </c>
      <c r="C269" s="175" t="s">
        <v>2804</v>
      </c>
      <c r="D269" s="125">
        <v>1</v>
      </c>
      <c r="E269" s="126" t="s">
        <v>242</v>
      </c>
      <c r="F269" s="5">
        <v>732</v>
      </c>
      <c r="G269" s="272">
        <f t="shared" si="8"/>
        <v>512.4</v>
      </c>
      <c r="H269" s="93"/>
      <c r="I269" s="51"/>
      <c r="J269" s="52">
        <f t="shared" si="9"/>
        <v>0</v>
      </c>
      <c r="K269" s="93"/>
      <c r="L269" s="125" t="s">
        <v>162</v>
      </c>
      <c r="M269" s="125" t="s">
        <v>2779</v>
      </c>
      <c r="N269" s="125" t="s">
        <v>2802</v>
      </c>
      <c r="O269" s="125">
        <v>72</v>
      </c>
      <c r="P269" s="125" t="s">
        <v>2933</v>
      </c>
      <c r="Q269" s="125"/>
      <c r="R269" s="125"/>
      <c r="S269" s="125"/>
      <c r="T269" s="127">
        <v>0.4</v>
      </c>
      <c r="U269" s="125"/>
    </row>
    <row r="270" spans="1:21" s="142" customFormat="1" ht="25.5" x14ac:dyDescent="0.25">
      <c r="A270" s="644"/>
      <c r="B270" s="123" t="s">
        <v>2805</v>
      </c>
      <c r="C270" s="175" t="s">
        <v>2806</v>
      </c>
      <c r="D270" s="125">
        <v>1</v>
      </c>
      <c r="E270" s="126" t="s">
        <v>242</v>
      </c>
      <c r="F270" s="5">
        <v>793</v>
      </c>
      <c r="G270" s="272">
        <f t="shared" si="8"/>
        <v>555.1</v>
      </c>
      <c r="H270" s="93"/>
      <c r="I270" s="51"/>
      <c r="J270" s="52">
        <f t="shared" si="9"/>
        <v>0</v>
      </c>
      <c r="K270" s="93"/>
      <c r="L270" s="125" t="s">
        <v>162</v>
      </c>
      <c r="M270" s="125" t="s">
        <v>2779</v>
      </c>
      <c r="N270" s="125" t="s">
        <v>2802</v>
      </c>
      <c r="O270" s="125">
        <v>72</v>
      </c>
      <c r="P270" s="125" t="s">
        <v>2933</v>
      </c>
      <c r="Q270" s="125"/>
      <c r="R270" s="125"/>
      <c r="S270" s="125"/>
      <c r="T270" s="127">
        <v>0.5</v>
      </c>
      <c r="U270" s="125"/>
    </row>
    <row r="271" spans="1:21" s="142" customFormat="1" ht="35.25" customHeight="1" x14ac:dyDescent="0.25">
      <c r="A271" s="644"/>
      <c r="B271" s="434" t="s">
        <v>2940</v>
      </c>
      <c r="C271" s="433" t="s">
        <v>2941</v>
      </c>
      <c r="D271" s="433"/>
      <c r="E271" s="435" t="s">
        <v>242</v>
      </c>
      <c r="F271" s="436">
        <v>1647</v>
      </c>
      <c r="G271" s="269">
        <f t="shared" si="8"/>
        <v>1152.9000000000001</v>
      </c>
      <c r="H271" s="93"/>
      <c r="I271" s="270"/>
      <c r="J271" s="271">
        <f t="shared" si="9"/>
        <v>0</v>
      </c>
      <c r="K271" s="93"/>
      <c r="L271" s="437" t="s">
        <v>162</v>
      </c>
      <c r="M271" s="437" t="s">
        <v>2779</v>
      </c>
      <c r="N271" s="437" t="s">
        <v>2809</v>
      </c>
      <c r="O271" s="437">
        <v>72</v>
      </c>
      <c r="P271" s="437" t="s">
        <v>2933</v>
      </c>
      <c r="Q271" s="437"/>
      <c r="R271" s="437"/>
      <c r="S271" s="437"/>
      <c r="T271" s="438">
        <v>0.94399999999999995</v>
      </c>
      <c r="U271" s="437"/>
    </row>
    <row r="272" spans="1:21" s="142" customFormat="1" ht="25.5" x14ac:dyDescent="0.25">
      <c r="A272" s="644"/>
      <c r="B272" s="123" t="s">
        <v>2942</v>
      </c>
      <c r="C272" s="175" t="s">
        <v>2943</v>
      </c>
      <c r="D272" s="125">
        <v>1</v>
      </c>
      <c r="E272" s="126" t="s">
        <v>242</v>
      </c>
      <c r="F272" s="5">
        <v>793</v>
      </c>
      <c r="G272" s="272">
        <f t="shared" si="8"/>
        <v>555.1</v>
      </c>
      <c r="H272" s="93"/>
      <c r="I272" s="51"/>
      <c r="J272" s="52">
        <f t="shared" si="9"/>
        <v>0</v>
      </c>
      <c r="K272" s="93"/>
      <c r="L272" s="125" t="s">
        <v>162</v>
      </c>
      <c r="M272" s="125" t="s">
        <v>2779</v>
      </c>
      <c r="N272" s="125" t="s">
        <v>2809</v>
      </c>
      <c r="O272" s="125">
        <v>72</v>
      </c>
      <c r="P272" s="125" t="s">
        <v>2933</v>
      </c>
      <c r="Q272" s="125"/>
      <c r="R272" s="125"/>
      <c r="S272" s="125"/>
      <c r="T272" s="127">
        <v>0.55000000000000004</v>
      </c>
      <c r="U272" s="125"/>
    </row>
    <row r="273" spans="1:21" s="142" customFormat="1" ht="25.5" x14ac:dyDescent="0.25">
      <c r="A273" s="644"/>
      <c r="B273" s="123" t="s">
        <v>2810</v>
      </c>
      <c r="C273" s="175" t="s">
        <v>2811</v>
      </c>
      <c r="D273" s="125">
        <v>1</v>
      </c>
      <c r="E273" s="126" t="s">
        <v>242</v>
      </c>
      <c r="F273" s="5">
        <v>854</v>
      </c>
      <c r="G273" s="272">
        <f t="shared" si="8"/>
        <v>597.79999999999995</v>
      </c>
      <c r="H273" s="93"/>
      <c r="I273" s="51"/>
      <c r="J273" s="52">
        <f t="shared" si="9"/>
        <v>0</v>
      </c>
      <c r="K273" s="93"/>
      <c r="L273" s="125" t="s">
        <v>162</v>
      </c>
      <c r="M273" s="125" t="s">
        <v>2779</v>
      </c>
      <c r="N273" s="125" t="s">
        <v>2809</v>
      </c>
      <c r="O273" s="125">
        <v>72</v>
      </c>
      <c r="P273" s="125" t="s">
        <v>2933</v>
      </c>
      <c r="Q273" s="125"/>
      <c r="R273" s="125"/>
      <c r="S273" s="125"/>
      <c r="T273" s="127">
        <v>0.6</v>
      </c>
      <c r="U273" s="125"/>
    </row>
    <row r="274" spans="1:21" s="142" customFormat="1" ht="34.5" customHeight="1" x14ac:dyDescent="0.25">
      <c r="A274" s="644"/>
      <c r="B274" s="434" t="s">
        <v>2944</v>
      </c>
      <c r="C274" s="433" t="s">
        <v>2945</v>
      </c>
      <c r="D274" s="433"/>
      <c r="E274" s="435" t="s">
        <v>242</v>
      </c>
      <c r="F274" s="436">
        <v>1769</v>
      </c>
      <c r="G274" s="269">
        <f t="shared" si="8"/>
        <v>1238.3000000000002</v>
      </c>
      <c r="H274" s="93"/>
      <c r="I274" s="270"/>
      <c r="J274" s="271">
        <f t="shared" si="9"/>
        <v>0</v>
      </c>
      <c r="K274" s="93"/>
      <c r="L274" s="437" t="s">
        <v>162</v>
      </c>
      <c r="M274" s="437" t="s">
        <v>2779</v>
      </c>
      <c r="N274" s="437" t="s">
        <v>2816</v>
      </c>
      <c r="O274" s="437">
        <v>72</v>
      </c>
      <c r="P274" s="437" t="s">
        <v>2933</v>
      </c>
      <c r="Q274" s="437"/>
      <c r="R274" s="437"/>
      <c r="S274" s="437"/>
      <c r="T274" s="438">
        <v>1.032</v>
      </c>
      <c r="U274" s="437"/>
    </row>
    <row r="275" spans="1:21" s="142" customFormat="1" ht="25.5" x14ac:dyDescent="0.25">
      <c r="A275" s="644"/>
      <c r="B275" s="123" t="s">
        <v>2810</v>
      </c>
      <c r="C275" s="175" t="s">
        <v>2811</v>
      </c>
      <c r="D275" s="125">
        <v>1</v>
      </c>
      <c r="E275" s="126" t="s">
        <v>242</v>
      </c>
      <c r="F275" s="5">
        <v>854</v>
      </c>
      <c r="G275" s="272">
        <f t="shared" si="8"/>
        <v>597.79999999999995</v>
      </c>
      <c r="H275" s="93"/>
      <c r="I275" s="51"/>
      <c r="J275" s="52">
        <f t="shared" si="9"/>
        <v>0</v>
      </c>
      <c r="K275" s="93"/>
      <c r="L275" s="125" t="s">
        <v>162</v>
      </c>
      <c r="M275" s="125" t="s">
        <v>2779</v>
      </c>
      <c r="N275" s="125" t="s">
        <v>2816</v>
      </c>
      <c r="O275" s="125">
        <v>72</v>
      </c>
      <c r="P275" s="125" t="s">
        <v>2933</v>
      </c>
      <c r="Q275" s="125"/>
      <c r="R275" s="125"/>
      <c r="S275" s="125"/>
      <c r="T275" s="127">
        <v>0.6</v>
      </c>
      <c r="U275" s="125"/>
    </row>
    <row r="276" spans="1:21" s="142" customFormat="1" ht="25.5" x14ac:dyDescent="0.25">
      <c r="A276" s="644"/>
      <c r="B276" s="123" t="s">
        <v>2812</v>
      </c>
      <c r="C276" s="175" t="s">
        <v>2813</v>
      </c>
      <c r="D276" s="125">
        <v>1</v>
      </c>
      <c r="E276" s="126" t="s">
        <v>242</v>
      </c>
      <c r="F276" s="5">
        <v>915</v>
      </c>
      <c r="G276" s="272">
        <f t="shared" si="8"/>
        <v>640.5</v>
      </c>
      <c r="H276" s="93"/>
      <c r="I276" s="51"/>
      <c r="J276" s="52">
        <f t="shared" si="9"/>
        <v>0</v>
      </c>
      <c r="K276" s="93"/>
      <c r="L276" s="125" t="s">
        <v>162</v>
      </c>
      <c r="M276" s="125" t="s">
        <v>2779</v>
      </c>
      <c r="N276" s="125" t="s">
        <v>2816</v>
      </c>
      <c r="O276" s="125">
        <v>72</v>
      </c>
      <c r="P276" s="125" t="s">
        <v>2933</v>
      </c>
      <c r="Q276" s="125"/>
      <c r="R276" s="125"/>
      <c r="S276" s="125"/>
      <c r="T276" s="127">
        <v>0.65</v>
      </c>
      <c r="U276" s="125"/>
    </row>
    <row r="277" spans="1:21" s="142" customFormat="1" ht="34.5" customHeight="1" x14ac:dyDescent="0.25">
      <c r="A277" s="644"/>
      <c r="B277" s="434" t="s">
        <v>2946</v>
      </c>
      <c r="C277" s="433" t="s">
        <v>2947</v>
      </c>
      <c r="D277" s="433"/>
      <c r="E277" s="435" t="s">
        <v>242</v>
      </c>
      <c r="F277" s="436">
        <v>1891</v>
      </c>
      <c r="G277" s="269">
        <f t="shared" si="8"/>
        <v>1323.7</v>
      </c>
      <c r="H277" s="93"/>
      <c r="I277" s="270"/>
      <c r="J277" s="271">
        <f t="shared" si="9"/>
        <v>0</v>
      </c>
      <c r="K277" s="93"/>
      <c r="L277" s="437" t="s">
        <v>162</v>
      </c>
      <c r="M277" s="437" t="s">
        <v>2779</v>
      </c>
      <c r="N277" s="437" t="s">
        <v>2819</v>
      </c>
      <c r="O277" s="437">
        <v>72</v>
      </c>
      <c r="P277" s="437" t="s">
        <v>2933</v>
      </c>
      <c r="Q277" s="437"/>
      <c r="R277" s="437"/>
      <c r="S277" s="437"/>
      <c r="T277" s="438">
        <v>1.1240000000000001</v>
      </c>
      <c r="U277" s="437"/>
    </row>
    <row r="278" spans="1:21" s="142" customFormat="1" ht="25.5" x14ac:dyDescent="0.25">
      <c r="A278" s="644"/>
      <c r="B278" s="123" t="s">
        <v>2812</v>
      </c>
      <c r="C278" s="175" t="s">
        <v>2813</v>
      </c>
      <c r="D278" s="125">
        <v>1</v>
      </c>
      <c r="E278" s="126" t="s">
        <v>242</v>
      </c>
      <c r="F278" s="5">
        <v>915</v>
      </c>
      <c r="G278" s="272">
        <f t="shared" si="8"/>
        <v>640.5</v>
      </c>
      <c r="H278" s="93"/>
      <c r="I278" s="51"/>
      <c r="J278" s="52">
        <f t="shared" si="9"/>
        <v>0</v>
      </c>
      <c r="K278" s="93"/>
      <c r="L278" s="125" t="s">
        <v>162</v>
      </c>
      <c r="M278" s="125" t="s">
        <v>2779</v>
      </c>
      <c r="N278" s="125" t="s">
        <v>2819</v>
      </c>
      <c r="O278" s="125">
        <v>72</v>
      </c>
      <c r="P278" s="125" t="s">
        <v>2933</v>
      </c>
      <c r="Q278" s="125"/>
      <c r="R278" s="125"/>
      <c r="S278" s="125"/>
      <c r="T278" s="127">
        <v>0.65</v>
      </c>
      <c r="U278" s="125"/>
    </row>
    <row r="279" spans="1:21" s="142" customFormat="1" ht="25.5" x14ac:dyDescent="0.25">
      <c r="A279" s="644"/>
      <c r="B279" s="123" t="s">
        <v>2820</v>
      </c>
      <c r="C279" s="175" t="s">
        <v>2821</v>
      </c>
      <c r="D279" s="125">
        <v>1</v>
      </c>
      <c r="E279" s="126" t="s">
        <v>242</v>
      </c>
      <c r="F279" s="5">
        <v>976</v>
      </c>
      <c r="G279" s="272">
        <f t="shared" si="8"/>
        <v>683.2</v>
      </c>
      <c r="H279" s="93"/>
      <c r="I279" s="51"/>
      <c r="J279" s="52">
        <f t="shared" si="9"/>
        <v>0</v>
      </c>
      <c r="K279" s="93"/>
      <c r="L279" s="125" t="s">
        <v>162</v>
      </c>
      <c r="M279" s="125" t="s">
        <v>2779</v>
      </c>
      <c r="N279" s="125" t="s">
        <v>2819</v>
      </c>
      <c r="O279" s="125">
        <v>72</v>
      </c>
      <c r="P279" s="125" t="s">
        <v>2933</v>
      </c>
      <c r="Q279" s="125"/>
      <c r="R279" s="125"/>
      <c r="S279" s="125"/>
      <c r="T279" s="127">
        <v>0.7</v>
      </c>
      <c r="U279" s="125"/>
    </row>
    <row r="280" spans="1:21" s="142" customFormat="1" ht="37.5" customHeight="1" x14ac:dyDescent="0.25">
      <c r="A280" s="644"/>
      <c r="B280" s="434" t="s">
        <v>2948</v>
      </c>
      <c r="C280" s="433" t="s">
        <v>2949</v>
      </c>
      <c r="D280" s="433"/>
      <c r="E280" s="435" t="s">
        <v>242</v>
      </c>
      <c r="F280" s="436">
        <v>2074</v>
      </c>
      <c r="G280" s="269">
        <f t="shared" si="8"/>
        <v>1451.8000000000002</v>
      </c>
      <c r="H280" s="93"/>
      <c r="I280" s="270"/>
      <c r="J280" s="271">
        <f t="shared" si="9"/>
        <v>0</v>
      </c>
      <c r="K280" s="93"/>
      <c r="L280" s="437" t="s">
        <v>162</v>
      </c>
      <c r="M280" s="437" t="s">
        <v>2779</v>
      </c>
      <c r="N280" s="437" t="s">
        <v>2824</v>
      </c>
      <c r="O280" s="437">
        <v>72</v>
      </c>
      <c r="P280" s="437" t="s">
        <v>2933</v>
      </c>
      <c r="Q280" s="437"/>
      <c r="R280" s="437"/>
      <c r="S280" s="437"/>
      <c r="T280" s="438">
        <v>1.216</v>
      </c>
      <c r="U280" s="437"/>
    </row>
    <row r="281" spans="1:21" s="142" customFormat="1" ht="25.5" x14ac:dyDescent="0.25">
      <c r="A281" s="644"/>
      <c r="B281" s="123" t="s">
        <v>2820</v>
      </c>
      <c r="C281" s="175" t="s">
        <v>2821</v>
      </c>
      <c r="D281" s="125">
        <v>1</v>
      </c>
      <c r="E281" s="126" t="s">
        <v>242</v>
      </c>
      <c r="F281" s="5">
        <v>976</v>
      </c>
      <c r="G281" s="272">
        <f t="shared" si="8"/>
        <v>683.2</v>
      </c>
      <c r="H281" s="93"/>
      <c r="I281" s="51"/>
      <c r="J281" s="52">
        <f t="shared" si="9"/>
        <v>0</v>
      </c>
      <c r="K281" s="93"/>
      <c r="L281" s="125" t="s">
        <v>162</v>
      </c>
      <c r="M281" s="125" t="s">
        <v>2779</v>
      </c>
      <c r="N281" s="125" t="s">
        <v>2824</v>
      </c>
      <c r="O281" s="125">
        <v>72</v>
      </c>
      <c r="P281" s="125" t="s">
        <v>2933</v>
      </c>
      <c r="Q281" s="125"/>
      <c r="R281" s="125"/>
      <c r="S281" s="125"/>
      <c r="T281" s="127">
        <v>0.7</v>
      </c>
      <c r="U281" s="125"/>
    </row>
    <row r="282" spans="1:21" s="142" customFormat="1" ht="25.5" x14ac:dyDescent="0.25">
      <c r="A282" s="644"/>
      <c r="B282" s="123" t="s">
        <v>2825</v>
      </c>
      <c r="C282" s="175" t="s">
        <v>2826</v>
      </c>
      <c r="D282" s="125">
        <v>1</v>
      </c>
      <c r="E282" s="126" t="s">
        <v>242</v>
      </c>
      <c r="F282" s="5">
        <v>1098</v>
      </c>
      <c r="G282" s="272">
        <f t="shared" si="8"/>
        <v>768.6</v>
      </c>
      <c r="H282" s="93"/>
      <c r="I282" s="51"/>
      <c r="J282" s="52">
        <f t="shared" si="9"/>
        <v>0</v>
      </c>
      <c r="K282" s="93"/>
      <c r="L282" s="125" t="s">
        <v>162</v>
      </c>
      <c r="M282" s="125" t="s">
        <v>2779</v>
      </c>
      <c r="N282" s="125" t="s">
        <v>2824</v>
      </c>
      <c r="O282" s="125">
        <v>72</v>
      </c>
      <c r="P282" s="125" t="s">
        <v>2933</v>
      </c>
      <c r="Q282" s="125"/>
      <c r="R282" s="125"/>
      <c r="S282" s="125"/>
      <c r="T282" s="127">
        <v>0.75</v>
      </c>
      <c r="U282" s="125"/>
    </row>
    <row r="283" spans="1:21" s="142" customFormat="1" ht="36.75" customHeight="1" x14ac:dyDescent="0.25">
      <c r="A283" s="644"/>
      <c r="B283" s="434" t="s">
        <v>2950</v>
      </c>
      <c r="C283" s="433" t="s">
        <v>2951</v>
      </c>
      <c r="D283" s="433"/>
      <c r="E283" s="435" t="s">
        <v>242</v>
      </c>
      <c r="F283" s="436">
        <v>2257</v>
      </c>
      <c r="G283" s="269">
        <f t="shared" si="8"/>
        <v>1579.9</v>
      </c>
      <c r="H283" s="93"/>
      <c r="I283" s="270"/>
      <c r="J283" s="271">
        <f t="shared" si="9"/>
        <v>0</v>
      </c>
      <c r="K283" s="93"/>
      <c r="L283" s="437" t="s">
        <v>162</v>
      </c>
      <c r="M283" s="437" t="s">
        <v>2779</v>
      </c>
      <c r="N283" s="437" t="s">
        <v>2829</v>
      </c>
      <c r="O283" s="437">
        <v>72</v>
      </c>
      <c r="P283" s="437" t="s">
        <v>2933</v>
      </c>
      <c r="Q283" s="437"/>
      <c r="R283" s="437"/>
      <c r="S283" s="437"/>
      <c r="T283" s="438">
        <v>1.306</v>
      </c>
      <c r="U283" s="437"/>
    </row>
    <row r="284" spans="1:21" s="142" customFormat="1" ht="25.5" x14ac:dyDescent="0.25">
      <c r="A284" s="644"/>
      <c r="B284" s="123" t="s">
        <v>2825</v>
      </c>
      <c r="C284" s="175" t="s">
        <v>2826</v>
      </c>
      <c r="D284" s="125">
        <v>1</v>
      </c>
      <c r="E284" s="126" t="s">
        <v>242</v>
      </c>
      <c r="F284" s="5">
        <v>1098</v>
      </c>
      <c r="G284" s="272">
        <f t="shared" si="8"/>
        <v>768.6</v>
      </c>
      <c r="H284" s="93"/>
      <c r="I284" s="51"/>
      <c r="J284" s="52">
        <f t="shared" si="9"/>
        <v>0</v>
      </c>
      <c r="K284" s="93"/>
      <c r="L284" s="125" t="s">
        <v>162</v>
      </c>
      <c r="M284" s="125" t="s">
        <v>2779</v>
      </c>
      <c r="N284" s="125" t="s">
        <v>2829</v>
      </c>
      <c r="O284" s="125">
        <v>72</v>
      </c>
      <c r="P284" s="125" t="s">
        <v>2933</v>
      </c>
      <c r="Q284" s="125"/>
      <c r="R284" s="125"/>
      <c r="S284" s="125"/>
      <c r="T284" s="127">
        <v>0.75</v>
      </c>
      <c r="U284" s="125"/>
    </row>
    <row r="285" spans="1:21" s="142" customFormat="1" ht="25.5" x14ac:dyDescent="0.25">
      <c r="A285" s="644"/>
      <c r="B285" s="123" t="s">
        <v>2830</v>
      </c>
      <c r="C285" s="175" t="s">
        <v>2831</v>
      </c>
      <c r="D285" s="125">
        <v>1</v>
      </c>
      <c r="E285" s="126" t="s">
        <v>242</v>
      </c>
      <c r="F285" s="5">
        <v>1159</v>
      </c>
      <c r="G285" s="272">
        <f t="shared" si="8"/>
        <v>811.3</v>
      </c>
      <c r="H285" s="93"/>
      <c r="I285" s="51"/>
      <c r="J285" s="52">
        <f t="shared" si="9"/>
        <v>0</v>
      </c>
      <c r="K285" s="93"/>
      <c r="L285" s="125" t="s">
        <v>162</v>
      </c>
      <c r="M285" s="125" t="s">
        <v>2779</v>
      </c>
      <c r="N285" s="125" t="s">
        <v>2829</v>
      </c>
      <c r="O285" s="125">
        <v>72</v>
      </c>
      <c r="P285" s="125" t="s">
        <v>2933</v>
      </c>
      <c r="Q285" s="125"/>
      <c r="R285" s="125"/>
      <c r="S285" s="125"/>
      <c r="T285" s="127">
        <v>0.8</v>
      </c>
      <c r="U285" s="125"/>
    </row>
    <row r="286" spans="1:21" s="142" customFormat="1" ht="34.5" customHeight="1" x14ac:dyDescent="0.25">
      <c r="A286" s="644"/>
      <c r="B286" s="434" t="s">
        <v>2952</v>
      </c>
      <c r="C286" s="433" t="s">
        <v>2953</v>
      </c>
      <c r="D286" s="433"/>
      <c r="E286" s="435" t="s">
        <v>242</v>
      </c>
      <c r="F286" s="436">
        <v>2440</v>
      </c>
      <c r="G286" s="269">
        <f t="shared" si="8"/>
        <v>1708</v>
      </c>
      <c r="H286" s="93"/>
      <c r="I286" s="270"/>
      <c r="J286" s="271">
        <f t="shared" si="9"/>
        <v>0</v>
      </c>
      <c r="K286" s="93"/>
      <c r="L286" s="437" t="s">
        <v>162</v>
      </c>
      <c r="M286" s="437" t="s">
        <v>2779</v>
      </c>
      <c r="N286" s="437" t="s">
        <v>2834</v>
      </c>
      <c r="O286" s="437">
        <v>72</v>
      </c>
      <c r="P286" s="437" t="s">
        <v>2933</v>
      </c>
      <c r="Q286" s="437"/>
      <c r="R286" s="437"/>
      <c r="S286" s="437"/>
      <c r="T286" s="438">
        <v>1.3979999999999999</v>
      </c>
      <c r="U286" s="437"/>
    </row>
    <row r="287" spans="1:21" s="142" customFormat="1" ht="25.5" x14ac:dyDescent="0.25">
      <c r="A287" s="644"/>
      <c r="B287" s="123" t="s">
        <v>2830</v>
      </c>
      <c r="C287" s="175" t="s">
        <v>2831</v>
      </c>
      <c r="D287" s="125">
        <v>1</v>
      </c>
      <c r="E287" s="126" t="s">
        <v>242</v>
      </c>
      <c r="F287" s="5">
        <v>1159</v>
      </c>
      <c r="G287" s="272">
        <f t="shared" si="8"/>
        <v>811.3</v>
      </c>
      <c r="H287" s="93"/>
      <c r="I287" s="51"/>
      <c r="J287" s="52">
        <f t="shared" si="9"/>
        <v>0</v>
      </c>
      <c r="K287" s="93"/>
      <c r="L287" s="125" t="s">
        <v>162</v>
      </c>
      <c r="M287" s="125" t="s">
        <v>2779</v>
      </c>
      <c r="N287" s="125" t="s">
        <v>2834</v>
      </c>
      <c r="O287" s="125">
        <v>72</v>
      </c>
      <c r="P287" s="125" t="s">
        <v>2933</v>
      </c>
      <c r="Q287" s="125"/>
      <c r="R287" s="125"/>
      <c r="S287" s="125"/>
      <c r="T287" s="127">
        <v>0.8</v>
      </c>
      <c r="U287" s="125"/>
    </row>
    <row r="288" spans="1:21" s="142" customFormat="1" ht="25.5" x14ac:dyDescent="0.25">
      <c r="A288" s="644"/>
      <c r="B288" s="123" t="s">
        <v>2835</v>
      </c>
      <c r="C288" s="175" t="s">
        <v>2836</v>
      </c>
      <c r="D288" s="125">
        <v>1</v>
      </c>
      <c r="E288" s="126" t="s">
        <v>242</v>
      </c>
      <c r="F288" s="5">
        <v>1281</v>
      </c>
      <c r="G288" s="272">
        <f t="shared" si="8"/>
        <v>896.7</v>
      </c>
      <c r="H288" s="93"/>
      <c r="I288" s="51"/>
      <c r="J288" s="52">
        <f t="shared" si="9"/>
        <v>0</v>
      </c>
      <c r="K288" s="93"/>
      <c r="L288" s="125" t="s">
        <v>162</v>
      </c>
      <c r="M288" s="125" t="s">
        <v>2779</v>
      </c>
      <c r="N288" s="125" t="s">
        <v>2834</v>
      </c>
      <c r="O288" s="125">
        <v>72</v>
      </c>
      <c r="P288" s="125" t="s">
        <v>2933</v>
      </c>
      <c r="Q288" s="125"/>
      <c r="R288" s="125"/>
      <c r="S288" s="125"/>
      <c r="T288" s="127">
        <v>0.85</v>
      </c>
      <c r="U288" s="125"/>
    </row>
    <row r="289" spans="1:21" s="142" customFormat="1" ht="33.75" customHeight="1" x14ac:dyDescent="0.25">
      <c r="A289" s="644"/>
      <c r="B289" s="434" t="s">
        <v>2954</v>
      </c>
      <c r="C289" s="433" t="s">
        <v>2955</v>
      </c>
      <c r="D289" s="433"/>
      <c r="E289" s="435" t="s">
        <v>242</v>
      </c>
      <c r="F289" s="436">
        <v>2623</v>
      </c>
      <c r="G289" s="269">
        <f t="shared" si="8"/>
        <v>1836.1</v>
      </c>
      <c r="H289" s="93"/>
      <c r="I289" s="270"/>
      <c r="J289" s="271">
        <f t="shared" si="9"/>
        <v>0</v>
      </c>
      <c r="K289" s="93"/>
      <c r="L289" s="437" t="s">
        <v>162</v>
      </c>
      <c r="M289" s="437" t="s">
        <v>2779</v>
      </c>
      <c r="N289" s="437" t="s">
        <v>2109</v>
      </c>
      <c r="O289" s="437">
        <v>72</v>
      </c>
      <c r="P289" s="437" t="s">
        <v>2933</v>
      </c>
      <c r="Q289" s="437"/>
      <c r="R289" s="437"/>
      <c r="S289" s="437"/>
      <c r="T289" s="438">
        <v>1.49</v>
      </c>
      <c r="U289" s="437"/>
    </row>
    <row r="290" spans="1:21" s="142" customFormat="1" ht="25.5" x14ac:dyDescent="0.25">
      <c r="A290" s="644"/>
      <c r="B290" s="123" t="s">
        <v>2835</v>
      </c>
      <c r="C290" s="175" t="s">
        <v>2836</v>
      </c>
      <c r="D290" s="125">
        <v>1</v>
      </c>
      <c r="E290" s="126" t="s">
        <v>242</v>
      </c>
      <c r="F290" s="5">
        <v>1281</v>
      </c>
      <c r="G290" s="272">
        <f t="shared" si="8"/>
        <v>896.7</v>
      </c>
      <c r="H290" s="93"/>
      <c r="I290" s="51"/>
      <c r="J290" s="52">
        <f t="shared" si="9"/>
        <v>0</v>
      </c>
      <c r="K290" s="93"/>
      <c r="L290" s="125" t="s">
        <v>162</v>
      </c>
      <c r="M290" s="125" t="s">
        <v>2779</v>
      </c>
      <c r="N290" s="125" t="s">
        <v>2109</v>
      </c>
      <c r="O290" s="125">
        <v>72</v>
      </c>
      <c r="P290" s="125" t="s">
        <v>2933</v>
      </c>
      <c r="Q290" s="125"/>
      <c r="R290" s="125"/>
      <c r="S290" s="125"/>
      <c r="T290" s="127">
        <v>0.85</v>
      </c>
      <c r="U290" s="125"/>
    </row>
    <row r="291" spans="1:21" s="142" customFormat="1" ht="25.5" x14ac:dyDescent="0.25">
      <c r="A291" s="644"/>
      <c r="B291" s="123" t="s">
        <v>2839</v>
      </c>
      <c r="C291" s="175" t="s">
        <v>2840</v>
      </c>
      <c r="D291" s="125">
        <v>1</v>
      </c>
      <c r="E291" s="126" t="s">
        <v>242</v>
      </c>
      <c r="F291" s="5">
        <v>1342</v>
      </c>
      <c r="G291" s="272">
        <f t="shared" si="8"/>
        <v>939.40000000000009</v>
      </c>
      <c r="H291" s="93"/>
      <c r="I291" s="51"/>
      <c r="J291" s="52">
        <f t="shared" si="9"/>
        <v>0</v>
      </c>
      <c r="K291" s="93"/>
      <c r="L291" s="125" t="s">
        <v>162</v>
      </c>
      <c r="M291" s="125" t="s">
        <v>2779</v>
      </c>
      <c r="N291" s="125" t="s">
        <v>2109</v>
      </c>
      <c r="O291" s="125">
        <v>72</v>
      </c>
      <c r="P291" s="125" t="s">
        <v>2933</v>
      </c>
      <c r="Q291" s="125"/>
      <c r="R291" s="125"/>
      <c r="S291" s="125"/>
      <c r="T291" s="127">
        <v>0.9</v>
      </c>
      <c r="U291" s="125"/>
    </row>
    <row r="292" spans="1:21" s="142" customFormat="1" ht="34.5" customHeight="1" x14ac:dyDescent="0.25">
      <c r="A292" s="644"/>
      <c r="B292" s="434" t="s">
        <v>2956</v>
      </c>
      <c r="C292" s="433" t="s">
        <v>2957</v>
      </c>
      <c r="D292" s="433"/>
      <c r="E292" s="435" t="s">
        <v>242</v>
      </c>
      <c r="F292" s="436">
        <v>2745</v>
      </c>
      <c r="G292" s="269">
        <f t="shared" si="8"/>
        <v>1921.5</v>
      </c>
      <c r="H292" s="93"/>
      <c r="I292" s="270"/>
      <c r="J292" s="271">
        <f t="shared" si="9"/>
        <v>0</v>
      </c>
      <c r="K292" s="93"/>
      <c r="L292" s="437" t="s">
        <v>162</v>
      </c>
      <c r="M292" s="437" t="s">
        <v>2779</v>
      </c>
      <c r="N292" s="437" t="s">
        <v>2843</v>
      </c>
      <c r="O292" s="437">
        <v>72</v>
      </c>
      <c r="P292" s="437" t="s">
        <v>2933</v>
      </c>
      <c r="Q292" s="437"/>
      <c r="R292" s="437"/>
      <c r="S292" s="437"/>
      <c r="T292" s="438">
        <v>1.5820000000000001</v>
      </c>
      <c r="U292" s="437"/>
    </row>
    <row r="293" spans="1:21" s="142" customFormat="1" ht="25.5" x14ac:dyDescent="0.25">
      <c r="A293" s="644"/>
      <c r="B293" s="123" t="s">
        <v>2839</v>
      </c>
      <c r="C293" s="175" t="s">
        <v>2840</v>
      </c>
      <c r="D293" s="125">
        <v>1</v>
      </c>
      <c r="E293" s="126" t="s">
        <v>242</v>
      </c>
      <c r="F293" s="5">
        <v>1342</v>
      </c>
      <c r="G293" s="272">
        <f t="shared" si="8"/>
        <v>939.40000000000009</v>
      </c>
      <c r="H293" s="93"/>
      <c r="I293" s="51"/>
      <c r="J293" s="52">
        <f t="shared" si="9"/>
        <v>0</v>
      </c>
      <c r="K293" s="93"/>
      <c r="L293" s="125" t="s">
        <v>162</v>
      </c>
      <c r="M293" s="125" t="s">
        <v>2779</v>
      </c>
      <c r="N293" s="125" t="s">
        <v>2843</v>
      </c>
      <c r="O293" s="125">
        <v>72</v>
      </c>
      <c r="P293" s="125" t="s">
        <v>2933</v>
      </c>
      <c r="Q293" s="125"/>
      <c r="R293" s="125"/>
      <c r="S293" s="125"/>
      <c r="T293" s="127">
        <v>0.9</v>
      </c>
      <c r="U293" s="125"/>
    </row>
    <row r="294" spans="1:21" s="142" customFormat="1" ht="26.25" thickBot="1" x14ac:dyDescent="0.3">
      <c r="A294" s="645"/>
      <c r="B294" s="123" t="s">
        <v>2844</v>
      </c>
      <c r="C294" s="175" t="s">
        <v>2845</v>
      </c>
      <c r="D294" s="125">
        <v>1</v>
      </c>
      <c r="E294" s="126" t="s">
        <v>242</v>
      </c>
      <c r="F294" s="5">
        <v>1403</v>
      </c>
      <c r="G294" s="272">
        <f t="shared" si="8"/>
        <v>982.1</v>
      </c>
      <c r="H294" s="93"/>
      <c r="I294" s="51"/>
      <c r="J294" s="52">
        <f t="shared" si="9"/>
        <v>0</v>
      </c>
      <c r="K294" s="93"/>
      <c r="L294" s="125" t="s">
        <v>162</v>
      </c>
      <c r="M294" s="125" t="s">
        <v>2779</v>
      </c>
      <c r="N294" s="125" t="s">
        <v>2843</v>
      </c>
      <c r="O294" s="125">
        <v>72</v>
      </c>
      <c r="P294" s="125" t="s">
        <v>2933</v>
      </c>
      <c r="Q294" s="125"/>
      <c r="R294" s="125"/>
      <c r="S294" s="125"/>
      <c r="T294" s="127">
        <v>0.95</v>
      </c>
      <c r="U294" s="125"/>
    </row>
    <row r="295" spans="1:21" s="142" customFormat="1" ht="24" customHeight="1" thickTop="1" thickBot="1" x14ac:dyDescent="0.3">
      <c r="A295" s="108"/>
      <c r="B295" s="108"/>
      <c r="C295" s="176" t="s">
        <v>2958</v>
      </c>
      <c r="D295" s="133"/>
      <c r="E295" s="134"/>
      <c r="F295" s="36"/>
      <c r="G295" s="37"/>
      <c r="H295" s="93"/>
      <c r="I295" s="38"/>
      <c r="J295" s="135"/>
      <c r="K295" s="93"/>
      <c r="L295" s="136"/>
      <c r="M295" s="136"/>
      <c r="N295" s="136"/>
      <c r="O295" s="136"/>
      <c r="P295" s="136"/>
      <c r="Q295" s="136"/>
      <c r="R295" s="136"/>
      <c r="S295" s="136"/>
      <c r="T295" s="137"/>
      <c r="U295" s="136"/>
    </row>
    <row r="296" spans="1:21" s="142" customFormat="1" ht="32.25" thickTop="1" x14ac:dyDescent="0.25">
      <c r="A296" s="583"/>
      <c r="B296" s="264" t="s">
        <v>2959</v>
      </c>
      <c r="C296" s="424" t="s">
        <v>2960</v>
      </c>
      <c r="D296" s="266"/>
      <c r="E296" s="267" t="s">
        <v>235</v>
      </c>
      <c r="F296" s="268">
        <v>20435</v>
      </c>
      <c r="G296" s="269">
        <f t="shared" ref="G296:G359" si="10">F296-F296*$G$4</f>
        <v>14304.5</v>
      </c>
      <c r="H296" s="93"/>
      <c r="I296" s="270"/>
      <c r="J296" s="271">
        <f t="shared" ref="J296:J359" si="11">IF(I296*G296&gt;0,I296*G296,0)</f>
        <v>0</v>
      </c>
      <c r="K296" s="93"/>
      <c r="L296" s="266" t="s">
        <v>162</v>
      </c>
      <c r="M296" s="266" t="s">
        <v>2779</v>
      </c>
      <c r="N296" s="266" t="s">
        <v>2780</v>
      </c>
      <c r="O296" s="266">
        <v>192</v>
      </c>
      <c r="P296" s="266" t="s">
        <v>2781</v>
      </c>
      <c r="Q296" s="266"/>
      <c r="R296" s="266">
        <v>1</v>
      </c>
      <c r="S296" s="266">
        <v>345</v>
      </c>
      <c r="T296" s="371">
        <v>5.5</v>
      </c>
      <c r="U296" s="266">
        <v>20</v>
      </c>
    </row>
    <row r="297" spans="1:21" s="142" customFormat="1" ht="25.5" x14ac:dyDescent="0.25">
      <c r="A297" s="583"/>
      <c r="B297" s="123" t="s">
        <v>2961</v>
      </c>
      <c r="C297" s="175" t="s">
        <v>2962</v>
      </c>
      <c r="D297" s="125">
        <v>1</v>
      </c>
      <c r="E297" s="126" t="s">
        <v>242</v>
      </c>
      <c r="F297" s="5">
        <v>14030</v>
      </c>
      <c r="G297" s="272">
        <f t="shared" si="10"/>
        <v>9821</v>
      </c>
      <c r="H297" s="93"/>
      <c r="I297" s="51"/>
      <c r="J297" s="52">
        <f t="shared" si="11"/>
        <v>0</v>
      </c>
      <c r="K297" s="93"/>
      <c r="L297" s="125" t="s">
        <v>162</v>
      </c>
      <c r="M297" s="125" t="s">
        <v>2779</v>
      </c>
      <c r="N297" s="125" t="s">
        <v>2780</v>
      </c>
      <c r="O297" s="125">
        <v>192</v>
      </c>
      <c r="P297" s="125" t="s">
        <v>2781</v>
      </c>
      <c r="Q297" s="125"/>
      <c r="R297" s="125">
        <v>1</v>
      </c>
      <c r="S297" s="125">
        <v>345</v>
      </c>
      <c r="T297" s="127">
        <v>5.5</v>
      </c>
      <c r="U297" s="125">
        <v>20</v>
      </c>
    </row>
    <row r="298" spans="1:21" s="142" customFormat="1" x14ac:dyDescent="0.25">
      <c r="A298" s="583"/>
      <c r="B298" s="123" t="s">
        <v>2784</v>
      </c>
      <c r="C298" s="175" t="s">
        <v>2785</v>
      </c>
      <c r="D298" s="125">
        <v>1</v>
      </c>
      <c r="E298" s="126" t="s">
        <v>242</v>
      </c>
      <c r="F298" s="5">
        <v>3660</v>
      </c>
      <c r="G298" s="272">
        <f t="shared" si="10"/>
        <v>2562</v>
      </c>
      <c r="H298" s="93"/>
      <c r="I298" s="51"/>
      <c r="J298" s="52">
        <f t="shared" si="11"/>
        <v>0</v>
      </c>
      <c r="K298" s="93"/>
      <c r="L298" s="125" t="s">
        <v>162</v>
      </c>
      <c r="M298" s="125" t="s">
        <v>2779</v>
      </c>
      <c r="N298" s="125" t="s">
        <v>2780</v>
      </c>
      <c r="O298" s="125">
        <v>192</v>
      </c>
      <c r="P298" s="125" t="s">
        <v>2781</v>
      </c>
      <c r="Q298" s="125"/>
      <c r="R298" s="125">
        <v>1</v>
      </c>
      <c r="S298" s="125">
        <v>345</v>
      </c>
      <c r="T298" s="127">
        <v>5.5</v>
      </c>
      <c r="U298" s="125">
        <v>20</v>
      </c>
    </row>
    <row r="299" spans="1:21" s="142" customFormat="1" x14ac:dyDescent="0.25">
      <c r="A299" s="583"/>
      <c r="B299" s="123" t="s">
        <v>2963</v>
      </c>
      <c r="C299" s="175" t="s">
        <v>2964</v>
      </c>
      <c r="D299" s="125">
        <v>1</v>
      </c>
      <c r="E299" s="126" t="s">
        <v>242</v>
      </c>
      <c r="F299" s="5">
        <v>1281</v>
      </c>
      <c r="G299" s="272">
        <f t="shared" si="10"/>
        <v>896.7</v>
      </c>
      <c r="H299" s="93"/>
      <c r="I299" s="51"/>
      <c r="J299" s="52">
        <f t="shared" si="11"/>
        <v>0</v>
      </c>
      <c r="K299" s="93"/>
      <c r="L299" s="125" t="s">
        <v>162</v>
      </c>
      <c r="M299" s="125" t="s">
        <v>2779</v>
      </c>
      <c r="N299" s="125" t="s">
        <v>2780</v>
      </c>
      <c r="O299" s="125">
        <v>192</v>
      </c>
      <c r="P299" s="125" t="s">
        <v>2781</v>
      </c>
      <c r="Q299" s="125"/>
      <c r="R299" s="125">
        <v>1</v>
      </c>
      <c r="S299" s="125">
        <v>345</v>
      </c>
      <c r="T299" s="127">
        <v>5.5</v>
      </c>
      <c r="U299" s="125">
        <v>20</v>
      </c>
    </row>
    <row r="300" spans="1:21" s="142" customFormat="1" x14ac:dyDescent="0.25">
      <c r="A300" s="583"/>
      <c r="B300" s="123" t="s">
        <v>2965</v>
      </c>
      <c r="C300" s="175" t="s">
        <v>2966</v>
      </c>
      <c r="D300" s="125">
        <v>1</v>
      </c>
      <c r="E300" s="126" t="s">
        <v>242</v>
      </c>
      <c r="F300" s="5">
        <v>1464</v>
      </c>
      <c r="G300" s="272">
        <f t="shared" si="10"/>
        <v>1024.8</v>
      </c>
      <c r="H300" s="93"/>
      <c r="I300" s="51"/>
      <c r="J300" s="52">
        <f t="shared" si="11"/>
        <v>0</v>
      </c>
      <c r="K300" s="93"/>
      <c r="L300" s="125" t="s">
        <v>162</v>
      </c>
      <c r="M300" s="125" t="s">
        <v>2779</v>
      </c>
      <c r="N300" s="125" t="s">
        <v>2780</v>
      </c>
      <c r="O300" s="125">
        <v>192</v>
      </c>
      <c r="P300" s="125" t="s">
        <v>2781</v>
      </c>
      <c r="Q300" s="125"/>
      <c r="R300" s="125">
        <v>1</v>
      </c>
      <c r="S300" s="125">
        <v>345</v>
      </c>
      <c r="T300" s="127">
        <v>5.5</v>
      </c>
      <c r="U300" s="125">
        <v>20</v>
      </c>
    </row>
    <row r="301" spans="1:21" s="142" customFormat="1" ht="31.5" x14ac:dyDescent="0.25">
      <c r="A301" s="583"/>
      <c r="B301" s="264" t="s">
        <v>2967</v>
      </c>
      <c r="C301" s="424" t="s">
        <v>2968</v>
      </c>
      <c r="D301" s="266"/>
      <c r="E301" s="267" t="s">
        <v>235</v>
      </c>
      <c r="F301" s="268">
        <v>20801</v>
      </c>
      <c r="G301" s="269">
        <f t="shared" si="10"/>
        <v>14560.7</v>
      </c>
      <c r="H301" s="93"/>
      <c r="I301" s="270"/>
      <c r="J301" s="271">
        <f t="shared" si="11"/>
        <v>0</v>
      </c>
      <c r="K301" s="93"/>
      <c r="L301" s="266" t="s">
        <v>162</v>
      </c>
      <c r="M301" s="266" t="s">
        <v>2779</v>
      </c>
      <c r="N301" s="266" t="s">
        <v>2792</v>
      </c>
      <c r="O301" s="266">
        <v>192</v>
      </c>
      <c r="P301" s="266" t="s">
        <v>2781</v>
      </c>
      <c r="Q301" s="266"/>
      <c r="R301" s="266">
        <v>1</v>
      </c>
      <c r="S301" s="266">
        <v>345</v>
      </c>
      <c r="T301" s="371">
        <v>5.7</v>
      </c>
      <c r="U301" s="266">
        <v>20</v>
      </c>
    </row>
    <row r="302" spans="1:21" s="142" customFormat="1" ht="25.5" x14ac:dyDescent="0.25">
      <c r="A302" s="583"/>
      <c r="B302" s="123" t="s">
        <v>2961</v>
      </c>
      <c r="C302" s="175" t="s">
        <v>2962</v>
      </c>
      <c r="D302" s="125">
        <v>1</v>
      </c>
      <c r="E302" s="126" t="s">
        <v>242</v>
      </c>
      <c r="F302" s="5">
        <v>14030</v>
      </c>
      <c r="G302" s="272">
        <f t="shared" si="10"/>
        <v>9821</v>
      </c>
      <c r="H302" s="93"/>
      <c r="I302" s="51"/>
      <c r="J302" s="52">
        <f t="shared" si="11"/>
        <v>0</v>
      </c>
      <c r="K302" s="93"/>
      <c r="L302" s="125" t="s">
        <v>162</v>
      </c>
      <c r="M302" s="125" t="s">
        <v>2779</v>
      </c>
      <c r="N302" s="125" t="s">
        <v>2792</v>
      </c>
      <c r="O302" s="125">
        <v>192</v>
      </c>
      <c r="P302" s="125" t="s">
        <v>2781</v>
      </c>
      <c r="Q302" s="125"/>
      <c r="R302" s="125">
        <v>1</v>
      </c>
      <c r="S302" s="125">
        <v>345</v>
      </c>
      <c r="T302" s="127">
        <v>5.7</v>
      </c>
      <c r="U302" s="125">
        <v>20</v>
      </c>
    </row>
    <row r="303" spans="1:21" s="142" customFormat="1" x14ac:dyDescent="0.25">
      <c r="A303" s="583"/>
      <c r="B303" s="123" t="s">
        <v>2784</v>
      </c>
      <c r="C303" s="175" t="s">
        <v>2785</v>
      </c>
      <c r="D303" s="125">
        <v>1</v>
      </c>
      <c r="E303" s="126" t="s">
        <v>242</v>
      </c>
      <c r="F303" s="5">
        <v>3660</v>
      </c>
      <c r="G303" s="272">
        <f t="shared" si="10"/>
        <v>2562</v>
      </c>
      <c r="H303" s="93"/>
      <c r="I303" s="51"/>
      <c r="J303" s="52">
        <f t="shared" si="11"/>
        <v>0</v>
      </c>
      <c r="K303" s="93"/>
      <c r="L303" s="125" t="s">
        <v>162</v>
      </c>
      <c r="M303" s="125" t="s">
        <v>2779</v>
      </c>
      <c r="N303" s="125" t="s">
        <v>2792</v>
      </c>
      <c r="O303" s="125">
        <v>192</v>
      </c>
      <c r="P303" s="125" t="s">
        <v>2781</v>
      </c>
      <c r="Q303" s="125"/>
      <c r="R303" s="125">
        <v>1</v>
      </c>
      <c r="S303" s="125">
        <v>345</v>
      </c>
      <c r="T303" s="127">
        <v>5.7</v>
      </c>
      <c r="U303" s="125">
        <v>20</v>
      </c>
    </row>
    <row r="304" spans="1:21" s="142" customFormat="1" x14ac:dyDescent="0.25">
      <c r="A304" s="583"/>
      <c r="B304" s="123" t="s">
        <v>2965</v>
      </c>
      <c r="C304" s="175" t="s">
        <v>2966</v>
      </c>
      <c r="D304" s="125">
        <v>1</v>
      </c>
      <c r="E304" s="126" t="s">
        <v>242</v>
      </c>
      <c r="F304" s="5">
        <v>1464</v>
      </c>
      <c r="G304" s="272">
        <f t="shared" si="10"/>
        <v>1024.8</v>
      </c>
      <c r="H304" s="93"/>
      <c r="I304" s="51"/>
      <c r="J304" s="52">
        <f t="shared" si="11"/>
        <v>0</v>
      </c>
      <c r="K304" s="93"/>
      <c r="L304" s="125" t="s">
        <v>162</v>
      </c>
      <c r="M304" s="125" t="s">
        <v>2779</v>
      </c>
      <c r="N304" s="125" t="s">
        <v>2792</v>
      </c>
      <c r="O304" s="125">
        <v>192</v>
      </c>
      <c r="P304" s="125" t="s">
        <v>2781</v>
      </c>
      <c r="Q304" s="125"/>
      <c r="R304" s="125">
        <v>1</v>
      </c>
      <c r="S304" s="125">
        <v>345</v>
      </c>
      <c r="T304" s="127">
        <v>5.7</v>
      </c>
      <c r="U304" s="125">
        <v>20</v>
      </c>
    </row>
    <row r="305" spans="1:22" s="142" customFormat="1" x14ac:dyDescent="0.25">
      <c r="A305" s="583"/>
      <c r="B305" s="123" t="s">
        <v>2969</v>
      </c>
      <c r="C305" s="175" t="s">
        <v>2970</v>
      </c>
      <c r="D305" s="125">
        <v>1</v>
      </c>
      <c r="E305" s="126" t="s">
        <v>242</v>
      </c>
      <c r="F305" s="5">
        <v>1647</v>
      </c>
      <c r="G305" s="272">
        <f t="shared" si="10"/>
        <v>1152.9000000000001</v>
      </c>
      <c r="H305" s="93"/>
      <c r="I305" s="51"/>
      <c r="J305" s="52">
        <f t="shared" si="11"/>
        <v>0</v>
      </c>
      <c r="K305" s="93"/>
      <c r="L305" s="125" t="s">
        <v>162</v>
      </c>
      <c r="M305" s="125" t="s">
        <v>2779</v>
      </c>
      <c r="N305" s="125" t="s">
        <v>2792</v>
      </c>
      <c r="O305" s="125">
        <v>192</v>
      </c>
      <c r="P305" s="125" t="s">
        <v>2781</v>
      </c>
      <c r="Q305" s="125"/>
      <c r="R305" s="125">
        <v>1</v>
      </c>
      <c r="S305" s="125">
        <v>345</v>
      </c>
      <c r="T305" s="127">
        <v>5.7</v>
      </c>
      <c r="U305" s="125">
        <v>20</v>
      </c>
    </row>
    <row r="306" spans="1:22" s="142" customFormat="1" ht="31.5" x14ac:dyDescent="0.25">
      <c r="A306" s="583"/>
      <c r="B306" s="264" t="s">
        <v>2971</v>
      </c>
      <c r="C306" s="424" t="s">
        <v>2972</v>
      </c>
      <c r="D306" s="266"/>
      <c r="E306" s="267" t="s">
        <v>235</v>
      </c>
      <c r="F306" s="268">
        <v>21167</v>
      </c>
      <c r="G306" s="269">
        <f t="shared" si="10"/>
        <v>14816.900000000001</v>
      </c>
      <c r="H306" s="93"/>
      <c r="I306" s="270"/>
      <c r="J306" s="271">
        <f t="shared" si="11"/>
        <v>0</v>
      </c>
      <c r="K306" s="93"/>
      <c r="L306" s="266" t="s">
        <v>162</v>
      </c>
      <c r="M306" s="266" t="s">
        <v>2779</v>
      </c>
      <c r="N306" s="266" t="s">
        <v>2797</v>
      </c>
      <c r="O306" s="266">
        <v>192</v>
      </c>
      <c r="P306" s="266" t="s">
        <v>2781</v>
      </c>
      <c r="Q306" s="266"/>
      <c r="R306" s="266">
        <v>1</v>
      </c>
      <c r="S306" s="266">
        <v>345</v>
      </c>
      <c r="T306" s="371">
        <v>6</v>
      </c>
      <c r="U306" s="266">
        <v>20</v>
      </c>
    </row>
    <row r="307" spans="1:22" s="142" customFormat="1" ht="25.5" x14ac:dyDescent="0.25">
      <c r="A307" s="583"/>
      <c r="B307" s="123" t="s">
        <v>2961</v>
      </c>
      <c r="C307" s="175" t="s">
        <v>2962</v>
      </c>
      <c r="D307" s="125">
        <v>1</v>
      </c>
      <c r="E307" s="126" t="s">
        <v>242</v>
      </c>
      <c r="F307" s="5">
        <v>14030</v>
      </c>
      <c r="G307" s="272">
        <f t="shared" si="10"/>
        <v>9821</v>
      </c>
      <c r="H307" s="93"/>
      <c r="I307" s="51"/>
      <c r="J307" s="52">
        <f t="shared" si="11"/>
        <v>0</v>
      </c>
      <c r="K307" s="93"/>
      <c r="L307" s="125" t="s">
        <v>162</v>
      </c>
      <c r="M307" s="125" t="s">
        <v>2779</v>
      </c>
      <c r="N307" s="125" t="s">
        <v>2797</v>
      </c>
      <c r="O307" s="125">
        <v>192</v>
      </c>
      <c r="P307" s="125" t="s">
        <v>2781</v>
      </c>
      <c r="Q307" s="125"/>
      <c r="R307" s="125">
        <v>1</v>
      </c>
      <c r="S307" s="125">
        <v>345</v>
      </c>
      <c r="T307" s="127">
        <v>6</v>
      </c>
      <c r="U307" s="125">
        <v>20</v>
      </c>
    </row>
    <row r="308" spans="1:22" s="142" customFormat="1" x14ac:dyDescent="0.25">
      <c r="A308" s="583"/>
      <c r="B308" s="123" t="s">
        <v>2784</v>
      </c>
      <c r="C308" s="175" t="s">
        <v>2785</v>
      </c>
      <c r="D308" s="125">
        <v>1</v>
      </c>
      <c r="E308" s="126" t="s">
        <v>242</v>
      </c>
      <c r="F308" s="5">
        <v>3660</v>
      </c>
      <c r="G308" s="272">
        <f t="shared" si="10"/>
        <v>2562</v>
      </c>
      <c r="H308" s="93"/>
      <c r="I308" s="51"/>
      <c r="J308" s="52">
        <f t="shared" si="11"/>
        <v>0</v>
      </c>
      <c r="K308" s="93"/>
      <c r="L308" s="125" t="s">
        <v>162</v>
      </c>
      <c r="M308" s="125" t="s">
        <v>2779</v>
      </c>
      <c r="N308" s="125" t="s">
        <v>2797</v>
      </c>
      <c r="O308" s="125">
        <v>192</v>
      </c>
      <c r="P308" s="125" t="s">
        <v>2781</v>
      </c>
      <c r="Q308" s="125"/>
      <c r="R308" s="125">
        <v>1</v>
      </c>
      <c r="S308" s="125">
        <v>345</v>
      </c>
      <c r="T308" s="127">
        <v>6</v>
      </c>
      <c r="U308" s="125">
        <v>20</v>
      </c>
    </row>
    <row r="309" spans="1:22" s="142" customFormat="1" x14ac:dyDescent="0.25">
      <c r="A309" s="583"/>
      <c r="B309" s="123" t="s">
        <v>2969</v>
      </c>
      <c r="C309" s="175" t="s">
        <v>2970</v>
      </c>
      <c r="D309" s="125">
        <v>1</v>
      </c>
      <c r="E309" s="126" t="s">
        <v>242</v>
      </c>
      <c r="F309" s="5">
        <v>1647</v>
      </c>
      <c r="G309" s="272">
        <f t="shared" si="10"/>
        <v>1152.9000000000001</v>
      </c>
      <c r="H309" s="93"/>
      <c r="I309" s="51"/>
      <c r="J309" s="52">
        <f t="shared" si="11"/>
        <v>0</v>
      </c>
      <c r="K309" s="93"/>
      <c r="L309" s="125" t="s">
        <v>162</v>
      </c>
      <c r="M309" s="125" t="s">
        <v>2779</v>
      </c>
      <c r="N309" s="125" t="s">
        <v>2797</v>
      </c>
      <c r="O309" s="125">
        <v>192</v>
      </c>
      <c r="P309" s="125" t="s">
        <v>2781</v>
      </c>
      <c r="Q309" s="125"/>
      <c r="R309" s="125">
        <v>1</v>
      </c>
      <c r="S309" s="125">
        <v>345</v>
      </c>
      <c r="T309" s="127">
        <v>6</v>
      </c>
      <c r="U309" s="125">
        <v>20</v>
      </c>
    </row>
    <row r="310" spans="1:22" s="142" customFormat="1" x14ac:dyDescent="0.25">
      <c r="A310" s="583"/>
      <c r="B310" s="123" t="s">
        <v>2973</v>
      </c>
      <c r="C310" s="175" t="s">
        <v>2974</v>
      </c>
      <c r="D310" s="125">
        <v>1</v>
      </c>
      <c r="E310" s="126" t="s">
        <v>242</v>
      </c>
      <c r="F310" s="5">
        <v>1830</v>
      </c>
      <c r="G310" s="272">
        <f t="shared" si="10"/>
        <v>1281</v>
      </c>
      <c r="H310" s="93"/>
      <c r="I310" s="51"/>
      <c r="J310" s="52">
        <f t="shared" si="11"/>
        <v>0</v>
      </c>
      <c r="K310" s="93"/>
      <c r="L310" s="125" t="s">
        <v>162</v>
      </c>
      <c r="M310" s="125" t="s">
        <v>2779</v>
      </c>
      <c r="N310" s="125" t="s">
        <v>2797</v>
      </c>
      <c r="O310" s="125">
        <v>192</v>
      </c>
      <c r="P310" s="125" t="s">
        <v>2781</v>
      </c>
      <c r="Q310" s="125"/>
      <c r="R310" s="125">
        <v>1</v>
      </c>
      <c r="S310" s="125">
        <v>345</v>
      </c>
      <c r="T310" s="127">
        <v>6</v>
      </c>
      <c r="U310" s="125">
        <v>20</v>
      </c>
    </row>
    <row r="311" spans="1:22" s="142" customFormat="1" ht="31.5" x14ac:dyDescent="0.25">
      <c r="A311" s="583"/>
      <c r="B311" s="264" t="s">
        <v>2975</v>
      </c>
      <c r="C311" s="424" t="s">
        <v>2976</v>
      </c>
      <c r="D311" s="266"/>
      <c r="E311" s="267" t="s">
        <v>235</v>
      </c>
      <c r="F311" s="268">
        <v>21411</v>
      </c>
      <c r="G311" s="269">
        <f t="shared" si="10"/>
        <v>14987.7</v>
      </c>
      <c r="H311" s="93"/>
      <c r="I311" s="270"/>
      <c r="J311" s="271">
        <f t="shared" si="11"/>
        <v>0</v>
      </c>
      <c r="K311" s="93"/>
      <c r="L311" s="266" t="s">
        <v>162</v>
      </c>
      <c r="M311" s="266" t="s">
        <v>2779</v>
      </c>
      <c r="N311" s="266" t="s">
        <v>2802</v>
      </c>
      <c r="O311" s="266">
        <v>192</v>
      </c>
      <c r="P311" s="266" t="s">
        <v>2781</v>
      </c>
      <c r="Q311" s="266"/>
      <c r="R311" s="266">
        <v>1</v>
      </c>
      <c r="S311" s="266">
        <v>345</v>
      </c>
      <c r="T311" s="371">
        <v>6.2</v>
      </c>
      <c r="U311" s="266">
        <v>20</v>
      </c>
    </row>
    <row r="312" spans="1:22" s="142" customFormat="1" ht="25.5" x14ac:dyDescent="0.25">
      <c r="A312" s="583"/>
      <c r="B312" s="123" t="s">
        <v>2961</v>
      </c>
      <c r="C312" s="175" t="s">
        <v>2962</v>
      </c>
      <c r="D312" s="125">
        <v>1</v>
      </c>
      <c r="E312" s="126" t="s">
        <v>242</v>
      </c>
      <c r="F312" s="5">
        <v>14030</v>
      </c>
      <c r="G312" s="272">
        <f t="shared" si="10"/>
        <v>9821</v>
      </c>
      <c r="H312" s="93"/>
      <c r="I312" s="51"/>
      <c r="J312" s="52">
        <f t="shared" si="11"/>
        <v>0</v>
      </c>
      <c r="K312" s="93"/>
      <c r="L312" s="125" t="s">
        <v>162</v>
      </c>
      <c r="M312" s="125" t="s">
        <v>2779</v>
      </c>
      <c r="N312" s="125" t="s">
        <v>2802</v>
      </c>
      <c r="O312" s="125">
        <v>192</v>
      </c>
      <c r="P312" s="125" t="s">
        <v>2781</v>
      </c>
      <c r="Q312" s="125"/>
      <c r="R312" s="125">
        <v>1</v>
      </c>
      <c r="S312" s="125">
        <v>345</v>
      </c>
      <c r="T312" s="127">
        <v>6.2</v>
      </c>
      <c r="U312" s="125">
        <v>20</v>
      </c>
      <c r="V312" s="177"/>
    </row>
    <row r="313" spans="1:22" s="142" customFormat="1" x14ac:dyDescent="0.25">
      <c r="A313" s="583"/>
      <c r="B313" s="123" t="s">
        <v>2784</v>
      </c>
      <c r="C313" s="175" t="s">
        <v>2785</v>
      </c>
      <c r="D313" s="125">
        <v>1</v>
      </c>
      <c r="E313" s="126" t="s">
        <v>242</v>
      </c>
      <c r="F313" s="5">
        <v>3660</v>
      </c>
      <c r="G313" s="272">
        <f t="shared" si="10"/>
        <v>2562</v>
      </c>
      <c r="H313" s="93"/>
      <c r="I313" s="51"/>
      <c r="J313" s="52">
        <f t="shared" si="11"/>
        <v>0</v>
      </c>
      <c r="K313" s="93"/>
      <c r="L313" s="125" t="s">
        <v>162</v>
      </c>
      <c r="M313" s="125" t="s">
        <v>2779</v>
      </c>
      <c r="N313" s="125" t="s">
        <v>2802</v>
      </c>
      <c r="O313" s="125">
        <v>192</v>
      </c>
      <c r="P313" s="125" t="s">
        <v>2781</v>
      </c>
      <c r="Q313" s="125"/>
      <c r="R313" s="125">
        <v>1</v>
      </c>
      <c r="S313" s="125">
        <v>345</v>
      </c>
      <c r="T313" s="127">
        <v>6.2</v>
      </c>
      <c r="U313" s="125">
        <v>20</v>
      </c>
      <c r="V313" s="177"/>
    </row>
    <row r="314" spans="1:22" s="142" customFormat="1" x14ac:dyDescent="0.25">
      <c r="A314" s="583"/>
      <c r="B314" s="123" t="s">
        <v>2977</v>
      </c>
      <c r="C314" s="175" t="s">
        <v>2978</v>
      </c>
      <c r="D314" s="125">
        <v>1</v>
      </c>
      <c r="E314" s="126" t="s">
        <v>242</v>
      </c>
      <c r="F314" s="5">
        <v>1769</v>
      </c>
      <c r="G314" s="272">
        <f t="shared" si="10"/>
        <v>1238.3000000000002</v>
      </c>
      <c r="H314" s="93"/>
      <c r="I314" s="51"/>
      <c r="J314" s="52">
        <f t="shared" si="11"/>
        <v>0</v>
      </c>
      <c r="K314" s="93"/>
      <c r="L314" s="125" t="s">
        <v>162</v>
      </c>
      <c r="M314" s="125" t="s">
        <v>2779</v>
      </c>
      <c r="N314" s="125" t="s">
        <v>2802</v>
      </c>
      <c r="O314" s="125">
        <v>192</v>
      </c>
      <c r="P314" s="125" t="s">
        <v>2781</v>
      </c>
      <c r="Q314" s="125"/>
      <c r="R314" s="125">
        <v>1</v>
      </c>
      <c r="S314" s="125">
        <v>345</v>
      </c>
      <c r="T314" s="127">
        <v>6.2</v>
      </c>
      <c r="U314" s="125">
        <v>20</v>
      </c>
      <c r="V314" s="177"/>
    </row>
    <row r="315" spans="1:22" s="142" customFormat="1" x14ac:dyDescent="0.25">
      <c r="A315" s="583"/>
      <c r="B315" s="123" t="s">
        <v>2979</v>
      </c>
      <c r="C315" s="175" t="s">
        <v>2980</v>
      </c>
      <c r="D315" s="125">
        <v>1</v>
      </c>
      <c r="E315" s="126" t="s">
        <v>242</v>
      </c>
      <c r="F315" s="5">
        <v>1952</v>
      </c>
      <c r="G315" s="272">
        <f t="shared" si="10"/>
        <v>1366.4</v>
      </c>
      <c r="H315" s="93"/>
      <c r="I315" s="51"/>
      <c r="J315" s="52">
        <f t="shared" si="11"/>
        <v>0</v>
      </c>
      <c r="K315" s="93"/>
      <c r="L315" s="125" t="s">
        <v>162</v>
      </c>
      <c r="M315" s="125" t="s">
        <v>2779</v>
      </c>
      <c r="N315" s="125" t="s">
        <v>2802</v>
      </c>
      <c r="O315" s="125">
        <v>192</v>
      </c>
      <c r="P315" s="125" t="s">
        <v>2781</v>
      </c>
      <c r="Q315" s="125"/>
      <c r="R315" s="125">
        <v>1</v>
      </c>
      <c r="S315" s="125">
        <v>345</v>
      </c>
      <c r="T315" s="127">
        <v>6.2</v>
      </c>
      <c r="U315" s="125">
        <v>20</v>
      </c>
      <c r="V315" s="177"/>
    </row>
    <row r="316" spans="1:22" s="142" customFormat="1" ht="31.5" x14ac:dyDescent="0.25">
      <c r="A316" s="583"/>
      <c r="B316" s="264" t="s">
        <v>2981</v>
      </c>
      <c r="C316" s="424" t="s">
        <v>2982</v>
      </c>
      <c r="D316" s="266"/>
      <c r="E316" s="267" t="s">
        <v>235</v>
      </c>
      <c r="F316" s="268">
        <v>21838</v>
      </c>
      <c r="G316" s="269">
        <f t="shared" si="10"/>
        <v>15286.6</v>
      </c>
      <c r="H316" s="93"/>
      <c r="I316" s="270"/>
      <c r="J316" s="271">
        <f t="shared" si="11"/>
        <v>0</v>
      </c>
      <c r="K316" s="93"/>
      <c r="L316" s="266" t="s">
        <v>162</v>
      </c>
      <c r="M316" s="266" t="s">
        <v>2779</v>
      </c>
      <c r="N316" s="266" t="s">
        <v>2809</v>
      </c>
      <c r="O316" s="266">
        <v>192</v>
      </c>
      <c r="P316" s="266" t="s">
        <v>2781</v>
      </c>
      <c r="Q316" s="266"/>
      <c r="R316" s="266">
        <v>1</v>
      </c>
      <c r="S316" s="266">
        <v>345</v>
      </c>
      <c r="T316" s="371">
        <v>6.6999999999999993</v>
      </c>
      <c r="U316" s="266">
        <v>20</v>
      </c>
    </row>
    <row r="317" spans="1:22" s="142" customFormat="1" ht="25.5" x14ac:dyDescent="0.25">
      <c r="A317" s="583"/>
      <c r="B317" s="123" t="s">
        <v>2961</v>
      </c>
      <c r="C317" s="175" t="s">
        <v>2962</v>
      </c>
      <c r="D317" s="125">
        <v>1</v>
      </c>
      <c r="E317" s="126" t="s">
        <v>242</v>
      </c>
      <c r="F317" s="5">
        <v>14030</v>
      </c>
      <c r="G317" s="272">
        <f t="shared" si="10"/>
        <v>9821</v>
      </c>
      <c r="H317" s="93"/>
      <c r="I317" s="51"/>
      <c r="J317" s="52">
        <f t="shared" si="11"/>
        <v>0</v>
      </c>
      <c r="K317" s="93"/>
      <c r="L317" s="125" t="s">
        <v>162</v>
      </c>
      <c r="M317" s="125" t="s">
        <v>2779</v>
      </c>
      <c r="N317" s="125" t="s">
        <v>2809</v>
      </c>
      <c r="O317" s="125">
        <v>192</v>
      </c>
      <c r="P317" s="125" t="s">
        <v>2781</v>
      </c>
      <c r="Q317" s="125"/>
      <c r="R317" s="125">
        <v>1</v>
      </c>
      <c r="S317" s="125">
        <v>345</v>
      </c>
      <c r="T317" s="127">
        <v>6.6999999999999993</v>
      </c>
      <c r="U317" s="125">
        <v>20</v>
      </c>
    </row>
    <row r="318" spans="1:22" s="142" customFormat="1" x14ac:dyDescent="0.25">
      <c r="A318" s="583"/>
      <c r="B318" s="123" t="s">
        <v>2784</v>
      </c>
      <c r="C318" s="175" t="s">
        <v>2785</v>
      </c>
      <c r="D318" s="125">
        <v>1</v>
      </c>
      <c r="E318" s="126" t="s">
        <v>242</v>
      </c>
      <c r="F318" s="5">
        <v>3660</v>
      </c>
      <c r="G318" s="272">
        <f t="shared" si="10"/>
        <v>2562</v>
      </c>
      <c r="H318" s="93"/>
      <c r="I318" s="51"/>
      <c r="J318" s="52">
        <f t="shared" si="11"/>
        <v>0</v>
      </c>
      <c r="K318" s="93"/>
      <c r="L318" s="125" t="s">
        <v>162</v>
      </c>
      <c r="M318" s="125" t="s">
        <v>2779</v>
      </c>
      <c r="N318" s="125" t="s">
        <v>2809</v>
      </c>
      <c r="O318" s="125">
        <v>192</v>
      </c>
      <c r="P318" s="125" t="s">
        <v>2781</v>
      </c>
      <c r="Q318" s="125"/>
      <c r="R318" s="125">
        <v>1</v>
      </c>
      <c r="S318" s="125">
        <v>345</v>
      </c>
      <c r="T318" s="127">
        <v>6.6999999999999993</v>
      </c>
      <c r="U318" s="125">
        <v>20</v>
      </c>
    </row>
    <row r="319" spans="1:22" s="142" customFormat="1" x14ac:dyDescent="0.25">
      <c r="A319" s="583"/>
      <c r="B319" s="123" t="s">
        <v>2983</v>
      </c>
      <c r="C319" s="175" t="s">
        <v>2984</v>
      </c>
      <c r="D319" s="125">
        <v>1</v>
      </c>
      <c r="E319" s="126" t="s">
        <v>242</v>
      </c>
      <c r="F319" s="5">
        <v>1952</v>
      </c>
      <c r="G319" s="272">
        <f t="shared" si="10"/>
        <v>1366.4</v>
      </c>
      <c r="H319" s="93"/>
      <c r="I319" s="51"/>
      <c r="J319" s="52">
        <f t="shared" si="11"/>
        <v>0</v>
      </c>
      <c r="K319" s="93"/>
      <c r="L319" s="125" t="s">
        <v>162</v>
      </c>
      <c r="M319" s="125" t="s">
        <v>2779</v>
      </c>
      <c r="N319" s="125" t="s">
        <v>2809</v>
      </c>
      <c r="O319" s="125">
        <v>192</v>
      </c>
      <c r="P319" s="125" t="s">
        <v>2781</v>
      </c>
      <c r="Q319" s="125"/>
      <c r="R319" s="125">
        <v>1</v>
      </c>
      <c r="S319" s="125">
        <v>345</v>
      </c>
      <c r="T319" s="127">
        <v>6.6999999999999993</v>
      </c>
      <c r="U319" s="125">
        <v>20</v>
      </c>
    </row>
    <row r="320" spans="1:22" s="142" customFormat="1" x14ac:dyDescent="0.25">
      <c r="A320" s="583"/>
      <c r="B320" s="123" t="s">
        <v>2985</v>
      </c>
      <c r="C320" s="175" t="s">
        <v>2986</v>
      </c>
      <c r="D320" s="125">
        <v>1</v>
      </c>
      <c r="E320" s="126" t="s">
        <v>242</v>
      </c>
      <c r="F320" s="5">
        <v>2196</v>
      </c>
      <c r="G320" s="272">
        <f t="shared" si="10"/>
        <v>1537.2</v>
      </c>
      <c r="H320" s="93"/>
      <c r="I320" s="51"/>
      <c r="J320" s="52">
        <f t="shared" si="11"/>
        <v>0</v>
      </c>
      <c r="K320" s="93"/>
      <c r="L320" s="125" t="s">
        <v>162</v>
      </c>
      <c r="M320" s="125" t="s">
        <v>2779</v>
      </c>
      <c r="N320" s="125" t="s">
        <v>2809</v>
      </c>
      <c r="O320" s="125">
        <v>192</v>
      </c>
      <c r="P320" s="125" t="s">
        <v>2781</v>
      </c>
      <c r="Q320" s="125"/>
      <c r="R320" s="125">
        <v>1</v>
      </c>
      <c r="S320" s="125">
        <v>345</v>
      </c>
      <c r="T320" s="127">
        <v>6.6999999999999993</v>
      </c>
      <c r="U320" s="125">
        <v>20</v>
      </c>
    </row>
    <row r="321" spans="1:21" s="142" customFormat="1" ht="31.5" x14ac:dyDescent="0.25">
      <c r="A321" s="583"/>
      <c r="B321" s="264" t="s">
        <v>2987</v>
      </c>
      <c r="C321" s="424" t="s">
        <v>2988</v>
      </c>
      <c r="D321" s="266"/>
      <c r="E321" s="267" t="s">
        <v>235</v>
      </c>
      <c r="F321" s="268">
        <v>22265</v>
      </c>
      <c r="G321" s="269">
        <f t="shared" si="10"/>
        <v>15585.5</v>
      </c>
      <c r="H321" s="93"/>
      <c r="I321" s="270"/>
      <c r="J321" s="271">
        <f t="shared" si="11"/>
        <v>0</v>
      </c>
      <c r="K321" s="93"/>
      <c r="L321" s="266" t="s">
        <v>162</v>
      </c>
      <c r="M321" s="266" t="s">
        <v>2779</v>
      </c>
      <c r="N321" s="266" t="s">
        <v>2816</v>
      </c>
      <c r="O321" s="266">
        <v>192</v>
      </c>
      <c r="P321" s="266" t="s">
        <v>2781</v>
      </c>
      <c r="Q321" s="266"/>
      <c r="R321" s="266">
        <v>1</v>
      </c>
      <c r="S321" s="266">
        <v>345</v>
      </c>
      <c r="T321" s="371">
        <v>6.9</v>
      </c>
      <c r="U321" s="266">
        <v>20</v>
      </c>
    </row>
    <row r="322" spans="1:21" s="142" customFormat="1" ht="25.5" x14ac:dyDescent="0.25">
      <c r="A322" s="583"/>
      <c r="B322" s="123" t="s">
        <v>2961</v>
      </c>
      <c r="C322" s="175" t="s">
        <v>2962</v>
      </c>
      <c r="D322" s="125">
        <v>1</v>
      </c>
      <c r="E322" s="126" t="s">
        <v>242</v>
      </c>
      <c r="F322" s="5">
        <v>14030</v>
      </c>
      <c r="G322" s="272">
        <f t="shared" si="10"/>
        <v>9821</v>
      </c>
      <c r="H322" s="93"/>
      <c r="I322" s="51"/>
      <c r="J322" s="52">
        <f t="shared" si="11"/>
        <v>0</v>
      </c>
      <c r="K322" s="93"/>
      <c r="L322" s="125" t="s">
        <v>162</v>
      </c>
      <c r="M322" s="125" t="s">
        <v>2779</v>
      </c>
      <c r="N322" s="125" t="s">
        <v>2816</v>
      </c>
      <c r="O322" s="125">
        <v>192</v>
      </c>
      <c r="P322" s="125" t="s">
        <v>2781</v>
      </c>
      <c r="Q322" s="125"/>
      <c r="R322" s="125">
        <v>1</v>
      </c>
      <c r="S322" s="125">
        <v>345</v>
      </c>
      <c r="T322" s="127">
        <v>6.9</v>
      </c>
      <c r="U322" s="125">
        <v>20</v>
      </c>
    </row>
    <row r="323" spans="1:21" s="142" customFormat="1" x14ac:dyDescent="0.25">
      <c r="A323" s="583"/>
      <c r="B323" s="123" t="s">
        <v>2784</v>
      </c>
      <c r="C323" s="175" t="s">
        <v>2785</v>
      </c>
      <c r="D323" s="125">
        <v>1</v>
      </c>
      <c r="E323" s="126" t="s">
        <v>242</v>
      </c>
      <c r="F323" s="5">
        <v>3660</v>
      </c>
      <c r="G323" s="272">
        <f t="shared" si="10"/>
        <v>2562</v>
      </c>
      <c r="H323" s="93"/>
      <c r="I323" s="51"/>
      <c r="J323" s="52">
        <f t="shared" si="11"/>
        <v>0</v>
      </c>
      <c r="K323" s="93"/>
      <c r="L323" s="125" t="s">
        <v>162</v>
      </c>
      <c r="M323" s="125" t="s">
        <v>2779</v>
      </c>
      <c r="N323" s="125" t="s">
        <v>2816</v>
      </c>
      <c r="O323" s="125">
        <v>192</v>
      </c>
      <c r="P323" s="125" t="s">
        <v>2781</v>
      </c>
      <c r="Q323" s="125"/>
      <c r="R323" s="125">
        <v>1</v>
      </c>
      <c r="S323" s="125">
        <v>345</v>
      </c>
      <c r="T323" s="127">
        <v>6.9</v>
      </c>
      <c r="U323" s="125">
        <v>20</v>
      </c>
    </row>
    <row r="324" spans="1:21" s="142" customFormat="1" x14ac:dyDescent="0.25">
      <c r="A324" s="583"/>
      <c r="B324" s="123" t="s">
        <v>2985</v>
      </c>
      <c r="C324" s="175" t="s">
        <v>2986</v>
      </c>
      <c r="D324" s="125">
        <v>1</v>
      </c>
      <c r="E324" s="126" t="s">
        <v>242</v>
      </c>
      <c r="F324" s="5">
        <v>2196</v>
      </c>
      <c r="G324" s="272">
        <f t="shared" si="10"/>
        <v>1537.2</v>
      </c>
      <c r="H324" s="93"/>
      <c r="I324" s="51"/>
      <c r="J324" s="52">
        <f t="shared" si="11"/>
        <v>0</v>
      </c>
      <c r="K324" s="93"/>
      <c r="L324" s="125" t="s">
        <v>162</v>
      </c>
      <c r="M324" s="125" t="s">
        <v>2779</v>
      </c>
      <c r="N324" s="125" t="s">
        <v>2816</v>
      </c>
      <c r="O324" s="125">
        <v>192</v>
      </c>
      <c r="P324" s="125" t="s">
        <v>2781</v>
      </c>
      <c r="Q324" s="125"/>
      <c r="R324" s="125">
        <v>1</v>
      </c>
      <c r="S324" s="125">
        <v>345</v>
      </c>
      <c r="T324" s="127">
        <v>6.9</v>
      </c>
      <c r="U324" s="125">
        <v>20</v>
      </c>
    </row>
    <row r="325" spans="1:21" s="142" customFormat="1" x14ac:dyDescent="0.25">
      <c r="A325" s="583"/>
      <c r="B325" s="123" t="s">
        <v>2989</v>
      </c>
      <c r="C325" s="175" t="s">
        <v>2990</v>
      </c>
      <c r="D325" s="125">
        <v>1</v>
      </c>
      <c r="E325" s="126" t="s">
        <v>242</v>
      </c>
      <c r="F325" s="5">
        <v>2379</v>
      </c>
      <c r="G325" s="272">
        <f t="shared" si="10"/>
        <v>1665.3000000000002</v>
      </c>
      <c r="H325" s="93"/>
      <c r="I325" s="51"/>
      <c r="J325" s="52">
        <f t="shared" si="11"/>
        <v>0</v>
      </c>
      <c r="K325" s="93"/>
      <c r="L325" s="125" t="s">
        <v>162</v>
      </c>
      <c r="M325" s="125" t="s">
        <v>2779</v>
      </c>
      <c r="N325" s="125" t="s">
        <v>2816</v>
      </c>
      <c r="O325" s="125">
        <v>192</v>
      </c>
      <c r="P325" s="125" t="s">
        <v>2781</v>
      </c>
      <c r="Q325" s="125"/>
      <c r="R325" s="125">
        <v>1</v>
      </c>
      <c r="S325" s="125">
        <v>345</v>
      </c>
      <c r="T325" s="127">
        <v>6.9</v>
      </c>
      <c r="U325" s="125">
        <v>20</v>
      </c>
    </row>
    <row r="326" spans="1:21" s="142" customFormat="1" ht="31.5" x14ac:dyDescent="0.25">
      <c r="A326" s="597"/>
      <c r="B326" s="264" t="s">
        <v>2991</v>
      </c>
      <c r="C326" s="424" t="s">
        <v>2992</v>
      </c>
      <c r="D326" s="266"/>
      <c r="E326" s="267" t="s">
        <v>235</v>
      </c>
      <c r="F326" s="268">
        <v>22631</v>
      </c>
      <c r="G326" s="269">
        <f t="shared" si="10"/>
        <v>15841.7</v>
      </c>
      <c r="H326" s="93"/>
      <c r="I326" s="270"/>
      <c r="J326" s="271">
        <f t="shared" si="11"/>
        <v>0</v>
      </c>
      <c r="K326" s="93"/>
      <c r="L326" s="266" t="s">
        <v>162</v>
      </c>
      <c r="M326" s="266" t="s">
        <v>2779</v>
      </c>
      <c r="N326" s="266" t="s">
        <v>2819</v>
      </c>
      <c r="O326" s="266">
        <v>192</v>
      </c>
      <c r="P326" s="266" t="s">
        <v>2781</v>
      </c>
      <c r="Q326" s="266"/>
      <c r="R326" s="266">
        <v>1</v>
      </c>
      <c r="S326" s="266">
        <v>345</v>
      </c>
      <c r="T326" s="371">
        <v>7.1</v>
      </c>
      <c r="U326" s="266">
        <v>20</v>
      </c>
    </row>
    <row r="327" spans="1:21" s="142" customFormat="1" ht="25.5" x14ac:dyDescent="0.25">
      <c r="A327" s="597"/>
      <c r="B327" s="123" t="s">
        <v>2961</v>
      </c>
      <c r="C327" s="175" t="s">
        <v>2962</v>
      </c>
      <c r="D327" s="125">
        <v>1</v>
      </c>
      <c r="E327" s="126" t="s">
        <v>242</v>
      </c>
      <c r="F327" s="5">
        <v>14030</v>
      </c>
      <c r="G327" s="272">
        <f t="shared" si="10"/>
        <v>9821</v>
      </c>
      <c r="H327" s="93"/>
      <c r="I327" s="51"/>
      <c r="J327" s="52">
        <f t="shared" si="11"/>
        <v>0</v>
      </c>
      <c r="K327" s="93"/>
      <c r="L327" s="125" t="s">
        <v>162</v>
      </c>
      <c r="M327" s="125" t="s">
        <v>2779</v>
      </c>
      <c r="N327" s="125" t="s">
        <v>2819</v>
      </c>
      <c r="O327" s="125">
        <v>192</v>
      </c>
      <c r="P327" s="125" t="s">
        <v>2781</v>
      </c>
      <c r="Q327" s="125"/>
      <c r="R327" s="125">
        <v>1</v>
      </c>
      <c r="S327" s="125">
        <v>345</v>
      </c>
      <c r="T327" s="127">
        <v>7.1</v>
      </c>
      <c r="U327" s="125">
        <v>20</v>
      </c>
    </row>
    <row r="328" spans="1:21" s="142" customFormat="1" x14ac:dyDescent="0.25">
      <c r="A328" s="597"/>
      <c r="B328" s="123" t="s">
        <v>2784</v>
      </c>
      <c r="C328" s="175" t="s">
        <v>2785</v>
      </c>
      <c r="D328" s="125">
        <v>1</v>
      </c>
      <c r="E328" s="126" t="s">
        <v>242</v>
      </c>
      <c r="F328" s="5">
        <v>3660</v>
      </c>
      <c r="G328" s="272">
        <f t="shared" si="10"/>
        <v>2562</v>
      </c>
      <c r="H328" s="93"/>
      <c r="I328" s="51"/>
      <c r="J328" s="52">
        <f t="shared" si="11"/>
        <v>0</v>
      </c>
      <c r="K328" s="93"/>
      <c r="L328" s="125" t="s">
        <v>162</v>
      </c>
      <c r="M328" s="125" t="s">
        <v>2779</v>
      </c>
      <c r="N328" s="125" t="s">
        <v>2819</v>
      </c>
      <c r="O328" s="125">
        <v>192</v>
      </c>
      <c r="P328" s="125" t="s">
        <v>2781</v>
      </c>
      <c r="Q328" s="125"/>
      <c r="R328" s="125">
        <v>1</v>
      </c>
      <c r="S328" s="125">
        <v>345</v>
      </c>
      <c r="T328" s="127">
        <v>7.1</v>
      </c>
      <c r="U328" s="125">
        <v>20</v>
      </c>
    </row>
    <row r="329" spans="1:21" s="142" customFormat="1" x14ac:dyDescent="0.25">
      <c r="A329" s="597"/>
      <c r="B329" s="123" t="s">
        <v>2989</v>
      </c>
      <c r="C329" s="175" t="s">
        <v>2990</v>
      </c>
      <c r="D329" s="125">
        <v>1</v>
      </c>
      <c r="E329" s="126" t="s">
        <v>242</v>
      </c>
      <c r="F329" s="5">
        <v>2379</v>
      </c>
      <c r="G329" s="272">
        <f t="shared" si="10"/>
        <v>1665.3000000000002</v>
      </c>
      <c r="H329" s="93"/>
      <c r="I329" s="51"/>
      <c r="J329" s="52">
        <f t="shared" si="11"/>
        <v>0</v>
      </c>
      <c r="K329" s="93"/>
      <c r="L329" s="125" t="s">
        <v>162</v>
      </c>
      <c r="M329" s="125" t="s">
        <v>2779</v>
      </c>
      <c r="N329" s="125" t="s">
        <v>2819</v>
      </c>
      <c r="O329" s="125">
        <v>192</v>
      </c>
      <c r="P329" s="125" t="s">
        <v>2781</v>
      </c>
      <c r="Q329" s="125"/>
      <c r="R329" s="125">
        <v>1</v>
      </c>
      <c r="S329" s="125">
        <v>345</v>
      </c>
      <c r="T329" s="127">
        <v>7.1</v>
      </c>
      <c r="U329" s="125">
        <v>20</v>
      </c>
    </row>
    <row r="330" spans="1:21" s="142" customFormat="1" x14ac:dyDescent="0.25">
      <c r="A330" s="597"/>
      <c r="B330" s="123" t="s">
        <v>2993</v>
      </c>
      <c r="C330" s="175" t="s">
        <v>2994</v>
      </c>
      <c r="D330" s="125">
        <v>1</v>
      </c>
      <c r="E330" s="126" t="s">
        <v>242</v>
      </c>
      <c r="F330" s="5">
        <v>2562</v>
      </c>
      <c r="G330" s="272">
        <f t="shared" si="10"/>
        <v>1793.4</v>
      </c>
      <c r="H330" s="93"/>
      <c r="I330" s="51"/>
      <c r="J330" s="52">
        <f t="shared" si="11"/>
        <v>0</v>
      </c>
      <c r="K330" s="93"/>
      <c r="L330" s="125" t="s">
        <v>162</v>
      </c>
      <c r="M330" s="125" t="s">
        <v>2779</v>
      </c>
      <c r="N330" s="125" t="s">
        <v>2819</v>
      </c>
      <c r="O330" s="125">
        <v>192</v>
      </c>
      <c r="P330" s="125" t="s">
        <v>2781</v>
      </c>
      <c r="Q330" s="125"/>
      <c r="R330" s="125">
        <v>1</v>
      </c>
      <c r="S330" s="125">
        <v>345</v>
      </c>
      <c r="T330" s="127">
        <v>7.1</v>
      </c>
      <c r="U330" s="125">
        <v>20</v>
      </c>
    </row>
    <row r="331" spans="1:21" s="142" customFormat="1" ht="31.5" x14ac:dyDescent="0.25">
      <c r="A331" s="597"/>
      <c r="B331" s="264" t="s">
        <v>2995</v>
      </c>
      <c r="C331" s="424" t="s">
        <v>2996</v>
      </c>
      <c r="D331" s="266"/>
      <c r="E331" s="267" t="s">
        <v>235</v>
      </c>
      <c r="F331" s="268">
        <v>22997</v>
      </c>
      <c r="G331" s="269">
        <f t="shared" si="10"/>
        <v>16097.900000000001</v>
      </c>
      <c r="H331" s="93"/>
      <c r="I331" s="270"/>
      <c r="J331" s="271">
        <f t="shared" si="11"/>
        <v>0</v>
      </c>
      <c r="K331" s="93"/>
      <c r="L331" s="266" t="s">
        <v>162</v>
      </c>
      <c r="M331" s="266" t="s">
        <v>2779</v>
      </c>
      <c r="N331" s="266" t="s">
        <v>2824</v>
      </c>
      <c r="O331" s="266">
        <v>192</v>
      </c>
      <c r="P331" s="266" t="s">
        <v>2781</v>
      </c>
      <c r="Q331" s="266"/>
      <c r="R331" s="266">
        <v>1</v>
      </c>
      <c r="S331" s="266">
        <v>345</v>
      </c>
      <c r="T331" s="371">
        <v>7.3</v>
      </c>
      <c r="U331" s="266">
        <v>20</v>
      </c>
    </row>
    <row r="332" spans="1:21" s="142" customFormat="1" ht="25.5" x14ac:dyDescent="0.25">
      <c r="A332" s="597"/>
      <c r="B332" s="123" t="s">
        <v>2961</v>
      </c>
      <c r="C332" s="175" t="s">
        <v>2962</v>
      </c>
      <c r="D332" s="125">
        <v>1</v>
      </c>
      <c r="E332" s="126" t="s">
        <v>242</v>
      </c>
      <c r="F332" s="5">
        <v>14030</v>
      </c>
      <c r="G332" s="272">
        <f t="shared" si="10"/>
        <v>9821</v>
      </c>
      <c r="H332" s="93"/>
      <c r="I332" s="51"/>
      <c r="J332" s="52">
        <f t="shared" si="11"/>
        <v>0</v>
      </c>
      <c r="K332" s="93"/>
      <c r="L332" s="125" t="s">
        <v>162</v>
      </c>
      <c r="M332" s="125" t="s">
        <v>2779</v>
      </c>
      <c r="N332" s="125" t="s">
        <v>2824</v>
      </c>
      <c r="O332" s="125">
        <v>192</v>
      </c>
      <c r="P332" s="125" t="s">
        <v>2781</v>
      </c>
      <c r="Q332" s="125"/>
      <c r="R332" s="125">
        <v>1</v>
      </c>
      <c r="S332" s="125">
        <v>345</v>
      </c>
      <c r="T332" s="127">
        <v>7.3</v>
      </c>
      <c r="U332" s="125">
        <v>20</v>
      </c>
    </row>
    <row r="333" spans="1:21" s="142" customFormat="1" x14ac:dyDescent="0.25">
      <c r="A333" s="597"/>
      <c r="B333" s="123" t="s">
        <v>2784</v>
      </c>
      <c r="C333" s="175" t="s">
        <v>2785</v>
      </c>
      <c r="D333" s="125">
        <v>1</v>
      </c>
      <c r="E333" s="126" t="s">
        <v>242</v>
      </c>
      <c r="F333" s="5">
        <v>3660</v>
      </c>
      <c r="G333" s="272">
        <f t="shared" si="10"/>
        <v>2562</v>
      </c>
      <c r="H333" s="93"/>
      <c r="I333" s="51"/>
      <c r="J333" s="52">
        <f t="shared" si="11"/>
        <v>0</v>
      </c>
      <c r="K333" s="93"/>
      <c r="L333" s="125" t="s">
        <v>162</v>
      </c>
      <c r="M333" s="125" t="s">
        <v>2779</v>
      </c>
      <c r="N333" s="125" t="s">
        <v>2824</v>
      </c>
      <c r="O333" s="125">
        <v>192</v>
      </c>
      <c r="P333" s="125" t="s">
        <v>2781</v>
      </c>
      <c r="Q333" s="125"/>
      <c r="R333" s="125">
        <v>1</v>
      </c>
      <c r="S333" s="125">
        <v>345</v>
      </c>
      <c r="T333" s="127">
        <v>7.3</v>
      </c>
      <c r="U333" s="125">
        <v>20</v>
      </c>
    </row>
    <row r="334" spans="1:21" s="142" customFormat="1" x14ac:dyDescent="0.25">
      <c r="A334" s="597"/>
      <c r="B334" s="123" t="s">
        <v>2993</v>
      </c>
      <c r="C334" s="175" t="s">
        <v>2994</v>
      </c>
      <c r="D334" s="125">
        <v>1</v>
      </c>
      <c r="E334" s="126" t="s">
        <v>242</v>
      </c>
      <c r="F334" s="5">
        <v>2562</v>
      </c>
      <c r="G334" s="272">
        <f t="shared" si="10"/>
        <v>1793.4</v>
      </c>
      <c r="H334" s="93"/>
      <c r="I334" s="51"/>
      <c r="J334" s="52">
        <f t="shared" si="11"/>
        <v>0</v>
      </c>
      <c r="K334" s="93"/>
      <c r="L334" s="125" t="s">
        <v>162</v>
      </c>
      <c r="M334" s="125" t="s">
        <v>2779</v>
      </c>
      <c r="N334" s="125" t="s">
        <v>2824</v>
      </c>
      <c r="O334" s="125">
        <v>192</v>
      </c>
      <c r="P334" s="125" t="s">
        <v>2781</v>
      </c>
      <c r="Q334" s="125"/>
      <c r="R334" s="125">
        <v>1</v>
      </c>
      <c r="S334" s="125">
        <v>345</v>
      </c>
      <c r="T334" s="127">
        <v>7.3</v>
      </c>
      <c r="U334" s="125">
        <v>20</v>
      </c>
    </row>
    <row r="335" spans="1:21" s="142" customFormat="1" x14ac:dyDescent="0.25">
      <c r="A335" s="597"/>
      <c r="B335" s="123" t="s">
        <v>2997</v>
      </c>
      <c r="C335" s="175" t="s">
        <v>2998</v>
      </c>
      <c r="D335" s="125">
        <v>1</v>
      </c>
      <c r="E335" s="126" t="s">
        <v>242</v>
      </c>
      <c r="F335" s="5">
        <v>2745</v>
      </c>
      <c r="G335" s="272">
        <f t="shared" si="10"/>
        <v>1921.5</v>
      </c>
      <c r="H335" s="93"/>
      <c r="I335" s="51"/>
      <c r="J335" s="52">
        <f t="shared" si="11"/>
        <v>0</v>
      </c>
      <c r="K335" s="93"/>
      <c r="L335" s="125" t="s">
        <v>162</v>
      </c>
      <c r="M335" s="125" t="s">
        <v>2779</v>
      </c>
      <c r="N335" s="125" t="s">
        <v>2824</v>
      </c>
      <c r="O335" s="125">
        <v>192</v>
      </c>
      <c r="P335" s="125" t="s">
        <v>2781</v>
      </c>
      <c r="Q335" s="125"/>
      <c r="R335" s="125">
        <v>1</v>
      </c>
      <c r="S335" s="125">
        <v>345</v>
      </c>
      <c r="T335" s="127">
        <v>7.3</v>
      </c>
      <c r="U335" s="125">
        <v>20</v>
      </c>
    </row>
    <row r="336" spans="1:21" s="142" customFormat="1" ht="31.5" x14ac:dyDescent="0.25">
      <c r="A336" s="597"/>
      <c r="B336" s="264" t="s">
        <v>2999</v>
      </c>
      <c r="C336" s="424" t="s">
        <v>3000</v>
      </c>
      <c r="D336" s="266"/>
      <c r="E336" s="267" t="s">
        <v>235</v>
      </c>
      <c r="F336" s="268">
        <v>23363</v>
      </c>
      <c r="G336" s="269">
        <f t="shared" si="10"/>
        <v>16354.1</v>
      </c>
      <c r="H336" s="93"/>
      <c r="I336" s="270"/>
      <c r="J336" s="271">
        <f t="shared" si="11"/>
        <v>0</v>
      </c>
      <c r="K336" s="93"/>
      <c r="L336" s="266" t="s">
        <v>162</v>
      </c>
      <c r="M336" s="266" t="s">
        <v>2779</v>
      </c>
      <c r="N336" s="266" t="s">
        <v>2829</v>
      </c>
      <c r="O336" s="266">
        <v>192</v>
      </c>
      <c r="P336" s="266" t="s">
        <v>2781</v>
      </c>
      <c r="Q336" s="266"/>
      <c r="R336" s="266">
        <v>1</v>
      </c>
      <c r="S336" s="266">
        <v>345</v>
      </c>
      <c r="T336" s="371">
        <v>7.5</v>
      </c>
      <c r="U336" s="266">
        <v>20</v>
      </c>
    </row>
    <row r="337" spans="1:21" s="142" customFormat="1" ht="25.5" x14ac:dyDescent="0.25">
      <c r="A337" s="597"/>
      <c r="B337" s="123" t="s">
        <v>2961</v>
      </c>
      <c r="C337" s="175" t="s">
        <v>2962</v>
      </c>
      <c r="D337" s="125">
        <v>1</v>
      </c>
      <c r="E337" s="126" t="s">
        <v>242</v>
      </c>
      <c r="F337" s="5">
        <v>14030</v>
      </c>
      <c r="G337" s="272">
        <f t="shared" si="10"/>
        <v>9821</v>
      </c>
      <c r="H337" s="93"/>
      <c r="I337" s="51"/>
      <c r="J337" s="52">
        <f t="shared" si="11"/>
        <v>0</v>
      </c>
      <c r="K337" s="93"/>
      <c r="L337" s="125" t="s">
        <v>162</v>
      </c>
      <c r="M337" s="125" t="s">
        <v>2779</v>
      </c>
      <c r="N337" s="125" t="s">
        <v>2829</v>
      </c>
      <c r="O337" s="125">
        <v>192</v>
      </c>
      <c r="P337" s="125" t="s">
        <v>2781</v>
      </c>
      <c r="Q337" s="125"/>
      <c r="R337" s="125">
        <v>1</v>
      </c>
      <c r="S337" s="125">
        <v>345</v>
      </c>
      <c r="T337" s="127">
        <v>7.5</v>
      </c>
      <c r="U337" s="125">
        <v>20</v>
      </c>
    </row>
    <row r="338" spans="1:21" s="142" customFormat="1" x14ac:dyDescent="0.25">
      <c r="A338" s="597"/>
      <c r="B338" s="123" t="s">
        <v>2784</v>
      </c>
      <c r="C338" s="175" t="s">
        <v>2785</v>
      </c>
      <c r="D338" s="125">
        <v>1</v>
      </c>
      <c r="E338" s="126" t="s">
        <v>242</v>
      </c>
      <c r="F338" s="5">
        <v>3660</v>
      </c>
      <c r="G338" s="272">
        <f t="shared" si="10"/>
        <v>2562</v>
      </c>
      <c r="H338" s="93"/>
      <c r="I338" s="51"/>
      <c r="J338" s="52">
        <f t="shared" si="11"/>
        <v>0</v>
      </c>
      <c r="K338" s="93"/>
      <c r="L338" s="125" t="s">
        <v>162</v>
      </c>
      <c r="M338" s="125" t="s">
        <v>2779</v>
      </c>
      <c r="N338" s="125" t="s">
        <v>2829</v>
      </c>
      <c r="O338" s="125">
        <v>192</v>
      </c>
      <c r="P338" s="125" t="s">
        <v>2781</v>
      </c>
      <c r="Q338" s="125"/>
      <c r="R338" s="125">
        <v>1</v>
      </c>
      <c r="S338" s="125">
        <v>345</v>
      </c>
      <c r="T338" s="127">
        <v>7.5</v>
      </c>
      <c r="U338" s="125">
        <v>20</v>
      </c>
    </row>
    <row r="339" spans="1:21" s="142" customFormat="1" x14ac:dyDescent="0.25">
      <c r="A339" s="597"/>
      <c r="B339" s="123" t="s">
        <v>2997</v>
      </c>
      <c r="C339" s="175" t="s">
        <v>2998</v>
      </c>
      <c r="D339" s="125">
        <v>1</v>
      </c>
      <c r="E339" s="126" t="s">
        <v>242</v>
      </c>
      <c r="F339" s="5">
        <v>2745</v>
      </c>
      <c r="G339" s="272">
        <f t="shared" si="10"/>
        <v>1921.5</v>
      </c>
      <c r="H339" s="93"/>
      <c r="I339" s="51"/>
      <c r="J339" s="52">
        <f t="shared" si="11"/>
        <v>0</v>
      </c>
      <c r="K339" s="93"/>
      <c r="L339" s="125" t="s">
        <v>162</v>
      </c>
      <c r="M339" s="125" t="s">
        <v>2779</v>
      </c>
      <c r="N339" s="125" t="s">
        <v>2829</v>
      </c>
      <c r="O339" s="125">
        <v>192</v>
      </c>
      <c r="P339" s="125" t="s">
        <v>2781</v>
      </c>
      <c r="Q339" s="125"/>
      <c r="R339" s="125">
        <v>1</v>
      </c>
      <c r="S339" s="125">
        <v>345</v>
      </c>
      <c r="T339" s="127">
        <v>7.5</v>
      </c>
      <c r="U339" s="125">
        <v>20</v>
      </c>
    </row>
    <row r="340" spans="1:21" s="142" customFormat="1" x14ac:dyDescent="0.25">
      <c r="A340" s="597"/>
      <c r="B340" s="123" t="s">
        <v>3001</v>
      </c>
      <c r="C340" s="175" t="s">
        <v>3002</v>
      </c>
      <c r="D340" s="125">
        <v>1</v>
      </c>
      <c r="E340" s="126" t="s">
        <v>242</v>
      </c>
      <c r="F340" s="5">
        <v>2928</v>
      </c>
      <c r="G340" s="272">
        <f t="shared" si="10"/>
        <v>2049.6</v>
      </c>
      <c r="H340" s="93"/>
      <c r="I340" s="51"/>
      <c r="J340" s="52">
        <f t="shared" si="11"/>
        <v>0</v>
      </c>
      <c r="K340" s="93"/>
      <c r="L340" s="125" t="s">
        <v>162</v>
      </c>
      <c r="M340" s="125" t="s">
        <v>2779</v>
      </c>
      <c r="N340" s="125" t="s">
        <v>2829</v>
      </c>
      <c r="O340" s="125">
        <v>192</v>
      </c>
      <c r="P340" s="125" t="s">
        <v>2781</v>
      </c>
      <c r="Q340" s="125"/>
      <c r="R340" s="125">
        <v>1</v>
      </c>
      <c r="S340" s="125">
        <v>345</v>
      </c>
      <c r="T340" s="127">
        <v>7.5</v>
      </c>
      <c r="U340" s="125">
        <v>20</v>
      </c>
    </row>
    <row r="341" spans="1:21" s="142" customFormat="1" ht="31.5" x14ac:dyDescent="0.25">
      <c r="A341" s="597"/>
      <c r="B341" s="264" t="s">
        <v>3003</v>
      </c>
      <c r="C341" s="424" t="s">
        <v>3004</v>
      </c>
      <c r="D341" s="266"/>
      <c r="E341" s="267" t="s">
        <v>235</v>
      </c>
      <c r="F341" s="268">
        <v>23790</v>
      </c>
      <c r="G341" s="269">
        <f t="shared" si="10"/>
        <v>16653</v>
      </c>
      <c r="H341" s="93"/>
      <c r="I341" s="270"/>
      <c r="J341" s="271">
        <f t="shared" si="11"/>
        <v>0</v>
      </c>
      <c r="K341" s="93"/>
      <c r="L341" s="266" t="s">
        <v>162</v>
      </c>
      <c r="M341" s="266" t="s">
        <v>2779</v>
      </c>
      <c r="N341" s="266" t="s">
        <v>2834</v>
      </c>
      <c r="O341" s="266">
        <v>192</v>
      </c>
      <c r="P341" s="266" t="s">
        <v>2781</v>
      </c>
      <c r="Q341" s="266"/>
      <c r="R341" s="266">
        <v>1</v>
      </c>
      <c r="S341" s="266">
        <v>345</v>
      </c>
      <c r="T341" s="371">
        <v>7.6999999999999993</v>
      </c>
      <c r="U341" s="266">
        <v>20</v>
      </c>
    </row>
    <row r="342" spans="1:21" s="142" customFormat="1" ht="25.5" x14ac:dyDescent="0.25">
      <c r="A342" s="597"/>
      <c r="B342" s="123" t="s">
        <v>2961</v>
      </c>
      <c r="C342" s="175" t="s">
        <v>2962</v>
      </c>
      <c r="D342" s="125">
        <v>1</v>
      </c>
      <c r="E342" s="126" t="s">
        <v>242</v>
      </c>
      <c r="F342" s="5">
        <v>14030</v>
      </c>
      <c r="G342" s="272">
        <f t="shared" si="10"/>
        <v>9821</v>
      </c>
      <c r="H342" s="93"/>
      <c r="I342" s="51"/>
      <c r="J342" s="52">
        <f t="shared" si="11"/>
        <v>0</v>
      </c>
      <c r="K342" s="93"/>
      <c r="L342" s="125" t="s">
        <v>162</v>
      </c>
      <c r="M342" s="125" t="s">
        <v>2779</v>
      </c>
      <c r="N342" s="125" t="s">
        <v>2834</v>
      </c>
      <c r="O342" s="125">
        <v>192</v>
      </c>
      <c r="P342" s="125" t="s">
        <v>2781</v>
      </c>
      <c r="Q342" s="125"/>
      <c r="R342" s="125">
        <v>1</v>
      </c>
      <c r="S342" s="125">
        <v>345</v>
      </c>
      <c r="T342" s="127">
        <v>7.6999999999999993</v>
      </c>
      <c r="U342" s="125">
        <v>20</v>
      </c>
    </row>
    <row r="343" spans="1:21" s="142" customFormat="1" x14ac:dyDescent="0.25">
      <c r="A343" s="597"/>
      <c r="B343" s="123" t="s">
        <v>2784</v>
      </c>
      <c r="C343" s="175" t="s">
        <v>2785</v>
      </c>
      <c r="D343" s="125">
        <v>1</v>
      </c>
      <c r="E343" s="126" t="s">
        <v>242</v>
      </c>
      <c r="F343" s="5">
        <v>3660</v>
      </c>
      <c r="G343" s="272">
        <f t="shared" si="10"/>
        <v>2562</v>
      </c>
      <c r="H343" s="93"/>
      <c r="I343" s="51"/>
      <c r="J343" s="52">
        <f t="shared" si="11"/>
        <v>0</v>
      </c>
      <c r="K343" s="93"/>
      <c r="L343" s="125" t="s">
        <v>162</v>
      </c>
      <c r="M343" s="125" t="s">
        <v>2779</v>
      </c>
      <c r="N343" s="125" t="s">
        <v>2834</v>
      </c>
      <c r="O343" s="125">
        <v>192</v>
      </c>
      <c r="P343" s="125" t="s">
        <v>2781</v>
      </c>
      <c r="Q343" s="125"/>
      <c r="R343" s="125">
        <v>1</v>
      </c>
      <c r="S343" s="125">
        <v>345</v>
      </c>
      <c r="T343" s="127">
        <v>7.6999999999999993</v>
      </c>
      <c r="U343" s="125">
        <v>20</v>
      </c>
    </row>
    <row r="344" spans="1:21" s="142" customFormat="1" x14ac:dyDescent="0.25">
      <c r="A344" s="597"/>
      <c r="B344" s="123" t="s">
        <v>3001</v>
      </c>
      <c r="C344" s="175" t="s">
        <v>3002</v>
      </c>
      <c r="D344" s="125">
        <v>1</v>
      </c>
      <c r="E344" s="126" t="s">
        <v>242</v>
      </c>
      <c r="F344" s="5">
        <v>2928</v>
      </c>
      <c r="G344" s="272">
        <f t="shared" si="10"/>
        <v>2049.6</v>
      </c>
      <c r="H344" s="93"/>
      <c r="I344" s="51"/>
      <c r="J344" s="52">
        <f t="shared" si="11"/>
        <v>0</v>
      </c>
      <c r="K344" s="93"/>
      <c r="L344" s="125" t="s">
        <v>162</v>
      </c>
      <c r="M344" s="125" t="s">
        <v>2779</v>
      </c>
      <c r="N344" s="125" t="s">
        <v>2834</v>
      </c>
      <c r="O344" s="125">
        <v>192</v>
      </c>
      <c r="P344" s="125" t="s">
        <v>2781</v>
      </c>
      <c r="Q344" s="125"/>
      <c r="R344" s="125">
        <v>1</v>
      </c>
      <c r="S344" s="125">
        <v>345</v>
      </c>
      <c r="T344" s="127">
        <v>7.6999999999999993</v>
      </c>
      <c r="U344" s="125">
        <v>20</v>
      </c>
    </row>
    <row r="345" spans="1:21" s="142" customFormat="1" x14ac:dyDescent="0.25">
      <c r="A345" s="597"/>
      <c r="B345" s="123" t="s">
        <v>3005</v>
      </c>
      <c r="C345" s="175" t="s">
        <v>3006</v>
      </c>
      <c r="D345" s="125">
        <v>1</v>
      </c>
      <c r="E345" s="126" t="s">
        <v>242</v>
      </c>
      <c r="F345" s="5">
        <v>3172</v>
      </c>
      <c r="G345" s="272">
        <f t="shared" si="10"/>
        <v>2220.4</v>
      </c>
      <c r="H345" s="93"/>
      <c r="I345" s="51"/>
      <c r="J345" s="52">
        <f t="shared" si="11"/>
        <v>0</v>
      </c>
      <c r="K345" s="93"/>
      <c r="L345" s="125" t="s">
        <v>162</v>
      </c>
      <c r="M345" s="125" t="s">
        <v>2779</v>
      </c>
      <c r="N345" s="125" t="s">
        <v>2834</v>
      </c>
      <c r="O345" s="125">
        <v>192</v>
      </c>
      <c r="P345" s="125" t="s">
        <v>2781</v>
      </c>
      <c r="Q345" s="125"/>
      <c r="R345" s="125">
        <v>1</v>
      </c>
      <c r="S345" s="125">
        <v>345</v>
      </c>
      <c r="T345" s="127">
        <v>7.6999999999999993</v>
      </c>
      <c r="U345" s="125">
        <v>20</v>
      </c>
    </row>
    <row r="346" spans="1:21" s="142" customFormat="1" ht="31.5" x14ac:dyDescent="0.25">
      <c r="A346" s="597"/>
      <c r="B346" s="264" t="s">
        <v>3007</v>
      </c>
      <c r="C346" s="424" t="s">
        <v>3008</v>
      </c>
      <c r="D346" s="266"/>
      <c r="E346" s="267" t="s">
        <v>235</v>
      </c>
      <c r="F346" s="268">
        <v>24217</v>
      </c>
      <c r="G346" s="269">
        <f t="shared" si="10"/>
        <v>16951.900000000001</v>
      </c>
      <c r="H346" s="93"/>
      <c r="I346" s="270"/>
      <c r="J346" s="271">
        <f t="shared" si="11"/>
        <v>0</v>
      </c>
      <c r="K346" s="93"/>
      <c r="L346" s="266" t="s">
        <v>162</v>
      </c>
      <c r="M346" s="266" t="s">
        <v>2779</v>
      </c>
      <c r="N346" s="266" t="s">
        <v>2109</v>
      </c>
      <c r="O346" s="266">
        <v>192</v>
      </c>
      <c r="P346" s="266" t="s">
        <v>2781</v>
      </c>
      <c r="Q346" s="266"/>
      <c r="R346" s="266">
        <v>1</v>
      </c>
      <c r="S346" s="266">
        <v>345</v>
      </c>
      <c r="T346" s="371">
        <v>7.9</v>
      </c>
      <c r="U346" s="266">
        <v>20</v>
      </c>
    </row>
    <row r="347" spans="1:21" s="142" customFormat="1" ht="25.5" x14ac:dyDescent="0.25">
      <c r="A347" s="597"/>
      <c r="B347" s="123" t="s">
        <v>2961</v>
      </c>
      <c r="C347" s="175" t="s">
        <v>2962</v>
      </c>
      <c r="D347" s="125">
        <v>1</v>
      </c>
      <c r="E347" s="126" t="s">
        <v>242</v>
      </c>
      <c r="F347" s="5">
        <v>14030</v>
      </c>
      <c r="G347" s="272">
        <f t="shared" si="10"/>
        <v>9821</v>
      </c>
      <c r="H347" s="93"/>
      <c r="I347" s="51"/>
      <c r="J347" s="52">
        <f t="shared" si="11"/>
        <v>0</v>
      </c>
      <c r="K347" s="93"/>
      <c r="L347" s="125" t="s">
        <v>162</v>
      </c>
      <c r="M347" s="125" t="s">
        <v>2779</v>
      </c>
      <c r="N347" s="125" t="s">
        <v>2109</v>
      </c>
      <c r="O347" s="125">
        <v>192</v>
      </c>
      <c r="P347" s="125" t="s">
        <v>2781</v>
      </c>
      <c r="Q347" s="125"/>
      <c r="R347" s="125">
        <v>1</v>
      </c>
      <c r="S347" s="125">
        <v>345</v>
      </c>
      <c r="T347" s="127">
        <v>7.9</v>
      </c>
      <c r="U347" s="125">
        <v>20</v>
      </c>
    </row>
    <row r="348" spans="1:21" s="142" customFormat="1" x14ac:dyDescent="0.25">
      <c r="A348" s="597"/>
      <c r="B348" s="123" t="s">
        <v>2784</v>
      </c>
      <c r="C348" s="175" t="s">
        <v>2785</v>
      </c>
      <c r="D348" s="125">
        <v>1</v>
      </c>
      <c r="E348" s="126" t="s">
        <v>242</v>
      </c>
      <c r="F348" s="5">
        <v>3660</v>
      </c>
      <c r="G348" s="272">
        <f t="shared" si="10"/>
        <v>2562</v>
      </c>
      <c r="H348" s="93"/>
      <c r="I348" s="51"/>
      <c r="J348" s="52">
        <f t="shared" si="11"/>
        <v>0</v>
      </c>
      <c r="K348" s="93"/>
      <c r="L348" s="125" t="s">
        <v>162</v>
      </c>
      <c r="M348" s="125" t="s">
        <v>2779</v>
      </c>
      <c r="N348" s="125" t="s">
        <v>2109</v>
      </c>
      <c r="O348" s="125">
        <v>192</v>
      </c>
      <c r="P348" s="125" t="s">
        <v>2781</v>
      </c>
      <c r="Q348" s="125"/>
      <c r="R348" s="125">
        <v>1</v>
      </c>
      <c r="S348" s="125">
        <v>345</v>
      </c>
      <c r="T348" s="127">
        <v>7.9</v>
      </c>
      <c r="U348" s="125">
        <v>20</v>
      </c>
    </row>
    <row r="349" spans="1:21" s="142" customFormat="1" x14ac:dyDescent="0.25">
      <c r="A349" s="597"/>
      <c r="B349" s="123" t="s">
        <v>3005</v>
      </c>
      <c r="C349" s="175" t="s">
        <v>3006</v>
      </c>
      <c r="D349" s="125">
        <v>1</v>
      </c>
      <c r="E349" s="126" t="s">
        <v>242</v>
      </c>
      <c r="F349" s="5">
        <v>3172</v>
      </c>
      <c r="G349" s="272">
        <f t="shared" si="10"/>
        <v>2220.4</v>
      </c>
      <c r="H349" s="93"/>
      <c r="I349" s="51"/>
      <c r="J349" s="52">
        <f t="shared" si="11"/>
        <v>0</v>
      </c>
      <c r="K349" s="93"/>
      <c r="L349" s="125" t="s">
        <v>162</v>
      </c>
      <c r="M349" s="125" t="s">
        <v>2779</v>
      </c>
      <c r="N349" s="125" t="s">
        <v>2109</v>
      </c>
      <c r="O349" s="125">
        <v>192</v>
      </c>
      <c r="P349" s="125" t="s">
        <v>2781</v>
      </c>
      <c r="Q349" s="125"/>
      <c r="R349" s="125">
        <v>1</v>
      </c>
      <c r="S349" s="125">
        <v>345</v>
      </c>
      <c r="T349" s="127">
        <v>7.9</v>
      </c>
      <c r="U349" s="125">
        <v>20</v>
      </c>
    </row>
    <row r="350" spans="1:21" s="142" customFormat="1" x14ac:dyDescent="0.25">
      <c r="A350" s="597"/>
      <c r="B350" s="123" t="s">
        <v>3009</v>
      </c>
      <c r="C350" s="175" t="s">
        <v>3010</v>
      </c>
      <c r="D350" s="125">
        <v>1</v>
      </c>
      <c r="E350" s="126" t="s">
        <v>242</v>
      </c>
      <c r="F350" s="5">
        <v>3355</v>
      </c>
      <c r="G350" s="272">
        <f t="shared" si="10"/>
        <v>2348.5</v>
      </c>
      <c r="H350" s="93"/>
      <c r="I350" s="51"/>
      <c r="J350" s="52">
        <f t="shared" si="11"/>
        <v>0</v>
      </c>
      <c r="K350" s="93"/>
      <c r="L350" s="125" t="s">
        <v>162</v>
      </c>
      <c r="M350" s="125" t="s">
        <v>2779</v>
      </c>
      <c r="N350" s="125" t="s">
        <v>2109</v>
      </c>
      <c r="O350" s="125">
        <v>192</v>
      </c>
      <c r="P350" s="125" t="s">
        <v>2781</v>
      </c>
      <c r="Q350" s="125"/>
      <c r="R350" s="125">
        <v>1</v>
      </c>
      <c r="S350" s="125">
        <v>345</v>
      </c>
      <c r="T350" s="127">
        <v>7.9</v>
      </c>
      <c r="U350" s="125">
        <v>20</v>
      </c>
    </row>
    <row r="351" spans="1:21" s="142" customFormat="1" ht="31.5" x14ac:dyDescent="0.25">
      <c r="A351" s="597"/>
      <c r="B351" s="264" t="s">
        <v>3011</v>
      </c>
      <c r="C351" s="424" t="s">
        <v>3012</v>
      </c>
      <c r="D351" s="266"/>
      <c r="E351" s="267" t="s">
        <v>235</v>
      </c>
      <c r="F351" s="268">
        <v>24583</v>
      </c>
      <c r="G351" s="269">
        <f t="shared" si="10"/>
        <v>17208.099999999999</v>
      </c>
      <c r="H351" s="93"/>
      <c r="I351" s="270"/>
      <c r="J351" s="271">
        <f t="shared" si="11"/>
        <v>0</v>
      </c>
      <c r="K351" s="93"/>
      <c r="L351" s="266" t="s">
        <v>162</v>
      </c>
      <c r="M351" s="266" t="s">
        <v>2779</v>
      </c>
      <c r="N351" s="266" t="s">
        <v>2843</v>
      </c>
      <c r="O351" s="266">
        <v>192</v>
      </c>
      <c r="P351" s="266" t="s">
        <v>2781</v>
      </c>
      <c r="Q351" s="266"/>
      <c r="R351" s="266">
        <v>1</v>
      </c>
      <c r="S351" s="266">
        <v>345</v>
      </c>
      <c r="T351" s="371">
        <v>8.1999999999999993</v>
      </c>
      <c r="U351" s="266">
        <v>20</v>
      </c>
    </row>
    <row r="352" spans="1:21" s="142" customFormat="1" ht="25.5" x14ac:dyDescent="0.25">
      <c r="A352" s="597"/>
      <c r="B352" s="123" t="s">
        <v>2961</v>
      </c>
      <c r="C352" s="175" t="s">
        <v>2962</v>
      </c>
      <c r="D352" s="125">
        <v>1</v>
      </c>
      <c r="E352" s="126" t="s">
        <v>242</v>
      </c>
      <c r="F352" s="5">
        <v>14030</v>
      </c>
      <c r="G352" s="272">
        <f t="shared" si="10"/>
        <v>9821</v>
      </c>
      <c r="H352" s="93"/>
      <c r="I352" s="51"/>
      <c r="J352" s="52">
        <f t="shared" si="11"/>
        <v>0</v>
      </c>
      <c r="K352" s="93"/>
      <c r="L352" s="125" t="s">
        <v>162</v>
      </c>
      <c r="M352" s="125" t="s">
        <v>2779</v>
      </c>
      <c r="N352" s="125" t="s">
        <v>2843</v>
      </c>
      <c r="O352" s="125">
        <v>192</v>
      </c>
      <c r="P352" s="125" t="s">
        <v>2781</v>
      </c>
      <c r="Q352" s="125"/>
      <c r="R352" s="125">
        <v>1</v>
      </c>
      <c r="S352" s="125">
        <v>345</v>
      </c>
      <c r="T352" s="127">
        <v>8.1999999999999993</v>
      </c>
      <c r="U352" s="125">
        <v>20</v>
      </c>
    </row>
    <row r="353" spans="1:21" s="142" customFormat="1" x14ac:dyDescent="0.25">
      <c r="A353" s="597"/>
      <c r="B353" s="123" t="s">
        <v>2784</v>
      </c>
      <c r="C353" s="175" t="s">
        <v>2785</v>
      </c>
      <c r="D353" s="125">
        <v>1</v>
      </c>
      <c r="E353" s="126" t="s">
        <v>242</v>
      </c>
      <c r="F353" s="5">
        <v>3660</v>
      </c>
      <c r="G353" s="272">
        <f t="shared" si="10"/>
        <v>2562</v>
      </c>
      <c r="H353" s="93"/>
      <c r="I353" s="51"/>
      <c r="J353" s="52">
        <f t="shared" si="11"/>
        <v>0</v>
      </c>
      <c r="K353" s="93"/>
      <c r="L353" s="125" t="s">
        <v>162</v>
      </c>
      <c r="M353" s="125" t="s">
        <v>2779</v>
      </c>
      <c r="N353" s="125" t="s">
        <v>2843</v>
      </c>
      <c r="O353" s="125">
        <v>192</v>
      </c>
      <c r="P353" s="125" t="s">
        <v>2781</v>
      </c>
      <c r="Q353" s="125"/>
      <c r="R353" s="125">
        <v>1</v>
      </c>
      <c r="S353" s="125">
        <v>345</v>
      </c>
      <c r="T353" s="127">
        <v>8.1999999999999993</v>
      </c>
      <c r="U353" s="125">
        <v>20</v>
      </c>
    </row>
    <row r="354" spans="1:21" s="142" customFormat="1" x14ac:dyDescent="0.25">
      <c r="A354" s="597"/>
      <c r="B354" s="123" t="s">
        <v>3009</v>
      </c>
      <c r="C354" s="175" t="s">
        <v>3010</v>
      </c>
      <c r="D354" s="125">
        <v>1</v>
      </c>
      <c r="E354" s="126" t="s">
        <v>242</v>
      </c>
      <c r="F354" s="5">
        <v>3355</v>
      </c>
      <c r="G354" s="272">
        <f t="shared" si="10"/>
        <v>2348.5</v>
      </c>
      <c r="H354" s="93"/>
      <c r="I354" s="51"/>
      <c r="J354" s="52">
        <f t="shared" si="11"/>
        <v>0</v>
      </c>
      <c r="K354" s="93"/>
      <c r="L354" s="125" t="s">
        <v>162</v>
      </c>
      <c r="M354" s="125" t="s">
        <v>2779</v>
      </c>
      <c r="N354" s="125" t="s">
        <v>2843</v>
      </c>
      <c r="O354" s="125">
        <v>192</v>
      </c>
      <c r="P354" s="125" t="s">
        <v>2781</v>
      </c>
      <c r="Q354" s="125"/>
      <c r="R354" s="125">
        <v>1</v>
      </c>
      <c r="S354" s="125">
        <v>345</v>
      </c>
      <c r="T354" s="127">
        <v>8.1999999999999993</v>
      </c>
      <c r="U354" s="125">
        <v>20</v>
      </c>
    </row>
    <row r="355" spans="1:21" s="142" customFormat="1" ht="16.5" thickBot="1" x14ac:dyDescent="0.3">
      <c r="A355" s="570"/>
      <c r="B355" s="178" t="s">
        <v>3013</v>
      </c>
      <c r="C355" s="179" t="s">
        <v>3014</v>
      </c>
      <c r="D355" s="180">
        <v>1</v>
      </c>
      <c r="E355" s="181" t="s">
        <v>242</v>
      </c>
      <c r="F355" s="242">
        <v>3538</v>
      </c>
      <c r="G355" s="294">
        <f t="shared" si="10"/>
        <v>2476.6000000000004</v>
      </c>
      <c r="H355" s="93"/>
      <c r="I355" s="243"/>
      <c r="J355" s="55">
        <f t="shared" si="11"/>
        <v>0</v>
      </c>
      <c r="K355" s="93"/>
      <c r="L355" s="180" t="s">
        <v>162</v>
      </c>
      <c r="M355" s="180" t="s">
        <v>2779</v>
      </c>
      <c r="N355" s="180" t="s">
        <v>2843</v>
      </c>
      <c r="O355" s="180">
        <v>192</v>
      </c>
      <c r="P355" s="180" t="s">
        <v>2781</v>
      </c>
      <c r="Q355" s="180"/>
      <c r="R355" s="180">
        <v>1</v>
      </c>
      <c r="S355" s="180">
        <v>345</v>
      </c>
      <c r="T355" s="244">
        <v>8.1999999999999993</v>
      </c>
      <c r="U355" s="180">
        <v>20</v>
      </c>
    </row>
    <row r="356" spans="1:21" s="142" customFormat="1" ht="32.25" thickTop="1" x14ac:dyDescent="0.25">
      <c r="A356" s="587"/>
      <c r="B356" s="282" t="s">
        <v>3015</v>
      </c>
      <c r="C356" s="441" t="s">
        <v>3016</v>
      </c>
      <c r="D356" s="284"/>
      <c r="E356" s="285" t="s">
        <v>235</v>
      </c>
      <c r="F356" s="268">
        <v>20435</v>
      </c>
      <c r="G356" s="287">
        <f t="shared" si="10"/>
        <v>14304.5</v>
      </c>
      <c r="H356" s="93"/>
      <c r="I356" s="47"/>
      <c r="J356" s="48">
        <f t="shared" si="11"/>
        <v>0</v>
      </c>
      <c r="K356" s="93"/>
      <c r="L356" s="284" t="s">
        <v>162</v>
      </c>
      <c r="M356" s="284" t="s">
        <v>2779</v>
      </c>
      <c r="N356" s="284" t="s">
        <v>2780</v>
      </c>
      <c r="O356" s="284">
        <v>192</v>
      </c>
      <c r="P356" s="284" t="s">
        <v>2848</v>
      </c>
      <c r="Q356" s="284"/>
      <c r="R356" s="284">
        <v>1</v>
      </c>
      <c r="S356" s="284">
        <v>345</v>
      </c>
      <c r="T356" s="378">
        <v>5.5</v>
      </c>
      <c r="U356" s="284">
        <v>20</v>
      </c>
    </row>
    <row r="357" spans="1:21" s="142" customFormat="1" ht="25.5" x14ac:dyDescent="0.25">
      <c r="A357" s="583"/>
      <c r="B357" s="123" t="s">
        <v>3017</v>
      </c>
      <c r="C357" s="175" t="s">
        <v>3018</v>
      </c>
      <c r="D357" s="125">
        <v>1</v>
      </c>
      <c r="E357" s="126" t="s">
        <v>242</v>
      </c>
      <c r="F357" s="5">
        <v>14030</v>
      </c>
      <c r="G357" s="272">
        <f t="shared" si="10"/>
        <v>9821</v>
      </c>
      <c r="H357" s="93"/>
      <c r="I357" s="51"/>
      <c r="J357" s="52">
        <f t="shared" si="11"/>
        <v>0</v>
      </c>
      <c r="K357" s="93"/>
      <c r="L357" s="125" t="s">
        <v>162</v>
      </c>
      <c r="M357" s="125" t="s">
        <v>2779</v>
      </c>
      <c r="N357" s="125" t="s">
        <v>2780</v>
      </c>
      <c r="O357" s="125">
        <v>192</v>
      </c>
      <c r="P357" s="125" t="s">
        <v>2848</v>
      </c>
      <c r="Q357" s="125"/>
      <c r="R357" s="125">
        <v>1</v>
      </c>
      <c r="S357" s="125">
        <v>345</v>
      </c>
      <c r="T357" s="127">
        <v>5.5</v>
      </c>
      <c r="U357" s="125">
        <v>20</v>
      </c>
    </row>
    <row r="358" spans="1:21" s="142" customFormat="1" x14ac:dyDescent="0.25">
      <c r="A358" s="583"/>
      <c r="B358" s="123" t="s">
        <v>2784</v>
      </c>
      <c r="C358" s="175" t="s">
        <v>2785</v>
      </c>
      <c r="D358" s="125">
        <v>1</v>
      </c>
      <c r="E358" s="126" t="s">
        <v>242</v>
      </c>
      <c r="F358" s="5">
        <v>3660</v>
      </c>
      <c r="G358" s="272">
        <f t="shared" si="10"/>
        <v>2562</v>
      </c>
      <c r="H358" s="93"/>
      <c r="I358" s="51"/>
      <c r="J358" s="52">
        <f t="shared" si="11"/>
        <v>0</v>
      </c>
      <c r="K358" s="93"/>
      <c r="L358" s="125" t="s">
        <v>162</v>
      </c>
      <c r="M358" s="125" t="s">
        <v>2779</v>
      </c>
      <c r="N358" s="125" t="s">
        <v>2780</v>
      </c>
      <c r="O358" s="125">
        <v>192</v>
      </c>
      <c r="P358" s="125" t="s">
        <v>2848</v>
      </c>
      <c r="Q358" s="125"/>
      <c r="R358" s="125">
        <v>1</v>
      </c>
      <c r="S358" s="125">
        <v>345</v>
      </c>
      <c r="T358" s="127">
        <v>5.5</v>
      </c>
      <c r="U358" s="125">
        <v>20</v>
      </c>
    </row>
    <row r="359" spans="1:21" s="142" customFormat="1" x14ac:dyDescent="0.25">
      <c r="A359" s="583"/>
      <c r="B359" s="123" t="s">
        <v>2963</v>
      </c>
      <c r="C359" s="175" t="s">
        <v>2964</v>
      </c>
      <c r="D359" s="125">
        <v>1</v>
      </c>
      <c r="E359" s="126" t="s">
        <v>242</v>
      </c>
      <c r="F359" s="5">
        <v>1281</v>
      </c>
      <c r="G359" s="272">
        <f t="shared" si="10"/>
        <v>896.7</v>
      </c>
      <c r="H359" s="93"/>
      <c r="I359" s="51"/>
      <c r="J359" s="52">
        <f t="shared" si="11"/>
        <v>0</v>
      </c>
      <c r="K359" s="93"/>
      <c r="L359" s="125" t="s">
        <v>162</v>
      </c>
      <c r="M359" s="125" t="s">
        <v>2779</v>
      </c>
      <c r="N359" s="125" t="s">
        <v>2780</v>
      </c>
      <c r="O359" s="125">
        <v>192</v>
      </c>
      <c r="P359" s="125" t="s">
        <v>2848</v>
      </c>
      <c r="Q359" s="125"/>
      <c r="R359" s="125">
        <v>1</v>
      </c>
      <c r="S359" s="125">
        <v>345</v>
      </c>
      <c r="T359" s="127">
        <v>5.5</v>
      </c>
      <c r="U359" s="125">
        <v>20</v>
      </c>
    </row>
    <row r="360" spans="1:21" s="142" customFormat="1" x14ac:dyDescent="0.25">
      <c r="A360" s="583"/>
      <c r="B360" s="123" t="s">
        <v>2965</v>
      </c>
      <c r="C360" s="175" t="s">
        <v>2966</v>
      </c>
      <c r="D360" s="125">
        <v>1</v>
      </c>
      <c r="E360" s="126" t="s">
        <v>242</v>
      </c>
      <c r="F360" s="5">
        <v>1464</v>
      </c>
      <c r="G360" s="272">
        <f t="shared" ref="G360:G423" si="12">F360-F360*$G$4</f>
        <v>1024.8</v>
      </c>
      <c r="H360" s="93"/>
      <c r="I360" s="51"/>
      <c r="J360" s="52">
        <f t="shared" ref="J360:J423" si="13">IF(I360*G360&gt;0,I360*G360,0)</f>
        <v>0</v>
      </c>
      <c r="K360" s="93"/>
      <c r="L360" s="125" t="s">
        <v>162</v>
      </c>
      <c r="M360" s="125" t="s">
        <v>2779</v>
      </c>
      <c r="N360" s="125" t="s">
        <v>2780</v>
      </c>
      <c r="O360" s="125">
        <v>192</v>
      </c>
      <c r="P360" s="125" t="s">
        <v>2848</v>
      </c>
      <c r="Q360" s="125"/>
      <c r="R360" s="125">
        <v>1</v>
      </c>
      <c r="S360" s="125">
        <v>345</v>
      </c>
      <c r="T360" s="127">
        <v>5.5</v>
      </c>
      <c r="U360" s="125">
        <v>20</v>
      </c>
    </row>
    <row r="361" spans="1:21" s="142" customFormat="1" ht="31.5" x14ac:dyDescent="0.25">
      <c r="A361" s="583"/>
      <c r="B361" s="264" t="s">
        <v>3019</v>
      </c>
      <c r="C361" s="424" t="s">
        <v>3020</v>
      </c>
      <c r="D361" s="266"/>
      <c r="E361" s="267" t="s">
        <v>235</v>
      </c>
      <c r="F361" s="268">
        <v>20801</v>
      </c>
      <c r="G361" s="269">
        <f t="shared" si="12"/>
        <v>14560.7</v>
      </c>
      <c r="H361" s="93"/>
      <c r="I361" s="270"/>
      <c r="J361" s="271">
        <f t="shared" si="13"/>
        <v>0</v>
      </c>
      <c r="K361" s="93"/>
      <c r="L361" s="266" t="s">
        <v>162</v>
      </c>
      <c r="M361" s="266" t="s">
        <v>2779</v>
      </c>
      <c r="N361" s="266" t="s">
        <v>2792</v>
      </c>
      <c r="O361" s="266">
        <v>192</v>
      </c>
      <c r="P361" s="266" t="s">
        <v>2848</v>
      </c>
      <c r="Q361" s="266"/>
      <c r="R361" s="266">
        <v>1</v>
      </c>
      <c r="S361" s="266">
        <v>345</v>
      </c>
      <c r="T361" s="371">
        <v>5.7</v>
      </c>
      <c r="U361" s="266">
        <v>20</v>
      </c>
    </row>
    <row r="362" spans="1:21" s="142" customFormat="1" ht="25.5" x14ac:dyDescent="0.25">
      <c r="A362" s="583"/>
      <c r="B362" s="123" t="s">
        <v>3017</v>
      </c>
      <c r="C362" s="175" t="s">
        <v>3018</v>
      </c>
      <c r="D362" s="125">
        <v>1</v>
      </c>
      <c r="E362" s="126" t="s">
        <v>242</v>
      </c>
      <c r="F362" s="5">
        <v>14030</v>
      </c>
      <c r="G362" s="272">
        <f t="shared" si="12"/>
        <v>9821</v>
      </c>
      <c r="H362" s="93"/>
      <c r="I362" s="51"/>
      <c r="J362" s="52">
        <f t="shared" si="13"/>
        <v>0</v>
      </c>
      <c r="K362" s="93"/>
      <c r="L362" s="125" t="s">
        <v>162</v>
      </c>
      <c r="M362" s="125" t="s">
        <v>2779</v>
      </c>
      <c r="N362" s="125" t="s">
        <v>2792</v>
      </c>
      <c r="O362" s="125">
        <v>192</v>
      </c>
      <c r="P362" s="125" t="s">
        <v>2848</v>
      </c>
      <c r="Q362" s="125"/>
      <c r="R362" s="125">
        <v>1</v>
      </c>
      <c r="S362" s="125">
        <v>345</v>
      </c>
      <c r="T362" s="127">
        <v>5.7</v>
      </c>
      <c r="U362" s="125">
        <v>20</v>
      </c>
    </row>
    <row r="363" spans="1:21" s="142" customFormat="1" x14ac:dyDescent="0.25">
      <c r="A363" s="583"/>
      <c r="B363" s="123" t="s">
        <v>2784</v>
      </c>
      <c r="C363" s="175" t="s">
        <v>2785</v>
      </c>
      <c r="D363" s="125">
        <v>1</v>
      </c>
      <c r="E363" s="126" t="s">
        <v>242</v>
      </c>
      <c r="F363" s="5">
        <v>3660</v>
      </c>
      <c r="G363" s="272">
        <f t="shared" si="12"/>
        <v>2562</v>
      </c>
      <c r="H363" s="93"/>
      <c r="I363" s="51"/>
      <c r="J363" s="52">
        <f t="shared" si="13"/>
        <v>0</v>
      </c>
      <c r="K363" s="93"/>
      <c r="L363" s="125" t="s">
        <v>162</v>
      </c>
      <c r="M363" s="125" t="s">
        <v>2779</v>
      </c>
      <c r="N363" s="125" t="s">
        <v>2792</v>
      </c>
      <c r="O363" s="125">
        <v>192</v>
      </c>
      <c r="P363" s="125" t="s">
        <v>2848</v>
      </c>
      <c r="Q363" s="125"/>
      <c r="R363" s="125">
        <v>1</v>
      </c>
      <c r="S363" s="125">
        <v>345</v>
      </c>
      <c r="T363" s="127">
        <v>5.7</v>
      </c>
      <c r="U363" s="125">
        <v>20</v>
      </c>
    </row>
    <row r="364" spans="1:21" s="142" customFormat="1" x14ac:dyDescent="0.25">
      <c r="A364" s="583"/>
      <c r="B364" s="123" t="s">
        <v>2965</v>
      </c>
      <c r="C364" s="175" t="s">
        <v>2966</v>
      </c>
      <c r="D364" s="125">
        <v>1</v>
      </c>
      <c r="E364" s="126" t="s">
        <v>242</v>
      </c>
      <c r="F364" s="5">
        <v>1464</v>
      </c>
      <c r="G364" s="272">
        <f t="shared" si="12"/>
        <v>1024.8</v>
      </c>
      <c r="H364" s="93"/>
      <c r="I364" s="51"/>
      <c r="J364" s="52">
        <f t="shared" si="13"/>
        <v>0</v>
      </c>
      <c r="K364" s="93"/>
      <c r="L364" s="125" t="s">
        <v>162</v>
      </c>
      <c r="M364" s="125" t="s">
        <v>2779</v>
      </c>
      <c r="N364" s="125" t="s">
        <v>2792</v>
      </c>
      <c r="O364" s="125">
        <v>192</v>
      </c>
      <c r="P364" s="125" t="s">
        <v>2848</v>
      </c>
      <c r="Q364" s="125"/>
      <c r="R364" s="125">
        <v>1</v>
      </c>
      <c r="S364" s="125">
        <v>345</v>
      </c>
      <c r="T364" s="127">
        <v>5.7</v>
      </c>
      <c r="U364" s="125">
        <v>20</v>
      </c>
    </row>
    <row r="365" spans="1:21" s="142" customFormat="1" x14ac:dyDescent="0.25">
      <c r="A365" s="583"/>
      <c r="B365" s="123" t="s">
        <v>2969</v>
      </c>
      <c r="C365" s="175" t="s">
        <v>2970</v>
      </c>
      <c r="D365" s="125">
        <v>1</v>
      </c>
      <c r="E365" s="126" t="s">
        <v>242</v>
      </c>
      <c r="F365" s="5">
        <v>1647</v>
      </c>
      <c r="G365" s="272">
        <f t="shared" si="12"/>
        <v>1152.9000000000001</v>
      </c>
      <c r="H365" s="93"/>
      <c r="I365" s="51"/>
      <c r="J365" s="52">
        <f t="shared" si="13"/>
        <v>0</v>
      </c>
      <c r="K365" s="93"/>
      <c r="L365" s="125" t="s">
        <v>162</v>
      </c>
      <c r="M365" s="125" t="s">
        <v>2779</v>
      </c>
      <c r="N365" s="125" t="s">
        <v>2792</v>
      </c>
      <c r="O365" s="125">
        <v>192</v>
      </c>
      <c r="P365" s="125" t="s">
        <v>2848</v>
      </c>
      <c r="Q365" s="125"/>
      <c r="R365" s="125">
        <v>1</v>
      </c>
      <c r="S365" s="125">
        <v>345</v>
      </c>
      <c r="T365" s="127">
        <v>5.7</v>
      </c>
      <c r="U365" s="125">
        <v>20</v>
      </c>
    </row>
    <row r="366" spans="1:21" s="142" customFormat="1" ht="31.5" x14ac:dyDescent="0.25">
      <c r="A366" s="583"/>
      <c r="B366" s="264" t="s">
        <v>3021</v>
      </c>
      <c r="C366" s="424" t="s">
        <v>3022</v>
      </c>
      <c r="D366" s="266"/>
      <c r="E366" s="267" t="s">
        <v>235</v>
      </c>
      <c r="F366" s="268">
        <v>21167</v>
      </c>
      <c r="G366" s="269">
        <f t="shared" si="12"/>
        <v>14816.900000000001</v>
      </c>
      <c r="H366" s="93"/>
      <c r="I366" s="270"/>
      <c r="J366" s="271">
        <f t="shared" si="13"/>
        <v>0</v>
      </c>
      <c r="K366" s="93"/>
      <c r="L366" s="266" t="s">
        <v>162</v>
      </c>
      <c r="M366" s="266" t="s">
        <v>2779</v>
      </c>
      <c r="N366" s="266" t="s">
        <v>2797</v>
      </c>
      <c r="O366" s="266">
        <v>192</v>
      </c>
      <c r="P366" s="266" t="s">
        <v>2848</v>
      </c>
      <c r="Q366" s="266"/>
      <c r="R366" s="266">
        <v>1</v>
      </c>
      <c r="S366" s="266">
        <v>345</v>
      </c>
      <c r="T366" s="371">
        <v>6</v>
      </c>
      <c r="U366" s="266">
        <v>20</v>
      </c>
    </row>
    <row r="367" spans="1:21" s="142" customFormat="1" ht="25.5" x14ac:dyDescent="0.25">
      <c r="A367" s="583"/>
      <c r="B367" s="123" t="s">
        <v>3017</v>
      </c>
      <c r="C367" s="175" t="s">
        <v>3018</v>
      </c>
      <c r="D367" s="125">
        <v>1</v>
      </c>
      <c r="E367" s="126" t="s">
        <v>242</v>
      </c>
      <c r="F367" s="5">
        <v>14030</v>
      </c>
      <c r="G367" s="272">
        <f t="shared" si="12"/>
        <v>9821</v>
      </c>
      <c r="H367" s="93"/>
      <c r="I367" s="51"/>
      <c r="J367" s="52">
        <f t="shared" si="13"/>
        <v>0</v>
      </c>
      <c r="K367" s="93"/>
      <c r="L367" s="125" t="s">
        <v>162</v>
      </c>
      <c r="M367" s="125" t="s">
        <v>2779</v>
      </c>
      <c r="N367" s="125" t="s">
        <v>2797</v>
      </c>
      <c r="O367" s="125">
        <v>192</v>
      </c>
      <c r="P367" s="125" t="s">
        <v>2848</v>
      </c>
      <c r="Q367" s="125"/>
      <c r="R367" s="125">
        <v>1</v>
      </c>
      <c r="S367" s="125">
        <v>345</v>
      </c>
      <c r="T367" s="127">
        <v>6</v>
      </c>
      <c r="U367" s="125">
        <v>20</v>
      </c>
    </row>
    <row r="368" spans="1:21" s="142" customFormat="1" x14ac:dyDescent="0.25">
      <c r="A368" s="583"/>
      <c r="B368" s="123" t="s">
        <v>2784</v>
      </c>
      <c r="C368" s="175" t="s">
        <v>2785</v>
      </c>
      <c r="D368" s="125">
        <v>1</v>
      </c>
      <c r="E368" s="126" t="s">
        <v>242</v>
      </c>
      <c r="F368" s="5">
        <v>3660</v>
      </c>
      <c r="G368" s="272">
        <f t="shared" si="12"/>
        <v>2562</v>
      </c>
      <c r="H368" s="93"/>
      <c r="I368" s="51"/>
      <c r="J368" s="52">
        <f t="shared" si="13"/>
        <v>0</v>
      </c>
      <c r="K368" s="93"/>
      <c r="L368" s="125" t="s">
        <v>162</v>
      </c>
      <c r="M368" s="125" t="s">
        <v>2779</v>
      </c>
      <c r="N368" s="125" t="s">
        <v>2797</v>
      </c>
      <c r="O368" s="125">
        <v>192</v>
      </c>
      <c r="P368" s="125" t="s">
        <v>2848</v>
      </c>
      <c r="Q368" s="125"/>
      <c r="R368" s="125">
        <v>1</v>
      </c>
      <c r="S368" s="125">
        <v>345</v>
      </c>
      <c r="T368" s="127">
        <v>6</v>
      </c>
      <c r="U368" s="125">
        <v>20</v>
      </c>
    </row>
    <row r="369" spans="1:21" s="142" customFormat="1" x14ac:dyDescent="0.25">
      <c r="A369" s="583"/>
      <c r="B369" s="123" t="s">
        <v>2969</v>
      </c>
      <c r="C369" s="175" t="s">
        <v>2970</v>
      </c>
      <c r="D369" s="125">
        <v>1</v>
      </c>
      <c r="E369" s="126" t="s">
        <v>242</v>
      </c>
      <c r="F369" s="5">
        <v>1647</v>
      </c>
      <c r="G369" s="272">
        <f t="shared" si="12"/>
        <v>1152.9000000000001</v>
      </c>
      <c r="H369" s="93"/>
      <c r="I369" s="51"/>
      <c r="J369" s="52">
        <f t="shared" si="13"/>
        <v>0</v>
      </c>
      <c r="K369" s="93"/>
      <c r="L369" s="125" t="s">
        <v>162</v>
      </c>
      <c r="M369" s="125" t="s">
        <v>2779</v>
      </c>
      <c r="N369" s="125" t="s">
        <v>2797</v>
      </c>
      <c r="O369" s="125">
        <v>192</v>
      </c>
      <c r="P369" s="125" t="s">
        <v>2848</v>
      </c>
      <c r="Q369" s="125"/>
      <c r="R369" s="125">
        <v>1</v>
      </c>
      <c r="S369" s="125">
        <v>345</v>
      </c>
      <c r="T369" s="127">
        <v>6</v>
      </c>
      <c r="U369" s="125">
        <v>20</v>
      </c>
    </row>
    <row r="370" spans="1:21" s="142" customFormat="1" x14ac:dyDescent="0.25">
      <c r="A370" s="583"/>
      <c r="B370" s="123" t="s">
        <v>2973</v>
      </c>
      <c r="C370" s="175" t="s">
        <v>2974</v>
      </c>
      <c r="D370" s="125">
        <v>1</v>
      </c>
      <c r="E370" s="126" t="s">
        <v>242</v>
      </c>
      <c r="F370" s="5">
        <v>1830</v>
      </c>
      <c r="G370" s="272">
        <f t="shared" si="12"/>
        <v>1281</v>
      </c>
      <c r="H370" s="93"/>
      <c r="I370" s="51"/>
      <c r="J370" s="52">
        <f t="shared" si="13"/>
        <v>0</v>
      </c>
      <c r="K370" s="93"/>
      <c r="L370" s="125" t="s">
        <v>162</v>
      </c>
      <c r="M370" s="125" t="s">
        <v>2779</v>
      </c>
      <c r="N370" s="125" t="s">
        <v>2797</v>
      </c>
      <c r="O370" s="125">
        <v>192</v>
      </c>
      <c r="P370" s="125" t="s">
        <v>2848</v>
      </c>
      <c r="Q370" s="125"/>
      <c r="R370" s="125">
        <v>1</v>
      </c>
      <c r="S370" s="125">
        <v>345</v>
      </c>
      <c r="T370" s="127">
        <v>6</v>
      </c>
      <c r="U370" s="125">
        <v>20</v>
      </c>
    </row>
    <row r="371" spans="1:21" s="142" customFormat="1" ht="31.5" x14ac:dyDescent="0.25">
      <c r="A371" s="583"/>
      <c r="B371" s="264" t="s">
        <v>3023</v>
      </c>
      <c r="C371" s="424" t="s">
        <v>3024</v>
      </c>
      <c r="D371" s="266"/>
      <c r="E371" s="267" t="s">
        <v>235</v>
      </c>
      <c r="F371" s="268">
        <v>21411</v>
      </c>
      <c r="G371" s="269">
        <f t="shared" si="12"/>
        <v>14987.7</v>
      </c>
      <c r="H371" s="93"/>
      <c r="I371" s="270"/>
      <c r="J371" s="271">
        <f t="shared" si="13"/>
        <v>0</v>
      </c>
      <c r="K371" s="93"/>
      <c r="L371" s="266" t="s">
        <v>162</v>
      </c>
      <c r="M371" s="266" t="s">
        <v>2779</v>
      </c>
      <c r="N371" s="266" t="s">
        <v>2802</v>
      </c>
      <c r="O371" s="266">
        <v>192</v>
      </c>
      <c r="P371" s="266" t="s">
        <v>2848</v>
      </c>
      <c r="Q371" s="266"/>
      <c r="R371" s="266">
        <v>1</v>
      </c>
      <c r="S371" s="266">
        <v>345</v>
      </c>
      <c r="T371" s="371">
        <v>6.2</v>
      </c>
      <c r="U371" s="266">
        <v>20</v>
      </c>
    </row>
    <row r="372" spans="1:21" s="142" customFormat="1" ht="25.5" x14ac:dyDescent="0.25">
      <c r="A372" s="583"/>
      <c r="B372" s="123" t="s">
        <v>3017</v>
      </c>
      <c r="C372" s="175" t="s">
        <v>3018</v>
      </c>
      <c r="D372" s="125">
        <v>1</v>
      </c>
      <c r="E372" s="126" t="s">
        <v>242</v>
      </c>
      <c r="F372" s="5">
        <v>14030</v>
      </c>
      <c r="G372" s="272">
        <f t="shared" si="12"/>
        <v>9821</v>
      </c>
      <c r="H372" s="93"/>
      <c r="I372" s="51"/>
      <c r="J372" s="52">
        <f t="shared" si="13"/>
        <v>0</v>
      </c>
      <c r="K372" s="93"/>
      <c r="L372" s="125" t="s">
        <v>162</v>
      </c>
      <c r="M372" s="125" t="s">
        <v>2779</v>
      </c>
      <c r="N372" s="125" t="s">
        <v>2802</v>
      </c>
      <c r="O372" s="125">
        <v>192</v>
      </c>
      <c r="P372" s="125" t="s">
        <v>2848</v>
      </c>
      <c r="Q372" s="125"/>
      <c r="R372" s="125">
        <v>1</v>
      </c>
      <c r="S372" s="125">
        <v>345</v>
      </c>
      <c r="T372" s="127">
        <v>6.2</v>
      </c>
      <c r="U372" s="125">
        <v>20</v>
      </c>
    </row>
    <row r="373" spans="1:21" s="142" customFormat="1" x14ac:dyDescent="0.25">
      <c r="A373" s="583"/>
      <c r="B373" s="123" t="s">
        <v>2784</v>
      </c>
      <c r="C373" s="175" t="s">
        <v>2785</v>
      </c>
      <c r="D373" s="125">
        <v>1</v>
      </c>
      <c r="E373" s="126" t="s">
        <v>242</v>
      </c>
      <c r="F373" s="5">
        <v>3660</v>
      </c>
      <c r="G373" s="272">
        <f t="shared" si="12"/>
        <v>2562</v>
      </c>
      <c r="H373" s="93"/>
      <c r="I373" s="51"/>
      <c r="J373" s="52">
        <f t="shared" si="13"/>
        <v>0</v>
      </c>
      <c r="K373" s="93"/>
      <c r="L373" s="125" t="s">
        <v>162</v>
      </c>
      <c r="M373" s="125" t="s">
        <v>2779</v>
      </c>
      <c r="N373" s="125" t="s">
        <v>2802</v>
      </c>
      <c r="O373" s="125">
        <v>192</v>
      </c>
      <c r="P373" s="125" t="s">
        <v>2848</v>
      </c>
      <c r="Q373" s="125"/>
      <c r="R373" s="125">
        <v>1</v>
      </c>
      <c r="S373" s="125">
        <v>345</v>
      </c>
      <c r="T373" s="127">
        <v>6.2</v>
      </c>
      <c r="U373" s="125">
        <v>20</v>
      </c>
    </row>
    <row r="374" spans="1:21" s="142" customFormat="1" x14ac:dyDescent="0.25">
      <c r="A374" s="583"/>
      <c r="B374" s="123" t="s">
        <v>2977</v>
      </c>
      <c r="C374" s="175" t="s">
        <v>2978</v>
      </c>
      <c r="D374" s="125">
        <v>1</v>
      </c>
      <c r="E374" s="126" t="s">
        <v>242</v>
      </c>
      <c r="F374" s="5">
        <v>1769</v>
      </c>
      <c r="G374" s="272">
        <f t="shared" si="12"/>
        <v>1238.3000000000002</v>
      </c>
      <c r="H374" s="93"/>
      <c r="I374" s="51"/>
      <c r="J374" s="52">
        <f t="shared" si="13"/>
        <v>0</v>
      </c>
      <c r="K374" s="93"/>
      <c r="L374" s="125" t="s">
        <v>162</v>
      </c>
      <c r="M374" s="125" t="s">
        <v>2779</v>
      </c>
      <c r="N374" s="125" t="s">
        <v>2802</v>
      </c>
      <c r="O374" s="125">
        <v>192</v>
      </c>
      <c r="P374" s="125" t="s">
        <v>2848</v>
      </c>
      <c r="Q374" s="125"/>
      <c r="R374" s="125">
        <v>1</v>
      </c>
      <c r="S374" s="125">
        <v>345</v>
      </c>
      <c r="T374" s="127">
        <v>6.2</v>
      </c>
      <c r="U374" s="125">
        <v>20</v>
      </c>
    </row>
    <row r="375" spans="1:21" s="142" customFormat="1" x14ac:dyDescent="0.25">
      <c r="A375" s="583"/>
      <c r="B375" s="123" t="s">
        <v>2979</v>
      </c>
      <c r="C375" s="175" t="s">
        <v>2980</v>
      </c>
      <c r="D375" s="125">
        <v>1</v>
      </c>
      <c r="E375" s="126" t="s">
        <v>242</v>
      </c>
      <c r="F375" s="5">
        <v>1952</v>
      </c>
      <c r="G375" s="272">
        <f t="shared" si="12"/>
        <v>1366.4</v>
      </c>
      <c r="H375" s="93"/>
      <c r="I375" s="51"/>
      <c r="J375" s="52">
        <f t="shared" si="13"/>
        <v>0</v>
      </c>
      <c r="K375" s="93"/>
      <c r="L375" s="125" t="s">
        <v>162</v>
      </c>
      <c r="M375" s="125" t="s">
        <v>2779</v>
      </c>
      <c r="N375" s="125" t="s">
        <v>2802</v>
      </c>
      <c r="O375" s="125">
        <v>192</v>
      </c>
      <c r="P375" s="125" t="s">
        <v>2848</v>
      </c>
      <c r="Q375" s="125"/>
      <c r="R375" s="125">
        <v>1</v>
      </c>
      <c r="S375" s="125">
        <v>345</v>
      </c>
      <c r="T375" s="127">
        <v>6.2</v>
      </c>
      <c r="U375" s="125">
        <v>20</v>
      </c>
    </row>
    <row r="376" spans="1:21" s="142" customFormat="1" ht="31.5" x14ac:dyDescent="0.25">
      <c r="A376" s="583"/>
      <c r="B376" s="264" t="s">
        <v>3025</v>
      </c>
      <c r="C376" s="424" t="s">
        <v>3026</v>
      </c>
      <c r="D376" s="266"/>
      <c r="E376" s="267" t="s">
        <v>235</v>
      </c>
      <c r="F376" s="268">
        <v>21838</v>
      </c>
      <c r="G376" s="269">
        <f t="shared" si="12"/>
        <v>15286.6</v>
      </c>
      <c r="H376" s="93"/>
      <c r="I376" s="270"/>
      <c r="J376" s="271">
        <f t="shared" si="13"/>
        <v>0</v>
      </c>
      <c r="K376" s="93"/>
      <c r="L376" s="266" t="s">
        <v>162</v>
      </c>
      <c r="M376" s="266" t="s">
        <v>2779</v>
      </c>
      <c r="N376" s="266" t="s">
        <v>2809</v>
      </c>
      <c r="O376" s="266">
        <v>192</v>
      </c>
      <c r="P376" s="266" t="s">
        <v>2848</v>
      </c>
      <c r="Q376" s="266"/>
      <c r="R376" s="266">
        <v>1</v>
      </c>
      <c r="S376" s="266">
        <v>345</v>
      </c>
      <c r="T376" s="371">
        <v>6.6999999999999993</v>
      </c>
      <c r="U376" s="266">
        <v>20</v>
      </c>
    </row>
    <row r="377" spans="1:21" s="142" customFormat="1" ht="25.5" x14ac:dyDescent="0.25">
      <c r="A377" s="583"/>
      <c r="B377" s="123" t="s">
        <v>3017</v>
      </c>
      <c r="C377" s="175" t="s">
        <v>3018</v>
      </c>
      <c r="D377" s="125">
        <v>1</v>
      </c>
      <c r="E377" s="126" t="s">
        <v>242</v>
      </c>
      <c r="F377" s="5">
        <v>14030</v>
      </c>
      <c r="G377" s="272">
        <f t="shared" si="12"/>
        <v>9821</v>
      </c>
      <c r="H377" s="93"/>
      <c r="I377" s="51"/>
      <c r="J377" s="52">
        <f t="shared" si="13"/>
        <v>0</v>
      </c>
      <c r="K377" s="93"/>
      <c r="L377" s="125" t="s">
        <v>162</v>
      </c>
      <c r="M377" s="125" t="s">
        <v>2779</v>
      </c>
      <c r="N377" s="125" t="s">
        <v>2809</v>
      </c>
      <c r="O377" s="125">
        <v>192</v>
      </c>
      <c r="P377" s="125" t="s">
        <v>2848</v>
      </c>
      <c r="Q377" s="125"/>
      <c r="R377" s="125">
        <v>1</v>
      </c>
      <c r="S377" s="125">
        <v>345</v>
      </c>
      <c r="T377" s="127">
        <v>6.6999999999999993</v>
      </c>
      <c r="U377" s="125">
        <v>20</v>
      </c>
    </row>
    <row r="378" spans="1:21" s="142" customFormat="1" x14ac:dyDescent="0.25">
      <c r="A378" s="583"/>
      <c r="B378" s="123" t="s">
        <v>2784</v>
      </c>
      <c r="C378" s="175" t="s">
        <v>2785</v>
      </c>
      <c r="D378" s="125">
        <v>1</v>
      </c>
      <c r="E378" s="126" t="s">
        <v>242</v>
      </c>
      <c r="F378" s="5">
        <v>3660</v>
      </c>
      <c r="G378" s="272">
        <f t="shared" si="12"/>
        <v>2562</v>
      </c>
      <c r="H378" s="93"/>
      <c r="I378" s="51"/>
      <c r="J378" s="52">
        <f t="shared" si="13"/>
        <v>0</v>
      </c>
      <c r="K378" s="93"/>
      <c r="L378" s="125" t="s">
        <v>162</v>
      </c>
      <c r="M378" s="125" t="s">
        <v>2779</v>
      </c>
      <c r="N378" s="125" t="s">
        <v>2809</v>
      </c>
      <c r="O378" s="125">
        <v>192</v>
      </c>
      <c r="P378" s="125" t="s">
        <v>2848</v>
      </c>
      <c r="Q378" s="125"/>
      <c r="R378" s="125">
        <v>1</v>
      </c>
      <c r="S378" s="125">
        <v>345</v>
      </c>
      <c r="T378" s="127">
        <v>6.6999999999999993</v>
      </c>
      <c r="U378" s="125">
        <v>20</v>
      </c>
    </row>
    <row r="379" spans="1:21" s="142" customFormat="1" x14ac:dyDescent="0.25">
      <c r="A379" s="583"/>
      <c r="B379" s="123" t="s">
        <v>2983</v>
      </c>
      <c r="C379" s="175" t="s">
        <v>2984</v>
      </c>
      <c r="D379" s="125">
        <v>1</v>
      </c>
      <c r="E379" s="126" t="s">
        <v>242</v>
      </c>
      <c r="F379" s="5">
        <v>1952</v>
      </c>
      <c r="G379" s="272">
        <f t="shared" si="12"/>
        <v>1366.4</v>
      </c>
      <c r="H379" s="93"/>
      <c r="I379" s="51"/>
      <c r="J379" s="52">
        <f t="shared" si="13"/>
        <v>0</v>
      </c>
      <c r="K379" s="93"/>
      <c r="L379" s="125" t="s">
        <v>162</v>
      </c>
      <c r="M379" s="125" t="s">
        <v>2779</v>
      </c>
      <c r="N379" s="125" t="s">
        <v>2809</v>
      </c>
      <c r="O379" s="125">
        <v>192</v>
      </c>
      <c r="P379" s="125" t="s">
        <v>2848</v>
      </c>
      <c r="Q379" s="125"/>
      <c r="R379" s="125">
        <v>1</v>
      </c>
      <c r="S379" s="125">
        <v>345</v>
      </c>
      <c r="T379" s="127">
        <v>6.6999999999999993</v>
      </c>
      <c r="U379" s="125">
        <v>20</v>
      </c>
    </row>
    <row r="380" spans="1:21" s="142" customFormat="1" x14ac:dyDescent="0.25">
      <c r="A380" s="583"/>
      <c r="B380" s="123" t="s">
        <v>2985</v>
      </c>
      <c r="C380" s="175" t="s">
        <v>2986</v>
      </c>
      <c r="D380" s="125">
        <v>1</v>
      </c>
      <c r="E380" s="126" t="s">
        <v>242</v>
      </c>
      <c r="F380" s="5">
        <v>2196</v>
      </c>
      <c r="G380" s="272">
        <f t="shared" si="12"/>
        <v>1537.2</v>
      </c>
      <c r="H380" s="93"/>
      <c r="I380" s="51"/>
      <c r="J380" s="52">
        <f t="shared" si="13"/>
        <v>0</v>
      </c>
      <c r="K380" s="93"/>
      <c r="L380" s="125" t="s">
        <v>162</v>
      </c>
      <c r="M380" s="125" t="s">
        <v>2779</v>
      </c>
      <c r="N380" s="125" t="s">
        <v>2809</v>
      </c>
      <c r="O380" s="125">
        <v>192</v>
      </c>
      <c r="P380" s="125" t="s">
        <v>2848</v>
      </c>
      <c r="Q380" s="125"/>
      <c r="R380" s="125">
        <v>1</v>
      </c>
      <c r="S380" s="125">
        <v>345</v>
      </c>
      <c r="T380" s="127">
        <v>6.6999999999999993</v>
      </c>
      <c r="U380" s="125">
        <v>20</v>
      </c>
    </row>
    <row r="381" spans="1:21" s="142" customFormat="1" ht="31.5" x14ac:dyDescent="0.25">
      <c r="A381" s="583"/>
      <c r="B381" s="264" t="s">
        <v>3027</v>
      </c>
      <c r="C381" s="424" t="s">
        <v>3028</v>
      </c>
      <c r="D381" s="266"/>
      <c r="E381" s="267" t="s">
        <v>235</v>
      </c>
      <c r="F381" s="268">
        <v>22265</v>
      </c>
      <c r="G381" s="269">
        <f t="shared" si="12"/>
        <v>15585.5</v>
      </c>
      <c r="H381" s="93"/>
      <c r="I381" s="270"/>
      <c r="J381" s="271">
        <f t="shared" si="13"/>
        <v>0</v>
      </c>
      <c r="K381" s="93"/>
      <c r="L381" s="266" t="s">
        <v>162</v>
      </c>
      <c r="M381" s="266" t="s">
        <v>2779</v>
      </c>
      <c r="N381" s="266" t="s">
        <v>2816</v>
      </c>
      <c r="O381" s="266">
        <v>192</v>
      </c>
      <c r="P381" s="266" t="s">
        <v>2848</v>
      </c>
      <c r="Q381" s="266"/>
      <c r="R381" s="266">
        <v>1</v>
      </c>
      <c r="S381" s="266">
        <v>345</v>
      </c>
      <c r="T381" s="371">
        <v>6.9</v>
      </c>
      <c r="U381" s="266">
        <v>20</v>
      </c>
    </row>
    <row r="382" spans="1:21" s="142" customFormat="1" ht="25.5" x14ac:dyDescent="0.25">
      <c r="A382" s="583"/>
      <c r="B382" s="123" t="s">
        <v>3017</v>
      </c>
      <c r="C382" s="175" t="s">
        <v>3018</v>
      </c>
      <c r="D382" s="125">
        <v>1</v>
      </c>
      <c r="E382" s="126" t="s">
        <v>242</v>
      </c>
      <c r="F382" s="5">
        <v>14030</v>
      </c>
      <c r="G382" s="272">
        <f t="shared" si="12"/>
        <v>9821</v>
      </c>
      <c r="H382" s="93"/>
      <c r="I382" s="51"/>
      <c r="J382" s="52">
        <f t="shared" si="13"/>
        <v>0</v>
      </c>
      <c r="K382" s="93"/>
      <c r="L382" s="125" t="s">
        <v>162</v>
      </c>
      <c r="M382" s="125" t="s">
        <v>2779</v>
      </c>
      <c r="N382" s="125" t="s">
        <v>2816</v>
      </c>
      <c r="O382" s="125">
        <v>192</v>
      </c>
      <c r="P382" s="125" t="s">
        <v>2848</v>
      </c>
      <c r="Q382" s="125"/>
      <c r="R382" s="125">
        <v>1</v>
      </c>
      <c r="S382" s="125">
        <v>345</v>
      </c>
      <c r="T382" s="127">
        <v>6.9</v>
      </c>
      <c r="U382" s="125">
        <v>20</v>
      </c>
    </row>
    <row r="383" spans="1:21" s="142" customFormat="1" x14ac:dyDescent="0.25">
      <c r="A383" s="583"/>
      <c r="B383" s="123" t="s">
        <v>2784</v>
      </c>
      <c r="C383" s="175" t="s">
        <v>2785</v>
      </c>
      <c r="D383" s="125">
        <v>1</v>
      </c>
      <c r="E383" s="126" t="s">
        <v>242</v>
      </c>
      <c r="F383" s="5">
        <v>3660</v>
      </c>
      <c r="G383" s="272">
        <f t="shared" si="12"/>
        <v>2562</v>
      </c>
      <c r="H383" s="93"/>
      <c r="I383" s="51"/>
      <c r="J383" s="52">
        <f t="shared" si="13"/>
        <v>0</v>
      </c>
      <c r="K383" s="93"/>
      <c r="L383" s="125" t="s">
        <v>162</v>
      </c>
      <c r="M383" s="125" t="s">
        <v>2779</v>
      </c>
      <c r="N383" s="125" t="s">
        <v>2816</v>
      </c>
      <c r="O383" s="125">
        <v>192</v>
      </c>
      <c r="P383" s="125" t="s">
        <v>2848</v>
      </c>
      <c r="Q383" s="125"/>
      <c r="R383" s="125">
        <v>1</v>
      </c>
      <c r="S383" s="125">
        <v>345</v>
      </c>
      <c r="T383" s="127">
        <v>6.9</v>
      </c>
      <c r="U383" s="125">
        <v>20</v>
      </c>
    </row>
    <row r="384" spans="1:21" s="142" customFormat="1" x14ac:dyDescent="0.25">
      <c r="A384" s="583"/>
      <c r="B384" s="123" t="s">
        <v>2985</v>
      </c>
      <c r="C384" s="175" t="s">
        <v>2986</v>
      </c>
      <c r="D384" s="125">
        <v>1</v>
      </c>
      <c r="E384" s="126" t="s">
        <v>242</v>
      </c>
      <c r="F384" s="5">
        <v>2196</v>
      </c>
      <c r="G384" s="272">
        <f t="shared" si="12"/>
        <v>1537.2</v>
      </c>
      <c r="H384" s="93"/>
      <c r="I384" s="51"/>
      <c r="J384" s="52">
        <f t="shared" si="13"/>
        <v>0</v>
      </c>
      <c r="K384" s="93"/>
      <c r="L384" s="125" t="s">
        <v>162</v>
      </c>
      <c r="M384" s="125" t="s">
        <v>2779</v>
      </c>
      <c r="N384" s="125" t="s">
        <v>2816</v>
      </c>
      <c r="O384" s="125">
        <v>192</v>
      </c>
      <c r="P384" s="125" t="s">
        <v>2848</v>
      </c>
      <c r="Q384" s="125"/>
      <c r="R384" s="125">
        <v>1</v>
      </c>
      <c r="S384" s="125">
        <v>345</v>
      </c>
      <c r="T384" s="127">
        <v>6.9</v>
      </c>
      <c r="U384" s="125">
        <v>20</v>
      </c>
    </row>
    <row r="385" spans="1:21" s="142" customFormat="1" x14ac:dyDescent="0.25">
      <c r="A385" s="583"/>
      <c r="B385" s="123" t="s">
        <v>2989</v>
      </c>
      <c r="C385" s="175" t="s">
        <v>2990</v>
      </c>
      <c r="D385" s="125">
        <v>1</v>
      </c>
      <c r="E385" s="126" t="s">
        <v>242</v>
      </c>
      <c r="F385" s="5">
        <v>2379</v>
      </c>
      <c r="G385" s="272">
        <f t="shared" si="12"/>
        <v>1665.3000000000002</v>
      </c>
      <c r="H385" s="93"/>
      <c r="I385" s="51"/>
      <c r="J385" s="52">
        <f t="shared" si="13"/>
        <v>0</v>
      </c>
      <c r="K385" s="93"/>
      <c r="L385" s="125" t="s">
        <v>162</v>
      </c>
      <c r="M385" s="125" t="s">
        <v>2779</v>
      </c>
      <c r="N385" s="125" t="s">
        <v>2816</v>
      </c>
      <c r="O385" s="125">
        <v>192</v>
      </c>
      <c r="P385" s="125" t="s">
        <v>2848</v>
      </c>
      <c r="Q385" s="125"/>
      <c r="R385" s="125">
        <v>1</v>
      </c>
      <c r="S385" s="125">
        <v>345</v>
      </c>
      <c r="T385" s="127">
        <v>6.9</v>
      </c>
      <c r="U385" s="125">
        <v>20</v>
      </c>
    </row>
    <row r="386" spans="1:21" s="142" customFormat="1" ht="31.5" x14ac:dyDescent="0.25">
      <c r="A386" s="583"/>
      <c r="B386" s="264" t="s">
        <v>3029</v>
      </c>
      <c r="C386" s="424" t="s">
        <v>3030</v>
      </c>
      <c r="D386" s="266"/>
      <c r="E386" s="267" t="s">
        <v>235</v>
      </c>
      <c r="F386" s="268">
        <v>22631</v>
      </c>
      <c r="G386" s="269">
        <f t="shared" si="12"/>
        <v>15841.7</v>
      </c>
      <c r="H386" s="93"/>
      <c r="I386" s="270"/>
      <c r="J386" s="271">
        <f t="shared" si="13"/>
        <v>0</v>
      </c>
      <c r="K386" s="93"/>
      <c r="L386" s="266" t="s">
        <v>162</v>
      </c>
      <c r="M386" s="266" t="s">
        <v>2779</v>
      </c>
      <c r="N386" s="266" t="s">
        <v>2819</v>
      </c>
      <c r="O386" s="266">
        <v>192</v>
      </c>
      <c r="P386" s="266" t="s">
        <v>2848</v>
      </c>
      <c r="Q386" s="266"/>
      <c r="R386" s="266">
        <v>1</v>
      </c>
      <c r="S386" s="266">
        <v>345</v>
      </c>
      <c r="T386" s="371">
        <v>7.1</v>
      </c>
      <c r="U386" s="266">
        <v>20</v>
      </c>
    </row>
    <row r="387" spans="1:21" s="142" customFormat="1" ht="25.5" x14ac:dyDescent="0.25">
      <c r="A387" s="583"/>
      <c r="B387" s="123" t="s">
        <v>3017</v>
      </c>
      <c r="C387" s="175" t="s">
        <v>3018</v>
      </c>
      <c r="D387" s="125">
        <v>1</v>
      </c>
      <c r="E387" s="126" t="s">
        <v>242</v>
      </c>
      <c r="F387" s="5">
        <v>14030</v>
      </c>
      <c r="G387" s="272">
        <f t="shared" si="12"/>
        <v>9821</v>
      </c>
      <c r="H387" s="93"/>
      <c r="I387" s="51"/>
      <c r="J387" s="52">
        <f t="shared" si="13"/>
        <v>0</v>
      </c>
      <c r="K387" s="93"/>
      <c r="L387" s="125" t="s">
        <v>162</v>
      </c>
      <c r="M387" s="125" t="s">
        <v>2779</v>
      </c>
      <c r="N387" s="125" t="s">
        <v>2819</v>
      </c>
      <c r="O387" s="125">
        <v>192</v>
      </c>
      <c r="P387" s="125" t="s">
        <v>2848</v>
      </c>
      <c r="Q387" s="125"/>
      <c r="R387" s="125">
        <v>1</v>
      </c>
      <c r="S387" s="125">
        <v>345</v>
      </c>
      <c r="T387" s="127">
        <v>7.1</v>
      </c>
      <c r="U387" s="125">
        <v>20</v>
      </c>
    </row>
    <row r="388" spans="1:21" s="142" customFormat="1" x14ac:dyDescent="0.25">
      <c r="A388" s="583"/>
      <c r="B388" s="123" t="s">
        <v>2784</v>
      </c>
      <c r="C388" s="175" t="s">
        <v>2785</v>
      </c>
      <c r="D388" s="125">
        <v>1</v>
      </c>
      <c r="E388" s="126" t="s">
        <v>242</v>
      </c>
      <c r="F388" s="5">
        <v>3660</v>
      </c>
      <c r="G388" s="272">
        <f t="shared" si="12"/>
        <v>2562</v>
      </c>
      <c r="H388" s="93"/>
      <c r="I388" s="51"/>
      <c r="J388" s="52">
        <f t="shared" si="13"/>
        <v>0</v>
      </c>
      <c r="K388" s="93"/>
      <c r="L388" s="125" t="s">
        <v>162</v>
      </c>
      <c r="M388" s="125" t="s">
        <v>2779</v>
      </c>
      <c r="N388" s="125" t="s">
        <v>2819</v>
      </c>
      <c r="O388" s="125">
        <v>192</v>
      </c>
      <c r="P388" s="125" t="s">
        <v>2848</v>
      </c>
      <c r="Q388" s="125"/>
      <c r="R388" s="125">
        <v>1</v>
      </c>
      <c r="S388" s="125">
        <v>345</v>
      </c>
      <c r="T388" s="127">
        <v>7.1</v>
      </c>
      <c r="U388" s="125">
        <v>20</v>
      </c>
    </row>
    <row r="389" spans="1:21" s="142" customFormat="1" x14ac:dyDescent="0.25">
      <c r="A389" s="583"/>
      <c r="B389" s="123" t="s">
        <v>2989</v>
      </c>
      <c r="C389" s="175" t="s">
        <v>2990</v>
      </c>
      <c r="D389" s="125">
        <v>1</v>
      </c>
      <c r="E389" s="126" t="s">
        <v>242</v>
      </c>
      <c r="F389" s="5">
        <v>2379</v>
      </c>
      <c r="G389" s="272">
        <f t="shared" si="12"/>
        <v>1665.3000000000002</v>
      </c>
      <c r="H389" s="93"/>
      <c r="I389" s="51"/>
      <c r="J389" s="52">
        <f t="shared" si="13"/>
        <v>0</v>
      </c>
      <c r="K389" s="93"/>
      <c r="L389" s="125" t="s">
        <v>162</v>
      </c>
      <c r="M389" s="125" t="s">
        <v>2779</v>
      </c>
      <c r="N389" s="125" t="s">
        <v>2819</v>
      </c>
      <c r="O389" s="125">
        <v>192</v>
      </c>
      <c r="P389" s="125" t="s">
        <v>2848</v>
      </c>
      <c r="Q389" s="125"/>
      <c r="R389" s="125">
        <v>1</v>
      </c>
      <c r="S389" s="125">
        <v>345</v>
      </c>
      <c r="T389" s="127">
        <v>7.1</v>
      </c>
      <c r="U389" s="125">
        <v>20</v>
      </c>
    </row>
    <row r="390" spans="1:21" s="142" customFormat="1" x14ac:dyDescent="0.25">
      <c r="A390" s="583"/>
      <c r="B390" s="123" t="s">
        <v>2993</v>
      </c>
      <c r="C390" s="175" t="s">
        <v>2994</v>
      </c>
      <c r="D390" s="125">
        <v>1</v>
      </c>
      <c r="E390" s="126" t="s">
        <v>242</v>
      </c>
      <c r="F390" s="5">
        <v>2562</v>
      </c>
      <c r="G390" s="272">
        <f t="shared" si="12"/>
        <v>1793.4</v>
      </c>
      <c r="H390" s="93"/>
      <c r="I390" s="51"/>
      <c r="J390" s="52">
        <f t="shared" si="13"/>
        <v>0</v>
      </c>
      <c r="K390" s="93"/>
      <c r="L390" s="125" t="s">
        <v>162</v>
      </c>
      <c r="M390" s="125" t="s">
        <v>2779</v>
      </c>
      <c r="N390" s="125" t="s">
        <v>2819</v>
      </c>
      <c r="O390" s="125">
        <v>192</v>
      </c>
      <c r="P390" s="125" t="s">
        <v>2848</v>
      </c>
      <c r="Q390" s="125"/>
      <c r="R390" s="125">
        <v>1</v>
      </c>
      <c r="S390" s="125">
        <v>345</v>
      </c>
      <c r="T390" s="127">
        <v>7.1</v>
      </c>
      <c r="U390" s="125">
        <v>20</v>
      </c>
    </row>
    <row r="391" spans="1:21" s="142" customFormat="1" ht="31.5" x14ac:dyDescent="0.25">
      <c r="A391" s="583"/>
      <c r="B391" s="264" t="s">
        <v>3031</v>
      </c>
      <c r="C391" s="424" t="s">
        <v>3032</v>
      </c>
      <c r="D391" s="266"/>
      <c r="E391" s="267" t="s">
        <v>235</v>
      </c>
      <c r="F391" s="268">
        <v>22997</v>
      </c>
      <c r="G391" s="269">
        <f t="shared" si="12"/>
        <v>16097.900000000001</v>
      </c>
      <c r="H391" s="93"/>
      <c r="I391" s="270"/>
      <c r="J391" s="271">
        <f t="shared" si="13"/>
        <v>0</v>
      </c>
      <c r="K391" s="93"/>
      <c r="L391" s="266" t="s">
        <v>162</v>
      </c>
      <c r="M391" s="266" t="s">
        <v>2779</v>
      </c>
      <c r="N391" s="266" t="s">
        <v>2824</v>
      </c>
      <c r="O391" s="266">
        <v>192</v>
      </c>
      <c r="P391" s="266" t="s">
        <v>2848</v>
      </c>
      <c r="Q391" s="266"/>
      <c r="R391" s="266">
        <v>1</v>
      </c>
      <c r="S391" s="266">
        <v>345</v>
      </c>
      <c r="T391" s="371">
        <v>7.3</v>
      </c>
      <c r="U391" s="266">
        <v>20</v>
      </c>
    </row>
    <row r="392" spans="1:21" s="142" customFormat="1" ht="25.5" x14ac:dyDescent="0.25">
      <c r="A392" s="583"/>
      <c r="B392" s="123" t="s">
        <v>3017</v>
      </c>
      <c r="C392" s="175" t="s">
        <v>3018</v>
      </c>
      <c r="D392" s="125">
        <v>1</v>
      </c>
      <c r="E392" s="126" t="s">
        <v>242</v>
      </c>
      <c r="F392" s="5">
        <v>14030</v>
      </c>
      <c r="G392" s="272">
        <f t="shared" si="12"/>
        <v>9821</v>
      </c>
      <c r="H392" s="93"/>
      <c r="I392" s="51"/>
      <c r="J392" s="52">
        <f t="shared" si="13"/>
        <v>0</v>
      </c>
      <c r="K392" s="93"/>
      <c r="L392" s="125" t="s">
        <v>162</v>
      </c>
      <c r="M392" s="125" t="s">
        <v>2779</v>
      </c>
      <c r="N392" s="125" t="s">
        <v>2824</v>
      </c>
      <c r="O392" s="125">
        <v>192</v>
      </c>
      <c r="P392" s="125" t="s">
        <v>2848</v>
      </c>
      <c r="Q392" s="125"/>
      <c r="R392" s="125">
        <v>1</v>
      </c>
      <c r="S392" s="125">
        <v>345</v>
      </c>
      <c r="T392" s="127">
        <v>7.3</v>
      </c>
      <c r="U392" s="125">
        <v>20</v>
      </c>
    </row>
    <row r="393" spans="1:21" s="142" customFormat="1" x14ac:dyDescent="0.25">
      <c r="A393" s="583"/>
      <c r="B393" s="123" t="s">
        <v>2784</v>
      </c>
      <c r="C393" s="175" t="s">
        <v>2785</v>
      </c>
      <c r="D393" s="125">
        <v>1</v>
      </c>
      <c r="E393" s="126" t="s">
        <v>242</v>
      </c>
      <c r="F393" s="5">
        <v>3660</v>
      </c>
      <c r="G393" s="272">
        <f t="shared" si="12"/>
        <v>2562</v>
      </c>
      <c r="H393" s="93"/>
      <c r="I393" s="51"/>
      <c r="J393" s="52">
        <f t="shared" si="13"/>
        <v>0</v>
      </c>
      <c r="K393" s="93"/>
      <c r="L393" s="125" t="s">
        <v>162</v>
      </c>
      <c r="M393" s="125" t="s">
        <v>2779</v>
      </c>
      <c r="N393" s="125" t="s">
        <v>2824</v>
      </c>
      <c r="O393" s="125">
        <v>192</v>
      </c>
      <c r="P393" s="125" t="s">
        <v>2848</v>
      </c>
      <c r="Q393" s="125"/>
      <c r="R393" s="125">
        <v>1</v>
      </c>
      <c r="S393" s="125">
        <v>345</v>
      </c>
      <c r="T393" s="127">
        <v>7.3</v>
      </c>
      <c r="U393" s="125">
        <v>20</v>
      </c>
    </row>
    <row r="394" spans="1:21" s="142" customFormat="1" x14ac:dyDescent="0.25">
      <c r="A394" s="583"/>
      <c r="B394" s="123" t="s">
        <v>2993</v>
      </c>
      <c r="C394" s="175" t="s">
        <v>2994</v>
      </c>
      <c r="D394" s="125">
        <v>1</v>
      </c>
      <c r="E394" s="126" t="s">
        <v>242</v>
      </c>
      <c r="F394" s="5">
        <v>2562</v>
      </c>
      <c r="G394" s="272">
        <f t="shared" si="12"/>
        <v>1793.4</v>
      </c>
      <c r="H394" s="93"/>
      <c r="I394" s="51"/>
      <c r="J394" s="52">
        <f t="shared" si="13"/>
        <v>0</v>
      </c>
      <c r="K394" s="93"/>
      <c r="L394" s="125" t="s">
        <v>162</v>
      </c>
      <c r="M394" s="125" t="s">
        <v>2779</v>
      </c>
      <c r="N394" s="125" t="s">
        <v>2824</v>
      </c>
      <c r="O394" s="125">
        <v>192</v>
      </c>
      <c r="P394" s="125" t="s">
        <v>2848</v>
      </c>
      <c r="Q394" s="125"/>
      <c r="R394" s="125">
        <v>1</v>
      </c>
      <c r="S394" s="125">
        <v>345</v>
      </c>
      <c r="T394" s="127">
        <v>7.3</v>
      </c>
      <c r="U394" s="125">
        <v>20</v>
      </c>
    </row>
    <row r="395" spans="1:21" s="142" customFormat="1" x14ac:dyDescent="0.25">
      <c r="A395" s="583"/>
      <c r="B395" s="123" t="s">
        <v>2997</v>
      </c>
      <c r="C395" s="175" t="s">
        <v>2998</v>
      </c>
      <c r="D395" s="125">
        <v>1</v>
      </c>
      <c r="E395" s="126" t="s">
        <v>242</v>
      </c>
      <c r="F395" s="5">
        <v>2745</v>
      </c>
      <c r="G395" s="272">
        <f t="shared" si="12"/>
        <v>1921.5</v>
      </c>
      <c r="H395" s="93"/>
      <c r="I395" s="51"/>
      <c r="J395" s="52">
        <f t="shared" si="13"/>
        <v>0</v>
      </c>
      <c r="K395" s="93"/>
      <c r="L395" s="125" t="s">
        <v>162</v>
      </c>
      <c r="M395" s="125" t="s">
        <v>2779</v>
      </c>
      <c r="N395" s="125" t="s">
        <v>2824</v>
      </c>
      <c r="O395" s="125">
        <v>192</v>
      </c>
      <c r="P395" s="125" t="s">
        <v>2848</v>
      </c>
      <c r="Q395" s="125"/>
      <c r="R395" s="125">
        <v>1</v>
      </c>
      <c r="S395" s="125">
        <v>345</v>
      </c>
      <c r="T395" s="127">
        <v>7.3</v>
      </c>
      <c r="U395" s="125">
        <v>20</v>
      </c>
    </row>
    <row r="396" spans="1:21" s="142" customFormat="1" ht="31.5" x14ac:dyDescent="0.25">
      <c r="A396" s="583"/>
      <c r="B396" s="264" t="s">
        <v>3033</v>
      </c>
      <c r="C396" s="424" t="s">
        <v>3034</v>
      </c>
      <c r="D396" s="266"/>
      <c r="E396" s="267" t="s">
        <v>235</v>
      </c>
      <c r="F396" s="268">
        <v>23363</v>
      </c>
      <c r="G396" s="269">
        <f t="shared" si="12"/>
        <v>16354.1</v>
      </c>
      <c r="H396" s="93"/>
      <c r="I396" s="270"/>
      <c r="J396" s="271">
        <f t="shared" si="13"/>
        <v>0</v>
      </c>
      <c r="K396" s="93"/>
      <c r="L396" s="266" t="s">
        <v>162</v>
      </c>
      <c r="M396" s="266" t="s">
        <v>2779</v>
      </c>
      <c r="N396" s="266" t="s">
        <v>2829</v>
      </c>
      <c r="O396" s="266">
        <v>192</v>
      </c>
      <c r="P396" s="266" t="s">
        <v>2848</v>
      </c>
      <c r="Q396" s="266"/>
      <c r="R396" s="266">
        <v>1</v>
      </c>
      <c r="S396" s="266">
        <v>345</v>
      </c>
      <c r="T396" s="371">
        <v>7.5</v>
      </c>
      <c r="U396" s="266">
        <v>20</v>
      </c>
    </row>
    <row r="397" spans="1:21" s="142" customFormat="1" ht="25.5" x14ac:dyDescent="0.25">
      <c r="A397" s="583"/>
      <c r="B397" s="123" t="s">
        <v>3017</v>
      </c>
      <c r="C397" s="175" t="s">
        <v>3018</v>
      </c>
      <c r="D397" s="125">
        <v>1</v>
      </c>
      <c r="E397" s="126" t="s">
        <v>242</v>
      </c>
      <c r="F397" s="5">
        <v>14030</v>
      </c>
      <c r="G397" s="272">
        <f t="shared" si="12"/>
        <v>9821</v>
      </c>
      <c r="H397" s="93"/>
      <c r="I397" s="51"/>
      <c r="J397" s="52">
        <f t="shared" si="13"/>
        <v>0</v>
      </c>
      <c r="K397" s="93"/>
      <c r="L397" s="125" t="s">
        <v>162</v>
      </c>
      <c r="M397" s="125" t="s">
        <v>2779</v>
      </c>
      <c r="N397" s="125" t="s">
        <v>2829</v>
      </c>
      <c r="O397" s="125">
        <v>192</v>
      </c>
      <c r="P397" s="125" t="s">
        <v>2848</v>
      </c>
      <c r="Q397" s="125"/>
      <c r="R397" s="125">
        <v>1</v>
      </c>
      <c r="S397" s="125">
        <v>345</v>
      </c>
      <c r="T397" s="127">
        <v>7.5</v>
      </c>
      <c r="U397" s="125">
        <v>20</v>
      </c>
    </row>
    <row r="398" spans="1:21" s="142" customFormat="1" x14ac:dyDescent="0.25">
      <c r="A398" s="583"/>
      <c r="B398" s="123" t="s">
        <v>2784</v>
      </c>
      <c r="C398" s="175" t="s">
        <v>2785</v>
      </c>
      <c r="D398" s="125">
        <v>1</v>
      </c>
      <c r="E398" s="126" t="s">
        <v>242</v>
      </c>
      <c r="F398" s="5">
        <v>3660</v>
      </c>
      <c r="G398" s="272">
        <f t="shared" si="12"/>
        <v>2562</v>
      </c>
      <c r="H398" s="93"/>
      <c r="I398" s="51"/>
      <c r="J398" s="52">
        <f t="shared" si="13"/>
        <v>0</v>
      </c>
      <c r="K398" s="93"/>
      <c r="L398" s="125" t="s">
        <v>162</v>
      </c>
      <c r="M398" s="125" t="s">
        <v>2779</v>
      </c>
      <c r="N398" s="125" t="s">
        <v>2829</v>
      </c>
      <c r="O398" s="125">
        <v>192</v>
      </c>
      <c r="P398" s="125" t="s">
        <v>2848</v>
      </c>
      <c r="Q398" s="125"/>
      <c r="R398" s="125">
        <v>1</v>
      </c>
      <c r="S398" s="125">
        <v>345</v>
      </c>
      <c r="T398" s="127">
        <v>7.5</v>
      </c>
      <c r="U398" s="125">
        <v>20</v>
      </c>
    </row>
    <row r="399" spans="1:21" s="142" customFormat="1" x14ac:dyDescent="0.25">
      <c r="A399" s="583"/>
      <c r="B399" s="123" t="s">
        <v>2997</v>
      </c>
      <c r="C399" s="175" t="s">
        <v>2998</v>
      </c>
      <c r="D399" s="125">
        <v>1</v>
      </c>
      <c r="E399" s="126" t="s">
        <v>242</v>
      </c>
      <c r="F399" s="5">
        <v>2745</v>
      </c>
      <c r="G399" s="272">
        <f t="shared" si="12"/>
        <v>1921.5</v>
      </c>
      <c r="H399" s="93"/>
      <c r="I399" s="51"/>
      <c r="J399" s="52">
        <f t="shared" si="13"/>
        <v>0</v>
      </c>
      <c r="K399" s="93"/>
      <c r="L399" s="125" t="s">
        <v>162</v>
      </c>
      <c r="M399" s="125" t="s">
        <v>2779</v>
      </c>
      <c r="N399" s="125" t="s">
        <v>2829</v>
      </c>
      <c r="O399" s="125">
        <v>192</v>
      </c>
      <c r="P399" s="125" t="s">
        <v>2848</v>
      </c>
      <c r="Q399" s="125"/>
      <c r="R399" s="125">
        <v>1</v>
      </c>
      <c r="S399" s="125">
        <v>345</v>
      </c>
      <c r="T399" s="127">
        <v>7.5</v>
      </c>
      <c r="U399" s="125">
        <v>20</v>
      </c>
    </row>
    <row r="400" spans="1:21" s="142" customFormat="1" x14ac:dyDescent="0.25">
      <c r="A400" s="583"/>
      <c r="B400" s="123" t="s">
        <v>3001</v>
      </c>
      <c r="C400" s="175" t="s">
        <v>3002</v>
      </c>
      <c r="D400" s="125">
        <v>1</v>
      </c>
      <c r="E400" s="126" t="s">
        <v>242</v>
      </c>
      <c r="F400" s="5">
        <v>2928</v>
      </c>
      <c r="G400" s="272">
        <f t="shared" si="12"/>
        <v>2049.6</v>
      </c>
      <c r="H400" s="93"/>
      <c r="I400" s="51"/>
      <c r="J400" s="52">
        <f t="shared" si="13"/>
        <v>0</v>
      </c>
      <c r="K400" s="93"/>
      <c r="L400" s="125" t="s">
        <v>162</v>
      </c>
      <c r="M400" s="125" t="s">
        <v>2779</v>
      </c>
      <c r="N400" s="125" t="s">
        <v>2829</v>
      </c>
      <c r="O400" s="125">
        <v>192</v>
      </c>
      <c r="P400" s="125" t="s">
        <v>2848</v>
      </c>
      <c r="Q400" s="125"/>
      <c r="R400" s="125">
        <v>1</v>
      </c>
      <c r="S400" s="125">
        <v>345</v>
      </c>
      <c r="T400" s="127">
        <v>7.5</v>
      </c>
      <c r="U400" s="125">
        <v>20</v>
      </c>
    </row>
    <row r="401" spans="1:21" s="142" customFormat="1" ht="31.5" x14ac:dyDescent="0.25">
      <c r="A401" s="583"/>
      <c r="B401" s="264" t="s">
        <v>3035</v>
      </c>
      <c r="C401" s="424" t="s">
        <v>3036</v>
      </c>
      <c r="D401" s="266"/>
      <c r="E401" s="267" t="s">
        <v>235</v>
      </c>
      <c r="F401" s="268">
        <v>23790</v>
      </c>
      <c r="G401" s="269">
        <f t="shared" si="12"/>
        <v>16653</v>
      </c>
      <c r="H401" s="93"/>
      <c r="I401" s="270"/>
      <c r="J401" s="271">
        <f t="shared" si="13"/>
        <v>0</v>
      </c>
      <c r="K401" s="93"/>
      <c r="L401" s="266" t="s">
        <v>162</v>
      </c>
      <c r="M401" s="266" t="s">
        <v>2779</v>
      </c>
      <c r="N401" s="266" t="s">
        <v>2834</v>
      </c>
      <c r="O401" s="266">
        <v>192</v>
      </c>
      <c r="P401" s="266" t="s">
        <v>2848</v>
      </c>
      <c r="Q401" s="266"/>
      <c r="R401" s="266">
        <v>1</v>
      </c>
      <c r="S401" s="266">
        <v>345</v>
      </c>
      <c r="T401" s="371">
        <v>7.6999999999999993</v>
      </c>
      <c r="U401" s="266">
        <v>20</v>
      </c>
    </row>
    <row r="402" spans="1:21" s="142" customFormat="1" ht="25.5" x14ac:dyDescent="0.25">
      <c r="A402" s="583"/>
      <c r="B402" s="123" t="s">
        <v>3017</v>
      </c>
      <c r="C402" s="175" t="s">
        <v>3018</v>
      </c>
      <c r="D402" s="125">
        <v>1</v>
      </c>
      <c r="E402" s="126" t="s">
        <v>242</v>
      </c>
      <c r="F402" s="5">
        <v>14030</v>
      </c>
      <c r="G402" s="272">
        <f t="shared" si="12"/>
        <v>9821</v>
      </c>
      <c r="H402" s="93"/>
      <c r="I402" s="51"/>
      <c r="J402" s="52">
        <f t="shared" si="13"/>
        <v>0</v>
      </c>
      <c r="K402" s="93"/>
      <c r="L402" s="125" t="s">
        <v>162</v>
      </c>
      <c r="M402" s="125" t="s">
        <v>2779</v>
      </c>
      <c r="N402" s="125" t="s">
        <v>2834</v>
      </c>
      <c r="O402" s="125">
        <v>192</v>
      </c>
      <c r="P402" s="125" t="s">
        <v>2848</v>
      </c>
      <c r="Q402" s="125"/>
      <c r="R402" s="125">
        <v>1</v>
      </c>
      <c r="S402" s="125">
        <v>345</v>
      </c>
      <c r="T402" s="127">
        <v>7.6999999999999993</v>
      </c>
      <c r="U402" s="125">
        <v>20</v>
      </c>
    </row>
    <row r="403" spans="1:21" s="142" customFormat="1" x14ac:dyDescent="0.25">
      <c r="A403" s="583"/>
      <c r="B403" s="123" t="s">
        <v>2784</v>
      </c>
      <c r="C403" s="175" t="s">
        <v>2785</v>
      </c>
      <c r="D403" s="125">
        <v>1</v>
      </c>
      <c r="E403" s="126" t="s">
        <v>242</v>
      </c>
      <c r="F403" s="5">
        <v>3660</v>
      </c>
      <c r="G403" s="272">
        <f t="shared" si="12"/>
        <v>2562</v>
      </c>
      <c r="H403" s="93"/>
      <c r="I403" s="51"/>
      <c r="J403" s="52">
        <f t="shared" si="13"/>
        <v>0</v>
      </c>
      <c r="K403" s="93"/>
      <c r="L403" s="125" t="s">
        <v>162</v>
      </c>
      <c r="M403" s="125" t="s">
        <v>2779</v>
      </c>
      <c r="N403" s="125" t="s">
        <v>2834</v>
      </c>
      <c r="O403" s="125">
        <v>192</v>
      </c>
      <c r="P403" s="125" t="s">
        <v>2848</v>
      </c>
      <c r="Q403" s="125"/>
      <c r="R403" s="125">
        <v>1</v>
      </c>
      <c r="S403" s="125">
        <v>345</v>
      </c>
      <c r="T403" s="127">
        <v>7.6999999999999993</v>
      </c>
      <c r="U403" s="125">
        <v>20</v>
      </c>
    </row>
    <row r="404" spans="1:21" s="142" customFormat="1" x14ac:dyDescent="0.25">
      <c r="A404" s="583"/>
      <c r="B404" s="123" t="s">
        <v>3001</v>
      </c>
      <c r="C404" s="175" t="s">
        <v>3002</v>
      </c>
      <c r="D404" s="125">
        <v>1</v>
      </c>
      <c r="E404" s="126" t="s">
        <v>242</v>
      </c>
      <c r="F404" s="5">
        <v>2928</v>
      </c>
      <c r="G404" s="272">
        <f t="shared" si="12"/>
        <v>2049.6</v>
      </c>
      <c r="H404" s="93"/>
      <c r="I404" s="51"/>
      <c r="J404" s="52">
        <f t="shared" si="13"/>
        <v>0</v>
      </c>
      <c r="K404" s="93"/>
      <c r="L404" s="125" t="s">
        <v>162</v>
      </c>
      <c r="M404" s="125" t="s">
        <v>2779</v>
      </c>
      <c r="N404" s="125" t="s">
        <v>2834</v>
      </c>
      <c r="O404" s="125">
        <v>192</v>
      </c>
      <c r="P404" s="125" t="s">
        <v>2848</v>
      </c>
      <c r="Q404" s="125"/>
      <c r="R404" s="125">
        <v>1</v>
      </c>
      <c r="S404" s="125">
        <v>345</v>
      </c>
      <c r="T404" s="127">
        <v>7.6999999999999993</v>
      </c>
      <c r="U404" s="125">
        <v>20</v>
      </c>
    </row>
    <row r="405" spans="1:21" s="142" customFormat="1" x14ac:dyDescent="0.25">
      <c r="A405" s="583"/>
      <c r="B405" s="123" t="s">
        <v>3005</v>
      </c>
      <c r="C405" s="175" t="s">
        <v>3006</v>
      </c>
      <c r="D405" s="125">
        <v>1</v>
      </c>
      <c r="E405" s="126" t="s">
        <v>242</v>
      </c>
      <c r="F405" s="5">
        <v>3172</v>
      </c>
      <c r="G405" s="272">
        <f t="shared" si="12"/>
        <v>2220.4</v>
      </c>
      <c r="H405" s="93"/>
      <c r="I405" s="51"/>
      <c r="J405" s="52">
        <f t="shared" si="13"/>
        <v>0</v>
      </c>
      <c r="K405" s="93"/>
      <c r="L405" s="125" t="s">
        <v>162</v>
      </c>
      <c r="M405" s="125" t="s">
        <v>2779</v>
      </c>
      <c r="N405" s="125" t="s">
        <v>2834</v>
      </c>
      <c r="O405" s="125">
        <v>192</v>
      </c>
      <c r="P405" s="125" t="s">
        <v>2848</v>
      </c>
      <c r="Q405" s="125"/>
      <c r="R405" s="125">
        <v>1</v>
      </c>
      <c r="S405" s="125">
        <v>345</v>
      </c>
      <c r="T405" s="127">
        <v>7.6999999999999993</v>
      </c>
      <c r="U405" s="125">
        <v>20</v>
      </c>
    </row>
    <row r="406" spans="1:21" s="142" customFormat="1" ht="31.5" x14ac:dyDescent="0.25">
      <c r="A406" s="583"/>
      <c r="B406" s="264" t="s">
        <v>3037</v>
      </c>
      <c r="C406" s="424" t="s">
        <v>3038</v>
      </c>
      <c r="D406" s="266"/>
      <c r="E406" s="267" t="s">
        <v>235</v>
      </c>
      <c r="F406" s="268">
        <v>24217</v>
      </c>
      <c r="G406" s="269">
        <f t="shared" si="12"/>
        <v>16951.900000000001</v>
      </c>
      <c r="H406" s="93"/>
      <c r="I406" s="270"/>
      <c r="J406" s="271">
        <f t="shared" si="13"/>
        <v>0</v>
      </c>
      <c r="K406" s="93"/>
      <c r="L406" s="266" t="s">
        <v>162</v>
      </c>
      <c r="M406" s="266" t="s">
        <v>2779</v>
      </c>
      <c r="N406" s="266" t="s">
        <v>2109</v>
      </c>
      <c r="O406" s="266">
        <v>192</v>
      </c>
      <c r="P406" s="266" t="s">
        <v>2848</v>
      </c>
      <c r="Q406" s="266"/>
      <c r="R406" s="266">
        <v>1</v>
      </c>
      <c r="S406" s="266">
        <v>345</v>
      </c>
      <c r="T406" s="371">
        <v>7.9</v>
      </c>
      <c r="U406" s="266">
        <v>20</v>
      </c>
    </row>
    <row r="407" spans="1:21" s="142" customFormat="1" ht="25.5" x14ac:dyDescent="0.25">
      <c r="A407" s="583"/>
      <c r="B407" s="123" t="s">
        <v>3017</v>
      </c>
      <c r="C407" s="175" t="s">
        <v>3018</v>
      </c>
      <c r="D407" s="125">
        <v>1</v>
      </c>
      <c r="E407" s="126" t="s">
        <v>242</v>
      </c>
      <c r="F407" s="5">
        <v>14030</v>
      </c>
      <c r="G407" s="272">
        <f t="shared" si="12"/>
        <v>9821</v>
      </c>
      <c r="H407" s="93"/>
      <c r="I407" s="51"/>
      <c r="J407" s="52">
        <f t="shared" si="13"/>
        <v>0</v>
      </c>
      <c r="K407" s="93"/>
      <c r="L407" s="125" t="s">
        <v>162</v>
      </c>
      <c r="M407" s="125" t="s">
        <v>2779</v>
      </c>
      <c r="N407" s="125" t="s">
        <v>2109</v>
      </c>
      <c r="O407" s="125">
        <v>192</v>
      </c>
      <c r="P407" s="125" t="s">
        <v>2848</v>
      </c>
      <c r="Q407" s="125"/>
      <c r="R407" s="125">
        <v>1</v>
      </c>
      <c r="S407" s="125">
        <v>345</v>
      </c>
      <c r="T407" s="127">
        <v>7.9</v>
      </c>
      <c r="U407" s="125">
        <v>20</v>
      </c>
    </row>
    <row r="408" spans="1:21" s="142" customFormat="1" x14ac:dyDescent="0.25">
      <c r="A408" s="583"/>
      <c r="B408" s="123" t="s">
        <v>2784</v>
      </c>
      <c r="C408" s="175" t="s">
        <v>2785</v>
      </c>
      <c r="D408" s="125">
        <v>1</v>
      </c>
      <c r="E408" s="126" t="s">
        <v>242</v>
      </c>
      <c r="F408" s="5">
        <v>3660</v>
      </c>
      <c r="G408" s="272">
        <f t="shared" si="12"/>
        <v>2562</v>
      </c>
      <c r="H408" s="93"/>
      <c r="I408" s="51"/>
      <c r="J408" s="52">
        <f t="shared" si="13"/>
        <v>0</v>
      </c>
      <c r="K408" s="93"/>
      <c r="L408" s="125" t="s">
        <v>162</v>
      </c>
      <c r="M408" s="125" t="s">
        <v>2779</v>
      </c>
      <c r="N408" s="125" t="s">
        <v>2109</v>
      </c>
      <c r="O408" s="125">
        <v>192</v>
      </c>
      <c r="P408" s="125" t="s">
        <v>2848</v>
      </c>
      <c r="Q408" s="125"/>
      <c r="R408" s="125">
        <v>1</v>
      </c>
      <c r="S408" s="125">
        <v>345</v>
      </c>
      <c r="T408" s="127">
        <v>7.9</v>
      </c>
      <c r="U408" s="125">
        <v>20</v>
      </c>
    </row>
    <row r="409" spans="1:21" s="142" customFormat="1" x14ac:dyDescent="0.25">
      <c r="A409" s="583"/>
      <c r="B409" s="123" t="s">
        <v>3005</v>
      </c>
      <c r="C409" s="175" t="s">
        <v>3006</v>
      </c>
      <c r="D409" s="125">
        <v>1</v>
      </c>
      <c r="E409" s="126" t="s">
        <v>242</v>
      </c>
      <c r="F409" s="5">
        <v>3172</v>
      </c>
      <c r="G409" s="272">
        <f t="shared" si="12"/>
        <v>2220.4</v>
      </c>
      <c r="H409" s="93"/>
      <c r="I409" s="51"/>
      <c r="J409" s="52">
        <f t="shared" si="13"/>
        <v>0</v>
      </c>
      <c r="K409" s="93"/>
      <c r="L409" s="125" t="s">
        <v>162</v>
      </c>
      <c r="M409" s="125" t="s">
        <v>2779</v>
      </c>
      <c r="N409" s="125" t="s">
        <v>2109</v>
      </c>
      <c r="O409" s="125">
        <v>192</v>
      </c>
      <c r="P409" s="125" t="s">
        <v>2848</v>
      </c>
      <c r="Q409" s="125"/>
      <c r="R409" s="125">
        <v>1</v>
      </c>
      <c r="S409" s="125">
        <v>345</v>
      </c>
      <c r="T409" s="127">
        <v>7.9</v>
      </c>
      <c r="U409" s="125">
        <v>20</v>
      </c>
    </row>
    <row r="410" spans="1:21" s="142" customFormat="1" x14ac:dyDescent="0.25">
      <c r="A410" s="583"/>
      <c r="B410" s="123" t="s">
        <v>3009</v>
      </c>
      <c r="C410" s="175" t="s">
        <v>3010</v>
      </c>
      <c r="D410" s="125">
        <v>1</v>
      </c>
      <c r="E410" s="126" t="s">
        <v>242</v>
      </c>
      <c r="F410" s="5">
        <v>3355</v>
      </c>
      <c r="G410" s="272">
        <f t="shared" si="12"/>
        <v>2348.5</v>
      </c>
      <c r="H410" s="93"/>
      <c r="I410" s="51"/>
      <c r="J410" s="52">
        <f t="shared" si="13"/>
        <v>0</v>
      </c>
      <c r="K410" s="93"/>
      <c r="L410" s="125" t="s">
        <v>162</v>
      </c>
      <c r="M410" s="125" t="s">
        <v>2779</v>
      </c>
      <c r="N410" s="125" t="s">
        <v>2109</v>
      </c>
      <c r="O410" s="125">
        <v>192</v>
      </c>
      <c r="P410" s="125" t="s">
        <v>2848</v>
      </c>
      <c r="Q410" s="125"/>
      <c r="R410" s="125">
        <v>1</v>
      </c>
      <c r="S410" s="125">
        <v>345</v>
      </c>
      <c r="T410" s="127">
        <v>7.9</v>
      </c>
      <c r="U410" s="125">
        <v>20</v>
      </c>
    </row>
    <row r="411" spans="1:21" s="142" customFormat="1" ht="31.5" x14ac:dyDescent="0.25">
      <c r="A411" s="583"/>
      <c r="B411" s="264" t="s">
        <v>3039</v>
      </c>
      <c r="C411" s="424" t="s">
        <v>3040</v>
      </c>
      <c r="D411" s="266"/>
      <c r="E411" s="267" t="s">
        <v>235</v>
      </c>
      <c r="F411" s="268">
        <v>24583</v>
      </c>
      <c r="G411" s="269">
        <f t="shared" si="12"/>
        <v>17208.099999999999</v>
      </c>
      <c r="H411" s="93"/>
      <c r="I411" s="270"/>
      <c r="J411" s="271">
        <f t="shared" si="13"/>
        <v>0</v>
      </c>
      <c r="K411" s="93"/>
      <c r="L411" s="266" t="s">
        <v>162</v>
      </c>
      <c r="M411" s="266" t="s">
        <v>2779</v>
      </c>
      <c r="N411" s="266" t="s">
        <v>2843</v>
      </c>
      <c r="O411" s="266">
        <v>192</v>
      </c>
      <c r="P411" s="266" t="s">
        <v>2848</v>
      </c>
      <c r="Q411" s="266"/>
      <c r="R411" s="266">
        <v>1</v>
      </c>
      <c r="S411" s="266">
        <v>345</v>
      </c>
      <c r="T411" s="371">
        <v>8.1999999999999993</v>
      </c>
      <c r="U411" s="266">
        <v>20</v>
      </c>
    </row>
    <row r="412" spans="1:21" s="142" customFormat="1" ht="25.5" x14ac:dyDescent="0.25">
      <c r="A412" s="583"/>
      <c r="B412" s="123" t="s">
        <v>3017</v>
      </c>
      <c r="C412" s="175" t="s">
        <v>3018</v>
      </c>
      <c r="D412" s="125">
        <v>1</v>
      </c>
      <c r="E412" s="126" t="s">
        <v>242</v>
      </c>
      <c r="F412" s="5">
        <v>14030</v>
      </c>
      <c r="G412" s="272">
        <f t="shared" si="12"/>
        <v>9821</v>
      </c>
      <c r="H412" s="93"/>
      <c r="I412" s="51"/>
      <c r="J412" s="52">
        <f t="shared" si="13"/>
        <v>0</v>
      </c>
      <c r="K412" s="93"/>
      <c r="L412" s="125" t="s">
        <v>162</v>
      </c>
      <c r="M412" s="125" t="s">
        <v>2779</v>
      </c>
      <c r="N412" s="125" t="s">
        <v>2843</v>
      </c>
      <c r="O412" s="125">
        <v>192</v>
      </c>
      <c r="P412" s="125" t="s">
        <v>2848</v>
      </c>
      <c r="Q412" s="125"/>
      <c r="R412" s="125">
        <v>1</v>
      </c>
      <c r="S412" s="125">
        <v>345</v>
      </c>
      <c r="T412" s="127">
        <v>8.1999999999999993</v>
      </c>
      <c r="U412" s="125">
        <v>20</v>
      </c>
    </row>
    <row r="413" spans="1:21" s="142" customFormat="1" x14ac:dyDescent="0.25">
      <c r="A413" s="583"/>
      <c r="B413" s="123" t="s">
        <v>2784</v>
      </c>
      <c r="C413" s="175" t="s">
        <v>2785</v>
      </c>
      <c r="D413" s="125">
        <v>1</v>
      </c>
      <c r="E413" s="126" t="s">
        <v>242</v>
      </c>
      <c r="F413" s="5">
        <v>3660</v>
      </c>
      <c r="G413" s="272">
        <f t="shared" si="12"/>
        <v>2562</v>
      </c>
      <c r="H413" s="93"/>
      <c r="I413" s="51"/>
      <c r="J413" s="52">
        <f t="shared" si="13"/>
        <v>0</v>
      </c>
      <c r="K413" s="93"/>
      <c r="L413" s="125" t="s">
        <v>162</v>
      </c>
      <c r="M413" s="125" t="s">
        <v>2779</v>
      </c>
      <c r="N413" s="125" t="s">
        <v>2843</v>
      </c>
      <c r="O413" s="125">
        <v>192</v>
      </c>
      <c r="P413" s="125" t="s">
        <v>2848</v>
      </c>
      <c r="Q413" s="125"/>
      <c r="R413" s="125">
        <v>1</v>
      </c>
      <c r="S413" s="125">
        <v>345</v>
      </c>
      <c r="T413" s="127">
        <v>8.1999999999999993</v>
      </c>
      <c r="U413" s="125">
        <v>20</v>
      </c>
    </row>
    <row r="414" spans="1:21" s="142" customFormat="1" x14ac:dyDescent="0.25">
      <c r="A414" s="583"/>
      <c r="B414" s="123" t="s">
        <v>3009</v>
      </c>
      <c r="C414" s="175" t="s">
        <v>3010</v>
      </c>
      <c r="D414" s="125">
        <v>1</v>
      </c>
      <c r="E414" s="126" t="s">
        <v>242</v>
      </c>
      <c r="F414" s="5">
        <v>3355</v>
      </c>
      <c r="G414" s="272">
        <f t="shared" si="12"/>
        <v>2348.5</v>
      </c>
      <c r="H414" s="93"/>
      <c r="I414" s="51"/>
      <c r="J414" s="52">
        <f t="shared" si="13"/>
        <v>0</v>
      </c>
      <c r="K414" s="93"/>
      <c r="L414" s="125" t="s">
        <v>162</v>
      </c>
      <c r="M414" s="125" t="s">
        <v>2779</v>
      </c>
      <c r="N414" s="125" t="s">
        <v>2843</v>
      </c>
      <c r="O414" s="125">
        <v>192</v>
      </c>
      <c r="P414" s="125" t="s">
        <v>2848</v>
      </c>
      <c r="Q414" s="125"/>
      <c r="R414" s="125">
        <v>1</v>
      </c>
      <c r="S414" s="125">
        <v>345</v>
      </c>
      <c r="T414" s="127">
        <v>8.1999999999999993</v>
      </c>
      <c r="U414" s="125">
        <v>20</v>
      </c>
    </row>
    <row r="415" spans="1:21" s="142" customFormat="1" ht="16.5" thickBot="1" x14ac:dyDescent="0.3">
      <c r="A415" s="584"/>
      <c r="B415" s="178" t="s">
        <v>3013</v>
      </c>
      <c r="C415" s="179" t="s">
        <v>3014</v>
      </c>
      <c r="D415" s="180">
        <v>1</v>
      </c>
      <c r="E415" s="181" t="s">
        <v>242</v>
      </c>
      <c r="F415" s="242">
        <v>3538</v>
      </c>
      <c r="G415" s="294">
        <f t="shared" si="12"/>
        <v>2476.6000000000004</v>
      </c>
      <c r="H415" s="93"/>
      <c r="I415" s="243"/>
      <c r="J415" s="55">
        <f t="shared" si="13"/>
        <v>0</v>
      </c>
      <c r="K415" s="93"/>
      <c r="L415" s="180" t="s">
        <v>162</v>
      </c>
      <c r="M415" s="180" t="s">
        <v>2779</v>
      </c>
      <c r="N415" s="180" t="s">
        <v>2843</v>
      </c>
      <c r="O415" s="180">
        <v>192</v>
      </c>
      <c r="P415" s="180" t="s">
        <v>2848</v>
      </c>
      <c r="Q415" s="180"/>
      <c r="R415" s="180">
        <v>1</v>
      </c>
      <c r="S415" s="180">
        <v>345</v>
      </c>
      <c r="T415" s="244">
        <v>8.1999999999999993</v>
      </c>
      <c r="U415" s="180">
        <v>20</v>
      </c>
    </row>
    <row r="416" spans="1:21" s="142" customFormat="1" ht="32.25" thickTop="1" x14ac:dyDescent="0.25">
      <c r="A416" s="642"/>
      <c r="B416" s="282" t="s">
        <v>3041</v>
      </c>
      <c r="C416" s="441" t="s">
        <v>3042</v>
      </c>
      <c r="D416" s="284"/>
      <c r="E416" s="285" t="s">
        <v>235</v>
      </c>
      <c r="F416" s="268">
        <v>22143</v>
      </c>
      <c r="G416" s="287">
        <f t="shared" si="12"/>
        <v>15500.1</v>
      </c>
      <c r="H416" s="93"/>
      <c r="I416" s="47"/>
      <c r="J416" s="48">
        <f t="shared" si="13"/>
        <v>0</v>
      </c>
      <c r="K416" s="93"/>
      <c r="L416" s="284" t="s">
        <v>162</v>
      </c>
      <c r="M416" s="284" t="s">
        <v>2779</v>
      </c>
      <c r="N416" s="284" t="s">
        <v>2780</v>
      </c>
      <c r="O416" s="284">
        <v>192</v>
      </c>
      <c r="P416" s="284" t="s">
        <v>2781</v>
      </c>
      <c r="Q416" s="284"/>
      <c r="R416" s="284">
        <v>1</v>
      </c>
      <c r="S416" s="284">
        <v>475</v>
      </c>
      <c r="T416" s="378">
        <v>6.85</v>
      </c>
      <c r="U416" s="284">
        <v>20</v>
      </c>
    </row>
    <row r="417" spans="1:21" s="142" customFormat="1" ht="25.5" x14ac:dyDescent="0.25">
      <c r="A417" s="597"/>
      <c r="B417" s="123" t="s">
        <v>3043</v>
      </c>
      <c r="C417" s="175" t="s">
        <v>3044</v>
      </c>
      <c r="D417" s="125">
        <v>1</v>
      </c>
      <c r="E417" s="126" t="s">
        <v>242</v>
      </c>
      <c r="F417" s="5">
        <v>15006</v>
      </c>
      <c r="G417" s="272">
        <f t="shared" si="12"/>
        <v>10504.2</v>
      </c>
      <c r="H417" s="93"/>
      <c r="I417" s="51"/>
      <c r="J417" s="52">
        <f t="shared" si="13"/>
        <v>0</v>
      </c>
      <c r="K417" s="93"/>
      <c r="L417" s="125" t="s">
        <v>162</v>
      </c>
      <c r="M417" s="125" t="s">
        <v>2779</v>
      </c>
      <c r="N417" s="125" t="s">
        <v>2780</v>
      </c>
      <c r="O417" s="125">
        <v>192</v>
      </c>
      <c r="P417" s="125" t="s">
        <v>2781</v>
      </c>
      <c r="Q417" s="125"/>
      <c r="R417" s="125">
        <v>1</v>
      </c>
      <c r="S417" s="125">
        <v>475</v>
      </c>
      <c r="T417" s="127">
        <v>6.85</v>
      </c>
      <c r="U417" s="125">
        <v>20</v>
      </c>
    </row>
    <row r="418" spans="1:21" s="142" customFormat="1" x14ac:dyDescent="0.25">
      <c r="A418" s="597"/>
      <c r="B418" s="123" t="s">
        <v>2877</v>
      </c>
      <c r="C418" s="175" t="s">
        <v>2878</v>
      </c>
      <c r="D418" s="125">
        <v>1</v>
      </c>
      <c r="E418" s="126" t="s">
        <v>242</v>
      </c>
      <c r="F418" s="5">
        <v>4392</v>
      </c>
      <c r="G418" s="272">
        <f t="shared" si="12"/>
        <v>3074.4</v>
      </c>
      <c r="H418" s="93"/>
      <c r="I418" s="51"/>
      <c r="J418" s="52">
        <f t="shared" si="13"/>
        <v>0</v>
      </c>
      <c r="K418" s="93"/>
      <c r="L418" s="125" t="s">
        <v>162</v>
      </c>
      <c r="M418" s="125" t="s">
        <v>2779</v>
      </c>
      <c r="N418" s="125" t="s">
        <v>2780</v>
      </c>
      <c r="O418" s="125">
        <v>192</v>
      </c>
      <c r="P418" s="125" t="s">
        <v>2781</v>
      </c>
      <c r="Q418" s="125"/>
      <c r="R418" s="125">
        <v>1</v>
      </c>
      <c r="S418" s="125">
        <v>475</v>
      </c>
      <c r="T418" s="127">
        <v>6.85</v>
      </c>
      <c r="U418" s="125">
        <v>20</v>
      </c>
    </row>
    <row r="419" spans="1:21" s="142" customFormat="1" x14ac:dyDescent="0.25">
      <c r="A419" s="597"/>
      <c r="B419" s="123" t="s">
        <v>2963</v>
      </c>
      <c r="C419" s="175" t="s">
        <v>2964</v>
      </c>
      <c r="D419" s="125">
        <v>1</v>
      </c>
      <c r="E419" s="126" t="s">
        <v>242</v>
      </c>
      <c r="F419" s="5">
        <v>1281</v>
      </c>
      <c r="G419" s="272">
        <f t="shared" si="12"/>
        <v>896.7</v>
      </c>
      <c r="H419" s="93"/>
      <c r="I419" s="51"/>
      <c r="J419" s="52">
        <f t="shared" si="13"/>
        <v>0</v>
      </c>
      <c r="K419" s="93"/>
      <c r="L419" s="125" t="s">
        <v>162</v>
      </c>
      <c r="M419" s="125" t="s">
        <v>2779</v>
      </c>
      <c r="N419" s="125" t="s">
        <v>2780</v>
      </c>
      <c r="O419" s="125">
        <v>192</v>
      </c>
      <c r="P419" s="125" t="s">
        <v>2781</v>
      </c>
      <c r="Q419" s="125"/>
      <c r="R419" s="125">
        <v>1</v>
      </c>
      <c r="S419" s="125">
        <v>475</v>
      </c>
      <c r="T419" s="127">
        <v>6.85</v>
      </c>
      <c r="U419" s="125">
        <v>20</v>
      </c>
    </row>
    <row r="420" spans="1:21" s="142" customFormat="1" x14ac:dyDescent="0.25">
      <c r="A420" s="597"/>
      <c r="B420" s="123" t="s">
        <v>2965</v>
      </c>
      <c r="C420" s="175" t="s">
        <v>2966</v>
      </c>
      <c r="D420" s="125">
        <v>1</v>
      </c>
      <c r="E420" s="126" t="s">
        <v>242</v>
      </c>
      <c r="F420" s="5">
        <v>1464</v>
      </c>
      <c r="G420" s="272">
        <f t="shared" si="12"/>
        <v>1024.8</v>
      </c>
      <c r="H420" s="93"/>
      <c r="I420" s="51"/>
      <c r="J420" s="52">
        <f t="shared" si="13"/>
        <v>0</v>
      </c>
      <c r="K420" s="93"/>
      <c r="L420" s="125" t="s">
        <v>162</v>
      </c>
      <c r="M420" s="125" t="s">
        <v>2779</v>
      </c>
      <c r="N420" s="125" t="s">
        <v>2780</v>
      </c>
      <c r="O420" s="125">
        <v>192</v>
      </c>
      <c r="P420" s="125" t="s">
        <v>2781</v>
      </c>
      <c r="Q420" s="125"/>
      <c r="R420" s="125">
        <v>1</v>
      </c>
      <c r="S420" s="125">
        <v>475</v>
      </c>
      <c r="T420" s="127">
        <v>6.85</v>
      </c>
      <c r="U420" s="125">
        <v>20</v>
      </c>
    </row>
    <row r="421" spans="1:21" s="142" customFormat="1" ht="31.5" x14ac:dyDescent="0.25">
      <c r="A421" s="597"/>
      <c r="B421" s="264" t="s">
        <v>3045</v>
      </c>
      <c r="C421" s="424" t="s">
        <v>3046</v>
      </c>
      <c r="D421" s="266"/>
      <c r="E421" s="267" t="s">
        <v>235</v>
      </c>
      <c r="F421" s="268">
        <v>22509</v>
      </c>
      <c r="G421" s="269">
        <f t="shared" si="12"/>
        <v>15756.3</v>
      </c>
      <c r="H421" s="93"/>
      <c r="I421" s="270"/>
      <c r="J421" s="271">
        <f t="shared" si="13"/>
        <v>0</v>
      </c>
      <c r="K421" s="93"/>
      <c r="L421" s="266" t="s">
        <v>162</v>
      </c>
      <c r="M421" s="266" t="s">
        <v>2779</v>
      </c>
      <c r="N421" s="266" t="s">
        <v>2792</v>
      </c>
      <c r="O421" s="266">
        <v>192</v>
      </c>
      <c r="P421" s="266" t="s">
        <v>2781</v>
      </c>
      <c r="Q421" s="266"/>
      <c r="R421" s="266">
        <v>1</v>
      </c>
      <c r="S421" s="266">
        <v>475</v>
      </c>
      <c r="T421" s="371">
        <v>7.05</v>
      </c>
      <c r="U421" s="266">
        <v>20</v>
      </c>
    </row>
    <row r="422" spans="1:21" s="142" customFormat="1" ht="25.5" x14ac:dyDescent="0.25">
      <c r="A422" s="597"/>
      <c r="B422" s="123" t="s">
        <v>3043</v>
      </c>
      <c r="C422" s="175" t="s">
        <v>3044</v>
      </c>
      <c r="D422" s="125">
        <v>1</v>
      </c>
      <c r="E422" s="126" t="s">
        <v>242</v>
      </c>
      <c r="F422" s="5">
        <v>15006</v>
      </c>
      <c r="G422" s="272">
        <f t="shared" si="12"/>
        <v>10504.2</v>
      </c>
      <c r="H422" s="93"/>
      <c r="I422" s="51"/>
      <c r="J422" s="52">
        <f t="shared" si="13"/>
        <v>0</v>
      </c>
      <c r="K422" s="93"/>
      <c r="L422" s="125" t="s">
        <v>162</v>
      </c>
      <c r="M422" s="125" t="s">
        <v>2779</v>
      </c>
      <c r="N422" s="125" t="s">
        <v>2792</v>
      </c>
      <c r="O422" s="125">
        <v>192</v>
      </c>
      <c r="P422" s="125" t="s">
        <v>2781</v>
      </c>
      <c r="Q422" s="125"/>
      <c r="R422" s="125">
        <v>1</v>
      </c>
      <c r="S422" s="125">
        <v>475</v>
      </c>
      <c r="T422" s="127">
        <v>7.05</v>
      </c>
      <c r="U422" s="125">
        <v>20</v>
      </c>
    </row>
    <row r="423" spans="1:21" s="142" customFormat="1" x14ac:dyDescent="0.25">
      <c r="A423" s="597"/>
      <c r="B423" s="123" t="s">
        <v>2877</v>
      </c>
      <c r="C423" s="175" t="s">
        <v>2878</v>
      </c>
      <c r="D423" s="125">
        <v>1</v>
      </c>
      <c r="E423" s="126" t="s">
        <v>242</v>
      </c>
      <c r="F423" s="5">
        <v>4392</v>
      </c>
      <c r="G423" s="272">
        <f t="shared" si="12"/>
        <v>3074.4</v>
      </c>
      <c r="H423" s="93"/>
      <c r="I423" s="51"/>
      <c r="J423" s="52">
        <f t="shared" si="13"/>
        <v>0</v>
      </c>
      <c r="K423" s="93"/>
      <c r="L423" s="125" t="s">
        <v>162</v>
      </c>
      <c r="M423" s="125" t="s">
        <v>2779</v>
      </c>
      <c r="N423" s="125" t="s">
        <v>2792</v>
      </c>
      <c r="O423" s="125">
        <v>192</v>
      </c>
      <c r="P423" s="125" t="s">
        <v>2781</v>
      </c>
      <c r="Q423" s="125"/>
      <c r="R423" s="125">
        <v>1</v>
      </c>
      <c r="S423" s="125">
        <v>475</v>
      </c>
      <c r="T423" s="127">
        <v>7.05</v>
      </c>
      <c r="U423" s="125">
        <v>20</v>
      </c>
    </row>
    <row r="424" spans="1:21" s="142" customFormat="1" x14ac:dyDescent="0.25">
      <c r="A424" s="597"/>
      <c r="B424" s="123" t="s">
        <v>2965</v>
      </c>
      <c r="C424" s="175" t="s">
        <v>2966</v>
      </c>
      <c r="D424" s="125">
        <v>1</v>
      </c>
      <c r="E424" s="126" t="s">
        <v>242</v>
      </c>
      <c r="F424" s="5">
        <v>1464</v>
      </c>
      <c r="G424" s="272">
        <f t="shared" ref="G424:G487" si="14">F424-F424*$G$4</f>
        <v>1024.8</v>
      </c>
      <c r="H424" s="93"/>
      <c r="I424" s="51"/>
      <c r="J424" s="52">
        <f t="shared" ref="J424:J487" si="15">IF(I424*G424&gt;0,I424*G424,0)</f>
        <v>0</v>
      </c>
      <c r="K424" s="93"/>
      <c r="L424" s="125" t="s">
        <v>162</v>
      </c>
      <c r="M424" s="125" t="s">
        <v>2779</v>
      </c>
      <c r="N424" s="125" t="s">
        <v>2792</v>
      </c>
      <c r="O424" s="125">
        <v>192</v>
      </c>
      <c r="P424" s="125" t="s">
        <v>2781</v>
      </c>
      <c r="Q424" s="125"/>
      <c r="R424" s="125">
        <v>1</v>
      </c>
      <c r="S424" s="125">
        <v>475</v>
      </c>
      <c r="T424" s="127">
        <v>7.05</v>
      </c>
      <c r="U424" s="125">
        <v>20</v>
      </c>
    </row>
    <row r="425" spans="1:21" s="142" customFormat="1" x14ac:dyDescent="0.25">
      <c r="A425" s="597"/>
      <c r="B425" s="123" t="s">
        <v>2969</v>
      </c>
      <c r="C425" s="175" t="s">
        <v>2970</v>
      </c>
      <c r="D425" s="125">
        <v>1</v>
      </c>
      <c r="E425" s="126" t="s">
        <v>242</v>
      </c>
      <c r="F425" s="5">
        <v>1647</v>
      </c>
      <c r="G425" s="272">
        <f t="shared" si="14"/>
        <v>1152.9000000000001</v>
      </c>
      <c r="H425" s="93"/>
      <c r="I425" s="51"/>
      <c r="J425" s="52">
        <f t="shared" si="15"/>
        <v>0</v>
      </c>
      <c r="K425" s="93"/>
      <c r="L425" s="125" t="s">
        <v>162</v>
      </c>
      <c r="M425" s="125" t="s">
        <v>2779</v>
      </c>
      <c r="N425" s="125" t="s">
        <v>2792</v>
      </c>
      <c r="O425" s="125">
        <v>192</v>
      </c>
      <c r="P425" s="125" t="s">
        <v>2781</v>
      </c>
      <c r="Q425" s="125"/>
      <c r="R425" s="125">
        <v>1</v>
      </c>
      <c r="S425" s="125">
        <v>475</v>
      </c>
      <c r="T425" s="127">
        <v>7.05</v>
      </c>
      <c r="U425" s="125">
        <v>20</v>
      </c>
    </row>
    <row r="426" spans="1:21" s="142" customFormat="1" ht="31.5" x14ac:dyDescent="0.25">
      <c r="A426" s="597"/>
      <c r="B426" s="264" t="s">
        <v>3047</v>
      </c>
      <c r="C426" s="424" t="s">
        <v>3048</v>
      </c>
      <c r="D426" s="266"/>
      <c r="E426" s="267" t="s">
        <v>235</v>
      </c>
      <c r="F426" s="268">
        <v>22875</v>
      </c>
      <c r="G426" s="269">
        <f t="shared" si="14"/>
        <v>16012.5</v>
      </c>
      <c r="H426" s="93"/>
      <c r="I426" s="270"/>
      <c r="J426" s="271">
        <f t="shared" si="15"/>
        <v>0</v>
      </c>
      <c r="K426" s="93"/>
      <c r="L426" s="266" t="s">
        <v>162</v>
      </c>
      <c r="M426" s="266" t="s">
        <v>2779</v>
      </c>
      <c r="N426" s="266" t="s">
        <v>2797</v>
      </c>
      <c r="O426" s="266">
        <v>192</v>
      </c>
      <c r="P426" s="266" t="s">
        <v>2781</v>
      </c>
      <c r="Q426" s="266"/>
      <c r="R426" s="266">
        <v>1</v>
      </c>
      <c r="S426" s="266">
        <v>475</v>
      </c>
      <c r="T426" s="371">
        <v>7.35</v>
      </c>
      <c r="U426" s="266">
        <v>20</v>
      </c>
    </row>
    <row r="427" spans="1:21" s="142" customFormat="1" ht="25.5" x14ac:dyDescent="0.25">
      <c r="A427" s="597"/>
      <c r="B427" s="123" t="s">
        <v>3043</v>
      </c>
      <c r="C427" s="175" t="s">
        <v>3044</v>
      </c>
      <c r="D427" s="125">
        <v>1</v>
      </c>
      <c r="E427" s="126" t="s">
        <v>242</v>
      </c>
      <c r="F427" s="5">
        <v>15006</v>
      </c>
      <c r="G427" s="272">
        <f t="shared" si="14"/>
        <v>10504.2</v>
      </c>
      <c r="H427" s="93"/>
      <c r="I427" s="51"/>
      <c r="J427" s="52">
        <f t="shared" si="15"/>
        <v>0</v>
      </c>
      <c r="K427" s="93"/>
      <c r="L427" s="125" t="s">
        <v>162</v>
      </c>
      <c r="M427" s="125" t="s">
        <v>2779</v>
      </c>
      <c r="N427" s="125" t="s">
        <v>2797</v>
      </c>
      <c r="O427" s="125">
        <v>192</v>
      </c>
      <c r="P427" s="125" t="s">
        <v>2781</v>
      </c>
      <c r="Q427" s="125"/>
      <c r="R427" s="125">
        <v>1</v>
      </c>
      <c r="S427" s="125">
        <v>475</v>
      </c>
      <c r="T427" s="127">
        <v>7.35</v>
      </c>
      <c r="U427" s="125">
        <v>20</v>
      </c>
    </row>
    <row r="428" spans="1:21" s="142" customFormat="1" x14ac:dyDescent="0.25">
      <c r="A428" s="597"/>
      <c r="B428" s="123" t="s">
        <v>2877</v>
      </c>
      <c r="C428" s="175" t="s">
        <v>2878</v>
      </c>
      <c r="D428" s="125">
        <v>1</v>
      </c>
      <c r="E428" s="126" t="s">
        <v>242</v>
      </c>
      <c r="F428" s="5">
        <v>4392</v>
      </c>
      <c r="G428" s="272">
        <f t="shared" si="14"/>
        <v>3074.4</v>
      </c>
      <c r="H428" s="93"/>
      <c r="I428" s="51"/>
      <c r="J428" s="52">
        <f t="shared" si="15"/>
        <v>0</v>
      </c>
      <c r="K428" s="93"/>
      <c r="L428" s="125" t="s">
        <v>162</v>
      </c>
      <c r="M428" s="125" t="s">
        <v>2779</v>
      </c>
      <c r="N428" s="125" t="s">
        <v>2797</v>
      </c>
      <c r="O428" s="125">
        <v>192</v>
      </c>
      <c r="P428" s="125" t="s">
        <v>2781</v>
      </c>
      <c r="Q428" s="125"/>
      <c r="R428" s="125">
        <v>1</v>
      </c>
      <c r="S428" s="125">
        <v>475</v>
      </c>
      <c r="T428" s="127">
        <v>7.35</v>
      </c>
      <c r="U428" s="125">
        <v>20</v>
      </c>
    </row>
    <row r="429" spans="1:21" s="142" customFormat="1" x14ac:dyDescent="0.25">
      <c r="A429" s="597"/>
      <c r="B429" s="123" t="s">
        <v>2969</v>
      </c>
      <c r="C429" s="175" t="s">
        <v>2970</v>
      </c>
      <c r="D429" s="125">
        <v>1</v>
      </c>
      <c r="E429" s="126" t="s">
        <v>242</v>
      </c>
      <c r="F429" s="5">
        <v>1647</v>
      </c>
      <c r="G429" s="272">
        <f t="shared" si="14"/>
        <v>1152.9000000000001</v>
      </c>
      <c r="H429" s="93"/>
      <c r="I429" s="51"/>
      <c r="J429" s="52">
        <f t="shared" si="15"/>
        <v>0</v>
      </c>
      <c r="K429" s="93"/>
      <c r="L429" s="125" t="s">
        <v>162</v>
      </c>
      <c r="M429" s="125" t="s">
        <v>2779</v>
      </c>
      <c r="N429" s="125" t="s">
        <v>2797</v>
      </c>
      <c r="O429" s="125">
        <v>192</v>
      </c>
      <c r="P429" s="125" t="s">
        <v>2781</v>
      </c>
      <c r="Q429" s="125"/>
      <c r="R429" s="125">
        <v>1</v>
      </c>
      <c r="S429" s="125">
        <v>475</v>
      </c>
      <c r="T429" s="127">
        <v>7.35</v>
      </c>
      <c r="U429" s="125">
        <v>20</v>
      </c>
    </row>
    <row r="430" spans="1:21" s="142" customFormat="1" x14ac:dyDescent="0.25">
      <c r="A430" s="597"/>
      <c r="B430" s="123" t="s">
        <v>2973</v>
      </c>
      <c r="C430" s="175" t="s">
        <v>2974</v>
      </c>
      <c r="D430" s="125">
        <v>1</v>
      </c>
      <c r="E430" s="126" t="s">
        <v>242</v>
      </c>
      <c r="F430" s="5">
        <v>1830</v>
      </c>
      <c r="G430" s="272">
        <f t="shared" si="14"/>
        <v>1281</v>
      </c>
      <c r="H430" s="93"/>
      <c r="I430" s="51"/>
      <c r="J430" s="52">
        <f t="shared" si="15"/>
        <v>0</v>
      </c>
      <c r="K430" s="93"/>
      <c r="L430" s="125" t="s">
        <v>162</v>
      </c>
      <c r="M430" s="125" t="s">
        <v>2779</v>
      </c>
      <c r="N430" s="125" t="s">
        <v>2797</v>
      </c>
      <c r="O430" s="125">
        <v>192</v>
      </c>
      <c r="P430" s="125" t="s">
        <v>2781</v>
      </c>
      <c r="Q430" s="125"/>
      <c r="R430" s="125">
        <v>1</v>
      </c>
      <c r="S430" s="125">
        <v>475</v>
      </c>
      <c r="T430" s="127">
        <v>7.35</v>
      </c>
      <c r="U430" s="125">
        <v>20</v>
      </c>
    </row>
    <row r="431" spans="1:21" s="142" customFormat="1" ht="31.5" x14ac:dyDescent="0.25">
      <c r="A431" s="597"/>
      <c r="B431" s="264" t="s">
        <v>3049</v>
      </c>
      <c r="C431" s="424" t="s">
        <v>3050</v>
      </c>
      <c r="D431" s="266"/>
      <c r="E431" s="267" t="s">
        <v>235</v>
      </c>
      <c r="F431" s="268">
        <v>23119</v>
      </c>
      <c r="G431" s="269">
        <f t="shared" si="14"/>
        <v>16183.3</v>
      </c>
      <c r="H431" s="93"/>
      <c r="I431" s="270"/>
      <c r="J431" s="271">
        <f t="shared" si="15"/>
        <v>0</v>
      </c>
      <c r="K431" s="93"/>
      <c r="L431" s="266" t="s">
        <v>162</v>
      </c>
      <c r="M431" s="266" t="s">
        <v>2779</v>
      </c>
      <c r="N431" s="266" t="s">
        <v>2802</v>
      </c>
      <c r="O431" s="266">
        <v>192</v>
      </c>
      <c r="P431" s="266" t="s">
        <v>2781</v>
      </c>
      <c r="Q431" s="266"/>
      <c r="R431" s="266">
        <v>1</v>
      </c>
      <c r="S431" s="266">
        <v>475</v>
      </c>
      <c r="T431" s="371">
        <v>7.55</v>
      </c>
      <c r="U431" s="266">
        <v>20</v>
      </c>
    </row>
    <row r="432" spans="1:21" s="142" customFormat="1" ht="25.5" x14ac:dyDescent="0.25">
      <c r="A432" s="597"/>
      <c r="B432" s="123" t="s">
        <v>3043</v>
      </c>
      <c r="C432" s="175" t="s">
        <v>3044</v>
      </c>
      <c r="D432" s="125">
        <v>1</v>
      </c>
      <c r="E432" s="126" t="s">
        <v>242</v>
      </c>
      <c r="F432" s="5">
        <v>15006</v>
      </c>
      <c r="G432" s="272">
        <f t="shared" si="14"/>
        <v>10504.2</v>
      </c>
      <c r="H432" s="93"/>
      <c r="I432" s="51"/>
      <c r="J432" s="52">
        <f t="shared" si="15"/>
        <v>0</v>
      </c>
      <c r="K432" s="93"/>
      <c r="L432" s="125" t="s">
        <v>162</v>
      </c>
      <c r="M432" s="125" t="s">
        <v>2779</v>
      </c>
      <c r="N432" s="125" t="s">
        <v>2802</v>
      </c>
      <c r="O432" s="125">
        <v>192</v>
      </c>
      <c r="P432" s="125" t="s">
        <v>2781</v>
      </c>
      <c r="Q432" s="125"/>
      <c r="R432" s="125">
        <v>1</v>
      </c>
      <c r="S432" s="125">
        <v>475</v>
      </c>
      <c r="T432" s="127">
        <v>7.55</v>
      </c>
      <c r="U432" s="125">
        <v>20</v>
      </c>
    </row>
    <row r="433" spans="1:21" s="142" customFormat="1" x14ac:dyDescent="0.25">
      <c r="A433" s="597"/>
      <c r="B433" s="123" t="s">
        <v>2877</v>
      </c>
      <c r="C433" s="175" t="s">
        <v>2878</v>
      </c>
      <c r="D433" s="125">
        <v>1</v>
      </c>
      <c r="E433" s="126" t="s">
        <v>242</v>
      </c>
      <c r="F433" s="5">
        <v>4392</v>
      </c>
      <c r="G433" s="272">
        <f t="shared" si="14"/>
        <v>3074.4</v>
      </c>
      <c r="H433" s="93"/>
      <c r="I433" s="51"/>
      <c r="J433" s="52">
        <f t="shared" si="15"/>
        <v>0</v>
      </c>
      <c r="K433" s="93"/>
      <c r="L433" s="125" t="s">
        <v>162</v>
      </c>
      <c r="M433" s="125" t="s">
        <v>2779</v>
      </c>
      <c r="N433" s="125" t="s">
        <v>2802</v>
      </c>
      <c r="O433" s="125">
        <v>192</v>
      </c>
      <c r="P433" s="125" t="s">
        <v>2781</v>
      </c>
      <c r="Q433" s="125"/>
      <c r="R433" s="125">
        <v>1</v>
      </c>
      <c r="S433" s="125">
        <v>475</v>
      </c>
      <c r="T433" s="127">
        <v>7.55</v>
      </c>
      <c r="U433" s="125">
        <v>20</v>
      </c>
    </row>
    <row r="434" spans="1:21" s="142" customFormat="1" x14ac:dyDescent="0.25">
      <c r="A434" s="597"/>
      <c r="B434" s="123" t="s">
        <v>2977</v>
      </c>
      <c r="C434" s="175" t="s">
        <v>2978</v>
      </c>
      <c r="D434" s="125">
        <v>1</v>
      </c>
      <c r="E434" s="126" t="s">
        <v>242</v>
      </c>
      <c r="F434" s="5">
        <v>1769</v>
      </c>
      <c r="G434" s="272">
        <f t="shared" si="14"/>
        <v>1238.3000000000002</v>
      </c>
      <c r="H434" s="93"/>
      <c r="I434" s="51"/>
      <c r="J434" s="52">
        <f t="shared" si="15"/>
        <v>0</v>
      </c>
      <c r="K434" s="93"/>
      <c r="L434" s="125" t="s">
        <v>162</v>
      </c>
      <c r="M434" s="125" t="s">
        <v>2779</v>
      </c>
      <c r="N434" s="125" t="s">
        <v>2802</v>
      </c>
      <c r="O434" s="125">
        <v>192</v>
      </c>
      <c r="P434" s="125" t="s">
        <v>2781</v>
      </c>
      <c r="Q434" s="125"/>
      <c r="R434" s="125">
        <v>1</v>
      </c>
      <c r="S434" s="125">
        <v>475</v>
      </c>
      <c r="T434" s="127">
        <v>7.55</v>
      </c>
      <c r="U434" s="125">
        <v>20</v>
      </c>
    </row>
    <row r="435" spans="1:21" s="142" customFormat="1" x14ac:dyDescent="0.25">
      <c r="A435" s="597"/>
      <c r="B435" s="123" t="s">
        <v>2979</v>
      </c>
      <c r="C435" s="175" t="s">
        <v>2980</v>
      </c>
      <c r="D435" s="125">
        <v>1</v>
      </c>
      <c r="E435" s="126" t="s">
        <v>242</v>
      </c>
      <c r="F435" s="5">
        <v>1952</v>
      </c>
      <c r="G435" s="272">
        <f t="shared" si="14"/>
        <v>1366.4</v>
      </c>
      <c r="H435" s="93"/>
      <c r="I435" s="51"/>
      <c r="J435" s="52">
        <f t="shared" si="15"/>
        <v>0</v>
      </c>
      <c r="K435" s="93"/>
      <c r="L435" s="125" t="s">
        <v>162</v>
      </c>
      <c r="M435" s="125" t="s">
        <v>2779</v>
      </c>
      <c r="N435" s="125" t="s">
        <v>2802</v>
      </c>
      <c r="O435" s="125">
        <v>192</v>
      </c>
      <c r="P435" s="125" t="s">
        <v>2781</v>
      </c>
      <c r="Q435" s="125"/>
      <c r="R435" s="125">
        <v>1</v>
      </c>
      <c r="S435" s="125">
        <v>475</v>
      </c>
      <c r="T435" s="127">
        <v>7.55</v>
      </c>
      <c r="U435" s="125">
        <v>20</v>
      </c>
    </row>
    <row r="436" spans="1:21" s="142" customFormat="1" ht="31.5" x14ac:dyDescent="0.25">
      <c r="A436" s="597"/>
      <c r="B436" s="264" t="s">
        <v>3051</v>
      </c>
      <c r="C436" s="424" t="s">
        <v>3052</v>
      </c>
      <c r="D436" s="266"/>
      <c r="E436" s="267" t="s">
        <v>235</v>
      </c>
      <c r="F436" s="268">
        <v>23546</v>
      </c>
      <c r="G436" s="269">
        <f t="shared" si="14"/>
        <v>16482.2</v>
      </c>
      <c r="H436" s="93"/>
      <c r="I436" s="270"/>
      <c r="J436" s="271">
        <f t="shared" si="15"/>
        <v>0</v>
      </c>
      <c r="K436" s="93"/>
      <c r="L436" s="266" t="s">
        <v>162</v>
      </c>
      <c r="M436" s="266" t="s">
        <v>2779</v>
      </c>
      <c r="N436" s="266" t="s">
        <v>2809</v>
      </c>
      <c r="O436" s="266">
        <v>192</v>
      </c>
      <c r="P436" s="266" t="s">
        <v>2781</v>
      </c>
      <c r="Q436" s="266"/>
      <c r="R436" s="266">
        <v>1</v>
      </c>
      <c r="S436" s="266">
        <v>475</v>
      </c>
      <c r="T436" s="371">
        <v>8.0499999999999989</v>
      </c>
      <c r="U436" s="266">
        <v>20</v>
      </c>
    </row>
    <row r="437" spans="1:21" s="142" customFormat="1" ht="25.5" x14ac:dyDescent="0.25">
      <c r="A437" s="597"/>
      <c r="B437" s="123" t="s">
        <v>3043</v>
      </c>
      <c r="C437" s="175" t="s">
        <v>3044</v>
      </c>
      <c r="D437" s="125">
        <v>1</v>
      </c>
      <c r="E437" s="126" t="s">
        <v>242</v>
      </c>
      <c r="F437" s="5">
        <v>15006</v>
      </c>
      <c r="G437" s="272">
        <f t="shared" si="14"/>
        <v>10504.2</v>
      </c>
      <c r="H437" s="93"/>
      <c r="I437" s="51"/>
      <c r="J437" s="52">
        <f t="shared" si="15"/>
        <v>0</v>
      </c>
      <c r="K437" s="93"/>
      <c r="L437" s="125" t="s">
        <v>162</v>
      </c>
      <c r="M437" s="125" t="s">
        <v>2779</v>
      </c>
      <c r="N437" s="125" t="s">
        <v>2809</v>
      </c>
      <c r="O437" s="125">
        <v>192</v>
      </c>
      <c r="P437" s="125" t="s">
        <v>2781</v>
      </c>
      <c r="Q437" s="125"/>
      <c r="R437" s="125">
        <v>1</v>
      </c>
      <c r="S437" s="125">
        <v>475</v>
      </c>
      <c r="T437" s="127">
        <v>8.0499999999999989</v>
      </c>
      <c r="U437" s="125">
        <v>20</v>
      </c>
    </row>
    <row r="438" spans="1:21" s="142" customFormat="1" x14ac:dyDescent="0.25">
      <c r="A438" s="597"/>
      <c r="B438" s="123" t="s">
        <v>2877</v>
      </c>
      <c r="C438" s="175" t="s">
        <v>2878</v>
      </c>
      <c r="D438" s="125">
        <v>1</v>
      </c>
      <c r="E438" s="126" t="s">
        <v>242</v>
      </c>
      <c r="F438" s="5">
        <v>4392</v>
      </c>
      <c r="G438" s="272">
        <f t="shared" si="14"/>
        <v>3074.4</v>
      </c>
      <c r="H438" s="93"/>
      <c r="I438" s="51"/>
      <c r="J438" s="52">
        <f t="shared" si="15"/>
        <v>0</v>
      </c>
      <c r="K438" s="93"/>
      <c r="L438" s="125" t="s">
        <v>162</v>
      </c>
      <c r="M438" s="125" t="s">
        <v>2779</v>
      </c>
      <c r="N438" s="125" t="s">
        <v>2809</v>
      </c>
      <c r="O438" s="125">
        <v>192</v>
      </c>
      <c r="P438" s="125" t="s">
        <v>2781</v>
      </c>
      <c r="Q438" s="125"/>
      <c r="R438" s="125">
        <v>1</v>
      </c>
      <c r="S438" s="125">
        <v>475</v>
      </c>
      <c r="T438" s="127">
        <v>8.0499999999999989</v>
      </c>
      <c r="U438" s="125">
        <v>20</v>
      </c>
    </row>
    <row r="439" spans="1:21" s="142" customFormat="1" x14ac:dyDescent="0.25">
      <c r="A439" s="597"/>
      <c r="B439" s="123" t="s">
        <v>2983</v>
      </c>
      <c r="C439" s="175" t="s">
        <v>2984</v>
      </c>
      <c r="D439" s="125">
        <v>1</v>
      </c>
      <c r="E439" s="126" t="s">
        <v>242</v>
      </c>
      <c r="F439" s="5">
        <v>1952</v>
      </c>
      <c r="G439" s="272">
        <f t="shared" si="14"/>
        <v>1366.4</v>
      </c>
      <c r="H439" s="93"/>
      <c r="I439" s="51"/>
      <c r="J439" s="52">
        <f t="shared" si="15"/>
        <v>0</v>
      </c>
      <c r="K439" s="93"/>
      <c r="L439" s="125" t="s">
        <v>162</v>
      </c>
      <c r="M439" s="125" t="s">
        <v>2779</v>
      </c>
      <c r="N439" s="125" t="s">
        <v>2809</v>
      </c>
      <c r="O439" s="125">
        <v>192</v>
      </c>
      <c r="P439" s="125" t="s">
        <v>2781</v>
      </c>
      <c r="Q439" s="125"/>
      <c r="R439" s="125">
        <v>1</v>
      </c>
      <c r="S439" s="125">
        <v>475</v>
      </c>
      <c r="T439" s="127">
        <v>8.0499999999999989</v>
      </c>
      <c r="U439" s="125">
        <v>20</v>
      </c>
    </row>
    <row r="440" spans="1:21" s="142" customFormat="1" x14ac:dyDescent="0.25">
      <c r="A440" s="597"/>
      <c r="B440" s="123" t="s">
        <v>2985</v>
      </c>
      <c r="C440" s="175" t="s">
        <v>2986</v>
      </c>
      <c r="D440" s="125">
        <v>1</v>
      </c>
      <c r="E440" s="126" t="s">
        <v>242</v>
      </c>
      <c r="F440" s="5">
        <v>2196</v>
      </c>
      <c r="G440" s="272">
        <f t="shared" si="14"/>
        <v>1537.2</v>
      </c>
      <c r="H440" s="93"/>
      <c r="I440" s="51"/>
      <c r="J440" s="52">
        <f t="shared" si="15"/>
        <v>0</v>
      </c>
      <c r="K440" s="93"/>
      <c r="L440" s="125" t="s">
        <v>162</v>
      </c>
      <c r="M440" s="125" t="s">
        <v>2779</v>
      </c>
      <c r="N440" s="125" t="s">
        <v>2809</v>
      </c>
      <c r="O440" s="125">
        <v>192</v>
      </c>
      <c r="P440" s="125" t="s">
        <v>2781</v>
      </c>
      <c r="Q440" s="125"/>
      <c r="R440" s="125">
        <v>1</v>
      </c>
      <c r="S440" s="125">
        <v>475</v>
      </c>
      <c r="T440" s="127">
        <v>8.0499999999999989</v>
      </c>
      <c r="U440" s="125">
        <v>20</v>
      </c>
    </row>
    <row r="441" spans="1:21" s="142" customFormat="1" ht="31.5" x14ac:dyDescent="0.25">
      <c r="A441" s="597"/>
      <c r="B441" s="264" t="s">
        <v>3053</v>
      </c>
      <c r="C441" s="424" t="s">
        <v>3054</v>
      </c>
      <c r="D441" s="266"/>
      <c r="E441" s="267" t="s">
        <v>235</v>
      </c>
      <c r="F441" s="268">
        <v>23973</v>
      </c>
      <c r="G441" s="269">
        <f t="shared" si="14"/>
        <v>16781.099999999999</v>
      </c>
      <c r="H441" s="93"/>
      <c r="I441" s="270"/>
      <c r="J441" s="271">
        <f t="shared" si="15"/>
        <v>0</v>
      </c>
      <c r="K441" s="93"/>
      <c r="L441" s="266" t="s">
        <v>162</v>
      </c>
      <c r="M441" s="266" t="s">
        <v>2779</v>
      </c>
      <c r="N441" s="266" t="s">
        <v>2816</v>
      </c>
      <c r="O441" s="266">
        <v>192</v>
      </c>
      <c r="P441" s="266" t="s">
        <v>2781</v>
      </c>
      <c r="Q441" s="266"/>
      <c r="R441" s="266">
        <v>1</v>
      </c>
      <c r="S441" s="266">
        <v>475</v>
      </c>
      <c r="T441" s="371">
        <v>8.25</v>
      </c>
      <c r="U441" s="266">
        <v>20</v>
      </c>
    </row>
    <row r="442" spans="1:21" s="142" customFormat="1" ht="25.5" x14ac:dyDescent="0.25">
      <c r="A442" s="597"/>
      <c r="B442" s="123" t="s">
        <v>3043</v>
      </c>
      <c r="C442" s="175" t="s">
        <v>3044</v>
      </c>
      <c r="D442" s="125">
        <v>1</v>
      </c>
      <c r="E442" s="126" t="s">
        <v>242</v>
      </c>
      <c r="F442" s="5">
        <v>15006</v>
      </c>
      <c r="G442" s="272">
        <f t="shared" si="14"/>
        <v>10504.2</v>
      </c>
      <c r="H442" s="93"/>
      <c r="I442" s="51"/>
      <c r="J442" s="52">
        <f t="shared" si="15"/>
        <v>0</v>
      </c>
      <c r="K442" s="93"/>
      <c r="L442" s="125" t="s">
        <v>162</v>
      </c>
      <c r="M442" s="125" t="s">
        <v>2779</v>
      </c>
      <c r="N442" s="125" t="s">
        <v>2816</v>
      </c>
      <c r="O442" s="125">
        <v>192</v>
      </c>
      <c r="P442" s="125" t="s">
        <v>2781</v>
      </c>
      <c r="Q442" s="125"/>
      <c r="R442" s="125">
        <v>1</v>
      </c>
      <c r="S442" s="125">
        <v>475</v>
      </c>
      <c r="T442" s="127">
        <v>8.25</v>
      </c>
      <c r="U442" s="125">
        <v>20</v>
      </c>
    </row>
    <row r="443" spans="1:21" s="142" customFormat="1" x14ac:dyDescent="0.25">
      <c r="A443" s="597"/>
      <c r="B443" s="123" t="s">
        <v>2877</v>
      </c>
      <c r="C443" s="175" t="s">
        <v>2878</v>
      </c>
      <c r="D443" s="125">
        <v>1</v>
      </c>
      <c r="E443" s="126" t="s">
        <v>242</v>
      </c>
      <c r="F443" s="5">
        <v>4392</v>
      </c>
      <c r="G443" s="272">
        <f t="shared" si="14"/>
        <v>3074.4</v>
      </c>
      <c r="H443" s="93"/>
      <c r="I443" s="51"/>
      <c r="J443" s="52">
        <f t="shared" si="15"/>
        <v>0</v>
      </c>
      <c r="K443" s="93"/>
      <c r="L443" s="125" t="s">
        <v>162</v>
      </c>
      <c r="M443" s="125" t="s">
        <v>2779</v>
      </c>
      <c r="N443" s="125" t="s">
        <v>2816</v>
      </c>
      <c r="O443" s="125">
        <v>192</v>
      </c>
      <c r="P443" s="125" t="s">
        <v>2781</v>
      </c>
      <c r="Q443" s="125"/>
      <c r="R443" s="125">
        <v>1</v>
      </c>
      <c r="S443" s="125">
        <v>475</v>
      </c>
      <c r="T443" s="127">
        <v>8.25</v>
      </c>
      <c r="U443" s="125">
        <v>20</v>
      </c>
    </row>
    <row r="444" spans="1:21" s="142" customFormat="1" x14ac:dyDescent="0.25">
      <c r="A444" s="597"/>
      <c r="B444" s="123" t="s">
        <v>2985</v>
      </c>
      <c r="C444" s="175" t="s">
        <v>2986</v>
      </c>
      <c r="D444" s="125">
        <v>1</v>
      </c>
      <c r="E444" s="126" t="s">
        <v>242</v>
      </c>
      <c r="F444" s="5">
        <v>2196</v>
      </c>
      <c r="G444" s="272">
        <f t="shared" si="14"/>
        <v>1537.2</v>
      </c>
      <c r="H444" s="93"/>
      <c r="I444" s="51"/>
      <c r="J444" s="52">
        <f t="shared" si="15"/>
        <v>0</v>
      </c>
      <c r="K444" s="93"/>
      <c r="L444" s="125" t="s">
        <v>162</v>
      </c>
      <c r="M444" s="125" t="s">
        <v>2779</v>
      </c>
      <c r="N444" s="125" t="s">
        <v>2816</v>
      </c>
      <c r="O444" s="125">
        <v>192</v>
      </c>
      <c r="P444" s="125" t="s">
        <v>2781</v>
      </c>
      <c r="Q444" s="125"/>
      <c r="R444" s="125">
        <v>1</v>
      </c>
      <c r="S444" s="125">
        <v>475</v>
      </c>
      <c r="T444" s="127">
        <v>8.25</v>
      </c>
      <c r="U444" s="125">
        <v>20</v>
      </c>
    </row>
    <row r="445" spans="1:21" s="142" customFormat="1" x14ac:dyDescent="0.25">
      <c r="A445" s="597"/>
      <c r="B445" s="123" t="s">
        <v>2989</v>
      </c>
      <c r="C445" s="175" t="s">
        <v>2990</v>
      </c>
      <c r="D445" s="125">
        <v>1</v>
      </c>
      <c r="E445" s="126" t="s">
        <v>242</v>
      </c>
      <c r="F445" s="5">
        <v>2379</v>
      </c>
      <c r="G445" s="272">
        <f t="shared" si="14"/>
        <v>1665.3000000000002</v>
      </c>
      <c r="H445" s="93"/>
      <c r="I445" s="51"/>
      <c r="J445" s="52">
        <f t="shared" si="15"/>
        <v>0</v>
      </c>
      <c r="K445" s="93"/>
      <c r="L445" s="125" t="s">
        <v>162</v>
      </c>
      <c r="M445" s="125" t="s">
        <v>2779</v>
      </c>
      <c r="N445" s="125" t="s">
        <v>2816</v>
      </c>
      <c r="O445" s="125">
        <v>192</v>
      </c>
      <c r="P445" s="125" t="s">
        <v>2781</v>
      </c>
      <c r="Q445" s="125"/>
      <c r="R445" s="125">
        <v>1</v>
      </c>
      <c r="S445" s="125">
        <v>475</v>
      </c>
      <c r="T445" s="127">
        <v>8.25</v>
      </c>
      <c r="U445" s="125">
        <v>20</v>
      </c>
    </row>
    <row r="446" spans="1:21" s="142" customFormat="1" ht="31.5" x14ac:dyDescent="0.25">
      <c r="A446" s="597"/>
      <c r="B446" s="264" t="s">
        <v>3055</v>
      </c>
      <c r="C446" s="424" t="s">
        <v>3056</v>
      </c>
      <c r="D446" s="266"/>
      <c r="E446" s="267" t="s">
        <v>235</v>
      </c>
      <c r="F446" s="268">
        <v>24339</v>
      </c>
      <c r="G446" s="269">
        <f t="shared" si="14"/>
        <v>17037.3</v>
      </c>
      <c r="H446" s="93"/>
      <c r="I446" s="270"/>
      <c r="J446" s="271">
        <f t="shared" si="15"/>
        <v>0</v>
      </c>
      <c r="K446" s="93"/>
      <c r="L446" s="266" t="s">
        <v>162</v>
      </c>
      <c r="M446" s="266" t="s">
        <v>2779</v>
      </c>
      <c r="N446" s="266" t="s">
        <v>2819</v>
      </c>
      <c r="O446" s="266">
        <v>192</v>
      </c>
      <c r="P446" s="266" t="s">
        <v>2781</v>
      </c>
      <c r="Q446" s="266"/>
      <c r="R446" s="266">
        <v>1</v>
      </c>
      <c r="S446" s="266">
        <v>475</v>
      </c>
      <c r="T446" s="371">
        <v>8.4499999999999993</v>
      </c>
      <c r="U446" s="266">
        <v>20</v>
      </c>
    </row>
    <row r="447" spans="1:21" s="142" customFormat="1" ht="25.5" x14ac:dyDescent="0.25">
      <c r="A447" s="597"/>
      <c r="B447" s="123" t="s">
        <v>3043</v>
      </c>
      <c r="C447" s="175" t="s">
        <v>3044</v>
      </c>
      <c r="D447" s="125">
        <v>1</v>
      </c>
      <c r="E447" s="126" t="s">
        <v>242</v>
      </c>
      <c r="F447" s="5">
        <v>15006</v>
      </c>
      <c r="G447" s="272">
        <f t="shared" si="14"/>
        <v>10504.2</v>
      </c>
      <c r="H447" s="93"/>
      <c r="I447" s="51"/>
      <c r="J447" s="52">
        <f t="shared" si="15"/>
        <v>0</v>
      </c>
      <c r="K447" s="93"/>
      <c r="L447" s="125" t="s">
        <v>162</v>
      </c>
      <c r="M447" s="125" t="s">
        <v>2779</v>
      </c>
      <c r="N447" s="125" t="s">
        <v>2819</v>
      </c>
      <c r="O447" s="125">
        <v>192</v>
      </c>
      <c r="P447" s="125" t="s">
        <v>2781</v>
      </c>
      <c r="Q447" s="125"/>
      <c r="R447" s="125">
        <v>1</v>
      </c>
      <c r="S447" s="125">
        <v>475</v>
      </c>
      <c r="T447" s="127">
        <v>8.4499999999999993</v>
      </c>
      <c r="U447" s="125">
        <v>20</v>
      </c>
    </row>
    <row r="448" spans="1:21" s="142" customFormat="1" x14ac:dyDescent="0.25">
      <c r="A448" s="597"/>
      <c r="B448" s="123" t="s">
        <v>2877</v>
      </c>
      <c r="C448" s="175" t="s">
        <v>2878</v>
      </c>
      <c r="D448" s="125">
        <v>1</v>
      </c>
      <c r="E448" s="126" t="s">
        <v>242</v>
      </c>
      <c r="F448" s="5">
        <v>4392</v>
      </c>
      <c r="G448" s="272">
        <f t="shared" si="14"/>
        <v>3074.4</v>
      </c>
      <c r="H448" s="93"/>
      <c r="I448" s="51"/>
      <c r="J448" s="52">
        <f t="shared" si="15"/>
        <v>0</v>
      </c>
      <c r="K448" s="93"/>
      <c r="L448" s="125" t="s">
        <v>162</v>
      </c>
      <c r="M448" s="125" t="s">
        <v>2779</v>
      </c>
      <c r="N448" s="125" t="s">
        <v>2819</v>
      </c>
      <c r="O448" s="125">
        <v>192</v>
      </c>
      <c r="P448" s="125" t="s">
        <v>2781</v>
      </c>
      <c r="Q448" s="125"/>
      <c r="R448" s="125">
        <v>1</v>
      </c>
      <c r="S448" s="125">
        <v>475</v>
      </c>
      <c r="T448" s="127">
        <v>8.4499999999999993</v>
      </c>
      <c r="U448" s="125">
        <v>20</v>
      </c>
    </row>
    <row r="449" spans="1:21" s="142" customFormat="1" x14ac:dyDescent="0.25">
      <c r="A449" s="597"/>
      <c r="B449" s="123" t="s">
        <v>2989</v>
      </c>
      <c r="C449" s="175" t="s">
        <v>2990</v>
      </c>
      <c r="D449" s="125">
        <v>1</v>
      </c>
      <c r="E449" s="126" t="s">
        <v>242</v>
      </c>
      <c r="F449" s="5">
        <v>2379</v>
      </c>
      <c r="G449" s="272">
        <f t="shared" si="14"/>
        <v>1665.3000000000002</v>
      </c>
      <c r="H449" s="93"/>
      <c r="I449" s="51"/>
      <c r="J449" s="52">
        <f t="shared" si="15"/>
        <v>0</v>
      </c>
      <c r="K449" s="93"/>
      <c r="L449" s="125" t="s">
        <v>162</v>
      </c>
      <c r="M449" s="125" t="s">
        <v>2779</v>
      </c>
      <c r="N449" s="125" t="s">
        <v>2819</v>
      </c>
      <c r="O449" s="125">
        <v>192</v>
      </c>
      <c r="P449" s="125" t="s">
        <v>2781</v>
      </c>
      <c r="Q449" s="125"/>
      <c r="R449" s="125">
        <v>1</v>
      </c>
      <c r="S449" s="125">
        <v>475</v>
      </c>
      <c r="T449" s="127">
        <v>8.4499999999999993</v>
      </c>
      <c r="U449" s="125">
        <v>20</v>
      </c>
    </row>
    <row r="450" spans="1:21" s="142" customFormat="1" x14ac:dyDescent="0.25">
      <c r="A450" s="597"/>
      <c r="B450" s="123" t="s">
        <v>2993</v>
      </c>
      <c r="C450" s="175" t="s">
        <v>2994</v>
      </c>
      <c r="D450" s="125">
        <v>1</v>
      </c>
      <c r="E450" s="126" t="s">
        <v>242</v>
      </c>
      <c r="F450" s="5">
        <v>2562</v>
      </c>
      <c r="G450" s="272">
        <f t="shared" si="14"/>
        <v>1793.4</v>
      </c>
      <c r="H450" s="93"/>
      <c r="I450" s="51"/>
      <c r="J450" s="52">
        <f t="shared" si="15"/>
        <v>0</v>
      </c>
      <c r="K450" s="93"/>
      <c r="L450" s="125" t="s">
        <v>162</v>
      </c>
      <c r="M450" s="125" t="s">
        <v>2779</v>
      </c>
      <c r="N450" s="125" t="s">
        <v>2819</v>
      </c>
      <c r="O450" s="125">
        <v>192</v>
      </c>
      <c r="P450" s="125" t="s">
        <v>2781</v>
      </c>
      <c r="Q450" s="125"/>
      <c r="R450" s="125">
        <v>1</v>
      </c>
      <c r="S450" s="125">
        <v>475</v>
      </c>
      <c r="T450" s="127">
        <v>8.4499999999999993</v>
      </c>
      <c r="U450" s="125">
        <v>20</v>
      </c>
    </row>
    <row r="451" spans="1:21" s="142" customFormat="1" ht="31.5" x14ac:dyDescent="0.25">
      <c r="A451" s="597"/>
      <c r="B451" s="264" t="s">
        <v>3057</v>
      </c>
      <c r="C451" s="424" t="s">
        <v>3058</v>
      </c>
      <c r="D451" s="266"/>
      <c r="E451" s="267" t="s">
        <v>235</v>
      </c>
      <c r="F451" s="268">
        <v>24705</v>
      </c>
      <c r="G451" s="269">
        <f t="shared" si="14"/>
        <v>17293.5</v>
      </c>
      <c r="H451" s="93"/>
      <c r="I451" s="270"/>
      <c r="J451" s="271">
        <f t="shared" si="15"/>
        <v>0</v>
      </c>
      <c r="K451" s="93"/>
      <c r="L451" s="266" t="s">
        <v>162</v>
      </c>
      <c r="M451" s="266" t="s">
        <v>2779</v>
      </c>
      <c r="N451" s="266" t="s">
        <v>2824</v>
      </c>
      <c r="O451" s="266">
        <v>192</v>
      </c>
      <c r="P451" s="266" t="s">
        <v>2781</v>
      </c>
      <c r="Q451" s="266"/>
      <c r="R451" s="266">
        <v>1</v>
      </c>
      <c r="S451" s="266">
        <v>475</v>
      </c>
      <c r="T451" s="371">
        <v>8.6499999999999986</v>
      </c>
      <c r="U451" s="266">
        <v>20</v>
      </c>
    </row>
    <row r="452" spans="1:21" s="142" customFormat="1" ht="25.5" x14ac:dyDescent="0.25">
      <c r="A452" s="597"/>
      <c r="B452" s="123" t="s">
        <v>3043</v>
      </c>
      <c r="C452" s="175" t="s">
        <v>3044</v>
      </c>
      <c r="D452" s="125">
        <v>1</v>
      </c>
      <c r="E452" s="126" t="s">
        <v>242</v>
      </c>
      <c r="F452" s="5">
        <v>15006</v>
      </c>
      <c r="G452" s="272">
        <f t="shared" si="14"/>
        <v>10504.2</v>
      </c>
      <c r="H452" s="93"/>
      <c r="I452" s="51"/>
      <c r="J452" s="52">
        <f t="shared" si="15"/>
        <v>0</v>
      </c>
      <c r="K452" s="93"/>
      <c r="L452" s="125" t="s">
        <v>162</v>
      </c>
      <c r="M452" s="125" t="s">
        <v>2779</v>
      </c>
      <c r="N452" s="125" t="s">
        <v>2824</v>
      </c>
      <c r="O452" s="125">
        <v>192</v>
      </c>
      <c r="P452" s="125" t="s">
        <v>2781</v>
      </c>
      <c r="Q452" s="125"/>
      <c r="R452" s="125">
        <v>1</v>
      </c>
      <c r="S452" s="125">
        <v>475</v>
      </c>
      <c r="T452" s="127">
        <v>8.6499999999999986</v>
      </c>
      <c r="U452" s="125">
        <v>20</v>
      </c>
    </row>
    <row r="453" spans="1:21" s="142" customFormat="1" x14ac:dyDescent="0.25">
      <c r="A453" s="597"/>
      <c r="B453" s="123" t="s">
        <v>2877</v>
      </c>
      <c r="C453" s="175" t="s">
        <v>2878</v>
      </c>
      <c r="D453" s="125">
        <v>1</v>
      </c>
      <c r="E453" s="126" t="s">
        <v>242</v>
      </c>
      <c r="F453" s="5">
        <v>4392</v>
      </c>
      <c r="G453" s="272">
        <f t="shared" si="14"/>
        <v>3074.4</v>
      </c>
      <c r="H453" s="93"/>
      <c r="I453" s="51"/>
      <c r="J453" s="52">
        <f t="shared" si="15"/>
        <v>0</v>
      </c>
      <c r="K453" s="93"/>
      <c r="L453" s="125" t="s">
        <v>162</v>
      </c>
      <c r="M453" s="125" t="s">
        <v>2779</v>
      </c>
      <c r="N453" s="125" t="s">
        <v>2824</v>
      </c>
      <c r="O453" s="125">
        <v>192</v>
      </c>
      <c r="P453" s="125" t="s">
        <v>2781</v>
      </c>
      <c r="Q453" s="125"/>
      <c r="R453" s="125">
        <v>1</v>
      </c>
      <c r="S453" s="125">
        <v>475</v>
      </c>
      <c r="T453" s="127">
        <v>8.6499999999999986</v>
      </c>
      <c r="U453" s="125">
        <v>20</v>
      </c>
    </row>
    <row r="454" spans="1:21" s="142" customFormat="1" x14ac:dyDescent="0.25">
      <c r="A454" s="597"/>
      <c r="B454" s="123" t="s">
        <v>2993</v>
      </c>
      <c r="C454" s="175" t="s">
        <v>2994</v>
      </c>
      <c r="D454" s="125">
        <v>1</v>
      </c>
      <c r="E454" s="126" t="s">
        <v>242</v>
      </c>
      <c r="F454" s="5">
        <v>2562</v>
      </c>
      <c r="G454" s="272">
        <f t="shared" si="14"/>
        <v>1793.4</v>
      </c>
      <c r="H454" s="93"/>
      <c r="I454" s="51"/>
      <c r="J454" s="52">
        <f t="shared" si="15"/>
        <v>0</v>
      </c>
      <c r="K454" s="93"/>
      <c r="L454" s="125" t="s">
        <v>162</v>
      </c>
      <c r="M454" s="125" t="s">
        <v>2779</v>
      </c>
      <c r="N454" s="125" t="s">
        <v>2824</v>
      </c>
      <c r="O454" s="125">
        <v>192</v>
      </c>
      <c r="P454" s="125" t="s">
        <v>2781</v>
      </c>
      <c r="Q454" s="125"/>
      <c r="R454" s="125">
        <v>1</v>
      </c>
      <c r="S454" s="125">
        <v>475</v>
      </c>
      <c r="T454" s="127">
        <v>8.6499999999999986</v>
      </c>
      <c r="U454" s="125">
        <v>20</v>
      </c>
    </row>
    <row r="455" spans="1:21" s="142" customFormat="1" x14ac:dyDescent="0.25">
      <c r="A455" s="597"/>
      <c r="B455" s="123" t="s">
        <v>2997</v>
      </c>
      <c r="C455" s="175" t="s">
        <v>2998</v>
      </c>
      <c r="D455" s="125">
        <v>1</v>
      </c>
      <c r="E455" s="126" t="s">
        <v>242</v>
      </c>
      <c r="F455" s="5">
        <v>2745</v>
      </c>
      <c r="G455" s="272">
        <f t="shared" si="14"/>
        <v>1921.5</v>
      </c>
      <c r="H455" s="93"/>
      <c r="I455" s="51"/>
      <c r="J455" s="52">
        <f t="shared" si="15"/>
        <v>0</v>
      </c>
      <c r="K455" s="93"/>
      <c r="L455" s="125" t="s">
        <v>162</v>
      </c>
      <c r="M455" s="125" t="s">
        <v>2779</v>
      </c>
      <c r="N455" s="125" t="s">
        <v>2824</v>
      </c>
      <c r="O455" s="125">
        <v>192</v>
      </c>
      <c r="P455" s="125" t="s">
        <v>2781</v>
      </c>
      <c r="Q455" s="125"/>
      <c r="R455" s="125">
        <v>1</v>
      </c>
      <c r="S455" s="125">
        <v>475</v>
      </c>
      <c r="T455" s="127">
        <v>8.6499999999999986</v>
      </c>
      <c r="U455" s="125">
        <v>20</v>
      </c>
    </row>
    <row r="456" spans="1:21" s="142" customFormat="1" ht="31.5" x14ac:dyDescent="0.25">
      <c r="A456" s="597"/>
      <c r="B456" s="264" t="s">
        <v>3059</v>
      </c>
      <c r="C456" s="424" t="s">
        <v>3060</v>
      </c>
      <c r="D456" s="266"/>
      <c r="E456" s="267" t="s">
        <v>235</v>
      </c>
      <c r="F456" s="268">
        <v>25071</v>
      </c>
      <c r="G456" s="269">
        <f t="shared" si="14"/>
        <v>17549.7</v>
      </c>
      <c r="H456" s="93"/>
      <c r="I456" s="270"/>
      <c r="J456" s="271">
        <f t="shared" si="15"/>
        <v>0</v>
      </c>
      <c r="K456" s="93"/>
      <c r="L456" s="266" t="s">
        <v>162</v>
      </c>
      <c r="M456" s="266" t="s">
        <v>2779</v>
      </c>
      <c r="N456" s="266" t="s">
        <v>2829</v>
      </c>
      <c r="O456" s="266">
        <v>192</v>
      </c>
      <c r="P456" s="266" t="s">
        <v>2781</v>
      </c>
      <c r="Q456" s="266"/>
      <c r="R456" s="266">
        <v>1</v>
      </c>
      <c r="S456" s="266">
        <v>475</v>
      </c>
      <c r="T456" s="371">
        <v>8.85</v>
      </c>
      <c r="U456" s="266">
        <v>20</v>
      </c>
    </row>
    <row r="457" spans="1:21" s="142" customFormat="1" ht="25.5" x14ac:dyDescent="0.25">
      <c r="A457" s="597"/>
      <c r="B457" s="123" t="s">
        <v>3043</v>
      </c>
      <c r="C457" s="175" t="s">
        <v>3044</v>
      </c>
      <c r="D457" s="125">
        <v>1</v>
      </c>
      <c r="E457" s="126" t="s">
        <v>242</v>
      </c>
      <c r="F457" s="5">
        <v>15006</v>
      </c>
      <c r="G457" s="272">
        <f t="shared" si="14"/>
        <v>10504.2</v>
      </c>
      <c r="H457" s="93"/>
      <c r="I457" s="51"/>
      <c r="J457" s="52">
        <f t="shared" si="15"/>
        <v>0</v>
      </c>
      <c r="K457" s="93"/>
      <c r="L457" s="125" t="s">
        <v>162</v>
      </c>
      <c r="M457" s="125" t="s">
        <v>2779</v>
      </c>
      <c r="N457" s="125" t="s">
        <v>2829</v>
      </c>
      <c r="O457" s="125">
        <v>192</v>
      </c>
      <c r="P457" s="125" t="s">
        <v>2781</v>
      </c>
      <c r="Q457" s="125"/>
      <c r="R457" s="125">
        <v>1</v>
      </c>
      <c r="S457" s="125">
        <v>475</v>
      </c>
      <c r="T457" s="127">
        <v>8.85</v>
      </c>
      <c r="U457" s="125">
        <v>20</v>
      </c>
    </row>
    <row r="458" spans="1:21" s="142" customFormat="1" x14ac:dyDescent="0.25">
      <c r="A458" s="597"/>
      <c r="B458" s="123" t="s">
        <v>2877</v>
      </c>
      <c r="C458" s="175" t="s">
        <v>2878</v>
      </c>
      <c r="D458" s="125">
        <v>1</v>
      </c>
      <c r="E458" s="126" t="s">
        <v>242</v>
      </c>
      <c r="F458" s="5">
        <v>4392</v>
      </c>
      <c r="G458" s="272">
        <f t="shared" si="14"/>
        <v>3074.4</v>
      </c>
      <c r="H458" s="93"/>
      <c r="I458" s="51"/>
      <c r="J458" s="52">
        <f t="shared" si="15"/>
        <v>0</v>
      </c>
      <c r="K458" s="93"/>
      <c r="L458" s="125" t="s">
        <v>162</v>
      </c>
      <c r="M458" s="125" t="s">
        <v>2779</v>
      </c>
      <c r="N458" s="125" t="s">
        <v>2829</v>
      </c>
      <c r="O458" s="125">
        <v>192</v>
      </c>
      <c r="P458" s="125" t="s">
        <v>2781</v>
      </c>
      <c r="Q458" s="125"/>
      <c r="R458" s="125">
        <v>1</v>
      </c>
      <c r="S458" s="125">
        <v>475</v>
      </c>
      <c r="T458" s="127">
        <v>8.85</v>
      </c>
      <c r="U458" s="125">
        <v>20</v>
      </c>
    </row>
    <row r="459" spans="1:21" s="142" customFormat="1" x14ac:dyDescent="0.25">
      <c r="A459" s="597"/>
      <c r="B459" s="123" t="s">
        <v>2997</v>
      </c>
      <c r="C459" s="175" t="s">
        <v>2998</v>
      </c>
      <c r="D459" s="125">
        <v>1</v>
      </c>
      <c r="E459" s="126" t="s">
        <v>242</v>
      </c>
      <c r="F459" s="5">
        <v>2745</v>
      </c>
      <c r="G459" s="272">
        <f t="shared" si="14"/>
        <v>1921.5</v>
      </c>
      <c r="H459" s="93"/>
      <c r="I459" s="51"/>
      <c r="J459" s="52">
        <f t="shared" si="15"/>
        <v>0</v>
      </c>
      <c r="K459" s="93"/>
      <c r="L459" s="125" t="s">
        <v>162</v>
      </c>
      <c r="M459" s="125" t="s">
        <v>2779</v>
      </c>
      <c r="N459" s="125" t="s">
        <v>2829</v>
      </c>
      <c r="O459" s="125">
        <v>192</v>
      </c>
      <c r="P459" s="125" t="s">
        <v>2781</v>
      </c>
      <c r="Q459" s="125"/>
      <c r="R459" s="125">
        <v>1</v>
      </c>
      <c r="S459" s="125">
        <v>475</v>
      </c>
      <c r="T459" s="127">
        <v>8.85</v>
      </c>
      <c r="U459" s="125">
        <v>20</v>
      </c>
    </row>
    <row r="460" spans="1:21" s="142" customFormat="1" x14ac:dyDescent="0.25">
      <c r="A460" s="597"/>
      <c r="B460" s="123" t="s">
        <v>3001</v>
      </c>
      <c r="C460" s="175" t="s">
        <v>3002</v>
      </c>
      <c r="D460" s="125">
        <v>1</v>
      </c>
      <c r="E460" s="126" t="s">
        <v>242</v>
      </c>
      <c r="F460" s="5">
        <v>2928</v>
      </c>
      <c r="G460" s="272">
        <f t="shared" si="14"/>
        <v>2049.6</v>
      </c>
      <c r="H460" s="93"/>
      <c r="I460" s="51"/>
      <c r="J460" s="52">
        <f t="shared" si="15"/>
        <v>0</v>
      </c>
      <c r="K460" s="93"/>
      <c r="L460" s="125" t="s">
        <v>162</v>
      </c>
      <c r="M460" s="125" t="s">
        <v>2779</v>
      </c>
      <c r="N460" s="125" t="s">
        <v>2829</v>
      </c>
      <c r="O460" s="125">
        <v>192</v>
      </c>
      <c r="P460" s="125" t="s">
        <v>2781</v>
      </c>
      <c r="Q460" s="125"/>
      <c r="R460" s="125">
        <v>1</v>
      </c>
      <c r="S460" s="125">
        <v>475</v>
      </c>
      <c r="T460" s="127">
        <v>8.85</v>
      </c>
      <c r="U460" s="125">
        <v>20</v>
      </c>
    </row>
    <row r="461" spans="1:21" s="142" customFormat="1" ht="31.5" x14ac:dyDescent="0.25">
      <c r="A461" s="597"/>
      <c r="B461" s="264" t="s">
        <v>3061</v>
      </c>
      <c r="C461" s="424" t="s">
        <v>3062</v>
      </c>
      <c r="D461" s="266"/>
      <c r="E461" s="267" t="s">
        <v>235</v>
      </c>
      <c r="F461" s="268">
        <v>25498</v>
      </c>
      <c r="G461" s="269">
        <f t="shared" si="14"/>
        <v>17848.599999999999</v>
      </c>
      <c r="H461" s="93"/>
      <c r="I461" s="270"/>
      <c r="J461" s="271">
        <f t="shared" si="15"/>
        <v>0</v>
      </c>
      <c r="K461" s="93"/>
      <c r="L461" s="266" t="s">
        <v>162</v>
      </c>
      <c r="M461" s="266" t="s">
        <v>2779</v>
      </c>
      <c r="N461" s="266" t="s">
        <v>2834</v>
      </c>
      <c r="O461" s="266">
        <v>192</v>
      </c>
      <c r="P461" s="266" t="s">
        <v>2781</v>
      </c>
      <c r="Q461" s="266"/>
      <c r="R461" s="266">
        <v>1</v>
      </c>
      <c r="S461" s="266">
        <v>475</v>
      </c>
      <c r="T461" s="371">
        <v>9.0499999999999989</v>
      </c>
      <c r="U461" s="266">
        <v>20</v>
      </c>
    </row>
    <row r="462" spans="1:21" s="142" customFormat="1" ht="25.5" x14ac:dyDescent="0.25">
      <c r="A462" s="597"/>
      <c r="B462" s="123" t="s">
        <v>3043</v>
      </c>
      <c r="C462" s="175" t="s">
        <v>3044</v>
      </c>
      <c r="D462" s="125">
        <v>1</v>
      </c>
      <c r="E462" s="126" t="s">
        <v>242</v>
      </c>
      <c r="F462" s="5">
        <v>15006</v>
      </c>
      <c r="G462" s="272">
        <f t="shared" si="14"/>
        <v>10504.2</v>
      </c>
      <c r="H462" s="93"/>
      <c r="I462" s="51"/>
      <c r="J462" s="52">
        <f t="shared" si="15"/>
        <v>0</v>
      </c>
      <c r="K462" s="93"/>
      <c r="L462" s="125" t="s">
        <v>162</v>
      </c>
      <c r="M462" s="125" t="s">
        <v>2779</v>
      </c>
      <c r="N462" s="125" t="s">
        <v>2834</v>
      </c>
      <c r="O462" s="125">
        <v>192</v>
      </c>
      <c r="P462" s="125" t="s">
        <v>2781</v>
      </c>
      <c r="Q462" s="125"/>
      <c r="R462" s="125">
        <v>1</v>
      </c>
      <c r="S462" s="125">
        <v>475</v>
      </c>
      <c r="T462" s="127">
        <v>9.0499999999999989</v>
      </c>
      <c r="U462" s="125">
        <v>20</v>
      </c>
    </row>
    <row r="463" spans="1:21" s="142" customFormat="1" x14ac:dyDescent="0.25">
      <c r="A463" s="597"/>
      <c r="B463" s="123" t="s">
        <v>2877</v>
      </c>
      <c r="C463" s="175" t="s">
        <v>2878</v>
      </c>
      <c r="D463" s="125">
        <v>1</v>
      </c>
      <c r="E463" s="126" t="s">
        <v>242</v>
      </c>
      <c r="F463" s="5">
        <v>4392</v>
      </c>
      <c r="G463" s="272">
        <f t="shared" si="14"/>
        <v>3074.4</v>
      </c>
      <c r="H463" s="93"/>
      <c r="I463" s="51"/>
      <c r="J463" s="52">
        <f t="shared" si="15"/>
        <v>0</v>
      </c>
      <c r="K463" s="93"/>
      <c r="L463" s="125" t="s">
        <v>162</v>
      </c>
      <c r="M463" s="125" t="s">
        <v>2779</v>
      </c>
      <c r="N463" s="125" t="s">
        <v>2834</v>
      </c>
      <c r="O463" s="125">
        <v>192</v>
      </c>
      <c r="P463" s="125" t="s">
        <v>2781</v>
      </c>
      <c r="Q463" s="125"/>
      <c r="R463" s="125">
        <v>1</v>
      </c>
      <c r="S463" s="125">
        <v>475</v>
      </c>
      <c r="T463" s="127">
        <v>9.0499999999999989</v>
      </c>
      <c r="U463" s="125">
        <v>20</v>
      </c>
    </row>
    <row r="464" spans="1:21" s="142" customFormat="1" x14ac:dyDescent="0.25">
      <c r="A464" s="597"/>
      <c r="B464" s="123" t="s">
        <v>3001</v>
      </c>
      <c r="C464" s="175" t="s">
        <v>3002</v>
      </c>
      <c r="D464" s="125">
        <v>1</v>
      </c>
      <c r="E464" s="126" t="s">
        <v>242</v>
      </c>
      <c r="F464" s="5">
        <v>2928</v>
      </c>
      <c r="G464" s="272">
        <f t="shared" si="14"/>
        <v>2049.6</v>
      </c>
      <c r="H464" s="93"/>
      <c r="I464" s="51"/>
      <c r="J464" s="52">
        <f t="shared" si="15"/>
        <v>0</v>
      </c>
      <c r="K464" s="93"/>
      <c r="L464" s="125" t="s">
        <v>162</v>
      </c>
      <c r="M464" s="125" t="s">
        <v>2779</v>
      </c>
      <c r="N464" s="125" t="s">
        <v>2834</v>
      </c>
      <c r="O464" s="125">
        <v>192</v>
      </c>
      <c r="P464" s="125" t="s">
        <v>2781</v>
      </c>
      <c r="Q464" s="125"/>
      <c r="R464" s="125">
        <v>1</v>
      </c>
      <c r="S464" s="125">
        <v>475</v>
      </c>
      <c r="T464" s="127">
        <v>9.0499999999999989</v>
      </c>
      <c r="U464" s="125">
        <v>20</v>
      </c>
    </row>
    <row r="465" spans="1:21" s="142" customFormat="1" x14ac:dyDescent="0.25">
      <c r="A465" s="597"/>
      <c r="B465" s="123" t="s">
        <v>3005</v>
      </c>
      <c r="C465" s="175" t="s">
        <v>3006</v>
      </c>
      <c r="D465" s="125">
        <v>1</v>
      </c>
      <c r="E465" s="126" t="s">
        <v>242</v>
      </c>
      <c r="F465" s="5">
        <v>3172</v>
      </c>
      <c r="G465" s="272">
        <f t="shared" si="14"/>
        <v>2220.4</v>
      </c>
      <c r="H465" s="93"/>
      <c r="I465" s="51"/>
      <c r="J465" s="52">
        <f t="shared" si="15"/>
        <v>0</v>
      </c>
      <c r="K465" s="93"/>
      <c r="L465" s="125" t="s">
        <v>162</v>
      </c>
      <c r="M465" s="125" t="s">
        <v>2779</v>
      </c>
      <c r="N465" s="125" t="s">
        <v>2834</v>
      </c>
      <c r="O465" s="125">
        <v>192</v>
      </c>
      <c r="P465" s="125" t="s">
        <v>2781</v>
      </c>
      <c r="Q465" s="125"/>
      <c r="R465" s="125">
        <v>1</v>
      </c>
      <c r="S465" s="125">
        <v>475</v>
      </c>
      <c r="T465" s="127">
        <v>9.0499999999999989</v>
      </c>
      <c r="U465" s="125">
        <v>20</v>
      </c>
    </row>
    <row r="466" spans="1:21" s="142" customFormat="1" ht="31.5" x14ac:dyDescent="0.25">
      <c r="A466" s="597"/>
      <c r="B466" s="264" t="s">
        <v>3063</v>
      </c>
      <c r="C466" s="424" t="s">
        <v>3064</v>
      </c>
      <c r="D466" s="266"/>
      <c r="E466" s="267" t="s">
        <v>235</v>
      </c>
      <c r="F466" s="268">
        <v>25925</v>
      </c>
      <c r="G466" s="269">
        <f t="shared" si="14"/>
        <v>18147.5</v>
      </c>
      <c r="H466" s="93"/>
      <c r="I466" s="270"/>
      <c r="J466" s="271">
        <f t="shared" si="15"/>
        <v>0</v>
      </c>
      <c r="K466" s="93"/>
      <c r="L466" s="266" t="s">
        <v>162</v>
      </c>
      <c r="M466" s="266" t="s">
        <v>2779</v>
      </c>
      <c r="N466" s="266" t="s">
        <v>2109</v>
      </c>
      <c r="O466" s="266">
        <v>192</v>
      </c>
      <c r="P466" s="266" t="s">
        <v>2781</v>
      </c>
      <c r="Q466" s="266"/>
      <c r="R466" s="266">
        <v>1</v>
      </c>
      <c r="S466" s="266">
        <v>475</v>
      </c>
      <c r="T466" s="371">
        <v>9.25</v>
      </c>
      <c r="U466" s="266">
        <v>20</v>
      </c>
    </row>
    <row r="467" spans="1:21" s="142" customFormat="1" ht="25.5" x14ac:dyDescent="0.25">
      <c r="A467" s="597"/>
      <c r="B467" s="123" t="s">
        <v>3043</v>
      </c>
      <c r="C467" s="175" t="s">
        <v>3044</v>
      </c>
      <c r="D467" s="125">
        <v>1</v>
      </c>
      <c r="E467" s="126" t="s">
        <v>242</v>
      </c>
      <c r="F467" s="5">
        <v>15006</v>
      </c>
      <c r="G467" s="272">
        <f t="shared" si="14"/>
        <v>10504.2</v>
      </c>
      <c r="H467" s="93"/>
      <c r="I467" s="51"/>
      <c r="J467" s="52">
        <f t="shared" si="15"/>
        <v>0</v>
      </c>
      <c r="K467" s="93"/>
      <c r="L467" s="125" t="s">
        <v>162</v>
      </c>
      <c r="M467" s="125" t="s">
        <v>2779</v>
      </c>
      <c r="N467" s="125" t="s">
        <v>2109</v>
      </c>
      <c r="O467" s="125">
        <v>192</v>
      </c>
      <c r="P467" s="125" t="s">
        <v>2781</v>
      </c>
      <c r="Q467" s="125"/>
      <c r="R467" s="125">
        <v>1</v>
      </c>
      <c r="S467" s="125">
        <v>475</v>
      </c>
      <c r="T467" s="127">
        <v>9.25</v>
      </c>
      <c r="U467" s="125">
        <v>20</v>
      </c>
    </row>
    <row r="468" spans="1:21" s="142" customFormat="1" x14ac:dyDescent="0.25">
      <c r="A468" s="597"/>
      <c r="B468" s="123" t="s">
        <v>2877</v>
      </c>
      <c r="C468" s="175" t="s">
        <v>2878</v>
      </c>
      <c r="D468" s="125">
        <v>1</v>
      </c>
      <c r="E468" s="126" t="s">
        <v>242</v>
      </c>
      <c r="F468" s="5">
        <v>4392</v>
      </c>
      <c r="G468" s="272">
        <f t="shared" si="14"/>
        <v>3074.4</v>
      </c>
      <c r="H468" s="93"/>
      <c r="I468" s="51"/>
      <c r="J468" s="52">
        <f t="shared" si="15"/>
        <v>0</v>
      </c>
      <c r="K468" s="93"/>
      <c r="L468" s="125" t="s">
        <v>162</v>
      </c>
      <c r="M468" s="125" t="s">
        <v>2779</v>
      </c>
      <c r="N468" s="125" t="s">
        <v>2109</v>
      </c>
      <c r="O468" s="125">
        <v>192</v>
      </c>
      <c r="P468" s="125" t="s">
        <v>2781</v>
      </c>
      <c r="Q468" s="125"/>
      <c r="R468" s="125">
        <v>1</v>
      </c>
      <c r="S468" s="125">
        <v>475</v>
      </c>
      <c r="T468" s="127">
        <v>9.25</v>
      </c>
      <c r="U468" s="125">
        <v>20</v>
      </c>
    </row>
    <row r="469" spans="1:21" s="142" customFormat="1" x14ac:dyDescent="0.25">
      <c r="A469" s="597"/>
      <c r="B469" s="123" t="s">
        <v>3005</v>
      </c>
      <c r="C469" s="175" t="s">
        <v>3006</v>
      </c>
      <c r="D469" s="125">
        <v>1</v>
      </c>
      <c r="E469" s="126" t="s">
        <v>242</v>
      </c>
      <c r="F469" s="5">
        <v>3172</v>
      </c>
      <c r="G469" s="272">
        <f t="shared" si="14"/>
        <v>2220.4</v>
      </c>
      <c r="H469" s="93"/>
      <c r="I469" s="51"/>
      <c r="J469" s="52">
        <f t="shared" si="15"/>
        <v>0</v>
      </c>
      <c r="K469" s="93"/>
      <c r="L469" s="125" t="s">
        <v>162</v>
      </c>
      <c r="M469" s="125" t="s">
        <v>2779</v>
      </c>
      <c r="N469" s="125" t="s">
        <v>2109</v>
      </c>
      <c r="O469" s="125">
        <v>192</v>
      </c>
      <c r="P469" s="125" t="s">
        <v>2781</v>
      </c>
      <c r="Q469" s="125"/>
      <c r="R469" s="125">
        <v>1</v>
      </c>
      <c r="S469" s="125">
        <v>475</v>
      </c>
      <c r="T469" s="127">
        <v>9.25</v>
      </c>
      <c r="U469" s="125">
        <v>20</v>
      </c>
    </row>
    <row r="470" spans="1:21" s="142" customFormat="1" x14ac:dyDescent="0.25">
      <c r="A470" s="597"/>
      <c r="B470" s="123" t="s">
        <v>3009</v>
      </c>
      <c r="C470" s="175" t="s">
        <v>3010</v>
      </c>
      <c r="D470" s="125">
        <v>1</v>
      </c>
      <c r="E470" s="126" t="s">
        <v>242</v>
      </c>
      <c r="F470" s="5">
        <v>3355</v>
      </c>
      <c r="G470" s="272">
        <f t="shared" si="14"/>
        <v>2348.5</v>
      </c>
      <c r="H470" s="93"/>
      <c r="I470" s="51"/>
      <c r="J470" s="52">
        <f t="shared" si="15"/>
        <v>0</v>
      </c>
      <c r="K470" s="93"/>
      <c r="L470" s="125" t="s">
        <v>162</v>
      </c>
      <c r="M470" s="125" t="s">
        <v>2779</v>
      </c>
      <c r="N470" s="125" t="s">
        <v>2109</v>
      </c>
      <c r="O470" s="125">
        <v>192</v>
      </c>
      <c r="P470" s="125" t="s">
        <v>2781</v>
      </c>
      <c r="Q470" s="125"/>
      <c r="R470" s="125">
        <v>1</v>
      </c>
      <c r="S470" s="125">
        <v>475</v>
      </c>
      <c r="T470" s="127">
        <v>9.25</v>
      </c>
      <c r="U470" s="125">
        <v>20</v>
      </c>
    </row>
    <row r="471" spans="1:21" s="142" customFormat="1" ht="31.5" x14ac:dyDescent="0.25">
      <c r="A471" s="597"/>
      <c r="B471" s="264" t="s">
        <v>3065</v>
      </c>
      <c r="C471" s="424" t="s">
        <v>3066</v>
      </c>
      <c r="D471" s="266"/>
      <c r="E471" s="267" t="s">
        <v>235</v>
      </c>
      <c r="F471" s="268">
        <v>26291</v>
      </c>
      <c r="G471" s="269">
        <f t="shared" si="14"/>
        <v>18403.7</v>
      </c>
      <c r="H471" s="93"/>
      <c r="I471" s="270"/>
      <c r="J471" s="271">
        <f t="shared" si="15"/>
        <v>0</v>
      </c>
      <c r="K471" s="93"/>
      <c r="L471" s="266" t="s">
        <v>162</v>
      </c>
      <c r="M471" s="266" t="s">
        <v>2779</v>
      </c>
      <c r="N471" s="266" t="s">
        <v>2843</v>
      </c>
      <c r="O471" s="266">
        <v>192</v>
      </c>
      <c r="P471" s="266" t="s">
        <v>2781</v>
      </c>
      <c r="Q471" s="266"/>
      <c r="R471" s="266">
        <v>1</v>
      </c>
      <c r="S471" s="266">
        <v>475</v>
      </c>
      <c r="T471" s="371">
        <v>9.5500000000000007</v>
      </c>
      <c r="U471" s="266">
        <v>20</v>
      </c>
    </row>
    <row r="472" spans="1:21" s="142" customFormat="1" ht="25.5" x14ac:dyDescent="0.25">
      <c r="A472" s="597"/>
      <c r="B472" s="123" t="s">
        <v>3043</v>
      </c>
      <c r="C472" s="175" t="s">
        <v>3044</v>
      </c>
      <c r="D472" s="125">
        <v>1</v>
      </c>
      <c r="E472" s="126" t="s">
        <v>242</v>
      </c>
      <c r="F472" s="5">
        <v>15006</v>
      </c>
      <c r="G472" s="272">
        <f t="shared" si="14"/>
        <v>10504.2</v>
      </c>
      <c r="H472" s="93"/>
      <c r="I472" s="51"/>
      <c r="J472" s="52">
        <f t="shared" si="15"/>
        <v>0</v>
      </c>
      <c r="K472" s="93"/>
      <c r="L472" s="125" t="s">
        <v>162</v>
      </c>
      <c r="M472" s="125" t="s">
        <v>2779</v>
      </c>
      <c r="N472" s="125" t="s">
        <v>2843</v>
      </c>
      <c r="O472" s="125">
        <v>192</v>
      </c>
      <c r="P472" s="125" t="s">
        <v>2781</v>
      </c>
      <c r="Q472" s="125"/>
      <c r="R472" s="125">
        <v>1</v>
      </c>
      <c r="S472" s="125">
        <v>475</v>
      </c>
      <c r="T472" s="127">
        <v>9.5500000000000007</v>
      </c>
      <c r="U472" s="125">
        <v>20</v>
      </c>
    </row>
    <row r="473" spans="1:21" s="142" customFormat="1" x14ac:dyDescent="0.25">
      <c r="A473" s="597"/>
      <c r="B473" s="123" t="s">
        <v>2877</v>
      </c>
      <c r="C473" s="175" t="s">
        <v>2878</v>
      </c>
      <c r="D473" s="125">
        <v>1</v>
      </c>
      <c r="E473" s="126" t="s">
        <v>242</v>
      </c>
      <c r="F473" s="5">
        <v>4392</v>
      </c>
      <c r="G473" s="272">
        <f t="shared" si="14"/>
        <v>3074.4</v>
      </c>
      <c r="H473" s="93"/>
      <c r="I473" s="51"/>
      <c r="J473" s="52">
        <f t="shared" si="15"/>
        <v>0</v>
      </c>
      <c r="K473" s="93"/>
      <c r="L473" s="125" t="s">
        <v>162</v>
      </c>
      <c r="M473" s="125" t="s">
        <v>2779</v>
      </c>
      <c r="N473" s="125" t="s">
        <v>2843</v>
      </c>
      <c r="O473" s="125">
        <v>192</v>
      </c>
      <c r="P473" s="125" t="s">
        <v>2781</v>
      </c>
      <c r="Q473" s="125"/>
      <c r="R473" s="125">
        <v>1</v>
      </c>
      <c r="S473" s="125">
        <v>475</v>
      </c>
      <c r="T473" s="127">
        <v>9.5500000000000007</v>
      </c>
      <c r="U473" s="125">
        <v>20</v>
      </c>
    </row>
    <row r="474" spans="1:21" s="142" customFormat="1" x14ac:dyDescent="0.25">
      <c r="A474" s="597"/>
      <c r="B474" s="123" t="s">
        <v>3009</v>
      </c>
      <c r="C474" s="175" t="s">
        <v>3010</v>
      </c>
      <c r="D474" s="125">
        <v>1</v>
      </c>
      <c r="E474" s="126" t="s">
        <v>242</v>
      </c>
      <c r="F474" s="5">
        <v>3355</v>
      </c>
      <c r="G474" s="272">
        <f t="shared" si="14"/>
        <v>2348.5</v>
      </c>
      <c r="H474" s="93"/>
      <c r="I474" s="51"/>
      <c r="J474" s="52">
        <f t="shared" si="15"/>
        <v>0</v>
      </c>
      <c r="K474" s="93"/>
      <c r="L474" s="125" t="s">
        <v>162</v>
      </c>
      <c r="M474" s="125" t="s">
        <v>2779</v>
      </c>
      <c r="N474" s="125" t="s">
        <v>2843</v>
      </c>
      <c r="O474" s="125">
        <v>192</v>
      </c>
      <c r="P474" s="125" t="s">
        <v>2781</v>
      </c>
      <c r="Q474" s="125"/>
      <c r="R474" s="125">
        <v>1</v>
      </c>
      <c r="S474" s="125">
        <v>475</v>
      </c>
      <c r="T474" s="127">
        <v>9.5500000000000007</v>
      </c>
      <c r="U474" s="125">
        <v>20</v>
      </c>
    </row>
    <row r="475" spans="1:21" s="142" customFormat="1" ht="16.5" thickBot="1" x14ac:dyDescent="0.3">
      <c r="A475" s="570"/>
      <c r="B475" s="178" t="s">
        <v>3013</v>
      </c>
      <c r="C475" s="179" t="s">
        <v>3014</v>
      </c>
      <c r="D475" s="180">
        <v>1</v>
      </c>
      <c r="E475" s="181" t="s">
        <v>242</v>
      </c>
      <c r="F475" s="242">
        <v>3538</v>
      </c>
      <c r="G475" s="294">
        <f t="shared" si="14"/>
        <v>2476.6000000000004</v>
      </c>
      <c r="H475" s="93"/>
      <c r="I475" s="243"/>
      <c r="J475" s="55">
        <f t="shared" si="15"/>
        <v>0</v>
      </c>
      <c r="K475" s="93"/>
      <c r="L475" s="180" t="s">
        <v>162</v>
      </c>
      <c r="M475" s="180" t="s">
        <v>2779</v>
      </c>
      <c r="N475" s="180" t="s">
        <v>2843</v>
      </c>
      <c r="O475" s="180">
        <v>192</v>
      </c>
      <c r="P475" s="180" t="s">
        <v>2781</v>
      </c>
      <c r="Q475" s="180"/>
      <c r="R475" s="180">
        <v>1</v>
      </c>
      <c r="S475" s="180">
        <v>475</v>
      </c>
      <c r="T475" s="244">
        <v>9.5500000000000007</v>
      </c>
      <c r="U475" s="180">
        <v>20</v>
      </c>
    </row>
    <row r="476" spans="1:21" s="142" customFormat="1" ht="32.25" thickTop="1" x14ac:dyDescent="0.25">
      <c r="A476" s="587"/>
      <c r="B476" s="282" t="s">
        <v>3067</v>
      </c>
      <c r="C476" s="441" t="s">
        <v>3068</v>
      </c>
      <c r="D476" s="284"/>
      <c r="E476" s="285" t="s">
        <v>235</v>
      </c>
      <c r="F476" s="268">
        <v>22143</v>
      </c>
      <c r="G476" s="287">
        <f t="shared" si="14"/>
        <v>15500.1</v>
      </c>
      <c r="H476" s="93"/>
      <c r="I476" s="47"/>
      <c r="J476" s="48">
        <f t="shared" si="15"/>
        <v>0</v>
      </c>
      <c r="K476" s="93"/>
      <c r="L476" s="284" t="s">
        <v>162</v>
      </c>
      <c r="M476" s="284" t="s">
        <v>2779</v>
      </c>
      <c r="N476" s="284" t="s">
        <v>2780</v>
      </c>
      <c r="O476" s="284">
        <v>192</v>
      </c>
      <c r="P476" s="284" t="s">
        <v>2848</v>
      </c>
      <c r="Q476" s="284"/>
      <c r="R476" s="284">
        <v>1</v>
      </c>
      <c r="S476" s="284">
        <v>475</v>
      </c>
      <c r="T476" s="378">
        <v>6.85</v>
      </c>
      <c r="U476" s="284">
        <v>20</v>
      </c>
    </row>
    <row r="477" spans="1:21" s="142" customFormat="1" ht="25.5" x14ac:dyDescent="0.25">
      <c r="A477" s="583"/>
      <c r="B477" s="123" t="s">
        <v>3069</v>
      </c>
      <c r="C477" s="175" t="s">
        <v>3070</v>
      </c>
      <c r="D477" s="125">
        <v>1</v>
      </c>
      <c r="E477" s="126" t="s">
        <v>242</v>
      </c>
      <c r="F477" s="5">
        <v>15006</v>
      </c>
      <c r="G477" s="272">
        <f t="shared" si="14"/>
        <v>10504.2</v>
      </c>
      <c r="H477" s="93"/>
      <c r="I477" s="51"/>
      <c r="J477" s="52">
        <f t="shared" si="15"/>
        <v>0</v>
      </c>
      <c r="K477" s="93"/>
      <c r="L477" s="125" t="s">
        <v>162</v>
      </c>
      <c r="M477" s="125" t="s">
        <v>2779</v>
      </c>
      <c r="N477" s="125" t="s">
        <v>2780</v>
      </c>
      <c r="O477" s="125">
        <v>192</v>
      </c>
      <c r="P477" s="125" t="s">
        <v>2848</v>
      </c>
      <c r="Q477" s="125"/>
      <c r="R477" s="125">
        <v>1</v>
      </c>
      <c r="S477" s="125">
        <v>475</v>
      </c>
      <c r="T477" s="127">
        <v>6.85</v>
      </c>
      <c r="U477" s="125">
        <v>20</v>
      </c>
    </row>
    <row r="478" spans="1:21" s="142" customFormat="1" x14ac:dyDescent="0.25">
      <c r="A478" s="583"/>
      <c r="B478" s="123" t="s">
        <v>2877</v>
      </c>
      <c r="C478" s="175" t="s">
        <v>2878</v>
      </c>
      <c r="D478" s="125">
        <v>1</v>
      </c>
      <c r="E478" s="126" t="s">
        <v>242</v>
      </c>
      <c r="F478" s="5">
        <v>4392</v>
      </c>
      <c r="G478" s="272">
        <f t="shared" si="14"/>
        <v>3074.4</v>
      </c>
      <c r="H478" s="93"/>
      <c r="I478" s="51"/>
      <c r="J478" s="52">
        <f t="shared" si="15"/>
        <v>0</v>
      </c>
      <c r="K478" s="93"/>
      <c r="L478" s="125" t="s">
        <v>162</v>
      </c>
      <c r="M478" s="125" t="s">
        <v>2779</v>
      </c>
      <c r="N478" s="125" t="s">
        <v>2780</v>
      </c>
      <c r="O478" s="125">
        <v>192</v>
      </c>
      <c r="P478" s="125" t="s">
        <v>2848</v>
      </c>
      <c r="Q478" s="125"/>
      <c r="R478" s="125">
        <v>1</v>
      </c>
      <c r="S478" s="125">
        <v>475</v>
      </c>
      <c r="T478" s="127">
        <v>6.85</v>
      </c>
      <c r="U478" s="125">
        <v>20</v>
      </c>
    </row>
    <row r="479" spans="1:21" s="142" customFormat="1" x14ac:dyDescent="0.25">
      <c r="A479" s="583"/>
      <c r="B479" s="123" t="s">
        <v>2963</v>
      </c>
      <c r="C479" s="175" t="s">
        <v>2964</v>
      </c>
      <c r="D479" s="125">
        <v>1</v>
      </c>
      <c r="E479" s="126" t="s">
        <v>242</v>
      </c>
      <c r="F479" s="5">
        <v>1281</v>
      </c>
      <c r="G479" s="272">
        <f t="shared" si="14"/>
        <v>896.7</v>
      </c>
      <c r="H479" s="93"/>
      <c r="I479" s="51"/>
      <c r="J479" s="52">
        <f t="shared" si="15"/>
        <v>0</v>
      </c>
      <c r="K479" s="93"/>
      <c r="L479" s="125" t="s">
        <v>162</v>
      </c>
      <c r="M479" s="125" t="s">
        <v>2779</v>
      </c>
      <c r="N479" s="125" t="s">
        <v>2780</v>
      </c>
      <c r="O479" s="125">
        <v>192</v>
      </c>
      <c r="P479" s="125" t="s">
        <v>2848</v>
      </c>
      <c r="Q479" s="125"/>
      <c r="R479" s="125">
        <v>1</v>
      </c>
      <c r="S479" s="125">
        <v>475</v>
      </c>
      <c r="T479" s="127">
        <v>6.85</v>
      </c>
      <c r="U479" s="125">
        <v>20</v>
      </c>
    </row>
    <row r="480" spans="1:21" s="142" customFormat="1" x14ac:dyDescent="0.25">
      <c r="A480" s="583"/>
      <c r="B480" s="123" t="s">
        <v>2965</v>
      </c>
      <c r="C480" s="175" t="s">
        <v>2966</v>
      </c>
      <c r="D480" s="125">
        <v>1</v>
      </c>
      <c r="E480" s="126" t="s">
        <v>242</v>
      </c>
      <c r="F480" s="5">
        <v>1464</v>
      </c>
      <c r="G480" s="272">
        <f t="shared" si="14"/>
        <v>1024.8</v>
      </c>
      <c r="H480" s="93"/>
      <c r="I480" s="51"/>
      <c r="J480" s="52">
        <f t="shared" si="15"/>
        <v>0</v>
      </c>
      <c r="K480" s="93"/>
      <c r="L480" s="125" t="s">
        <v>162</v>
      </c>
      <c r="M480" s="125" t="s">
        <v>2779</v>
      </c>
      <c r="N480" s="125" t="s">
        <v>2780</v>
      </c>
      <c r="O480" s="125">
        <v>192</v>
      </c>
      <c r="P480" s="125" t="s">
        <v>2848</v>
      </c>
      <c r="Q480" s="125"/>
      <c r="R480" s="125">
        <v>1</v>
      </c>
      <c r="S480" s="125">
        <v>475</v>
      </c>
      <c r="T480" s="127">
        <v>6.85</v>
      </c>
      <c r="U480" s="125">
        <v>20</v>
      </c>
    </row>
    <row r="481" spans="1:21" s="142" customFormat="1" ht="31.5" x14ac:dyDescent="0.25">
      <c r="A481" s="583"/>
      <c r="B481" s="264" t="s">
        <v>3071</v>
      </c>
      <c r="C481" s="424" t="s">
        <v>3072</v>
      </c>
      <c r="D481" s="266"/>
      <c r="E481" s="267" t="s">
        <v>235</v>
      </c>
      <c r="F481" s="268">
        <v>22509</v>
      </c>
      <c r="G481" s="269">
        <f t="shared" si="14"/>
        <v>15756.3</v>
      </c>
      <c r="H481" s="93"/>
      <c r="I481" s="270"/>
      <c r="J481" s="271">
        <f t="shared" si="15"/>
        <v>0</v>
      </c>
      <c r="K481" s="93"/>
      <c r="L481" s="266" t="s">
        <v>162</v>
      </c>
      <c r="M481" s="266" t="s">
        <v>2779</v>
      </c>
      <c r="N481" s="266" t="s">
        <v>2792</v>
      </c>
      <c r="O481" s="266">
        <v>192</v>
      </c>
      <c r="P481" s="266" t="s">
        <v>2848</v>
      </c>
      <c r="Q481" s="266"/>
      <c r="R481" s="266">
        <v>1</v>
      </c>
      <c r="S481" s="266">
        <v>475</v>
      </c>
      <c r="T481" s="371">
        <v>7.05</v>
      </c>
      <c r="U481" s="266">
        <v>20</v>
      </c>
    </row>
    <row r="482" spans="1:21" s="142" customFormat="1" ht="25.5" x14ac:dyDescent="0.25">
      <c r="A482" s="583"/>
      <c r="B482" s="123" t="s">
        <v>3069</v>
      </c>
      <c r="C482" s="175" t="s">
        <v>3070</v>
      </c>
      <c r="D482" s="125">
        <v>1</v>
      </c>
      <c r="E482" s="126" t="s">
        <v>242</v>
      </c>
      <c r="F482" s="5">
        <v>15006</v>
      </c>
      <c r="G482" s="272">
        <f t="shared" si="14"/>
        <v>10504.2</v>
      </c>
      <c r="H482" s="93"/>
      <c r="I482" s="51"/>
      <c r="J482" s="52">
        <f t="shared" si="15"/>
        <v>0</v>
      </c>
      <c r="K482" s="93"/>
      <c r="L482" s="125" t="s">
        <v>162</v>
      </c>
      <c r="M482" s="125" t="s">
        <v>2779</v>
      </c>
      <c r="N482" s="125" t="s">
        <v>2792</v>
      </c>
      <c r="O482" s="125">
        <v>192</v>
      </c>
      <c r="P482" s="125" t="s">
        <v>2848</v>
      </c>
      <c r="Q482" s="125"/>
      <c r="R482" s="125">
        <v>1</v>
      </c>
      <c r="S482" s="125">
        <v>475</v>
      </c>
      <c r="T482" s="127">
        <v>7.05</v>
      </c>
      <c r="U482" s="125">
        <v>20</v>
      </c>
    </row>
    <row r="483" spans="1:21" s="142" customFormat="1" x14ac:dyDescent="0.25">
      <c r="A483" s="583"/>
      <c r="B483" s="123" t="s">
        <v>2877</v>
      </c>
      <c r="C483" s="175" t="s">
        <v>2878</v>
      </c>
      <c r="D483" s="125">
        <v>1</v>
      </c>
      <c r="E483" s="126" t="s">
        <v>242</v>
      </c>
      <c r="F483" s="5">
        <v>4392</v>
      </c>
      <c r="G483" s="272">
        <f t="shared" si="14"/>
        <v>3074.4</v>
      </c>
      <c r="H483" s="93"/>
      <c r="I483" s="51"/>
      <c r="J483" s="52">
        <f t="shared" si="15"/>
        <v>0</v>
      </c>
      <c r="K483" s="93"/>
      <c r="L483" s="125" t="s">
        <v>162</v>
      </c>
      <c r="M483" s="125" t="s">
        <v>2779</v>
      </c>
      <c r="N483" s="125" t="s">
        <v>2792</v>
      </c>
      <c r="O483" s="125">
        <v>192</v>
      </c>
      <c r="P483" s="125" t="s">
        <v>2848</v>
      </c>
      <c r="Q483" s="125"/>
      <c r="R483" s="125">
        <v>1</v>
      </c>
      <c r="S483" s="125">
        <v>475</v>
      </c>
      <c r="T483" s="127">
        <v>7.05</v>
      </c>
      <c r="U483" s="125">
        <v>20</v>
      </c>
    </row>
    <row r="484" spans="1:21" s="142" customFormat="1" x14ac:dyDescent="0.25">
      <c r="A484" s="583"/>
      <c r="B484" s="123" t="s">
        <v>2965</v>
      </c>
      <c r="C484" s="175" t="s">
        <v>2966</v>
      </c>
      <c r="D484" s="125">
        <v>1</v>
      </c>
      <c r="E484" s="126" t="s">
        <v>242</v>
      </c>
      <c r="F484" s="5">
        <v>1464</v>
      </c>
      <c r="G484" s="272">
        <f t="shared" si="14"/>
        <v>1024.8</v>
      </c>
      <c r="H484" s="93"/>
      <c r="I484" s="51"/>
      <c r="J484" s="52">
        <f t="shared" si="15"/>
        <v>0</v>
      </c>
      <c r="K484" s="93"/>
      <c r="L484" s="125" t="s">
        <v>162</v>
      </c>
      <c r="M484" s="125" t="s">
        <v>2779</v>
      </c>
      <c r="N484" s="125" t="s">
        <v>2792</v>
      </c>
      <c r="O484" s="125">
        <v>192</v>
      </c>
      <c r="P484" s="125" t="s">
        <v>2848</v>
      </c>
      <c r="Q484" s="125"/>
      <c r="R484" s="125">
        <v>1</v>
      </c>
      <c r="S484" s="125">
        <v>475</v>
      </c>
      <c r="T484" s="127">
        <v>7.05</v>
      </c>
      <c r="U484" s="125">
        <v>20</v>
      </c>
    </row>
    <row r="485" spans="1:21" s="142" customFormat="1" x14ac:dyDescent="0.25">
      <c r="A485" s="583"/>
      <c r="B485" s="123" t="s">
        <v>2969</v>
      </c>
      <c r="C485" s="175" t="s">
        <v>2970</v>
      </c>
      <c r="D485" s="125">
        <v>1</v>
      </c>
      <c r="E485" s="126" t="s">
        <v>242</v>
      </c>
      <c r="F485" s="5">
        <v>1647</v>
      </c>
      <c r="G485" s="272">
        <f t="shared" si="14"/>
        <v>1152.9000000000001</v>
      </c>
      <c r="H485" s="93"/>
      <c r="I485" s="51"/>
      <c r="J485" s="52">
        <f t="shared" si="15"/>
        <v>0</v>
      </c>
      <c r="K485" s="93"/>
      <c r="L485" s="125" t="s">
        <v>162</v>
      </c>
      <c r="M485" s="125" t="s">
        <v>2779</v>
      </c>
      <c r="N485" s="125" t="s">
        <v>2792</v>
      </c>
      <c r="O485" s="125">
        <v>192</v>
      </c>
      <c r="P485" s="125" t="s">
        <v>2848</v>
      </c>
      <c r="Q485" s="125"/>
      <c r="R485" s="125">
        <v>1</v>
      </c>
      <c r="S485" s="125">
        <v>475</v>
      </c>
      <c r="T485" s="127">
        <v>7.05</v>
      </c>
      <c r="U485" s="125">
        <v>20</v>
      </c>
    </row>
    <row r="486" spans="1:21" s="142" customFormat="1" ht="31.5" x14ac:dyDescent="0.25">
      <c r="A486" s="583"/>
      <c r="B486" s="264" t="s">
        <v>3073</v>
      </c>
      <c r="C486" s="424" t="s">
        <v>3074</v>
      </c>
      <c r="D486" s="266"/>
      <c r="E486" s="267" t="s">
        <v>235</v>
      </c>
      <c r="F486" s="268">
        <v>22875</v>
      </c>
      <c r="G486" s="269">
        <f t="shared" si="14"/>
        <v>16012.5</v>
      </c>
      <c r="H486" s="93"/>
      <c r="I486" s="270"/>
      <c r="J486" s="271">
        <f t="shared" si="15"/>
        <v>0</v>
      </c>
      <c r="K486" s="93"/>
      <c r="L486" s="266" t="s">
        <v>162</v>
      </c>
      <c r="M486" s="266" t="s">
        <v>2779</v>
      </c>
      <c r="N486" s="266" t="s">
        <v>2797</v>
      </c>
      <c r="O486" s="266">
        <v>192</v>
      </c>
      <c r="P486" s="266" t="s">
        <v>2848</v>
      </c>
      <c r="Q486" s="266"/>
      <c r="R486" s="266">
        <v>1</v>
      </c>
      <c r="S486" s="266">
        <v>475</v>
      </c>
      <c r="T486" s="371">
        <v>7.35</v>
      </c>
      <c r="U486" s="266">
        <v>20</v>
      </c>
    </row>
    <row r="487" spans="1:21" s="142" customFormat="1" ht="25.5" x14ac:dyDescent="0.25">
      <c r="A487" s="583"/>
      <c r="B487" s="123" t="s">
        <v>3069</v>
      </c>
      <c r="C487" s="175" t="s">
        <v>3070</v>
      </c>
      <c r="D487" s="125">
        <v>1</v>
      </c>
      <c r="E487" s="126" t="s">
        <v>242</v>
      </c>
      <c r="F487" s="5">
        <v>15006</v>
      </c>
      <c r="G487" s="272">
        <f t="shared" si="14"/>
        <v>10504.2</v>
      </c>
      <c r="H487" s="93"/>
      <c r="I487" s="51"/>
      <c r="J487" s="52">
        <f t="shared" si="15"/>
        <v>0</v>
      </c>
      <c r="K487" s="93"/>
      <c r="L487" s="125" t="s">
        <v>162</v>
      </c>
      <c r="M487" s="125" t="s">
        <v>2779</v>
      </c>
      <c r="N487" s="125" t="s">
        <v>2797</v>
      </c>
      <c r="O487" s="125">
        <v>192</v>
      </c>
      <c r="P487" s="125" t="s">
        <v>2848</v>
      </c>
      <c r="Q487" s="125"/>
      <c r="R487" s="125">
        <v>1</v>
      </c>
      <c r="S487" s="125">
        <v>475</v>
      </c>
      <c r="T487" s="127">
        <v>7.35</v>
      </c>
      <c r="U487" s="125">
        <v>20</v>
      </c>
    </row>
    <row r="488" spans="1:21" s="142" customFormat="1" x14ac:dyDescent="0.25">
      <c r="A488" s="583"/>
      <c r="B488" s="123" t="s">
        <v>2877</v>
      </c>
      <c r="C488" s="175" t="s">
        <v>2878</v>
      </c>
      <c r="D488" s="125">
        <v>1</v>
      </c>
      <c r="E488" s="126" t="s">
        <v>242</v>
      </c>
      <c r="F488" s="5">
        <v>4392</v>
      </c>
      <c r="G488" s="272">
        <f t="shared" ref="G488:G535" si="16">F488-F488*$G$4</f>
        <v>3074.4</v>
      </c>
      <c r="H488" s="93"/>
      <c r="I488" s="51"/>
      <c r="J488" s="52">
        <f t="shared" ref="J488:J535" si="17">IF(I488*G488&gt;0,I488*G488,0)</f>
        <v>0</v>
      </c>
      <c r="K488" s="93"/>
      <c r="L488" s="125" t="s">
        <v>162</v>
      </c>
      <c r="M488" s="125" t="s">
        <v>2779</v>
      </c>
      <c r="N488" s="125" t="s">
        <v>2797</v>
      </c>
      <c r="O488" s="125">
        <v>192</v>
      </c>
      <c r="P488" s="125" t="s">
        <v>2848</v>
      </c>
      <c r="Q488" s="125"/>
      <c r="R488" s="125">
        <v>1</v>
      </c>
      <c r="S488" s="125">
        <v>475</v>
      </c>
      <c r="T488" s="127">
        <v>7.35</v>
      </c>
      <c r="U488" s="125">
        <v>20</v>
      </c>
    </row>
    <row r="489" spans="1:21" s="142" customFormat="1" x14ac:dyDescent="0.25">
      <c r="A489" s="583"/>
      <c r="B489" s="123" t="s">
        <v>2969</v>
      </c>
      <c r="C489" s="175" t="s">
        <v>2970</v>
      </c>
      <c r="D489" s="125">
        <v>1</v>
      </c>
      <c r="E489" s="126" t="s">
        <v>242</v>
      </c>
      <c r="F489" s="5">
        <v>1647</v>
      </c>
      <c r="G489" s="272">
        <f t="shared" si="16"/>
        <v>1152.9000000000001</v>
      </c>
      <c r="H489" s="93"/>
      <c r="I489" s="51"/>
      <c r="J489" s="52">
        <f t="shared" si="17"/>
        <v>0</v>
      </c>
      <c r="K489" s="93"/>
      <c r="L489" s="125" t="s">
        <v>162</v>
      </c>
      <c r="M489" s="125" t="s">
        <v>2779</v>
      </c>
      <c r="N489" s="125" t="s">
        <v>2797</v>
      </c>
      <c r="O489" s="125">
        <v>192</v>
      </c>
      <c r="P489" s="125" t="s">
        <v>2848</v>
      </c>
      <c r="Q489" s="125"/>
      <c r="R489" s="125">
        <v>1</v>
      </c>
      <c r="S489" s="125">
        <v>475</v>
      </c>
      <c r="T489" s="127">
        <v>7.35</v>
      </c>
      <c r="U489" s="125">
        <v>20</v>
      </c>
    </row>
    <row r="490" spans="1:21" s="142" customFormat="1" x14ac:dyDescent="0.25">
      <c r="A490" s="583"/>
      <c r="B490" s="123" t="s">
        <v>2973</v>
      </c>
      <c r="C490" s="175" t="s">
        <v>2974</v>
      </c>
      <c r="D490" s="125">
        <v>1</v>
      </c>
      <c r="E490" s="126" t="s">
        <v>242</v>
      </c>
      <c r="F490" s="5">
        <v>1830</v>
      </c>
      <c r="G490" s="272">
        <f t="shared" si="16"/>
        <v>1281</v>
      </c>
      <c r="H490" s="93"/>
      <c r="I490" s="51"/>
      <c r="J490" s="52">
        <f t="shared" si="17"/>
        <v>0</v>
      </c>
      <c r="K490" s="93"/>
      <c r="L490" s="125" t="s">
        <v>162</v>
      </c>
      <c r="M490" s="125" t="s">
        <v>2779</v>
      </c>
      <c r="N490" s="125" t="s">
        <v>2797</v>
      </c>
      <c r="O490" s="125">
        <v>192</v>
      </c>
      <c r="P490" s="125" t="s">
        <v>2848</v>
      </c>
      <c r="Q490" s="125"/>
      <c r="R490" s="125">
        <v>1</v>
      </c>
      <c r="S490" s="125">
        <v>475</v>
      </c>
      <c r="T490" s="127">
        <v>7.35</v>
      </c>
      <c r="U490" s="125">
        <v>20</v>
      </c>
    </row>
    <row r="491" spans="1:21" s="142" customFormat="1" ht="31.5" x14ac:dyDescent="0.25">
      <c r="A491" s="583"/>
      <c r="B491" s="264" t="s">
        <v>3075</v>
      </c>
      <c r="C491" s="424" t="s">
        <v>3076</v>
      </c>
      <c r="D491" s="266"/>
      <c r="E491" s="267" t="s">
        <v>235</v>
      </c>
      <c r="F491" s="268">
        <v>23119</v>
      </c>
      <c r="G491" s="269">
        <f t="shared" si="16"/>
        <v>16183.3</v>
      </c>
      <c r="H491" s="93"/>
      <c r="I491" s="270"/>
      <c r="J491" s="271">
        <f t="shared" si="17"/>
        <v>0</v>
      </c>
      <c r="K491" s="93"/>
      <c r="L491" s="266" t="s">
        <v>162</v>
      </c>
      <c r="M491" s="266" t="s">
        <v>2779</v>
      </c>
      <c r="N491" s="266" t="s">
        <v>2802</v>
      </c>
      <c r="O491" s="266">
        <v>192</v>
      </c>
      <c r="P491" s="266" t="s">
        <v>2848</v>
      </c>
      <c r="Q491" s="266"/>
      <c r="R491" s="266">
        <v>1</v>
      </c>
      <c r="S491" s="266">
        <v>475</v>
      </c>
      <c r="T491" s="371">
        <v>7.55</v>
      </c>
      <c r="U491" s="266">
        <v>20</v>
      </c>
    </row>
    <row r="492" spans="1:21" s="142" customFormat="1" ht="25.5" x14ac:dyDescent="0.25">
      <c r="A492" s="583"/>
      <c r="B492" s="123" t="s">
        <v>3069</v>
      </c>
      <c r="C492" s="175" t="s">
        <v>3070</v>
      </c>
      <c r="D492" s="125">
        <v>1</v>
      </c>
      <c r="E492" s="126" t="s">
        <v>242</v>
      </c>
      <c r="F492" s="5">
        <v>15006</v>
      </c>
      <c r="G492" s="272">
        <f t="shared" si="16"/>
        <v>10504.2</v>
      </c>
      <c r="H492" s="93"/>
      <c r="I492" s="51"/>
      <c r="J492" s="52">
        <f t="shared" si="17"/>
        <v>0</v>
      </c>
      <c r="K492" s="93"/>
      <c r="L492" s="125" t="s">
        <v>162</v>
      </c>
      <c r="M492" s="125" t="s">
        <v>2779</v>
      </c>
      <c r="N492" s="125" t="s">
        <v>2802</v>
      </c>
      <c r="O492" s="125">
        <v>192</v>
      </c>
      <c r="P492" s="125" t="s">
        <v>2848</v>
      </c>
      <c r="Q492" s="125"/>
      <c r="R492" s="125">
        <v>1</v>
      </c>
      <c r="S492" s="125">
        <v>475</v>
      </c>
      <c r="T492" s="127">
        <v>7.55</v>
      </c>
      <c r="U492" s="125">
        <v>20</v>
      </c>
    </row>
    <row r="493" spans="1:21" s="142" customFormat="1" x14ac:dyDescent="0.25">
      <c r="A493" s="583"/>
      <c r="B493" s="123" t="s">
        <v>2877</v>
      </c>
      <c r="C493" s="175" t="s">
        <v>2878</v>
      </c>
      <c r="D493" s="125">
        <v>1</v>
      </c>
      <c r="E493" s="126" t="s">
        <v>242</v>
      </c>
      <c r="F493" s="5">
        <v>4392</v>
      </c>
      <c r="G493" s="272">
        <f t="shared" si="16"/>
        <v>3074.4</v>
      </c>
      <c r="H493" s="93"/>
      <c r="I493" s="51"/>
      <c r="J493" s="52">
        <f t="shared" si="17"/>
        <v>0</v>
      </c>
      <c r="K493" s="93"/>
      <c r="L493" s="125" t="s">
        <v>162</v>
      </c>
      <c r="M493" s="125" t="s">
        <v>2779</v>
      </c>
      <c r="N493" s="125" t="s">
        <v>2802</v>
      </c>
      <c r="O493" s="125">
        <v>192</v>
      </c>
      <c r="P493" s="125" t="s">
        <v>2848</v>
      </c>
      <c r="Q493" s="125"/>
      <c r="R493" s="125">
        <v>1</v>
      </c>
      <c r="S493" s="125">
        <v>475</v>
      </c>
      <c r="T493" s="127">
        <v>7.55</v>
      </c>
      <c r="U493" s="125">
        <v>20</v>
      </c>
    </row>
    <row r="494" spans="1:21" s="142" customFormat="1" x14ac:dyDescent="0.25">
      <c r="A494" s="583"/>
      <c r="B494" s="123" t="s">
        <v>2977</v>
      </c>
      <c r="C494" s="175" t="s">
        <v>2978</v>
      </c>
      <c r="D494" s="125">
        <v>1</v>
      </c>
      <c r="E494" s="126" t="s">
        <v>242</v>
      </c>
      <c r="F494" s="5">
        <v>1769</v>
      </c>
      <c r="G494" s="272">
        <f t="shared" si="16"/>
        <v>1238.3000000000002</v>
      </c>
      <c r="H494" s="93"/>
      <c r="I494" s="51"/>
      <c r="J494" s="52">
        <f t="shared" si="17"/>
        <v>0</v>
      </c>
      <c r="K494" s="93"/>
      <c r="L494" s="125" t="s">
        <v>162</v>
      </c>
      <c r="M494" s="125" t="s">
        <v>2779</v>
      </c>
      <c r="N494" s="125" t="s">
        <v>2802</v>
      </c>
      <c r="O494" s="125">
        <v>192</v>
      </c>
      <c r="P494" s="125" t="s">
        <v>2848</v>
      </c>
      <c r="Q494" s="125"/>
      <c r="R494" s="125">
        <v>1</v>
      </c>
      <c r="S494" s="125">
        <v>475</v>
      </c>
      <c r="T494" s="127">
        <v>7.55</v>
      </c>
      <c r="U494" s="125">
        <v>20</v>
      </c>
    </row>
    <row r="495" spans="1:21" s="142" customFormat="1" x14ac:dyDescent="0.25">
      <c r="A495" s="583"/>
      <c r="B495" s="123" t="s">
        <v>2979</v>
      </c>
      <c r="C495" s="175" t="s">
        <v>2980</v>
      </c>
      <c r="D495" s="125">
        <v>1</v>
      </c>
      <c r="E495" s="126" t="s">
        <v>242</v>
      </c>
      <c r="F495" s="5">
        <v>1952</v>
      </c>
      <c r="G495" s="272">
        <f t="shared" si="16"/>
        <v>1366.4</v>
      </c>
      <c r="H495" s="93"/>
      <c r="I495" s="51"/>
      <c r="J495" s="52">
        <f t="shared" si="17"/>
        <v>0</v>
      </c>
      <c r="K495" s="93"/>
      <c r="L495" s="125" t="s">
        <v>162</v>
      </c>
      <c r="M495" s="125" t="s">
        <v>2779</v>
      </c>
      <c r="N495" s="125" t="s">
        <v>2802</v>
      </c>
      <c r="O495" s="125">
        <v>192</v>
      </c>
      <c r="P495" s="125" t="s">
        <v>2848</v>
      </c>
      <c r="Q495" s="125"/>
      <c r="R495" s="125">
        <v>1</v>
      </c>
      <c r="S495" s="125">
        <v>475</v>
      </c>
      <c r="T495" s="127">
        <v>7.55</v>
      </c>
      <c r="U495" s="125">
        <v>20</v>
      </c>
    </row>
    <row r="496" spans="1:21" s="142" customFormat="1" ht="31.5" x14ac:dyDescent="0.25">
      <c r="A496" s="583"/>
      <c r="B496" s="264" t="s">
        <v>3077</v>
      </c>
      <c r="C496" s="424" t="s">
        <v>3078</v>
      </c>
      <c r="D496" s="266"/>
      <c r="E496" s="267" t="s">
        <v>235</v>
      </c>
      <c r="F496" s="268">
        <v>23546</v>
      </c>
      <c r="G496" s="269">
        <f t="shared" si="16"/>
        <v>16482.2</v>
      </c>
      <c r="H496" s="93"/>
      <c r="I496" s="270"/>
      <c r="J496" s="271">
        <f t="shared" si="17"/>
        <v>0</v>
      </c>
      <c r="K496" s="93"/>
      <c r="L496" s="266" t="s">
        <v>162</v>
      </c>
      <c r="M496" s="266" t="s">
        <v>2779</v>
      </c>
      <c r="N496" s="266" t="s">
        <v>2809</v>
      </c>
      <c r="O496" s="266">
        <v>192</v>
      </c>
      <c r="P496" s="266" t="s">
        <v>2848</v>
      </c>
      <c r="Q496" s="266"/>
      <c r="R496" s="266">
        <v>1</v>
      </c>
      <c r="S496" s="266">
        <v>475</v>
      </c>
      <c r="T496" s="371">
        <v>8.0499999999999989</v>
      </c>
      <c r="U496" s="266">
        <v>20</v>
      </c>
    </row>
    <row r="497" spans="1:21" s="142" customFormat="1" ht="25.5" x14ac:dyDescent="0.25">
      <c r="A497" s="583"/>
      <c r="B497" s="123" t="s">
        <v>3069</v>
      </c>
      <c r="C497" s="175" t="s">
        <v>3070</v>
      </c>
      <c r="D497" s="125">
        <v>1</v>
      </c>
      <c r="E497" s="126" t="s">
        <v>242</v>
      </c>
      <c r="F497" s="5">
        <v>15006</v>
      </c>
      <c r="G497" s="272">
        <f t="shared" si="16"/>
        <v>10504.2</v>
      </c>
      <c r="H497" s="93"/>
      <c r="I497" s="51"/>
      <c r="J497" s="52">
        <f t="shared" si="17"/>
        <v>0</v>
      </c>
      <c r="K497" s="93"/>
      <c r="L497" s="125" t="s">
        <v>162</v>
      </c>
      <c r="M497" s="125" t="s">
        <v>2779</v>
      </c>
      <c r="N497" s="125" t="s">
        <v>2809</v>
      </c>
      <c r="O497" s="125">
        <v>192</v>
      </c>
      <c r="P497" s="125" t="s">
        <v>2848</v>
      </c>
      <c r="Q497" s="125"/>
      <c r="R497" s="125">
        <v>1</v>
      </c>
      <c r="S497" s="125">
        <v>475</v>
      </c>
      <c r="T497" s="127">
        <v>8.0499999999999989</v>
      </c>
      <c r="U497" s="125">
        <v>20</v>
      </c>
    </row>
    <row r="498" spans="1:21" s="142" customFormat="1" x14ac:dyDescent="0.25">
      <c r="A498" s="583"/>
      <c r="B498" s="123" t="s">
        <v>2877</v>
      </c>
      <c r="C498" s="175" t="s">
        <v>2878</v>
      </c>
      <c r="D498" s="125">
        <v>1</v>
      </c>
      <c r="E498" s="126" t="s">
        <v>242</v>
      </c>
      <c r="F498" s="5">
        <v>4392</v>
      </c>
      <c r="G498" s="272">
        <f t="shared" si="16"/>
        <v>3074.4</v>
      </c>
      <c r="H498" s="93"/>
      <c r="I498" s="51"/>
      <c r="J498" s="52">
        <f t="shared" si="17"/>
        <v>0</v>
      </c>
      <c r="K498" s="93"/>
      <c r="L498" s="125" t="s">
        <v>162</v>
      </c>
      <c r="M498" s="125" t="s">
        <v>2779</v>
      </c>
      <c r="N498" s="125" t="s">
        <v>2809</v>
      </c>
      <c r="O498" s="125">
        <v>192</v>
      </c>
      <c r="P498" s="125" t="s">
        <v>2848</v>
      </c>
      <c r="Q498" s="125"/>
      <c r="R498" s="125">
        <v>1</v>
      </c>
      <c r="S498" s="125">
        <v>475</v>
      </c>
      <c r="T498" s="127">
        <v>8.0499999999999989</v>
      </c>
      <c r="U498" s="125">
        <v>20</v>
      </c>
    </row>
    <row r="499" spans="1:21" s="142" customFormat="1" x14ac:dyDescent="0.25">
      <c r="A499" s="583"/>
      <c r="B499" s="123" t="s">
        <v>2983</v>
      </c>
      <c r="C499" s="175" t="s">
        <v>2984</v>
      </c>
      <c r="D499" s="125">
        <v>1</v>
      </c>
      <c r="E499" s="126" t="s">
        <v>242</v>
      </c>
      <c r="F499" s="5">
        <v>1952</v>
      </c>
      <c r="G499" s="272">
        <f t="shared" si="16"/>
        <v>1366.4</v>
      </c>
      <c r="H499" s="93"/>
      <c r="I499" s="51"/>
      <c r="J499" s="52">
        <f t="shared" si="17"/>
        <v>0</v>
      </c>
      <c r="K499" s="93"/>
      <c r="L499" s="125" t="s">
        <v>162</v>
      </c>
      <c r="M499" s="125" t="s">
        <v>2779</v>
      </c>
      <c r="N499" s="125" t="s">
        <v>2809</v>
      </c>
      <c r="O499" s="125">
        <v>192</v>
      </c>
      <c r="P499" s="125" t="s">
        <v>2848</v>
      </c>
      <c r="Q499" s="125"/>
      <c r="R499" s="125">
        <v>1</v>
      </c>
      <c r="S499" s="125">
        <v>475</v>
      </c>
      <c r="T499" s="127">
        <v>8.0499999999999989</v>
      </c>
      <c r="U499" s="125">
        <v>20</v>
      </c>
    </row>
    <row r="500" spans="1:21" s="142" customFormat="1" x14ac:dyDescent="0.25">
      <c r="A500" s="583"/>
      <c r="B500" s="123" t="s">
        <v>2985</v>
      </c>
      <c r="C500" s="175" t="s">
        <v>2986</v>
      </c>
      <c r="D500" s="125">
        <v>1</v>
      </c>
      <c r="E500" s="126" t="s">
        <v>242</v>
      </c>
      <c r="F500" s="5">
        <v>2196</v>
      </c>
      <c r="G500" s="272">
        <f t="shared" si="16"/>
        <v>1537.2</v>
      </c>
      <c r="H500" s="93"/>
      <c r="I500" s="51"/>
      <c r="J500" s="52">
        <f t="shared" si="17"/>
        <v>0</v>
      </c>
      <c r="K500" s="93"/>
      <c r="L500" s="125" t="s">
        <v>162</v>
      </c>
      <c r="M500" s="125" t="s">
        <v>2779</v>
      </c>
      <c r="N500" s="125" t="s">
        <v>2809</v>
      </c>
      <c r="O500" s="125">
        <v>192</v>
      </c>
      <c r="P500" s="125" t="s">
        <v>2848</v>
      </c>
      <c r="Q500" s="125"/>
      <c r="R500" s="125">
        <v>1</v>
      </c>
      <c r="S500" s="125">
        <v>475</v>
      </c>
      <c r="T500" s="127">
        <v>8.0499999999999989</v>
      </c>
      <c r="U500" s="125">
        <v>20</v>
      </c>
    </row>
    <row r="501" spans="1:21" s="142" customFormat="1" ht="31.5" x14ac:dyDescent="0.25">
      <c r="A501" s="583"/>
      <c r="B501" s="264" t="s">
        <v>3079</v>
      </c>
      <c r="C501" s="424" t="s">
        <v>3080</v>
      </c>
      <c r="D501" s="266"/>
      <c r="E501" s="267" t="s">
        <v>235</v>
      </c>
      <c r="F501" s="268">
        <v>23973</v>
      </c>
      <c r="G501" s="269">
        <f t="shared" si="16"/>
        <v>16781.099999999999</v>
      </c>
      <c r="H501" s="93"/>
      <c r="I501" s="270"/>
      <c r="J501" s="271">
        <f t="shared" si="17"/>
        <v>0</v>
      </c>
      <c r="K501" s="93"/>
      <c r="L501" s="266" t="s">
        <v>162</v>
      </c>
      <c r="M501" s="266" t="s">
        <v>2779</v>
      </c>
      <c r="N501" s="266" t="s">
        <v>2816</v>
      </c>
      <c r="O501" s="266">
        <v>192</v>
      </c>
      <c r="P501" s="266" t="s">
        <v>2848</v>
      </c>
      <c r="Q501" s="266"/>
      <c r="R501" s="266">
        <v>1</v>
      </c>
      <c r="S501" s="266">
        <v>475</v>
      </c>
      <c r="T501" s="371">
        <v>8.25</v>
      </c>
      <c r="U501" s="266">
        <v>20</v>
      </c>
    </row>
    <row r="502" spans="1:21" s="142" customFormat="1" ht="25.5" x14ac:dyDescent="0.25">
      <c r="A502" s="583"/>
      <c r="B502" s="123" t="s">
        <v>3069</v>
      </c>
      <c r="C502" s="175" t="s">
        <v>3070</v>
      </c>
      <c r="D502" s="125">
        <v>1</v>
      </c>
      <c r="E502" s="126" t="s">
        <v>242</v>
      </c>
      <c r="F502" s="5">
        <v>15006</v>
      </c>
      <c r="G502" s="272">
        <f t="shared" si="16"/>
        <v>10504.2</v>
      </c>
      <c r="H502" s="93"/>
      <c r="I502" s="51"/>
      <c r="J502" s="52">
        <f t="shared" si="17"/>
        <v>0</v>
      </c>
      <c r="K502" s="93"/>
      <c r="L502" s="125" t="s">
        <v>162</v>
      </c>
      <c r="M502" s="125" t="s">
        <v>2779</v>
      </c>
      <c r="N502" s="125" t="s">
        <v>2816</v>
      </c>
      <c r="O502" s="125">
        <v>192</v>
      </c>
      <c r="P502" s="125" t="s">
        <v>2848</v>
      </c>
      <c r="Q502" s="125"/>
      <c r="R502" s="125">
        <v>1</v>
      </c>
      <c r="S502" s="125">
        <v>475</v>
      </c>
      <c r="T502" s="127">
        <v>8.25</v>
      </c>
      <c r="U502" s="125">
        <v>20</v>
      </c>
    </row>
    <row r="503" spans="1:21" s="142" customFormat="1" x14ac:dyDescent="0.25">
      <c r="A503" s="583"/>
      <c r="B503" s="123" t="s">
        <v>2877</v>
      </c>
      <c r="C503" s="175" t="s">
        <v>2878</v>
      </c>
      <c r="D503" s="125">
        <v>1</v>
      </c>
      <c r="E503" s="126" t="s">
        <v>242</v>
      </c>
      <c r="F503" s="5">
        <v>4392</v>
      </c>
      <c r="G503" s="272">
        <f t="shared" si="16"/>
        <v>3074.4</v>
      </c>
      <c r="H503" s="93"/>
      <c r="I503" s="51"/>
      <c r="J503" s="52">
        <f t="shared" si="17"/>
        <v>0</v>
      </c>
      <c r="K503" s="93"/>
      <c r="L503" s="125" t="s">
        <v>162</v>
      </c>
      <c r="M503" s="125" t="s">
        <v>2779</v>
      </c>
      <c r="N503" s="125" t="s">
        <v>2816</v>
      </c>
      <c r="O503" s="125">
        <v>192</v>
      </c>
      <c r="P503" s="125" t="s">
        <v>2848</v>
      </c>
      <c r="Q503" s="125"/>
      <c r="R503" s="125">
        <v>1</v>
      </c>
      <c r="S503" s="125">
        <v>475</v>
      </c>
      <c r="T503" s="127">
        <v>8.25</v>
      </c>
      <c r="U503" s="125">
        <v>20</v>
      </c>
    </row>
    <row r="504" spans="1:21" s="142" customFormat="1" x14ac:dyDescent="0.25">
      <c r="A504" s="583"/>
      <c r="B504" s="123" t="s">
        <v>2985</v>
      </c>
      <c r="C504" s="175" t="s">
        <v>2986</v>
      </c>
      <c r="D504" s="125">
        <v>1</v>
      </c>
      <c r="E504" s="126" t="s">
        <v>242</v>
      </c>
      <c r="F504" s="5">
        <v>2196</v>
      </c>
      <c r="G504" s="272">
        <f t="shared" si="16"/>
        <v>1537.2</v>
      </c>
      <c r="H504" s="93"/>
      <c r="I504" s="51"/>
      <c r="J504" s="52">
        <f t="shared" si="17"/>
        <v>0</v>
      </c>
      <c r="K504" s="93"/>
      <c r="L504" s="125" t="s">
        <v>162</v>
      </c>
      <c r="M504" s="125" t="s">
        <v>2779</v>
      </c>
      <c r="N504" s="125" t="s">
        <v>2816</v>
      </c>
      <c r="O504" s="125">
        <v>192</v>
      </c>
      <c r="P504" s="125" t="s">
        <v>2848</v>
      </c>
      <c r="Q504" s="125"/>
      <c r="R504" s="125">
        <v>1</v>
      </c>
      <c r="S504" s="125">
        <v>475</v>
      </c>
      <c r="T504" s="127">
        <v>8.25</v>
      </c>
      <c r="U504" s="125">
        <v>20</v>
      </c>
    </row>
    <row r="505" spans="1:21" s="142" customFormat="1" x14ac:dyDescent="0.25">
      <c r="A505" s="583"/>
      <c r="B505" s="123" t="s">
        <v>2989</v>
      </c>
      <c r="C505" s="175" t="s">
        <v>2990</v>
      </c>
      <c r="D505" s="125">
        <v>1</v>
      </c>
      <c r="E505" s="126" t="s">
        <v>242</v>
      </c>
      <c r="F505" s="5">
        <v>2379</v>
      </c>
      <c r="G505" s="272">
        <f t="shared" si="16"/>
        <v>1665.3000000000002</v>
      </c>
      <c r="H505" s="93"/>
      <c r="I505" s="51"/>
      <c r="J505" s="52">
        <f t="shared" si="17"/>
        <v>0</v>
      </c>
      <c r="K505" s="93"/>
      <c r="L505" s="125" t="s">
        <v>162</v>
      </c>
      <c r="M505" s="125" t="s">
        <v>2779</v>
      </c>
      <c r="N505" s="125" t="s">
        <v>2816</v>
      </c>
      <c r="O505" s="125">
        <v>192</v>
      </c>
      <c r="P505" s="125" t="s">
        <v>2848</v>
      </c>
      <c r="Q505" s="125"/>
      <c r="R505" s="125">
        <v>1</v>
      </c>
      <c r="S505" s="125">
        <v>475</v>
      </c>
      <c r="T505" s="127">
        <v>8.25</v>
      </c>
      <c r="U505" s="125">
        <v>20</v>
      </c>
    </row>
    <row r="506" spans="1:21" s="142" customFormat="1" ht="31.5" x14ac:dyDescent="0.25">
      <c r="A506" s="583"/>
      <c r="B506" s="264" t="s">
        <v>3081</v>
      </c>
      <c r="C506" s="424" t="s">
        <v>3082</v>
      </c>
      <c r="D506" s="266"/>
      <c r="E506" s="267" t="s">
        <v>235</v>
      </c>
      <c r="F506" s="268">
        <v>24339</v>
      </c>
      <c r="G506" s="269">
        <f t="shared" si="16"/>
        <v>17037.3</v>
      </c>
      <c r="H506" s="93"/>
      <c r="I506" s="270"/>
      <c r="J506" s="271">
        <f t="shared" si="17"/>
        <v>0</v>
      </c>
      <c r="K506" s="93"/>
      <c r="L506" s="266" t="s">
        <v>162</v>
      </c>
      <c r="M506" s="266" t="s">
        <v>2779</v>
      </c>
      <c r="N506" s="266" t="s">
        <v>2819</v>
      </c>
      <c r="O506" s="266">
        <v>192</v>
      </c>
      <c r="P506" s="266" t="s">
        <v>2848</v>
      </c>
      <c r="Q506" s="266"/>
      <c r="R506" s="266">
        <v>1</v>
      </c>
      <c r="S506" s="266">
        <v>475</v>
      </c>
      <c r="T506" s="371">
        <v>8.4499999999999993</v>
      </c>
      <c r="U506" s="266">
        <v>20</v>
      </c>
    </row>
    <row r="507" spans="1:21" s="142" customFormat="1" ht="25.5" x14ac:dyDescent="0.25">
      <c r="A507" s="583"/>
      <c r="B507" s="123" t="s">
        <v>3069</v>
      </c>
      <c r="C507" s="175" t="s">
        <v>3070</v>
      </c>
      <c r="D507" s="125">
        <v>1</v>
      </c>
      <c r="E507" s="126" t="s">
        <v>242</v>
      </c>
      <c r="F507" s="5">
        <v>15006</v>
      </c>
      <c r="G507" s="272">
        <f t="shared" si="16"/>
        <v>10504.2</v>
      </c>
      <c r="H507" s="93"/>
      <c r="I507" s="51"/>
      <c r="J507" s="52">
        <f t="shared" si="17"/>
        <v>0</v>
      </c>
      <c r="K507" s="93"/>
      <c r="L507" s="125" t="s">
        <v>162</v>
      </c>
      <c r="M507" s="125" t="s">
        <v>2779</v>
      </c>
      <c r="N507" s="125" t="s">
        <v>2819</v>
      </c>
      <c r="O507" s="125">
        <v>192</v>
      </c>
      <c r="P507" s="125" t="s">
        <v>2848</v>
      </c>
      <c r="Q507" s="125"/>
      <c r="R507" s="125">
        <v>1</v>
      </c>
      <c r="S507" s="125">
        <v>475</v>
      </c>
      <c r="T507" s="127">
        <v>8.4499999999999993</v>
      </c>
      <c r="U507" s="125">
        <v>20</v>
      </c>
    </row>
    <row r="508" spans="1:21" s="142" customFormat="1" x14ac:dyDescent="0.25">
      <c r="A508" s="583"/>
      <c r="B508" s="123" t="s">
        <v>2877</v>
      </c>
      <c r="C508" s="175" t="s">
        <v>2878</v>
      </c>
      <c r="D508" s="125">
        <v>1</v>
      </c>
      <c r="E508" s="126" t="s">
        <v>242</v>
      </c>
      <c r="F508" s="5">
        <v>4392</v>
      </c>
      <c r="G508" s="272">
        <f t="shared" si="16"/>
        <v>3074.4</v>
      </c>
      <c r="H508" s="93"/>
      <c r="I508" s="51"/>
      <c r="J508" s="52">
        <f t="shared" si="17"/>
        <v>0</v>
      </c>
      <c r="K508" s="93"/>
      <c r="L508" s="125" t="s">
        <v>162</v>
      </c>
      <c r="M508" s="125" t="s">
        <v>2779</v>
      </c>
      <c r="N508" s="125" t="s">
        <v>2819</v>
      </c>
      <c r="O508" s="125">
        <v>192</v>
      </c>
      <c r="P508" s="125" t="s">
        <v>2848</v>
      </c>
      <c r="Q508" s="125"/>
      <c r="R508" s="125">
        <v>1</v>
      </c>
      <c r="S508" s="125">
        <v>475</v>
      </c>
      <c r="T508" s="127">
        <v>8.4499999999999993</v>
      </c>
      <c r="U508" s="125">
        <v>20</v>
      </c>
    </row>
    <row r="509" spans="1:21" s="142" customFormat="1" x14ac:dyDescent="0.25">
      <c r="A509" s="583"/>
      <c r="B509" s="123" t="s">
        <v>2989</v>
      </c>
      <c r="C509" s="175" t="s">
        <v>2990</v>
      </c>
      <c r="D509" s="125">
        <v>1</v>
      </c>
      <c r="E509" s="126" t="s">
        <v>242</v>
      </c>
      <c r="F509" s="5">
        <v>2379</v>
      </c>
      <c r="G509" s="272">
        <f t="shared" si="16"/>
        <v>1665.3000000000002</v>
      </c>
      <c r="H509" s="93"/>
      <c r="I509" s="51"/>
      <c r="J509" s="52">
        <f t="shared" si="17"/>
        <v>0</v>
      </c>
      <c r="K509" s="93"/>
      <c r="L509" s="125" t="s">
        <v>162</v>
      </c>
      <c r="M509" s="125" t="s">
        <v>2779</v>
      </c>
      <c r="N509" s="125" t="s">
        <v>2819</v>
      </c>
      <c r="O509" s="125">
        <v>192</v>
      </c>
      <c r="P509" s="125" t="s">
        <v>2848</v>
      </c>
      <c r="Q509" s="125"/>
      <c r="R509" s="125">
        <v>1</v>
      </c>
      <c r="S509" s="125">
        <v>475</v>
      </c>
      <c r="T509" s="127">
        <v>8.4499999999999993</v>
      </c>
      <c r="U509" s="125">
        <v>20</v>
      </c>
    </row>
    <row r="510" spans="1:21" s="142" customFormat="1" x14ac:dyDescent="0.25">
      <c r="A510" s="583"/>
      <c r="B510" s="123" t="s">
        <v>2993</v>
      </c>
      <c r="C510" s="175" t="s">
        <v>2994</v>
      </c>
      <c r="D510" s="125">
        <v>1</v>
      </c>
      <c r="E510" s="126" t="s">
        <v>242</v>
      </c>
      <c r="F510" s="5">
        <v>2562</v>
      </c>
      <c r="G510" s="272">
        <f t="shared" si="16"/>
        <v>1793.4</v>
      </c>
      <c r="H510" s="93"/>
      <c r="I510" s="51"/>
      <c r="J510" s="52">
        <f t="shared" si="17"/>
        <v>0</v>
      </c>
      <c r="K510" s="93"/>
      <c r="L510" s="125" t="s">
        <v>162</v>
      </c>
      <c r="M510" s="125" t="s">
        <v>2779</v>
      </c>
      <c r="N510" s="125" t="s">
        <v>2819</v>
      </c>
      <c r="O510" s="125">
        <v>192</v>
      </c>
      <c r="P510" s="125" t="s">
        <v>2848</v>
      </c>
      <c r="Q510" s="125"/>
      <c r="R510" s="125">
        <v>1</v>
      </c>
      <c r="S510" s="125">
        <v>475</v>
      </c>
      <c r="T510" s="127">
        <v>8.4499999999999993</v>
      </c>
      <c r="U510" s="125">
        <v>20</v>
      </c>
    </row>
    <row r="511" spans="1:21" s="142" customFormat="1" ht="31.5" x14ac:dyDescent="0.25">
      <c r="A511" s="583"/>
      <c r="B511" s="264" t="s">
        <v>3083</v>
      </c>
      <c r="C511" s="424" t="s">
        <v>3084</v>
      </c>
      <c r="D511" s="266"/>
      <c r="E511" s="267" t="s">
        <v>235</v>
      </c>
      <c r="F511" s="268">
        <v>24705</v>
      </c>
      <c r="G511" s="269">
        <f t="shared" si="16"/>
        <v>17293.5</v>
      </c>
      <c r="H511" s="93"/>
      <c r="I511" s="270"/>
      <c r="J511" s="271">
        <f t="shared" si="17"/>
        <v>0</v>
      </c>
      <c r="K511" s="93"/>
      <c r="L511" s="266" t="s">
        <v>162</v>
      </c>
      <c r="M511" s="266" t="s">
        <v>2779</v>
      </c>
      <c r="N511" s="266" t="s">
        <v>2824</v>
      </c>
      <c r="O511" s="266">
        <v>192</v>
      </c>
      <c r="P511" s="266" t="s">
        <v>2848</v>
      </c>
      <c r="Q511" s="266"/>
      <c r="R511" s="266">
        <v>1</v>
      </c>
      <c r="S511" s="266">
        <v>475</v>
      </c>
      <c r="T511" s="371">
        <v>8.6499999999999986</v>
      </c>
      <c r="U511" s="266">
        <v>20</v>
      </c>
    </row>
    <row r="512" spans="1:21" s="142" customFormat="1" ht="25.5" x14ac:dyDescent="0.25">
      <c r="A512" s="583"/>
      <c r="B512" s="123" t="s">
        <v>3069</v>
      </c>
      <c r="C512" s="175" t="s">
        <v>3070</v>
      </c>
      <c r="D512" s="125">
        <v>1</v>
      </c>
      <c r="E512" s="126" t="s">
        <v>242</v>
      </c>
      <c r="F512" s="5">
        <v>15006</v>
      </c>
      <c r="G512" s="272">
        <f t="shared" si="16"/>
        <v>10504.2</v>
      </c>
      <c r="H512" s="93"/>
      <c r="I512" s="51"/>
      <c r="J512" s="52">
        <f t="shared" si="17"/>
        <v>0</v>
      </c>
      <c r="K512" s="93"/>
      <c r="L512" s="125" t="s">
        <v>162</v>
      </c>
      <c r="M512" s="125" t="s">
        <v>2779</v>
      </c>
      <c r="N512" s="125" t="s">
        <v>2824</v>
      </c>
      <c r="O512" s="125">
        <v>192</v>
      </c>
      <c r="P512" s="125" t="s">
        <v>2848</v>
      </c>
      <c r="Q512" s="125"/>
      <c r="R512" s="125">
        <v>1</v>
      </c>
      <c r="S512" s="125">
        <v>475</v>
      </c>
      <c r="T512" s="127">
        <v>8.6499999999999986</v>
      </c>
      <c r="U512" s="125">
        <v>20</v>
      </c>
    </row>
    <row r="513" spans="1:21" s="142" customFormat="1" x14ac:dyDescent="0.25">
      <c r="A513" s="583"/>
      <c r="B513" s="123" t="s">
        <v>2877</v>
      </c>
      <c r="C513" s="175" t="s">
        <v>2878</v>
      </c>
      <c r="D513" s="125">
        <v>1</v>
      </c>
      <c r="E513" s="126" t="s">
        <v>242</v>
      </c>
      <c r="F513" s="5">
        <v>4392</v>
      </c>
      <c r="G513" s="272">
        <f t="shared" si="16"/>
        <v>3074.4</v>
      </c>
      <c r="H513" s="93"/>
      <c r="I513" s="51"/>
      <c r="J513" s="52">
        <f t="shared" si="17"/>
        <v>0</v>
      </c>
      <c r="K513" s="93"/>
      <c r="L513" s="125" t="s">
        <v>162</v>
      </c>
      <c r="M513" s="125" t="s">
        <v>2779</v>
      </c>
      <c r="N513" s="125" t="s">
        <v>2824</v>
      </c>
      <c r="O513" s="125">
        <v>192</v>
      </c>
      <c r="P513" s="125" t="s">
        <v>2848</v>
      </c>
      <c r="Q513" s="125"/>
      <c r="R513" s="125">
        <v>1</v>
      </c>
      <c r="S513" s="125">
        <v>475</v>
      </c>
      <c r="T513" s="127">
        <v>8.6499999999999986</v>
      </c>
      <c r="U513" s="125">
        <v>20</v>
      </c>
    </row>
    <row r="514" spans="1:21" s="142" customFormat="1" x14ac:dyDescent="0.25">
      <c r="A514" s="583"/>
      <c r="B514" s="123" t="s">
        <v>2993</v>
      </c>
      <c r="C514" s="175" t="s">
        <v>2994</v>
      </c>
      <c r="D514" s="125">
        <v>1</v>
      </c>
      <c r="E514" s="126" t="s">
        <v>242</v>
      </c>
      <c r="F514" s="5">
        <v>2562</v>
      </c>
      <c r="G514" s="272">
        <f t="shared" si="16"/>
        <v>1793.4</v>
      </c>
      <c r="H514" s="93"/>
      <c r="I514" s="51"/>
      <c r="J514" s="52">
        <f t="shared" si="17"/>
        <v>0</v>
      </c>
      <c r="K514" s="93"/>
      <c r="L514" s="125" t="s">
        <v>162</v>
      </c>
      <c r="M514" s="125" t="s">
        <v>2779</v>
      </c>
      <c r="N514" s="125" t="s">
        <v>2824</v>
      </c>
      <c r="O514" s="125">
        <v>192</v>
      </c>
      <c r="P514" s="125" t="s">
        <v>2848</v>
      </c>
      <c r="Q514" s="125"/>
      <c r="R514" s="125">
        <v>1</v>
      </c>
      <c r="S514" s="125">
        <v>475</v>
      </c>
      <c r="T514" s="127">
        <v>8.6499999999999986</v>
      </c>
      <c r="U514" s="125">
        <v>20</v>
      </c>
    </row>
    <row r="515" spans="1:21" s="142" customFormat="1" x14ac:dyDescent="0.25">
      <c r="A515" s="583"/>
      <c r="B515" s="123" t="s">
        <v>2997</v>
      </c>
      <c r="C515" s="175" t="s">
        <v>2998</v>
      </c>
      <c r="D515" s="125">
        <v>1</v>
      </c>
      <c r="E515" s="126" t="s">
        <v>242</v>
      </c>
      <c r="F515" s="5">
        <v>2745</v>
      </c>
      <c r="G515" s="272">
        <f t="shared" si="16"/>
        <v>1921.5</v>
      </c>
      <c r="H515" s="93"/>
      <c r="I515" s="51"/>
      <c r="J515" s="52">
        <f t="shared" si="17"/>
        <v>0</v>
      </c>
      <c r="K515" s="93"/>
      <c r="L515" s="125" t="s">
        <v>162</v>
      </c>
      <c r="M515" s="125" t="s">
        <v>2779</v>
      </c>
      <c r="N515" s="125" t="s">
        <v>2824</v>
      </c>
      <c r="O515" s="125">
        <v>192</v>
      </c>
      <c r="P515" s="125" t="s">
        <v>2848</v>
      </c>
      <c r="Q515" s="125"/>
      <c r="R515" s="125">
        <v>1</v>
      </c>
      <c r="S515" s="125">
        <v>475</v>
      </c>
      <c r="T515" s="127">
        <v>8.6499999999999986</v>
      </c>
      <c r="U515" s="125">
        <v>20</v>
      </c>
    </row>
    <row r="516" spans="1:21" s="142" customFormat="1" ht="31.5" x14ac:dyDescent="0.25">
      <c r="A516" s="583"/>
      <c r="B516" s="264" t="s">
        <v>3085</v>
      </c>
      <c r="C516" s="424" t="s">
        <v>3086</v>
      </c>
      <c r="D516" s="266"/>
      <c r="E516" s="267" t="s">
        <v>235</v>
      </c>
      <c r="F516" s="268">
        <v>25071</v>
      </c>
      <c r="G516" s="269">
        <f t="shared" si="16"/>
        <v>17549.7</v>
      </c>
      <c r="H516" s="93"/>
      <c r="I516" s="270"/>
      <c r="J516" s="271">
        <f t="shared" si="17"/>
        <v>0</v>
      </c>
      <c r="K516" s="93"/>
      <c r="L516" s="266" t="s">
        <v>162</v>
      </c>
      <c r="M516" s="266" t="s">
        <v>2779</v>
      </c>
      <c r="N516" s="266" t="s">
        <v>2829</v>
      </c>
      <c r="O516" s="266">
        <v>192</v>
      </c>
      <c r="P516" s="266" t="s">
        <v>2848</v>
      </c>
      <c r="Q516" s="266"/>
      <c r="R516" s="266">
        <v>1</v>
      </c>
      <c r="S516" s="266">
        <v>475</v>
      </c>
      <c r="T516" s="371">
        <v>8.85</v>
      </c>
      <c r="U516" s="266">
        <v>20</v>
      </c>
    </row>
    <row r="517" spans="1:21" s="142" customFormat="1" ht="25.5" x14ac:dyDescent="0.25">
      <c r="A517" s="583"/>
      <c r="B517" s="123" t="s">
        <v>3069</v>
      </c>
      <c r="C517" s="175" t="s">
        <v>3070</v>
      </c>
      <c r="D517" s="125">
        <v>1</v>
      </c>
      <c r="E517" s="126" t="s">
        <v>242</v>
      </c>
      <c r="F517" s="5">
        <v>15006</v>
      </c>
      <c r="G517" s="272">
        <f t="shared" si="16"/>
        <v>10504.2</v>
      </c>
      <c r="H517" s="93"/>
      <c r="I517" s="51"/>
      <c r="J517" s="52">
        <f t="shared" si="17"/>
        <v>0</v>
      </c>
      <c r="K517" s="93"/>
      <c r="L517" s="125" t="s">
        <v>162</v>
      </c>
      <c r="M517" s="125" t="s">
        <v>2779</v>
      </c>
      <c r="N517" s="125" t="s">
        <v>2829</v>
      </c>
      <c r="O517" s="125">
        <v>192</v>
      </c>
      <c r="P517" s="125" t="s">
        <v>2848</v>
      </c>
      <c r="Q517" s="125"/>
      <c r="R517" s="125">
        <v>1</v>
      </c>
      <c r="S517" s="125">
        <v>475</v>
      </c>
      <c r="T517" s="127">
        <v>8.85</v>
      </c>
      <c r="U517" s="125">
        <v>20</v>
      </c>
    </row>
    <row r="518" spans="1:21" s="142" customFormat="1" x14ac:dyDescent="0.25">
      <c r="A518" s="583"/>
      <c r="B518" s="123" t="s">
        <v>2877</v>
      </c>
      <c r="C518" s="175" t="s">
        <v>2878</v>
      </c>
      <c r="D518" s="125">
        <v>1</v>
      </c>
      <c r="E518" s="126" t="s">
        <v>242</v>
      </c>
      <c r="F518" s="5">
        <v>4392</v>
      </c>
      <c r="G518" s="272">
        <f t="shared" si="16"/>
        <v>3074.4</v>
      </c>
      <c r="H518" s="93"/>
      <c r="I518" s="51"/>
      <c r="J518" s="52">
        <f t="shared" si="17"/>
        <v>0</v>
      </c>
      <c r="K518" s="93"/>
      <c r="L518" s="125" t="s">
        <v>162</v>
      </c>
      <c r="M518" s="125" t="s">
        <v>2779</v>
      </c>
      <c r="N518" s="125" t="s">
        <v>2829</v>
      </c>
      <c r="O518" s="125">
        <v>192</v>
      </c>
      <c r="P518" s="125" t="s">
        <v>2848</v>
      </c>
      <c r="Q518" s="125"/>
      <c r="R518" s="125">
        <v>1</v>
      </c>
      <c r="S518" s="125">
        <v>475</v>
      </c>
      <c r="T518" s="127">
        <v>8.85</v>
      </c>
      <c r="U518" s="125">
        <v>20</v>
      </c>
    </row>
    <row r="519" spans="1:21" s="142" customFormat="1" x14ac:dyDescent="0.25">
      <c r="A519" s="583"/>
      <c r="B519" s="123" t="s">
        <v>2997</v>
      </c>
      <c r="C519" s="175" t="s">
        <v>2998</v>
      </c>
      <c r="D519" s="125">
        <v>1</v>
      </c>
      <c r="E519" s="126" t="s">
        <v>242</v>
      </c>
      <c r="F519" s="5">
        <v>2745</v>
      </c>
      <c r="G519" s="272">
        <f t="shared" si="16"/>
        <v>1921.5</v>
      </c>
      <c r="H519" s="93"/>
      <c r="I519" s="51"/>
      <c r="J519" s="52">
        <f t="shared" si="17"/>
        <v>0</v>
      </c>
      <c r="K519" s="93"/>
      <c r="L519" s="125" t="s">
        <v>162</v>
      </c>
      <c r="M519" s="125" t="s">
        <v>2779</v>
      </c>
      <c r="N519" s="125" t="s">
        <v>2829</v>
      </c>
      <c r="O519" s="125">
        <v>192</v>
      </c>
      <c r="P519" s="125" t="s">
        <v>2848</v>
      </c>
      <c r="Q519" s="125"/>
      <c r="R519" s="125">
        <v>1</v>
      </c>
      <c r="S519" s="125">
        <v>475</v>
      </c>
      <c r="T519" s="127">
        <v>8.85</v>
      </c>
      <c r="U519" s="125">
        <v>20</v>
      </c>
    </row>
    <row r="520" spans="1:21" s="142" customFormat="1" x14ac:dyDescent="0.25">
      <c r="A520" s="583"/>
      <c r="B520" s="123" t="s">
        <v>3001</v>
      </c>
      <c r="C520" s="175" t="s">
        <v>3002</v>
      </c>
      <c r="D520" s="125">
        <v>1</v>
      </c>
      <c r="E520" s="126" t="s">
        <v>242</v>
      </c>
      <c r="F520" s="5">
        <v>2928</v>
      </c>
      <c r="G520" s="272">
        <f t="shared" si="16"/>
        <v>2049.6</v>
      </c>
      <c r="H520" s="93"/>
      <c r="I520" s="51"/>
      <c r="J520" s="52">
        <f t="shared" si="17"/>
        <v>0</v>
      </c>
      <c r="K520" s="93"/>
      <c r="L520" s="125" t="s">
        <v>162</v>
      </c>
      <c r="M520" s="125" t="s">
        <v>2779</v>
      </c>
      <c r="N520" s="125" t="s">
        <v>2829</v>
      </c>
      <c r="O520" s="125">
        <v>192</v>
      </c>
      <c r="P520" s="125" t="s">
        <v>2848</v>
      </c>
      <c r="Q520" s="125"/>
      <c r="R520" s="125">
        <v>1</v>
      </c>
      <c r="S520" s="125">
        <v>475</v>
      </c>
      <c r="T520" s="127">
        <v>8.85</v>
      </c>
      <c r="U520" s="125">
        <v>20</v>
      </c>
    </row>
    <row r="521" spans="1:21" s="142" customFormat="1" ht="31.5" x14ac:dyDescent="0.25">
      <c r="A521" s="583"/>
      <c r="B521" s="264" t="s">
        <v>3087</v>
      </c>
      <c r="C521" s="424" t="s">
        <v>3088</v>
      </c>
      <c r="D521" s="266"/>
      <c r="E521" s="267" t="s">
        <v>235</v>
      </c>
      <c r="F521" s="268">
        <v>25498</v>
      </c>
      <c r="G521" s="269">
        <f t="shared" si="16"/>
        <v>17848.599999999999</v>
      </c>
      <c r="H521" s="93"/>
      <c r="I521" s="270"/>
      <c r="J521" s="271">
        <f t="shared" si="17"/>
        <v>0</v>
      </c>
      <c r="K521" s="93"/>
      <c r="L521" s="266" t="s">
        <v>162</v>
      </c>
      <c r="M521" s="266" t="s">
        <v>2779</v>
      </c>
      <c r="N521" s="266" t="s">
        <v>2834</v>
      </c>
      <c r="O521" s="266">
        <v>192</v>
      </c>
      <c r="P521" s="266" t="s">
        <v>2848</v>
      </c>
      <c r="Q521" s="266"/>
      <c r="R521" s="266">
        <v>1</v>
      </c>
      <c r="S521" s="266">
        <v>475</v>
      </c>
      <c r="T521" s="371">
        <v>9.0499999999999989</v>
      </c>
      <c r="U521" s="266">
        <v>20</v>
      </c>
    </row>
    <row r="522" spans="1:21" s="142" customFormat="1" ht="25.5" x14ac:dyDescent="0.25">
      <c r="A522" s="583"/>
      <c r="B522" s="123" t="s">
        <v>3069</v>
      </c>
      <c r="C522" s="175" t="s">
        <v>3070</v>
      </c>
      <c r="D522" s="125">
        <v>1</v>
      </c>
      <c r="E522" s="126" t="s">
        <v>242</v>
      </c>
      <c r="F522" s="5">
        <v>15006</v>
      </c>
      <c r="G522" s="272">
        <f t="shared" si="16"/>
        <v>10504.2</v>
      </c>
      <c r="H522" s="93"/>
      <c r="I522" s="51"/>
      <c r="J522" s="52">
        <f t="shared" si="17"/>
        <v>0</v>
      </c>
      <c r="K522" s="93"/>
      <c r="L522" s="125" t="s">
        <v>162</v>
      </c>
      <c r="M522" s="125" t="s">
        <v>2779</v>
      </c>
      <c r="N522" s="125" t="s">
        <v>2834</v>
      </c>
      <c r="O522" s="125">
        <v>192</v>
      </c>
      <c r="P522" s="125" t="s">
        <v>2848</v>
      </c>
      <c r="Q522" s="125"/>
      <c r="R522" s="125">
        <v>1</v>
      </c>
      <c r="S522" s="125">
        <v>475</v>
      </c>
      <c r="T522" s="127">
        <v>9.0499999999999989</v>
      </c>
      <c r="U522" s="125">
        <v>20</v>
      </c>
    </row>
    <row r="523" spans="1:21" s="142" customFormat="1" x14ac:dyDescent="0.25">
      <c r="A523" s="583"/>
      <c r="B523" s="123" t="s">
        <v>2877</v>
      </c>
      <c r="C523" s="175" t="s">
        <v>2878</v>
      </c>
      <c r="D523" s="125">
        <v>1</v>
      </c>
      <c r="E523" s="126" t="s">
        <v>242</v>
      </c>
      <c r="F523" s="5">
        <v>4392</v>
      </c>
      <c r="G523" s="272">
        <f t="shared" si="16"/>
        <v>3074.4</v>
      </c>
      <c r="H523" s="93"/>
      <c r="I523" s="51"/>
      <c r="J523" s="52">
        <f t="shared" si="17"/>
        <v>0</v>
      </c>
      <c r="K523" s="93"/>
      <c r="L523" s="125" t="s">
        <v>162</v>
      </c>
      <c r="M523" s="125" t="s">
        <v>2779</v>
      </c>
      <c r="N523" s="125" t="s">
        <v>2834</v>
      </c>
      <c r="O523" s="125">
        <v>192</v>
      </c>
      <c r="P523" s="125" t="s">
        <v>2848</v>
      </c>
      <c r="Q523" s="125"/>
      <c r="R523" s="125">
        <v>1</v>
      </c>
      <c r="S523" s="125">
        <v>475</v>
      </c>
      <c r="T523" s="127">
        <v>9.0499999999999989</v>
      </c>
      <c r="U523" s="125">
        <v>20</v>
      </c>
    </row>
    <row r="524" spans="1:21" s="142" customFormat="1" x14ac:dyDescent="0.25">
      <c r="A524" s="583"/>
      <c r="B524" s="123" t="s">
        <v>3001</v>
      </c>
      <c r="C524" s="175" t="s">
        <v>3002</v>
      </c>
      <c r="D524" s="125">
        <v>1</v>
      </c>
      <c r="E524" s="126" t="s">
        <v>242</v>
      </c>
      <c r="F524" s="5">
        <v>2928</v>
      </c>
      <c r="G524" s="272">
        <f t="shared" si="16"/>
        <v>2049.6</v>
      </c>
      <c r="H524" s="93"/>
      <c r="I524" s="51"/>
      <c r="J524" s="52">
        <f t="shared" si="17"/>
        <v>0</v>
      </c>
      <c r="K524" s="93"/>
      <c r="L524" s="125" t="s">
        <v>162</v>
      </c>
      <c r="M524" s="125" t="s">
        <v>2779</v>
      </c>
      <c r="N524" s="125" t="s">
        <v>2834</v>
      </c>
      <c r="O524" s="125">
        <v>192</v>
      </c>
      <c r="P524" s="125" t="s">
        <v>2848</v>
      </c>
      <c r="Q524" s="125"/>
      <c r="R524" s="125">
        <v>1</v>
      </c>
      <c r="S524" s="125">
        <v>475</v>
      </c>
      <c r="T524" s="127">
        <v>9.0499999999999989</v>
      </c>
      <c r="U524" s="125">
        <v>20</v>
      </c>
    </row>
    <row r="525" spans="1:21" s="142" customFormat="1" x14ac:dyDescent="0.25">
      <c r="A525" s="583"/>
      <c r="B525" s="123" t="s">
        <v>3005</v>
      </c>
      <c r="C525" s="175" t="s">
        <v>3006</v>
      </c>
      <c r="D525" s="125">
        <v>1</v>
      </c>
      <c r="E525" s="126" t="s">
        <v>242</v>
      </c>
      <c r="F525" s="5">
        <v>3172</v>
      </c>
      <c r="G525" s="272">
        <f t="shared" si="16"/>
        <v>2220.4</v>
      </c>
      <c r="H525" s="93"/>
      <c r="I525" s="51"/>
      <c r="J525" s="52">
        <f t="shared" si="17"/>
        <v>0</v>
      </c>
      <c r="K525" s="93"/>
      <c r="L525" s="125" t="s">
        <v>162</v>
      </c>
      <c r="M525" s="125" t="s">
        <v>2779</v>
      </c>
      <c r="N525" s="125" t="s">
        <v>2834</v>
      </c>
      <c r="O525" s="125">
        <v>192</v>
      </c>
      <c r="P525" s="125" t="s">
        <v>2848</v>
      </c>
      <c r="Q525" s="125"/>
      <c r="R525" s="125">
        <v>1</v>
      </c>
      <c r="S525" s="125">
        <v>475</v>
      </c>
      <c r="T525" s="127">
        <v>9.0499999999999989</v>
      </c>
      <c r="U525" s="125">
        <v>20</v>
      </c>
    </row>
    <row r="526" spans="1:21" s="142" customFormat="1" ht="31.5" x14ac:dyDescent="0.25">
      <c r="A526" s="583"/>
      <c r="B526" s="264" t="s">
        <v>3089</v>
      </c>
      <c r="C526" s="424" t="s">
        <v>3090</v>
      </c>
      <c r="D526" s="266"/>
      <c r="E526" s="267" t="s">
        <v>235</v>
      </c>
      <c r="F526" s="268">
        <v>25925</v>
      </c>
      <c r="G526" s="269">
        <f t="shared" si="16"/>
        <v>18147.5</v>
      </c>
      <c r="H526" s="93"/>
      <c r="I526" s="270"/>
      <c r="J526" s="271">
        <f t="shared" si="17"/>
        <v>0</v>
      </c>
      <c r="K526" s="93"/>
      <c r="L526" s="266" t="s">
        <v>162</v>
      </c>
      <c r="M526" s="266" t="s">
        <v>2779</v>
      </c>
      <c r="N526" s="266" t="s">
        <v>2109</v>
      </c>
      <c r="O526" s="266">
        <v>192</v>
      </c>
      <c r="P526" s="266" t="s">
        <v>2848</v>
      </c>
      <c r="Q526" s="266"/>
      <c r="R526" s="266">
        <v>1</v>
      </c>
      <c r="S526" s="266">
        <v>475</v>
      </c>
      <c r="T526" s="371">
        <v>9.25</v>
      </c>
      <c r="U526" s="266">
        <v>20</v>
      </c>
    </row>
    <row r="527" spans="1:21" s="142" customFormat="1" ht="25.5" x14ac:dyDescent="0.25">
      <c r="A527" s="583"/>
      <c r="B527" s="123" t="s">
        <v>3069</v>
      </c>
      <c r="C527" s="175" t="s">
        <v>3070</v>
      </c>
      <c r="D527" s="125">
        <v>1</v>
      </c>
      <c r="E527" s="126" t="s">
        <v>242</v>
      </c>
      <c r="F527" s="5">
        <v>15006</v>
      </c>
      <c r="G527" s="272">
        <f t="shared" si="16"/>
        <v>10504.2</v>
      </c>
      <c r="H527" s="93"/>
      <c r="I527" s="51"/>
      <c r="J527" s="52">
        <f t="shared" si="17"/>
        <v>0</v>
      </c>
      <c r="K527" s="93"/>
      <c r="L527" s="125" t="s">
        <v>162</v>
      </c>
      <c r="M527" s="125" t="s">
        <v>2779</v>
      </c>
      <c r="N527" s="125" t="s">
        <v>2109</v>
      </c>
      <c r="O527" s="125">
        <v>192</v>
      </c>
      <c r="P527" s="125" t="s">
        <v>2848</v>
      </c>
      <c r="Q527" s="125"/>
      <c r="R527" s="125">
        <v>1</v>
      </c>
      <c r="S527" s="125">
        <v>475</v>
      </c>
      <c r="T527" s="127">
        <v>9.25</v>
      </c>
      <c r="U527" s="125">
        <v>20</v>
      </c>
    </row>
    <row r="528" spans="1:21" s="142" customFormat="1" x14ac:dyDescent="0.25">
      <c r="A528" s="583"/>
      <c r="B528" s="123" t="s">
        <v>2877</v>
      </c>
      <c r="C528" s="175" t="s">
        <v>2878</v>
      </c>
      <c r="D528" s="125">
        <v>1</v>
      </c>
      <c r="E528" s="126" t="s">
        <v>242</v>
      </c>
      <c r="F528" s="5">
        <v>4392</v>
      </c>
      <c r="G528" s="272">
        <f t="shared" si="16"/>
        <v>3074.4</v>
      </c>
      <c r="H528" s="93"/>
      <c r="I528" s="51"/>
      <c r="J528" s="52">
        <f t="shared" si="17"/>
        <v>0</v>
      </c>
      <c r="K528" s="93"/>
      <c r="L528" s="125" t="s">
        <v>162</v>
      </c>
      <c r="M528" s="125" t="s">
        <v>2779</v>
      </c>
      <c r="N528" s="125" t="s">
        <v>2109</v>
      </c>
      <c r="O528" s="125">
        <v>192</v>
      </c>
      <c r="P528" s="125" t="s">
        <v>2848</v>
      </c>
      <c r="Q528" s="125"/>
      <c r="R528" s="125">
        <v>1</v>
      </c>
      <c r="S528" s="125">
        <v>475</v>
      </c>
      <c r="T528" s="127">
        <v>9.25</v>
      </c>
      <c r="U528" s="125">
        <v>20</v>
      </c>
    </row>
    <row r="529" spans="1:21" s="142" customFormat="1" x14ac:dyDescent="0.25">
      <c r="A529" s="583"/>
      <c r="B529" s="123" t="s">
        <v>3005</v>
      </c>
      <c r="C529" s="175" t="s">
        <v>3006</v>
      </c>
      <c r="D529" s="125">
        <v>1</v>
      </c>
      <c r="E529" s="126" t="s">
        <v>242</v>
      </c>
      <c r="F529" s="5">
        <v>3172</v>
      </c>
      <c r="G529" s="272">
        <f t="shared" si="16"/>
        <v>2220.4</v>
      </c>
      <c r="H529" s="93"/>
      <c r="I529" s="51"/>
      <c r="J529" s="52">
        <f t="shared" si="17"/>
        <v>0</v>
      </c>
      <c r="K529" s="93"/>
      <c r="L529" s="125" t="s">
        <v>162</v>
      </c>
      <c r="M529" s="125" t="s">
        <v>2779</v>
      </c>
      <c r="N529" s="125" t="s">
        <v>2109</v>
      </c>
      <c r="O529" s="125">
        <v>192</v>
      </c>
      <c r="P529" s="125" t="s">
        <v>2848</v>
      </c>
      <c r="Q529" s="125"/>
      <c r="R529" s="125">
        <v>1</v>
      </c>
      <c r="S529" s="125">
        <v>475</v>
      </c>
      <c r="T529" s="127">
        <v>9.25</v>
      </c>
      <c r="U529" s="125">
        <v>20</v>
      </c>
    </row>
    <row r="530" spans="1:21" s="142" customFormat="1" x14ac:dyDescent="0.25">
      <c r="A530" s="583"/>
      <c r="B530" s="123" t="s">
        <v>3009</v>
      </c>
      <c r="C530" s="175" t="s">
        <v>3010</v>
      </c>
      <c r="D530" s="125">
        <v>1</v>
      </c>
      <c r="E530" s="126" t="s">
        <v>242</v>
      </c>
      <c r="F530" s="5">
        <v>3355</v>
      </c>
      <c r="G530" s="272">
        <f t="shared" si="16"/>
        <v>2348.5</v>
      </c>
      <c r="H530" s="93"/>
      <c r="I530" s="51"/>
      <c r="J530" s="52">
        <f t="shared" si="17"/>
        <v>0</v>
      </c>
      <c r="K530" s="93"/>
      <c r="L530" s="125" t="s">
        <v>162</v>
      </c>
      <c r="M530" s="125" t="s">
        <v>2779</v>
      </c>
      <c r="N530" s="125" t="s">
        <v>2109</v>
      </c>
      <c r="O530" s="125">
        <v>192</v>
      </c>
      <c r="P530" s="125" t="s">
        <v>2848</v>
      </c>
      <c r="Q530" s="125"/>
      <c r="R530" s="125">
        <v>1</v>
      </c>
      <c r="S530" s="125">
        <v>475</v>
      </c>
      <c r="T530" s="127">
        <v>9.25</v>
      </c>
      <c r="U530" s="125">
        <v>20</v>
      </c>
    </row>
    <row r="531" spans="1:21" s="142" customFormat="1" ht="31.5" x14ac:dyDescent="0.25">
      <c r="A531" s="583"/>
      <c r="B531" s="264" t="s">
        <v>3091</v>
      </c>
      <c r="C531" s="424" t="s">
        <v>3092</v>
      </c>
      <c r="D531" s="266"/>
      <c r="E531" s="267" t="s">
        <v>235</v>
      </c>
      <c r="F531" s="268">
        <v>26291</v>
      </c>
      <c r="G531" s="269">
        <f t="shared" si="16"/>
        <v>18403.7</v>
      </c>
      <c r="H531" s="93"/>
      <c r="I531" s="270"/>
      <c r="J531" s="271">
        <f t="shared" si="17"/>
        <v>0</v>
      </c>
      <c r="K531" s="93"/>
      <c r="L531" s="266" t="s">
        <v>162</v>
      </c>
      <c r="M531" s="266" t="s">
        <v>2779</v>
      </c>
      <c r="N531" s="266" t="s">
        <v>2843</v>
      </c>
      <c r="O531" s="266">
        <v>192</v>
      </c>
      <c r="P531" s="266" t="s">
        <v>2848</v>
      </c>
      <c r="Q531" s="266"/>
      <c r="R531" s="266">
        <v>1</v>
      </c>
      <c r="S531" s="266">
        <v>475</v>
      </c>
      <c r="T531" s="371">
        <v>9.5500000000000007</v>
      </c>
      <c r="U531" s="266">
        <v>20</v>
      </c>
    </row>
    <row r="532" spans="1:21" s="142" customFormat="1" ht="25.5" x14ac:dyDescent="0.25">
      <c r="A532" s="583"/>
      <c r="B532" s="123" t="s">
        <v>3069</v>
      </c>
      <c r="C532" s="175" t="s">
        <v>3070</v>
      </c>
      <c r="D532" s="125">
        <v>1</v>
      </c>
      <c r="E532" s="126" t="s">
        <v>242</v>
      </c>
      <c r="F532" s="5">
        <v>15006</v>
      </c>
      <c r="G532" s="272">
        <f t="shared" si="16"/>
        <v>10504.2</v>
      </c>
      <c r="H532" s="93"/>
      <c r="I532" s="51"/>
      <c r="J532" s="52">
        <f t="shared" si="17"/>
        <v>0</v>
      </c>
      <c r="K532" s="93"/>
      <c r="L532" s="125" t="s">
        <v>162</v>
      </c>
      <c r="M532" s="125" t="s">
        <v>2779</v>
      </c>
      <c r="N532" s="125" t="s">
        <v>2843</v>
      </c>
      <c r="O532" s="125">
        <v>192</v>
      </c>
      <c r="P532" s="125" t="s">
        <v>2848</v>
      </c>
      <c r="Q532" s="125"/>
      <c r="R532" s="125">
        <v>1</v>
      </c>
      <c r="S532" s="125">
        <v>475</v>
      </c>
      <c r="T532" s="127">
        <v>9.5500000000000007</v>
      </c>
      <c r="U532" s="125">
        <v>20</v>
      </c>
    </row>
    <row r="533" spans="1:21" s="142" customFormat="1" x14ac:dyDescent="0.25">
      <c r="A533" s="583"/>
      <c r="B533" s="123" t="s">
        <v>2877</v>
      </c>
      <c r="C533" s="175" t="s">
        <v>2878</v>
      </c>
      <c r="D533" s="125">
        <v>1</v>
      </c>
      <c r="E533" s="126" t="s">
        <v>242</v>
      </c>
      <c r="F533" s="5">
        <v>4392</v>
      </c>
      <c r="G533" s="272">
        <f t="shared" si="16"/>
        <v>3074.4</v>
      </c>
      <c r="H533" s="93"/>
      <c r="I533" s="51"/>
      <c r="J533" s="52">
        <f t="shared" si="17"/>
        <v>0</v>
      </c>
      <c r="K533" s="93"/>
      <c r="L533" s="125" t="s">
        <v>162</v>
      </c>
      <c r="M533" s="125" t="s">
        <v>2779</v>
      </c>
      <c r="N533" s="125" t="s">
        <v>2843</v>
      </c>
      <c r="O533" s="125">
        <v>192</v>
      </c>
      <c r="P533" s="125" t="s">
        <v>2848</v>
      </c>
      <c r="Q533" s="125"/>
      <c r="R533" s="125">
        <v>1</v>
      </c>
      <c r="S533" s="125">
        <v>475</v>
      </c>
      <c r="T533" s="127">
        <v>9.5500000000000007</v>
      </c>
      <c r="U533" s="125">
        <v>20</v>
      </c>
    </row>
    <row r="534" spans="1:21" s="142" customFormat="1" x14ac:dyDescent="0.25">
      <c r="A534" s="583"/>
      <c r="B534" s="123" t="s">
        <v>3009</v>
      </c>
      <c r="C534" s="175" t="s">
        <v>3010</v>
      </c>
      <c r="D534" s="125">
        <v>1</v>
      </c>
      <c r="E534" s="126" t="s">
        <v>242</v>
      </c>
      <c r="F534" s="5">
        <v>3355</v>
      </c>
      <c r="G534" s="272">
        <f t="shared" si="16"/>
        <v>2348.5</v>
      </c>
      <c r="H534" s="93"/>
      <c r="I534" s="51"/>
      <c r="J534" s="52">
        <f t="shared" si="17"/>
        <v>0</v>
      </c>
      <c r="K534" s="93"/>
      <c r="L534" s="125" t="s">
        <v>162</v>
      </c>
      <c r="M534" s="125" t="s">
        <v>2779</v>
      </c>
      <c r="N534" s="125" t="s">
        <v>2843</v>
      </c>
      <c r="O534" s="125">
        <v>192</v>
      </c>
      <c r="P534" s="125" t="s">
        <v>2848</v>
      </c>
      <c r="Q534" s="125"/>
      <c r="R534" s="125">
        <v>1</v>
      </c>
      <c r="S534" s="125">
        <v>475</v>
      </c>
      <c r="T534" s="127">
        <v>9.5500000000000007</v>
      </c>
      <c r="U534" s="125">
        <v>20</v>
      </c>
    </row>
    <row r="535" spans="1:21" s="142" customFormat="1" ht="16.5" thickBot="1" x14ac:dyDescent="0.3">
      <c r="A535" s="583"/>
      <c r="B535" s="123" t="s">
        <v>3013</v>
      </c>
      <c r="C535" s="175" t="s">
        <v>3014</v>
      </c>
      <c r="D535" s="125">
        <v>1</v>
      </c>
      <c r="E535" s="126" t="s">
        <v>242</v>
      </c>
      <c r="F535" s="5">
        <v>3538</v>
      </c>
      <c r="G535" s="272">
        <f t="shared" si="16"/>
        <v>2476.6000000000004</v>
      </c>
      <c r="H535" s="93"/>
      <c r="I535" s="51"/>
      <c r="J535" s="52">
        <f t="shared" si="17"/>
        <v>0</v>
      </c>
      <c r="K535" s="93"/>
      <c r="L535" s="125" t="s">
        <v>162</v>
      </c>
      <c r="M535" s="125" t="s">
        <v>2779</v>
      </c>
      <c r="N535" s="125" t="s">
        <v>2843</v>
      </c>
      <c r="O535" s="125">
        <v>192</v>
      </c>
      <c r="P535" s="125" t="s">
        <v>2848</v>
      </c>
      <c r="Q535" s="125"/>
      <c r="R535" s="125">
        <v>1</v>
      </c>
      <c r="S535" s="125">
        <v>475</v>
      </c>
      <c r="T535" s="127">
        <v>9.5500000000000007</v>
      </c>
      <c r="U535" s="125">
        <v>20</v>
      </c>
    </row>
    <row r="536" spans="1:21" s="142" customFormat="1" ht="9.75" customHeight="1" thickTop="1" thickBot="1" x14ac:dyDescent="0.3">
      <c r="A536" s="108"/>
      <c r="B536" s="108"/>
      <c r="C536" s="176"/>
      <c r="D536" s="133"/>
      <c r="E536" s="134"/>
      <c r="F536" s="36"/>
      <c r="G536" s="37"/>
      <c r="H536" s="93"/>
      <c r="I536" s="38"/>
      <c r="J536" s="135"/>
      <c r="K536" s="93"/>
      <c r="L536" s="136"/>
      <c r="M536" s="136"/>
      <c r="N536" s="136"/>
      <c r="O536" s="136"/>
      <c r="P536" s="136"/>
      <c r="Q536" s="136"/>
      <c r="R536" s="136"/>
      <c r="S536" s="136"/>
      <c r="T536" s="137"/>
      <c r="U536" s="136"/>
    </row>
    <row r="537" spans="1:21" ht="32.25" thickTop="1" x14ac:dyDescent="0.25">
      <c r="A537" s="634"/>
      <c r="B537" s="425" t="s">
        <v>2961</v>
      </c>
      <c r="C537" s="427" t="s">
        <v>2962</v>
      </c>
      <c r="D537" s="427"/>
      <c r="E537" s="277" t="s">
        <v>242</v>
      </c>
      <c r="F537" s="278">
        <v>14030</v>
      </c>
      <c r="G537" s="269">
        <f t="shared" ref="G537:G580" si="18">F537-F537*$G$4</f>
        <v>9821</v>
      </c>
      <c r="H537" s="93"/>
      <c r="I537" s="270"/>
      <c r="J537" s="271">
        <f t="shared" ref="J537:J580" si="19">IF(I537*G537&gt;0,I537*G537,0)</f>
        <v>0</v>
      </c>
      <c r="K537" s="93"/>
      <c r="L537" s="279" t="s">
        <v>162</v>
      </c>
      <c r="M537" s="279" t="s">
        <v>2779</v>
      </c>
      <c r="N537" s="279"/>
      <c r="O537" s="279">
        <v>168</v>
      </c>
      <c r="P537" s="279" t="s">
        <v>2781</v>
      </c>
      <c r="Q537" s="279"/>
      <c r="R537" s="279"/>
      <c r="S537" s="279">
        <v>345</v>
      </c>
      <c r="T537" s="372">
        <v>2.62</v>
      </c>
      <c r="U537" s="279">
        <v>20</v>
      </c>
    </row>
    <row r="538" spans="1:21" ht="31.5" x14ac:dyDescent="0.25">
      <c r="A538" s="634"/>
      <c r="B538" s="428" t="s">
        <v>3017</v>
      </c>
      <c r="C538" s="430" t="s">
        <v>3018</v>
      </c>
      <c r="D538" s="430"/>
      <c r="E538" s="277" t="s">
        <v>242</v>
      </c>
      <c r="F538" s="278">
        <v>14030</v>
      </c>
      <c r="G538" s="269">
        <f t="shared" si="18"/>
        <v>9821</v>
      </c>
      <c r="H538" s="93"/>
      <c r="I538" s="270"/>
      <c r="J538" s="271">
        <f t="shared" si="19"/>
        <v>0</v>
      </c>
      <c r="K538" s="93"/>
      <c r="L538" s="279" t="s">
        <v>162</v>
      </c>
      <c r="M538" s="279" t="s">
        <v>2779</v>
      </c>
      <c r="N538" s="279"/>
      <c r="O538" s="279">
        <v>168</v>
      </c>
      <c r="P538" s="279" t="s">
        <v>2848</v>
      </c>
      <c r="Q538" s="279"/>
      <c r="R538" s="279"/>
      <c r="S538" s="279">
        <v>345</v>
      </c>
      <c r="T538" s="372">
        <v>2.62</v>
      </c>
      <c r="U538" s="279">
        <v>20</v>
      </c>
    </row>
    <row r="539" spans="1:21" ht="42.75" customHeight="1" x14ac:dyDescent="0.25">
      <c r="A539" s="562"/>
      <c r="B539" s="431" t="s">
        <v>2784</v>
      </c>
      <c r="C539" s="432" t="s">
        <v>2785</v>
      </c>
      <c r="D539" s="433"/>
      <c r="E539" s="277" t="s">
        <v>242</v>
      </c>
      <c r="F539" s="278">
        <v>3660</v>
      </c>
      <c r="G539" s="269">
        <f t="shared" si="18"/>
        <v>2562</v>
      </c>
      <c r="H539" s="93"/>
      <c r="I539" s="270"/>
      <c r="J539" s="271">
        <f t="shared" si="19"/>
        <v>0</v>
      </c>
      <c r="K539" s="93"/>
      <c r="L539" s="279" t="s">
        <v>162</v>
      </c>
      <c r="M539" s="279" t="s">
        <v>2779</v>
      </c>
      <c r="N539" s="279"/>
      <c r="O539" s="279">
        <v>168</v>
      </c>
      <c r="P539" s="279" t="s">
        <v>691</v>
      </c>
      <c r="Q539" s="279"/>
      <c r="R539" s="279"/>
      <c r="S539" s="279">
        <v>345</v>
      </c>
      <c r="T539" s="372">
        <v>1.38</v>
      </c>
      <c r="U539" s="279">
        <v>20</v>
      </c>
    </row>
    <row r="540" spans="1:21" ht="45" customHeight="1" thickBot="1" x14ac:dyDescent="0.3">
      <c r="A540" s="563"/>
      <c r="B540" s="454" t="s">
        <v>2927</v>
      </c>
      <c r="C540" s="455" t="s">
        <v>2928</v>
      </c>
      <c r="D540" s="456"/>
      <c r="E540" s="336" t="s">
        <v>242</v>
      </c>
      <c r="F540" s="337">
        <v>1220</v>
      </c>
      <c r="G540" s="338">
        <f t="shared" si="18"/>
        <v>854</v>
      </c>
      <c r="H540" s="93"/>
      <c r="I540" s="339"/>
      <c r="J540" s="340">
        <f t="shared" si="19"/>
        <v>0</v>
      </c>
      <c r="K540" s="93"/>
      <c r="L540" s="341" t="s">
        <v>162</v>
      </c>
      <c r="M540" s="341" t="s">
        <v>2779</v>
      </c>
      <c r="N540" s="341"/>
      <c r="O540" s="341">
        <v>168</v>
      </c>
      <c r="P540" s="341" t="s">
        <v>2781</v>
      </c>
      <c r="Q540" s="341"/>
      <c r="R540" s="341"/>
      <c r="S540" s="341">
        <v>345</v>
      </c>
      <c r="T540" s="373">
        <v>0.16</v>
      </c>
      <c r="U540" s="341"/>
    </row>
    <row r="541" spans="1:21" ht="31.5" x14ac:dyDescent="0.25">
      <c r="A541" s="635"/>
      <c r="B541" s="457" t="s">
        <v>3043</v>
      </c>
      <c r="C541" s="458" t="s">
        <v>3044</v>
      </c>
      <c r="D541" s="459"/>
      <c r="E541" s="172" t="s">
        <v>242</v>
      </c>
      <c r="F541" s="35">
        <v>15006</v>
      </c>
      <c r="G541" s="342">
        <f t="shared" si="18"/>
        <v>10504.2</v>
      </c>
      <c r="H541" s="93"/>
      <c r="I541" s="49"/>
      <c r="J541" s="50">
        <f t="shared" si="19"/>
        <v>0</v>
      </c>
      <c r="K541" s="93"/>
      <c r="L541" s="173" t="s">
        <v>162</v>
      </c>
      <c r="M541" s="173" t="s">
        <v>2779</v>
      </c>
      <c r="N541" s="173"/>
      <c r="O541" s="173">
        <v>168</v>
      </c>
      <c r="P541" s="173" t="s">
        <v>2781</v>
      </c>
      <c r="Q541" s="173"/>
      <c r="R541" s="173"/>
      <c r="S541" s="173">
        <v>475</v>
      </c>
      <c r="T541" s="174">
        <v>3.45</v>
      </c>
      <c r="U541" s="173">
        <v>20</v>
      </c>
    </row>
    <row r="542" spans="1:21" ht="31.5" x14ac:dyDescent="0.25">
      <c r="A542" s="634"/>
      <c r="B542" s="428" t="s">
        <v>3069</v>
      </c>
      <c r="C542" s="429" t="s">
        <v>3070</v>
      </c>
      <c r="D542" s="430"/>
      <c r="E542" s="277" t="s">
        <v>242</v>
      </c>
      <c r="F542" s="278">
        <v>15006</v>
      </c>
      <c r="G542" s="269">
        <f t="shared" si="18"/>
        <v>10504.2</v>
      </c>
      <c r="H542" s="93"/>
      <c r="I542" s="270"/>
      <c r="J542" s="271">
        <f t="shared" si="19"/>
        <v>0</v>
      </c>
      <c r="K542" s="93"/>
      <c r="L542" s="279" t="s">
        <v>162</v>
      </c>
      <c r="M542" s="279" t="s">
        <v>2779</v>
      </c>
      <c r="N542" s="279"/>
      <c r="O542" s="279">
        <v>168</v>
      </c>
      <c r="P542" s="279" t="s">
        <v>2848</v>
      </c>
      <c r="Q542" s="279"/>
      <c r="R542" s="279"/>
      <c r="S542" s="279">
        <v>475</v>
      </c>
      <c r="T542" s="372">
        <v>3.45</v>
      </c>
      <c r="U542" s="279">
        <v>20</v>
      </c>
    </row>
    <row r="543" spans="1:21" ht="45" customHeight="1" x14ac:dyDescent="0.25">
      <c r="A543" s="562"/>
      <c r="B543" s="431" t="s">
        <v>2877</v>
      </c>
      <c r="C543" s="432" t="s">
        <v>2878</v>
      </c>
      <c r="D543" s="433"/>
      <c r="E543" s="277" t="s">
        <v>242</v>
      </c>
      <c r="F543" s="278">
        <v>4392</v>
      </c>
      <c r="G543" s="269">
        <f t="shared" si="18"/>
        <v>3074.4</v>
      </c>
      <c r="H543" s="93"/>
      <c r="I543" s="270"/>
      <c r="J543" s="271">
        <f t="shared" si="19"/>
        <v>0</v>
      </c>
      <c r="K543" s="93"/>
      <c r="L543" s="279" t="s">
        <v>162</v>
      </c>
      <c r="M543" s="279" t="s">
        <v>2779</v>
      </c>
      <c r="N543" s="279"/>
      <c r="O543" s="279">
        <v>168</v>
      </c>
      <c r="P543" s="279" t="s">
        <v>691</v>
      </c>
      <c r="Q543" s="279"/>
      <c r="R543" s="279"/>
      <c r="S543" s="279">
        <v>475</v>
      </c>
      <c r="T543" s="372">
        <v>1.9</v>
      </c>
      <c r="U543" s="279">
        <v>20</v>
      </c>
    </row>
    <row r="544" spans="1:21" ht="48" customHeight="1" thickBot="1" x14ac:dyDescent="0.3">
      <c r="A544" s="564"/>
      <c r="B544" s="448" t="s">
        <v>2929</v>
      </c>
      <c r="C544" s="449" t="s">
        <v>2930</v>
      </c>
      <c r="D544" s="450"/>
      <c r="E544" s="313" t="s">
        <v>242</v>
      </c>
      <c r="F544" s="314">
        <v>1464</v>
      </c>
      <c r="G544" s="315">
        <f t="shared" si="18"/>
        <v>1024.8</v>
      </c>
      <c r="H544" s="93"/>
      <c r="I544" s="316"/>
      <c r="J544" s="317">
        <f t="shared" si="19"/>
        <v>0</v>
      </c>
      <c r="K544" s="93"/>
      <c r="L544" s="318" t="s">
        <v>162</v>
      </c>
      <c r="M544" s="318" t="s">
        <v>2779</v>
      </c>
      <c r="N544" s="318"/>
      <c r="O544" s="318">
        <v>168</v>
      </c>
      <c r="P544" s="318" t="s">
        <v>2781</v>
      </c>
      <c r="Q544" s="318"/>
      <c r="R544" s="318"/>
      <c r="S544" s="318">
        <v>475</v>
      </c>
      <c r="T544" s="374">
        <v>0.23</v>
      </c>
      <c r="U544" s="318"/>
    </row>
    <row r="545" spans="1:21" s="142" customFormat="1" ht="36.75" customHeight="1" thickTop="1" x14ac:dyDescent="0.25">
      <c r="A545" s="643"/>
      <c r="B545" s="442" t="s">
        <v>3093</v>
      </c>
      <c r="C545" s="443" t="s">
        <v>3094</v>
      </c>
      <c r="D545" s="443"/>
      <c r="E545" s="444" t="s">
        <v>242</v>
      </c>
      <c r="F545" s="445">
        <v>2745</v>
      </c>
      <c r="G545" s="287">
        <f t="shared" si="18"/>
        <v>1921.5</v>
      </c>
      <c r="H545" s="93"/>
      <c r="I545" s="47"/>
      <c r="J545" s="48">
        <f t="shared" si="19"/>
        <v>0</v>
      </c>
      <c r="K545" s="93"/>
      <c r="L545" s="446" t="s">
        <v>162</v>
      </c>
      <c r="M545" s="446" t="s">
        <v>2779</v>
      </c>
      <c r="N545" s="446" t="s">
        <v>2780</v>
      </c>
      <c r="O545" s="446">
        <v>168</v>
      </c>
      <c r="P545" s="446" t="s">
        <v>2933</v>
      </c>
      <c r="Q545" s="446"/>
      <c r="R545" s="446"/>
      <c r="S545" s="446"/>
      <c r="T545" s="446">
        <v>1.5920000000000001</v>
      </c>
      <c r="U545" s="446"/>
    </row>
    <row r="546" spans="1:21" s="142" customFormat="1" ht="25.5" x14ac:dyDescent="0.25">
      <c r="A546" s="644"/>
      <c r="B546" s="123" t="s">
        <v>2963</v>
      </c>
      <c r="C546" s="175" t="s">
        <v>2964</v>
      </c>
      <c r="D546" s="125">
        <v>1</v>
      </c>
      <c r="E546" s="126" t="s">
        <v>242</v>
      </c>
      <c r="F546" s="5">
        <v>1281</v>
      </c>
      <c r="G546" s="272">
        <f t="shared" si="18"/>
        <v>896.7</v>
      </c>
      <c r="H546" s="93"/>
      <c r="I546" s="51"/>
      <c r="J546" s="52">
        <f t="shared" si="19"/>
        <v>0</v>
      </c>
      <c r="K546" s="93"/>
      <c r="L546" s="125" t="s">
        <v>162</v>
      </c>
      <c r="M546" s="125" t="s">
        <v>2779</v>
      </c>
      <c r="N546" s="125" t="s">
        <v>2780</v>
      </c>
      <c r="O546" s="125">
        <v>168</v>
      </c>
      <c r="P546" s="125" t="s">
        <v>2933</v>
      </c>
      <c r="Q546" s="125"/>
      <c r="R546" s="125"/>
      <c r="S546" s="125"/>
      <c r="T546" s="125">
        <v>1.5920000000000001</v>
      </c>
      <c r="U546" s="125"/>
    </row>
    <row r="547" spans="1:21" s="142" customFormat="1" ht="25.5" x14ac:dyDescent="0.25">
      <c r="A547" s="644"/>
      <c r="B547" s="123" t="s">
        <v>2965</v>
      </c>
      <c r="C547" s="175" t="s">
        <v>2966</v>
      </c>
      <c r="D547" s="125">
        <v>1</v>
      </c>
      <c r="E547" s="126" t="s">
        <v>242</v>
      </c>
      <c r="F547" s="5">
        <v>1464</v>
      </c>
      <c r="G547" s="272">
        <f t="shared" si="18"/>
        <v>1024.8</v>
      </c>
      <c r="H547" s="93"/>
      <c r="I547" s="51"/>
      <c r="J547" s="52">
        <f t="shared" si="19"/>
        <v>0</v>
      </c>
      <c r="K547" s="93"/>
      <c r="L547" s="125" t="s">
        <v>162</v>
      </c>
      <c r="M547" s="125" t="s">
        <v>2779</v>
      </c>
      <c r="N547" s="125" t="s">
        <v>2780</v>
      </c>
      <c r="O547" s="125">
        <v>168</v>
      </c>
      <c r="P547" s="125" t="s">
        <v>2933</v>
      </c>
      <c r="Q547" s="125"/>
      <c r="R547" s="125"/>
      <c r="S547" s="125"/>
      <c r="T547" s="125">
        <v>1.5920000000000001</v>
      </c>
      <c r="U547" s="125"/>
    </row>
    <row r="548" spans="1:21" s="142" customFormat="1" ht="35.25" customHeight="1" x14ac:dyDescent="0.25">
      <c r="A548" s="644"/>
      <c r="B548" s="434" t="s">
        <v>3095</v>
      </c>
      <c r="C548" s="433" t="s">
        <v>3096</v>
      </c>
      <c r="D548" s="433"/>
      <c r="E548" s="435" t="s">
        <v>242</v>
      </c>
      <c r="F548" s="436">
        <v>3111</v>
      </c>
      <c r="G548" s="269">
        <f t="shared" si="18"/>
        <v>2177.6999999999998</v>
      </c>
      <c r="H548" s="93"/>
      <c r="I548" s="270"/>
      <c r="J548" s="271">
        <f t="shared" si="19"/>
        <v>0</v>
      </c>
      <c r="K548" s="93"/>
      <c r="L548" s="437" t="s">
        <v>162</v>
      </c>
      <c r="M548" s="437" t="s">
        <v>2779</v>
      </c>
      <c r="N548" s="437" t="s">
        <v>2792</v>
      </c>
      <c r="O548" s="437">
        <v>168</v>
      </c>
      <c r="P548" s="437" t="s">
        <v>2933</v>
      </c>
      <c r="Q548" s="437"/>
      <c r="R548" s="437"/>
      <c r="S548" s="437"/>
      <c r="T548" s="437">
        <v>1.8280000000000001</v>
      </c>
      <c r="U548" s="437"/>
    </row>
    <row r="549" spans="1:21" s="142" customFormat="1" ht="25.5" x14ac:dyDescent="0.25">
      <c r="A549" s="644"/>
      <c r="B549" s="123" t="s">
        <v>2965</v>
      </c>
      <c r="C549" s="175" t="s">
        <v>2966</v>
      </c>
      <c r="D549" s="125">
        <v>1</v>
      </c>
      <c r="E549" s="126" t="s">
        <v>242</v>
      </c>
      <c r="F549" s="5">
        <v>1464</v>
      </c>
      <c r="G549" s="272">
        <f t="shared" si="18"/>
        <v>1024.8</v>
      </c>
      <c r="H549" s="93"/>
      <c r="I549" s="51"/>
      <c r="J549" s="52">
        <f t="shared" si="19"/>
        <v>0</v>
      </c>
      <c r="K549" s="93"/>
      <c r="L549" s="125" t="s">
        <v>162</v>
      </c>
      <c r="M549" s="125" t="s">
        <v>2779</v>
      </c>
      <c r="N549" s="125" t="s">
        <v>2792</v>
      </c>
      <c r="O549" s="125">
        <v>168</v>
      </c>
      <c r="P549" s="125" t="s">
        <v>2933</v>
      </c>
      <c r="Q549" s="125"/>
      <c r="R549" s="125"/>
      <c r="S549" s="125"/>
      <c r="T549" s="125">
        <v>1.8280000000000001</v>
      </c>
      <c r="U549" s="125"/>
    </row>
    <row r="550" spans="1:21" s="142" customFormat="1" ht="25.5" x14ac:dyDescent="0.25">
      <c r="A550" s="644"/>
      <c r="B550" s="123" t="s">
        <v>2969</v>
      </c>
      <c r="C550" s="175" t="s">
        <v>2970</v>
      </c>
      <c r="D550" s="125">
        <v>1</v>
      </c>
      <c r="E550" s="126" t="s">
        <v>242</v>
      </c>
      <c r="F550" s="5">
        <v>1647</v>
      </c>
      <c r="G550" s="272">
        <f t="shared" si="18"/>
        <v>1152.9000000000001</v>
      </c>
      <c r="H550" s="93"/>
      <c r="I550" s="51"/>
      <c r="J550" s="52">
        <f t="shared" si="19"/>
        <v>0</v>
      </c>
      <c r="K550" s="93"/>
      <c r="L550" s="125" t="s">
        <v>162</v>
      </c>
      <c r="M550" s="125" t="s">
        <v>2779</v>
      </c>
      <c r="N550" s="125" t="s">
        <v>2792</v>
      </c>
      <c r="O550" s="125">
        <v>168</v>
      </c>
      <c r="P550" s="125" t="s">
        <v>2933</v>
      </c>
      <c r="Q550" s="125"/>
      <c r="R550" s="125"/>
      <c r="S550" s="125"/>
      <c r="T550" s="125">
        <v>1.8280000000000001</v>
      </c>
      <c r="U550" s="125"/>
    </row>
    <row r="551" spans="1:21" s="142" customFormat="1" ht="33.75" customHeight="1" x14ac:dyDescent="0.25">
      <c r="A551" s="644"/>
      <c r="B551" s="434" t="s">
        <v>3097</v>
      </c>
      <c r="C551" s="433" t="s">
        <v>3098</v>
      </c>
      <c r="D551" s="433"/>
      <c r="E551" s="435" t="s">
        <v>242</v>
      </c>
      <c r="F551" s="436">
        <v>3477</v>
      </c>
      <c r="G551" s="269">
        <f t="shared" si="18"/>
        <v>2433.9</v>
      </c>
      <c r="H551" s="93"/>
      <c r="I551" s="270"/>
      <c r="J551" s="271">
        <f t="shared" si="19"/>
        <v>0</v>
      </c>
      <c r="K551" s="93"/>
      <c r="L551" s="437" t="s">
        <v>162</v>
      </c>
      <c r="M551" s="437" t="s">
        <v>2779</v>
      </c>
      <c r="N551" s="437" t="s">
        <v>2797</v>
      </c>
      <c r="O551" s="437">
        <v>168</v>
      </c>
      <c r="P551" s="437" t="s">
        <v>2933</v>
      </c>
      <c r="Q551" s="437"/>
      <c r="R551" s="437"/>
      <c r="S551" s="437"/>
      <c r="T551" s="437">
        <v>2</v>
      </c>
      <c r="U551" s="437"/>
    </row>
    <row r="552" spans="1:21" s="142" customFormat="1" ht="25.5" x14ac:dyDescent="0.25">
      <c r="A552" s="644"/>
      <c r="B552" s="123" t="s">
        <v>2969</v>
      </c>
      <c r="C552" s="175" t="s">
        <v>2970</v>
      </c>
      <c r="D552" s="125">
        <v>1</v>
      </c>
      <c r="E552" s="126" t="s">
        <v>242</v>
      </c>
      <c r="F552" s="5">
        <v>1647</v>
      </c>
      <c r="G552" s="272">
        <f t="shared" si="18"/>
        <v>1152.9000000000001</v>
      </c>
      <c r="H552" s="93"/>
      <c r="I552" s="51"/>
      <c r="J552" s="52">
        <f t="shared" si="19"/>
        <v>0</v>
      </c>
      <c r="K552" s="93"/>
      <c r="L552" s="125" t="s">
        <v>162</v>
      </c>
      <c r="M552" s="125" t="s">
        <v>2779</v>
      </c>
      <c r="N552" s="125" t="s">
        <v>2797</v>
      </c>
      <c r="O552" s="125">
        <v>168</v>
      </c>
      <c r="P552" s="125" t="s">
        <v>2933</v>
      </c>
      <c r="Q552" s="125"/>
      <c r="R552" s="125"/>
      <c r="S552" s="125"/>
      <c r="T552" s="125">
        <v>2</v>
      </c>
      <c r="U552" s="125"/>
    </row>
    <row r="553" spans="1:21" s="142" customFormat="1" ht="25.5" x14ac:dyDescent="0.25">
      <c r="A553" s="644"/>
      <c r="B553" s="123" t="s">
        <v>2973</v>
      </c>
      <c r="C553" s="175" t="s">
        <v>2974</v>
      </c>
      <c r="D553" s="125">
        <v>1</v>
      </c>
      <c r="E553" s="126" t="s">
        <v>242</v>
      </c>
      <c r="F553" s="5">
        <v>1830</v>
      </c>
      <c r="G553" s="272">
        <f t="shared" si="18"/>
        <v>1281</v>
      </c>
      <c r="H553" s="93"/>
      <c r="I553" s="51"/>
      <c r="J553" s="52">
        <f t="shared" si="19"/>
        <v>0</v>
      </c>
      <c r="K553" s="93"/>
      <c r="L553" s="125" t="s">
        <v>162</v>
      </c>
      <c r="M553" s="125" t="s">
        <v>2779</v>
      </c>
      <c r="N553" s="125" t="s">
        <v>2797</v>
      </c>
      <c r="O553" s="125">
        <v>168</v>
      </c>
      <c r="P553" s="125" t="s">
        <v>2933</v>
      </c>
      <c r="Q553" s="125"/>
      <c r="R553" s="125"/>
      <c r="S553" s="125"/>
      <c r="T553" s="125">
        <v>2</v>
      </c>
      <c r="U553" s="125"/>
    </row>
    <row r="554" spans="1:21" s="142" customFormat="1" ht="36.75" customHeight="1" x14ac:dyDescent="0.25">
      <c r="A554" s="644"/>
      <c r="B554" s="434" t="s">
        <v>3099</v>
      </c>
      <c r="C554" s="433" t="s">
        <v>3100</v>
      </c>
      <c r="D554" s="433"/>
      <c r="E554" s="435" t="s">
        <v>242</v>
      </c>
      <c r="F554" s="436">
        <v>3721</v>
      </c>
      <c r="G554" s="269">
        <f t="shared" si="18"/>
        <v>2604.6999999999998</v>
      </c>
      <c r="H554" s="93"/>
      <c r="I554" s="270"/>
      <c r="J554" s="271">
        <f t="shared" si="19"/>
        <v>0</v>
      </c>
      <c r="K554" s="93"/>
      <c r="L554" s="437" t="s">
        <v>162</v>
      </c>
      <c r="M554" s="437" t="s">
        <v>2779</v>
      </c>
      <c r="N554" s="437" t="s">
        <v>2802</v>
      </c>
      <c r="O554" s="437">
        <v>168</v>
      </c>
      <c r="P554" s="437" t="s">
        <v>2933</v>
      </c>
      <c r="Q554" s="437"/>
      <c r="R554" s="437"/>
      <c r="S554" s="437"/>
      <c r="T554" s="437">
        <v>2.1579999999999999</v>
      </c>
      <c r="U554" s="437"/>
    </row>
    <row r="555" spans="1:21" s="142" customFormat="1" ht="25.5" x14ac:dyDescent="0.25">
      <c r="A555" s="644"/>
      <c r="B555" s="123" t="s">
        <v>2977</v>
      </c>
      <c r="C555" s="175" t="s">
        <v>2978</v>
      </c>
      <c r="D555" s="125">
        <v>1</v>
      </c>
      <c r="E555" s="126" t="s">
        <v>242</v>
      </c>
      <c r="F555" s="5">
        <v>1769</v>
      </c>
      <c r="G555" s="272">
        <f t="shared" si="18"/>
        <v>1238.3000000000002</v>
      </c>
      <c r="H555" s="93"/>
      <c r="I555" s="51"/>
      <c r="J555" s="52">
        <f t="shared" si="19"/>
        <v>0</v>
      </c>
      <c r="K555" s="93"/>
      <c r="L555" s="125" t="s">
        <v>162</v>
      </c>
      <c r="M555" s="125" t="s">
        <v>2779</v>
      </c>
      <c r="N555" s="125" t="s">
        <v>2802</v>
      </c>
      <c r="O555" s="125">
        <v>168</v>
      </c>
      <c r="P555" s="125" t="s">
        <v>2933</v>
      </c>
      <c r="Q555" s="125"/>
      <c r="R555" s="125"/>
      <c r="S555" s="125"/>
      <c r="T555" s="125">
        <v>2.1579999999999999</v>
      </c>
      <c r="U555" s="125"/>
    </row>
    <row r="556" spans="1:21" s="142" customFormat="1" ht="25.5" x14ac:dyDescent="0.25">
      <c r="A556" s="644"/>
      <c r="B556" s="123" t="s">
        <v>2979</v>
      </c>
      <c r="C556" s="175" t="s">
        <v>2980</v>
      </c>
      <c r="D556" s="125">
        <v>1</v>
      </c>
      <c r="E556" s="126" t="s">
        <v>242</v>
      </c>
      <c r="F556" s="5">
        <v>1952</v>
      </c>
      <c r="G556" s="272">
        <f t="shared" si="18"/>
        <v>1366.4</v>
      </c>
      <c r="H556" s="93"/>
      <c r="I556" s="51"/>
      <c r="J556" s="52">
        <f t="shared" si="19"/>
        <v>0</v>
      </c>
      <c r="K556" s="93"/>
      <c r="L556" s="125" t="s">
        <v>162</v>
      </c>
      <c r="M556" s="125" t="s">
        <v>2779</v>
      </c>
      <c r="N556" s="125" t="s">
        <v>2802</v>
      </c>
      <c r="O556" s="125">
        <v>168</v>
      </c>
      <c r="P556" s="125" t="s">
        <v>2933</v>
      </c>
      <c r="Q556" s="125"/>
      <c r="R556" s="125"/>
      <c r="S556" s="125"/>
      <c r="T556" s="125">
        <v>2.1579999999999999</v>
      </c>
      <c r="U556" s="125"/>
    </row>
    <row r="557" spans="1:21" s="142" customFormat="1" ht="35.25" customHeight="1" x14ac:dyDescent="0.25">
      <c r="A557" s="644"/>
      <c r="B557" s="434" t="s">
        <v>3101</v>
      </c>
      <c r="C557" s="433" t="s">
        <v>3102</v>
      </c>
      <c r="D557" s="433"/>
      <c r="E557" s="435" t="s">
        <v>242</v>
      </c>
      <c r="F557" s="436">
        <v>4148</v>
      </c>
      <c r="G557" s="269">
        <f t="shared" si="18"/>
        <v>2903.6000000000004</v>
      </c>
      <c r="H557" s="93"/>
      <c r="I557" s="270"/>
      <c r="J557" s="271">
        <f t="shared" si="19"/>
        <v>0</v>
      </c>
      <c r="K557" s="93"/>
      <c r="L557" s="437" t="s">
        <v>162</v>
      </c>
      <c r="M557" s="437" t="s">
        <v>2779</v>
      </c>
      <c r="N557" s="437" t="s">
        <v>2809</v>
      </c>
      <c r="O557" s="437">
        <v>168</v>
      </c>
      <c r="P557" s="437" t="s">
        <v>2933</v>
      </c>
      <c r="Q557" s="437"/>
      <c r="R557" s="437"/>
      <c r="S557" s="437"/>
      <c r="T557" s="437">
        <v>2.4300000000000002</v>
      </c>
      <c r="U557" s="437"/>
    </row>
    <row r="558" spans="1:21" s="142" customFormat="1" ht="25.5" x14ac:dyDescent="0.25">
      <c r="A558" s="644"/>
      <c r="B558" s="123" t="s">
        <v>2983</v>
      </c>
      <c r="C558" s="175" t="s">
        <v>2984</v>
      </c>
      <c r="D558" s="125">
        <v>1</v>
      </c>
      <c r="E558" s="126" t="s">
        <v>242</v>
      </c>
      <c r="F558" s="5">
        <v>1952</v>
      </c>
      <c r="G558" s="272">
        <f t="shared" si="18"/>
        <v>1366.4</v>
      </c>
      <c r="H558" s="93"/>
      <c r="I558" s="51"/>
      <c r="J558" s="52">
        <f t="shared" si="19"/>
        <v>0</v>
      </c>
      <c r="K558" s="93"/>
      <c r="L558" s="125" t="s">
        <v>162</v>
      </c>
      <c r="M558" s="125" t="s">
        <v>2779</v>
      </c>
      <c r="N558" s="125" t="s">
        <v>2809</v>
      </c>
      <c r="O558" s="125">
        <v>168</v>
      </c>
      <c r="P558" s="125" t="s">
        <v>2933</v>
      </c>
      <c r="Q558" s="125"/>
      <c r="R558" s="125"/>
      <c r="S558" s="125"/>
      <c r="T558" s="125">
        <v>2.4300000000000002</v>
      </c>
      <c r="U558" s="125"/>
    </row>
    <row r="559" spans="1:21" s="142" customFormat="1" ht="25.5" x14ac:dyDescent="0.25">
      <c r="A559" s="644"/>
      <c r="B559" s="123" t="s">
        <v>2985</v>
      </c>
      <c r="C559" s="175" t="s">
        <v>2986</v>
      </c>
      <c r="D559" s="125">
        <v>1</v>
      </c>
      <c r="E559" s="126" t="s">
        <v>242</v>
      </c>
      <c r="F559" s="5">
        <v>2196</v>
      </c>
      <c r="G559" s="272">
        <f t="shared" si="18"/>
        <v>1537.2</v>
      </c>
      <c r="H559" s="93"/>
      <c r="I559" s="51"/>
      <c r="J559" s="52">
        <f t="shared" si="19"/>
        <v>0</v>
      </c>
      <c r="K559" s="93"/>
      <c r="L559" s="125" t="s">
        <v>162</v>
      </c>
      <c r="M559" s="125" t="s">
        <v>2779</v>
      </c>
      <c r="N559" s="125" t="s">
        <v>2809</v>
      </c>
      <c r="O559" s="125">
        <v>168</v>
      </c>
      <c r="P559" s="125" t="s">
        <v>2933</v>
      </c>
      <c r="Q559" s="125"/>
      <c r="R559" s="125"/>
      <c r="S559" s="125"/>
      <c r="T559" s="125">
        <v>2.4300000000000002</v>
      </c>
      <c r="U559" s="125"/>
    </row>
    <row r="560" spans="1:21" s="142" customFormat="1" ht="34.5" customHeight="1" x14ac:dyDescent="0.25">
      <c r="A560" s="644"/>
      <c r="B560" s="434" t="s">
        <v>3103</v>
      </c>
      <c r="C560" s="433" t="s">
        <v>3104</v>
      </c>
      <c r="D560" s="433"/>
      <c r="E560" s="435" t="s">
        <v>242</v>
      </c>
      <c r="F560" s="436">
        <v>4575</v>
      </c>
      <c r="G560" s="269">
        <f t="shared" si="18"/>
        <v>3202.5</v>
      </c>
      <c r="H560" s="93"/>
      <c r="I560" s="270"/>
      <c r="J560" s="271">
        <f t="shared" si="19"/>
        <v>0</v>
      </c>
      <c r="K560" s="93"/>
      <c r="L560" s="437" t="s">
        <v>162</v>
      </c>
      <c r="M560" s="437" t="s">
        <v>2779</v>
      </c>
      <c r="N560" s="437" t="s">
        <v>2816</v>
      </c>
      <c r="O560" s="437">
        <v>168</v>
      </c>
      <c r="P560" s="437" t="s">
        <v>2933</v>
      </c>
      <c r="Q560" s="437"/>
      <c r="R560" s="437"/>
      <c r="S560" s="437"/>
      <c r="T560" s="437">
        <v>2.6560000000000001</v>
      </c>
      <c r="U560" s="437"/>
    </row>
    <row r="561" spans="1:21" s="142" customFormat="1" ht="25.5" x14ac:dyDescent="0.25">
      <c r="A561" s="644"/>
      <c r="B561" s="123" t="s">
        <v>2985</v>
      </c>
      <c r="C561" s="175" t="s">
        <v>2986</v>
      </c>
      <c r="D561" s="125">
        <v>1</v>
      </c>
      <c r="E561" s="126" t="s">
        <v>242</v>
      </c>
      <c r="F561" s="5">
        <v>2196</v>
      </c>
      <c r="G561" s="272">
        <f t="shared" si="18"/>
        <v>1537.2</v>
      </c>
      <c r="H561" s="93"/>
      <c r="I561" s="51"/>
      <c r="J561" s="52">
        <f t="shared" si="19"/>
        <v>0</v>
      </c>
      <c r="K561" s="93"/>
      <c r="L561" s="125" t="s">
        <v>162</v>
      </c>
      <c r="M561" s="125" t="s">
        <v>2779</v>
      </c>
      <c r="N561" s="125" t="s">
        <v>2816</v>
      </c>
      <c r="O561" s="125">
        <v>168</v>
      </c>
      <c r="P561" s="125" t="s">
        <v>2933</v>
      </c>
      <c r="Q561" s="125"/>
      <c r="R561" s="125"/>
      <c r="S561" s="125"/>
      <c r="T561" s="125">
        <v>2.6560000000000001</v>
      </c>
      <c r="U561" s="125"/>
    </row>
    <row r="562" spans="1:21" s="142" customFormat="1" ht="25.5" x14ac:dyDescent="0.25">
      <c r="A562" s="644"/>
      <c r="B562" s="123" t="s">
        <v>2989</v>
      </c>
      <c r="C562" s="175" t="s">
        <v>2990</v>
      </c>
      <c r="D562" s="125">
        <v>1</v>
      </c>
      <c r="E562" s="126" t="s">
        <v>242</v>
      </c>
      <c r="F562" s="5">
        <v>2379</v>
      </c>
      <c r="G562" s="272">
        <f t="shared" si="18"/>
        <v>1665.3000000000002</v>
      </c>
      <c r="H562" s="93"/>
      <c r="I562" s="51"/>
      <c r="J562" s="52">
        <f t="shared" si="19"/>
        <v>0</v>
      </c>
      <c r="K562" s="93"/>
      <c r="L562" s="125" t="s">
        <v>162</v>
      </c>
      <c r="M562" s="125" t="s">
        <v>2779</v>
      </c>
      <c r="N562" s="125" t="s">
        <v>2816</v>
      </c>
      <c r="O562" s="125">
        <v>168</v>
      </c>
      <c r="P562" s="125" t="s">
        <v>2933</v>
      </c>
      <c r="Q562" s="125"/>
      <c r="R562" s="125"/>
      <c r="S562" s="125"/>
      <c r="T562" s="125">
        <v>2.6560000000000001</v>
      </c>
      <c r="U562" s="125"/>
    </row>
    <row r="563" spans="1:21" s="142" customFormat="1" ht="34.5" customHeight="1" x14ac:dyDescent="0.25">
      <c r="A563" s="644"/>
      <c r="B563" s="434" t="s">
        <v>3105</v>
      </c>
      <c r="C563" s="433" t="s">
        <v>3106</v>
      </c>
      <c r="D563" s="433"/>
      <c r="E563" s="435" t="s">
        <v>242</v>
      </c>
      <c r="F563" s="436">
        <v>4941</v>
      </c>
      <c r="G563" s="269">
        <f t="shared" si="18"/>
        <v>3458.7</v>
      </c>
      <c r="H563" s="93"/>
      <c r="I563" s="270"/>
      <c r="J563" s="271">
        <f t="shared" si="19"/>
        <v>0</v>
      </c>
      <c r="K563" s="93"/>
      <c r="L563" s="437" t="s">
        <v>162</v>
      </c>
      <c r="M563" s="437" t="s">
        <v>2779</v>
      </c>
      <c r="N563" s="437" t="s">
        <v>2819</v>
      </c>
      <c r="O563" s="437">
        <v>168</v>
      </c>
      <c r="P563" s="437" t="s">
        <v>2933</v>
      </c>
      <c r="Q563" s="437"/>
      <c r="R563" s="437"/>
      <c r="S563" s="437"/>
      <c r="T563" s="437">
        <v>2.8919999999999999</v>
      </c>
      <c r="U563" s="437"/>
    </row>
    <row r="564" spans="1:21" s="142" customFormat="1" ht="25.5" x14ac:dyDescent="0.25">
      <c r="A564" s="644"/>
      <c r="B564" s="123" t="s">
        <v>2989</v>
      </c>
      <c r="C564" s="175" t="s">
        <v>2990</v>
      </c>
      <c r="D564" s="125">
        <v>1</v>
      </c>
      <c r="E564" s="126" t="s">
        <v>242</v>
      </c>
      <c r="F564" s="5">
        <v>2379</v>
      </c>
      <c r="G564" s="272">
        <f t="shared" si="18"/>
        <v>1665.3000000000002</v>
      </c>
      <c r="H564" s="93"/>
      <c r="I564" s="51"/>
      <c r="J564" s="52">
        <f t="shared" si="19"/>
        <v>0</v>
      </c>
      <c r="K564" s="93"/>
      <c r="L564" s="125" t="s">
        <v>162</v>
      </c>
      <c r="M564" s="125" t="s">
        <v>2779</v>
      </c>
      <c r="N564" s="125" t="s">
        <v>2819</v>
      </c>
      <c r="O564" s="125">
        <v>168</v>
      </c>
      <c r="P564" s="125" t="s">
        <v>2933</v>
      </c>
      <c r="Q564" s="125"/>
      <c r="R564" s="125"/>
      <c r="S564" s="125"/>
      <c r="T564" s="125">
        <v>2.8919999999999999</v>
      </c>
      <c r="U564" s="125"/>
    </row>
    <row r="565" spans="1:21" s="142" customFormat="1" ht="25.5" x14ac:dyDescent="0.25">
      <c r="A565" s="644"/>
      <c r="B565" s="123" t="s">
        <v>2993</v>
      </c>
      <c r="C565" s="175" t="s">
        <v>2994</v>
      </c>
      <c r="D565" s="125">
        <v>1</v>
      </c>
      <c r="E565" s="126" t="s">
        <v>242</v>
      </c>
      <c r="F565" s="5">
        <v>2562</v>
      </c>
      <c r="G565" s="272">
        <f t="shared" si="18"/>
        <v>1793.4</v>
      </c>
      <c r="H565" s="93"/>
      <c r="I565" s="51"/>
      <c r="J565" s="52">
        <f t="shared" si="19"/>
        <v>0</v>
      </c>
      <c r="K565" s="93"/>
      <c r="L565" s="125" t="s">
        <v>162</v>
      </c>
      <c r="M565" s="125" t="s">
        <v>2779</v>
      </c>
      <c r="N565" s="125" t="s">
        <v>2819</v>
      </c>
      <c r="O565" s="125">
        <v>168</v>
      </c>
      <c r="P565" s="125" t="s">
        <v>2933</v>
      </c>
      <c r="Q565" s="125"/>
      <c r="R565" s="125"/>
      <c r="S565" s="125"/>
      <c r="T565" s="125">
        <v>2.8919999999999999</v>
      </c>
      <c r="U565" s="125"/>
    </row>
    <row r="566" spans="1:21" s="142" customFormat="1" ht="37.5" customHeight="1" x14ac:dyDescent="0.25">
      <c r="A566" s="644"/>
      <c r="B566" s="434" t="s">
        <v>3107</v>
      </c>
      <c r="C566" s="433" t="s">
        <v>3108</v>
      </c>
      <c r="D566" s="433"/>
      <c r="E566" s="435" t="s">
        <v>242</v>
      </c>
      <c r="F566" s="436">
        <v>5307</v>
      </c>
      <c r="G566" s="269">
        <f t="shared" si="18"/>
        <v>3714.9</v>
      </c>
      <c r="H566" s="93"/>
      <c r="I566" s="270"/>
      <c r="J566" s="271">
        <f t="shared" si="19"/>
        <v>0</v>
      </c>
      <c r="K566" s="93"/>
      <c r="L566" s="437" t="s">
        <v>162</v>
      </c>
      <c r="M566" s="437" t="s">
        <v>2779</v>
      </c>
      <c r="N566" s="437" t="s">
        <v>2824</v>
      </c>
      <c r="O566" s="437">
        <v>168</v>
      </c>
      <c r="P566" s="437" t="s">
        <v>2933</v>
      </c>
      <c r="Q566" s="437"/>
      <c r="R566" s="437"/>
      <c r="S566" s="437"/>
      <c r="T566" s="437">
        <v>3.1280000000000001</v>
      </c>
      <c r="U566" s="437"/>
    </row>
    <row r="567" spans="1:21" s="142" customFormat="1" ht="25.5" x14ac:dyDescent="0.25">
      <c r="A567" s="644"/>
      <c r="B567" s="123" t="s">
        <v>2993</v>
      </c>
      <c r="C567" s="175" t="s">
        <v>2994</v>
      </c>
      <c r="D567" s="125">
        <v>1</v>
      </c>
      <c r="E567" s="126" t="s">
        <v>242</v>
      </c>
      <c r="F567" s="5">
        <v>2562</v>
      </c>
      <c r="G567" s="272">
        <f t="shared" si="18"/>
        <v>1793.4</v>
      </c>
      <c r="H567" s="93"/>
      <c r="I567" s="51"/>
      <c r="J567" s="52">
        <f t="shared" si="19"/>
        <v>0</v>
      </c>
      <c r="K567" s="93"/>
      <c r="L567" s="125" t="s">
        <v>162</v>
      </c>
      <c r="M567" s="125" t="s">
        <v>2779</v>
      </c>
      <c r="N567" s="125" t="s">
        <v>2824</v>
      </c>
      <c r="O567" s="125">
        <v>168</v>
      </c>
      <c r="P567" s="125" t="s">
        <v>2933</v>
      </c>
      <c r="Q567" s="125"/>
      <c r="R567" s="125"/>
      <c r="S567" s="125"/>
      <c r="T567" s="125">
        <v>3.1280000000000001</v>
      </c>
      <c r="U567" s="125"/>
    </row>
    <row r="568" spans="1:21" s="142" customFormat="1" ht="25.5" x14ac:dyDescent="0.25">
      <c r="A568" s="644"/>
      <c r="B568" s="123" t="s">
        <v>2997</v>
      </c>
      <c r="C568" s="175" t="s">
        <v>2998</v>
      </c>
      <c r="D568" s="125">
        <v>1</v>
      </c>
      <c r="E568" s="126" t="s">
        <v>242</v>
      </c>
      <c r="F568" s="5">
        <v>2745</v>
      </c>
      <c r="G568" s="272">
        <f t="shared" si="18"/>
        <v>1921.5</v>
      </c>
      <c r="H568" s="93"/>
      <c r="I568" s="51"/>
      <c r="J568" s="52">
        <f t="shared" si="19"/>
        <v>0</v>
      </c>
      <c r="K568" s="93"/>
      <c r="L568" s="125" t="s">
        <v>162</v>
      </c>
      <c r="M568" s="125" t="s">
        <v>2779</v>
      </c>
      <c r="N568" s="125" t="s">
        <v>2824</v>
      </c>
      <c r="O568" s="125">
        <v>168</v>
      </c>
      <c r="P568" s="125" t="s">
        <v>2933</v>
      </c>
      <c r="Q568" s="125"/>
      <c r="R568" s="125"/>
      <c r="S568" s="125"/>
      <c r="T568" s="125">
        <v>3.1280000000000001</v>
      </c>
      <c r="U568" s="125"/>
    </row>
    <row r="569" spans="1:21" s="142" customFormat="1" ht="36.75" customHeight="1" x14ac:dyDescent="0.25">
      <c r="A569" s="644"/>
      <c r="B569" s="434" t="s">
        <v>3109</v>
      </c>
      <c r="C569" s="433" t="s">
        <v>3110</v>
      </c>
      <c r="D569" s="433"/>
      <c r="E569" s="435" t="s">
        <v>242</v>
      </c>
      <c r="F569" s="436">
        <v>5673</v>
      </c>
      <c r="G569" s="269">
        <f t="shared" si="18"/>
        <v>3971.1000000000004</v>
      </c>
      <c r="H569" s="93"/>
      <c r="I569" s="270"/>
      <c r="J569" s="271">
        <f t="shared" si="19"/>
        <v>0</v>
      </c>
      <c r="K569" s="93"/>
      <c r="L569" s="437" t="s">
        <v>162</v>
      </c>
      <c r="M569" s="437" t="s">
        <v>2779</v>
      </c>
      <c r="N569" s="437" t="s">
        <v>2829</v>
      </c>
      <c r="O569" s="437">
        <v>168</v>
      </c>
      <c r="P569" s="437" t="s">
        <v>2933</v>
      </c>
      <c r="Q569" s="437"/>
      <c r="R569" s="437"/>
      <c r="S569" s="437"/>
      <c r="T569" s="437">
        <v>3.3620000000000001</v>
      </c>
      <c r="U569" s="437"/>
    </row>
    <row r="570" spans="1:21" s="142" customFormat="1" ht="25.5" x14ac:dyDescent="0.25">
      <c r="A570" s="644"/>
      <c r="B570" s="123" t="s">
        <v>2997</v>
      </c>
      <c r="C570" s="175" t="s">
        <v>2998</v>
      </c>
      <c r="D570" s="125">
        <v>1</v>
      </c>
      <c r="E570" s="126" t="s">
        <v>242</v>
      </c>
      <c r="F570" s="5">
        <v>2745</v>
      </c>
      <c r="G570" s="272">
        <f t="shared" si="18"/>
        <v>1921.5</v>
      </c>
      <c r="H570" s="93"/>
      <c r="I570" s="51"/>
      <c r="J570" s="52">
        <f t="shared" si="19"/>
        <v>0</v>
      </c>
      <c r="K570" s="93"/>
      <c r="L570" s="125" t="s">
        <v>162</v>
      </c>
      <c r="M570" s="125" t="s">
        <v>2779</v>
      </c>
      <c r="N570" s="125" t="s">
        <v>2829</v>
      </c>
      <c r="O570" s="125">
        <v>168</v>
      </c>
      <c r="P570" s="125" t="s">
        <v>2933</v>
      </c>
      <c r="Q570" s="125"/>
      <c r="R570" s="125"/>
      <c r="S570" s="125"/>
      <c r="T570" s="125">
        <v>3.3620000000000001</v>
      </c>
      <c r="U570" s="125"/>
    </row>
    <row r="571" spans="1:21" s="142" customFormat="1" ht="25.5" x14ac:dyDescent="0.25">
      <c r="A571" s="644"/>
      <c r="B571" s="123" t="s">
        <v>3001</v>
      </c>
      <c r="C571" s="175" t="s">
        <v>3002</v>
      </c>
      <c r="D571" s="125"/>
      <c r="E571" s="126" t="s">
        <v>242</v>
      </c>
      <c r="F571" s="5">
        <v>2928</v>
      </c>
      <c r="G571" s="272">
        <f t="shared" si="18"/>
        <v>2049.6</v>
      </c>
      <c r="H571" s="93"/>
      <c r="I571" s="51"/>
      <c r="J571" s="52">
        <f t="shared" si="19"/>
        <v>0</v>
      </c>
      <c r="K571" s="93"/>
      <c r="L571" s="125" t="s">
        <v>162</v>
      </c>
      <c r="M571" s="125" t="s">
        <v>2779</v>
      </c>
      <c r="N571" s="125" t="s">
        <v>2829</v>
      </c>
      <c r="O571" s="125">
        <v>168</v>
      </c>
      <c r="P571" s="125" t="s">
        <v>2933</v>
      </c>
      <c r="Q571" s="125"/>
      <c r="R571" s="125"/>
      <c r="S571" s="125"/>
      <c r="T571" s="125">
        <v>3.3620000000000001</v>
      </c>
      <c r="U571" s="125"/>
    </row>
    <row r="572" spans="1:21" s="142" customFormat="1" ht="34.5" customHeight="1" x14ac:dyDescent="0.25">
      <c r="A572" s="644"/>
      <c r="B572" s="434" t="s">
        <v>3111</v>
      </c>
      <c r="C572" s="433" t="s">
        <v>3112</v>
      </c>
      <c r="D572" s="433"/>
      <c r="E572" s="435" t="s">
        <v>242</v>
      </c>
      <c r="F572" s="436">
        <v>6100</v>
      </c>
      <c r="G572" s="269">
        <f t="shared" si="18"/>
        <v>4270</v>
      </c>
      <c r="H572" s="93"/>
      <c r="I572" s="270"/>
      <c r="J572" s="271">
        <f t="shared" si="19"/>
        <v>0</v>
      </c>
      <c r="K572" s="93"/>
      <c r="L572" s="437" t="s">
        <v>162</v>
      </c>
      <c r="M572" s="437" t="s">
        <v>2779</v>
      </c>
      <c r="N572" s="437" t="s">
        <v>2834</v>
      </c>
      <c r="O572" s="437">
        <v>168</v>
      </c>
      <c r="P572" s="437" t="s">
        <v>2933</v>
      </c>
      <c r="Q572" s="437"/>
      <c r="R572" s="437"/>
      <c r="S572" s="437"/>
      <c r="T572" s="437">
        <v>3.6</v>
      </c>
      <c r="U572" s="437"/>
    </row>
    <row r="573" spans="1:21" s="142" customFormat="1" ht="25.5" x14ac:dyDescent="0.25">
      <c r="A573" s="644"/>
      <c r="B573" s="123" t="s">
        <v>3001</v>
      </c>
      <c r="C573" s="175" t="s">
        <v>3002</v>
      </c>
      <c r="D573" s="125">
        <v>1</v>
      </c>
      <c r="E573" s="126" t="s">
        <v>242</v>
      </c>
      <c r="F573" s="5">
        <v>2928</v>
      </c>
      <c r="G573" s="272">
        <f t="shared" si="18"/>
        <v>2049.6</v>
      </c>
      <c r="H573" s="93"/>
      <c r="I573" s="51"/>
      <c r="J573" s="52">
        <f t="shared" si="19"/>
        <v>0</v>
      </c>
      <c r="K573" s="93"/>
      <c r="L573" s="125" t="s">
        <v>162</v>
      </c>
      <c r="M573" s="125" t="s">
        <v>2779</v>
      </c>
      <c r="N573" s="125" t="s">
        <v>2834</v>
      </c>
      <c r="O573" s="125">
        <v>168</v>
      </c>
      <c r="P573" s="125" t="s">
        <v>2933</v>
      </c>
      <c r="Q573" s="125"/>
      <c r="R573" s="125"/>
      <c r="S573" s="125"/>
      <c r="T573" s="125">
        <v>3.6</v>
      </c>
      <c r="U573" s="125"/>
    </row>
    <row r="574" spans="1:21" s="142" customFormat="1" ht="25.5" x14ac:dyDescent="0.25">
      <c r="A574" s="644"/>
      <c r="B574" s="123" t="s">
        <v>3005</v>
      </c>
      <c r="C574" s="175" t="s">
        <v>3006</v>
      </c>
      <c r="D574" s="125">
        <v>1</v>
      </c>
      <c r="E574" s="126" t="s">
        <v>242</v>
      </c>
      <c r="F574" s="5">
        <v>3172</v>
      </c>
      <c r="G574" s="272">
        <f t="shared" si="18"/>
        <v>2220.4</v>
      </c>
      <c r="H574" s="93"/>
      <c r="I574" s="51"/>
      <c r="J574" s="52">
        <f t="shared" si="19"/>
        <v>0</v>
      </c>
      <c r="K574" s="93"/>
      <c r="L574" s="125" t="s">
        <v>162</v>
      </c>
      <c r="M574" s="125" t="s">
        <v>2779</v>
      </c>
      <c r="N574" s="125" t="s">
        <v>2834</v>
      </c>
      <c r="O574" s="125">
        <v>168</v>
      </c>
      <c r="P574" s="125" t="s">
        <v>2933</v>
      </c>
      <c r="Q574" s="125"/>
      <c r="R574" s="125"/>
      <c r="S574" s="125"/>
      <c r="T574" s="125">
        <v>3.6</v>
      </c>
      <c r="U574" s="125"/>
    </row>
    <row r="575" spans="1:21" s="142" customFormat="1" ht="33.75" customHeight="1" x14ac:dyDescent="0.25">
      <c r="A575" s="644"/>
      <c r="B575" s="434" t="s">
        <v>3113</v>
      </c>
      <c r="C575" s="433" t="s">
        <v>3114</v>
      </c>
      <c r="D575" s="433"/>
      <c r="E575" s="435" t="s">
        <v>242</v>
      </c>
      <c r="F575" s="436">
        <v>6527</v>
      </c>
      <c r="G575" s="269">
        <f t="shared" si="18"/>
        <v>4568.8999999999996</v>
      </c>
      <c r="H575" s="93"/>
      <c r="I575" s="270"/>
      <c r="J575" s="271">
        <f t="shared" si="19"/>
        <v>0</v>
      </c>
      <c r="K575" s="93"/>
      <c r="L575" s="437" t="s">
        <v>162</v>
      </c>
      <c r="M575" s="437" t="s">
        <v>2779</v>
      </c>
      <c r="N575" s="437" t="s">
        <v>2109</v>
      </c>
      <c r="O575" s="437">
        <v>168</v>
      </c>
      <c r="P575" s="437" t="s">
        <v>2933</v>
      </c>
      <c r="Q575" s="437"/>
      <c r="R575" s="437"/>
      <c r="S575" s="437"/>
      <c r="T575" s="437">
        <v>3.8340000000000001</v>
      </c>
      <c r="U575" s="437"/>
    </row>
    <row r="576" spans="1:21" s="142" customFormat="1" ht="25.5" x14ac:dyDescent="0.25">
      <c r="A576" s="644"/>
      <c r="B576" s="123" t="s">
        <v>3005</v>
      </c>
      <c r="C576" s="175" t="s">
        <v>3006</v>
      </c>
      <c r="D576" s="125">
        <v>1</v>
      </c>
      <c r="E576" s="126" t="s">
        <v>242</v>
      </c>
      <c r="F576" s="5">
        <v>3172</v>
      </c>
      <c r="G576" s="272">
        <f t="shared" si="18"/>
        <v>2220.4</v>
      </c>
      <c r="H576" s="93"/>
      <c r="I576" s="51"/>
      <c r="J576" s="52">
        <f t="shared" si="19"/>
        <v>0</v>
      </c>
      <c r="K576" s="93"/>
      <c r="L576" s="125" t="s">
        <v>162</v>
      </c>
      <c r="M576" s="125" t="s">
        <v>2779</v>
      </c>
      <c r="N576" s="125" t="s">
        <v>2109</v>
      </c>
      <c r="O576" s="125">
        <v>168</v>
      </c>
      <c r="P576" s="125" t="s">
        <v>2933</v>
      </c>
      <c r="Q576" s="125"/>
      <c r="R576" s="125"/>
      <c r="S576" s="125"/>
      <c r="T576" s="125">
        <v>3.8340000000000001</v>
      </c>
      <c r="U576" s="125"/>
    </row>
    <row r="577" spans="1:21" s="142" customFormat="1" ht="25.5" x14ac:dyDescent="0.25">
      <c r="A577" s="644"/>
      <c r="B577" s="123" t="s">
        <v>3009</v>
      </c>
      <c r="C577" s="175" t="s">
        <v>3010</v>
      </c>
      <c r="D577" s="125">
        <v>1</v>
      </c>
      <c r="E577" s="126" t="s">
        <v>242</v>
      </c>
      <c r="F577" s="5">
        <v>3355</v>
      </c>
      <c r="G577" s="272">
        <f t="shared" si="18"/>
        <v>2348.5</v>
      </c>
      <c r="H577" s="93"/>
      <c r="I577" s="51"/>
      <c r="J577" s="52">
        <f t="shared" si="19"/>
        <v>0</v>
      </c>
      <c r="K577" s="93"/>
      <c r="L577" s="125" t="s">
        <v>162</v>
      </c>
      <c r="M577" s="125" t="s">
        <v>2779</v>
      </c>
      <c r="N577" s="125" t="s">
        <v>2109</v>
      </c>
      <c r="O577" s="125">
        <v>168</v>
      </c>
      <c r="P577" s="125" t="s">
        <v>2933</v>
      </c>
      <c r="Q577" s="125"/>
      <c r="R577" s="125"/>
      <c r="S577" s="125"/>
      <c r="T577" s="125">
        <v>3.8340000000000001</v>
      </c>
      <c r="U577" s="125"/>
    </row>
    <row r="578" spans="1:21" s="142" customFormat="1" ht="34.5" customHeight="1" x14ac:dyDescent="0.25">
      <c r="A578" s="644"/>
      <c r="B578" s="434" t="s">
        <v>3115</v>
      </c>
      <c r="C578" s="433" t="s">
        <v>3116</v>
      </c>
      <c r="D578" s="433"/>
      <c r="E578" s="435" t="s">
        <v>242</v>
      </c>
      <c r="F578" s="436">
        <v>6893</v>
      </c>
      <c r="G578" s="269">
        <f t="shared" si="18"/>
        <v>4825.1000000000004</v>
      </c>
      <c r="H578" s="93"/>
      <c r="I578" s="270"/>
      <c r="J578" s="271">
        <f t="shared" si="19"/>
        <v>0</v>
      </c>
      <c r="K578" s="93"/>
      <c r="L578" s="437" t="s">
        <v>162</v>
      </c>
      <c r="M578" s="437" t="s">
        <v>2779</v>
      </c>
      <c r="N578" s="437" t="s">
        <v>2843</v>
      </c>
      <c r="O578" s="437">
        <v>168</v>
      </c>
      <c r="P578" s="437" t="s">
        <v>2933</v>
      </c>
      <c r="Q578" s="437"/>
      <c r="R578" s="437"/>
      <c r="S578" s="437"/>
      <c r="T578" s="437">
        <v>4.07</v>
      </c>
      <c r="U578" s="437"/>
    </row>
    <row r="579" spans="1:21" s="142" customFormat="1" ht="25.5" x14ac:dyDescent="0.25">
      <c r="A579" s="644"/>
      <c r="B579" s="123" t="s">
        <v>3009</v>
      </c>
      <c r="C579" s="175" t="s">
        <v>3010</v>
      </c>
      <c r="D579" s="125">
        <v>1</v>
      </c>
      <c r="E579" s="126" t="s">
        <v>242</v>
      </c>
      <c r="F579" s="5">
        <v>3355</v>
      </c>
      <c r="G579" s="272">
        <f t="shared" si="18"/>
        <v>2348.5</v>
      </c>
      <c r="H579" s="93"/>
      <c r="I579" s="51"/>
      <c r="J579" s="52">
        <f t="shared" si="19"/>
        <v>0</v>
      </c>
      <c r="K579" s="93"/>
      <c r="L579" s="125" t="s">
        <v>162</v>
      </c>
      <c r="M579" s="125" t="s">
        <v>2779</v>
      </c>
      <c r="N579" s="125" t="s">
        <v>2843</v>
      </c>
      <c r="O579" s="125">
        <v>168</v>
      </c>
      <c r="P579" s="125" t="s">
        <v>2933</v>
      </c>
      <c r="Q579" s="125"/>
      <c r="R579" s="125"/>
      <c r="S579" s="125"/>
      <c r="T579" s="125">
        <v>4.07</v>
      </c>
      <c r="U579" s="125"/>
    </row>
    <row r="580" spans="1:21" s="142" customFormat="1" ht="26.25" thickBot="1" x14ac:dyDescent="0.3">
      <c r="A580" s="645"/>
      <c r="B580" s="123" t="s">
        <v>3013</v>
      </c>
      <c r="C580" s="175" t="s">
        <v>3014</v>
      </c>
      <c r="D580" s="125">
        <v>1</v>
      </c>
      <c r="E580" s="126" t="s">
        <v>242</v>
      </c>
      <c r="F580" s="5">
        <v>3538</v>
      </c>
      <c r="G580" s="272">
        <f t="shared" si="18"/>
        <v>2476.6000000000004</v>
      </c>
      <c r="H580" s="93"/>
      <c r="I580" s="51"/>
      <c r="J580" s="52">
        <f t="shared" si="19"/>
        <v>0</v>
      </c>
      <c r="K580" s="93"/>
      <c r="L580" s="125" t="s">
        <v>162</v>
      </c>
      <c r="M580" s="125" t="s">
        <v>2779</v>
      </c>
      <c r="N580" s="125" t="s">
        <v>2843</v>
      </c>
      <c r="O580" s="125">
        <v>168</v>
      </c>
      <c r="P580" s="125" t="s">
        <v>2933</v>
      </c>
      <c r="Q580" s="125"/>
      <c r="R580" s="125"/>
      <c r="S580" s="125"/>
      <c r="T580" s="125">
        <v>4.07</v>
      </c>
      <c r="U580" s="125"/>
    </row>
    <row r="581" spans="1:21" s="142" customFormat="1" ht="24" customHeight="1" thickTop="1" thickBot="1" x14ac:dyDescent="0.3">
      <c r="A581" s="108"/>
      <c r="B581" s="108"/>
      <c r="C581" s="176" t="s">
        <v>3117</v>
      </c>
      <c r="D581" s="133"/>
      <c r="E581" s="134"/>
      <c r="F581" s="36"/>
      <c r="G581" s="37"/>
      <c r="H581" s="93"/>
      <c r="I581" s="38"/>
      <c r="J581" s="135"/>
      <c r="K581" s="93"/>
      <c r="L581" s="136"/>
      <c r="M581" s="136"/>
      <c r="N581" s="136"/>
      <c r="O581" s="136"/>
      <c r="P581" s="136"/>
      <c r="Q581" s="136"/>
      <c r="R581" s="136"/>
      <c r="S581" s="136"/>
      <c r="T581" s="137"/>
      <c r="U581" s="136"/>
    </row>
    <row r="582" spans="1:21" ht="32.25" thickTop="1" x14ac:dyDescent="0.25">
      <c r="A582" s="637"/>
      <c r="B582" s="460" t="s">
        <v>3118</v>
      </c>
      <c r="C582" s="461" t="s">
        <v>3119</v>
      </c>
      <c r="D582" s="461"/>
      <c r="E582" s="153" t="s">
        <v>242</v>
      </c>
      <c r="F582" s="32">
        <v>5246</v>
      </c>
      <c r="G582" s="293">
        <f t="shared" ref="G582:G589" si="20">F582-F582*$G$4</f>
        <v>3672.2</v>
      </c>
      <c r="H582" s="93"/>
      <c r="I582" s="43"/>
      <c r="J582" s="44">
        <f t="shared" ref="J582:J589" si="21">IF(I582*G582&gt;0,I582*G582,0)</f>
        <v>0</v>
      </c>
      <c r="K582" s="93"/>
      <c r="L582" s="154" t="s">
        <v>162</v>
      </c>
      <c r="M582" s="154" t="s">
        <v>3120</v>
      </c>
      <c r="N582" s="154">
        <v>762</v>
      </c>
      <c r="O582" s="154"/>
      <c r="P582" s="154" t="s">
        <v>2781</v>
      </c>
      <c r="Q582" s="154"/>
      <c r="R582" s="154"/>
      <c r="S582" s="154">
        <v>345</v>
      </c>
      <c r="T582" s="155">
        <v>0.2</v>
      </c>
      <c r="U582" s="154"/>
    </row>
    <row r="583" spans="1:21" ht="31.5" x14ac:dyDescent="0.25">
      <c r="A583" s="634"/>
      <c r="B583" s="425" t="s">
        <v>3121</v>
      </c>
      <c r="C583" s="427" t="s">
        <v>3122</v>
      </c>
      <c r="D583" s="427"/>
      <c r="E583" s="277" t="s">
        <v>242</v>
      </c>
      <c r="F583" s="278">
        <v>5978</v>
      </c>
      <c r="G583" s="269">
        <f t="shared" si="20"/>
        <v>4184.6000000000004</v>
      </c>
      <c r="H583" s="93"/>
      <c r="I583" s="270"/>
      <c r="J583" s="271">
        <f t="shared" si="21"/>
        <v>0</v>
      </c>
      <c r="K583" s="93"/>
      <c r="L583" s="279" t="s">
        <v>162</v>
      </c>
      <c r="M583" s="279" t="s">
        <v>3120</v>
      </c>
      <c r="N583" s="279">
        <v>1020</v>
      </c>
      <c r="O583" s="279"/>
      <c r="P583" s="279" t="s">
        <v>2781</v>
      </c>
      <c r="Q583" s="279"/>
      <c r="R583" s="279"/>
      <c r="S583" s="279">
        <v>345</v>
      </c>
      <c r="T583" s="372">
        <v>0.3</v>
      </c>
      <c r="U583" s="279"/>
    </row>
    <row r="584" spans="1:21" ht="31.5" x14ac:dyDescent="0.25">
      <c r="A584" s="634"/>
      <c r="B584" s="425" t="s">
        <v>3123</v>
      </c>
      <c r="C584" s="427" t="s">
        <v>3124</v>
      </c>
      <c r="D584" s="427"/>
      <c r="E584" s="277" t="s">
        <v>242</v>
      </c>
      <c r="F584" s="278">
        <v>6832</v>
      </c>
      <c r="G584" s="269">
        <f t="shared" si="20"/>
        <v>4782.3999999999996</v>
      </c>
      <c r="H584" s="93"/>
      <c r="I584" s="270"/>
      <c r="J584" s="271">
        <f t="shared" si="21"/>
        <v>0</v>
      </c>
      <c r="K584" s="93"/>
      <c r="L584" s="279" t="s">
        <v>162</v>
      </c>
      <c r="M584" s="279" t="s">
        <v>3120</v>
      </c>
      <c r="N584" s="279">
        <v>762</v>
      </c>
      <c r="O584" s="279"/>
      <c r="P584" s="279" t="s">
        <v>2781</v>
      </c>
      <c r="Q584" s="279"/>
      <c r="R584" s="279"/>
      <c r="S584" s="279">
        <v>475</v>
      </c>
      <c r="T584" s="372">
        <v>0.3</v>
      </c>
      <c r="U584" s="279"/>
    </row>
    <row r="585" spans="1:21" ht="32.25" thickBot="1" x14ac:dyDescent="0.3">
      <c r="A585" s="636"/>
      <c r="B585" s="454" t="s">
        <v>3125</v>
      </c>
      <c r="C585" s="456" t="s">
        <v>3126</v>
      </c>
      <c r="D585" s="456"/>
      <c r="E585" s="336" t="s">
        <v>242</v>
      </c>
      <c r="F585" s="337">
        <v>8052</v>
      </c>
      <c r="G585" s="338">
        <f t="shared" si="20"/>
        <v>5636.4</v>
      </c>
      <c r="H585" s="93"/>
      <c r="I585" s="339"/>
      <c r="J585" s="340">
        <f t="shared" si="21"/>
        <v>0</v>
      </c>
      <c r="K585" s="93"/>
      <c r="L585" s="341" t="s">
        <v>162</v>
      </c>
      <c r="M585" s="341" t="s">
        <v>3120</v>
      </c>
      <c r="N585" s="341">
        <v>1020</v>
      </c>
      <c r="O585" s="341"/>
      <c r="P585" s="341" t="s">
        <v>2781</v>
      </c>
      <c r="Q585" s="341"/>
      <c r="R585" s="341"/>
      <c r="S585" s="341">
        <v>475</v>
      </c>
      <c r="T585" s="373">
        <v>0.4</v>
      </c>
      <c r="U585" s="341"/>
    </row>
    <row r="586" spans="1:21" ht="31.5" x14ac:dyDescent="0.25">
      <c r="A586" s="635"/>
      <c r="B586" s="457" t="s">
        <v>3127</v>
      </c>
      <c r="C586" s="458" t="s">
        <v>3128</v>
      </c>
      <c r="D586" s="459"/>
      <c r="E586" s="172" t="s">
        <v>242</v>
      </c>
      <c r="F586" s="35">
        <v>1952</v>
      </c>
      <c r="G586" s="342">
        <f t="shared" si="20"/>
        <v>1366.4</v>
      </c>
      <c r="H586" s="93"/>
      <c r="I586" s="49"/>
      <c r="J586" s="50">
        <f t="shared" si="21"/>
        <v>0</v>
      </c>
      <c r="K586" s="93"/>
      <c r="L586" s="173" t="s">
        <v>162</v>
      </c>
      <c r="M586" s="173" t="s">
        <v>3120</v>
      </c>
      <c r="N586" s="173"/>
      <c r="O586" s="173"/>
      <c r="P586" s="173" t="s">
        <v>2781</v>
      </c>
      <c r="Q586" s="173"/>
      <c r="R586" s="173"/>
      <c r="S586" s="173">
        <v>345</v>
      </c>
      <c r="T586" s="174">
        <v>0.63</v>
      </c>
      <c r="U586" s="173"/>
    </row>
    <row r="587" spans="1:21" ht="32.25" thickBot="1" x14ac:dyDescent="0.3">
      <c r="A587" s="636"/>
      <c r="B587" s="454" t="s">
        <v>3129</v>
      </c>
      <c r="C587" s="455" t="s">
        <v>3130</v>
      </c>
      <c r="D587" s="456"/>
      <c r="E587" s="336" t="s">
        <v>242</v>
      </c>
      <c r="F587" s="337">
        <v>2074</v>
      </c>
      <c r="G587" s="338">
        <f t="shared" si="20"/>
        <v>1451.8000000000002</v>
      </c>
      <c r="H587" s="93"/>
      <c r="I587" s="339"/>
      <c r="J587" s="340">
        <f t="shared" si="21"/>
        <v>0</v>
      </c>
      <c r="K587" s="93"/>
      <c r="L587" s="341" t="s">
        <v>162</v>
      </c>
      <c r="M587" s="341" t="s">
        <v>3120</v>
      </c>
      <c r="N587" s="341"/>
      <c r="O587" s="341"/>
      <c r="P587" s="341" t="s">
        <v>2781</v>
      </c>
      <c r="Q587" s="341"/>
      <c r="R587" s="341"/>
      <c r="S587" s="341">
        <v>345</v>
      </c>
      <c r="T587" s="373">
        <v>0.9</v>
      </c>
      <c r="U587" s="341"/>
    </row>
    <row r="588" spans="1:21" ht="31.5" x14ac:dyDescent="0.25">
      <c r="A588" s="633"/>
      <c r="B588" s="451" t="s">
        <v>3131</v>
      </c>
      <c r="C588" s="452" t="s">
        <v>3132</v>
      </c>
      <c r="D588" s="453"/>
      <c r="E588" s="166" t="s">
        <v>242</v>
      </c>
      <c r="F588" s="34">
        <v>1952</v>
      </c>
      <c r="G588" s="287">
        <f t="shared" si="20"/>
        <v>1366.4</v>
      </c>
      <c r="H588" s="93"/>
      <c r="I588" s="47"/>
      <c r="J588" s="48">
        <f t="shared" si="21"/>
        <v>0</v>
      </c>
      <c r="K588" s="93"/>
      <c r="L588" s="167" t="s">
        <v>162</v>
      </c>
      <c r="M588" s="167" t="s">
        <v>3120</v>
      </c>
      <c r="N588" s="167"/>
      <c r="O588" s="167"/>
      <c r="P588" s="167" t="s">
        <v>2781</v>
      </c>
      <c r="Q588" s="167"/>
      <c r="R588" s="167"/>
      <c r="S588" s="167">
        <v>475</v>
      </c>
      <c r="T588" s="168">
        <v>0.63</v>
      </c>
      <c r="U588" s="167"/>
    </row>
    <row r="589" spans="1:21" ht="32.25" thickBot="1" x14ac:dyDescent="0.3">
      <c r="A589" s="634"/>
      <c r="B589" s="425" t="s">
        <v>3133</v>
      </c>
      <c r="C589" s="426" t="s">
        <v>3134</v>
      </c>
      <c r="D589" s="427"/>
      <c r="E589" s="277" t="s">
        <v>242</v>
      </c>
      <c r="F589" s="278">
        <v>2074</v>
      </c>
      <c r="G589" s="269">
        <f t="shared" si="20"/>
        <v>1451.8000000000002</v>
      </c>
      <c r="H589" s="93"/>
      <c r="I589" s="270"/>
      <c r="J589" s="271">
        <f t="shared" si="21"/>
        <v>0</v>
      </c>
      <c r="K589" s="93"/>
      <c r="L589" s="279" t="s">
        <v>162</v>
      </c>
      <c r="M589" s="279" t="s">
        <v>3120</v>
      </c>
      <c r="N589" s="279"/>
      <c r="O589" s="279"/>
      <c r="P589" s="279" t="s">
        <v>2781</v>
      </c>
      <c r="Q589" s="279"/>
      <c r="R589" s="279"/>
      <c r="S589" s="279">
        <v>475</v>
      </c>
      <c r="T589" s="372">
        <v>0.9</v>
      </c>
      <c r="U589" s="279"/>
    </row>
    <row r="590" spans="1:21" s="142" customFormat="1" ht="24" customHeight="1" thickTop="1" thickBot="1" x14ac:dyDescent="0.3">
      <c r="A590" s="108"/>
      <c r="B590" s="108"/>
      <c r="C590" s="176" t="s">
        <v>3135</v>
      </c>
      <c r="D590" s="133"/>
      <c r="E590" s="134"/>
      <c r="F590" s="36"/>
      <c r="G590" s="37"/>
      <c r="H590" s="93"/>
      <c r="I590" s="38"/>
      <c r="J590" s="135"/>
      <c r="K590" s="93"/>
      <c r="L590" s="136"/>
      <c r="M590" s="136"/>
      <c r="N590" s="136"/>
      <c r="O590" s="136"/>
      <c r="P590" s="136"/>
      <c r="Q590" s="136"/>
      <c r="R590" s="136"/>
      <c r="S590" s="136"/>
      <c r="T590" s="137"/>
      <c r="U590" s="136"/>
    </row>
    <row r="591" spans="1:21" s="142" customFormat="1" ht="32.25" thickTop="1" x14ac:dyDescent="0.25">
      <c r="A591" s="639"/>
      <c r="B591" s="264" t="s">
        <v>3136</v>
      </c>
      <c r="C591" s="424" t="s">
        <v>3137</v>
      </c>
      <c r="D591" s="266"/>
      <c r="E591" s="267" t="s">
        <v>235</v>
      </c>
      <c r="F591" s="268">
        <v>16165</v>
      </c>
      <c r="G591" s="271">
        <f t="shared" ref="G591:G702" si="22">F591-F591*$G$4</f>
        <v>11315.5</v>
      </c>
      <c r="H591" s="93"/>
      <c r="I591" s="270"/>
      <c r="J591" s="271">
        <f t="shared" ref="J591:J622" si="23">IF(I591*G591&gt;0,I591*G591,0)</f>
        <v>0</v>
      </c>
      <c r="K591" s="93"/>
      <c r="L591" s="266" t="s">
        <v>162</v>
      </c>
      <c r="M591" s="266" t="s">
        <v>3138</v>
      </c>
      <c r="N591" s="266" t="s">
        <v>2780</v>
      </c>
      <c r="O591" s="266">
        <v>96</v>
      </c>
      <c r="P591" s="266" t="s">
        <v>2781</v>
      </c>
      <c r="Q591" s="266"/>
      <c r="R591" s="266">
        <v>1</v>
      </c>
      <c r="S591" s="266">
        <v>345</v>
      </c>
      <c r="T591" s="371">
        <v>3.92</v>
      </c>
      <c r="U591" s="266">
        <v>20</v>
      </c>
    </row>
    <row r="592" spans="1:21" s="142" customFormat="1" ht="25.5" x14ac:dyDescent="0.25">
      <c r="A592" s="639"/>
      <c r="B592" s="123" t="s">
        <v>2782</v>
      </c>
      <c r="C592" s="175" t="s">
        <v>2783</v>
      </c>
      <c r="D592" s="125">
        <v>1</v>
      </c>
      <c r="E592" s="126" t="s">
        <v>242</v>
      </c>
      <c r="F592" s="5">
        <v>11956</v>
      </c>
      <c r="G592" s="52">
        <f t="shared" si="22"/>
        <v>8369.2000000000007</v>
      </c>
      <c r="H592" s="93"/>
      <c r="I592" s="51"/>
      <c r="J592" s="52">
        <f t="shared" si="23"/>
        <v>0</v>
      </c>
      <c r="K592" s="93"/>
      <c r="L592" s="125" t="s">
        <v>162</v>
      </c>
      <c r="M592" s="125" t="s">
        <v>3138</v>
      </c>
      <c r="N592" s="125" t="s">
        <v>2780</v>
      </c>
      <c r="O592" s="125">
        <v>96</v>
      </c>
      <c r="P592" s="125" t="s">
        <v>2781</v>
      </c>
      <c r="Q592" s="125"/>
      <c r="R592" s="125">
        <v>1</v>
      </c>
      <c r="S592" s="125">
        <v>345</v>
      </c>
      <c r="T592" s="127">
        <v>3.92</v>
      </c>
      <c r="U592" s="125">
        <v>20</v>
      </c>
    </row>
    <row r="593" spans="1:21" s="142" customFormat="1" x14ac:dyDescent="0.25">
      <c r="A593" s="639"/>
      <c r="B593" s="123" t="s">
        <v>2784</v>
      </c>
      <c r="C593" s="175" t="s">
        <v>2785</v>
      </c>
      <c r="D593" s="125">
        <v>1</v>
      </c>
      <c r="E593" s="126" t="s">
        <v>242</v>
      </c>
      <c r="F593" s="5">
        <v>3660</v>
      </c>
      <c r="G593" s="52">
        <f t="shared" si="22"/>
        <v>2562</v>
      </c>
      <c r="H593" s="93"/>
      <c r="I593" s="51"/>
      <c r="J593" s="52">
        <f t="shared" si="23"/>
        <v>0</v>
      </c>
      <c r="K593" s="93"/>
      <c r="L593" s="125" t="s">
        <v>162</v>
      </c>
      <c r="M593" s="125" t="s">
        <v>3138</v>
      </c>
      <c r="N593" s="125" t="s">
        <v>2780</v>
      </c>
      <c r="O593" s="125">
        <v>96</v>
      </c>
      <c r="P593" s="125" t="s">
        <v>2781</v>
      </c>
      <c r="Q593" s="125"/>
      <c r="R593" s="125">
        <v>1</v>
      </c>
      <c r="S593" s="125">
        <v>345</v>
      </c>
      <c r="T593" s="127">
        <v>3.92</v>
      </c>
      <c r="U593" s="125">
        <v>20</v>
      </c>
    </row>
    <row r="594" spans="1:21" s="142" customFormat="1" x14ac:dyDescent="0.25">
      <c r="A594" s="639"/>
      <c r="B594" s="123" t="s">
        <v>2786</v>
      </c>
      <c r="C594" s="175" t="s">
        <v>2787</v>
      </c>
      <c r="D594" s="125">
        <v>1</v>
      </c>
      <c r="E594" s="126" t="s">
        <v>242</v>
      </c>
      <c r="F594" s="5">
        <v>549</v>
      </c>
      <c r="G594" s="52">
        <f t="shared" si="22"/>
        <v>384.3</v>
      </c>
      <c r="H594" s="93"/>
      <c r="I594" s="51"/>
      <c r="J594" s="52">
        <f t="shared" si="23"/>
        <v>0</v>
      </c>
      <c r="K594" s="93"/>
      <c r="L594" s="125" t="s">
        <v>162</v>
      </c>
      <c r="M594" s="125" t="s">
        <v>3138</v>
      </c>
      <c r="N594" s="125" t="s">
        <v>2780</v>
      </c>
      <c r="O594" s="125">
        <v>96</v>
      </c>
      <c r="P594" s="125" t="s">
        <v>2781</v>
      </c>
      <c r="Q594" s="125"/>
      <c r="R594" s="125">
        <v>1</v>
      </c>
      <c r="S594" s="125">
        <v>345</v>
      </c>
      <c r="T594" s="127">
        <v>3.92</v>
      </c>
      <c r="U594" s="125">
        <v>20</v>
      </c>
    </row>
    <row r="595" spans="1:21" s="142" customFormat="1" ht="31.5" x14ac:dyDescent="0.25">
      <c r="A595" s="639"/>
      <c r="B595" s="264" t="s">
        <v>3139</v>
      </c>
      <c r="C595" s="424" t="s">
        <v>3140</v>
      </c>
      <c r="D595" s="266"/>
      <c r="E595" s="267" t="s">
        <v>235</v>
      </c>
      <c r="F595" s="268">
        <v>16226</v>
      </c>
      <c r="G595" s="271">
        <f t="shared" si="22"/>
        <v>11358.2</v>
      </c>
      <c r="H595" s="93"/>
      <c r="I595" s="270"/>
      <c r="J595" s="271">
        <f t="shared" si="23"/>
        <v>0</v>
      </c>
      <c r="K595" s="93"/>
      <c r="L595" s="266" t="s">
        <v>162</v>
      </c>
      <c r="M595" s="266" t="s">
        <v>3138</v>
      </c>
      <c r="N595" s="266" t="s">
        <v>2792</v>
      </c>
      <c r="O595" s="266">
        <v>96</v>
      </c>
      <c r="P595" s="266" t="s">
        <v>2781</v>
      </c>
      <c r="Q595" s="266"/>
      <c r="R595" s="266">
        <v>1</v>
      </c>
      <c r="S595" s="266">
        <v>345</v>
      </c>
      <c r="T595" s="371">
        <v>3.9449999999999998</v>
      </c>
      <c r="U595" s="266">
        <v>20</v>
      </c>
    </row>
    <row r="596" spans="1:21" s="142" customFormat="1" ht="25.5" x14ac:dyDescent="0.25">
      <c r="A596" s="639"/>
      <c r="B596" s="123" t="s">
        <v>2782</v>
      </c>
      <c r="C596" s="175" t="s">
        <v>2783</v>
      </c>
      <c r="D596" s="125">
        <v>1</v>
      </c>
      <c r="E596" s="126" t="s">
        <v>242</v>
      </c>
      <c r="F596" s="5">
        <v>11956</v>
      </c>
      <c r="G596" s="52">
        <f t="shared" si="22"/>
        <v>8369.2000000000007</v>
      </c>
      <c r="H596" s="93"/>
      <c r="I596" s="51"/>
      <c r="J596" s="52">
        <f t="shared" si="23"/>
        <v>0</v>
      </c>
      <c r="K596" s="93"/>
      <c r="L596" s="125" t="s">
        <v>162</v>
      </c>
      <c r="M596" s="125" t="s">
        <v>3138</v>
      </c>
      <c r="N596" s="125" t="s">
        <v>2792</v>
      </c>
      <c r="O596" s="125">
        <v>96</v>
      </c>
      <c r="P596" s="125" t="s">
        <v>2781</v>
      </c>
      <c r="Q596" s="125"/>
      <c r="R596" s="125">
        <v>1</v>
      </c>
      <c r="S596" s="125">
        <v>345</v>
      </c>
      <c r="T596" s="127">
        <v>3.9449999999999998</v>
      </c>
      <c r="U596" s="125">
        <v>20</v>
      </c>
    </row>
    <row r="597" spans="1:21" s="142" customFormat="1" x14ac:dyDescent="0.25">
      <c r="A597" s="639"/>
      <c r="B597" s="123" t="s">
        <v>2784</v>
      </c>
      <c r="C597" s="175" t="s">
        <v>2785</v>
      </c>
      <c r="D597" s="125">
        <v>1</v>
      </c>
      <c r="E597" s="126" t="s">
        <v>242</v>
      </c>
      <c r="F597" s="5">
        <v>3660</v>
      </c>
      <c r="G597" s="52">
        <f t="shared" si="22"/>
        <v>2562</v>
      </c>
      <c r="H597" s="93"/>
      <c r="I597" s="51"/>
      <c r="J597" s="52">
        <f t="shared" si="23"/>
        <v>0</v>
      </c>
      <c r="K597" s="93"/>
      <c r="L597" s="125" t="s">
        <v>162</v>
      </c>
      <c r="M597" s="125" t="s">
        <v>3138</v>
      </c>
      <c r="N597" s="125" t="s">
        <v>2792</v>
      </c>
      <c r="O597" s="125">
        <v>96</v>
      </c>
      <c r="P597" s="125" t="s">
        <v>2781</v>
      </c>
      <c r="Q597" s="125"/>
      <c r="R597" s="125">
        <v>1</v>
      </c>
      <c r="S597" s="125">
        <v>345</v>
      </c>
      <c r="T597" s="127">
        <v>3.9449999999999998</v>
      </c>
      <c r="U597" s="125">
        <v>20</v>
      </c>
    </row>
    <row r="598" spans="1:21" s="142" customFormat="1" x14ac:dyDescent="0.25">
      <c r="A598" s="639"/>
      <c r="B598" s="123" t="s">
        <v>2788</v>
      </c>
      <c r="C598" s="175" t="s">
        <v>2789</v>
      </c>
      <c r="D598" s="125">
        <v>1</v>
      </c>
      <c r="E598" s="126" t="s">
        <v>242</v>
      </c>
      <c r="F598" s="5">
        <v>610</v>
      </c>
      <c r="G598" s="52">
        <f t="shared" si="22"/>
        <v>427</v>
      </c>
      <c r="H598" s="93"/>
      <c r="I598" s="51"/>
      <c r="J598" s="52">
        <f t="shared" si="23"/>
        <v>0</v>
      </c>
      <c r="K598" s="93"/>
      <c r="L598" s="125" t="s">
        <v>162</v>
      </c>
      <c r="M598" s="125" t="s">
        <v>3138</v>
      </c>
      <c r="N598" s="125" t="s">
        <v>2792</v>
      </c>
      <c r="O598" s="125">
        <v>96</v>
      </c>
      <c r="P598" s="125" t="s">
        <v>2781</v>
      </c>
      <c r="Q598" s="125"/>
      <c r="R598" s="125">
        <v>1</v>
      </c>
      <c r="S598" s="125">
        <v>345</v>
      </c>
      <c r="T598" s="127">
        <v>3.9449999999999998</v>
      </c>
      <c r="U598" s="125">
        <v>20</v>
      </c>
    </row>
    <row r="599" spans="1:21" s="142" customFormat="1" ht="31.5" x14ac:dyDescent="0.25">
      <c r="A599" s="639"/>
      <c r="B599" s="264" t="s">
        <v>3141</v>
      </c>
      <c r="C599" s="424" t="s">
        <v>3142</v>
      </c>
      <c r="D599" s="266"/>
      <c r="E599" s="267" t="s">
        <v>235</v>
      </c>
      <c r="F599" s="268">
        <v>16287</v>
      </c>
      <c r="G599" s="271">
        <f t="shared" si="22"/>
        <v>11400.900000000001</v>
      </c>
      <c r="H599" s="93"/>
      <c r="I599" s="270"/>
      <c r="J599" s="271">
        <f t="shared" si="23"/>
        <v>0</v>
      </c>
      <c r="K599" s="93"/>
      <c r="L599" s="266" t="s">
        <v>162</v>
      </c>
      <c r="M599" s="266" t="s">
        <v>3138</v>
      </c>
      <c r="N599" s="266" t="s">
        <v>2797</v>
      </c>
      <c r="O599" s="266">
        <v>96</v>
      </c>
      <c r="P599" s="266" t="s">
        <v>2781</v>
      </c>
      <c r="Q599" s="266"/>
      <c r="R599" s="266">
        <v>1</v>
      </c>
      <c r="S599" s="266">
        <v>345</v>
      </c>
      <c r="T599" s="371">
        <v>3.82</v>
      </c>
      <c r="U599" s="266">
        <v>20</v>
      </c>
    </row>
    <row r="600" spans="1:21" s="142" customFormat="1" ht="25.5" x14ac:dyDescent="0.25">
      <c r="A600" s="639"/>
      <c r="B600" s="123" t="s">
        <v>2782</v>
      </c>
      <c r="C600" s="175" t="s">
        <v>2783</v>
      </c>
      <c r="D600" s="125">
        <v>1</v>
      </c>
      <c r="E600" s="126" t="s">
        <v>242</v>
      </c>
      <c r="F600" s="5">
        <v>11956</v>
      </c>
      <c r="G600" s="52">
        <f t="shared" si="22"/>
        <v>8369.2000000000007</v>
      </c>
      <c r="H600" s="93"/>
      <c r="I600" s="51"/>
      <c r="J600" s="52">
        <f t="shared" si="23"/>
        <v>0</v>
      </c>
      <c r="K600" s="93"/>
      <c r="L600" s="125" t="s">
        <v>162</v>
      </c>
      <c r="M600" s="125" t="s">
        <v>3138</v>
      </c>
      <c r="N600" s="125" t="s">
        <v>2797</v>
      </c>
      <c r="O600" s="125">
        <v>96</v>
      </c>
      <c r="P600" s="125" t="s">
        <v>2781</v>
      </c>
      <c r="Q600" s="125"/>
      <c r="R600" s="125">
        <v>1</v>
      </c>
      <c r="S600" s="125">
        <v>345</v>
      </c>
      <c r="T600" s="127">
        <v>3.82</v>
      </c>
      <c r="U600" s="125">
        <v>20</v>
      </c>
    </row>
    <row r="601" spans="1:21" s="142" customFormat="1" x14ac:dyDescent="0.25">
      <c r="A601" s="639"/>
      <c r="B601" s="123" t="s">
        <v>2784</v>
      </c>
      <c r="C601" s="175" t="s">
        <v>2785</v>
      </c>
      <c r="D601" s="125">
        <v>1</v>
      </c>
      <c r="E601" s="126" t="s">
        <v>242</v>
      </c>
      <c r="F601" s="5">
        <v>3660</v>
      </c>
      <c r="G601" s="52">
        <f t="shared" si="22"/>
        <v>2562</v>
      </c>
      <c r="H601" s="93"/>
      <c r="I601" s="51"/>
      <c r="J601" s="52">
        <f t="shared" si="23"/>
        <v>0</v>
      </c>
      <c r="K601" s="93"/>
      <c r="L601" s="125" t="s">
        <v>162</v>
      </c>
      <c r="M601" s="125" t="s">
        <v>3138</v>
      </c>
      <c r="N601" s="125" t="s">
        <v>2797</v>
      </c>
      <c r="O601" s="125">
        <v>96</v>
      </c>
      <c r="P601" s="125" t="s">
        <v>2781</v>
      </c>
      <c r="Q601" s="125"/>
      <c r="R601" s="125">
        <v>1</v>
      </c>
      <c r="S601" s="125">
        <v>345</v>
      </c>
      <c r="T601" s="127">
        <v>3.82</v>
      </c>
      <c r="U601" s="125">
        <v>20</v>
      </c>
    </row>
    <row r="602" spans="1:21" s="142" customFormat="1" x14ac:dyDescent="0.25">
      <c r="A602" s="639"/>
      <c r="B602" s="123" t="s">
        <v>2793</v>
      </c>
      <c r="C602" s="175" t="s">
        <v>2794</v>
      </c>
      <c r="D602" s="125">
        <v>1</v>
      </c>
      <c r="E602" s="126" t="s">
        <v>242</v>
      </c>
      <c r="F602" s="5">
        <v>671</v>
      </c>
      <c r="G602" s="52">
        <f t="shared" si="22"/>
        <v>469.70000000000005</v>
      </c>
      <c r="H602" s="93"/>
      <c r="I602" s="51"/>
      <c r="J602" s="52">
        <f t="shared" si="23"/>
        <v>0</v>
      </c>
      <c r="K602" s="93"/>
      <c r="L602" s="125" t="s">
        <v>162</v>
      </c>
      <c r="M602" s="125" t="s">
        <v>3138</v>
      </c>
      <c r="N602" s="125" t="s">
        <v>2797</v>
      </c>
      <c r="O602" s="125">
        <v>96</v>
      </c>
      <c r="P602" s="125" t="s">
        <v>2781</v>
      </c>
      <c r="Q602" s="125"/>
      <c r="R602" s="125">
        <v>1</v>
      </c>
      <c r="S602" s="125">
        <v>345</v>
      </c>
      <c r="T602" s="127">
        <v>3.82</v>
      </c>
      <c r="U602" s="125">
        <v>20</v>
      </c>
    </row>
    <row r="603" spans="1:21" s="142" customFormat="1" ht="31.5" x14ac:dyDescent="0.25">
      <c r="A603" s="639"/>
      <c r="B603" s="264" t="s">
        <v>3143</v>
      </c>
      <c r="C603" s="424" t="s">
        <v>3144</v>
      </c>
      <c r="D603" s="266"/>
      <c r="E603" s="267" t="s">
        <v>235</v>
      </c>
      <c r="F603" s="268">
        <v>16348</v>
      </c>
      <c r="G603" s="271">
        <f t="shared" si="22"/>
        <v>11443.6</v>
      </c>
      <c r="H603" s="93"/>
      <c r="I603" s="270"/>
      <c r="J603" s="271">
        <f t="shared" si="23"/>
        <v>0</v>
      </c>
      <c r="K603" s="93"/>
      <c r="L603" s="266" t="s">
        <v>162</v>
      </c>
      <c r="M603" s="266" t="s">
        <v>3138</v>
      </c>
      <c r="N603" s="266" t="s">
        <v>2802</v>
      </c>
      <c r="O603" s="266">
        <v>96</v>
      </c>
      <c r="P603" s="266" t="s">
        <v>2781</v>
      </c>
      <c r="Q603" s="266"/>
      <c r="R603" s="266">
        <v>1</v>
      </c>
      <c r="S603" s="266">
        <v>345</v>
      </c>
      <c r="T603" s="371">
        <v>3.8699999999999997</v>
      </c>
      <c r="U603" s="266">
        <v>20</v>
      </c>
    </row>
    <row r="604" spans="1:21" s="142" customFormat="1" ht="25.5" x14ac:dyDescent="0.25">
      <c r="A604" s="639"/>
      <c r="B604" s="123" t="s">
        <v>2782</v>
      </c>
      <c r="C604" s="175" t="s">
        <v>2783</v>
      </c>
      <c r="D604" s="125">
        <v>1</v>
      </c>
      <c r="E604" s="126" t="s">
        <v>242</v>
      </c>
      <c r="F604" s="5">
        <v>11956</v>
      </c>
      <c r="G604" s="52">
        <f t="shared" si="22"/>
        <v>8369.2000000000007</v>
      </c>
      <c r="H604" s="93"/>
      <c r="I604" s="51"/>
      <c r="J604" s="52">
        <f t="shared" si="23"/>
        <v>0</v>
      </c>
      <c r="K604" s="93"/>
      <c r="L604" s="125" t="s">
        <v>162</v>
      </c>
      <c r="M604" s="125" t="s">
        <v>3138</v>
      </c>
      <c r="N604" s="125" t="s">
        <v>2802</v>
      </c>
      <c r="O604" s="125">
        <v>96</v>
      </c>
      <c r="P604" s="125" t="s">
        <v>2781</v>
      </c>
      <c r="Q604" s="125"/>
      <c r="R604" s="125">
        <v>1</v>
      </c>
      <c r="S604" s="125">
        <v>345</v>
      </c>
      <c r="T604" s="127">
        <v>3.8699999999999997</v>
      </c>
      <c r="U604" s="125">
        <v>20</v>
      </c>
    </row>
    <row r="605" spans="1:21" s="142" customFormat="1" x14ac:dyDescent="0.25">
      <c r="A605" s="639"/>
      <c r="B605" s="123" t="s">
        <v>2784</v>
      </c>
      <c r="C605" s="175" t="s">
        <v>2785</v>
      </c>
      <c r="D605" s="125">
        <v>1</v>
      </c>
      <c r="E605" s="126" t="s">
        <v>242</v>
      </c>
      <c r="F605" s="5">
        <v>3660</v>
      </c>
      <c r="G605" s="52">
        <f t="shared" si="22"/>
        <v>2562</v>
      </c>
      <c r="H605" s="93"/>
      <c r="I605" s="51"/>
      <c r="J605" s="52">
        <f t="shared" si="23"/>
        <v>0</v>
      </c>
      <c r="K605" s="93"/>
      <c r="L605" s="125" t="s">
        <v>162</v>
      </c>
      <c r="M605" s="125" t="s">
        <v>3138</v>
      </c>
      <c r="N605" s="125" t="s">
        <v>2802</v>
      </c>
      <c r="O605" s="125">
        <v>96</v>
      </c>
      <c r="P605" s="125" t="s">
        <v>2781</v>
      </c>
      <c r="Q605" s="125"/>
      <c r="R605" s="125">
        <v>1</v>
      </c>
      <c r="S605" s="125">
        <v>345</v>
      </c>
      <c r="T605" s="127">
        <v>3.8699999999999997</v>
      </c>
      <c r="U605" s="125">
        <v>20</v>
      </c>
    </row>
    <row r="606" spans="1:21" s="142" customFormat="1" x14ac:dyDescent="0.25">
      <c r="A606" s="639"/>
      <c r="B606" s="123" t="s">
        <v>2803</v>
      </c>
      <c r="C606" s="175" t="s">
        <v>2804</v>
      </c>
      <c r="D606" s="125">
        <v>1</v>
      </c>
      <c r="E606" s="126" t="s">
        <v>242</v>
      </c>
      <c r="F606" s="5">
        <v>732</v>
      </c>
      <c r="G606" s="52">
        <f t="shared" si="22"/>
        <v>512.4</v>
      </c>
      <c r="H606" s="93"/>
      <c r="I606" s="51"/>
      <c r="J606" s="52">
        <f t="shared" si="23"/>
        <v>0</v>
      </c>
      <c r="K606" s="93"/>
      <c r="L606" s="125" t="s">
        <v>162</v>
      </c>
      <c r="M606" s="125" t="s">
        <v>3138</v>
      </c>
      <c r="N606" s="125" t="s">
        <v>2802</v>
      </c>
      <c r="O606" s="125">
        <v>96</v>
      </c>
      <c r="P606" s="125" t="s">
        <v>2781</v>
      </c>
      <c r="Q606" s="125"/>
      <c r="R606" s="125">
        <v>1</v>
      </c>
      <c r="S606" s="125">
        <v>345</v>
      </c>
      <c r="T606" s="127">
        <v>3.8699999999999997</v>
      </c>
      <c r="U606" s="125">
        <v>20</v>
      </c>
    </row>
    <row r="607" spans="1:21" s="142" customFormat="1" ht="31.5" x14ac:dyDescent="0.25">
      <c r="A607" s="639"/>
      <c r="B607" s="264" t="s">
        <v>3145</v>
      </c>
      <c r="C607" s="424" t="s">
        <v>3146</v>
      </c>
      <c r="D607" s="266"/>
      <c r="E607" s="267" t="s">
        <v>235</v>
      </c>
      <c r="F607" s="268">
        <v>16409</v>
      </c>
      <c r="G607" s="271">
        <f t="shared" si="22"/>
        <v>11486.3</v>
      </c>
      <c r="H607" s="93"/>
      <c r="I607" s="270"/>
      <c r="J607" s="271">
        <f t="shared" si="23"/>
        <v>0</v>
      </c>
      <c r="K607" s="93"/>
      <c r="L607" s="266" t="s">
        <v>162</v>
      </c>
      <c r="M607" s="266" t="s">
        <v>3138</v>
      </c>
      <c r="N607" s="266" t="s">
        <v>2809</v>
      </c>
      <c r="O607" s="266">
        <v>96</v>
      </c>
      <c r="P607" s="266" t="s">
        <v>2781</v>
      </c>
      <c r="Q607" s="266"/>
      <c r="R607" s="266">
        <v>1</v>
      </c>
      <c r="S607" s="266">
        <v>345</v>
      </c>
      <c r="T607" s="371">
        <v>4.0199999999999996</v>
      </c>
      <c r="U607" s="266">
        <v>20</v>
      </c>
    </row>
    <row r="608" spans="1:21" s="142" customFormat="1" ht="25.5" x14ac:dyDescent="0.25">
      <c r="A608" s="639"/>
      <c r="B608" s="123" t="s">
        <v>2782</v>
      </c>
      <c r="C608" s="175" t="s">
        <v>2783</v>
      </c>
      <c r="D608" s="125">
        <v>1</v>
      </c>
      <c r="E608" s="126" t="s">
        <v>242</v>
      </c>
      <c r="F608" s="5">
        <v>11956</v>
      </c>
      <c r="G608" s="52">
        <f t="shared" si="22"/>
        <v>8369.2000000000007</v>
      </c>
      <c r="H608" s="93"/>
      <c r="I608" s="51"/>
      <c r="J608" s="52">
        <f t="shared" si="23"/>
        <v>0</v>
      </c>
      <c r="K608" s="93"/>
      <c r="L608" s="125" t="s">
        <v>162</v>
      </c>
      <c r="M608" s="125" t="s">
        <v>3138</v>
      </c>
      <c r="N608" s="125" t="s">
        <v>2809</v>
      </c>
      <c r="O608" s="125">
        <v>96</v>
      </c>
      <c r="P608" s="125" t="s">
        <v>2781</v>
      </c>
      <c r="Q608" s="125"/>
      <c r="R608" s="125">
        <v>1</v>
      </c>
      <c r="S608" s="125">
        <v>345</v>
      </c>
      <c r="T608" s="127">
        <v>4.0199999999999996</v>
      </c>
      <c r="U608" s="125">
        <v>20</v>
      </c>
    </row>
    <row r="609" spans="1:21" s="142" customFormat="1" x14ac:dyDescent="0.25">
      <c r="A609" s="639"/>
      <c r="B609" s="123" t="s">
        <v>2784</v>
      </c>
      <c r="C609" s="175" t="s">
        <v>2785</v>
      </c>
      <c r="D609" s="125">
        <v>1</v>
      </c>
      <c r="E609" s="126" t="s">
        <v>242</v>
      </c>
      <c r="F609" s="5">
        <v>3660</v>
      </c>
      <c r="G609" s="52">
        <f t="shared" si="22"/>
        <v>2562</v>
      </c>
      <c r="H609" s="93"/>
      <c r="I609" s="51"/>
      <c r="J609" s="52">
        <f t="shared" si="23"/>
        <v>0</v>
      </c>
      <c r="K609" s="93"/>
      <c r="L609" s="125" t="s">
        <v>162</v>
      </c>
      <c r="M609" s="125" t="s">
        <v>3138</v>
      </c>
      <c r="N609" s="125" t="s">
        <v>2809</v>
      </c>
      <c r="O609" s="125">
        <v>96</v>
      </c>
      <c r="P609" s="125" t="s">
        <v>2781</v>
      </c>
      <c r="Q609" s="125"/>
      <c r="R609" s="125">
        <v>1</v>
      </c>
      <c r="S609" s="125">
        <v>345</v>
      </c>
      <c r="T609" s="127">
        <v>4.0199999999999996</v>
      </c>
      <c r="U609" s="125">
        <v>20</v>
      </c>
    </row>
    <row r="610" spans="1:21" s="142" customFormat="1" x14ac:dyDescent="0.25">
      <c r="A610" s="639"/>
      <c r="B610" s="123" t="s">
        <v>2942</v>
      </c>
      <c r="C610" s="175" t="s">
        <v>2943</v>
      </c>
      <c r="D610" s="125">
        <v>1</v>
      </c>
      <c r="E610" s="126" t="s">
        <v>242</v>
      </c>
      <c r="F610" s="5">
        <v>793</v>
      </c>
      <c r="G610" s="52">
        <f t="shared" si="22"/>
        <v>555.1</v>
      </c>
      <c r="H610" s="93"/>
      <c r="I610" s="51"/>
      <c r="J610" s="52">
        <f t="shared" si="23"/>
        <v>0</v>
      </c>
      <c r="K610" s="93"/>
      <c r="L610" s="125" t="s">
        <v>162</v>
      </c>
      <c r="M610" s="125" t="s">
        <v>3138</v>
      </c>
      <c r="N610" s="125" t="s">
        <v>2809</v>
      </c>
      <c r="O610" s="125">
        <v>96</v>
      </c>
      <c r="P610" s="125" t="s">
        <v>2781</v>
      </c>
      <c r="Q610" s="125"/>
      <c r="R610" s="125">
        <v>1</v>
      </c>
      <c r="S610" s="125">
        <v>345</v>
      </c>
      <c r="T610" s="127">
        <v>4.0199999999999996</v>
      </c>
      <c r="U610" s="125">
        <v>20</v>
      </c>
    </row>
    <row r="611" spans="1:21" s="142" customFormat="1" ht="31.5" x14ac:dyDescent="0.25">
      <c r="A611" s="639"/>
      <c r="B611" s="264" t="s">
        <v>3147</v>
      </c>
      <c r="C611" s="424" t="s">
        <v>3148</v>
      </c>
      <c r="D611" s="266"/>
      <c r="E611" s="267" t="s">
        <v>235</v>
      </c>
      <c r="F611" s="268">
        <v>16470</v>
      </c>
      <c r="G611" s="271">
        <f t="shared" si="22"/>
        <v>11529</v>
      </c>
      <c r="H611" s="93"/>
      <c r="I611" s="270"/>
      <c r="J611" s="271">
        <f t="shared" si="23"/>
        <v>0</v>
      </c>
      <c r="K611" s="93"/>
      <c r="L611" s="266" t="s">
        <v>162</v>
      </c>
      <c r="M611" s="266" t="s">
        <v>3138</v>
      </c>
      <c r="N611" s="266" t="s">
        <v>2816</v>
      </c>
      <c r="O611" s="266">
        <v>96</v>
      </c>
      <c r="P611" s="266" t="s">
        <v>2781</v>
      </c>
      <c r="Q611" s="266"/>
      <c r="R611" s="266">
        <v>1</v>
      </c>
      <c r="S611" s="266">
        <v>345</v>
      </c>
      <c r="T611" s="371">
        <v>4.0699999999999994</v>
      </c>
      <c r="U611" s="266">
        <v>20</v>
      </c>
    </row>
    <row r="612" spans="1:21" s="142" customFormat="1" ht="25.5" x14ac:dyDescent="0.25">
      <c r="A612" s="639"/>
      <c r="B612" s="123" t="s">
        <v>2782</v>
      </c>
      <c r="C612" s="175" t="s">
        <v>2783</v>
      </c>
      <c r="D612" s="125">
        <v>1</v>
      </c>
      <c r="E612" s="126" t="s">
        <v>242</v>
      </c>
      <c r="F612" s="5">
        <v>11956</v>
      </c>
      <c r="G612" s="52">
        <f t="shared" si="22"/>
        <v>8369.2000000000007</v>
      </c>
      <c r="H612" s="93"/>
      <c r="I612" s="51"/>
      <c r="J612" s="52">
        <f t="shared" si="23"/>
        <v>0</v>
      </c>
      <c r="K612" s="93"/>
      <c r="L612" s="125" t="s">
        <v>162</v>
      </c>
      <c r="M612" s="125" t="s">
        <v>3138</v>
      </c>
      <c r="N612" s="125" t="s">
        <v>2816</v>
      </c>
      <c r="O612" s="125">
        <v>96</v>
      </c>
      <c r="P612" s="125" t="s">
        <v>2781</v>
      </c>
      <c r="Q612" s="125"/>
      <c r="R612" s="125">
        <v>1</v>
      </c>
      <c r="S612" s="125">
        <v>345</v>
      </c>
      <c r="T612" s="127">
        <v>4.0699999999999994</v>
      </c>
      <c r="U612" s="125">
        <v>20</v>
      </c>
    </row>
    <row r="613" spans="1:21" s="142" customFormat="1" x14ac:dyDescent="0.25">
      <c r="A613" s="639"/>
      <c r="B613" s="123" t="s">
        <v>2784</v>
      </c>
      <c r="C613" s="175" t="s">
        <v>2785</v>
      </c>
      <c r="D613" s="125">
        <v>1</v>
      </c>
      <c r="E613" s="126" t="s">
        <v>242</v>
      </c>
      <c r="F613" s="5">
        <v>3660</v>
      </c>
      <c r="G613" s="52">
        <f t="shared" si="22"/>
        <v>2562</v>
      </c>
      <c r="H613" s="93"/>
      <c r="I613" s="51"/>
      <c r="J613" s="52">
        <f t="shared" si="23"/>
        <v>0</v>
      </c>
      <c r="K613" s="93"/>
      <c r="L613" s="125" t="s">
        <v>162</v>
      </c>
      <c r="M613" s="125" t="s">
        <v>3138</v>
      </c>
      <c r="N613" s="125" t="s">
        <v>2816</v>
      </c>
      <c r="O613" s="125">
        <v>96</v>
      </c>
      <c r="P613" s="125" t="s">
        <v>2781</v>
      </c>
      <c r="Q613" s="125"/>
      <c r="R613" s="125">
        <v>1</v>
      </c>
      <c r="S613" s="125">
        <v>345</v>
      </c>
      <c r="T613" s="127">
        <v>4.0699999999999994</v>
      </c>
      <c r="U613" s="125">
        <v>20</v>
      </c>
    </row>
    <row r="614" spans="1:21" s="142" customFormat="1" x14ac:dyDescent="0.25">
      <c r="A614" s="639"/>
      <c r="B614" s="123" t="s">
        <v>2810</v>
      </c>
      <c r="C614" s="175" t="s">
        <v>2811</v>
      </c>
      <c r="D614" s="125">
        <v>1</v>
      </c>
      <c r="E614" s="126" t="s">
        <v>242</v>
      </c>
      <c r="F614" s="5">
        <v>854</v>
      </c>
      <c r="G614" s="52">
        <f t="shared" si="22"/>
        <v>597.79999999999995</v>
      </c>
      <c r="H614" s="93"/>
      <c r="I614" s="51"/>
      <c r="J614" s="52">
        <f t="shared" si="23"/>
        <v>0</v>
      </c>
      <c r="K614" s="93"/>
      <c r="L614" s="125" t="s">
        <v>162</v>
      </c>
      <c r="M614" s="125" t="s">
        <v>3138</v>
      </c>
      <c r="N614" s="125" t="s">
        <v>2816</v>
      </c>
      <c r="O614" s="125">
        <v>96</v>
      </c>
      <c r="P614" s="125" t="s">
        <v>2781</v>
      </c>
      <c r="Q614" s="125"/>
      <c r="R614" s="125">
        <v>1</v>
      </c>
      <c r="S614" s="125">
        <v>345</v>
      </c>
      <c r="T614" s="127">
        <v>4.0699999999999994</v>
      </c>
      <c r="U614" s="125">
        <v>20</v>
      </c>
    </row>
    <row r="615" spans="1:21" s="142" customFormat="1" ht="31.5" x14ac:dyDescent="0.25">
      <c r="A615" s="639"/>
      <c r="B615" s="264" t="s">
        <v>3149</v>
      </c>
      <c r="C615" s="424" t="s">
        <v>3150</v>
      </c>
      <c r="D615" s="266"/>
      <c r="E615" s="267" t="s">
        <v>235</v>
      </c>
      <c r="F615" s="268">
        <v>16531</v>
      </c>
      <c r="G615" s="271">
        <f t="shared" si="22"/>
        <v>11571.7</v>
      </c>
      <c r="H615" s="93"/>
      <c r="I615" s="270"/>
      <c r="J615" s="271">
        <f t="shared" si="23"/>
        <v>0</v>
      </c>
      <c r="K615" s="93"/>
      <c r="L615" s="266" t="s">
        <v>162</v>
      </c>
      <c r="M615" s="266" t="s">
        <v>3138</v>
      </c>
      <c r="N615" s="266" t="s">
        <v>2819</v>
      </c>
      <c r="O615" s="266">
        <v>96</v>
      </c>
      <c r="P615" s="266" t="s">
        <v>2781</v>
      </c>
      <c r="Q615" s="266"/>
      <c r="R615" s="266">
        <v>1</v>
      </c>
      <c r="S615" s="266">
        <v>345</v>
      </c>
      <c r="T615" s="371">
        <v>4.12</v>
      </c>
      <c r="U615" s="266">
        <v>20</v>
      </c>
    </row>
    <row r="616" spans="1:21" s="142" customFormat="1" ht="25.5" x14ac:dyDescent="0.25">
      <c r="A616" s="639"/>
      <c r="B616" s="123" t="s">
        <v>2782</v>
      </c>
      <c r="C616" s="175" t="s">
        <v>2783</v>
      </c>
      <c r="D616" s="125">
        <v>1</v>
      </c>
      <c r="E616" s="126" t="s">
        <v>242</v>
      </c>
      <c r="F616" s="5">
        <v>11956</v>
      </c>
      <c r="G616" s="52">
        <f t="shared" si="22"/>
        <v>8369.2000000000007</v>
      </c>
      <c r="H616" s="93"/>
      <c r="I616" s="51"/>
      <c r="J616" s="52">
        <f t="shared" si="23"/>
        <v>0</v>
      </c>
      <c r="K616" s="93"/>
      <c r="L616" s="125" t="s">
        <v>162</v>
      </c>
      <c r="M616" s="125" t="s">
        <v>3138</v>
      </c>
      <c r="N616" s="125" t="s">
        <v>2819</v>
      </c>
      <c r="O616" s="125">
        <v>96</v>
      </c>
      <c r="P616" s="125" t="s">
        <v>2781</v>
      </c>
      <c r="Q616" s="125"/>
      <c r="R616" s="125">
        <v>1</v>
      </c>
      <c r="S616" s="125">
        <v>345</v>
      </c>
      <c r="T616" s="127">
        <v>4.12</v>
      </c>
      <c r="U616" s="125">
        <v>20</v>
      </c>
    </row>
    <row r="617" spans="1:21" s="142" customFormat="1" x14ac:dyDescent="0.25">
      <c r="A617" s="639"/>
      <c r="B617" s="123" t="s">
        <v>2784</v>
      </c>
      <c r="C617" s="175" t="s">
        <v>2785</v>
      </c>
      <c r="D617" s="125">
        <v>1</v>
      </c>
      <c r="E617" s="126" t="s">
        <v>242</v>
      </c>
      <c r="F617" s="5">
        <v>3660</v>
      </c>
      <c r="G617" s="52">
        <f t="shared" si="22"/>
        <v>2562</v>
      </c>
      <c r="H617" s="93"/>
      <c r="I617" s="51"/>
      <c r="J617" s="52">
        <f t="shared" si="23"/>
        <v>0</v>
      </c>
      <c r="K617" s="93"/>
      <c r="L617" s="125" t="s">
        <v>162</v>
      </c>
      <c r="M617" s="125" t="s">
        <v>3138</v>
      </c>
      <c r="N617" s="125" t="s">
        <v>2819</v>
      </c>
      <c r="O617" s="125">
        <v>96</v>
      </c>
      <c r="P617" s="125" t="s">
        <v>2781</v>
      </c>
      <c r="Q617" s="125"/>
      <c r="R617" s="125">
        <v>1</v>
      </c>
      <c r="S617" s="125">
        <v>345</v>
      </c>
      <c r="T617" s="127">
        <v>4.12</v>
      </c>
      <c r="U617" s="125">
        <v>20</v>
      </c>
    </row>
    <row r="618" spans="1:21" s="142" customFormat="1" x14ac:dyDescent="0.25">
      <c r="A618" s="639"/>
      <c r="B618" s="123" t="s">
        <v>2812</v>
      </c>
      <c r="C618" s="175" t="s">
        <v>2813</v>
      </c>
      <c r="D618" s="125">
        <v>1</v>
      </c>
      <c r="E618" s="126" t="s">
        <v>242</v>
      </c>
      <c r="F618" s="5">
        <v>915</v>
      </c>
      <c r="G618" s="52">
        <f t="shared" si="22"/>
        <v>640.5</v>
      </c>
      <c r="H618" s="93"/>
      <c r="I618" s="51"/>
      <c r="J618" s="52">
        <f t="shared" si="23"/>
        <v>0</v>
      </c>
      <c r="K618" s="93"/>
      <c r="L618" s="125" t="s">
        <v>162</v>
      </c>
      <c r="M618" s="125" t="s">
        <v>3138</v>
      </c>
      <c r="N618" s="125" t="s">
        <v>2819</v>
      </c>
      <c r="O618" s="125">
        <v>96</v>
      </c>
      <c r="P618" s="125" t="s">
        <v>2781</v>
      </c>
      <c r="Q618" s="125"/>
      <c r="R618" s="125">
        <v>1</v>
      </c>
      <c r="S618" s="125">
        <v>345</v>
      </c>
      <c r="T618" s="127">
        <v>4.12</v>
      </c>
      <c r="U618" s="125">
        <v>20</v>
      </c>
    </row>
    <row r="619" spans="1:21" s="142" customFormat="1" ht="31.5" x14ac:dyDescent="0.25">
      <c r="A619" s="639"/>
      <c r="B619" s="264" t="s">
        <v>3151</v>
      </c>
      <c r="C619" s="424" t="s">
        <v>3152</v>
      </c>
      <c r="D619" s="266"/>
      <c r="E619" s="267" t="s">
        <v>235</v>
      </c>
      <c r="F619" s="268">
        <v>16592</v>
      </c>
      <c r="G619" s="271">
        <f t="shared" si="22"/>
        <v>11614.400000000001</v>
      </c>
      <c r="H619" s="93"/>
      <c r="I619" s="270"/>
      <c r="J619" s="271">
        <f t="shared" si="23"/>
        <v>0</v>
      </c>
      <c r="K619" s="93"/>
      <c r="L619" s="266" t="s">
        <v>162</v>
      </c>
      <c r="M619" s="266" t="s">
        <v>3138</v>
      </c>
      <c r="N619" s="266" t="s">
        <v>2824</v>
      </c>
      <c r="O619" s="266">
        <v>96</v>
      </c>
      <c r="P619" s="266" t="s">
        <v>2781</v>
      </c>
      <c r="Q619" s="266"/>
      <c r="R619" s="266">
        <v>1</v>
      </c>
      <c r="S619" s="266">
        <v>345</v>
      </c>
      <c r="T619" s="371">
        <v>4.17</v>
      </c>
      <c r="U619" s="266">
        <v>20</v>
      </c>
    </row>
    <row r="620" spans="1:21" s="142" customFormat="1" ht="25.5" x14ac:dyDescent="0.25">
      <c r="A620" s="639"/>
      <c r="B620" s="123" t="s">
        <v>2782</v>
      </c>
      <c r="C620" s="175" t="s">
        <v>2783</v>
      </c>
      <c r="D620" s="125">
        <v>1</v>
      </c>
      <c r="E620" s="126" t="s">
        <v>242</v>
      </c>
      <c r="F620" s="5">
        <v>11956</v>
      </c>
      <c r="G620" s="52">
        <f t="shared" si="22"/>
        <v>8369.2000000000007</v>
      </c>
      <c r="H620" s="93"/>
      <c r="I620" s="51"/>
      <c r="J620" s="52">
        <f t="shared" si="23"/>
        <v>0</v>
      </c>
      <c r="K620" s="93"/>
      <c r="L620" s="125" t="s">
        <v>162</v>
      </c>
      <c r="M620" s="125" t="s">
        <v>3138</v>
      </c>
      <c r="N620" s="125" t="s">
        <v>2824</v>
      </c>
      <c r="O620" s="125">
        <v>96</v>
      </c>
      <c r="P620" s="125" t="s">
        <v>2781</v>
      </c>
      <c r="Q620" s="125"/>
      <c r="R620" s="125">
        <v>1</v>
      </c>
      <c r="S620" s="125">
        <v>345</v>
      </c>
      <c r="T620" s="127">
        <v>4.17</v>
      </c>
      <c r="U620" s="125">
        <v>20</v>
      </c>
    </row>
    <row r="621" spans="1:21" s="142" customFormat="1" x14ac:dyDescent="0.25">
      <c r="A621" s="639"/>
      <c r="B621" s="123" t="s">
        <v>2784</v>
      </c>
      <c r="C621" s="175" t="s">
        <v>2785</v>
      </c>
      <c r="D621" s="125">
        <v>1</v>
      </c>
      <c r="E621" s="126" t="s">
        <v>242</v>
      </c>
      <c r="F621" s="5">
        <v>3660</v>
      </c>
      <c r="G621" s="52">
        <f t="shared" si="22"/>
        <v>2562</v>
      </c>
      <c r="H621" s="93"/>
      <c r="I621" s="51"/>
      <c r="J621" s="52">
        <f t="shared" si="23"/>
        <v>0</v>
      </c>
      <c r="K621" s="93"/>
      <c r="L621" s="125" t="s">
        <v>162</v>
      </c>
      <c r="M621" s="125" t="s">
        <v>3138</v>
      </c>
      <c r="N621" s="125" t="s">
        <v>2824</v>
      </c>
      <c r="O621" s="125">
        <v>96</v>
      </c>
      <c r="P621" s="125" t="s">
        <v>2781</v>
      </c>
      <c r="Q621" s="125"/>
      <c r="R621" s="125">
        <v>1</v>
      </c>
      <c r="S621" s="125">
        <v>345</v>
      </c>
      <c r="T621" s="127">
        <v>4.17</v>
      </c>
      <c r="U621" s="125">
        <v>20</v>
      </c>
    </row>
    <row r="622" spans="1:21" s="142" customFormat="1" x14ac:dyDescent="0.25">
      <c r="A622" s="639"/>
      <c r="B622" s="123" t="s">
        <v>2820</v>
      </c>
      <c r="C622" s="175" t="s">
        <v>2821</v>
      </c>
      <c r="D622" s="125">
        <v>1</v>
      </c>
      <c r="E622" s="126" t="s">
        <v>242</v>
      </c>
      <c r="F622" s="5">
        <v>976</v>
      </c>
      <c r="G622" s="52">
        <f t="shared" si="22"/>
        <v>683.2</v>
      </c>
      <c r="H622" s="93"/>
      <c r="I622" s="51"/>
      <c r="J622" s="52">
        <f t="shared" si="23"/>
        <v>0</v>
      </c>
      <c r="K622" s="93"/>
      <c r="L622" s="125" t="s">
        <v>162</v>
      </c>
      <c r="M622" s="125" t="s">
        <v>3138</v>
      </c>
      <c r="N622" s="125" t="s">
        <v>2824</v>
      </c>
      <c r="O622" s="125">
        <v>96</v>
      </c>
      <c r="P622" s="125" t="s">
        <v>2781</v>
      </c>
      <c r="Q622" s="125"/>
      <c r="R622" s="125">
        <v>1</v>
      </c>
      <c r="S622" s="125">
        <v>345</v>
      </c>
      <c r="T622" s="127">
        <v>4.17</v>
      </c>
      <c r="U622" s="125">
        <v>20</v>
      </c>
    </row>
    <row r="623" spans="1:21" s="142" customFormat="1" ht="31.5" x14ac:dyDescent="0.25">
      <c r="A623" s="639"/>
      <c r="B623" s="264" t="s">
        <v>3153</v>
      </c>
      <c r="C623" s="424" t="s">
        <v>3154</v>
      </c>
      <c r="D623" s="266"/>
      <c r="E623" s="267" t="s">
        <v>235</v>
      </c>
      <c r="F623" s="268">
        <v>16714</v>
      </c>
      <c r="G623" s="271">
        <f t="shared" si="22"/>
        <v>11699.8</v>
      </c>
      <c r="H623" s="93"/>
      <c r="I623" s="270"/>
      <c r="J623" s="271">
        <f t="shared" ref="J623:J654" si="24">IF(I623*G623&gt;0,I623*G623,0)</f>
        <v>0</v>
      </c>
      <c r="K623" s="93"/>
      <c r="L623" s="266" t="s">
        <v>162</v>
      </c>
      <c r="M623" s="266" t="s">
        <v>3138</v>
      </c>
      <c r="N623" s="266" t="s">
        <v>2829</v>
      </c>
      <c r="O623" s="266">
        <v>96</v>
      </c>
      <c r="P623" s="266" t="s">
        <v>2781</v>
      </c>
      <c r="Q623" s="266"/>
      <c r="R623" s="266">
        <v>1</v>
      </c>
      <c r="S623" s="266">
        <v>345</v>
      </c>
      <c r="T623" s="371">
        <v>4.22</v>
      </c>
      <c r="U623" s="266">
        <v>20</v>
      </c>
    </row>
    <row r="624" spans="1:21" s="142" customFormat="1" ht="25.5" x14ac:dyDescent="0.25">
      <c r="A624" s="639"/>
      <c r="B624" s="123" t="s">
        <v>2782</v>
      </c>
      <c r="C624" s="175" t="s">
        <v>2783</v>
      </c>
      <c r="D624" s="125">
        <v>1</v>
      </c>
      <c r="E624" s="126" t="s">
        <v>242</v>
      </c>
      <c r="F624" s="5">
        <v>11956</v>
      </c>
      <c r="G624" s="52">
        <f t="shared" si="22"/>
        <v>8369.2000000000007</v>
      </c>
      <c r="H624" s="93"/>
      <c r="I624" s="51"/>
      <c r="J624" s="52">
        <f t="shared" si="24"/>
        <v>0</v>
      </c>
      <c r="K624" s="93"/>
      <c r="L624" s="125" t="s">
        <v>162</v>
      </c>
      <c r="M624" s="125" t="s">
        <v>3138</v>
      </c>
      <c r="N624" s="125" t="s">
        <v>2829</v>
      </c>
      <c r="O624" s="125">
        <v>96</v>
      </c>
      <c r="P624" s="125" t="s">
        <v>2781</v>
      </c>
      <c r="Q624" s="125"/>
      <c r="R624" s="125">
        <v>1</v>
      </c>
      <c r="S624" s="125">
        <v>345</v>
      </c>
      <c r="T624" s="127">
        <v>4.22</v>
      </c>
      <c r="U624" s="125">
        <v>20</v>
      </c>
    </row>
    <row r="625" spans="1:21" s="142" customFormat="1" x14ac:dyDescent="0.25">
      <c r="A625" s="639"/>
      <c r="B625" s="123" t="s">
        <v>2784</v>
      </c>
      <c r="C625" s="175" t="s">
        <v>2785</v>
      </c>
      <c r="D625" s="125">
        <v>1</v>
      </c>
      <c r="E625" s="126" t="s">
        <v>242</v>
      </c>
      <c r="F625" s="5">
        <v>3660</v>
      </c>
      <c r="G625" s="52">
        <f t="shared" si="22"/>
        <v>2562</v>
      </c>
      <c r="H625" s="93"/>
      <c r="I625" s="51"/>
      <c r="J625" s="52">
        <f t="shared" si="24"/>
        <v>0</v>
      </c>
      <c r="K625" s="93"/>
      <c r="L625" s="125" t="s">
        <v>162</v>
      </c>
      <c r="M625" s="125" t="s">
        <v>3138</v>
      </c>
      <c r="N625" s="125" t="s">
        <v>2829</v>
      </c>
      <c r="O625" s="125">
        <v>96</v>
      </c>
      <c r="P625" s="125" t="s">
        <v>2781</v>
      </c>
      <c r="Q625" s="125"/>
      <c r="R625" s="125">
        <v>1</v>
      </c>
      <c r="S625" s="125">
        <v>345</v>
      </c>
      <c r="T625" s="127">
        <v>4.22</v>
      </c>
      <c r="U625" s="125">
        <v>20</v>
      </c>
    </row>
    <row r="626" spans="1:21" s="142" customFormat="1" x14ac:dyDescent="0.25">
      <c r="A626" s="639"/>
      <c r="B626" s="123" t="s">
        <v>2825</v>
      </c>
      <c r="C626" s="175" t="s">
        <v>2826</v>
      </c>
      <c r="D626" s="125">
        <v>1</v>
      </c>
      <c r="E626" s="126" t="s">
        <v>242</v>
      </c>
      <c r="F626" s="5">
        <v>1098</v>
      </c>
      <c r="G626" s="52">
        <f t="shared" si="22"/>
        <v>768.6</v>
      </c>
      <c r="H626" s="93"/>
      <c r="I626" s="51"/>
      <c r="J626" s="52">
        <f t="shared" si="24"/>
        <v>0</v>
      </c>
      <c r="K626" s="93"/>
      <c r="L626" s="125" t="s">
        <v>162</v>
      </c>
      <c r="M626" s="125" t="s">
        <v>3138</v>
      </c>
      <c r="N626" s="125" t="s">
        <v>2829</v>
      </c>
      <c r="O626" s="125">
        <v>96</v>
      </c>
      <c r="P626" s="125" t="s">
        <v>2781</v>
      </c>
      <c r="Q626" s="125"/>
      <c r="R626" s="125">
        <v>1</v>
      </c>
      <c r="S626" s="125">
        <v>345</v>
      </c>
      <c r="T626" s="127">
        <v>4.22</v>
      </c>
      <c r="U626" s="125">
        <v>20</v>
      </c>
    </row>
    <row r="627" spans="1:21" s="142" customFormat="1" ht="31.5" x14ac:dyDescent="0.25">
      <c r="A627" s="639"/>
      <c r="B627" s="264" t="s">
        <v>3155</v>
      </c>
      <c r="C627" s="424" t="s">
        <v>3156</v>
      </c>
      <c r="D627" s="266"/>
      <c r="E627" s="267" t="s">
        <v>235</v>
      </c>
      <c r="F627" s="268">
        <v>16775</v>
      </c>
      <c r="G627" s="271">
        <f t="shared" si="22"/>
        <v>11742.5</v>
      </c>
      <c r="H627" s="93"/>
      <c r="I627" s="270"/>
      <c r="J627" s="271">
        <f t="shared" si="24"/>
        <v>0</v>
      </c>
      <c r="K627" s="93"/>
      <c r="L627" s="266" t="s">
        <v>162</v>
      </c>
      <c r="M627" s="266" t="s">
        <v>3138</v>
      </c>
      <c r="N627" s="266" t="s">
        <v>2834</v>
      </c>
      <c r="O627" s="266">
        <v>96</v>
      </c>
      <c r="P627" s="266" t="s">
        <v>2781</v>
      </c>
      <c r="Q627" s="266"/>
      <c r="R627" s="266">
        <v>1</v>
      </c>
      <c r="S627" s="266">
        <v>345</v>
      </c>
      <c r="T627" s="371">
        <v>4.2699999999999996</v>
      </c>
      <c r="U627" s="266">
        <v>20</v>
      </c>
    </row>
    <row r="628" spans="1:21" s="142" customFormat="1" ht="25.5" x14ac:dyDescent="0.25">
      <c r="A628" s="639"/>
      <c r="B628" s="123" t="s">
        <v>2782</v>
      </c>
      <c r="C628" s="175" t="s">
        <v>2783</v>
      </c>
      <c r="D628" s="125">
        <v>1</v>
      </c>
      <c r="E628" s="126" t="s">
        <v>242</v>
      </c>
      <c r="F628" s="5">
        <v>11956</v>
      </c>
      <c r="G628" s="52">
        <f t="shared" si="22"/>
        <v>8369.2000000000007</v>
      </c>
      <c r="H628" s="93"/>
      <c r="I628" s="51"/>
      <c r="J628" s="52">
        <f t="shared" si="24"/>
        <v>0</v>
      </c>
      <c r="K628" s="93"/>
      <c r="L628" s="125" t="s">
        <v>162</v>
      </c>
      <c r="M628" s="125" t="s">
        <v>3138</v>
      </c>
      <c r="N628" s="125" t="s">
        <v>2834</v>
      </c>
      <c r="O628" s="125">
        <v>96</v>
      </c>
      <c r="P628" s="125" t="s">
        <v>2781</v>
      </c>
      <c r="Q628" s="125"/>
      <c r="R628" s="125">
        <v>1</v>
      </c>
      <c r="S628" s="125">
        <v>345</v>
      </c>
      <c r="T628" s="127">
        <v>4.2699999999999996</v>
      </c>
      <c r="U628" s="125">
        <v>20</v>
      </c>
    </row>
    <row r="629" spans="1:21" s="142" customFormat="1" x14ac:dyDescent="0.25">
      <c r="A629" s="639"/>
      <c r="B629" s="123" t="s">
        <v>2784</v>
      </c>
      <c r="C629" s="175" t="s">
        <v>2785</v>
      </c>
      <c r="D629" s="125">
        <v>1</v>
      </c>
      <c r="E629" s="126" t="s">
        <v>242</v>
      </c>
      <c r="F629" s="5">
        <v>3660</v>
      </c>
      <c r="G629" s="52">
        <f t="shared" si="22"/>
        <v>2562</v>
      </c>
      <c r="H629" s="93"/>
      <c r="I629" s="51"/>
      <c r="J629" s="52">
        <f t="shared" si="24"/>
        <v>0</v>
      </c>
      <c r="K629" s="93"/>
      <c r="L629" s="125" t="s">
        <v>162</v>
      </c>
      <c r="M629" s="125" t="s">
        <v>3138</v>
      </c>
      <c r="N629" s="125" t="s">
        <v>2834</v>
      </c>
      <c r="O629" s="125">
        <v>96</v>
      </c>
      <c r="P629" s="125" t="s">
        <v>2781</v>
      </c>
      <c r="Q629" s="125"/>
      <c r="R629" s="125">
        <v>1</v>
      </c>
      <c r="S629" s="125">
        <v>345</v>
      </c>
      <c r="T629" s="127">
        <v>4.2699999999999996</v>
      </c>
      <c r="U629" s="125">
        <v>20</v>
      </c>
    </row>
    <row r="630" spans="1:21" s="142" customFormat="1" x14ac:dyDescent="0.25">
      <c r="A630" s="639"/>
      <c r="B630" s="123" t="s">
        <v>2830</v>
      </c>
      <c r="C630" s="175" t="s">
        <v>2831</v>
      </c>
      <c r="D630" s="125">
        <v>1</v>
      </c>
      <c r="E630" s="126" t="s">
        <v>242</v>
      </c>
      <c r="F630" s="5">
        <v>1159</v>
      </c>
      <c r="G630" s="52">
        <f t="shared" si="22"/>
        <v>811.3</v>
      </c>
      <c r="H630" s="93"/>
      <c r="I630" s="51"/>
      <c r="J630" s="52">
        <f t="shared" si="24"/>
        <v>0</v>
      </c>
      <c r="K630" s="93"/>
      <c r="L630" s="125" t="s">
        <v>162</v>
      </c>
      <c r="M630" s="125" t="s">
        <v>3138</v>
      </c>
      <c r="N630" s="125" t="s">
        <v>2834</v>
      </c>
      <c r="O630" s="125">
        <v>96</v>
      </c>
      <c r="P630" s="125" t="s">
        <v>2781</v>
      </c>
      <c r="Q630" s="125"/>
      <c r="R630" s="125">
        <v>1</v>
      </c>
      <c r="S630" s="125">
        <v>345</v>
      </c>
      <c r="T630" s="127">
        <v>4.2699999999999996</v>
      </c>
      <c r="U630" s="125">
        <v>20</v>
      </c>
    </row>
    <row r="631" spans="1:21" s="142" customFormat="1" ht="31.5" x14ac:dyDescent="0.25">
      <c r="A631" s="639"/>
      <c r="B631" s="264" t="s">
        <v>3157</v>
      </c>
      <c r="C631" s="424" t="s">
        <v>3158</v>
      </c>
      <c r="D631" s="266"/>
      <c r="E631" s="267" t="s">
        <v>235</v>
      </c>
      <c r="F631" s="268">
        <v>16897</v>
      </c>
      <c r="G631" s="271">
        <f t="shared" si="22"/>
        <v>11827.900000000001</v>
      </c>
      <c r="H631" s="93"/>
      <c r="I631" s="270"/>
      <c r="J631" s="271">
        <f t="shared" si="24"/>
        <v>0</v>
      </c>
      <c r="K631" s="93"/>
      <c r="L631" s="266" t="s">
        <v>162</v>
      </c>
      <c r="M631" s="266" t="s">
        <v>3138</v>
      </c>
      <c r="N631" s="266" t="s">
        <v>2109</v>
      </c>
      <c r="O631" s="266">
        <v>96</v>
      </c>
      <c r="P631" s="266" t="s">
        <v>2781</v>
      </c>
      <c r="Q631" s="266"/>
      <c r="R631" s="266">
        <v>1</v>
      </c>
      <c r="S631" s="266">
        <v>345</v>
      </c>
      <c r="T631" s="371">
        <v>4.3199999999999994</v>
      </c>
      <c r="U631" s="266">
        <v>20</v>
      </c>
    </row>
    <row r="632" spans="1:21" s="142" customFormat="1" ht="25.5" x14ac:dyDescent="0.25">
      <c r="A632" s="639"/>
      <c r="B632" s="123" t="s">
        <v>2782</v>
      </c>
      <c r="C632" s="175" t="s">
        <v>2783</v>
      </c>
      <c r="D632" s="125">
        <v>1</v>
      </c>
      <c r="E632" s="126" t="s">
        <v>242</v>
      </c>
      <c r="F632" s="5">
        <v>11956</v>
      </c>
      <c r="G632" s="52">
        <f t="shared" si="22"/>
        <v>8369.2000000000007</v>
      </c>
      <c r="H632" s="93"/>
      <c r="I632" s="51"/>
      <c r="J632" s="52">
        <f t="shared" si="24"/>
        <v>0</v>
      </c>
      <c r="K632" s="93"/>
      <c r="L632" s="125" t="s">
        <v>162</v>
      </c>
      <c r="M632" s="125" t="s">
        <v>3138</v>
      </c>
      <c r="N632" s="125" t="s">
        <v>2109</v>
      </c>
      <c r="O632" s="125">
        <v>96</v>
      </c>
      <c r="P632" s="125" t="s">
        <v>2781</v>
      </c>
      <c r="Q632" s="125"/>
      <c r="R632" s="125">
        <v>1</v>
      </c>
      <c r="S632" s="125">
        <v>345</v>
      </c>
      <c r="T632" s="127">
        <v>4.3199999999999994</v>
      </c>
      <c r="U632" s="125">
        <v>20</v>
      </c>
    </row>
    <row r="633" spans="1:21" s="142" customFormat="1" x14ac:dyDescent="0.25">
      <c r="A633" s="639"/>
      <c r="B633" s="123" t="s">
        <v>2784</v>
      </c>
      <c r="C633" s="175" t="s">
        <v>2785</v>
      </c>
      <c r="D633" s="125">
        <v>1</v>
      </c>
      <c r="E633" s="126" t="s">
        <v>242</v>
      </c>
      <c r="F633" s="5">
        <v>3660</v>
      </c>
      <c r="G633" s="52">
        <f t="shared" si="22"/>
        <v>2562</v>
      </c>
      <c r="H633" s="93"/>
      <c r="I633" s="51"/>
      <c r="J633" s="52">
        <f t="shared" si="24"/>
        <v>0</v>
      </c>
      <c r="K633" s="93"/>
      <c r="L633" s="125" t="s">
        <v>162</v>
      </c>
      <c r="M633" s="125" t="s">
        <v>3138</v>
      </c>
      <c r="N633" s="125" t="s">
        <v>2109</v>
      </c>
      <c r="O633" s="125">
        <v>96</v>
      </c>
      <c r="P633" s="125" t="s">
        <v>2781</v>
      </c>
      <c r="Q633" s="125"/>
      <c r="R633" s="125">
        <v>1</v>
      </c>
      <c r="S633" s="125">
        <v>345</v>
      </c>
      <c r="T633" s="127">
        <v>4.3199999999999994</v>
      </c>
      <c r="U633" s="125">
        <v>20</v>
      </c>
    </row>
    <row r="634" spans="1:21" s="142" customFormat="1" x14ac:dyDescent="0.25">
      <c r="A634" s="639"/>
      <c r="B634" s="123" t="s">
        <v>2835</v>
      </c>
      <c r="C634" s="175" t="s">
        <v>2836</v>
      </c>
      <c r="D634" s="125">
        <v>1</v>
      </c>
      <c r="E634" s="126" t="s">
        <v>242</v>
      </c>
      <c r="F634" s="5">
        <v>1281</v>
      </c>
      <c r="G634" s="52">
        <f t="shared" si="22"/>
        <v>896.7</v>
      </c>
      <c r="H634" s="93"/>
      <c r="I634" s="51"/>
      <c r="J634" s="52">
        <f t="shared" si="24"/>
        <v>0</v>
      </c>
      <c r="K634" s="93"/>
      <c r="L634" s="125" t="s">
        <v>162</v>
      </c>
      <c r="M634" s="125" t="s">
        <v>3138</v>
      </c>
      <c r="N634" s="125" t="s">
        <v>2109</v>
      </c>
      <c r="O634" s="125">
        <v>96</v>
      </c>
      <c r="P634" s="125" t="s">
        <v>2781</v>
      </c>
      <c r="Q634" s="125"/>
      <c r="R634" s="125">
        <v>1</v>
      </c>
      <c r="S634" s="125">
        <v>345</v>
      </c>
      <c r="T634" s="127">
        <v>4.3199999999999994</v>
      </c>
      <c r="U634" s="125">
        <v>20</v>
      </c>
    </row>
    <row r="635" spans="1:21" s="142" customFormat="1" ht="31.5" x14ac:dyDescent="0.25">
      <c r="A635" s="639"/>
      <c r="B635" s="264" t="s">
        <v>3159</v>
      </c>
      <c r="C635" s="424" t="s">
        <v>3160</v>
      </c>
      <c r="D635" s="266"/>
      <c r="E635" s="267" t="s">
        <v>235</v>
      </c>
      <c r="F635" s="268">
        <v>16958</v>
      </c>
      <c r="G635" s="271">
        <f t="shared" si="22"/>
        <v>11870.6</v>
      </c>
      <c r="H635" s="93"/>
      <c r="I635" s="270"/>
      <c r="J635" s="271">
        <f t="shared" si="24"/>
        <v>0</v>
      </c>
      <c r="K635" s="93"/>
      <c r="L635" s="266" t="s">
        <v>162</v>
      </c>
      <c r="M635" s="266" t="s">
        <v>3138</v>
      </c>
      <c r="N635" s="266" t="s">
        <v>2843</v>
      </c>
      <c r="O635" s="266">
        <v>96</v>
      </c>
      <c r="P635" s="266" t="s">
        <v>2781</v>
      </c>
      <c r="Q635" s="266"/>
      <c r="R635" s="266">
        <v>1</v>
      </c>
      <c r="S635" s="266">
        <v>345</v>
      </c>
      <c r="T635" s="371">
        <v>4.37</v>
      </c>
      <c r="U635" s="266">
        <v>20</v>
      </c>
    </row>
    <row r="636" spans="1:21" s="142" customFormat="1" ht="25.5" x14ac:dyDescent="0.25">
      <c r="A636" s="639"/>
      <c r="B636" s="123" t="s">
        <v>2782</v>
      </c>
      <c r="C636" s="175" t="s">
        <v>2783</v>
      </c>
      <c r="D636" s="125">
        <v>1</v>
      </c>
      <c r="E636" s="126" t="s">
        <v>242</v>
      </c>
      <c r="F636" s="5">
        <v>11956</v>
      </c>
      <c r="G636" s="52">
        <f t="shared" si="22"/>
        <v>8369.2000000000007</v>
      </c>
      <c r="H636" s="93"/>
      <c r="I636" s="51"/>
      <c r="J636" s="52">
        <f t="shared" si="24"/>
        <v>0</v>
      </c>
      <c r="K636" s="93"/>
      <c r="L636" s="125" t="s">
        <v>162</v>
      </c>
      <c r="M636" s="125" t="s">
        <v>3138</v>
      </c>
      <c r="N636" s="125" t="s">
        <v>2843</v>
      </c>
      <c r="O636" s="125">
        <v>96</v>
      </c>
      <c r="P636" s="125" t="s">
        <v>2781</v>
      </c>
      <c r="Q636" s="125"/>
      <c r="R636" s="125">
        <v>1</v>
      </c>
      <c r="S636" s="125">
        <v>345</v>
      </c>
      <c r="T636" s="127">
        <v>4.37</v>
      </c>
      <c r="U636" s="125">
        <v>20</v>
      </c>
    </row>
    <row r="637" spans="1:21" s="142" customFormat="1" x14ac:dyDescent="0.25">
      <c r="A637" s="639"/>
      <c r="B637" s="123" t="s">
        <v>2784</v>
      </c>
      <c r="C637" s="175" t="s">
        <v>2785</v>
      </c>
      <c r="D637" s="125">
        <v>1</v>
      </c>
      <c r="E637" s="126" t="s">
        <v>242</v>
      </c>
      <c r="F637" s="5">
        <v>3660</v>
      </c>
      <c r="G637" s="52">
        <f t="shared" si="22"/>
        <v>2562</v>
      </c>
      <c r="H637" s="93"/>
      <c r="I637" s="51"/>
      <c r="J637" s="52">
        <f t="shared" si="24"/>
        <v>0</v>
      </c>
      <c r="K637" s="93"/>
      <c r="L637" s="125" t="s">
        <v>162</v>
      </c>
      <c r="M637" s="125" t="s">
        <v>3138</v>
      </c>
      <c r="N637" s="125" t="s">
        <v>2843</v>
      </c>
      <c r="O637" s="125">
        <v>96</v>
      </c>
      <c r="P637" s="125" t="s">
        <v>2781</v>
      </c>
      <c r="Q637" s="125"/>
      <c r="R637" s="125">
        <v>1</v>
      </c>
      <c r="S637" s="125">
        <v>345</v>
      </c>
      <c r="T637" s="127">
        <v>4.37</v>
      </c>
      <c r="U637" s="125">
        <v>20</v>
      </c>
    </row>
    <row r="638" spans="1:21" s="142" customFormat="1" ht="16.5" thickBot="1" x14ac:dyDescent="0.3">
      <c r="A638" s="640"/>
      <c r="B638" s="178" t="s">
        <v>2839</v>
      </c>
      <c r="C638" s="179" t="s">
        <v>2840</v>
      </c>
      <c r="D638" s="180">
        <v>1</v>
      </c>
      <c r="E638" s="181" t="s">
        <v>242</v>
      </c>
      <c r="F638" s="242">
        <v>1342</v>
      </c>
      <c r="G638" s="55">
        <f t="shared" si="22"/>
        <v>939.40000000000009</v>
      </c>
      <c r="H638" s="93"/>
      <c r="I638" s="243"/>
      <c r="J638" s="55">
        <f t="shared" si="24"/>
        <v>0</v>
      </c>
      <c r="K638" s="93"/>
      <c r="L638" s="180" t="s">
        <v>162</v>
      </c>
      <c r="M638" s="180" t="s">
        <v>3138</v>
      </c>
      <c r="N638" s="180" t="s">
        <v>2843</v>
      </c>
      <c r="O638" s="180">
        <v>96</v>
      </c>
      <c r="P638" s="180" t="s">
        <v>2781</v>
      </c>
      <c r="Q638" s="180"/>
      <c r="R638" s="180">
        <v>1</v>
      </c>
      <c r="S638" s="180">
        <v>345</v>
      </c>
      <c r="T638" s="244">
        <v>4.37</v>
      </c>
      <c r="U638" s="180">
        <v>20</v>
      </c>
    </row>
    <row r="639" spans="1:21" s="142" customFormat="1" ht="32.25" thickTop="1" x14ac:dyDescent="0.25">
      <c r="A639" s="641"/>
      <c r="B639" s="282" t="s">
        <v>3161</v>
      </c>
      <c r="C639" s="441" t="s">
        <v>3162</v>
      </c>
      <c r="D639" s="284"/>
      <c r="E639" s="285" t="s">
        <v>235</v>
      </c>
      <c r="F639" s="268">
        <v>16165</v>
      </c>
      <c r="G639" s="48">
        <f t="shared" ref="G639:G686" si="25">F639-F639*$G$4</f>
        <v>11315.5</v>
      </c>
      <c r="H639" s="93"/>
      <c r="I639" s="47"/>
      <c r="J639" s="48">
        <f t="shared" si="24"/>
        <v>0</v>
      </c>
      <c r="K639" s="93"/>
      <c r="L639" s="284" t="s">
        <v>162</v>
      </c>
      <c r="M639" s="284" t="s">
        <v>3138</v>
      </c>
      <c r="N639" s="284" t="s">
        <v>2780</v>
      </c>
      <c r="O639" s="284">
        <v>96</v>
      </c>
      <c r="P639" s="284" t="s">
        <v>2848</v>
      </c>
      <c r="Q639" s="284"/>
      <c r="R639" s="284">
        <v>1</v>
      </c>
      <c r="S639" s="284">
        <v>345</v>
      </c>
      <c r="T639" s="378">
        <v>3.92</v>
      </c>
      <c r="U639" s="284">
        <v>20</v>
      </c>
    </row>
    <row r="640" spans="1:21" s="142" customFormat="1" ht="25.5" x14ac:dyDescent="0.25">
      <c r="A640" s="639"/>
      <c r="B640" s="123" t="s">
        <v>2849</v>
      </c>
      <c r="C640" s="175" t="s">
        <v>2850</v>
      </c>
      <c r="D640" s="125">
        <v>1</v>
      </c>
      <c r="E640" s="126" t="s">
        <v>242</v>
      </c>
      <c r="F640" s="5">
        <v>11956</v>
      </c>
      <c r="G640" s="52">
        <f t="shared" si="25"/>
        <v>8369.2000000000007</v>
      </c>
      <c r="H640" s="93"/>
      <c r="I640" s="51"/>
      <c r="J640" s="52">
        <f t="shared" si="24"/>
        <v>0</v>
      </c>
      <c r="K640" s="93"/>
      <c r="L640" s="125" t="s">
        <v>162</v>
      </c>
      <c r="M640" s="125" t="s">
        <v>3138</v>
      </c>
      <c r="N640" s="125" t="s">
        <v>2780</v>
      </c>
      <c r="O640" s="125">
        <v>96</v>
      </c>
      <c r="P640" s="125" t="s">
        <v>2848</v>
      </c>
      <c r="Q640" s="125"/>
      <c r="R640" s="125">
        <v>1</v>
      </c>
      <c r="S640" s="125">
        <v>345</v>
      </c>
      <c r="T640" s="127">
        <v>3.92</v>
      </c>
      <c r="U640" s="125">
        <v>20</v>
      </c>
    </row>
    <row r="641" spans="1:21" s="142" customFormat="1" x14ac:dyDescent="0.25">
      <c r="A641" s="639"/>
      <c r="B641" s="123" t="s">
        <v>2784</v>
      </c>
      <c r="C641" s="175" t="s">
        <v>2785</v>
      </c>
      <c r="D641" s="125">
        <v>1</v>
      </c>
      <c r="E641" s="126" t="s">
        <v>242</v>
      </c>
      <c r="F641" s="5">
        <v>3660</v>
      </c>
      <c r="G641" s="52">
        <f t="shared" si="25"/>
        <v>2562</v>
      </c>
      <c r="H641" s="93"/>
      <c r="I641" s="51"/>
      <c r="J641" s="52">
        <f t="shared" si="24"/>
        <v>0</v>
      </c>
      <c r="K641" s="93"/>
      <c r="L641" s="125" t="s">
        <v>162</v>
      </c>
      <c r="M641" s="125" t="s">
        <v>3138</v>
      </c>
      <c r="N641" s="125" t="s">
        <v>2780</v>
      </c>
      <c r="O641" s="125">
        <v>96</v>
      </c>
      <c r="P641" s="125" t="s">
        <v>2848</v>
      </c>
      <c r="Q641" s="125"/>
      <c r="R641" s="125">
        <v>1</v>
      </c>
      <c r="S641" s="125">
        <v>345</v>
      </c>
      <c r="T641" s="127">
        <v>3.92</v>
      </c>
      <c r="U641" s="125">
        <v>20</v>
      </c>
    </row>
    <row r="642" spans="1:21" s="142" customFormat="1" x14ac:dyDescent="0.25">
      <c r="A642" s="639"/>
      <c r="B642" s="123" t="s">
        <v>2786</v>
      </c>
      <c r="C642" s="175" t="s">
        <v>2787</v>
      </c>
      <c r="D642" s="125">
        <v>1</v>
      </c>
      <c r="E642" s="126" t="s">
        <v>242</v>
      </c>
      <c r="F642" s="5">
        <v>549</v>
      </c>
      <c r="G642" s="52">
        <f t="shared" si="25"/>
        <v>384.3</v>
      </c>
      <c r="H642" s="93"/>
      <c r="I642" s="51"/>
      <c r="J642" s="52">
        <f t="shared" si="24"/>
        <v>0</v>
      </c>
      <c r="K642" s="93"/>
      <c r="L642" s="125" t="s">
        <v>162</v>
      </c>
      <c r="M642" s="125" t="s">
        <v>3138</v>
      </c>
      <c r="N642" s="125" t="s">
        <v>2780</v>
      </c>
      <c r="O642" s="125">
        <v>96</v>
      </c>
      <c r="P642" s="125" t="s">
        <v>2848</v>
      </c>
      <c r="Q642" s="125"/>
      <c r="R642" s="125">
        <v>1</v>
      </c>
      <c r="S642" s="125">
        <v>345</v>
      </c>
      <c r="T642" s="127">
        <v>3.92</v>
      </c>
      <c r="U642" s="125">
        <v>20</v>
      </c>
    </row>
    <row r="643" spans="1:21" s="142" customFormat="1" ht="31.5" x14ac:dyDescent="0.25">
      <c r="A643" s="639"/>
      <c r="B643" s="264" t="s">
        <v>3163</v>
      </c>
      <c r="C643" s="424" t="s">
        <v>3164</v>
      </c>
      <c r="D643" s="266"/>
      <c r="E643" s="267" t="s">
        <v>235</v>
      </c>
      <c r="F643" s="268">
        <v>16226</v>
      </c>
      <c r="G643" s="271">
        <f t="shared" si="25"/>
        <v>11358.2</v>
      </c>
      <c r="H643" s="93"/>
      <c r="I643" s="270"/>
      <c r="J643" s="271">
        <f t="shared" si="24"/>
        <v>0</v>
      </c>
      <c r="K643" s="93"/>
      <c r="L643" s="266" t="s">
        <v>162</v>
      </c>
      <c r="M643" s="266" t="s">
        <v>3138</v>
      </c>
      <c r="N643" s="266" t="s">
        <v>2792</v>
      </c>
      <c r="O643" s="266">
        <v>96</v>
      </c>
      <c r="P643" s="266" t="s">
        <v>2848</v>
      </c>
      <c r="Q643" s="266"/>
      <c r="R643" s="266">
        <v>1</v>
      </c>
      <c r="S643" s="266">
        <v>345</v>
      </c>
      <c r="T643" s="371">
        <v>3.9449999999999998</v>
      </c>
      <c r="U643" s="266">
        <v>20</v>
      </c>
    </row>
    <row r="644" spans="1:21" s="142" customFormat="1" ht="25.5" x14ac:dyDescent="0.25">
      <c r="A644" s="639"/>
      <c r="B644" s="123" t="s">
        <v>2849</v>
      </c>
      <c r="C644" s="175" t="s">
        <v>2850</v>
      </c>
      <c r="D644" s="125">
        <v>1</v>
      </c>
      <c r="E644" s="126" t="s">
        <v>242</v>
      </c>
      <c r="F644" s="5">
        <v>11956</v>
      </c>
      <c r="G644" s="52">
        <f t="shared" si="25"/>
        <v>8369.2000000000007</v>
      </c>
      <c r="H644" s="93"/>
      <c r="I644" s="51"/>
      <c r="J644" s="52">
        <f t="shared" si="24"/>
        <v>0</v>
      </c>
      <c r="K644" s="93"/>
      <c r="L644" s="125" t="s">
        <v>162</v>
      </c>
      <c r="M644" s="125" t="s">
        <v>3138</v>
      </c>
      <c r="N644" s="125" t="s">
        <v>2792</v>
      </c>
      <c r="O644" s="125">
        <v>96</v>
      </c>
      <c r="P644" s="125" t="s">
        <v>2848</v>
      </c>
      <c r="Q644" s="125"/>
      <c r="R644" s="125">
        <v>1</v>
      </c>
      <c r="S644" s="125">
        <v>345</v>
      </c>
      <c r="T644" s="127">
        <v>3.9449999999999998</v>
      </c>
      <c r="U644" s="125">
        <v>20</v>
      </c>
    </row>
    <row r="645" spans="1:21" s="142" customFormat="1" x14ac:dyDescent="0.25">
      <c r="A645" s="639"/>
      <c r="B645" s="123" t="s">
        <v>2784</v>
      </c>
      <c r="C645" s="175" t="s">
        <v>2785</v>
      </c>
      <c r="D645" s="125">
        <v>1</v>
      </c>
      <c r="E645" s="126" t="s">
        <v>242</v>
      </c>
      <c r="F645" s="5">
        <v>3660</v>
      </c>
      <c r="G645" s="52">
        <f t="shared" si="25"/>
        <v>2562</v>
      </c>
      <c r="H645" s="93"/>
      <c r="I645" s="51"/>
      <c r="J645" s="52">
        <f t="shared" si="24"/>
        <v>0</v>
      </c>
      <c r="K645" s="93"/>
      <c r="L645" s="125" t="s">
        <v>162</v>
      </c>
      <c r="M645" s="125" t="s">
        <v>3138</v>
      </c>
      <c r="N645" s="125" t="s">
        <v>2792</v>
      </c>
      <c r="O645" s="125">
        <v>96</v>
      </c>
      <c r="P645" s="125" t="s">
        <v>2848</v>
      </c>
      <c r="Q645" s="125"/>
      <c r="R645" s="125">
        <v>1</v>
      </c>
      <c r="S645" s="125">
        <v>345</v>
      </c>
      <c r="T645" s="127">
        <v>3.9449999999999998</v>
      </c>
      <c r="U645" s="125">
        <v>20</v>
      </c>
    </row>
    <row r="646" spans="1:21" s="142" customFormat="1" x14ac:dyDescent="0.25">
      <c r="A646" s="639"/>
      <c r="B646" s="123" t="s">
        <v>2788</v>
      </c>
      <c r="C646" s="175" t="s">
        <v>2789</v>
      </c>
      <c r="D646" s="125">
        <v>1</v>
      </c>
      <c r="E646" s="126" t="s">
        <v>242</v>
      </c>
      <c r="F646" s="5">
        <v>610</v>
      </c>
      <c r="G646" s="52">
        <f t="shared" si="25"/>
        <v>427</v>
      </c>
      <c r="H646" s="93"/>
      <c r="I646" s="51"/>
      <c r="J646" s="52">
        <f t="shared" si="24"/>
        <v>0</v>
      </c>
      <c r="K646" s="93"/>
      <c r="L646" s="125" t="s">
        <v>162</v>
      </c>
      <c r="M646" s="125" t="s">
        <v>3138</v>
      </c>
      <c r="N646" s="125" t="s">
        <v>2792</v>
      </c>
      <c r="O646" s="125">
        <v>96</v>
      </c>
      <c r="P646" s="125" t="s">
        <v>2848</v>
      </c>
      <c r="Q646" s="125"/>
      <c r="R646" s="125">
        <v>1</v>
      </c>
      <c r="S646" s="125">
        <v>345</v>
      </c>
      <c r="T646" s="127">
        <v>3.9449999999999998</v>
      </c>
      <c r="U646" s="125">
        <v>20</v>
      </c>
    </row>
    <row r="647" spans="1:21" s="142" customFormat="1" ht="31.5" x14ac:dyDescent="0.25">
      <c r="A647" s="639"/>
      <c r="B647" s="264" t="s">
        <v>3165</v>
      </c>
      <c r="C647" s="424" t="s">
        <v>3166</v>
      </c>
      <c r="D647" s="266"/>
      <c r="E647" s="267" t="s">
        <v>235</v>
      </c>
      <c r="F647" s="268">
        <v>16287</v>
      </c>
      <c r="G647" s="271">
        <f t="shared" si="25"/>
        <v>11400.900000000001</v>
      </c>
      <c r="H647" s="93"/>
      <c r="I647" s="270"/>
      <c r="J647" s="271">
        <f t="shared" si="24"/>
        <v>0</v>
      </c>
      <c r="K647" s="93"/>
      <c r="L647" s="266" t="s">
        <v>162</v>
      </c>
      <c r="M647" s="266" t="s">
        <v>3138</v>
      </c>
      <c r="N647" s="266" t="s">
        <v>2797</v>
      </c>
      <c r="O647" s="266">
        <v>96</v>
      </c>
      <c r="P647" s="266" t="s">
        <v>2848</v>
      </c>
      <c r="Q647" s="266"/>
      <c r="R647" s="266">
        <v>1</v>
      </c>
      <c r="S647" s="266">
        <v>345</v>
      </c>
      <c r="T647" s="371">
        <v>3.82</v>
      </c>
      <c r="U647" s="266">
        <v>20</v>
      </c>
    </row>
    <row r="648" spans="1:21" s="142" customFormat="1" ht="25.5" x14ac:dyDescent="0.25">
      <c r="A648" s="639"/>
      <c r="B648" s="123" t="s">
        <v>2849</v>
      </c>
      <c r="C648" s="175" t="s">
        <v>2850</v>
      </c>
      <c r="D648" s="125">
        <v>1</v>
      </c>
      <c r="E648" s="126" t="s">
        <v>242</v>
      </c>
      <c r="F648" s="5">
        <v>11956</v>
      </c>
      <c r="G648" s="52">
        <f t="shared" si="25"/>
        <v>8369.2000000000007</v>
      </c>
      <c r="H648" s="93"/>
      <c r="I648" s="51"/>
      <c r="J648" s="52">
        <f t="shared" si="24"/>
        <v>0</v>
      </c>
      <c r="K648" s="93"/>
      <c r="L648" s="125" t="s">
        <v>162</v>
      </c>
      <c r="M648" s="125" t="s">
        <v>3138</v>
      </c>
      <c r="N648" s="125" t="s">
        <v>2797</v>
      </c>
      <c r="O648" s="125">
        <v>96</v>
      </c>
      <c r="P648" s="125" t="s">
        <v>2848</v>
      </c>
      <c r="Q648" s="125"/>
      <c r="R648" s="125">
        <v>1</v>
      </c>
      <c r="S648" s="125">
        <v>345</v>
      </c>
      <c r="T648" s="127">
        <v>3.82</v>
      </c>
      <c r="U648" s="125">
        <v>20</v>
      </c>
    </row>
    <row r="649" spans="1:21" s="142" customFormat="1" x14ac:dyDescent="0.25">
      <c r="A649" s="639"/>
      <c r="B649" s="123" t="s">
        <v>2784</v>
      </c>
      <c r="C649" s="175" t="s">
        <v>2785</v>
      </c>
      <c r="D649" s="125">
        <v>1</v>
      </c>
      <c r="E649" s="126" t="s">
        <v>242</v>
      </c>
      <c r="F649" s="5">
        <v>3660</v>
      </c>
      <c r="G649" s="52">
        <f t="shared" si="25"/>
        <v>2562</v>
      </c>
      <c r="H649" s="93"/>
      <c r="I649" s="51"/>
      <c r="J649" s="52">
        <f t="shared" si="24"/>
        <v>0</v>
      </c>
      <c r="K649" s="93"/>
      <c r="L649" s="125" t="s">
        <v>162</v>
      </c>
      <c r="M649" s="125" t="s">
        <v>3138</v>
      </c>
      <c r="N649" s="125" t="s">
        <v>2797</v>
      </c>
      <c r="O649" s="125">
        <v>96</v>
      </c>
      <c r="P649" s="125" t="s">
        <v>2848</v>
      </c>
      <c r="Q649" s="125"/>
      <c r="R649" s="125">
        <v>1</v>
      </c>
      <c r="S649" s="125">
        <v>345</v>
      </c>
      <c r="T649" s="127">
        <v>3.82</v>
      </c>
      <c r="U649" s="125">
        <v>20</v>
      </c>
    </row>
    <row r="650" spans="1:21" s="142" customFormat="1" x14ac:dyDescent="0.25">
      <c r="A650" s="639"/>
      <c r="B650" s="123" t="s">
        <v>2793</v>
      </c>
      <c r="C650" s="175" t="s">
        <v>2794</v>
      </c>
      <c r="D650" s="125">
        <v>1</v>
      </c>
      <c r="E650" s="126" t="s">
        <v>242</v>
      </c>
      <c r="F650" s="5">
        <v>671</v>
      </c>
      <c r="G650" s="52">
        <f t="shared" si="25"/>
        <v>469.70000000000005</v>
      </c>
      <c r="H650" s="93"/>
      <c r="I650" s="51"/>
      <c r="J650" s="52">
        <f t="shared" si="24"/>
        <v>0</v>
      </c>
      <c r="K650" s="93"/>
      <c r="L650" s="125" t="s">
        <v>162</v>
      </c>
      <c r="M650" s="125" t="s">
        <v>3138</v>
      </c>
      <c r="N650" s="125" t="s">
        <v>2797</v>
      </c>
      <c r="O650" s="125">
        <v>96</v>
      </c>
      <c r="P650" s="125" t="s">
        <v>2848</v>
      </c>
      <c r="Q650" s="125"/>
      <c r="R650" s="125">
        <v>1</v>
      </c>
      <c r="S650" s="125">
        <v>345</v>
      </c>
      <c r="T650" s="127">
        <v>3.82</v>
      </c>
      <c r="U650" s="125">
        <v>20</v>
      </c>
    </row>
    <row r="651" spans="1:21" s="142" customFormat="1" ht="31.5" x14ac:dyDescent="0.25">
      <c r="A651" s="639"/>
      <c r="B651" s="264" t="s">
        <v>3167</v>
      </c>
      <c r="C651" s="424" t="s">
        <v>3168</v>
      </c>
      <c r="D651" s="266"/>
      <c r="E651" s="267" t="s">
        <v>235</v>
      </c>
      <c r="F651" s="268">
        <v>16348</v>
      </c>
      <c r="G651" s="271">
        <f t="shared" si="25"/>
        <v>11443.6</v>
      </c>
      <c r="H651" s="93"/>
      <c r="I651" s="270"/>
      <c r="J651" s="271">
        <f t="shared" si="24"/>
        <v>0</v>
      </c>
      <c r="K651" s="93"/>
      <c r="L651" s="266" t="s">
        <v>162</v>
      </c>
      <c r="M651" s="266" t="s">
        <v>3138</v>
      </c>
      <c r="N651" s="266" t="s">
        <v>2802</v>
      </c>
      <c r="O651" s="266">
        <v>96</v>
      </c>
      <c r="P651" s="266" t="s">
        <v>2848</v>
      </c>
      <c r="Q651" s="266"/>
      <c r="R651" s="266">
        <v>1</v>
      </c>
      <c r="S651" s="266">
        <v>345</v>
      </c>
      <c r="T651" s="371">
        <v>3.8699999999999997</v>
      </c>
      <c r="U651" s="266">
        <v>20</v>
      </c>
    </row>
    <row r="652" spans="1:21" s="142" customFormat="1" ht="25.5" x14ac:dyDescent="0.25">
      <c r="A652" s="639"/>
      <c r="B652" s="123" t="s">
        <v>2849</v>
      </c>
      <c r="C652" s="175" t="s">
        <v>2850</v>
      </c>
      <c r="D652" s="125">
        <v>1</v>
      </c>
      <c r="E652" s="126" t="s">
        <v>242</v>
      </c>
      <c r="F652" s="5">
        <v>11956</v>
      </c>
      <c r="G652" s="52">
        <f t="shared" si="25"/>
        <v>8369.2000000000007</v>
      </c>
      <c r="H652" s="93"/>
      <c r="I652" s="51"/>
      <c r="J652" s="52">
        <f t="shared" si="24"/>
        <v>0</v>
      </c>
      <c r="K652" s="93"/>
      <c r="L652" s="125" t="s">
        <v>162</v>
      </c>
      <c r="M652" s="125" t="s">
        <v>3138</v>
      </c>
      <c r="N652" s="125" t="s">
        <v>2802</v>
      </c>
      <c r="O652" s="125">
        <v>96</v>
      </c>
      <c r="P652" s="125" t="s">
        <v>2848</v>
      </c>
      <c r="Q652" s="125"/>
      <c r="R652" s="125">
        <v>1</v>
      </c>
      <c r="S652" s="125">
        <v>345</v>
      </c>
      <c r="T652" s="127">
        <v>3.8699999999999997</v>
      </c>
      <c r="U652" s="125">
        <v>20</v>
      </c>
    </row>
    <row r="653" spans="1:21" s="142" customFormat="1" x14ac:dyDescent="0.25">
      <c r="A653" s="639"/>
      <c r="B653" s="123" t="s">
        <v>2784</v>
      </c>
      <c r="C653" s="175" t="s">
        <v>2785</v>
      </c>
      <c r="D653" s="125">
        <v>1</v>
      </c>
      <c r="E653" s="126" t="s">
        <v>242</v>
      </c>
      <c r="F653" s="5">
        <v>3660</v>
      </c>
      <c r="G653" s="52">
        <f t="shared" si="25"/>
        <v>2562</v>
      </c>
      <c r="H653" s="93"/>
      <c r="I653" s="51"/>
      <c r="J653" s="52">
        <f t="shared" si="24"/>
        <v>0</v>
      </c>
      <c r="K653" s="93"/>
      <c r="L653" s="125" t="s">
        <v>162</v>
      </c>
      <c r="M653" s="125" t="s">
        <v>3138</v>
      </c>
      <c r="N653" s="125" t="s">
        <v>2802</v>
      </c>
      <c r="O653" s="125">
        <v>96</v>
      </c>
      <c r="P653" s="125" t="s">
        <v>2848</v>
      </c>
      <c r="Q653" s="125"/>
      <c r="R653" s="125">
        <v>1</v>
      </c>
      <c r="S653" s="125">
        <v>345</v>
      </c>
      <c r="T653" s="127">
        <v>3.8699999999999997</v>
      </c>
      <c r="U653" s="125">
        <v>20</v>
      </c>
    </row>
    <row r="654" spans="1:21" s="142" customFormat="1" x14ac:dyDescent="0.25">
      <c r="A654" s="639"/>
      <c r="B654" s="123" t="s">
        <v>2803</v>
      </c>
      <c r="C654" s="175" t="s">
        <v>2804</v>
      </c>
      <c r="D654" s="125">
        <v>1</v>
      </c>
      <c r="E654" s="126" t="s">
        <v>242</v>
      </c>
      <c r="F654" s="5">
        <v>732</v>
      </c>
      <c r="G654" s="52">
        <f t="shared" si="25"/>
        <v>512.4</v>
      </c>
      <c r="H654" s="93"/>
      <c r="I654" s="51"/>
      <c r="J654" s="52">
        <f t="shared" si="24"/>
        <v>0</v>
      </c>
      <c r="K654" s="93"/>
      <c r="L654" s="125" t="s">
        <v>162</v>
      </c>
      <c r="M654" s="125" t="s">
        <v>3138</v>
      </c>
      <c r="N654" s="125" t="s">
        <v>2802</v>
      </c>
      <c r="O654" s="125">
        <v>96</v>
      </c>
      <c r="P654" s="125" t="s">
        <v>2848</v>
      </c>
      <c r="Q654" s="125"/>
      <c r="R654" s="125">
        <v>1</v>
      </c>
      <c r="S654" s="125">
        <v>345</v>
      </c>
      <c r="T654" s="127">
        <v>3.8699999999999997</v>
      </c>
      <c r="U654" s="125">
        <v>20</v>
      </c>
    </row>
    <row r="655" spans="1:21" s="142" customFormat="1" ht="31.5" x14ac:dyDescent="0.25">
      <c r="A655" s="639"/>
      <c r="B655" s="264" t="s">
        <v>3169</v>
      </c>
      <c r="C655" s="424" t="s">
        <v>3170</v>
      </c>
      <c r="D655" s="266"/>
      <c r="E655" s="267" t="s">
        <v>235</v>
      </c>
      <c r="F655" s="268">
        <v>16409</v>
      </c>
      <c r="G655" s="271">
        <f t="shared" si="25"/>
        <v>11486.3</v>
      </c>
      <c r="H655" s="93"/>
      <c r="I655" s="270"/>
      <c r="J655" s="271">
        <f t="shared" ref="J655:J686" si="26">IF(I655*G655&gt;0,I655*G655,0)</f>
        <v>0</v>
      </c>
      <c r="K655" s="93"/>
      <c r="L655" s="266" t="s">
        <v>162</v>
      </c>
      <c r="M655" s="266" t="s">
        <v>3138</v>
      </c>
      <c r="N655" s="266" t="s">
        <v>2809</v>
      </c>
      <c r="O655" s="266">
        <v>96</v>
      </c>
      <c r="P655" s="266" t="s">
        <v>2848</v>
      </c>
      <c r="Q655" s="266"/>
      <c r="R655" s="266">
        <v>1</v>
      </c>
      <c r="S655" s="266">
        <v>345</v>
      </c>
      <c r="T655" s="371">
        <v>4.0199999999999996</v>
      </c>
      <c r="U655" s="266">
        <v>20</v>
      </c>
    </row>
    <row r="656" spans="1:21" s="142" customFormat="1" ht="25.5" x14ac:dyDescent="0.25">
      <c r="A656" s="639"/>
      <c r="B656" s="123" t="s">
        <v>2849</v>
      </c>
      <c r="C656" s="175" t="s">
        <v>2850</v>
      </c>
      <c r="D656" s="125">
        <v>1</v>
      </c>
      <c r="E656" s="126" t="s">
        <v>242</v>
      </c>
      <c r="F656" s="5">
        <v>11956</v>
      </c>
      <c r="G656" s="52">
        <f t="shared" si="25"/>
        <v>8369.2000000000007</v>
      </c>
      <c r="H656" s="93"/>
      <c r="I656" s="51"/>
      <c r="J656" s="52">
        <f t="shared" si="26"/>
        <v>0</v>
      </c>
      <c r="K656" s="93"/>
      <c r="L656" s="125" t="s">
        <v>162</v>
      </c>
      <c r="M656" s="125" t="s">
        <v>3138</v>
      </c>
      <c r="N656" s="125" t="s">
        <v>2809</v>
      </c>
      <c r="O656" s="125">
        <v>96</v>
      </c>
      <c r="P656" s="125" t="s">
        <v>2848</v>
      </c>
      <c r="Q656" s="125"/>
      <c r="R656" s="125">
        <v>1</v>
      </c>
      <c r="S656" s="125">
        <v>345</v>
      </c>
      <c r="T656" s="127">
        <v>4.0199999999999996</v>
      </c>
      <c r="U656" s="125">
        <v>20</v>
      </c>
    </row>
    <row r="657" spans="1:21" s="142" customFormat="1" x14ac:dyDescent="0.25">
      <c r="A657" s="639"/>
      <c r="B657" s="123" t="s">
        <v>2784</v>
      </c>
      <c r="C657" s="175" t="s">
        <v>2785</v>
      </c>
      <c r="D657" s="125">
        <v>1</v>
      </c>
      <c r="E657" s="126" t="s">
        <v>242</v>
      </c>
      <c r="F657" s="5">
        <v>3660</v>
      </c>
      <c r="G657" s="52">
        <f t="shared" si="25"/>
        <v>2562</v>
      </c>
      <c r="H657" s="93"/>
      <c r="I657" s="51"/>
      <c r="J657" s="52">
        <f t="shared" si="26"/>
        <v>0</v>
      </c>
      <c r="K657" s="93"/>
      <c r="L657" s="125" t="s">
        <v>162</v>
      </c>
      <c r="M657" s="125" t="s">
        <v>3138</v>
      </c>
      <c r="N657" s="125" t="s">
        <v>2809</v>
      </c>
      <c r="O657" s="125">
        <v>96</v>
      </c>
      <c r="P657" s="125" t="s">
        <v>2848</v>
      </c>
      <c r="Q657" s="125"/>
      <c r="R657" s="125">
        <v>1</v>
      </c>
      <c r="S657" s="125">
        <v>345</v>
      </c>
      <c r="T657" s="127">
        <v>4.0199999999999996</v>
      </c>
      <c r="U657" s="125">
        <v>20</v>
      </c>
    </row>
    <row r="658" spans="1:21" s="142" customFormat="1" x14ac:dyDescent="0.25">
      <c r="A658" s="639"/>
      <c r="B658" s="123" t="s">
        <v>2942</v>
      </c>
      <c r="C658" s="175" t="s">
        <v>2943</v>
      </c>
      <c r="D658" s="125">
        <v>1</v>
      </c>
      <c r="E658" s="126" t="s">
        <v>242</v>
      </c>
      <c r="F658" s="5">
        <v>793</v>
      </c>
      <c r="G658" s="52">
        <f t="shared" si="25"/>
        <v>555.1</v>
      </c>
      <c r="H658" s="93"/>
      <c r="I658" s="51"/>
      <c r="J658" s="52">
        <f t="shared" si="26"/>
        <v>0</v>
      </c>
      <c r="K658" s="93"/>
      <c r="L658" s="125" t="s">
        <v>162</v>
      </c>
      <c r="M658" s="125" t="s">
        <v>3138</v>
      </c>
      <c r="N658" s="125" t="s">
        <v>2809</v>
      </c>
      <c r="O658" s="125">
        <v>96</v>
      </c>
      <c r="P658" s="125" t="s">
        <v>2848</v>
      </c>
      <c r="Q658" s="125"/>
      <c r="R658" s="125">
        <v>1</v>
      </c>
      <c r="S658" s="125">
        <v>345</v>
      </c>
      <c r="T658" s="127">
        <v>4.0199999999999996</v>
      </c>
      <c r="U658" s="125">
        <v>20</v>
      </c>
    </row>
    <row r="659" spans="1:21" s="142" customFormat="1" ht="31.5" x14ac:dyDescent="0.25">
      <c r="A659" s="639"/>
      <c r="B659" s="264" t="s">
        <v>3171</v>
      </c>
      <c r="C659" s="424" t="s">
        <v>3172</v>
      </c>
      <c r="D659" s="266"/>
      <c r="E659" s="267" t="s">
        <v>235</v>
      </c>
      <c r="F659" s="268">
        <v>16470</v>
      </c>
      <c r="G659" s="271">
        <f t="shared" si="25"/>
        <v>11529</v>
      </c>
      <c r="H659" s="93"/>
      <c r="I659" s="270"/>
      <c r="J659" s="271">
        <f t="shared" si="26"/>
        <v>0</v>
      </c>
      <c r="K659" s="93"/>
      <c r="L659" s="266" t="s">
        <v>162</v>
      </c>
      <c r="M659" s="266" t="s">
        <v>3138</v>
      </c>
      <c r="N659" s="266" t="s">
        <v>2816</v>
      </c>
      <c r="O659" s="266">
        <v>96</v>
      </c>
      <c r="P659" s="266" t="s">
        <v>2848</v>
      </c>
      <c r="Q659" s="266"/>
      <c r="R659" s="266">
        <v>1</v>
      </c>
      <c r="S659" s="266">
        <v>345</v>
      </c>
      <c r="T659" s="371">
        <v>4.0699999999999994</v>
      </c>
      <c r="U659" s="266">
        <v>20</v>
      </c>
    </row>
    <row r="660" spans="1:21" s="142" customFormat="1" ht="25.5" x14ac:dyDescent="0.25">
      <c r="A660" s="639"/>
      <c r="B660" s="123" t="s">
        <v>2849</v>
      </c>
      <c r="C660" s="175" t="s">
        <v>2850</v>
      </c>
      <c r="D660" s="125">
        <v>1</v>
      </c>
      <c r="E660" s="126" t="s">
        <v>242</v>
      </c>
      <c r="F660" s="5">
        <v>11956</v>
      </c>
      <c r="G660" s="52">
        <f t="shared" si="25"/>
        <v>8369.2000000000007</v>
      </c>
      <c r="H660" s="93"/>
      <c r="I660" s="51"/>
      <c r="J660" s="52">
        <f t="shared" si="26"/>
        <v>0</v>
      </c>
      <c r="K660" s="93"/>
      <c r="L660" s="125" t="s">
        <v>162</v>
      </c>
      <c r="M660" s="125" t="s">
        <v>3138</v>
      </c>
      <c r="N660" s="125" t="s">
        <v>2816</v>
      </c>
      <c r="O660" s="125">
        <v>96</v>
      </c>
      <c r="P660" s="125" t="s">
        <v>2848</v>
      </c>
      <c r="Q660" s="125"/>
      <c r="R660" s="125">
        <v>1</v>
      </c>
      <c r="S660" s="125">
        <v>345</v>
      </c>
      <c r="T660" s="127">
        <v>4.0699999999999994</v>
      </c>
      <c r="U660" s="125">
        <v>20</v>
      </c>
    </row>
    <row r="661" spans="1:21" s="142" customFormat="1" x14ac:dyDescent="0.25">
      <c r="A661" s="639"/>
      <c r="B661" s="123" t="s">
        <v>2784</v>
      </c>
      <c r="C661" s="175" t="s">
        <v>2785</v>
      </c>
      <c r="D661" s="125">
        <v>1</v>
      </c>
      <c r="E661" s="126" t="s">
        <v>242</v>
      </c>
      <c r="F661" s="5">
        <v>3660</v>
      </c>
      <c r="G661" s="52">
        <f t="shared" si="25"/>
        <v>2562</v>
      </c>
      <c r="H661" s="93"/>
      <c r="I661" s="51"/>
      <c r="J661" s="52">
        <f t="shared" si="26"/>
        <v>0</v>
      </c>
      <c r="K661" s="93"/>
      <c r="L661" s="125" t="s">
        <v>162</v>
      </c>
      <c r="M661" s="125" t="s">
        <v>3138</v>
      </c>
      <c r="N661" s="125" t="s">
        <v>2816</v>
      </c>
      <c r="O661" s="125">
        <v>96</v>
      </c>
      <c r="P661" s="125" t="s">
        <v>2848</v>
      </c>
      <c r="Q661" s="125"/>
      <c r="R661" s="125">
        <v>1</v>
      </c>
      <c r="S661" s="125">
        <v>345</v>
      </c>
      <c r="T661" s="127">
        <v>4.0699999999999994</v>
      </c>
      <c r="U661" s="125">
        <v>20</v>
      </c>
    </row>
    <row r="662" spans="1:21" s="142" customFormat="1" x14ac:dyDescent="0.25">
      <c r="A662" s="639"/>
      <c r="B662" s="123" t="s">
        <v>2810</v>
      </c>
      <c r="C662" s="175" t="s">
        <v>2811</v>
      </c>
      <c r="D662" s="125">
        <v>1</v>
      </c>
      <c r="E662" s="126" t="s">
        <v>242</v>
      </c>
      <c r="F662" s="5">
        <v>854</v>
      </c>
      <c r="G662" s="52">
        <f t="shared" si="25"/>
        <v>597.79999999999995</v>
      </c>
      <c r="H662" s="93"/>
      <c r="I662" s="51"/>
      <c r="J662" s="52">
        <f t="shared" si="26"/>
        <v>0</v>
      </c>
      <c r="K662" s="93"/>
      <c r="L662" s="125" t="s">
        <v>162</v>
      </c>
      <c r="M662" s="125" t="s">
        <v>3138</v>
      </c>
      <c r="N662" s="125" t="s">
        <v>2816</v>
      </c>
      <c r="O662" s="125">
        <v>96</v>
      </c>
      <c r="P662" s="125" t="s">
        <v>2848</v>
      </c>
      <c r="Q662" s="125"/>
      <c r="R662" s="125">
        <v>1</v>
      </c>
      <c r="S662" s="125">
        <v>345</v>
      </c>
      <c r="T662" s="127">
        <v>4.0699999999999994</v>
      </c>
      <c r="U662" s="125">
        <v>20</v>
      </c>
    </row>
    <row r="663" spans="1:21" s="142" customFormat="1" ht="31.5" x14ac:dyDescent="0.25">
      <c r="A663" s="639"/>
      <c r="B663" s="264" t="s">
        <v>3173</v>
      </c>
      <c r="C663" s="424" t="s">
        <v>3174</v>
      </c>
      <c r="D663" s="266"/>
      <c r="E663" s="267" t="s">
        <v>235</v>
      </c>
      <c r="F663" s="268">
        <v>16531</v>
      </c>
      <c r="G663" s="271">
        <f t="shared" si="25"/>
        <v>11571.7</v>
      </c>
      <c r="H663" s="93"/>
      <c r="I663" s="270"/>
      <c r="J663" s="271">
        <f t="shared" si="26"/>
        <v>0</v>
      </c>
      <c r="K663" s="93"/>
      <c r="L663" s="266" t="s">
        <v>162</v>
      </c>
      <c r="M663" s="266" t="s">
        <v>3138</v>
      </c>
      <c r="N663" s="266" t="s">
        <v>2819</v>
      </c>
      <c r="O663" s="266">
        <v>96</v>
      </c>
      <c r="P663" s="266" t="s">
        <v>2848</v>
      </c>
      <c r="Q663" s="266"/>
      <c r="R663" s="266">
        <v>1</v>
      </c>
      <c r="S663" s="266">
        <v>345</v>
      </c>
      <c r="T663" s="371">
        <v>4.12</v>
      </c>
      <c r="U663" s="266">
        <v>20</v>
      </c>
    </row>
    <row r="664" spans="1:21" s="142" customFormat="1" ht="25.5" x14ac:dyDescent="0.25">
      <c r="A664" s="639"/>
      <c r="B664" s="123" t="s">
        <v>2849</v>
      </c>
      <c r="C664" s="175" t="s">
        <v>2850</v>
      </c>
      <c r="D664" s="125">
        <v>1</v>
      </c>
      <c r="E664" s="126" t="s">
        <v>242</v>
      </c>
      <c r="F664" s="5">
        <v>11956</v>
      </c>
      <c r="G664" s="52">
        <f t="shared" si="25"/>
        <v>8369.2000000000007</v>
      </c>
      <c r="H664" s="93"/>
      <c r="I664" s="51"/>
      <c r="J664" s="52">
        <f t="shared" si="26"/>
        <v>0</v>
      </c>
      <c r="K664" s="93"/>
      <c r="L664" s="125" t="s">
        <v>162</v>
      </c>
      <c r="M664" s="125" t="s">
        <v>3138</v>
      </c>
      <c r="N664" s="125" t="s">
        <v>2819</v>
      </c>
      <c r="O664" s="125">
        <v>96</v>
      </c>
      <c r="P664" s="125" t="s">
        <v>2848</v>
      </c>
      <c r="Q664" s="125"/>
      <c r="R664" s="125">
        <v>1</v>
      </c>
      <c r="S664" s="125">
        <v>345</v>
      </c>
      <c r="T664" s="127">
        <v>4.12</v>
      </c>
      <c r="U664" s="125">
        <v>20</v>
      </c>
    </row>
    <row r="665" spans="1:21" s="142" customFormat="1" x14ac:dyDescent="0.25">
      <c r="A665" s="639"/>
      <c r="B665" s="123" t="s">
        <v>2784</v>
      </c>
      <c r="C665" s="175" t="s">
        <v>2785</v>
      </c>
      <c r="D665" s="125">
        <v>1</v>
      </c>
      <c r="E665" s="126" t="s">
        <v>242</v>
      </c>
      <c r="F665" s="5">
        <v>3660</v>
      </c>
      <c r="G665" s="52">
        <f t="shared" si="25"/>
        <v>2562</v>
      </c>
      <c r="H665" s="93"/>
      <c r="I665" s="51"/>
      <c r="J665" s="52">
        <f t="shared" si="26"/>
        <v>0</v>
      </c>
      <c r="K665" s="93"/>
      <c r="L665" s="125" t="s">
        <v>162</v>
      </c>
      <c r="M665" s="125" t="s">
        <v>3138</v>
      </c>
      <c r="N665" s="125" t="s">
        <v>2819</v>
      </c>
      <c r="O665" s="125">
        <v>96</v>
      </c>
      <c r="P665" s="125" t="s">
        <v>2848</v>
      </c>
      <c r="Q665" s="125"/>
      <c r="R665" s="125">
        <v>1</v>
      </c>
      <c r="S665" s="125">
        <v>345</v>
      </c>
      <c r="T665" s="127">
        <v>4.12</v>
      </c>
      <c r="U665" s="125">
        <v>20</v>
      </c>
    </row>
    <row r="666" spans="1:21" s="142" customFormat="1" x14ac:dyDescent="0.25">
      <c r="A666" s="639"/>
      <c r="B666" s="123" t="s">
        <v>2812</v>
      </c>
      <c r="C666" s="175" t="s">
        <v>2813</v>
      </c>
      <c r="D666" s="125">
        <v>1</v>
      </c>
      <c r="E666" s="126" t="s">
        <v>242</v>
      </c>
      <c r="F666" s="5">
        <v>915</v>
      </c>
      <c r="G666" s="52">
        <f t="shared" si="25"/>
        <v>640.5</v>
      </c>
      <c r="H666" s="93"/>
      <c r="I666" s="51"/>
      <c r="J666" s="52">
        <f t="shared" si="26"/>
        <v>0</v>
      </c>
      <c r="K666" s="93"/>
      <c r="L666" s="125" t="s">
        <v>162</v>
      </c>
      <c r="M666" s="125" t="s">
        <v>3138</v>
      </c>
      <c r="N666" s="125" t="s">
        <v>2819</v>
      </c>
      <c r="O666" s="125">
        <v>96</v>
      </c>
      <c r="P666" s="125" t="s">
        <v>2848</v>
      </c>
      <c r="Q666" s="125"/>
      <c r="R666" s="125">
        <v>1</v>
      </c>
      <c r="S666" s="125">
        <v>345</v>
      </c>
      <c r="T666" s="127">
        <v>4.12</v>
      </c>
      <c r="U666" s="125">
        <v>20</v>
      </c>
    </row>
    <row r="667" spans="1:21" s="142" customFormat="1" ht="31.5" x14ac:dyDescent="0.25">
      <c r="A667" s="639"/>
      <c r="B667" s="264" t="s">
        <v>3175</v>
      </c>
      <c r="C667" s="424" t="s">
        <v>3176</v>
      </c>
      <c r="D667" s="266"/>
      <c r="E667" s="267" t="s">
        <v>235</v>
      </c>
      <c r="F667" s="268">
        <v>16592</v>
      </c>
      <c r="G667" s="271">
        <f t="shared" si="25"/>
        <v>11614.400000000001</v>
      </c>
      <c r="H667" s="93"/>
      <c r="I667" s="270"/>
      <c r="J667" s="271">
        <f t="shared" si="26"/>
        <v>0</v>
      </c>
      <c r="K667" s="93"/>
      <c r="L667" s="266" t="s">
        <v>162</v>
      </c>
      <c r="M667" s="266" t="s">
        <v>3138</v>
      </c>
      <c r="N667" s="266" t="s">
        <v>2824</v>
      </c>
      <c r="O667" s="266">
        <v>96</v>
      </c>
      <c r="P667" s="266" t="s">
        <v>2848</v>
      </c>
      <c r="Q667" s="266"/>
      <c r="R667" s="266">
        <v>1</v>
      </c>
      <c r="S667" s="266">
        <v>345</v>
      </c>
      <c r="T667" s="371">
        <v>4.17</v>
      </c>
      <c r="U667" s="266">
        <v>20</v>
      </c>
    </row>
    <row r="668" spans="1:21" s="142" customFormat="1" ht="25.5" x14ac:dyDescent="0.25">
      <c r="A668" s="639"/>
      <c r="B668" s="123" t="s">
        <v>2849</v>
      </c>
      <c r="C668" s="175" t="s">
        <v>2850</v>
      </c>
      <c r="D668" s="125">
        <v>1</v>
      </c>
      <c r="E668" s="126" t="s">
        <v>242</v>
      </c>
      <c r="F668" s="5">
        <v>11956</v>
      </c>
      <c r="G668" s="52">
        <f t="shared" si="25"/>
        <v>8369.2000000000007</v>
      </c>
      <c r="H668" s="93"/>
      <c r="I668" s="51"/>
      <c r="J668" s="52">
        <f t="shared" si="26"/>
        <v>0</v>
      </c>
      <c r="K668" s="93"/>
      <c r="L668" s="125" t="s">
        <v>162</v>
      </c>
      <c r="M668" s="125" t="s">
        <v>3138</v>
      </c>
      <c r="N668" s="125" t="s">
        <v>2824</v>
      </c>
      <c r="O668" s="125">
        <v>96</v>
      </c>
      <c r="P668" s="125" t="s">
        <v>2848</v>
      </c>
      <c r="Q668" s="125"/>
      <c r="R668" s="125">
        <v>1</v>
      </c>
      <c r="S668" s="125">
        <v>345</v>
      </c>
      <c r="T668" s="127">
        <v>4.17</v>
      </c>
      <c r="U668" s="125">
        <v>20</v>
      </c>
    </row>
    <row r="669" spans="1:21" s="142" customFormat="1" x14ac:dyDescent="0.25">
      <c r="A669" s="639"/>
      <c r="B669" s="123" t="s">
        <v>2784</v>
      </c>
      <c r="C669" s="175" t="s">
        <v>2785</v>
      </c>
      <c r="D669" s="125">
        <v>1</v>
      </c>
      <c r="E669" s="126" t="s">
        <v>242</v>
      </c>
      <c r="F669" s="5">
        <v>3660</v>
      </c>
      <c r="G669" s="52">
        <f t="shared" si="25"/>
        <v>2562</v>
      </c>
      <c r="H669" s="93"/>
      <c r="I669" s="51"/>
      <c r="J669" s="52">
        <f t="shared" si="26"/>
        <v>0</v>
      </c>
      <c r="K669" s="93"/>
      <c r="L669" s="125" t="s">
        <v>162</v>
      </c>
      <c r="M669" s="125" t="s">
        <v>3138</v>
      </c>
      <c r="N669" s="125" t="s">
        <v>2824</v>
      </c>
      <c r="O669" s="125">
        <v>96</v>
      </c>
      <c r="P669" s="125" t="s">
        <v>2848</v>
      </c>
      <c r="Q669" s="125"/>
      <c r="R669" s="125">
        <v>1</v>
      </c>
      <c r="S669" s="125">
        <v>345</v>
      </c>
      <c r="T669" s="127">
        <v>4.17</v>
      </c>
      <c r="U669" s="125">
        <v>20</v>
      </c>
    </row>
    <row r="670" spans="1:21" s="142" customFormat="1" x14ac:dyDescent="0.25">
      <c r="A670" s="639"/>
      <c r="B670" s="123" t="s">
        <v>2820</v>
      </c>
      <c r="C670" s="175" t="s">
        <v>2821</v>
      </c>
      <c r="D670" s="125">
        <v>1</v>
      </c>
      <c r="E670" s="126" t="s">
        <v>242</v>
      </c>
      <c r="F670" s="5">
        <v>976</v>
      </c>
      <c r="G670" s="52">
        <f t="shared" si="25"/>
        <v>683.2</v>
      </c>
      <c r="H670" s="93"/>
      <c r="I670" s="51"/>
      <c r="J670" s="52">
        <f t="shared" si="26"/>
        <v>0</v>
      </c>
      <c r="K670" s="93"/>
      <c r="L670" s="125" t="s">
        <v>162</v>
      </c>
      <c r="M670" s="125" t="s">
        <v>3138</v>
      </c>
      <c r="N670" s="125" t="s">
        <v>2824</v>
      </c>
      <c r="O670" s="125">
        <v>96</v>
      </c>
      <c r="P670" s="125" t="s">
        <v>2848</v>
      </c>
      <c r="Q670" s="125"/>
      <c r="R670" s="125">
        <v>1</v>
      </c>
      <c r="S670" s="125">
        <v>345</v>
      </c>
      <c r="T670" s="127">
        <v>4.17</v>
      </c>
      <c r="U670" s="125">
        <v>20</v>
      </c>
    </row>
    <row r="671" spans="1:21" s="142" customFormat="1" ht="31.5" x14ac:dyDescent="0.25">
      <c r="A671" s="639"/>
      <c r="B671" s="264" t="s">
        <v>3177</v>
      </c>
      <c r="C671" s="424" t="s">
        <v>3178</v>
      </c>
      <c r="D671" s="266"/>
      <c r="E671" s="267" t="s">
        <v>235</v>
      </c>
      <c r="F671" s="268">
        <v>16714</v>
      </c>
      <c r="G671" s="271">
        <f t="shared" si="25"/>
        <v>11699.8</v>
      </c>
      <c r="H671" s="93"/>
      <c r="I671" s="270"/>
      <c r="J671" s="271">
        <f t="shared" si="26"/>
        <v>0</v>
      </c>
      <c r="K671" s="93"/>
      <c r="L671" s="266" t="s">
        <v>162</v>
      </c>
      <c r="M671" s="266" t="s">
        <v>3138</v>
      </c>
      <c r="N671" s="266" t="s">
        <v>2829</v>
      </c>
      <c r="O671" s="266">
        <v>96</v>
      </c>
      <c r="P671" s="266" t="s">
        <v>2848</v>
      </c>
      <c r="Q671" s="266"/>
      <c r="R671" s="266">
        <v>1</v>
      </c>
      <c r="S671" s="266">
        <v>345</v>
      </c>
      <c r="T671" s="371">
        <v>4.22</v>
      </c>
      <c r="U671" s="266">
        <v>20</v>
      </c>
    </row>
    <row r="672" spans="1:21" s="142" customFormat="1" ht="25.5" x14ac:dyDescent="0.25">
      <c r="A672" s="639"/>
      <c r="B672" s="123" t="s">
        <v>2849</v>
      </c>
      <c r="C672" s="175" t="s">
        <v>2850</v>
      </c>
      <c r="D672" s="125">
        <v>1</v>
      </c>
      <c r="E672" s="126" t="s">
        <v>242</v>
      </c>
      <c r="F672" s="5">
        <v>11956</v>
      </c>
      <c r="G672" s="52">
        <f t="shared" si="25"/>
        <v>8369.2000000000007</v>
      </c>
      <c r="H672" s="93"/>
      <c r="I672" s="51"/>
      <c r="J672" s="52">
        <f t="shared" si="26"/>
        <v>0</v>
      </c>
      <c r="K672" s="93"/>
      <c r="L672" s="125" t="s">
        <v>162</v>
      </c>
      <c r="M672" s="125" t="s">
        <v>3138</v>
      </c>
      <c r="N672" s="125" t="s">
        <v>2829</v>
      </c>
      <c r="O672" s="125">
        <v>96</v>
      </c>
      <c r="P672" s="125" t="s">
        <v>2848</v>
      </c>
      <c r="Q672" s="125"/>
      <c r="R672" s="125">
        <v>1</v>
      </c>
      <c r="S672" s="125">
        <v>345</v>
      </c>
      <c r="T672" s="127">
        <v>4.22</v>
      </c>
      <c r="U672" s="125">
        <v>20</v>
      </c>
    </row>
    <row r="673" spans="1:21" s="142" customFormat="1" x14ac:dyDescent="0.25">
      <c r="A673" s="639"/>
      <c r="B673" s="123" t="s">
        <v>2784</v>
      </c>
      <c r="C673" s="175" t="s">
        <v>2785</v>
      </c>
      <c r="D673" s="125">
        <v>1</v>
      </c>
      <c r="E673" s="126" t="s">
        <v>242</v>
      </c>
      <c r="F673" s="5">
        <v>3660</v>
      </c>
      <c r="G673" s="52">
        <f t="shared" si="25"/>
        <v>2562</v>
      </c>
      <c r="H673" s="93"/>
      <c r="I673" s="51"/>
      <c r="J673" s="52">
        <f t="shared" si="26"/>
        <v>0</v>
      </c>
      <c r="K673" s="93"/>
      <c r="L673" s="125" t="s">
        <v>162</v>
      </c>
      <c r="M673" s="125" t="s">
        <v>3138</v>
      </c>
      <c r="N673" s="125" t="s">
        <v>2829</v>
      </c>
      <c r="O673" s="125">
        <v>96</v>
      </c>
      <c r="P673" s="125" t="s">
        <v>2848</v>
      </c>
      <c r="Q673" s="125"/>
      <c r="R673" s="125">
        <v>1</v>
      </c>
      <c r="S673" s="125">
        <v>345</v>
      </c>
      <c r="T673" s="127">
        <v>4.22</v>
      </c>
      <c r="U673" s="125">
        <v>20</v>
      </c>
    </row>
    <row r="674" spans="1:21" s="142" customFormat="1" x14ac:dyDescent="0.25">
      <c r="A674" s="639"/>
      <c r="B674" s="123" t="s">
        <v>2825</v>
      </c>
      <c r="C674" s="175" t="s">
        <v>2826</v>
      </c>
      <c r="D674" s="125">
        <v>1</v>
      </c>
      <c r="E674" s="126" t="s">
        <v>242</v>
      </c>
      <c r="F674" s="5">
        <v>1098</v>
      </c>
      <c r="G674" s="52">
        <f t="shared" si="25"/>
        <v>768.6</v>
      </c>
      <c r="H674" s="93"/>
      <c r="I674" s="51"/>
      <c r="J674" s="52">
        <f t="shared" si="26"/>
        <v>0</v>
      </c>
      <c r="K674" s="93"/>
      <c r="L674" s="125" t="s">
        <v>162</v>
      </c>
      <c r="M674" s="125" t="s">
        <v>3138</v>
      </c>
      <c r="N674" s="125" t="s">
        <v>2829</v>
      </c>
      <c r="O674" s="125">
        <v>96</v>
      </c>
      <c r="P674" s="125" t="s">
        <v>2848</v>
      </c>
      <c r="Q674" s="125"/>
      <c r="R674" s="125">
        <v>1</v>
      </c>
      <c r="S674" s="125">
        <v>345</v>
      </c>
      <c r="T674" s="127">
        <v>4.22</v>
      </c>
      <c r="U674" s="125">
        <v>20</v>
      </c>
    </row>
    <row r="675" spans="1:21" s="142" customFormat="1" ht="31.5" x14ac:dyDescent="0.25">
      <c r="A675" s="639"/>
      <c r="B675" s="264" t="s">
        <v>3179</v>
      </c>
      <c r="C675" s="424" t="s">
        <v>3180</v>
      </c>
      <c r="D675" s="266"/>
      <c r="E675" s="267" t="s">
        <v>235</v>
      </c>
      <c r="F675" s="268">
        <v>16775</v>
      </c>
      <c r="G675" s="271">
        <f t="shared" si="25"/>
        <v>11742.5</v>
      </c>
      <c r="H675" s="93"/>
      <c r="I675" s="270"/>
      <c r="J675" s="271">
        <f t="shared" si="26"/>
        <v>0</v>
      </c>
      <c r="K675" s="93"/>
      <c r="L675" s="266" t="s">
        <v>162</v>
      </c>
      <c r="M675" s="266" t="s">
        <v>3138</v>
      </c>
      <c r="N675" s="266" t="s">
        <v>2834</v>
      </c>
      <c r="O675" s="266">
        <v>96</v>
      </c>
      <c r="P675" s="266" t="s">
        <v>2848</v>
      </c>
      <c r="Q675" s="266"/>
      <c r="R675" s="266">
        <v>1</v>
      </c>
      <c r="S675" s="266">
        <v>345</v>
      </c>
      <c r="T675" s="371">
        <v>4.2699999999999996</v>
      </c>
      <c r="U675" s="266">
        <v>20</v>
      </c>
    </row>
    <row r="676" spans="1:21" s="142" customFormat="1" ht="25.5" x14ac:dyDescent="0.25">
      <c r="A676" s="639"/>
      <c r="B676" s="123" t="s">
        <v>2849</v>
      </c>
      <c r="C676" s="175" t="s">
        <v>2850</v>
      </c>
      <c r="D676" s="125">
        <v>1</v>
      </c>
      <c r="E676" s="126" t="s">
        <v>242</v>
      </c>
      <c r="F676" s="5">
        <v>11956</v>
      </c>
      <c r="G676" s="52">
        <f t="shared" si="25"/>
        <v>8369.2000000000007</v>
      </c>
      <c r="H676" s="93"/>
      <c r="I676" s="51"/>
      <c r="J676" s="52">
        <f t="shared" si="26"/>
        <v>0</v>
      </c>
      <c r="K676" s="93"/>
      <c r="L676" s="125" t="s">
        <v>162</v>
      </c>
      <c r="M676" s="125" t="s">
        <v>3138</v>
      </c>
      <c r="N676" s="125" t="s">
        <v>2834</v>
      </c>
      <c r="O676" s="125">
        <v>96</v>
      </c>
      <c r="P676" s="125" t="s">
        <v>2848</v>
      </c>
      <c r="Q676" s="125"/>
      <c r="R676" s="125">
        <v>1</v>
      </c>
      <c r="S676" s="125">
        <v>345</v>
      </c>
      <c r="T676" s="127">
        <v>4.2699999999999996</v>
      </c>
      <c r="U676" s="125">
        <v>20</v>
      </c>
    </row>
    <row r="677" spans="1:21" s="142" customFormat="1" x14ac:dyDescent="0.25">
      <c r="A677" s="639"/>
      <c r="B677" s="123" t="s">
        <v>2784</v>
      </c>
      <c r="C677" s="175" t="s">
        <v>2785</v>
      </c>
      <c r="D677" s="125">
        <v>1</v>
      </c>
      <c r="E677" s="126" t="s">
        <v>242</v>
      </c>
      <c r="F677" s="5">
        <v>3660</v>
      </c>
      <c r="G677" s="52">
        <f t="shared" si="25"/>
        <v>2562</v>
      </c>
      <c r="H677" s="93"/>
      <c r="I677" s="51"/>
      <c r="J677" s="52">
        <f t="shared" si="26"/>
        <v>0</v>
      </c>
      <c r="K677" s="93"/>
      <c r="L677" s="125" t="s">
        <v>162</v>
      </c>
      <c r="M677" s="125" t="s">
        <v>3138</v>
      </c>
      <c r="N677" s="125" t="s">
        <v>2834</v>
      </c>
      <c r="O677" s="125">
        <v>96</v>
      </c>
      <c r="P677" s="125" t="s">
        <v>2848</v>
      </c>
      <c r="Q677" s="125"/>
      <c r="R677" s="125">
        <v>1</v>
      </c>
      <c r="S677" s="125">
        <v>345</v>
      </c>
      <c r="T677" s="127">
        <v>4.2699999999999996</v>
      </c>
      <c r="U677" s="125">
        <v>20</v>
      </c>
    </row>
    <row r="678" spans="1:21" s="142" customFormat="1" x14ac:dyDescent="0.25">
      <c r="A678" s="639"/>
      <c r="B678" s="123" t="s">
        <v>2830</v>
      </c>
      <c r="C678" s="175" t="s">
        <v>2831</v>
      </c>
      <c r="D678" s="125">
        <v>1</v>
      </c>
      <c r="E678" s="126" t="s">
        <v>242</v>
      </c>
      <c r="F678" s="5">
        <v>1159</v>
      </c>
      <c r="G678" s="52">
        <f t="shared" si="25"/>
        <v>811.3</v>
      </c>
      <c r="H678" s="93"/>
      <c r="I678" s="51"/>
      <c r="J678" s="52">
        <f t="shared" si="26"/>
        <v>0</v>
      </c>
      <c r="K678" s="93"/>
      <c r="L678" s="125" t="s">
        <v>162</v>
      </c>
      <c r="M678" s="125" t="s">
        <v>3138</v>
      </c>
      <c r="N678" s="125" t="s">
        <v>2834</v>
      </c>
      <c r="O678" s="125">
        <v>96</v>
      </c>
      <c r="P678" s="125" t="s">
        <v>2848</v>
      </c>
      <c r="Q678" s="125"/>
      <c r="R678" s="125">
        <v>1</v>
      </c>
      <c r="S678" s="125">
        <v>345</v>
      </c>
      <c r="T678" s="127">
        <v>4.2699999999999996</v>
      </c>
      <c r="U678" s="125">
        <v>20</v>
      </c>
    </row>
    <row r="679" spans="1:21" s="142" customFormat="1" ht="31.5" x14ac:dyDescent="0.25">
      <c r="A679" s="639"/>
      <c r="B679" s="264" t="s">
        <v>3181</v>
      </c>
      <c r="C679" s="424" t="s">
        <v>3182</v>
      </c>
      <c r="D679" s="266"/>
      <c r="E679" s="267" t="s">
        <v>235</v>
      </c>
      <c r="F679" s="268">
        <v>16897</v>
      </c>
      <c r="G679" s="271">
        <f t="shared" si="25"/>
        <v>11827.900000000001</v>
      </c>
      <c r="H679" s="93"/>
      <c r="I679" s="270"/>
      <c r="J679" s="271">
        <f t="shared" si="26"/>
        <v>0</v>
      </c>
      <c r="K679" s="93"/>
      <c r="L679" s="266" t="s">
        <v>162</v>
      </c>
      <c r="M679" s="266" t="s">
        <v>3138</v>
      </c>
      <c r="N679" s="266" t="s">
        <v>2109</v>
      </c>
      <c r="O679" s="266">
        <v>96</v>
      </c>
      <c r="P679" s="266" t="s">
        <v>2848</v>
      </c>
      <c r="Q679" s="266"/>
      <c r="R679" s="266">
        <v>1</v>
      </c>
      <c r="S679" s="266">
        <v>345</v>
      </c>
      <c r="T679" s="371">
        <v>4.3199999999999994</v>
      </c>
      <c r="U679" s="266">
        <v>20</v>
      </c>
    </row>
    <row r="680" spans="1:21" s="142" customFormat="1" ht="25.5" x14ac:dyDescent="0.25">
      <c r="A680" s="639"/>
      <c r="B680" s="123" t="s">
        <v>2849</v>
      </c>
      <c r="C680" s="175" t="s">
        <v>2850</v>
      </c>
      <c r="D680" s="125">
        <v>1</v>
      </c>
      <c r="E680" s="126" t="s">
        <v>242</v>
      </c>
      <c r="F680" s="5">
        <v>11956</v>
      </c>
      <c r="G680" s="52">
        <f t="shared" si="25"/>
        <v>8369.2000000000007</v>
      </c>
      <c r="H680" s="93"/>
      <c r="I680" s="51"/>
      <c r="J680" s="52">
        <f t="shared" si="26"/>
        <v>0</v>
      </c>
      <c r="K680" s="93"/>
      <c r="L680" s="125" t="s">
        <v>162</v>
      </c>
      <c r="M680" s="125" t="s">
        <v>3138</v>
      </c>
      <c r="N680" s="125" t="s">
        <v>2109</v>
      </c>
      <c r="O680" s="125">
        <v>96</v>
      </c>
      <c r="P680" s="125" t="s">
        <v>2848</v>
      </c>
      <c r="Q680" s="125"/>
      <c r="R680" s="125">
        <v>1</v>
      </c>
      <c r="S680" s="125">
        <v>345</v>
      </c>
      <c r="T680" s="127">
        <v>4.3199999999999994</v>
      </c>
      <c r="U680" s="125">
        <v>20</v>
      </c>
    </row>
    <row r="681" spans="1:21" s="142" customFormat="1" x14ac:dyDescent="0.25">
      <c r="A681" s="639"/>
      <c r="B681" s="123" t="s">
        <v>2784</v>
      </c>
      <c r="C681" s="175" t="s">
        <v>2785</v>
      </c>
      <c r="D681" s="125">
        <v>1</v>
      </c>
      <c r="E681" s="126" t="s">
        <v>242</v>
      </c>
      <c r="F681" s="5">
        <v>3660</v>
      </c>
      <c r="G681" s="52">
        <f t="shared" si="25"/>
        <v>2562</v>
      </c>
      <c r="H681" s="93"/>
      <c r="I681" s="51"/>
      <c r="J681" s="52">
        <f t="shared" si="26"/>
        <v>0</v>
      </c>
      <c r="K681" s="93"/>
      <c r="L681" s="125" t="s">
        <v>162</v>
      </c>
      <c r="M681" s="125" t="s">
        <v>3138</v>
      </c>
      <c r="N681" s="125" t="s">
        <v>2109</v>
      </c>
      <c r="O681" s="125">
        <v>96</v>
      </c>
      <c r="P681" s="125" t="s">
        <v>2848</v>
      </c>
      <c r="Q681" s="125"/>
      <c r="R681" s="125">
        <v>1</v>
      </c>
      <c r="S681" s="125">
        <v>345</v>
      </c>
      <c r="T681" s="127">
        <v>4.3199999999999994</v>
      </c>
      <c r="U681" s="125">
        <v>20</v>
      </c>
    </row>
    <row r="682" spans="1:21" s="142" customFormat="1" x14ac:dyDescent="0.25">
      <c r="A682" s="639"/>
      <c r="B682" s="123" t="s">
        <v>2835</v>
      </c>
      <c r="C682" s="175" t="s">
        <v>2836</v>
      </c>
      <c r="D682" s="125">
        <v>1</v>
      </c>
      <c r="E682" s="126" t="s">
        <v>242</v>
      </c>
      <c r="F682" s="5">
        <v>1281</v>
      </c>
      <c r="G682" s="52">
        <f t="shared" si="25"/>
        <v>896.7</v>
      </c>
      <c r="H682" s="93"/>
      <c r="I682" s="51"/>
      <c r="J682" s="52">
        <f t="shared" si="26"/>
        <v>0</v>
      </c>
      <c r="K682" s="93"/>
      <c r="L682" s="125" t="s">
        <v>162</v>
      </c>
      <c r="M682" s="125" t="s">
        <v>3138</v>
      </c>
      <c r="N682" s="125" t="s">
        <v>2109</v>
      </c>
      <c r="O682" s="125">
        <v>96</v>
      </c>
      <c r="P682" s="125" t="s">
        <v>2848</v>
      </c>
      <c r="Q682" s="125"/>
      <c r="R682" s="125">
        <v>1</v>
      </c>
      <c r="S682" s="125">
        <v>345</v>
      </c>
      <c r="T682" s="127">
        <v>4.3199999999999994</v>
      </c>
      <c r="U682" s="125">
        <v>20</v>
      </c>
    </row>
    <row r="683" spans="1:21" s="142" customFormat="1" ht="31.5" x14ac:dyDescent="0.25">
      <c r="A683" s="639"/>
      <c r="B683" s="264" t="s">
        <v>3183</v>
      </c>
      <c r="C683" s="424" t="s">
        <v>3184</v>
      </c>
      <c r="D683" s="266"/>
      <c r="E683" s="267" t="s">
        <v>235</v>
      </c>
      <c r="F683" s="268">
        <v>16958</v>
      </c>
      <c r="G683" s="271">
        <f t="shared" si="25"/>
        <v>11870.6</v>
      </c>
      <c r="H683" s="93"/>
      <c r="I683" s="270"/>
      <c r="J683" s="271">
        <f t="shared" si="26"/>
        <v>0</v>
      </c>
      <c r="K683" s="93"/>
      <c r="L683" s="266" t="s">
        <v>162</v>
      </c>
      <c r="M683" s="266" t="s">
        <v>3138</v>
      </c>
      <c r="N683" s="266" t="s">
        <v>2843</v>
      </c>
      <c r="O683" s="266">
        <v>96</v>
      </c>
      <c r="P683" s="266" t="s">
        <v>2848</v>
      </c>
      <c r="Q683" s="266"/>
      <c r="R683" s="266">
        <v>1</v>
      </c>
      <c r="S683" s="266">
        <v>345</v>
      </c>
      <c r="T683" s="371">
        <v>4.37</v>
      </c>
      <c r="U683" s="266">
        <v>20</v>
      </c>
    </row>
    <row r="684" spans="1:21" s="142" customFormat="1" ht="25.5" x14ac:dyDescent="0.25">
      <c r="A684" s="639"/>
      <c r="B684" s="123" t="s">
        <v>2849</v>
      </c>
      <c r="C684" s="175" t="s">
        <v>2850</v>
      </c>
      <c r="D684" s="125">
        <v>1</v>
      </c>
      <c r="E684" s="126" t="s">
        <v>242</v>
      </c>
      <c r="F684" s="5">
        <v>11956</v>
      </c>
      <c r="G684" s="52">
        <f t="shared" si="25"/>
        <v>8369.2000000000007</v>
      </c>
      <c r="H684" s="93"/>
      <c r="I684" s="51"/>
      <c r="J684" s="52">
        <f t="shared" si="26"/>
        <v>0</v>
      </c>
      <c r="K684" s="93"/>
      <c r="L684" s="125" t="s">
        <v>162</v>
      </c>
      <c r="M684" s="125" t="s">
        <v>3138</v>
      </c>
      <c r="N684" s="125" t="s">
        <v>2843</v>
      </c>
      <c r="O684" s="125">
        <v>96</v>
      </c>
      <c r="P684" s="125" t="s">
        <v>2848</v>
      </c>
      <c r="Q684" s="125"/>
      <c r="R684" s="125">
        <v>1</v>
      </c>
      <c r="S684" s="125">
        <v>345</v>
      </c>
      <c r="T684" s="127">
        <v>4.37</v>
      </c>
      <c r="U684" s="125">
        <v>20</v>
      </c>
    </row>
    <row r="685" spans="1:21" s="142" customFormat="1" x14ac:dyDescent="0.25">
      <c r="A685" s="639"/>
      <c r="B685" s="123" t="s">
        <v>2784</v>
      </c>
      <c r="C685" s="175" t="s">
        <v>2785</v>
      </c>
      <c r="D685" s="125">
        <v>1</v>
      </c>
      <c r="E685" s="126" t="s">
        <v>242</v>
      </c>
      <c r="F685" s="5">
        <v>3660</v>
      </c>
      <c r="G685" s="52">
        <f t="shared" si="25"/>
        <v>2562</v>
      </c>
      <c r="H685" s="93"/>
      <c r="I685" s="51"/>
      <c r="J685" s="52">
        <f t="shared" si="26"/>
        <v>0</v>
      </c>
      <c r="K685" s="93"/>
      <c r="L685" s="125" t="s">
        <v>162</v>
      </c>
      <c r="M685" s="125" t="s">
        <v>3138</v>
      </c>
      <c r="N685" s="125" t="s">
        <v>2843</v>
      </c>
      <c r="O685" s="125">
        <v>96</v>
      </c>
      <c r="P685" s="125" t="s">
        <v>2848</v>
      </c>
      <c r="Q685" s="125"/>
      <c r="R685" s="125">
        <v>1</v>
      </c>
      <c r="S685" s="125">
        <v>345</v>
      </c>
      <c r="T685" s="127">
        <v>4.37</v>
      </c>
      <c r="U685" s="125">
        <v>20</v>
      </c>
    </row>
    <row r="686" spans="1:21" s="142" customFormat="1" ht="16.5" thickBot="1" x14ac:dyDescent="0.3">
      <c r="A686" s="640"/>
      <c r="B686" s="178" t="s">
        <v>2839</v>
      </c>
      <c r="C686" s="179" t="s">
        <v>2840</v>
      </c>
      <c r="D686" s="180">
        <v>1</v>
      </c>
      <c r="E686" s="181" t="s">
        <v>242</v>
      </c>
      <c r="F686" s="242">
        <v>1342</v>
      </c>
      <c r="G686" s="55">
        <f t="shared" si="25"/>
        <v>939.40000000000009</v>
      </c>
      <c r="H686" s="93"/>
      <c r="I686" s="243"/>
      <c r="J686" s="55">
        <f t="shared" si="26"/>
        <v>0</v>
      </c>
      <c r="K686" s="93"/>
      <c r="L686" s="180" t="s">
        <v>162</v>
      </c>
      <c r="M686" s="180" t="s">
        <v>3138</v>
      </c>
      <c r="N686" s="180" t="s">
        <v>2843</v>
      </c>
      <c r="O686" s="180">
        <v>96</v>
      </c>
      <c r="P686" s="180" t="s">
        <v>2848</v>
      </c>
      <c r="Q686" s="180"/>
      <c r="R686" s="180">
        <v>1</v>
      </c>
      <c r="S686" s="180">
        <v>345</v>
      </c>
      <c r="T686" s="244">
        <v>4.37</v>
      </c>
      <c r="U686" s="180">
        <v>20</v>
      </c>
    </row>
    <row r="687" spans="1:21" s="142" customFormat="1" ht="32.25" thickTop="1" x14ac:dyDescent="0.25">
      <c r="A687" s="641"/>
      <c r="B687" s="282" t="s">
        <v>3185</v>
      </c>
      <c r="C687" s="441" t="s">
        <v>3186</v>
      </c>
      <c r="D687" s="284"/>
      <c r="E687" s="285" t="s">
        <v>235</v>
      </c>
      <c r="F687" s="268">
        <v>17629</v>
      </c>
      <c r="G687" s="48">
        <f t="shared" si="22"/>
        <v>12340.3</v>
      </c>
      <c r="H687" s="93"/>
      <c r="I687" s="47"/>
      <c r="J687" s="48">
        <f t="shared" ref="J687:J718" si="27">IF(I687*G687&gt;0,I687*G687,0)</f>
        <v>0</v>
      </c>
      <c r="K687" s="93"/>
      <c r="L687" s="284" t="s">
        <v>162</v>
      </c>
      <c r="M687" s="284" t="s">
        <v>3138</v>
      </c>
      <c r="N687" s="284" t="s">
        <v>2780</v>
      </c>
      <c r="O687" s="284">
        <v>96</v>
      </c>
      <c r="P687" s="284" t="s">
        <v>2781</v>
      </c>
      <c r="Q687" s="284"/>
      <c r="R687" s="284">
        <v>1</v>
      </c>
      <c r="S687" s="284">
        <v>475</v>
      </c>
      <c r="T687" s="378">
        <v>4.4399999999999995</v>
      </c>
      <c r="U687" s="284">
        <v>20</v>
      </c>
    </row>
    <row r="688" spans="1:21" s="142" customFormat="1" ht="25.5" x14ac:dyDescent="0.25">
      <c r="A688" s="639"/>
      <c r="B688" s="123" t="s">
        <v>2875</v>
      </c>
      <c r="C688" s="175" t="s">
        <v>2876</v>
      </c>
      <c r="D688" s="125">
        <v>1</v>
      </c>
      <c r="E688" s="126" t="s">
        <v>242</v>
      </c>
      <c r="F688" s="5">
        <v>12688</v>
      </c>
      <c r="G688" s="52">
        <f t="shared" si="22"/>
        <v>8881.6</v>
      </c>
      <c r="H688" s="93"/>
      <c r="I688" s="51"/>
      <c r="J688" s="52">
        <f t="shared" si="27"/>
        <v>0</v>
      </c>
      <c r="K688" s="93"/>
      <c r="L688" s="125" t="s">
        <v>162</v>
      </c>
      <c r="M688" s="125" t="s">
        <v>3138</v>
      </c>
      <c r="N688" s="125" t="s">
        <v>2780</v>
      </c>
      <c r="O688" s="125">
        <v>96</v>
      </c>
      <c r="P688" s="125" t="s">
        <v>2781</v>
      </c>
      <c r="Q688" s="125"/>
      <c r="R688" s="125">
        <v>1</v>
      </c>
      <c r="S688" s="125">
        <v>475</v>
      </c>
      <c r="T688" s="127">
        <v>4.4399999999999995</v>
      </c>
      <c r="U688" s="125">
        <v>20</v>
      </c>
    </row>
    <row r="689" spans="1:21" s="142" customFormat="1" x14ac:dyDescent="0.25">
      <c r="A689" s="639"/>
      <c r="B689" s="123" t="s">
        <v>2877</v>
      </c>
      <c r="C689" s="175" t="s">
        <v>2878</v>
      </c>
      <c r="D689" s="125">
        <v>1</v>
      </c>
      <c r="E689" s="126" t="s">
        <v>242</v>
      </c>
      <c r="F689" s="5">
        <v>4392</v>
      </c>
      <c r="G689" s="52">
        <f t="shared" si="22"/>
        <v>3074.4</v>
      </c>
      <c r="H689" s="93"/>
      <c r="I689" s="51"/>
      <c r="J689" s="52">
        <f t="shared" si="27"/>
        <v>0</v>
      </c>
      <c r="K689" s="93"/>
      <c r="L689" s="125" t="s">
        <v>162</v>
      </c>
      <c r="M689" s="125" t="s">
        <v>3138</v>
      </c>
      <c r="N689" s="125" t="s">
        <v>2780</v>
      </c>
      <c r="O689" s="125">
        <v>96</v>
      </c>
      <c r="P689" s="125" t="s">
        <v>2781</v>
      </c>
      <c r="Q689" s="125"/>
      <c r="R689" s="125">
        <v>1</v>
      </c>
      <c r="S689" s="125">
        <v>475</v>
      </c>
      <c r="T689" s="127">
        <v>4.4399999999999995</v>
      </c>
      <c r="U689" s="125">
        <v>20</v>
      </c>
    </row>
    <row r="690" spans="1:21" s="142" customFormat="1" x14ac:dyDescent="0.25">
      <c r="A690" s="639"/>
      <c r="B690" s="123" t="s">
        <v>2786</v>
      </c>
      <c r="C690" s="175" t="s">
        <v>2787</v>
      </c>
      <c r="D690" s="125">
        <v>1</v>
      </c>
      <c r="E690" s="126" t="s">
        <v>242</v>
      </c>
      <c r="F690" s="5">
        <v>549</v>
      </c>
      <c r="G690" s="52">
        <f t="shared" si="22"/>
        <v>384.3</v>
      </c>
      <c r="H690" s="93"/>
      <c r="I690" s="51"/>
      <c r="J690" s="52">
        <f t="shared" si="27"/>
        <v>0</v>
      </c>
      <c r="K690" s="93"/>
      <c r="L690" s="125" t="s">
        <v>162</v>
      </c>
      <c r="M690" s="125" t="s">
        <v>3138</v>
      </c>
      <c r="N690" s="125" t="s">
        <v>2780</v>
      </c>
      <c r="O690" s="125">
        <v>96</v>
      </c>
      <c r="P690" s="125" t="s">
        <v>2781</v>
      </c>
      <c r="Q690" s="125"/>
      <c r="R690" s="125">
        <v>1</v>
      </c>
      <c r="S690" s="125">
        <v>475</v>
      </c>
      <c r="T690" s="127">
        <v>4.4399999999999995</v>
      </c>
      <c r="U690" s="125">
        <v>20</v>
      </c>
    </row>
    <row r="691" spans="1:21" s="142" customFormat="1" ht="31.5" x14ac:dyDescent="0.25">
      <c r="A691" s="639"/>
      <c r="B691" s="264" t="s">
        <v>3187</v>
      </c>
      <c r="C691" s="424" t="s">
        <v>3188</v>
      </c>
      <c r="D691" s="266"/>
      <c r="E691" s="267" t="s">
        <v>235</v>
      </c>
      <c r="F691" s="268">
        <v>17690</v>
      </c>
      <c r="G691" s="271">
        <f t="shared" si="22"/>
        <v>12383</v>
      </c>
      <c r="H691" s="93"/>
      <c r="I691" s="270"/>
      <c r="J691" s="271">
        <f t="shared" si="27"/>
        <v>0</v>
      </c>
      <c r="K691" s="93"/>
      <c r="L691" s="266" t="s">
        <v>162</v>
      </c>
      <c r="M691" s="266" t="s">
        <v>3138</v>
      </c>
      <c r="N691" s="266" t="s">
        <v>2792</v>
      </c>
      <c r="O691" s="266">
        <v>96</v>
      </c>
      <c r="P691" s="266" t="s">
        <v>2781</v>
      </c>
      <c r="Q691" s="266"/>
      <c r="R691" s="266">
        <v>1</v>
      </c>
      <c r="S691" s="266">
        <v>475</v>
      </c>
      <c r="T691" s="371">
        <v>4.4649999999999999</v>
      </c>
      <c r="U691" s="266">
        <v>20</v>
      </c>
    </row>
    <row r="692" spans="1:21" s="142" customFormat="1" ht="25.5" x14ac:dyDescent="0.25">
      <c r="A692" s="639"/>
      <c r="B692" s="123" t="s">
        <v>2875</v>
      </c>
      <c r="C692" s="175" t="s">
        <v>2876</v>
      </c>
      <c r="D692" s="125">
        <v>1</v>
      </c>
      <c r="E692" s="126" t="s">
        <v>242</v>
      </c>
      <c r="F692" s="5">
        <v>12688</v>
      </c>
      <c r="G692" s="52">
        <f t="shared" si="22"/>
        <v>8881.6</v>
      </c>
      <c r="H692" s="93"/>
      <c r="I692" s="51"/>
      <c r="J692" s="52">
        <f t="shared" si="27"/>
        <v>0</v>
      </c>
      <c r="K692" s="93"/>
      <c r="L692" s="125" t="s">
        <v>162</v>
      </c>
      <c r="M692" s="125" t="s">
        <v>3138</v>
      </c>
      <c r="N692" s="125" t="s">
        <v>2792</v>
      </c>
      <c r="O692" s="125">
        <v>96</v>
      </c>
      <c r="P692" s="125" t="s">
        <v>2781</v>
      </c>
      <c r="Q692" s="125"/>
      <c r="R692" s="125">
        <v>1</v>
      </c>
      <c r="S692" s="125">
        <v>475</v>
      </c>
      <c r="T692" s="127">
        <v>4.4649999999999999</v>
      </c>
      <c r="U692" s="125">
        <v>20</v>
      </c>
    </row>
    <row r="693" spans="1:21" s="142" customFormat="1" x14ac:dyDescent="0.25">
      <c r="A693" s="639"/>
      <c r="B693" s="123" t="s">
        <v>2877</v>
      </c>
      <c r="C693" s="175" t="s">
        <v>2878</v>
      </c>
      <c r="D693" s="125">
        <v>1</v>
      </c>
      <c r="E693" s="126" t="s">
        <v>242</v>
      </c>
      <c r="F693" s="5">
        <v>4392</v>
      </c>
      <c r="G693" s="52">
        <f t="shared" si="22"/>
        <v>3074.4</v>
      </c>
      <c r="H693" s="93"/>
      <c r="I693" s="51"/>
      <c r="J693" s="52">
        <f t="shared" si="27"/>
        <v>0</v>
      </c>
      <c r="K693" s="93"/>
      <c r="L693" s="125" t="s">
        <v>162</v>
      </c>
      <c r="M693" s="125" t="s">
        <v>3138</v>
      </c>
      <c r="N693" s="125" t="s">
        <v>2792</v>
      </c>
      <c r="O693" s="125">
        <v>96</v>
      </c>
      <c r="P693" s="125" t="s">
        <v>2781</v>
      </c>
      <c r="Q693" s="125"/>
      <c r="R693" s="125">
        <v>1</v>
      </c>
      <c r="S693" s="125">
        <v>475</v>
      </c>
      <c r="T693" s="127">
        <v>4.4649999999999999</v>
      </c>
      <c r="U693" s="125">
        <v>20</v>
      </c>
    </row>
    <row r="694" spans="1:21" s="142" customFormat="1" x14ac:dyDescent="0.25">
      <c r="A694" s="639"/>
      <c r="B694" s="123" t="s">
        <v>2788</v>
      </c>
      <c r="C694" s="175" t="s">
        <v>2789</v>
      </c>
      <c r="D694" s="125">
        <v>1</v>
      </c>
      <c r="E694" s="126" t="s">
        <v>242</v>
      </c>
      <c r="F694" s="5">
        <v>610</v>
      </c>
      <c r="G694" s="52">
        <f t="shared" si="22"/>
        <v>427</v>
      </c>
      <c r="H694" s="93"/>
      <c r="I694" s="51"/>
      <c r="J694" s="52">
        <f t="shared" si="27"/>
        <v>0</v>
      </c>
      <c r="K694" s="93"/>
      <c r="L694" s="125" t="s">
        <v>162</v>
      </c>
      <c r="M694" s="125" t="s">
        <v>3138</v>
      </c>
      <c r="N694" s="125" t="s">
        <v>2792</v>
      </c>
      <c r="O694" s="125">
        <v>96</v>
      </c>
      <c r="P694" s="125" t="s">
        <v>2781</v>
      </c>
      <c r="Q694" s="125"/>
      <c r="R694" s="125">
        <v>1</v>
      </c>
      <c r="S694" s="125">
        <v>475</v>
      </c>
      <c r="T694" s="127">
        <v>4.4649999999999999</v>
      </c>
      <c r="U694" s="125">
        <v>20</v>
      </c>
    </row>
    <row r="695" spans="1:21" s="142" customFormat="1" ht="31.5" x14ac:dyDescent="0.25">
      <c r="A695" s="639"/>
      <c r="B695" s="264" t="s">
        <v>3189</v>
      </c>
      <c r="C695" s="424" t="s">
        <v>3190</v>
      </c>
      <c r="D695" s="266"/>
      <c r="E695" s="267" t="s">
        <v>235</v>
      </c>
      <c r="F695" s="268">
        <v>17751</v>
      </c>
      <c r="G695" s="271">
        <f t="shared" si="22"/>
        <v>12425.7</v>
      </c>
      <c r="H695" s="93"/>
      <c r="I695" s="270"/>
      <c r="J695" s="271">
        <f t="shared" si="27"/>
        <v>0</v>
      </c>
      <c r="K695" s="93"/>
      <c r="L695" s="266" t="s">
        <v>162</v>
      </c>
      <c r="M695" s="266" t="s">
        <v>3138</v>
      </c>
      <c r="N695" s="266" t="s">
        <v>2797</v>
      </c>
      <c r="O695" s="266">
        <v>96</v>
      </c>
      <c r="P695" s="266" t="s">
        <v>2781</v>
      </c>
      <c r="Q695" s="266"/>
      <c r="R695" s="266">
        <v>1</v>
      </c>
      <c r="S695" s="266">
        <v>475</v>
      </c>
      <c r="T695" s="371">
        <v>4.34</v>
      </c>
      <c r="U695" s="266">
        <v>20</v>
      </c>
    </row>
    <row r="696" spans="1:21" s="142" customFormat="1" ht="25.5" x14ac:dyDescent="0.25">
      <c r="A696" s="639"/>
      <c r="B696" s="123" t="s">
        <v>2875</v>
      </c>
      <c r="C696" s="175" t="s">
        <v>2876</v>
      </c>
      <c r="D696" s="125">
        <v>1</v>
      </c>
      <c r="E696" s="126" t="s">
        <v>242</v>
      </c>
      <c r="F696" s="5">
        <v>12688</v>
      </c>
      <c r="G696" s="52">
        <f t="shared" si="22"/>
        <v>8881.6</v>
      </c>
      <c r="H696" s="93"/>
      <c r="I696" s="51"/>
      <c r="J696" s="52">
        <f t="shared" si="27"/>
        <v>0</v>
      </c>
      <c r="K696" s="93"/>
      <c r="L696" s="125" t="s">
        <v>162</v>
      </c>
      <c r="M696" s="125" t="s">
        <v>3138</v>
      </c>
      <c r="N696" s="125" t="s">
        <v>2797</v>
      </c>
      <c r="O696" s="125">
        <v>96</v>
      </c>
      <c r="P696" s="125" t="s">
        <v>2781</v>
      </c>
      <c r="Q696" s="125"/>
      <c r="R696" s="125">
        <v>1</v>
      </c>
      <c r="S696" s="125">
        <v>475</v>
      </c>
      <c r="T696" s="127">
        <v>4.34</v>
      </c>
      <c r="U696" s="125">
        <v>20</v>
      </c>
    </row>
    <row r="697" spans="1:21" s="142" customFormat="1" x14ac:dyDescent="0.25">
      <c r="A697" s="639"/>
      <c r="B697" s="123" t="s">
        <v>2877</v>
      </c>
      <c r="C697" s="175" t="s">
        <v>2878</v>
      </c>
      <c r="D697" s="125">
        <v>1</v>
      </c>
      <c r="E697" s="126" t="s">
        <v>242</v>
      </c>
      <c r="F697" s="5">
        <v>4392</v>
      </c>
      <c r="G697" s="52">
        <f t="shared" si="22"/>
        <v>3074.4</v>
      </c>
      <c r="H697" s="93"/>
      <c r="I697" s="51"/>
      <c r="J697" s="52">
        <f t="shared" si="27"/>
        <v>0</v>
      </c>
      <c r="K697" s="93"/>
      <c r="L697" s="125" t="s">
        <v>162</v>
      </c>
      <c r="M697" s="125" t="s">
        <v>3138</v>
      </c>
      <c r="N697" s="125" t="s">
        <v>2797</v>
      </c>
      <c r="O697" s="125">
        <v>96</v>
      </c>
      <c r="P697" s="125" t="s">
        <v>2781</v>
      </c>
      <c r="Q697" s="125"/>
      <c r="R697" s="125">
        <v>1</v>
      </c>
      <c r="S697" s="125">
        <v>475</v>
      </c>
      <c r="T697" s="127">
        <v>4.34</v>
      </c>
      <c r="U697" s="125">
        <v>20</v>
      </c>
    </row>
    <row r="698" spans="1:21" s="142" customFormat="1" x14ac:dyDescent="0.25">
      <c r="A698" s="639"/>
      <c r="B698" s="123" t="s">
        <v>2793</v>
      </c>
      <c r="C698" s="175" t="s">
        <v>2794</v>
      </c>
      <c r="D698" s="125">
        <v>1</v>
      </c>
      <c r="E698" s="126" t="s">
        <v>242</v>
      </c>
      <c r="F698" s="5">
        <v>671</v>
      </c>
      <c r="G698" s="52">
        <f t="shared" si="22"/>
        <v>469.70000000000005</v>
      </c>
      <c r="H698" s="93"/>
      <c r="I698" s="51"/>
      <c r="J698" s="52">
        <f t="shared" si="27"/>
        <v>0</v>
      </c>
      <c r="K698" s="93"/>
      <c r="L698" s="125" t="s">
        <v>162</v>
      </c>
      <c r="M698" s="125" t="s">
        <v>3138</v>
      </c>
      <c r="N698" s="125" t="s">
        <v>2797</v>
      </c>
      <c r="O698" s="125">
        <v>96</v>
      </c>
      <c r="P698" s="125" t="s">
        <v>2781</v>
      </c>
      <c r="Q698" s="125"/>
      <c r="R698" s="125">
        <v>1</v>
      </c>
      <c r="S698" s="125">
        <v>475</v>
      </c>
      <c r="T698" s="127">
        <v>4.34</v>
      </c>
      <c r="U698" s="125">
        <v>20</v>
      </c>
    </row>
    <row r="699" spans="1:21" s="142" customFormat="1" ht="31.5" x14ac:dyDescent="0.25">
      <c r="A699" s="639"/>
      <c r="B699" s="264" t="s">
        <v>3191</v>
      </c>
      <c r="C699" s="424" t="s">
        <v>3192</v>
      </c>
      <c r="D699" s="266"/>
      <c r="E699" s="267" t="s">
        <v>235</v>
      </c>
      <c r="F699" s="268">
        <v>17812</v>
      </c>
      <c r="G699" s="271">
        <f t="shared" si="22"/>
        <v>12468.400000000001</v>
      </c>
      <c r="H699" s="93"/>
      <c r="I699" s="270"/>
      <c r="J699" s="271">
        <f t="shared" si="27"/>
        <v>0</v>
      </c>
      <c r="K699" s="93"/>
      <c r="L699" s="266" t="s">
        <v>162</v>
      </c>
      <c r="M699" s="266" t="s">
        <v>3138</v>
      </c>
      <c r="N699" s="266" t="s">
        <v>2802</v>
      </c>
      <c r="O699" s="266">
        <v>96</v>
      </c>
      <c r="P699" s="266" t="s">
        <v>2781</v>
      </c>
      <c r="Q699" s="266"/>
      <c r="R699" s="266">
        <v>1</v>
      </c>
      <c r="S699" s="266">
        <v>475</v>
      </c>
      <c r="T699" s="371">
        <v>4.3899999999999997</v>
      </c>
      <c r="U699" s="266">
        <v>20</v>
      </c>
    </row>
    <row r="700" spans="1:21" s="142" customFormat="1" ht="25.5" x14ac:dyDescent="0.25">
      <c r="A700" s="639"/>
      <c r="B700" s="123" t="s">
        <v>2875</v>
      </c>
      <c r="C700" s="175" t="s">
        <v>2876</v>
      </c>
      <c r="D700" s="125">
        <v>1</v>
      </c>
      <c r="E700" s="126" t="s">
        <v>242</v>
      </c>
      <c r="F700" s="5">
        <v>12688</v>
      </c>
      <c r="G700" s="52">
        <f t="shared" si="22"/>
        <v>8881.6</v>
      </c>
      <c r="H700" s="93"/>
      <c r="I700" s="51"/>
      <c r="J700" s="52">
        <f t="shared" si="27"/>
        <v>0</v>
      </c>
      <c r="K700" s="93"/>
      <c r="L700" s="125" t="s">
        <v>162</v>
      </c>
      <c r="M700" s="125" t="s">
        <v>3138</v>
      </c>
      <c r="N700" s="125" t="s">
        <v>2802</v>
      </c>
      <c r="O700" s="125">
        <v>96</v>
      </c>
      <c r="P700" s="125" t="s">
        <v>2781</v>
      </c>
      <c r="Q700" s="125"/>
      <c r="R700" s="125">
        <v>1</v>
      </c>
      <c r="S700" s="125">
        <v>475</v>
      </c>
      <c r="T700" s="127">
        <v>4.3899999999999997</v>
      </c>
      <c r="U700" s="125">
        <v>20</v>
      </c>
    </row>
    <row r="701" spans="1:21" s="142" customFormat="1" x14ac:dyDescent="0.25">
      <c r="A701" s="639"/>
      <c r="B701" s="123" t="s">
        <v>2877</v>
      </c>
      <c r="C701" s="175" t="s">
        <v>2878</v>
      </c>
      <c r="D701" s="125">
        <v>1</v>
      </c>
      <c r="E701" s="126" t="s">
        <v>242</v>
      </c>
      <c r="F701" s="5">
        <v>4392</v>
      </c>
      <c r="G701" s="52">
        <f t="shared" si="22"/>
        <v>3074.4</v>
      </c>
      <c r="H701" s="93"/>
      <c r="I701" s="51"/>
      <c r="J701" s="52">
        <f t="shared" si="27"/>
        <v>0</v>
      </c>
      <c r="K701" s="93"/>
      <c r="L701" s="125" t="s">
        <v>162</v>
      </c>
      <c r="M701" s="125" t="s">
        <v>3138</v>
      </c>
      <c r="N701" s="125" t="s">
        <v>2802</v>
      </c>
      <c r="O701" s="125">
        <v>96</v>
      </c>
      <c r="P701" s="125" t="s">
        <v>2781</v>
      </c>
      <c r="Q701" s="125"/>
      <c r="R701" s="125">
        <v>1</v>
      </c>
      <c r="S701" s="125">
        <v>475</v>
      </c>
      <c r="T701" s="127">
        <v>4.3899999999999997</v>
      </c>
      <c r="U701" s="125">
        <v>20</v>
      </c>
    </row>
    <row r="702" spans="1:21" s="142" customFormat="1" x14ac:dyDescent="0.25">
      <c r="A702" s="639"/>
      <c r="B702" s="123" t="s">
        <v>2803</v>
      </c>
      <c r="C702" s="175" t="s">
        <v>2804</v>
      </c>
      <c r="D702" s="125">
        <v>1</v>
      </c>
      <c r="E702" s="126" t="s">
        <v>242</v>
      </c>
      <c r="F702" s="5">
        <v>732</v>
      </c>
      <c r="G702" s="52">
        <f t="shared" si="22"/>
        <v>512.4</v>
      </c>
      <c r="H702" s="93"/>
      <c r="I702" s="51"/>
      <c r="J702" s="52">
        <f t="shared" si="27"/>
        <v>0</v>
      </c>
      <c r="K702" s="93"/>
      <c r="L702" s="125" t="s">
        <v>162</v>
      </c>
      <c r="M702" s="125" t="s">
        <v>3138</v>
      </c>
      <c r="N702" s="125" t="s">
        <v>2802</v>
      </c>
      <c r="O702" s="125">
        <v>96</v>
      </c>
      <c r="P702" s="125" t="s">
        <v>2781</v>
      </c>
      <c r="Q702" s="125"/>
      <c r="R702" s="125">
        <v>1</v>
      </c>
      <c r="S702" s="125">
        <v>475</v>
      </c>
      <c r="T702" s="127">
        <v>4.3899999999999997</v>
      </c>
      <c r="U702" s="125">
        <v>20</v>
      </c>
    </row>
    <row r="703" spans="1:21" s="142" customFormat="1" ht="31.5" x14ac:dyDescent="0.25">
      <c r="A703" s="639"/>
      <c r="B703" s="264" t="s">
        <v>3193</v>
      </c>
      <c r="C703" s="424" t="s">
        <v>3194</v>
      </c>
      <c r="D703" s="266"/>
      <c r="E703" s="267" t="s">
        <v>235</v>
      </c>
      <c r="F703" s="268">
        <v>17873</v>
      </c>
      <c r="G703" s="271">
        <f t="shared" ref="G703:G734" si="28">F703-F703*$G$4</f>
        <v>12511.1</v>
      </c>
      <c r="H703" s="93"/>
      <c r="I703" s="270"/>
      <c r="J703" s="271">
        <f t="shared" si="27"/>
        <v>0</v>
      </c>
      <c r="K703" s="93"/>
      <c r="L703" s="266" t="s">
        <v>162</v>
      </c>
      <c r="M703" s="266" t="s">
        <v>3138</v>
      </c>
      <c r="N703" s="266" t="s">
        <v>2809</v>
      </c>
      <c r="O703" s="266">
        <v>96</v>
      </c>
      <c r="P703" s="266" t="s">
        <v>2781</v>
      </c>
      <c r="Q703" s="266"/>
      <c r="R703" s="266">
        <v>1</v>
      </c>
      <c r="S703" s="266">
        <v>475</v>
      </c>
      <c r="T703" s="371">
        <v>4.54</v>
      </c>
      <c r="U703" s="266">
        <v>20</v>
      </c>
    </row>
    <row r="704" spans="1:21" s="142" customFormat="1" ht="25.5" x14ac:dyDescent="0.25">
      <c r="A704" s="639"/>
      <c r="B704" s="123" t="s">
        <v>2875</v>
      </c>
      <c r="C704" s="175" t="s">
        <v>2876</v>
      </c>
      <c r="D704" s="125">
        <v>1</v>
      </c>
      <c r="E704" s="126" t="s">
        <v>242</v>
      </c>
      <c r="F704" s="5">
        <v>12688</v>
      </c>
      <c r="G704" s="52">
        <f t="shared" si="28"/>
        <v>8881.6</v>
      </c>
      <c r="H704" s="93"/>
      <c r="I704" s="51"/>
      <c r="J704" s="52">
        <f t="shared" si="27"/>
        <v>0</v>
      </c>
      <c r="K704" s="93"/>
      <c r="L704" s="125" t="s">
        <v>162</v>
      </c>
      <c r="M704" s="125" t="s">
        <v>3138</v>
      </c>
      <c r="N704" s="125" t="s">
        <v>2802</v>
      </c>
      <c r="O704" s="125">
        <v>96</v>
      </c>
      <c r="P704" s="125" t="s">
        <v>2781</v>
      </c>
      <c r="Q704" s="125"/>
      <c r="R704" s="125">
        <v>1</v>
      </c>
      <c r="S704" s="125">
        <v>475</v>
      </c>
      <c r="T704" s="127">
        <v>4.3899999999999997</v>
      </c>
      <c r="U704" s="125">
        <v>20</v>
      </c>
    </row>
    <row r="705" spans="1:21" s="142" customFormat="1" x14ac:dyDescent="0.25">
      <c r="A705" s="639"/>
      <c r="B705" s="123" t="s">
        <v>2877</v>
      </c>
      <c r="C705" s="175" t="s">
        <v>2878</v>
      </c>
      <c r="D705" s="125">
        <v>1</v>
      </c>
      <c r="E705" s="126" t="s">
        <v>242</v>
      </c>
      <c r="F705" s="5">
        <v>4392</v>
      </c>
      <c r="G705" s="52">
        <f t="shared" si="28"/>
        <v>3074.4</v>
      </c>
      <c r="H705" s="93"/>
      <c r="I705" s="51"/>
      <c r="J705" s="52">
        <f t="shared" si="27"/>
        <v>0</v>
      </c>
      <c r="K705" s="93"/>
      <c r="L705" s="125" t="s">
        <v>162</v>
      </c>
      <c r="M705" s="125" t="s">
        <v>3138</v>
      </c>
      <c r="N705" s="125" t="s">
        <v>2802</v>
      </c>
      <c r="O705" s="125">
        <v>96</v>
      </c>
      <c r="P705" s="125" t="s">
        <v>2781</v>
      </c>
      <c r="Q705" s="125"/>
      <c r="R705" s="125">
        <v>1</v>
      </c>
      <c r="S705" s="125">
        <v>475</v>
      </c>
      <c r="T705" s="127">
        <v>4.3899999999999997</v>
      </c>
      <c r="U705" s="125">
        <v>20</v>
      </c>
    </row>
    <row r="706" spans="1:21" s="142" customFormat="1" x14ac:dyDescent="0.25">
      <c r="A706" s="639"/>
      <c r="B706" s="123" t="s">
        <v>2942</v>
      </c>
      <c r="C706" s="175" t="s">
        <v>2943</v>
      </c>
      <c r="D706" s="125">
        <v>1</v>
      </c>
      <c r="E706" s="126" t="s">
        <v>242</v>
      </c>
      <c r="F706" s="5">
        <v>793</v>
      </c>
      <c r="G706" s="52">
        <f t="shared" si="28"/>
        <v>555.1</v>
      </c>
      <c r="H706" s="93"/>
      <c r="I706" s="51"/>
      <c r="J706" s="52">
        <f t="shared" si="27"/>
        <v>0</v>
      </c>
      <c r="K706" s="93"/>
      <c r="L706" s="125" t="s">
        <v>162</v>
      </c>
      <c r="M706" s="125" t="s">
        <v>3138</v>
      </c>
      <c r="N706" s="125" t="s">
        <v>2802</v>
      </c>
      <c r="O706" s="125">
        <v>96</v>
      </c>
      <c r="P706" s="125" t="s">
        <v>2781</v>
      </c>
      <c r="Q706" s="125"/>
      <c r="R706" s="125">
        <v>1</v>
      </c>
      <c r="S706" s="125">
        <v>475</v>
      </c>
      <c r="T706" s="127">
        <v>4.3899999999999997</v>
      </c>
      <c r="U706" s="125">
        <v>20</v>
      </c>
    </row>
    <row r="707" spans="1:21" s="142" customFormat="1" ht="31.5" x14ac:dyDescent="0.25">
      <c r="A707" s="639"/>
      <c r="B707" s="264" t="s">
        <v>3195</v>
      </c>
      <c r="C707" s="424" t="s">
        <v>3196</v>
      </c>
      <c r="D707" s="266"/>
      <c r="E707" s="267" t="s">
        <v>235</v>
      </c>
      <c r="F707" s="268">
        <v>17934</v>
      </c>
      <c r="G707" s="271">
        <f t="shared" si="28"/>
        <v>12553.8</v>
      </c>
      <c r="H707" s="93"/>
      <c r="I707" s="270"/>
      <c r="J707" s="271">
        <f t="shared" si="27"/>
        <v>0</v>
      </c>
      <c r="K707" s="93"/>
      <c r="L707" s="266" t="s">
        <v>162</v>
      </c>
      <c r="M707" s="266" t="s">
        <v>3138</v>
      </c>
      <c r="N707" s="266" t="s">
        <v>2816</v>
      </c>
      <c r="O707" s="266">
        <v>96</v>
      </c>
      <c r="P707" s="266" t="s">
        <v>2781</v>
      </c>
      <c r="Q707" s="266"/>
      <c r="R707" s="266">
        <v>1</v>
      </c>
      <c r="S707" s="266">
        <v>475</v>
      </c>
      <c r="T707" s="371">
        <v>4.59</v>
      </c>
      <c r="U707" s="266">
        <v>20</v>
      </c>
    </row>
    <row r="708" spans="1:21" s="142" customFormat="1" ht="25.5" x14ac:dyDescent="0.25">
      <c r="A708" s="639"/>
      <c r="B708" s="123" t="s">
        <v>2875</v>
      </c>
      <c r="C708" s="175" t="s">
        <v>2876</v>
      </c>
      <c r="D708" s="125">
        <v>1</v>
      </c>
      <c r="E708" s="126" t="s">
        <v>242</v>
      </c>
      <c r="F708" s="5">
        <v>12688</v>
      </c>
      <c r="G708" s="52">
        <f t="shared" si="28"/>
        <v>8881.6</v>
      </c>
      <c r="H708" s="93"/>
      <c r="I708" s="51"/>
      <c r="J708" s="52">
        <f t="shared" si="27"/>
        <v>0</v>
      </c>
      <c r="K708" s="93"/>
      <c r="L708" s="125" t="s">
        <v>162</v>
      </c>
      <c r="M708" s="125" t="s">
        <v>3138</v>
      </c>
      <c r="N708" s="125" t="s">
        <v>2816</v>
      </c>
      <c r="O708" s="125">
        <v>96</v>
      </c>
      <c r="P708" s="125" t="s">
        <v>2781</v>
      </c>
      <c r="Q708" s="125"/>
      <c r="R708" s="125">
        <v>1</v>
      </c>
      <c r="S708" s="125">
        <v>475</v>
      </c>
      <c r="T708" s="127">
        <v>4.59</v>
      </c>
      <c r="U708" s="125">
        <v>20</v>
      </c>
    </row>
    <row r="709" spans="1:21" s="142" customFormat="1" x14ac:dyDescent="0.25">
      <c r="A709" s="639"/>
      <c r="B709" s="123" t="s">
        <v>2877</v>
      </c>
      <c r="C709" s="175" t="s">
        <v>2878</v>
      </c>
      <c r="D709" s="125">
        <v>1</v>
      </c>
      <c r="E709" s="126" t="s">
        <v>242</v>
      </c>
      <c r="F709" s="5">
        <v>4392</v>
      </c>
      <c r="G709" s="52">
        <f t="shared" si="28"/>
        <v>3074.4</v>
      </c>
      <c r="H709" s="93"/>
      <c r="I709" s="51"/>
      <c r="J709" s="52">
        <f t="shared" si="27"/>
        <v>0</v>
      </c>
      <c r="K709" s="93"/>
      <c r="L709" s="125" t="s">
        <v>162</v>
      </c>
      <c r="M709" s="125" t="s">
        <v>3138</v>
      </c>
      <c r="N709" s="125" t="s">
        <v>2816</v>
      </c>
      <c r="O709" s="125">
        <v>96</v>
      </c>
      <c r="P709" s="125" t="s">
        <v>2781</v>
      </c>
      <c r="Q709" s="125"/>
      <c r="R709" s="125">
        <v>1</v>
      </c>
      <c r="S709" s="125">
        <v>475</v>
      </c>
      <c r="T709" s="127">
        <v>4.59</v>
      </c>
      <c r="U709" s="125">
        <v>20</v>
      </c>
    </row>
    <row r="710" spans="1:21" s="142" customFormat="1" x14ac:dyDescent="0.25">
      <c r="A710" s="639"/>
      <c r="B710" s="123" t="s">
        <v>2810</v>
      </c>
      <c r="C710" s="175" t="s">
        <v>2811</v>
      </c>
      <c r="D710" s="125">
        <v>1</v>
      </c>
      <c r="E710" s="126" t="s">
        <v>242</v>
      </c>
      <c r="F710" s="5">
        <v>854</v>
      </c>
      <c r="G710" s="52">
        <f t="shared" si="28"/>
        <v>597.79999999999995</v>
      </c>
      <c r="H710" s="93"/>
      <c r="I710" s="51"/>
      <c r="J710" s="52">
        <f t="shared" si="27"/>
        <v>0</v>
      </c>
      <c r="K710" s="93"/>
      <c r="L710" s="125" t="s">
        <v>162</v>
      </c>
      <c r="M710" s="125" t="s">
        <v>3138</v>
      </c>
      <c r="N710" s="125" t="s">
        <v>2816</v>
      </c>
      <c r="O710" s="125">
        <v>96</v>
      </c>
      <c r="P710" s="125" t="s">
        <v>2781</v>
      </c>
      <c r="Q710" s="125"/>
      <c r="R710" s="125">
        <v>1</v>
      </c>
      <c r="S710" s="125">
        <v>475</v>
      </c>
      <c r="T710" s="127">
        <v>4.59</v>
      </c>
      <c r="U710" s="125">
        <v>20</v>
      </c>
    </row>
    <row r="711" spans="1:21" s="142" customFormat="1" ht="31.5" x14ac:dyDescent="0.25">
      <c r="A711" s="639"/>
      <c r="B711" s="264" t="s">
        <v>3197</v>
      </c>
      <c r="C711" s="424" t="s">
        <v>3198</v>
      </c>
      <c r="D711" s="266"/>
      <c r="E711" s="267" t="s">
        <v>235</v>
      </c>
      <c r="F711" s="268">
        <v>17995</v>
      </c>
      <c r="G711" s="271">
        <f t="shared" si="28"/>
        <v>12596.5</v>
      </c>
      <c r="H711" s="93"/>
      <c r="I711" s="270"/>
      <c r="J711" s="271">
        <f t="shared" si="27"/>
        <v>0</v>
      </c>
      <c r="K711" s="93"/>
      <c r="L711" s="266" t="s">
        <v>162</v>
      </c>
      <c r="M711" s="266" t="s">
        <v>3138</v>
      </c>
      <c r="N711" s="266" t="s">
        <v>2819</v>
      </c>
      <c r="O711" s="266">
        <v>96</v>
      </c>
      <c r="P711" s="266" t="s">
        <v>2781</v>
      </c>
      <c r="Q711" s="266"/>
      <c r="R711" s="266">
        <v>1</v>
      </c>
      <c r="S711" s="266">
        <v>475</v>
      </c>
      <c r="T711" s="371">
        <v>4.6399999999999997</v>
      </c>
      <c r="U711" s="266">
        <v>20</v>
      </c>
    </row>
    <row r="712" spans="1:21" s="142" customFormat="1" ht="25.5" x14ac:dyDescent="0.25">
      <c r="A712" s="639"/>
      <c r="B712" s="123" t="s">
        <v>2875</v>
      </c>
      <c r="C712" s="175" t="s">
        <v>2876</v>
      </c>
      <c r="D712" s="125">
        <v>1</v>
      </c>
      <c r="E712" s="126" t="s">
        <v>242</v>
      </c>
      <c r="F712" s="5">
        <v>12688</v>
      </c>
      <c r="G712" s="52">
        <f t="shared" si="28"/>
        <v>8881.6</v>
      </c>
      <c r="H712" s="93"/>
      <c r="I712" s="51"/>
      <c r="J712" s="52">
        <f t="shared" si="27"/>
        <v>0</v>
      </c>
      <c r="K712" s="93"/>
      <c r="L712" s="125" t="s">
        <v>162</v>
      </c>
      <c r="M712" s="125" t="s">
        <v>3138</v>
      </c>
      <c r="N712" s="125" t="s">
        <v>2819</v>
      </c>
      <c r="O712" s="125">
        <v>96</v>
      </c>
      <c r="P712" s="125" t="s">
        <v>2781</v>
      </c>
      <c r="Q712" s="125"/>
      <c r="R712" s="125">
        <v>1</v>
      </c>
      <c r="S712" s="125">
        <v>475</v>
      </c>
      <c r="T712" s="127">
        <v>4.6399999999999997</v>
      </c>
      <c r="U712" s="125">
        <v>20</v>
      </c>
    </row>
    <row r="713" spans="1:21" s="142" customFormat="1" x14ac:dyDescent="0.25">
      <c r="A713" s="639"/>
      <c r="B713" s="123" t="s">
        <v>2877</v>
      </c>
      <c r="C713" s="175" t="s">
        <v>2878</v>
      </c>
      <c r="D713" s="125">
        <v>1</v>
      </c>
      <c r="E713" s="126" t="s">
        <v>242</v>
      </c>
      <c r="F713" s="5">
        <v>4392</v>
      </c>
      <c r="G713" s="52">
        <f t="shared" si="28"/>
        <v>3074.4</v>
      </c>
      <c r="H713" s="93"/>
      <c r="I713" s="51"/>
      <c r="J713" s="52">
        <f t="shared" si="27"/>
        <v>0</v>
      </c>
      <c r="K713" s="93"/>
      <c r="L713" s="125" t="s">
        <v>162</v>
      </c>
      <c r="M713" s="125" t="s">
        <v>3138</v>
      </c>
      <c r="N713" s="125" t="s">
        <v>2819</v>
      </c>
      <c r="O713" s="125">
        <v>96</v>
      </c>
      <c r="P713" s="125" t="s">
        <v>2781</v>
      </c>
      <c r="Q713" s="125"/>
      <c r="R713" s="125">
        <v>1</v>
      </c>
      <c r="S713" s="125">
        <v>475</v>
      </c>
      <c r="T713" s="127">
        <v>4.6399999999999997</v>
      </c>
      <c r="U713" s="125">
        <v>20</v>
      </c>
    </row>
    <row r="714" spans="1:21" s="142" customFormat="1" x14ac:dyDescent="0.25">
      <c r="A714" s="639"/>
      <c r="B714" s="123" t="s">
        <v>2812</v>
      </c>
      <c r="C714" s="175" t="s">
        <v>2813</v>
      </c>
      <c r="D714" s="125">
        <v>1</v>
      </c>
      <c r="E714" s="126" t="s">
        <v>242</v>
      </c>
      <c r="F714" s="5">
        <v>915</v>
      </c>
      <c r="G714" s="52">
        <f t="shared" si="28"/>
        <v>640.5</v>
      </c>
      <c r="H714" s="93"/>
      <c r="I714" s="51"/>
      <c r="J714" s="52">
        <f t="shared" si="27"/>
        <v>0</v>
      </c>
      <c r="K714" s="93"/>
      <c r="L714" s="125" t="s">
        <v>162</v>
      </c>
      <c r="M714" s="125" t="s">
        <v>3138</v>
      </c>
      <c r="N714" s="125" t="s">
        <v>2819</v>
      </c>
      <c r="O714" s="125">
        <v>96</v>
      </c>
      <c r="P714" s="125" t="s">
        <v>2781</v>
      </c>
      <c r="Q714" s="125"/>
      <c r="R714" s="125">
        <v>1</v>
      </c>
      <c r="S714" s="125">
        <v>475</v>
      </c>
      <c r="T714" s="127">
        <v>4.6399999999999997</v>
      </c>
      <c r="U714" s="125">
        <v>20</v>
      </c>
    </row>
    <row r="715" spans="1:21" s="142" customFormat="1" ht="31.5" x14ac:dyDescent="0.25">
      <c r="A715" s="639"/>
      <c r="B715" s="264" t="s">
        <v>3199</v>
      </c>
      <c r="C715" s="424" t="s">
        <v>3200</v>
      </c>
      <c r="D715" s="266"/>
      <c r="E715" s="267" t="s">
        <v>235</v>
      </c>
      <c r="F715" s="268">
        <v>18056</v>
      </c>
      <c r="G715" s="271">
        <f t="shared" si="28"/>
        <v>12639.2</v>
      </c>
      <c r="H715" s="93"/>
      <c r="I715" s="270"/>
      <c r="J715" s="271">
        <f t="shared" si="27"/>
        <v>0</v>
      </c>
      <c r="K715" s="93"/>
      <c r="L715" s="266" t="s">
        <v>162</v>
      </c>
      <c r="M715" s="266" t="s">
        <v>3138</v>
      </c>
      <c r="N715" s="266" t="s">
        <v>2824</v>
      </c>
      <c r="O715" s="266">
        <v>96</v>
      </c>
      <c r="P715" s="266" t="s">
        <v>2781</v>
      </c>
      <c r="Q715" s="266"/>
      <c r="R715" s="266">
        <v>1</v>
      </c>
      <c r="S715" s="266">
        <v>475</v>
      </c>
      <c r="T715" s="371">
        <v>4.6899999999999995</v>
      </c>
      <c r="U715" s="266">
        <v>20</v>
      </c>
    </row>
    <row r="716" spans="1:21" s="142" customFormat="1" ht="25.5" x14ac:dyDescent="0.25">
      <c r="A716" s="639"/>
      <c r="B716" s="123" t="s">
        <v>2875</v>
      </c>
      <c r="C716" s="175" t="s">
        <v>2876</v>
      </c>
      <c r="D716" s="125">
        <v>1</v>
      </c>
      <c r="E716" s="126" t="s">
        <v>242</v>
      </c>
      <c r="F716" s="5">
        <v>12688</v>
      </c>
      <c r="G716" s="52">
        <f t="shared" si="28"/>
        <v>8881.6</v>
      </c>
      <c r="H716" s="93"/>
      <c r="I716" s="51"/>
      <c r="J716" s="52">
        <f t="shared" si="27"/>
        <v>0</v>
      </c>
      <c r="K716" s="93"/>
      <c r="L716" s="125" t="s">
        <v>162</v>
      </c>
      <c r="M716" s="125" t="s">
        <v>3138</v>
      </c>
      <c r="N716" s="125" t="s">
        <v>2824</v>
      </c>
      <c r="O716" s="125">
        <v>96</v>
      </c>
      <c r="P716" s="125" t="s">
        <v>2781</v>
      </c>
      <c r="Q716" s="125"/>
      <c r="R716" s="125">
        <v>1</v>
      </c>
      <c r="S716" s="125">
        <v>475</v>
      </c>
      <c r="T716" s="127">
        <v>4.6899999999999995</v>
      </c>
      <c r="U716" s="125">
        <v>20</v>
      </c>
    </row>
    <row r="717" spans="1:21" s="142" customFormat="1" x14ac:dyDescent="0.25">
      <c r="A717" s="639"/>
      <c r="B717" s="123" t="s">
        <v>2877</v>
      </c>
      <c r="C717" s="175" t="s">
        <v>2878</v>
      </c>
      <c r="D717" s="125">
        <v>1</v>
      </c>
      <c r="E717" s="126" t="s">
        <v>242</v>
      </c>
      <c r="F717" s="5">
        <v>4392</v>
      </c>
      <c r="G717" s="52">
        <f t="shared" si="28"/>
        <v>3074.4</v>
      </c>
      <c r="H717" s="93"/>
      <c r="I717" s="51"/>
      <c r="J717" s="52">
        <f t="shared" si="27"/>
        <v>0</v>
      </c>
      <c r="K717" s="93"/>
      <c r="L717" s="125" t="s">
        <v>162</v>
      </c>
      <c r="M717" s="125" t="s">
        <v>3138</v>
      </c>
      <c r="N717" s="125" t="s">
        <v>2824</v>
      </c>
      <c r="O717" s="125">
        <v>96</v>
      </c>
      <c r="P717" s="125" t="s">
        <v>2781</v>
      </c>
      <c r="Q717" s="125"/>
      <c r="R717" s="125">
        <v>1</v>
      </c>
      <c r="S717" s="125">
        <v>475</v>
      </c>
      <c r="T717" s="127">
        <v>4.6899999999999995</v>
      </c>
      <c r="U717" s="125">
        <v>20</v>
      </c>
    </row>
    <row r="718" spans="1:21" s="142" customFormat="1" x14ac:dyDescent="0.25">
      <c r="A718" s="639"/>
      <c r="B718" s="123" t="s">
        <v>2820</v>
      </c>
      <c r="C718" s="175" t="s">
        <v>2821</v>
      </c>
      <c r="D718" s="125">
        <v>1</v>
      </c>
      <c r="E718" s="126" t="s">
        <v>242</v>
      </c>
      <c r="F718" s="5">
        <v>976</v>
      </c>
      <c r="G718" s="52">
        <f t="shared" si="28"/>
        <v>683.2</v>
      </c>
      <c r="H718" s="93"/>
      <c r="I718" s="51"/>
      <c r="J718" s="52">
        <f t="shared" si="27"/>
        <v>0</v>
      </c>
      <c r="K718" s="93"/>
      <c r="L718" s="125" t="s">
        <v>162</v>
      </c>
      <c r="M718" s="125" t="s">
        <v>3138</v>
      </c>
      <c r="N718" s="125" t="s">
        <v>2824</v>
      </c>
      <c r="O718" s="125">
        <v>96</v>
      </c>
      <c r="P718" s="125" t="s">
        <v>2781</v>
      </c>
      <c r="Q718" s="125"/>
      <c r="R718" s="125">
        <v>1</v>
      </c>
      <c r="S718" s="125">
        <v>475</v>
      </c>
      <c r="T718" s="127">
        <v>4.6899999999999995</v>
      </c>
      <c r="U718" s="125">
        <v>20</v>
      </c>
    </row>
    <row r="719" spans="1:21" s="142" customFormat="1" ht="31.5" x14ac:dyDescent="0.25">
      <c r="A719" s="639"/>
      <c r="B719" s="264" t="s">
        <v>3201</v>
      </c>
      <c r="C719" s="424" t="s">
        <v>3202</v>
      </c>
      <c r="D719" s="266"/>
      <c r="E719" s="267" t="s">
        <v>235</v>
      </c>
      <c r="F719" s="268">
        <v>18178</v>
      </c>
      <c r="G719" s="271">
        <f t="shared" si="28"/>
        <v>12724.6</v>
      </c>
      <c r="H719" s="93"/>
      <c r="I719" s="270"/>
      <c r="J719" s="271">
        <f t="shared" ref="J719:J750" si="29">IF(I719*G719&gt;0,I719*G719,0)</f>
        <v>0</v>
      </c>
      <c r="K719" s="93"/>
      <c r="L719" s="266" t="s">
        <v>162</v>
      </c>
      <c r="M719" s="266" t="s">
        <v>3138</v>
      </c>
      <c r="N719" s="266" t="s">
        <v>2829</v>
      </c>
      <c r="O719" s="266">
        <v>96</v>
      </c>
      <c r="P719" s="266" t="s">
        <v>2781</v>
      </c>
      <c r="Q719" s="266"/>
      <c r="R719" s="266">
        <v>1</v>
      </c>
      <c r="S719" s="266">
        <v>475</v>
      </c>
      <c r="T719" s="371">
        <v>4.74</v>
      </c>
      <c r="U719" s="266">
        <v>20</v>
      </c>
    </row>
    <row r="720" spans="1:21" s="142" customFormat="1" ht="25.5" x14ac:dyDescent="0.25">
      <c r="A720" s="639"/>
      <c r="B720" s="123" t="s">
        <v>2875</v>
      </c>
      <c r="C720" s="175" t="s">
        <v>2876</v>
      </c>
      <c r="D720" s="125">
        <v>1</v>
      </c>
      <c r="E720" s="126" t="s">
        <v>242</v>
      </c>
      <c r="F720" s="5">
        <v>12688</v>
      </c>
      <c r="G720" s="52">
        <f t="shared" si="28"/>
        <v>8881.6</v>
      </c>
      <c r="H720" s="93"/>
      <c r="I720" s="51"/>
      <c r="J720" s="52">
        <f t="shared" si="29"/>
        <v>0</v>
      </c>
      <c r="K720" s="93"/>
      <c r="L720" s="125" t="s">
        <v>162</v>
      </c>
      <c r="M720" s="125" t="s">
        <v>3138</v>
      </c>
      <c r="N720" s="125" t="s">
        <v>2829</v>
      </c>
      <c r="O720" s="125">
        <v>96</v>
      </c>
      <c r="P720" s="125" t="s">
        <v>2781</v>
      </c>
      <c r="Q720" s="125"/>
      <c r="R720" s="125">
        <v>1</v>
      </c>
      <c r="S720" s="125">
        <v>475</v>
      </c>
      <c r="T720" s="127">
        <v>4.74</v>
      </c>
      <c r="U720" s="125">
        <v>20</v>
      </c>
    </row>
    <row r="721" spans="1:21" s="142" customFormat="1" x14ac:dyDescent="0.25">
      <c r="A721" s="639"/>
      <c r="B721" s="123" t="s">
        <v>2877</v>
      </c>
      <c r="C721" s="175" t="s">
        <v>2878</v>
      </c>
      <c r="D721" s="125">
        <v>1</v>
      </c>
      <c r="E721" s="126" t="s">
        <v>242</v>
      </c>
      <c r="F721" s="5">
        <v>4392</v>
      </c>
      <c r="G721" s="52">
        <f t="shared" si="28"/>
        <v>3074.4</v>
      </c>
      <c r="H721" s="93"/>
      <c r="I721" s="51"/>
      <c r="J721" s="52">
        <f t="shared" si="29"/>
        <v>0</v>
      </c>
      <c r="K721" s="93"/>
      <c r="L721" s="125" t="s">
        <v>162</v>
      </c>
      <c r="M721" s="125" t="s">
        <v>3138</v>
      </c>
      <c r="N721" s="125" t="s">
        <v>2829</v>
      </c>
      <c r="O721" s="125">
        <v>96</v>
      </c>
      <c r="P721" s="125" t="s">
        <v>2781</v>
      </c>
      <c r="Q721" s="125"/>
      <c r="R721" s="125">
        <v>1</v>
      </c>
      <c r="S721" s="125">
        <v>475</v>
      </c>
      <c r="T721" s="127">
        <v>4.74</v>
      </c>
      <c r="U721" s="125">
        <v>20</v>
      </c>
    </row>
    <row r="722" spans="1:21" s="142" customFormat="1" x14ac:dyDescent="0.25">
      <c r="A722" s="639"/>
      <c r="B722" s="123" t="s">
        <v>2825</v>
      </c>
      <c r="C722" s="175" t="s">
        <v>2826</v>
      </c>
      <c r="D722" s="125">
        <v>1</v>
      </c>
      <c r="E722" s="126" t="s">
        <v>242</v>
      </c>
      <c r="F722" s="5">
        <v>1098</v>
      </c>
      <c r="G722" s="52">
        <f t="shared" si="28"/>
        <v>768.6</v>
      </c>
      <c r="H722" s="93"/>
      <c r="I722" s="51"/>
      <c r="J722" s="52">
        <f t="shared" si="29"/>
        <v>0</v>
      </c>
      <c r="K722" s="93"/>
      <c r="L722" s="125" t="s">
        <v>162</v>
      </c>
      <c r="M722" s="125" t="s">
        <v>3138</v>
      </c>
      <c r="N722" s="125" t="s">
        <v>2829</v>
      </c>
      <c r="O722" s="125">
        <v>96</v>
      </c>
      <c r="P722" s="125" t="s">
        <v>2781</v>
      </c>
      <c r="Q722" s="125"/>
      <c r="R722" s="125">
        <v>1</v>
      </c>
      <c r="S722" s="125">
        <v>475</v>
      </c>
      <c r="T722" s="127">
        <v>4.74</v>
      </c>
      <c r="U722" s="125">
        <v>20</v>
      </c>
    </row>
    <row r="723" spans="1:21" s="142" customFormat="1" ht="31.5" x14ac:dyDescent="0.25">
      <c r="A723" s="639"/>
      <c r="B723" s="264" t="s">
        <v>3203</v>
      </c>
      <c r="C723" s="424" t="s">
        <v>3204</v>
      </c>
      <c r="D723" s="266"/>
      <c r="E723" s="267" t="s">
        <v>235</v>
      </c>
      <c r="F723" s="268">
        <v>18239</v>
      </c>
      <c r="G723" s="271">
        <f t="shared" si="28"/>
        <v>12767.3</v>
      </c>
      <c r="H723" s="93"/>
      <c r="I723" s="270"/>
      <c r="J723" s="271">
        <f t="shared" si="29"/>
        <v>0</v>
      </c>
      <c r="K723" s="93"/>
      <c r="L723" s="266" t="s">
        <v>162</v>
      </c>
      <c r="M723" s="266" t="s">
        <v>3138</v>
      </c>
      <c r="N723" s="266" t="s">
        <v>2834</v>
      </c>
      <c r="O723" s="266">
        <v>96</v>
      </c>
      <c r="P723" s="266" t="s">
        <v>2781</v>
      </c>
      <c r="Q723" s="266"/>
      <c r="R723" s="266">
        <v>1</v>
      </c>
      <c r="S723" s="266">
        <v>475</v>
      </c>
      <c r="T723" s="371">
        <v>4.79</v>
      </c>
      <c r="U723" s="266">
        <v>20</v>
      </c>
    </row>
    <row r="724" spans="1:21" s="142" customFormat="1" ht="25.5" x14ac:dyDescent="0.25">
      <c r="A724" s="639"/>
      <c r="B724" s="123" t="s">
        <v>2875</v>
      </c>
      <c r="C724" s="175" t="s">
        <v>2876</v>
      </c>
      <c r="D724" s="125">
        <v>1</v>
      </c>
      <c r="E724" s="126" t="s">
        <v>242</v>
      </c>
      <c r="F724" s="5">
        <v>12688</v>
      </c>
      <c r="G724" s="52">
        <f t="shared" si="28"/>
        <v>8881.6</v>
      </c>
      <c r="H724" s="93"/>
      <c r="I724" s="51"/>
      <c r="J724" s="52">
        <f t="shared" si="29"/>
        <v>0</v>
      </c>
      <c r="K724" s="93"/>
      <c r="L724" s="125" t="s">
        <v>162</v>
      </c>
      <c r="M724" s="125" t="s">
        <v>3138</v>
      </c>
      <c r="N724" s="125" t="s">
        <v>2834</v>
      </c>
      <c r="O724" s="125">
        <v>96</v>
      </c>
      <c r="P724" s="125" t="s">
        <v>2781</v>
      </c>
      <c r="Q724" s="125"/>
      <c r="R724" s="125">
        <v>1</v>
      </c>
      <c r="S724" s="125">
        <v>475</v>
      </c>
      <c r="T724" s="127">
        <v>4.79</v>
      </c>
      <c r="U724" s="125">
        <v>20</v>
      </c>
    </row>
    <row r="725" spans="1:21" s="142" customFormat="1" x14ac:dyDescent="0.25">
      <c r="A725" s="639"/>
      <c r="B725" s="123" t="s">
        <v>2877</v>
      </c>
      <c r="C725" s="175" t="s">
        <v>2878</v>
      </c>
      <c r="D725" s="125">
        <v>1</v>
      </c>
      <c r="E725" s="126" t="s">
        <v>242</v>
      </c>
      <c r="F725" s="5">
        <v>4392</v>
      </c>
      <c r="G725" s="52">
        <f t="shared" si="28"/>
        <v>3074.4</v>
      </c>
      <c r="H725" s="93"/>
      <c r="I725" s="51"/>
      <c r="J725" s="52">
        <f t="shared" si="29"/>
        <v>0</v>
      </c>
      <c r="K725" s="93"/>
      <c r="L725" s="125" t="s">
        <v>162</v>
      </c>
      <c r="M725" s="125" t="s">
        <v>3138</v>
      </c>
      <c r="N725" s="125" t="s">
        <v>2834</v>
      </c>
      <c r="O725" s="125">
        <v>96</v>
      </c>
      <c r="P725" s="125" t="s">
        <v>2781</v>
      </c>
      <c r="Q725" s="125"/>
      <c r="R725" s="125">
        <v>1</v>
      </c>
      <c r="S725" s="125">
        <v>475</v>
      </c>
      <c r="T725" s="127">
        <v>4.79</v>
      </c>
      <c r="U725" s="125">
        <v>20</v>
      </c>
    </row>
    <row r="726" spans="1:21" s="142" customFormat="1" x14ac:dyDescent="0.25">
      <c r="A726" s="639"/>
      <c r="B726" s="123" t="s">
        <v>2830</v>
      </c>
      <c r="C726" s="175" t="s">
        <v>2831</v>
      </c>
      <c r="D726" s="125">
        <v>1</v>
      </c>
      <c r="E726" s="126" t="s">
        <v>242</v>
      </c>
      <c r="F726" s="5">
        <v>1159</v>
      </c>
      <c r="G726" s="52">
        <f t="shared" si="28"/>
        <v>811.3</v>
      </c>
      <c r="H726" s="93"/>
      <c r="I726" s="51"/>
      <c r="J726" s="52">
        <f t="shared" si="29"/>
        <v>0</v>
      </c>
      <c r="K726" s="93"/>
      <c r="L726" s="125" t="s">
        <v>162</v>
      </c>
      <c r="M726" s="125" t="s">
        <v>3138</v>
      </c>
      <c r="N726" s="125" t="s">
        <v>2834</v>
      </c>
      <c r="O726" s="125">
        <v>96</v>
      </c>
      <c r="P726" s="125" t="s">
        <v>2781</v>
      </c>
      <c r="Q726" s="125"/>
      <c r="R726" s="125">
        <v>1</v>
      </c>
      <c r="S726" s="125">
        <v>475</v>
      </c>
      <c r="T726" s="127">
        <v>4.79</v>
      </c>
      <c r="U726" s="125">
        <v>20</v>
      </c>
    </row>
    <row r="727" spans="1:21" s="142" customFormat="1" ht="31.5" x14ac:dyDescent="0.25">
      <c r="A727" s="639"/>
      <c r="B727" s="264" t="s">
        <v>3205</v>
      </c>
      <c r="C727" s="424" t="s">
        <v>3206</v>
      </c>
      <c r="D727" s="266"/>
      <c r="E727" s="267" t="s">
        <v>235</v>
      </c>
      <c r="F727" s="268">
        <v>18361</v>
      </c>
      <c r="G727" s="271">
        <f t="shared" si="28"/>
        <v>12852.7</v>
      </c>
      <c r="H727" s="93"/>
      <c r="I727" s="270"/>
      <c r="J727" s="271">
        <f t="shared" si="29"/>
        <v>0</v>
      </c>
      <c r="K727" s="93"/>
      <c r="L727" s="266" t="s">
        <v>162</v>
      </c>
      <c r="M727" s="266" t="s">
        <v>3138</v>
      </c>
      <c r="N727" s="266" t="s">
        <v>2109</v>
      </c>
      <c r="O727" s="266">
        <v>96</v>
      </c>
      <c r="P727" s="266" t="s">
        <v>2781</v>
      </c>
      <c r="Q727" s="266"/>
      <c r="R727" s="266">
        <v>1</v>
      </c>
      <c r="S727" s="266">
        <v>475</v>
      </c>
      <c r="T727" s="371">
        <v>4.84</v>
      </c>
      <c r="U727" s="266">
        <v>20</v>
      </c>
    </row>
    <row r="728" spans="1:21" s="142" customFormat="1" ht="25.5" x14ac:dyDescent="0.25">
      <c r="A728" s="639"/>
      <c r="B728" s="123" t="s">
        <v>2875</v>
      </c>
      <c r="C728" s="175" t="s">
        <v>2876</v>
      </c>
      <c r="D728" s="125">
        <v>1</v>
      </c>
      <c r="E728" s="126" t="s">
        <v>242</v>
      </c>
      <c r="F728" s="5">
        <v>12688</v>
      </c>
      <c r="G728" s="52">
        <f t="shared" si="28"/>
        <v>8881.6</v>
      </c>
      <c r="H728" s="93"/>
      <c r="I728" s="51"/>
      <c r="J728" s="52">
        <f t="shared" si="29"/>
        <v>0</v>
      </c>
      <c r="K728" s="93"/>
      <c r="L728" s="125" t="s">
        <v>162</v>
      </c>
      <c r="M728" s="125" t="s">
        <v>3138</v>
      </c>
      <c r="N728" s="125" t="s">
        <v>2109</v>
      </c>
      <c r="O728" s="125">
        <v>96</v>
      </c>
      <c r="P728" s="125" t="s">
        <v>2781</v>
      </c>
      <c r="Q728" s="125"/>
      <c r="R728" s="125">
        <v>1</v>
      </c>
      <c r="S728" s="125">
        <v>475</v>
      </c>
      <c r="T728" s="127">
        <v>4.84</v>
      </c>
      <c r="U728" s="125">
        <v>20</v>
      </c>
    </row>
    <row r="729" spans="1:21" s="142" customFormat="1" x14ac:dyDescent="0.25">
      <c r="A729" s="639"/>
      <c r="B729" s="123" t="s">
        <v>2877</v>
      </c>
      <c r="C729" s="175" t="s">
        <v>2878</v>
      </c>
      <c r="D729" s="125">
        <v>1</v>
      </c>
      <c r="E729" s="126" t="s">
        <v>242</v>
      </c>
      <c r="F729" s="5">
        <v>4392</v>
      </c>
      <c r="G729" s="52">
        <f t="shared" si="28"/>
        <v>3074.4</v>
      </c>
      <c r="H729" s="93"/>
      <c r="I729" s="51"/>
      <c r="J729" s="52">
        <f t="shared" si="29"/>
        <v>0</v>
      </c>
      <c r="K729" s="93"/>
      <c r="L729" s="125" t="s">
        <v>162</v>
      </c>
      <c r="M729" s="125" t="s">
        <v>3138</v>
      </c>
      <c r="N729" s="125" t="s">
        <v>2109</v>
      </c>
      <c r="O729" s="125">
        <v>96</v>
      </c>
      <c r="P729" s="125" t="s">
        <v>2781</v>
      </c>
      <c r="Q729" s="125"/>
      <c r="R729" s="125">
        <v>1</v>
      </c>
      <c r="S729" s="125">
        <v>475</v>
      </c>
      <c r="T729" s="127">
        <v>4.84</v>
      </c>
      <c r="U729" s="125">
        <v>20</v>
      </c>
    </row>
    <row r="730" spans="1:21" s="142" customFormat="1" x14ac:dyDescent="0.25">
      <c r="A730" s="639"/>
      <c r="B730" s="123" t="s">
        <v>2835</v>
      </c>
      <c r="C730" s="175" t="s">
        <v>2836</v>
      </c>
      <c r="D730" s="125">
        <v>1</v>
      </c>
      <c r="E730" s="126" t="s">
        <v>242</v>
      </c>
      <c r="F730" s="5">
        <v>1281</v>
      </c>
      <c r="G730" s="52">
        <f t="shared" si="28"/>
        <v>896.7</v>
      </c>
      <c r="H730" s="93"/>
      <c r="I730" s="51"/>
      <c r="J730" s="52">
        <f t="shared" si="29"/>
        <v>0</v>
      </c>
      <c r="K730" s="93"/>
      <c r="L730" s="125" t="s">
        <v>162</v>
      </c>
      <c r="M730" s="125" t="s">
        <v>3138</v>
      </c>
      <c r="N730" s="125" t="s">
        <v>2109</v>
      </c>
      <c r="O730" s="125">
        <v>96</v>
      </c>
      <c r="P730" s="125" t="s">
        <v>2781</v>
      </c>
      <c r="Q730" s="125"/>
      <c r="R730" s="125">
        <v>1</v>
      </c>
      <c r="S730" s="125">
        <v>475</v>
      </c>
      <c r="T730" s="127">
        <v>4.84</v>
      </c>
      <c r="U730" s="125">
        <v>20</v>
      </c>
    </row>
    <row r="731" spans="1:21" s="142" customFormat="1" ht="31.5" x14ac:dyDescent="0.25">
      <c r="A731" s="639"/>
      <c r="B731" s="264" t="s">
        <v>3207</v>
      </c>
      <c r="C731" s="424" t="s">
        <v>3208</v>
      </c>
      <c r="D731" s="266"/>
      <c r="E731" s="267" t="s">
        <v>235</v>
      </c>
      <c r="F731" s="268">
        <v>18422</v>
      </c>
      <c r="G731" s="271">
        <f t="shared" si="28"/>
        <v>12895.400000000001</v>
      </c>
      <c r="H731" s="93"/>
      <c r="I731" s="270"/>
      <c r="J731" s="271">
        <f t="shared" si="29"/>
        <v>0</v>
      </c>
      <c r="K731" s="93"/>
      <c r="L731" s="266" t="s">
        <v>162</v>
      </c>
      <c r="M731" s="266" t="s">
        <v>3138</v>
      </c>
      <c r="N731" s="266" t="s">
        <v>2843</v>
      </c>
      <c r="O731" s="266">
        <v>96</v>
      </c>
      <c r="P731" s="266" t="s">
        <v>2781</v>
      </c>
      <c r="Q731" s="266"/>
      <c r="R731" s="266">
        <v>1</v>
      </c>
      <c r="S731" s="266">
        <v>475</v>
      </c>
      <c r="T731" s="371">
        <v>4.8899999999999997</v>
      </c>
      <c r="U731" s="266">
        <v>20</v>
      </c>
    </row>
    <row r="732" spans="1:21" s="142" customFormat="1" ht="25.5" x14ac:dyDescent="0.25">
      <c r="A732" s="639"/>
      <c r="B732" s="123" t="s">
        <v>2875</v>
      </c>
      <c r="C732" s="175" t="s">
        <v>2876</v>
      </c>
      <c r="D732" s="125">
        <v>1</v>
      </c>
      <c r="E732" s="126" t="s">
        <v>242</v>
      </c>
      <c r="F732" s="5">
        <v>12688</v>
      </c>
      <c r="G732" s="52">
        <f t="shared" si="28"/>
        <v>8881.6</v>
      </c>
      <c r="H732" s="93"/>
      <c r="I732" s="51"/>
      <c r="J732" s="52">
        <f t="shared" si="29"/>
        <v>0</v>
      </c>
      <c r="K732" s="93"/>
      <c r="L732" s="125" t="s">
        <v>162</v>
      </c>
      <c r="M732" s="125" t="s">
        <v>3138</v>
      </c>
      <c r="N732" s="125" t="s">
        <v>2843</v>
      </c>
      <c r="O732" s="125">
        <v>96</v>
      </c>
      <c r="P732" s="125" t="s">
        <v>2781</v>
      </c>
      <c r="Q732" s="125"/>
      <c r="R732" s="125">
        <v>1</v>
      </c>
      <c r="S732" s="125">
        <v>475</v>
      </c>
      <c r="T732" s="127">
        <v>4.8899999999999997</v>
      </c>
      <c r="U732" s="125">
        <v>20</v>
      </c>
    </row>
    <row r="733" spans="1:21" s="142" customFormat="1" x14ac:dyDescent="0.25">
      <c r="A733" s="639"/>
      <c r="B733" s="123" t="s">
        <v>2877</v>
      </c>
      <c r="C733" s="175" t="s">
        <v>2878</v>
      </c>
      <c r="D733" s="125">
        <v>1</v>
      </c>
      <c r="E733" s="126" t="s">
        <v>242</v>
      </c>
      <c r="F733" s="5">
        <v>4392</v>
      </c>
      <c r="G733" s="52">
        <f t="shared" si="28"/>
        <v>3074.4</v>
      </c>
      <c r="H733" s="93"/>
      <c r="I733" s="51"/>
      <c r="J733" s="52">
        <f t="shared" si="29"/>
        <v>0</v>
      </c>
      <c r="K733" s="93"/>
      <c r="L733" s="125" t="s">
        <v>162</v>
      </c>
      <c r="M733" s="125" t="s">
        <v>3138</v>
      </c>
      <c r="N733" s="125" t="s">
        <v>2843</v>
      </c>
      <c r="O733" s="125">
        <v>96</v>
      </c>
      <c r="P733" s="125" t="s">
        <v>2781</v>
      </c>
      <c r="Q733" s="125"/>
      <c r="R733" s="125">
        <v>1</v>
      </c>
      <c r="S733" s="125">
        <v>475</v>
      </c>
      <c r="T733" s="127">
        <v>4.8899999999999997</v>
      </c>
      <c r="U733" s="125">
        <v>20</v>
      </c>
    </row>
    <row r="734" spans="1:21" s="142" customFormat="1" ht="16.5" thickBot="1" x14ac:dyDescent="0.3">
      <c r="A734" s="640"/>
      <c r="B734" s="178" t="s">
        <v>2839</v>
      </c>
      <c r="C734" s="179" t="s">
        <v>2840</v>
      </c>
      <c r="D734" s="180">
        <v>1</v>
      </c>
      <c r="E734" s="181" t="s">
        <v>242</v>
      </c>
      <c r="F734" s="242">
        <v>1342</v>
      </c>
      <c r="G734" s="55">
        <f t="shared" si="28"/>
        <v>939.40000000000009</v>
      </c>
      <c r="H734" s="93"/>
      <c r="I734" s="243"/>
      <c r="J734" s="55">
        <f t="shared" si="29"/>
        <v>0</v>
      </c>
      <c r="K734" s="93"/>
      <c r="L734" s="180" t="s">
        <v>162</v>
      </c>
      <c r="M734" s="180" t="s">
        <v>3138</v>
      </c>
      <c r="N734" s="180" t="s">
        <v>2843</v>
      </c>
      <c r="O734" s="180">
        <v>96</v>
      </c>
      <c r="P734" s="180" t="s">
        <v>2781</v>
      </c>
      <c r="Q734" s="180"/>
      <c r="R734" s="180">
        <v>1</v>
      </c>
      <c r="S734" s="180">
        <v>475</v>
      </c>
      <c r="T734" s="244">
        <v>4.8899999999999997</v>
      </c>
      <c r="U734" s="180">
        <v>20</v>
      </c>
    </row>
    <row r="735" spans="1:21" s="142" customFormat="1" ht="32.25" thickTop="1" x14ac:dyDescent="0.25">
      <c r="A735" s="641"/>
      <c r="B735" s="282" t="s">
        <v>3209</v>
      </c>
      <c r="C735" s="441" t="s">
        <v>3210</v>
      </c>
      <c r="D735" s="284"/>
      <c r="E735" s="285" t="s">
        <v>235</v>
      </c>
      <c r="F735" s="268">
        <v>17629</v>
      </c>
      <c r="G735" s="48">
        <f t="shared" ref="G735:G782" si="30">F735-F735*$G$4</f>
        <v>12340.3</v>
      </c>
      <c r="H735" s="93"/>
      <c r="I735" s="47"/>
      <c r="J735" s="48">
        <f t="shared" si="29"/>
        <v>0</v>
      </c>
      <c r="K735" s="93"/>
      <c r="L735" s="284" t="s">
        <v>162</v>
      </c>
      <c r="M735" s="284" t="s">
        <v>3138</v>
      </c>
      <c r="N735" s="284" t="s">
        <v>2780</v>
      </c>
      <c r="O735" s="284">
        <v>96</v>
      </c>
      <c r="P735" s="284" t="s">
        <v>2848</v>
      </c>
      <c r="Q735" s="284"/>
      <c r="R735" s="284">
        <v>1</v>
      </c>
      <c r="S735" s="284">
        <v>475</v>
      </c>
      <c r="T735" s="378">
        <v>4.4399999999999995</v>
      </c>
      <c r="U735" s="284">
        <v>20</v>
      </c>
    </row>
    <row r="736" spans="1:21" s="142" customFormat="1" ht="25.5" x14ac:dyDescent="0.25">
      <c r="A736" s="639"/>
      <c r="B736" s="123" t="s">
        <v>2903</v>
      </c>
      <c r="C736" s="175" t="s">
        <v>2904</v>
      </c>
      <c r="D736" s="125">
        <v>1</v>
      </c>
      <c r="E736" s="126" t="s">
        <v>242</v>
      </c>
      <c r="F736" s="5">
        <v>12688</v>
      </c>
      <c r="G736" s="52">
        <f t="shared" si="30"/>
        <v>8881.6</v>
      </c>
      <c r="H736" s="93"/>
      <c r="I736" s="51"/>
      <c r="J736" s="52">
        <f t="shared" si="29"/>
        <v>0</v>
      </c>
      <c r="K736" s="93"/>
      <c r="L736" s="125" t="s">
        <v>162</v>
      </c>
      <c r="M736" s="125" t="s">
        <v>3138</v>
      </c>
      <c r="N736" s="125" t="s">
        <v>2780</v>
      </c>
      <c r="O736" s="125">
        <v>96</v>
      </c>
      <c r="P736" s="125" t="s">
        <v>2848</v>
      </c>
      <c r="Q736" s="125"/>
      <c r="R736" s="125">
        <v>1</v>
      </c>
      <c r="S736" s="125">
        <v>475</v>
      </c>
      <c r="T736" s="127">
        <v>4.4399999999999995</v>
      </c>
      <c r="U736" s="125">
        <v>20</v>
      </c>
    </row>
    <row r="737" spans="1:21" s="142" customFormat="1" x14ac:dyDescent="0.25">
      <c r="A737" s="639"/>
      <c r="B737" s="123" t="s">
        <v>2877</v>
      </c>
      <c r="C737" s="175" t="s">
        <v>2878</v>
      </c>
      <c r="D737" s="125">
        <v>1</v>
      </c>
      <c r="E737" s="126" t="s">
        <v>242</v>
      </c>
      <c r="F737" s="5">
        <v>4392</v>
      </c>
      <c r="G737" s="52">
        <f t="shared" si="30"/>
        <v>3074.4</v>
      </c>
      <c r="H737" s="93"/>
      <c r="I737" s="51"/>
      <c r="J737" s="52">
        <f t="shared" si="29"/>
        <v>0</v>
      </c>
      <c r="K737" s="93"/>
      <c r="L737" s="125" t="s">
        <v>162</v>
      </c>
      <c r="M737" s="125" t="s">
        <v>3138</v>
      </c>
      <c r="N737" s="125" t="s">
        <v>2780</v>
      </c>
      <c r="O737" s="125">
        <v>96</v>
      </c>
      <c r="P737" s="125" t="s">
        <v>2848</v>
      </c>
      <c r="Q737" s="125"/>
      <c r="R737" s="125">
        <v>1</v>
      </c>
      <c r="S737" s="125">
        <v>475</v>
      </c>
      <c r="T737" s="127">
        <v>4.4399999999999995</v>
      </c>
      <c r="U737" s="125">
        <v>20</v>
      </c>
    </row>
    <row r="738" spans="1:21" s="142" customFormat="1" x14ac:dyDescent="0.25">
      <c r="A738" s="639"/>
      <c r="B738" s="123" t="s">
        <v>2786</v>
      </c>
      <c r="C738" s="175" t="s">
        <v>2787</v>
      </c>
      <c r="D738" s="125">
        <v>1</v>
      </c>
      <c r="E738" s="126" t="s">
        <v>242</v>
      </c>
      <c r="F738" s="5">
        <v>549</v>
      </c>
      <c r="G738" s="52">
        <f t="shared" si="30"/>
        <v>384.3</v>
      </c>
      <c r="H738" s="93"/>
      <c r="I738" s="51"/>
      <c r="J738" s="52">
        <f t="shared" si="29"/>
        <v>0</v>
      </c>
      <c r="K738" s="93"/>
      <c r="L738" s="125" t="s">
        <v>162</v>
      </c>
      <c r="M738" s="125" t="s">
        <v>3138</v>
      </c>
      <c r="N738" s="125" t="s">
        <v>2780</v>
      </c>
      <c r="O738" s="125">
        <v>96</v>
      </c>
      <c r="P738" s="125" t="s">
        <v>2848</v>
      </c>
      <c r="Q738" s="125"/>
      <c r="R738" s="125">
        <v>1</v>
      </c>
      <c r="S738" s="125">
        <v>475</v>
      </c>
      <c r="T738" s="127">
        <v>4.4399999999999995</v>
      </c>
      <c r="U738" s="125">
        <v>20</v>
      </c>
    </row>
    <row r="739" spans="1:21" s="142" customFormat="1" ht="31.5" x14ac:dyDescent="0.25">
      <c r="A739" s="639"/>
      <c r="B739" s="264" t="s">
        <v>3211</v>
      </c>
      <c r="C739" s="424" t="s">
        <v>3212</v>
      </c>
      <c r="D739" s="266"/>
      <c r="E739" s="267" t="s">
        <v>235</v>
      </c>
      <c r="F739" s="268">
        <v>17690</v>
      </c>
      <c r="G739" s="271">
        <f t="shared" si="30"/>
        <v>12383</v>
      </c>
      <c r="H739" s="93"/>
      <c r="I739" s="270"/>
      <c r="J739" s="271">
        <f t="shared" si="29"/>
        <v>0</v>
      </c>
      <c r="K739" s="93"/>
      <c r="L739" s="266" t="s">
        <v>162</v>
      </c>
      <c r="M739" s="266" t="s">
        <v>3138</v>
      </c>
      <c r="N739" s="266" t="s">
        <v>2792</v>
      </c>
      <c r="O739" s="266">
        <v>96</v>
      </c>
      <c r="P739" s="266" t="s">
        <v>2848</v>
      </c>
      <c r="Q739" s="266"/>
      <c r="R739" s="266">
        <v>1</v>
      </c>
      <c r="S739" s="266">
        <v>475</v>
      </c>
      <c r="T739" s="371">
        <v>4.4649999999999999</v>
      </c>
      <c r="U739" s="266">
        <v>20</v>
      </c>
    </row>
    <row r="740" spans="1:21" s="142" customFormat="1" ht="25.5" x14ac:dyDescent="0.25">
      <c r="A740" s="639"/>
      <c r="B740" s="123" t="s">
        <v>2903</v>
      </c>
      <c r="C740" s="175" t="s">
        <v>2904</v>
      </c>
      <c r="D740" s="125">
        <v>1</v>
      </c>
      <c r="E740" s="126" t="s">
        <v>242</v>
      </c>
      <c r="F740" s="5">
        <v>12688</v>
      </c>
      <c r="G740" s="52">
        <f t="shared" si="30"/>
        <v>8881.6</v>
      </c>
      <c r="H740" s="93"/>
      <c r="I740" s="51"/>
      <c r="J740" s="52">
        <f t="shared" si="29"/>
        <v>0</v>
      </c>
      <c r="K740" s="93"/>
      <c r="L740" s="125" t="s">
        <v>162</v>
      </c>
      <c r="M740" s="125" t="s">
        <v>3138</v>
      </c>
      <c r="N740" s="125" t="s">
        <v>2792</v>
      </c>
      <c r="O740" s="125">
        <v>96</v>
      </c>
      <c r="P740" s="125" t="s">
        <v>2848</v>
      </c>
      <c r="Q740" s="125"/>
      <c r="R740" s="125">
        <v>1</v>
      </c>
      <c r="S740" s="125">
        <v>475</v>
      </c>
      <c r="T740" s="127">
        <v>4.4649999999999999</v>
      </c>
      <c r="U740" s="125">
        <v>20</v>
      </c>
    </row>
    <row r="741" spans="1:21" s="142" customFormat="1" x14ac:dyDescent="0.25">
      <c r="A741" s="639"/>
      <c r="B741" s="123" t="s">
        <v>2877</v>
      </c>
      <c r="C741" s="175" t="s">
        <v>2878</v>
      </c>
      <c r="D741" s="125">
        <v>1</v>
      </c>
      <c r="E741" s="126" t="s">
        <v>242</v>
      </c>
      <c r="F741" s="5">
        <v>4392</v>
      </c>
      <c r="G741" s="52">
        <f t="shared" si="30"/>
        <v>3074.4</v>
      </c>
      <c r="H741" s="93"/>
      <c r="I741" s="51"/>
      <c r="J741" s="52">
        <f t="shared" si="29"/>
        <v>0</v>
      </c>
      <c r="K741" s="93"/>
      <c r="L741" s="125" t="s">
        <v>162</v>
      </c>
      <c r="M741" s="125" t="s">
        <v>3138</v>
      </c>
      <c r="N741" s="125" t="s">
        <v>2792</v>
      </c>
      <c r="O741" s="125">
        <v>96</v>
      </c>
      <c r="P741" s="125" t="s">
        <v>2848</v>
      </c>
      <c r="Q741" s="125"/>
      <c r="R741" s="125">
        <v>1</v>
      </c>
      <c r="S741" s="125">
        <v>475</v>
      </c>
      <c r="T741" s="127">
        <v>4.4649999999999999</v>
      </c>
      <c r="U741" s="125">
        <v>20</v>
      </c>
    </row>
    <row r="742" spans="1:21" s="142" customFormat="1" x14ac:dyDescent="0.25">
      <c r="A742" s="639"/>
      <c r="B742" s="123" t="s">
        <v>2788</v>
      </c>
      <c r="C742" s="175" t="s">
        <v>2789</v>
      </c>
      <c r="D742" s="125">
        <v>1</v>
      </c>
      <c r="E742" s="126" t="s">
        <v>242</v>
      </c>
      <c r="F742" s="5">
        <v>610</v>
      </c>
      <c r="G742" s="52">
        <f t="shared" si="30"/>
        <v>427</v>
      </c>
      <c r="H742" s="93"/>
      <c r="I742" s="51"/>
      <c r="J742" s="52">
        <f t="shared" si="29"/>
        <v>0</v>
      </c>
      <c r="K742" s="93"/>
      <c r="L742" s="125" t="s">
        <v>162</v>
      </c>
      <c r="M742" s="125" t="s">
        <v>3138</v>
      </c>
      <c r="N742" s="125" t="s">
        <v>2792</v>
      </c>
      <c r="O742" s="125">
        <v>96</v>
      </c>
      <c r="P742" s="125" t="s">
        <v>2848</v>
      </c>
      <c r="Q742" s="125"/>
      <c r="R742" s="125">
        <v>1</v>
      </c>
      <c r="S742" s="125">
        <v>475</v>
      </c>
      <c r="T742" s="127">
        <v>4.4649999999999999</v>
      </c>
      <c r="U742" s="125">
        <v>20</v>
      </c>
    </row>
    <row r="743" spans="1:21" s="142" customFormat="1" ht="31.5" x14ac:dyDescent="0.25">
      <c r="A743" s="639"/>
      <c r="B743" s="264" t="s">
        <v>3213</v>
      </c>
      <c r="C743" s="424" t="s">
        <v>3214</v>
      </c>
      <c r="D743" s="266"/>
      <c r="E743" s="267" t="s">
        <v>235</v>
      </c>
      <c r="F743" s="268">
        <v>17751</v>
      </c>
      <c r="G743" s="271">
        <f t="shared" si="30"/>
        <v>12425.7</v>
      </c>
      <c r="H743" s="93"/>
      <c r="I743" s="270"/>
      <c r="J743" s="271">
        <f t="shared" si="29"/>
        <v>0</v>
      </c>
      <c r="K743" s="93"/>
      <c r="L743" s="266" t="s">
        <v>162</v>
      </c>
      <c r="M743" s="266" t="s">
        <v>3138</v>
      </c>
      <c r="N743" s="266" t="s">
        <v>2797</v>
      </c>
      <c r="O743" s="266">
        <v>96</v>
      </c>
      <c r="P743" s="266" t="s">
        <v>2848</v>
      </c>
      <c r="Q743" s="266"/>
      <c r="R743" s="266">
        <v>1</v>
      </c>
      <c r="S743" s="266">
        <v>475</v>
      </c>
      <c r="T743" s="371">
        <v>4.34</v>
      </c>
      <c r="U743" s="266">
        <v>20</v>
      </c>
    </row>
    <row r="744" spans="1:21" s="142" customFormat="1" ht="25.5" x14ac:dyDescent="0.25">
      <c r="A744" s="639"/>
      <c r="B744" s="123" t="s">
        <v>2903</v>
      </c>
      <c r="C744" s="175" t="s">
        <v>2904</v>
      </c>
      <c r="D744" s="125">
        <v>1</v>
      </c>
      <c r="E744" s="126" t="s">
        <v>242</v>
      </c>
      <c r="F744" s="5">
        <v>12688</v>
      </c>
      <c r="G744" s="52">
        <f t="shared" si="30"/>
        <v>8881.6</v>
      </c>
      <c r="H744" s="93"/>
      <c r="I744" s="51"/>
      <c r="J744" s="52">
        <f t="shared" si="29"/>
        <v>0</v>
      </c>
      <c r="K744" s="93"/>
      <c r="L744" s="125" t="s">
        <v>162</v>
      </c>
      <c r="M744" s="125" t="s">
        <v>3138</v>
      </c>
      <c r="N744" s="125" t="s">
        <v>2797</v>
      </c>
      <c r="O744" s="125">
        <v>96</v>
      </c>
      <c r="P744" s="125" t="s">
        <v>2848</v>
      </c>
      <c r="Q744" s="125"/>
      <c r="R744" s="125">
        <v>1</v>
      </c>
      <c r="S744" s="125">
        <v>475</v>
      </c>
      <c r="T744" s="127">
        <v>4.34</v>
      </c>
      <c r="U744" s="125">
        <v>20</v>
      </c>
    </row>
    <row r="745" spans="1:21" s="142" customFormat="1" x14ac:dyDescent="0.25">
      <c r="A745" s="639"/>
      <c r="B745" s="123" t="s">
        <v>2877</v>
      </c>
      <c r="C745" s="175" t="s">
        <v>2878</v>
      </c>
      <c r="D745" s="125">
        <v>1</v>
      </c>
      <c r="E745" s="126" t="s">
        <v>242</v>
      </c>
      <c r="F745" s="5">
        <v>4392</v>
      </c>
      <c r="G745" s="52">
        <f t="shared" si="30"/>
        <v>3074.4</v>
      </c>
      <c r="H745" s="93"/>
      <c r="I745" s="51"/>
      <c r="J745" s="52">
        <f t="shared" si="29"/>
        <v>0</v>
      </c>
      <c r="K745" s="93"/>
      <c r="L745" s="125" t="s">
        <v>162</v>
      </c>
      <c r="M745" s="125" t="s">
        <v>3138</v>
      </c>
      <c r="N745" s="125" t="s">
        <v>2797</v>
      </c>
      <c r="O745" s="125">
        <v>96</v>
      </c>
      <c r="P745" s="125" t="s">
        <v>2848</v>
      </c>
      <c r="Q745" s="125"/>
      <c r="R745" s="125">
        <v>1</v>
      </c>
      <c r="S745" s="125">
        <v>475</v>
      </c>
      <c r="T745" s="127">
        <v>4.34</v>
      </c>
      <c r="U745" s="125">
        <v>20</v>
      </c>
    </row>
    <row r="746" spans="1:21" s="142" customFormat="1" x14ac:dyDescent="0.25">
      <c r="A746" s="639"/>
      <c r="B746" s="123" t="s">
        <v>2793</v>
      </c>
      <c r="C746" s="175" t="s">
        <v>2794</v>
      </c>
      <c r="D746" s="125">
        <v>1</v>
      </c>
      <c r="E746" s="126" t="s">
        <v>242</v>
      </c>
      <c r="F746" s="5">
        <v>671</v>
      </c>
      <c r="G746" s="52">
        <f t="shared" si="30"/>
        <v>469.70000000000005</v>
      </c>
      <c r="H746" s="93"/>
      <c r="I746" s="51"/>
      <c r="J746" s="52">
        <f t="shared" si="29"/>
        <v>0</v>
      </c>
      <c r="K746" s="93"/>
      <c r="L746" s="125" t="s">
        <v>162</v>
      </c>
      <c r="M746" s="125" t="s">
        <v>3138</v>
      </c>
      <c r="N746" s="125" t="s">
        <v>2797</v>
      </c>
      <c r="O746" s="125">
        <v>96</v>
      </c>
      <c r="P746" s="125" t="s">
        <v>2848</v>
      </c>
      <c r="Q746" s="125"/>
      <c r="R746" s="125">
        <v>1</v>
      </c>
      <c r="S746" s="125">
        <v>475</v>
      </c>
      <c r="T746" s="127">
        <v>4.34</v>
      </c>
      <c r="U746" s="125">
        <v>20</v>
      </c>
    </row>
    <row r="747" spans="1:21" s="142" customFormat="1" ht="31.5" x14ac:dyDescent="0.25">
      <c r="A747" s="639"/>
      <c r="B747" s="264" t="s">
        <v>3215</v>
      </c>
      <c r="C747" s="424" t="s">
        <v>3216</v>
      </c>
      <c r="D747" s="266"/>
      <c r="E747" s="267" t="s">
        <v>235</v>
      </c>
      <c r="F747" s="268">
        <v>17812</v>
      </c>
      <c r="G747" s="271">
        <f t="shared" si="30"/>
        <v>12468.400000000001</v>
      </c>
      <c r="H747" s="93"/>
      <c r="I747" s="270"/>
      <c r="J747" s="271">
        <f t="shared" si="29"/>
        <v>0</v>
      </c>
      <c r="K747" s="93"/>
      <c r="L747" s="266" t="s">
        <v>162</v>
      </c>
      <c r="M747" s="266" t="s">
        <v>3138</v>
      </c>
      <c r="N747" s="266" t="s">
        <v>2802</v>
      </c>
      <c r="O747" s="266">
        <v>96</v>
      </c>
      <c r="P747" s="266" t="s">
        <v>2848</v>
      </c>
      <c r="Q747" s="266"/>
      <c r="R747" s="266">
        <v>1</v>
      </c>
      <c r="S747" s="266">
        <v>475</v>
      </c>
      <c r="T747" s="371">
        <v>4.3899999999999997</v>
      </c>
      <c r="U747" s="266">
        <v>20</v>
      </c>
    </row>
    <row r="748" spans="1:21" s="142" customFormat="1" ht="25.5" x14ac:dyDescent="0.25">
      <c r="A748" s="639"/>
      <c r="B748" s="123" t="s">
        <v>2903</v>
      </c>
      <c r="C748" s="175" t="s">
        <v>2904</v>
      </c>
      <c r="D748" s="125">
        <v>1</v>
      </c>
      <c r="E748" s="126" t="s">
        <v>242</v>
      </c>
      <c r="F748" s="5">
        <v>12688</v>
      </c>
      <c r="G748" s="52">
        <f t="shared" si="30"/>
        <v>8881.6</v>
      </c>
      <c r="H748" s="93"/>
      <c r="I748" s="51"/>
      <c r="J748" s="52">
        <f t="shared" si="29"/>
        <v>0</v>
      </c>
      <c r="K748" s="93"/>
      <c r="L748" s="125" t="s">
        <v>162</v>
      </c>
      <c r="M748" s="125" t="s">
        <v>3138</v>
      </c>
      <c r="N748" s="125" t="s">
        <v>2802</v>
      </c>
      <c r="O748" s="125">
        <v>96</v>
      </c>
      <c r="P748" s="125" t="s">
        <v>2848</v>
      </c>
      <c r="Q748" s="125"/>
      <c r="R748" s="125">
        <v>1</v>
      </c>
      <c r="S748" s="125">
        <v>475</v>
      </c>
      <c r="T748" s="127">
        <v>4.3899999999999997</v>
      </c>
      <c r="U748" s="125">
        <v>20</v>
      </c>
    </row>
    <row r="749" spans="1:21" s="142" customFormat="1" x14ac:dyDescent="0.25">
      <c r="A749" s="639"/>
      <c r="B749" s="123" t="s">
        <v>2877</v>
      </c>
      <c r="C749" s="175" t="s">
        <v>2878</v>
      </c>
      <c r="D749" s="125">
        <v>1</v>
      </c>
      <c r="E749" s="126" t="s">
        <v>242</v>
      </c>
      <c r="F749" s="5">
        <v>4392</v>
      </c>
      <c r="G749" s="52">
        <f t="shared" si="30"/>
        <v>3074.4</v>
      </c>
      <c r="H749" s="93"/>
      <c r="I749" s="51"/>
      <c r="J749" s="52">
        <f t="shared" si="29"/>
        <v>0</v>
      </c>
      <c r="K749" s="93"/>
      <c r="L749" s="125" t="s">
        <v>162</v>
      </c>
      <c r="M749" s="125" t="s">
        <v>3138</v>
      </c>
      <c r="N749" s="125" t="s">
        <v>2802</v>
      </c>
      <c r="O749" s="125">
        <v>96</v>
      </c>
      <c r="P749" s="125" t="s">
        <v>2848</v>
      </c>
      <c r="Q749" s="125"/>
      <c r="R749" s="125">
        <v>1</v>
      </c>
      <c r="S749" s="125">
        <v>475</v>
      </c>
      <c r="T749" s="127">
        <v>4.3899999999999997</v>
      </c>
      <c r="U749" s="125">
        <v>20</v>
      </c>
    </row>
    <row r="750" spans="1:21" s="142" customFormat="1" x14ac:dyDescent="0.25">
      <c r="A750" s="639"/>
      <c r="B750" s="123" t="s">
        <v>2803</v>
      </c>
      <c r="C750" s="175" t="s">
        <v>2804</v>
      </c>
      <c r="D750" s="125">
        <v>1</v>
      </c>
      <c r="E750" s="126" t="s">
        <v>242</v>
      </c>
      <c r="F750" s="5">
        <v>732</v>
      </c>
      <c r="G750" s="52">
        <f t="shared" si="30"/>
        <v>512.4</v>
      </c>
      <c r="H750" s="93"/>
      <c r="I750" s="51"/>
      <c r="J750" s="52">
        <f t="shared" si="29"/>
        <v>0</v>
      </c>
      <c r="K750" s="93"/>
      <c r="L750" s="125" t="s">
        <v>162</v>
      </c>
      <c r="M750" s="125" t="s">
        <v>3138</v>
      </c>
      <c r="N750" s="125" t="s">
        <v>2802</v>
      </c>
      <c r="O750" s="125">
        <v>96</v>
      </c>
      <c r="P750" s="125" t="s">
        <v>2848</v>
      </c>
      <c r="Q750" s="125"/>
      <c r="R750" s="125">
        <v>1</v>
      </c>
      <c r="S750" s="125">
        <v>475</v>
      </c>
      <c r="T750" s="127">
        <v>4.3899999999999997</v>
      </c>
      <c r="U750" s="125">
        <v>20</v>
      </c>
    </row>
    <row r="751" spans="1:21" s="142" customFormat="1" ht="31.5" x14ac:dyDescent="0.25">
      <c r="A751" s="639"/>
      <c r="B751" s="264" t="s">
        <v>3217</v>
      </c>
      <c r="C751" s="424" t="s">
        <v>3218</v>
      </c>
      <c r="D751" s="266"/>
      <c r="E751" s="267" t="s">
        <v>235</v>
      </c>
      <c r="F751" s="268">
        <v>17873</v>
      </c>
      <c r="G751" s="271">
        <f t="shared" si="30"/>
        <v>12511.1</v>
      </c>
      <c r="H751" s="93"/>
      <c r="I751" s="270"/>
      <c r="J751" s="271">
        <f t="shared" ref="J751:J782" si="31">IF(I751*G751&gt;0,I751*G751,0)</f>
        <v>0</v>
      </c>
      <c r="K751" s="93"/>
      <c r="L751" s="266" t="s">
        <v>162</v>
      </c>
      <c r="M751" s="266" t="s">
        <v>3138</v>
      </c>
      <c r="N751" s="266" t="s">
        <v>2809</v>
      </c>
      <c r="O751" s="266">
        <v>96</v>
      </c>
      <c r="P751" s="266" t="s">
        <v>2848</v>
      </c>
      <c r="Q751" s="266"/>
      <c r="R751" s="266">
        <v>1</v>
      </c>
      <c r="S751" s="266">
        <v>475</v>
      </c>
      <c r="T751" s="371">
        <v>4.54</v>
      </c>
      <c r="U751" s="266">
        <v>20</v>
      </c>
    </row>
    <row r="752" spans="1:21" s="142" customFormat="1" ht="25.5" x14ac:dyDescent="0.25">
      <c r="A752" s="639"/>
      <c r="B752" s="123" t="s">
        <v>2903</v>
      </c>
      <c r="C752" s="175" t="s">
        <v>2904</v>
      </c>
      <c r="D752" s="125">
        <v>1</v>
      </c>
      <c r="E752" s="126" t="s">
        <v>242</v>
      </c>
      <c r="F752" s="5">
        <v>12688</v>
      </c>
      <c r="G752" s="52">
        <f t="shared" si="30"/>
        <v>8881.6</v>
      </c>
      <c r="H752" s="93"/>
      <c r="I752" s="51"/>
      <c r="J752" s="52">
        <f t="shared" si="31"/>
        <v>0</v>
      </c>
      <c r="K752" s="93"/>
      <c r="L752" s="125" t="s">
        <v>162</v>
      </c>
      <c r="M752" s="125" t="s">
        <v>3138</v>
      </c>
      <c r="N752" s="125" t="s">
        <v>2809</v>
      </c>
      <c r="O752" s="125">
        <v>96</v>
      </c>
      <c r="P752" s="125" t="s">
        <v>2848</v>
      </c>
      <c r="Q752" s="125"/>
      <c r="R752" s="125">
        <v>1</v>
      </c>
      <c r="S752" s="125">
        <v>475</v>
      </c>
      <c r="T752" s="127">
        <v>4.54</v>
      </c>
      <c r="U752" s="125">
        <v>20</v>
      </c>
    </row>
    <row r="753" spans="1:21" s="142" customFormat="1" x14ac:dyDescent="0.25">
      <c r="A753" s="639"/>
      <c r="B753" s="123" t="s">
        <v>2877</v>
      </c>
      <c r="C753" s="175" t="s">
        <v>2878</v>
      </c>
      <c r="D753" s="125">
        <v>1</v>
      </c>
      <c r="E753" s="126" t="s">
        <v>242</v>
      </c>
      <c r="F753" s="5">
        <v>4392</v>
      </c>
      <c r="G753" s="52">
        <f t="shared" si="30"/>
        <v>3074.4</v>
      </c>
      <c r="H753" s="93"/>
      <c r="I753" s="51"/>
      <c r="J753" s="52">
        <f t="shared" si="31"/>
        <v>0</v>
      </c>
      <c r="K753" s="93"/>
      <c r="L753" s="125" t="s">
        <v>162</v>
      </c>
      <c r="M753" s="125" t="s">
        <v>3138</v>
      </c>
      <c r="N753" s="125" t="s">
        <v>2809</v>
      </c>
      <c r="O753" s="125">
        <v>96</v>
      </c>
      <c r="P753" s="125" t="s">
        <v>2848</v>
      </c>
      <c r="Q753" s="125"/>
      <c r="R753" s="125">
        <v>1</v>
      </c>
      <c r="S753" s="125">
        <v>475</v>
      </c>
      <c r="T753" s="127">
        <v>4.54</v>
      </c>
      <c r="U753" s="125">
        <v>20</v>
      </c>
    </row>
    <row r="754" spans="1:21" s="142" customFormat="1" x14ac:dyDescent="0.25">
      <c r="A754" s="639"/>
      <c r="B754" s="123" t="s">
        <v>2942</v>
      </c>
      <c r="C754" s="175" t="s">
        <v>2943</v>
      </c>
      <c r="D754" s="125">
        <v>1</v>
      </c>
      <c r="E754" s="126" t="s">
        <v>242</v>
      </c>
      <c r="F754" s="5">
        <v>793</v>
      </c>
      <c r="G754" s="52">
        <f t="shared" si="30"/>
        <v>555.1</v>
      </c>
      <c r="H754" s="93"/>
      <c r="I754" s="51"/>
      <c r="J754" s="52">
        <f t="shared" si="31"/>
        <v>0</v>
      </c>
      <c r="K754" s="93"/>
      <c r="L754" s="125" t="s">
        <v>162</v>
      </c>
      <c r="M754" s="125" t="s">
        <v>3138</v>
      </c>
      <c r="N754" s="125" t="s">
        <v>2809</v>
      </c>
      <c r="O754" s="125">
        <v>96</v>
      </c>
      <c r="P754" s="125" t="s">
        <v>2848</v>
      </c>
      <c r="Q754" s="125"/>
      <c r="R754" s="125">
        <v>1</v>
      </c>
      <c r="S754" s="125">
        <v>475</v>
      </c>
      <c r="T754" s="127">
        <v>4.54</v>
      </c>
      <c r="U754" s="125">
        <v>20</v>
      </c>
    </row>
    <row r="755" spans="1:21" s="142" customFormat="1" ht="31.5" x14ac:dyDescent="0.25">
      <c r="A755" s="639"/>
      <c r="B755" s="264" t="s">
        <v>3219</v>
      </c>
      <c r="C755" s="424" t="s">
        <v>3220</v>
      </c>
      <c r="D755" s="266"/>
      <c r="E755" s="267" t="s">
        <v>235</v>
      </c>
      <c r="F755" s="268">
        <v>17934</v>
      </c>
      <c r="G755" s="271">
        <f t="shared" si="30"/>
        <v>12553.8</v>
      </c>
      <c r="H755" s="93"/>
      <c r="I755" s="270"/>
      <c r="J755" s="271">
        <f t="shared" si="31"/>
        <v>0</v>
      </c>
      <c r="K755" s="93"/>
      <c r="L755" s="266" t="s">
        <v>162</v>
      </c>
      <c r="M755" s="266" t="s">
        <v>3138</v>
      </c>
      <c r="N755" s="266" t="s">
        <v>2816</v>
      </c>
      <c r="O755" s="266">
        <v>96</v>
      </c>
      <c r="P755" s="266" t="s">
        <v>2848</v>
      </c>
      <c r="Q755" s="266"/>
      <c r="R755" s="266">
        <v>1</v>
      </c>
      <c r="S755" s="266">
        <v>475</v>
      </c>
      <c r="T755" s="371">
        <v>4.59</v>
      </c>
      <c r="U755" s="266">
        <v>20</v>
      </c>
    </row>
    <row r="756" spans="1:21" s="142" customFormat="1" ht="25.5" x14ac:dyDescent="0.25">
      <c r="A756" s="639"/>
      <c r="B756" s="123" t="s">
        <v>2903</v>
      </c>
      <c r="C756" s="175" t="s">
        <v>2904</v>
      </c>
      <c r="D756" s="125">
        <v>1</v>
      </c>
      <c r="E756" s="126" t="s">
        <v>242</v>
      </c>
      <c r="F756" s="5">
        <v>12688</v>
      </c>
      <c r="G756" s="52">
        <f t="shared" si="30"/>
        <v>8881.6</v>
      </c>
      <c r="H756" s="93"/>
      <c r="I756" s="51"/>
      <c r="J756" s="52">
        <f t="shared" si="31"/>
        <v>0</v>
      </c>
      <c r="K756" s="93"/>
      <c r="L756" s="125" t="s">
        <v>162</v>
      </c>
      <c r="M756" s="125" t="s">
        <v>3138</v>
      </c>
      <c r="N756" s="125" t="s">
        <v>2816</v>
      </c>
      <c r="O756" s="125">
        <v>96</v>
      </c>
      <c r="P756" s="125" t="s">
        <v>2848</v>
      </c>
      <c r="Q756" s="125"/>
      <c r="R756" s="125">
        <v>1</v>
      </c>
      <c r="S756" s="125">
        <v>475</v>
      </c>
      <c r="T756" s="127">
        <v>4.59</v>
      </c>
      <c r="U756" s="125">
        <v>20</v>
      </c>
    </row>
    <row r="757" spans="1:21" s="142" customFormat="1" x14ac:dyDescent="0.25">
      <c r="A757" s="639"/>
      <c r="B757" s="123" t="s">
        <v>2877</v>
      </c>
      <c r="C757" s="175" t="s">
        <v>2878</v>
      </c>
      <c r="D757" s="125">
        <v>1</v>
      </c>
      <c r="E757" s="126" t="s">
        <v>242</v>
      </c>
      <c r="F757" s="5">
        <v>4392</v>
      </c>
      <c r="G757" s="52">
        <f t="shared" si="30"/>
        <v>3074.4</v>
      </c>
      <c r="H757" s="93"/>
      <c r="I757" s="51"/>
      <c r="J757" s="52">
        <f t="shared" si="31"/>
        <v>0</v>
      </c>
      <c r="K757" s="93"/>
      <c r="L757" s="125" t="s">
        <v>162</v>
      </c>
      <c r="M757" s="125" t="s">
        <v>3138</v>
      </c>
      <c r="N757" s="125" t="s">
        <v>2816</v>
      </c>
      <c r="O757" s="125">
        <v>96</v>
      </c>
      <c r="P757" s="125" t="s">
        <v>2848</v>
      </c>
      <c r="Q757" s="125"/>
      <c r="R757" s="125">
        <v>1</v>
      </c>
      <c r="S757" s="125">
        <v>475</v>
      </c>
      <c r="T757" s="127">
        <v>4.59</v>
      </c>
      <c r="U757" s="125">
        <v>20</v>
      </c>
    </row>
    <row r="758" spans="1:21" s="142" customFormat="1" x14ac:dyDescent="0.25">
      <c r="A758" s="639"/>
      <c r="B758" s="123" t="s">
        <v>2810</v>
      </c>
      <c r="C758" s="175" t="s">
        <v>2811</v>
      </c>
      <c r="D758" s="125">
        <v>1</v>
      </c>
      <c r="E758" s="126" t="s">
        <v>242</v>
      </c>
      <c r="F758" s="5">
        <v>854</v>
      </c>
      <c r="G758" s="52">
        <f t="shared" si="30"/>
        <v>597.79999999999995</v>
      </c>
      <c r="H758" s="93"/>
      <c r="I758" s="51"/>
      <c r="J758" s="52">
        <f t="shared" si="31"/>
        <v>0</v>
      </c>
      <c r="K758" s="93"/>
      <c r="L758" s="125" t="s">
        <v>162</v>
      </c>
      <c r="M758" s="125" t="s">
        <v>3138</v>
      </c>
      <c r="N758" s="125" t="s">
        <v>2816</v>
      </c>
      <c r="O758" s="125">
        <v>96</v>
      </c>
      <c r="P758" s="125" t="s">
        <v>2848</v>
      </c>
      <c r="Q758" s="125"/>
      <c r="R758" s="125">
        <v>1</v>
      </c>
      <c r="S758" s="125">
        <v>475</v>
      </c>
      <c r="T758" s="127">
        <v>4.59</v>
      </c>
      <c r="U758" s="125">
        <v>20</v>
      </c>
    </row>
    <row r="759" spans="1:21" s="142" customFormat="1" ht="31.5" x14ac:dyDescent="0.25">
      <c r="A759" s="639"/>
      <c r="B759" s="264" t="s">
        <v>3221</v>
      </c>
      <c r="C759" s="424" t="s">
        <v>3222</v>
      </c>
      <c r="D759" s="266"/>
      <c r="E759" s="267" t="s">
        <v>235</v>
      </c>
      <c r="F759" s="268">
        <v>17995</v>
      </c>
      <c r="G759" s="271">
        <f t="shared" si="30"/>
        <v>12596.5</v>
      </c>
      <c r="H759" s="93"/>
      <c r="I759" s="270"/>
      <c r="J759" s="271">
        <f t="shared" si="31"/>
        <v>0</v>
      </c>
      <c r="K759" s="93"/>
      <c r="L759" s="266" t="s">
        <v>162</v>
      </c>
      <c r="M759" s="266" t="s">
        <v>3138</v>
      </c>
      <c r="N759" s="266" t="s">
        <v>2819</v>
      </c>
      <c r="O759" s="266">
        <v>96</v>
      </c>
      <c r="P759" s="266" t="s">
        <v>2848</v>
      </c>
      <c r="Q759" s="266"/>
      <c r="R759" s="266">
        <v>1</v>
      </c>
      <c r="S759" s="266">
        <v>475</v>
      </c>
      <c r="T759" s="371">
        <v>4.6399999999999997</v>
      </c>
      <c r="U759" s="266">
        <v>20</v>
      </c>
    </row>
    <row r="760" spans="1:21" s="142" customFormat="1" ht="25.5" x14ac:dyDescent="0.25">
      <c r="A760" s="639"/>
      <c r="B760" s="123" t="s">
        <v>2903</v>
      </c>
      <c r="C760" s="175" t="s">
        <v>2904</v>
      </c>
      <c r="D760" s="125">
        <v>1</v>
      </c>
      <c r="E760" s="126" t="s">
        <v>242</v>
      </c>
      <c r="F760" s="5">
        <v>12688</v>
      </c>
      <c r="G760" s="52">
        <f t="shared" si="30"/>
        <v>8881.6</v>
      </c>
      <c r="H760" s="93"/>
      <c r="I760" s="51"/>
      <c r="J760" s="52">
        <f t="shared" si="31"/>
        <v>0</v>
      </c>
      <c r="K760" s="93"/>
      <c r="L760" s="125" t="s">
        <v>162</v>
      </c>
      <c r="M760" s="125" t="s">
        <v>3138</v>
      </c>
      <c r="N760" s="125" t="s">
        <v>2819</v>
      </c>
      <c r="O760" s="125">
        <v>96</v>
      </c>
      <c r="P760" s="125" t="s">
        <v>2848</v>
      </c>
      <c r="Q760" s="125"/>
      <c r="R760" s="125">
        <v>1</v>
      </c>
      <c r="S760" s="125">
        <v>475</v>
      </c>
      <c r="T760" s="127">
        <v>4.6399999999999997</v>
      </c>
      <c r="U760" s="125">
        <v>20</v>
      </c>
    </row>
    <row r="761" spans="1:21" s="142" customFormat="1" x14ac:dyDescent="0.25">
      <c r="A761" s="639"/>
      <c r="B761" s="123" t="s">
        <v>2877</v>
      </c>
      <c r="C761" s="175" t="s">
        <v>2878</v>
      </c>
      <c r="D761" s="125">
        <v>1</v>
      </c>
      <c r="E761" s="126" t="s">
        <v>242</v>
      </c>
      <c r="F761" s="5">
        <v>4392</v>
      </c>
      <c r="G761" s="52">
        <f t="shared" si="30"/>
        <v>3074.4</v>
      </c>
      <c r="H761" s="93"/>
      <c r="I761" s="51"/>
      <c r="J761" s="52">
        <f t="shared" si="31"/>
        <v>0</v>
      </c>
      <c r="K761" s="93"/>
      <c r="L761" s="125" t="s">
        <v>162</v>
      </c>
      <c r="M761" s="125" t="s">
        <v>3138</v>
      </c>
      <c r="N761" s="125" t="s">
        <v>2819</v>
      </c>
      <c r="O761" s="125">
        <v>96</v>
      </c>
      <c r="P761" s="125" t="s">
        <v>2848</v>
      </c>
      <c r="Q761" s="125"/>
      <c r="R761" s="125">
        <v>1</v>
      </c>
      <c r="S761" s="125">
        <v>475</v>
      </c>
      <c r="T761" s="127">
        <v>4.6399999999999997</v>
      </c>
      <c r="U761" s="125">
        <v>20</v>
      </c>
    </row>
    <row r="762" spans="1:21" s="142" customFormat="1" x14ac:dyDescent="0.25">
      <c r="A762" s="639"/>
      <c r="B762" s="123" t="s">
        <v>2812</v>
      </c>
      <c r="C762" s="175" t="s">
        <v>2813</v>
      </c>
      <c r="D762" s="125">
        <v>1</v>
      </c>
      <c r="E762" s="126" t="s">
        <v>242</v>
      </c>
      <c r="F762" s="5">
        <v>915</v>
      </c>
      <c r="G762" s="52">
        <f t="shared" si="30"/>
        <v>640.5</v>
      </c>
      <c r="H762" s="93"/>
      <c r="I762" s="51"/>
      <c r="J762" s="52">
        <f t="shared" si="31"/>
        <v>0</v>
      </c>
      <c r="K762" s="93"/>
      <c r="L762" s="125" t="s">
        <v>162</v>
      </c>
      <c r="M762" s="125" t="s">
        <v>3138</v>
      </c>
      <c r="N762" s="125" t="s">
        <v>2819</v>
      </c>
      <c r="O762" s="125">
        <v>96</v>
      </c>
      <c r="P762" s="125" t="s">
        <v>2848</v>
      </c>
      <c r="Q762" s="125"/>
      <c r="R762" s="125">
        <v>1</v>
      </c>
      <c r="S762" s="125">
        <v>475</v>
      </c>
      <c r="T762" s="127">
        <v>4.6399999999999997</v>
      </c>
      <c r="U762" s="125">
        <v>20</v>
      </c>
    </row>
    <row r="763" spans="1:21" s="142" customFormat="1" ht="31.5" x14ac:dyDescent="0.25">
      <c r="A763" s="639"/>
      <c r="B763" s="264" t="s">
        <v>3223</v>
      </c>
      <c r="C763" s="424" t="s">
        <v>3224</v>
      </c>
      <c r="D763" s="266"/>
      <c r="E763" s="267" t="s">
        <v>235</v>
      </c>
      <c r="F763" s="268">
        <v>18056</v>
      </c>
      <c r="G763" s="271">
        <f t="shared" si="30"/>
        <v>12639.2</v>
      </c>
      <c r="H763" s="93"/>
      <c r="I763" s="270"/>
      <c r="J763" s="271">
        <f t="shared" si="31"/>
        <v>0</v>
      </c>
      <c r="K763" s="93"/>
      <c r="L763" s="266" t="s">
        <v>162</v>
      </c>
      <c r="M763" s="266" t="s">
        <v>3138</v>
      </c>
      <c r="N763" s="266" t="s">
        <v>2824</v>
      </c>
      <c r="O763" s="266">
        <v>96</v>
      </c>
      <c r="P763" s="266" t="s">
        <v>2848</v>
      </c>
      <c r="Q763" s="266"/>
      <c r="R763" s="266">
        <v>1</v>
      </c>
      <c r="S763" s="266">
        <v>475</v>
      </c>
      <c r="T763" s="371">
        <v>4.6899999999999995</v>
      </c>
      <c r="U763" s="266">
        <v>20</v>
      </c>
    </row>
    <row r="764" spans="1:21" s="142" customFormat="1" ht="25.5" x14ac:dyDescent="0.25">
      <c r="A764" s="639"/>
      <c r="B764" s="123" t="s">
        <v>2903</v>
      </c>
      <c r="C764" s="175" t="s">
        <v>2904</v>
      </c>
      <c r="D764" s="125">
        <v>1</v>
      </c>
      <c r="E764" s="126" t="s">
        <v>242</v>
      </c>
      <c r="F764" s="5">
        <v>12688</v>
      </c>
      <c r="G764" s="52">
        <f t="shared" si="30"/>
        <v>8881.6</v>
      </c>
      <c r="H764" s="93"/>
      <c r="I764" s="51"/>
      <c r="J764" s="52">
        <f t="shared" si="31"/>
        <v>0</v>
      </c>
      <c r="K764" s="93"/>
      <c r="L764" s="125" t="s">
        <v>162</v>
      </c>
      <c r="M764" s="125" t="s">
        <v>3138</v>
      </c>
      <c r="N764" s="125" t="s">
        <v>2824</v>
      </c>
      <c r="O764" s="125">
        <v>96</v>
      </c>
      <c r="P764" s="125" t="s">
        <v>2848</v>
      </c>
      <c r="Q764" s="125"/>
      <c r="R764" s="125">
        <v>1</v>
      </c>
      <c r="S764" s="125">
        <v>475</v>
      </c>
      <c r="T764" s="127">
        <v>4.6899999999999995</v>
      </c>
      <c r="U764" s="125">
        <v>20</v>
      </c>
    </row>
    <row r="765" spans="1:21" s="142" customFormat="1" x14ac:dyDescent="0.25">
      <c r="A765" s="639"/>
      <c r="B765" s="123" t="s">
        <v>2877</v>
      </c>
      <c r="C765" s="175" t="s">
        <v>2878</v>
      </c>
      <c r="D765" s="125">
        <v>1</v>
      </c>
      <c r="E765" s="126" t="s">
        <v>242</v>
      </c>
      <c r="F765" s="5">
        <v>4392</v>
      </c>
      <c r="G765" s="52">
        <f t="shared" si="30"/>
        <v>3074.4</v>
      </c>
      <c r="H765" s="93"/>
      <c r="I765" s="51"/>
      <c r="J765" s="52">
        <f t="shared" si="31"/>
        <v>0</v>
      </c>
      <c r="K765" s="93"/>
      <c r="L765" s="125" t="s">
        <v>162</v>
      </c>
      <c r="M765" s="125" t="s">
        <v>3138</v>
      </c>
      <c r="N765" s="125" t="s">
        <v>2824</v>
      </c>
      <c r="O765" s="125">
        <v>96</v>
      </c>
      <c r="P765" s="125" t="s">
        <v>2848</v>
      </c>
      <c r="Q765" s="125"/>
      <c r="R765" s="125">
        <v>1</v>
      </c>
      <c r="S765" s="125">
        <v>475</v>
      </c>
      <c r="T765" s="127">
        <v>4.6899999999999995</v>
      </c>
      <c r="U765" s="125">
        <v>20</v>
      </c>
    </row>
    <row r="766" spans="1:21" s="142" customFormat="1" x14ac:dyDescent="0.25">
      <c r="A766" s="639"/>
      <c r="B766" s="123" t="s">
        <v>2820</v>
      </c>
      <c r="C766" s="175" t="s">
        <v>2821</v>
      </c>
      <c r="D766" s="125">
        <v>1</v>
      </c>
      <c r="E766" s="126" t="s">
        <v>242</v>
      </c>
      <c r="F766" s="5">
        <v>976</v>
      </c>
      <c r="G766" s="52">
        <f t="shared" si="30"/>
        <v>683.2</v>
      </c>
      <c r="H766" s="93"/>
      <c r="I766" s="51"/>
      <c r="J766" s="52">
        <f t="shared" si="31"/>
        <v>0</v>
      </c>
      <c r="K766" s="93"/>
      <c r="L766" s="125" t="s">
        <v>162</v>
      </c>
      <c r="M766" s="125" t="s">
        <v>3138</v>
      </c>
      <c r="N766" s="125" t="s">
        <v>2824</v>
      </c>
      <c r="O766" s="125">
        <v>96</v>
      </c>
      <c r="P766" s="125" t="s">
        <v>2848</v>
      </c>
      <c r="Q766" s="125"/>
      <c r="R766" s="125">
        <v>1</v>
      </c>
      <c r="S766" s="125">
        <v>475</v>
      </c>
      <c r="T766" s="127">
        <v>4.6899999999999995</v>
      </c>
      <c r="U766" s="125">
        <v>20</v>
      </c>
    </row>
    <row r="767" spans="1:21" s="142" customFormat="1" ht="31.5" x14ac:dyDescent="0.25">
      <c r="A767" s="639"/>
      <c r="B767" s="264" t="s">
        <v>3225</v>
      </c>
      <c r="C767" s="424" t="s">
        <v>3226</v>
      </c>
      <c r="D767" s="266"/>
      <c r="E767" s="267" t="s">
        <v>235</v>
      </c>
      <c r="F767" s="268">
        <v>18178</v>
      </c>
      <c r="G767" s="271">
        <f t="shared" si="30"/>
        <v>12724.6</v>
      </c>
      <c r="H767" s="93"/>
      <c r="I767" s="270"/>
      <c r="J767" s="271">
        <f t="shared" si="31"/>
        <v>0</v>
      </c>
      <c r="K767" s="93"/>
      <c r="L767" s="266" t="s">
        <v>162</v>
      </c>
      <c r="M767" s="266" t="s">
        <v>3138</v>
      </c>
      <c r="N767" s="266" t="s">
        <v>2829</v>
      </c>
      <c r="O767" s="266">
        <v>96</v>
      </c>
      <c r="P767" s="266" t="s">
        <v>2848</v>
      </c>
      <c r="Q767" s="266"/>
      <c r="R767" s="266">
        <v>1</v>
      </c>
      <c r="S767" s="266">
        <v>475</v>
      </c>
      <c r="T767" s="371">
        <v>4.74</v>
      </c>
      <c r="U767" s="266">
        <v>20</v>
      </c>
    </row>
    <row r="768" spans="1:21" s="142" customFormat="1" ht="25.5" x14ac:dyDescent="0.25">
      <c r="A768" s="639"/>
      <c r="B768" s="123" t="s">
        <v>2903</v>
      </c>
      <c r="C768" s="175" t="s">
        <v>2904</v>
      </c>
      <c r="D768" s="125">
        <v>1</v>
      </c>
      <c r="E768" s="126" t="s">
        <v>242</v>
      </c>
      <c r="F768" s="5">
        <v>12688</v>
      </c>
      <c r="G768" s="52">
        <f t="shared" si="30"/>
        <v>8881.6</v>
      </c>
      <c r="H768" s="93"/>
      <c r="I768" s="51"/>
      <c r="J768" s="52">
        <f t="shared" si="31"/>
        <v>0</v>
      </c>
      <c r="K768" s="93"/>
      <c r="L768" s="125" t="s">
        <v>162</v>
      </c>
      <c r="M768" s="125" t="s">
        <v>3138</v>
      </c>
      <c r="N768" s="125" t="s">
        <v>2829</v>
      </c>
      <c r="O768" s="125">
        <v>96</v>
      </c>
      <c r="P768" s="125" t="s">
        <v>2848</v>
      </c>
      <c r="Q768" s="125"/>
      <c r="R768" s="125">
        <v>1</v>
      </c>
      <c r="S768" s="125">
        <v>475</v>
      </c>
      <c r="T768" s="127">
        <v>4.74</v>
      </c>
      <c r="U768" s="125">
        <v>20</v>
      </c>
    </row>
    <row r="769" spans="1:21" s="142" customFormat="1" x14ac:dyDescent="0.25">
      <c r="A769" s="639"/>
      <c r="B769" s="123" t="s">
        <v>2877</v>
      </c>
      <c r="C769" s="175" t="s">
        <v>2878</v>
      </c>
      <c r="D769" s="125">
        <v>1</v>
      </c>
      <c r="E769" s="126" t="s">
        <v>242</v>
      </c>
      <c r="F769" s="5">
        <v>4392</v>
      </c>
      <c r="G769" s="52">
        <f t="shared" si="30"/>
        <v>3074.4</v>
      </c>
      <c r="H769" s="93"/>
      <c r="I769" s="51"/>
      <c r="J769" s="52">
        <f t="shared" si="31"/>
        <v>0</v>
      </c>
      <c r="K769" s="93"/>
      <c r="L769" s="125" t="s">
        <v>162</v>
      </c>
      <c r="M769" s="125" t="s">
        <v>3138</v>
      </c>
      <c r="N769" s="125" t="s">
        <v>2829</v>
      </c>
      <c r="O769" s="125">
        <v>96</v>
      </c>
      <c r="P769" s="125" t="s">
        <v>2848</v>
      </c>
      <c r="Q769" s="125"/>
      <c r="R769" s="125">
        <v>1</v>
      </c>
      <c r="S769" s="125">
        <v>475</v>
      </c>
      <c r="T769" s="127">
        <v>4.74</v>
      </c>
      <c r="U769" s="125">
        <v>20</v>
      </c>
    </row>
    <row r="770" spans="1:21" s="142" customFormat="1" x14ac:dyDescent="0.25">
      <c r="A770" s="639"/>
      <c r="B770" s="123" t="s">
        <v>2825</v>
      </c>
      <c r="C770" s="175" t="s">
        <v>2826</v>
      </c>
      <c r="D770" s="125">
        <v>1</v>
      </c>
      <c r="E770" s="126" t="s">
        <v>242</v>
      </c>
      <c r="F770" s="5">
        <v>1098</v>
      </c>
      <c r="G770" s="52">
        <f t="shared" si="30"/>
        <v>768.6</v>
      </c>
      <c r="H770" s="93"/>
      <c r="I770" s="51"/>
      <c r="J770" s="52">
        <f t="shared" si="31"/>
        <v>0</v>
      </c>
      <c r="K770" s="93"/>
      <c r="L770" s="125" t="s">
        <v>162</v>
      </c>
      <c r="M770" s="125" t="s">
        <v>3138</v>
      </c>
      <c r="N770" s="125" t="s">
        <v>2829</v>
      </c>
      <c r="O770" s="125">
        <v>96</v>
      </c>
      <c r="P770" s="125" t="s">
        <v>2848</v>
      </c>
      <c r="Q770" s="125"/>
      <c r="R770" s="125">
        <v>1</v>
      </c>
      <c r="S770" s="125">
        <v>475</v>
      </c>
      <c r="T770" s="127">
        <v>4.74</v>
      </c>
      <c r="U770" s="125">
        <v>20</v>
      </c>
    </row>
    <row r="771" spans="1:21" s="142" customFormat="1" ht="31.5" x14ac:dyDescent="0.25">
      <c r="A771" s="639"/>
      <c r="B771" s="264" t="s">
        <v>3227</v>
      </c>
      <c r="C771" s="424" t="s">
        <v>3228</v>
      </c>
      <c r="D771" s="266"/>
      <c r="E771" s="267" t="s">
        <v>235</v>
      </c>
      <c r="F771" s="268">
        <v>18239</v>
      </c>
      <c r="G771" s="271">
        <f t="shared" si="30"/>
        <v>12767.3</v>
      </c>
      <c r="H771" s="93"/>
      <c r="I771" s="270"/>
      <c r="J771" s="271">
        <f t="shared" si="31"/>
        <v>0</v>
      </c>
      <c r="K771" s="93"/>
      <c r="L771" s="266" t="s">
        <v>162</v>
      </c>
      <c r="M771" s="266" t="s">
        <v>3138</v>
      </c>
      <c r="N771" s="266" t="s">
        <v>2834</v>
      </c>
      <c r="O771" s="266">
        <v>96</v>
      </c>
      <c r="P771" s="266" t="s">
        <v>2848</v>
      </c>
      <c r="Q771" s="266"/>
      <c r="R771" s="266">
        <v>1</v>
      </c>
      <c r="S771" s="266">
        <v>475</v>
      </c>
      <c r="T771" s="371">
        <v>4.79</v>
      </c>
      <c r="U771" s="266">
        <v>20</v>
      </c>
    </row>
    <row r="772" spans="1:21" s="142" customFormat="1" ht="25.5" x14ac:dyDescent="0.25">
      <c r="A772" s="639"/>
      <c r="B772" s="123" t="s">
        <v>2903</v>
      </c>
      <c r="C772" s="175" t="s">
        <v>2904</v>
      </c>
      <c r="D772" s="125">
        <v>1</v>
      </c>
      <c r="E772" s="126" t="s">
        <v>242</v>
      </c>
      <c r="F772" s="5">
        <v>12688</v>
      </c>
      <c r="G772" s="52">
        <f t="shared" si="30"/>
        <v>8881.6</v>
      </c>
      <c r="H772" s="93"/>
      <c r="I772" s="51"/>
      <c r="J772" s="52">
        <f t="shared" si="31"/>
        <v>0</v>
      </c>
      <c r="K772" s="93"/>
      <c r="L772" s="125" t="s">
        <v>162</v>
      </c>
      <c r="M772" s="125" t="s">
        <v>3138</v>
      </c>
      <c r="N772" s="125" t="s">
        <v>2834</v>
      </c>
      <c r="O772" s="125">
        <v>96</v>
      </c>
      <c r="P772" s="125" t="s">
        <v>2848</v>
      </c>
      <c r="Q772" s="125"/>
      <c r="R772" s="125">
        <v>1</v>
      </c>
      <c r="S772" s="125">
        <v>475</v>
      </c>
      <c r="T772" s="127">
        <v>4.79</v>
      </c>
      <c r="U772" s="125">
        <v>20</v>
      </c>
    </row>
    <row r="773" spans="1:21" s="142" customFormat="1" x14ac:dyDescent="0.25">
      <c r="A773" s="639"/>
      <c r="B773" s="123" t="s">
        <v>2877</v>
      </c>
      <c r="C773" s="175" t="s">
        <v>2878</v>
      </c>
      <c r="D773" s="125">
        <v>1</v>
      </c>
      <c r="E773" s="126" t="s">
        <v>242</v>
      </c>
      <c r="F773" s="5">
        <v>4392</v>
      </c>
      <c r="G773" s="52">
        <f t="shared" si="30"/>
        <v>3074.4</v>
      </c>
      <c r="H773" s="93"/>
      <c r="I773" s="51"/>
      <c r="J773" s="52">
        <f t="shared" si="31"/>
        <v>0</v>
      </c>
      <c r="K773" s="93"/>
      <c r="L773" s="125" t="s">
        <v>162</v>
      </c>
      <c r="M773" s="125" t="s">
        <v>3138</v>
      </c>
      <c r="N773" s="125" t="s">
        <v>2834</v>
      </c>
      <c r="O773" s="125">
        <v>96</v>
      </c>
      <c r="P773" s="125" t="s">
        <v>2848</v>
      </c>
      <c r="Q773" s="125"/>
      <c r="R773" s="125">
        <v>1</v>
      </c>
      <c r="S773" s="125">
        <v>475</v>
      </c>
      <c r="T773" s="127">
        <v>4.79</v>
      </c>
      <c r="U773" s="125">
        <v>20</v>
      </c>
    </row>
    <row r="774" spans="1:21" s="142" customFormat="1" x14ac:dyDescent="0.25">
      <c r="A774" s="639"/>
      <c r="B774" s="123" t="s">
        <v>2830</v>
      </c>
      <c r="C774" s="175" t="s">
        <v>2831</v>
      </c>
      <c r="D774" s="125">
        <v>1</v>
      </c>
      <c r="E774" s="126" t="s">
        <v>242</v>
      </c>
      <c r="F774" s="5">
        <v>1159</v>
      </c>
      <c r="G774" s="52">
        <f t="shared" si="30"/>
        <v>811.3</v>
      </c>
      <c r="H774" s="93"/>
      <c r="I774" s="51"/>
      <c r="J774" s="52">
        <f t="shared" si="31"/>
        <v>0</v>
      </c>
      <c r="K774" s="93"/>
      <c r="L774" s="125" t="s">
        <v>162</v>
      </c>
      <c r="M774" s="125" t="s">
        <v>3138</v>
      </c>
      <c r="N774" s="125" t="s">
        <v>2834</v>
      </c>
      <c r="O774" s="125">
        <v>96</v>
      </c>
      <c r="P774" s="125" t="s">
        <v>2848</v>
      </c>
      <c r="Q774" s="125"/>
      <c r="R774" s="125">
        <v>1</v>
      </c>
      <c r="S774" s="125">
        <v>475</v>
      </c>
      <c r="T774" s="127">
        <v>4.79</v>
      </c>
      <c r="U774" s="125">
        <v>20</v>
      </c>
    </row>
    <row r="775" spans="1:21" s="142" customFormat="1" ht="31.5" x14ac:dyDescent="0.25">
      <c r="A775" s="639"/>
      <c r="B775" s="264" t="s">
        <v>3229</v>
      </c>
      <c r="C775" s="424" t="s">
        <v>3230</v>
      </c>
      <c r="D775" s="266"/>
      <c r="E775" s="267" t="s">
        <v>235</v>
      </c>
      <c r="F775" s="268">
        <v>18361</v>
      </c>
      <c r="G775" s="271">
        <f t="shared" si="30"/>
        <v>12852.7</v>
      </c>
      <c r="H775" s="93"/>
      <c r="I775" s="270"/>
      <c r="J775" s="271">
        <f t="shared" si="31"/>
        <v>0</v>
      </c>
      <c r="K775" s="93"/>
      <c r="L775" s="266" t="s">
        <v>162</v>
      </c>
      <c r="M775" s="266" t="s">
        <v>3138</v>
      </c>
      <c r="N775" s="266" t="s">
        <v>2109</v>
      </c>
      <c r="O775" s="266">
        <v>96</v>
      </c>
      <c r="P775" s="266" t="s">
        <v>2848</v>
      </c>
      <c r="Q775" s="266"/>
      <c r="R775" s="266">
        <v>1</v>
      </c>
      <c r="S775" s="266">
        <v>475</v>
      </c>
      <c r="T775" s="371">
        <v>4.84</v>
      </c>
      <c r="U775" s="266">
        <v>20</v>
      </c>
    </row>
    <row r="776" spans="1:21" s="142" customFormat="1" ht="25.5" x14ac:dyDescent="0.25">
      <c r="A776" s="639"/>
      <c r="B776" s="123" t="s">
        <v>2903</v>
      </c>
      <c r="C776" s="175" t="s">
        <v>2904</v>
      </c>
      <c r="D776" s="125">
        <v>1</v>
      </c>
      <c r="E776" s="126" t="s">
        <v>242</v>
      </c>
      <c r="F776" s="5">
        <v>12688</v>
      </c>
      <c r="G776" s="52">
        <f t="shared" si="30"/>
        <v>8881.6</v>
      </c>
      <c r="H776" s="93"/>
      <c r="I776" s="51"/>
      <c r="J776" s="52">
        <f t="shared" si="31"/>
        <v>0</v>
      </c>
      <c r="K776" s="93"/>
      <c r="L776" s="125" t="s">
        <v>162</v>
      </c>
      <c r="M776" s="125" t="s">
        <v>3138</v>
      </c>
      <c r="N776" s="125" t="s">
        <v>2109</v>
      </c>
      <c r="O776" s="125">
        <v>96</v>
      </c>
      <c r="P776" s="125" t="s">
        <v>2848</v>
      </c>
      <c r="Q776" s="125"/>
      <c r="R776" s="125">
        <v>1</v>
      </c>
      <c r="S776" s="125">
        <v>475</v>
      </c>
      <c r="T776" s="127">
        <v>4.84</v>
      </c>
      <c r="U776" s="125">
        <v>20</v>
      </c>
    </row>
    <row r="777" spans="1:21" s="142" customFormat="1" x14ac:dyDescent="0.25">
      <c r="A777" s="639"/>
      <c r="B777" s="123" t="s">
        <v>2877</v>
      </c>
      <c r="C777" s="175" t="s">
        <v>2878</v>
      </c>
      <c r="D777" s="125">
        <v>1</v>
      </c>
      <c r="E777" s="126" t="s">
        <v>242</v>
      </c>
      <c r="F777" s="5">
        <v>4392</v>
      </c>
      <c r="G777" s="52">
        <f t="shared" si="30"/>
        <v>3074.4</v>
      </c>
      <c r="H777" s="93"/>
      <c r="I777" s="51"/>
      <c r="J777" s="52">
        <f t="shared" si="31"/>
        <v>0</v>
      </c>
      <c r="K777" s="93"/>
      <c r="L777" s="125" t="s">
        <v>162</v>
      </c>
      <c r="M777" s="125" t="s">
        <v>3138</v>
      </c>
      <c r="N777" s="125" t="s">
        <v>2109</v>
      </c>
      <c r="O777" s="125">
        <v>96</v>
      </c>
      <c r="P777" s="125" t="s">
        <v>2848</v>
      </c>
      <c r="Q777" s="125"/>
      <c r="R777" s="125">
        <v>1</v>
      </c>
      <c r="S777" s="125">
        <v>475</v>
      </c>
      <c r="T777" s="127">
        <v>4.84</v>
      </c>
      <c r="U777" s="125">
        <v>20</v>
      </c>
    </row>
    <row r="778" spans="1:21" s="142" customFormat="1" x14ac:dyDescent="0.25">
      <c r="A778" s="639"/>
      <c r="B778" s="123" t="s">
        <v>2835</v>
      </c>
      <c r="C778" s="175" t="s">
        <v>2836</v>
      </c>
      <c r="D778" s="125">
        <v>1</v>
      </c>
      <c r="E778" s="126" t="s">
        <v>242</v>
      </c>
      <c r="F778" s="5">
        <v>1281</v>
      </c>
      <c r="G778" s="52">
        <f t="shared" si="30"/>
        <v>896.7</v>
      </c>
      <c r="H778" s="93"/>
      <c r="I778" s="51"/>
      <c r="J778" s="52">
        <f t="shared" si="31"/>
        <v>0</v>
      </c>
      <c r="K778" s="93"/>
      <c r="L778" s="125" t="s">
        <v>162</v>
      </c>
      <c r="M778" s="125" t="s">
        <v>3138</v>
      </c>
      <c r="N778" s="125" t="s">
        <v>2109</v>
      </c>
      <c r="O778" s="125">
        <v>96</v>
      </c>
      <c r="P778" s="125" t="s">
        <v>2848</v>
      </c>
      <c r="Q778" s="125"/>
      <c r="R778" s="125">
        <v>1</v>
      </c>
      <c r="S778" s="125">
        <v>475</v>
      </c>
      <c r="T778" s="127">
        <v>4.84</v>
      </c>
      <c r="U778" s="125">
        <v>20</v>
      </c>
    </row>
    <row r="779" spans="1:21" s="142" customFormat="1" ht="31.5" x14ac:dyDescent="0.25">
      <c r="A779" s="639"/>
      <c r="B779" s="264" t="s">
        <v>3231</v>
      </c>
      <c r="C779" s="424" t="s">
        <v>3232</v>
      </c>
      <c r="D779" s="266"/>
      <c r="E779" s="267" t="s">
        <v>235</v>
      </c>
      <c r="F779" s="268">
        <v>18422</v>
      </c>
      <c r="G779" s="271">
        <f t="shared" si="30"/>
        <v>12895.400000000001</v>
      </c>
      <c r="H779" s="93"/>
      <c r="I779" s="270"/>
      <c r="J779" s="271">
        <f t="shared" si="31"/>
        <v>0</v>
      </c>
      <c r="K779" s="93"/>
      <c r="L779" s="266" t="s">
        <v>162</v>
      </c>
      <c r="M779" s="266" t="s">
        <v>3138</v>
      </c>
      <c r="N779" s="266" t="s">
        <v>2843</v>
      </c>
      <c r="O779" s="266">
        <v>96</v>
      </c>
      <c r="P779" s="266" t="s">
        <v>2848</v>
      </c>
      <c r="Q779" s="266"/>
      <c r="R779" s="266">
        <v>1</v>
      </c>
      <c r="S779" s="266">
        <v>475</v>
      </c>
      <c r="T779" s="371">
        <v>4.8899999999999997</v>
      </c>
      <c r="U779" s="266">
        <v>20</v>
      </c>
    </row>
    <row r="780" spans="1:21" s="142" customFormat="1" ht="25.5" x14ac:dyDescent="0.25">
      <c r="A780" s="639"/>
      <c r="B780" s="123" t="s">
        <v>2903</v>
      </c>
      <c r="C780" s="175" t="s">
        <v>2904</v>
      </c>
      <c r="D780" s="125">
        <v>1</v>
      </c>
      <c r="E780" s="126" t="s">
        <v>242</v>
      </c>
      <c r="F780" s="5">
        <v>12688</v>
      </c>
      <c r="G780" s="52">
        <f t="shared" si="30"/>
        <v>8881.6</v>
      </c>
      <c r="H780" s="93"/>
      <c r="I780" s="51"/>
      <c r="J780" s="52">
        <f t="shared" si="31"/>
        <v>0</v>
      </c>
      <c r="K780" s="93"/>
      <c r="L780" s="125" t="s">
        <v>162</v>
      </c>
      <c r="M780" s="125" t="s">
        <v>3138</v>
      </c>
      <c r="N780" s="125" t="s">
        <v>2843</v>
      </c>
      <c r="O780" s="125">
        <v>96</v>
      </c>
      <c r="P780" s="125" t="s">
        <v>2848</v>
      </c>
      <c r="Q780" s="125"/>
      <c r="R780" s="125">
        <v>1</v>
      </c>
      <c r="S780" s="125">
        <v>475</v>
      </c>
      <c r="T780" s="127">
        <v>4.8899999999999997</v>
      </c>
      <c r="U780" s="125">
        <v>20</v>
      </c>
    </row>
    <row r="781" spans="1:21" s="142" customFormat="1" x14ac:dyDescent="0.25">
      <c r="A781" s="639"/>
      <c r="B781" s="123" t="s">
        <v>2877</v>
      </c>
      <c r="C781" s="175" t="s">
        <v>2878</v>
      </c>
      <c r="D781" s="125">
        <v>1</v>
      </c>
      <c r="E781" s="126" t="s">
        <v>242</v>
      </c>
      <c r="F781" s="5">
        <v>4392</v>
      </c>
      <c r="G781" s="52">
        <f t="shared" si="30"/>
        <v>3074.4</v>
      </c>
      <c r="H781" s="93"/>
      <c r="I781" s="51"/>
      <c r="J781" s="52">
        <f t="shared" si="31"/>
        <v>0</v>
      </c>
      <c r="K781" s="93"/>
      <c r="L781" s="125" t="s">
        <v>162</v>
      </c>
      <c r="M781" s="125" t="s">
        <v>3138</v>
      </c>
      <c r="N781" s="125" t="s">
        <v>2843</v>
      </c>
      <c r="O781" s="125">
        <v>96</v>
      </c>
      <c r="P781" s="125" t="s">
        <v>2848</v>
      </c>
      <c r="Q781" s="125"/>
      <c r="R781" s="125">
        <v>1</v>
      </c>
      <c r="S781" s="125">
        <v>475</v>
      </c>
      <c r="T781" s="127">
        <v>4.8899999999999997</v>
      </c>
      <c r="U781" s="125">
        <v>20</v>
      </c>
    </row>
    <row r="782" spans="1:21" s="142" customFormat="1" ht="16.5" thickBot="1" x14ac:dyDescent="0.3">
      <c r="A782" s="639"/>
      <c r="B782" s="123" t="s">
        <v>2839</v>
      </c>
      <c r="C782" s="175" t="s">
        <v>2840</v>
      </c>
      <c r="D782" s="125">
        <v>1</v>
      </c>
      <c r="E782" s="126" t="s">
        <v>242</v>
      </c>
      <c r="F782" s="5">
        <v>1342</v>
      </c>
      <c r="G782" s="52">
        <f t="shared" si="30"/>
        <v>939.40000000000009</v>
      </c>
      <c r="H782" s="93"/>
      <c r="I782" s="51"/>
      <c r="J782" s="52">
        <f t="shared" si="31"/>
        <v>0</v>
      </c>
      <c r="K782" s="93"/>
      <c r="L782" s="125" t="s">
        <v>162</v>
      </c>
      <c r="M782" s="125" t="s">
        <v>3138</v>
      </c>
      <c r="N782" s="125" t="s">
        <v>2843</v>
      </c>
      <c r="O782" s="125">
        <v>96</v>
      </c>
      <c r="P782" s="125" t="s">
        <v>2848</v>
      </c>
      <c r="Q782" s="125"/>
      <c r="R782" s="125">
        <v>1</v>
      </c>
      <c r="S782" s="125">
        <v>475</v>
      </c>
      <c r="T782" s="127">
        <v>4.8899999999999997</v>
      </c>
      <c r="U782" s="125">
        <v>20</v>
      </c>
    </row>
    <row r="783" spans="1:21" s="142" customFormat="1" ht="24" customHeight="1" thickTop="1" thickBot="1" x14ac:dyDescent="0.3">
      <c r="A783" s="108"/>
      <c r="B783" s="108"/>
      <c r="C783" s="176" t="s">
        <v>3233</v>
      </c>
      <c r="D783" s="133"/>
      <c r="E783" s="134"/>
      <c r="F783" s="36"/>
      <c r="G783" s="37"/>
      <c r="H783" s="93"/>
      <c r="I783" s="38"/>
      <c r="J783" s="135"/>
      <c r="K783" s="93"/>
      <c r="L783" s="136"/>
      <c r="M783" s="136"/>
      <c r="N783" s="136"/>
      <c r="O783" s="136"/>
      <c r="P783" s="136"/>
      <c r="Q783" s="136"/>
      <c r="R783" s="136"/>
      <c r="S783" s="136"/>
      <c r="T783" s="137"/>
      <c r="U783" s="136"/>
    </row>
    <row r="784" spans="1:21" ht="32.25" thickTop="1" x14ac:dyDescent="0.25">
      <c r="A784" s="634"/>
      <c r="B784" s="425" t="s">
        <v>3234</v>
      </c>
      <c r="C784" s="427" t="s">
        <v>3235</v>
      </c>
      <c r="D784" s="427"/>
      <c r="E784" s="277" t="s">
        <v>242</v>
      </c>
      <c r="F784" s="278">
        <v>26474</v>
      </c>
      <c r="G784" s="269">
        <f t="shared" ref="G784:G796" si="32">F784-F784*$G$4</f>
        <v>18531.8</v>
      </c>
      <c r="H784" s="93"/>
      <c r="I784" s="270"/>
      <c r="J784" s="271">
        <f t="shared" ref="J784:J796" si="33">IF(I784*G784&gt;0,I784*G784,0)</f>
        <v>0</v>
      </c>
      <c r="K784" s="93"/>
      <c r="L784" s="279" t="s">
        <v>162</v>
      </c>
      <c r="M784" s="279" t="s">
        <v>3236</v>
      </c>
      <c r="N784" s="279" t="s">
        <v>3237</v>
      </c>
      <c r="O784" s="279"/>
      <c r="P784" s="279" t="s">
        <v>2781</v>
      </c>
      <c r="Q784" s="279"/>
      <c r="R784" s="279"/>
      <c r="S784" s="279"/>
      <c r="T784" s="372">
        <v>5</v>
      </c>
      <c r="U784" s="279" t="s">
        <v>3238</v>
      </c>
    </row>
    <row r="785" spans="1:21" ht="31.5" x14ac:dyDescent="0.25">
      <c r="A785" s="634"/>
      <c r="B785" s="428" t="s">
        <v>3239</v>
      </c>
      <c r="C785" s="430" t="s">
        <v>3240</v>
      </c>
      <c r="D785" s="430"/>
      <c r="E785" s="277" t="s">
        <v>242</v>
      </c>
      <c r="F785" s="278">
        <v>26474</v>
      </c>
      <c r="G785" s="269">
        <f t="shared" si="32"/>
        <v>18531.8</v>
      </c>
      <c r="H785" s="93"/>
      <c r="I785" s="270"/>
      <c r="J785" s="271">
        <f t="shared" si="33"/>
        <v>0</v>
      </c>
      <c r="K785" s="93"/>
      <c r="L785" s="279" t="s">
        <v>162</v>
      </c>
      <c r="M785" s="279" t="s">
        <v>3236</v>
      </c>
      <c r="N785" s="279" t="s">
        <v>3237</v>
      </c>
      <c r="O785" s="279"/>
      <c r="P785" s="279" t="s">
        <v>2848</v>
      </c>
      <c r="Q785" s="279"/>
      <c r="R785" s="279"/>
      <c r="S785" s="279"/>
      <c r="T785" s="372">
        <v>5</v>
      </c>
      <c r="U785" s="279" t="s">
        <v>3238</v>
      </c>
    </row>
    <row r="786" spans="1:21" ht="31.5" x14ac:dyDescent="0.25">
      <c r="A786" s="634"/>
      <c r="B786" s="425" t="s">
        <v>3241</v>
      </c>
      <c r="C786" s="427" t="s">
        <v>3242</v>
      </c>
      <c r="D786" s="427"/>
      <c r="E786" s="277" t="s">
        <v>242</v>
      </c>
      <c r="F786" s="278">
        <v>26840</v>
      </c>
      <c r="G786" s="269">
        <f t="shared" si="32"/>
        <v>18788</v>
      </c>
      <c r="H786" s="93"/>
      <c r="I786" s="270"/>
      <c r="J786" s="271">
        <f t="shared" si="33"/>
        <v>0</v>
      </c>
      <c r="K786" s="93"/>
      <c r="L786" s="279" t="s">
        <v>162</v>
      </c>
      <c r="M786" s="279" t="s">
        <v>3236</v>
      </c>
      <c r="N786" s="279" t="s">
        <v>3243</v>
      </c>
      <c r="O786" s="279"/>
      <c r="P786" s="279" t="s">
        <v>2781</v>
      </c>
      <c r="Q786" s="279"/>
      <c r="R786" s="279"/>
      <c r="S786" s="279"/>
      <c r="T786" s="372">
        <v>5.22</v>
      </c>
      <c r="U786" s="279" t="s">
        <v>3238</v>
      </c>
    </row>
    <row r="787" spans="1:21" ht="31.5" x14ac:dyDescent="0.25">
      <c r="A787" s="634"/>
      <c r="B787" s="428" t="s">
        <v>3244</v>
      </c>
      <c r="C787" s="430" t="s">
        <v>3245</v>
      </c>
      <c r="D787" s="430"/>
      <c r="E787" s="277" t="s">
        <v>242</v>
      </c>
      <c r="F787" s="278">
        <v>26840</v>
      </c>
      <c r="G787" s="269">
        <f t="shared" si="32"/>
        <v>18788</v>
      </c>
      <c r="H787" s="93"/>
      <c r="I787" s="270"/>
      <c r="J787" s="271">
        <f t="shared" si="33"/>
        <v>0</v>
      </c>
      <c r="K787" s="93"/>
      <c r="L787" s="279" t="s">
        <v>162</v>
      </c>
      <c r="M787" s="279" t="s">
        <v>3236</v>
      </c>
      <c r="N787" s="279" t="s">
        <v>3243</v>
      </c>
      <c r="O787" s="279"/>
      <c r="P787" s="279" t="s">
        <v>2848</v>
      </c>
      <c r="Q787" s="279"/>
      <c r="R787" s="279"/>
      <c r="S787" s="279"/>
      <c r="T787" s="372">
        <v>5.22</v>
      </c>
      <c r="U787" s="279" t="s">
        <v>3238</v>
      </c>
    </row>
    <row r="788" spans="1:21" ht="31.5" x14ac:dyDescent="0.25">
      <c r="A788" s="634"/>
      <c r="B788" s="425" t="s">
        <v>3246</v>
      </c>
      <c r="C788" s="427" t="s">
        <v>3247</v>
      </c>
      <c r="D788" s="427"/>
      <c r="E788" s="277" t="s">
        <v>242</v>
      </c>
      <c r="F788" s="278">
        <v>26596</v>
      </c>
      <c r="G788" s="269">
        <f t="shared" si="32"/>
        <v>18617.2</v>
      </c>
      <c r="H788" s="93"/>
      <c r="I788" s="270"/>
      <c r="J788" s="271">
        <f t="shared" si="33"/>
        <v>0</v>
      </c>
      <c r="K788" s="93"/>
      <c r="L788" s="279" t="s">
        <v>162</v>
      </c>
      <c r="M788" s="279" t="s">
        <v>3236</v>
      </c>
      <c r="N788" s="279" t="s">
        <v>3248</v>
      </c>
      <c r="O788" s="279"/>
      <c r="P788" s="279" t="s">
        <v>2781</v>
      </c>
      <c r="Q788" s="279"/>
      <c r="R788" s="279"/>
      <c r="S788" s="279"/>
      <c r="T788" s="372">
        <v>5.5</v>
      </c>
      <c r="U788" s="279" t="s">
        <v>3238</v>
      </c>
    </row>
    <row r="789" spans="1:21" ht="31.5" x14ac:dyDescent="0.25">
      <c r="A789" s="634"/>
      <c r="B789" s="428" t="s">
        <v>3249</v>
      </c>
      <c r="C789" s="430" t="s">
        <v>3250</v>
      </c>
      <c r="D789" s="430"/>
      <c r="E789" s="277" t="s">
        <v>242</v>
      </c>
      <c r="F789" s="278">
        <v>26596</v>
      </c>
      <c r="G789" s="269">
        <f t="shared" si="32"/>
        <v>18617.2</v>
      </c>
      <c r="H789" s="93"/>
      <c r="I789" s="270"/>
      <c r="J789" s="271">
        <f t="shared" si="33"/>
        <v>0</v>
      </c>
      <c r="K789" s="93"/>
      <c r="L789" s="279" t="s">
        <v>162</v>
      </c>
      <c r="M789" s="279" t="s">
        <v>3236</v>
      </c>
      <c r="N789" s="279" t="s">
        <v>3248</v>
      </c>
      <c r="O789" s="279"/>
      <c r="P789" s="279" t="s">
        <v>2848</v>
      </c>
      <c r="Q789" s="279"/>
      <c r="R789" s="279"/>
      <c r="S789" s="279"/>
      <c r="T789" s="372">
        <v>5.5</v>
      </c>
      <c r="U789" s="279" t="s">
        <v>3238</v>
      </c>
    </row>
    <row r="790" spans="1:21" ht="31.5" x14ac:dyDescent="0.25">
      <c r="A790" s="634"/>
      <c r="B790" s="425" t="s">
        <v>3251</v>
      </c>
      <c r="C790" s="427" t="s">
        <v>3252</v>
      </c>
      <c r="D790" s="427"/>
      <c r="E790" s="277" t="s">
        <v>242</v>
      </c>
      <c r="F790" s="278">
        <v>28792</v>
      </c>
      <c r="G790" s="269">
        <f t="shared" si="32"/>
        <v>20154.400000000001</v>
      </c>
      <c r="H790" s="93"/>
      <c r="I790" s="270"/>
      <c r="J790" s="271">
        <f t="shared" si="33"/>
        <v>0</v>
      </c>
      <c r="K790" s="93"/>
      <c r="L790" s="279" t="s">
        <v>162</v>
      </c>
      <c r="M790" s="279" t="s">
        <v>3236</v>
      </c>
      <c r="N790" s="279" t="s">
        <v>3253</v>
      </c>
      <c r="O790" s="279"/>
      <c r="P790" s="279" t="s">
        <v>2781</v>
      </c>
      <c r="Q790" s="279"/>
      <c r="R790" s="279"/>
      <c r="S790" s="279"/>
      <c r="T790" s="372">
        <v>5.9</v>
      </c>
      <c r="U790" s="279" t="s">
        <v>3238</v>
      </c>
    </row>
    <row r="791" spans="1:21" ht="31.5" x14ac:dyDescent="0.25">
      <c r="A791" s="634"/>
      <c r="B791" s="428" t="s">
        <v>3254</v>
      </c>
      <c r="C791" s="430" t="s">
        <v>3255</v>
      </c>
      <c r="D791" s="430"/>
      <c r="E791" s="277" t="s">
        <v>242</v>
      </c>
      <c r="F791" s="278">
        <v>28792</v>
      </c>
      <c r="G791" s="269">
        <f t="shared" si="32"/>
        <v>20154.400000000001</v>
      </c>
      <c r="H791" s="93"/>
      <c r="I791" s="270"/>
      <c r="J791" s="271">
        <f t="shared" si="33"/>
        <v>0</v>
      </c>
      <c r="K791" s="93"/>
      <c r="L791" s="279" t="s">
        <v>162</v>
      </c>
      <c r="M791" s="279" t="s">
        <v>3236</v>
      </c>
      <c r="N791" s="279" t="s">
        <v>3253</v>
      </c>
      <c r="O791" s="279"/>
      <c r="P791" s="279" t="s">
        <v>2848</v>
      </c>
      <c r="Q791" s="279"/>
      <c r="R791" s="279"/>
      <c r="S791" s="279"/>
      <c r="T791" s="372">
        <v>5.9</v>
      </c>
      <c r="U791" s="279" t="s">
        <v>3238</v>
      </c>
    </row>
    <row r="792" spans="1:21" ht="31.5" x14ac:dyDescent="0.25">
      <c r="A792" s="634"/>
      <c r="B792" s="425" t="s">
        <v>3256</v>
      </c>
      <c r="C792" s="427" t="s">
        <v>3257</v>
      </c>
      <c r="D792" s="427"/>
      <c r="E792" s="277" t="s">
        <v>242</v>
      </c>
      <c r="F792" s="278">
        <v>28792</v>
      </c>
      <c r="G792" s="269">
        <f t="shared" si="32"/>
        <v>20154.400000000001</v>
      </c>
      <c r="H792" s="93"/>
      <c r="I792" s="270"/>
      <c r="J792" s="271">
        <f t="shared" si="33"/>
        <v>0</v>
      </c>
      <c r="K792" s="93"/>
      <c r="L792" s="279" t="s">
        <v>162</v>
      </c>
      <c r="M792" s="279" t="s">
        <v>3236</v>
      </c>
      <c r="N792" s="279" t="s">
        <v>3248</v>
      </c>
      <c r="O792" s="279"/>
      <c r="P792" s="279" t="s">
        <v>2781</v>
      </c>
      <c r="Q792" s="279"/>
      <c r="R792" s="279"/>
      <c r="S792" s="279"/>
      <c r="T792" s="372">
        <v>5.58</v>
      </c>
      <c r="U792" s="279" t="s">
        <v>3258</v>
      </c>
    </row>
    <row r="793" spans="1:21" ht="31.5" x14ac:dyDescent="0.25">
      <c r="A793" s="634"/>
      <c r="B793" s="428" t="s">
        <v>3259</v>
      </c>
      <c r="C793" s="430" t="s">
        <v>3260</v>
      </c>
      <c r="D793" s="430"/>
      <c r="E793" s="277" t="s">
        <v>242</v>
      </c>
      <c r="F793" s="278">
        <v>28792</v>
      </c>
      <c r="G793" s="269">
        <f t="shared" si="32"/>
        <v>20154.400000000001</v>
      </c>
      <c r="H793" s="93"/>
      <c r="I793" s="270"/>
      <c r="J793" s="271">
        <f t="shared" si="33"/>
        <v>0</v>
      </c>
      <c r="K793" s="93"/>
      <c r="L793" s="279" t="s">
        <v>162</v>
      </c>
      <c r="M793" s="279" t="s">
        <v>3236</v>
      </c>
      <c r="N793" s="279" t="s">
        <v>3248</v>
      </c>
      <c r="O793" s="279"/>
      <c r="P793" s="279" t="s">
        <v>2848</v>
      </c>
      <c r="Q793" s="279"/>
      <c r="R793" s="279"/>
      <c r="S793" s="279"/>
      <c r="T793" s="372">
        <v>5.58</v>
      </c>
      <c r="U793" s="279" t="s">
        <v>3258</v>
      </c>
    </row>
    <row r="794" spans="1:21" ht="31.5" x14ac:dyDescent="0.25">
      <c r="A794" s="634"/>
      <c r="B794" s="425" t="s">
        <v>3261</v>
      </c>
      <c r="C794" s="427" t="s">
        <v>3262</v>
      </c>
      <c r="D794" s="427"/>
      <c r="E794" s="277" t="s">
        <v>242</v>
      </c>
      <c r="F794" s="278">
        <v>31110</v>
      </c>
      <c r="G794" s="269">
        <f t="shared" si="32"/>
        <v>21777</v>
      </c>
      <c r="H794" s="93"/>
      <c r="I794" s="270"/>
      <c r="J794" s="271">
        <f t="shared" si="33"/>
        <v>0</v>
      </c>
      <c r="K794" s="93"/>
      <c r="L794" s="279" t="s">
        <v>162</v>
      </c>
      <c r="M794" s="279" t="s">
        <v>3236</v>
      </c>
      <c r="N794" s="279" t="s">
        <v>3253</v>
      </c>
      <c r="O794" s="279"/>
      <c r="P794" s="279" t="s">
        <v>2781</v>
      </c>
      <c r="Q794" s="279"/>
      <c r="R794" s="279"/>
      <c r="S794" s="279"/>
      <c r="T794" s="372">
        <v>6</v>
      </c>
      <c r="U794" s="279" t="s">
        <v>3258</v>
      </c>
    </row>
    <row r="795" spans="1:21" ht="31.5" x14ac:dyDescent="0.25">
      <c r="A795" s="634"/>
      <c r="B795" s="428" t="s">
        <v>3263</v>
      </c>
      <c r="C795" s="430" t="s">
        <v>3264</v>
      </c>
      <c r="D795" s="430"/>
      <c r="E795" s="277" t="s">
        <v>242</v>
      </c>
      <c r="F795" s="278">
        <v>31110</v>
      </c>
      <c r="G795" s="269">
        <f t="shared" si="32"/>
        <v>21777</v>
      </c>
      <c r="H795" s="93"/>
      <c r="I795" s="270"/>
      <c r="J795" s="271">
        <f t="shared" si="33"/>
        <v>0</v>
      </c>
      <c r="K795" s="93"/>
      <c r="L795" s="279" t="s">
        <v>162</v>
      </c>
      <c r="M795" s="279" t="s">
        <v>3236</v>
      </c>
      <c r="N795" s="279" t="s">
        <v>3253</v>
      </c>
      <c r="O795" s="279"/>
      <c r="P795" s="279" t="s">
        <v>2848</v>
      </c>
      <c r="Q795" s="279"/>
      <c r="R795" s="279"/>
      <c r="S795" s="279"/>
      <c r="T795" s="372">
        <v>6</v>
      </c>
      <c r="U795" s="279" t="s">
        <v>3258</v>
      </c>
    </row>
    <row r="796" spans="1:21" ht="56.25" customHeight="1" thickBot="1" x14ac:dyDescent="0.3">
      <c r="A796" s="439"/>
      <c r="B796" s="425" t="s">
        <v>3265</v>
      </c>
      <c r="C796" s="426" t="s">
        <v>3266</v>
      </c>
      <c r="D796" s="427"/>
      <c r="E796" s="277" t="s">
        <v>242</v>
      </c>
      <c r="F796" s="278">
        <v>2318</v>
      </c>
      <c r="G796" s="269">
        <f t="shared" si="32"/>
        <v>1622.6</v>
      </c>
      <c r="H796" s="93"/>
      <c r="I796" s="270"/>
      <c r="J796" s="271">
        <f t="shared" si="33"/>
        <v>0</v>
      </c>
      <c r="K796" s="93"/>
      <c r="L796" s="279" t="s">
        <v>162</v>
      </c>
      <c r="M796" s="279" t="s">
        <v>3236</v>
      </c>
      <c r="N796" s="279"/>
      <c r="O796" s="279"/>
      <c r="P796" s="279" t="s">
        <v>2781</v>
      </c>
      <c r="Q796" s="279"/>
      <c r="R796" s="279"/>
      <c r="S796" s="279"/>
      <c r="T796" s="372">
        <v>0.28000000000000003</v>
      </c>
      <c r="U796" s="279"/>
    </row>
    <row r="797" spans="1:21" s="142" customFormat="1" ht="24" customHeight="1" thickTop="1" thickBot="1" x14ac:dyDescent="0.3">
      <c r="A797" s="108"/>
      <c r="B797" s="108"/>
      <c r="C797" s="176" t="s">
        <v>3267</v>
      </c>
      <c r="D797" s="133"/>
      <c r="E797" s="134"/>
      <c r="F797" s="36"/>
      <c r="G797" s="37"/>
      <c r="H797" s="93"/>
      <c r="I797" s="38"/>
      <c r="J797" s="135"/>
      <c r="K797" s="93"/>
      <c r="L797" s="136"/>
      <c r="M797" s="136"/>
      <c r="N797" s="136"/>
      <c r="O797" s="136"/>
      <c r="P797" s="136"/>
      <c r="Q797" s="136"/>
      <c r="R797" s="136"/>
      <c r="S797" s="136"/>
      <c r="T797" s="137"/>
      <c r="U797" s="136"/>
    </row>
    <row r="798" spans="1:21" ht="32.25" thickTop="1" x14ac:dyDescent="0.25">
      <c r="A798" s="634"/>
      <c r="B798" s="425" t="s">
        <v>3268</v>
      </c>
      <c r="C798" s="427" t="s">
        <v>3269</v>
      </c>
      <c r="D798" s="427"/>
      <c r="E798" s="277" t="s">
        <v>242</v>
      </c>
      <c r="F798" s="278">
        <v>42334</v>
      </c>
      <c r="G798" s="269">
        <f t="shared" ref="G798:G806" si="34">F798-F798*$G$4</f>
        <v>29633.800000000003</v>
      </c>
      <c r="H798" s="93"/>
      <c r="I798" s="270"/>
      <c r="J798" s="271">
        <f t="shared" ref="J798:J806" si="35">IF(I798*G798&gt;0,I798*G798,0)</f>
        <v>0</v>
      </c>
      <c r="K798" s="93"/>
      <c r="L798" s="279" t="s">
        <v>162</v>
      </c>
      <c r="M798" s="279" t="s">
        <v>3270</v>
      </c>
      <c r="N798" s="279" t="s">
        <v>3237</v>
      </c>
      <c r="O798" s="279"/>
      <c r="P798" s="279" t="s">
        <v>2781</v>
      </c>
      <c r="Q798" s="279"/>
      <c r="R798" s="279"/>
      <c r="S798" s="279"/>
      <c r="T798" s="372">
        <v>7</v>
      </c>
      <c r="U798" s="279"/>
    </row>
    <row r="799" spans="1:21" ht="31.5" x14ac:dyDescent="0.25">
      <c r="A799" s="634"/>
      <c r="B799" s="428" t="s">
        <v>3271</v>
      </c>
      <c r="C799" s="430" t="s">
        <v>3272</v>
      </c>
      <c r="D799" s="430"/>
      <c r="E799" s="277" t="s">
        <v>242</v>
      </c>
      <c r="F799" s="278">
        <v>42334</v>
      </c>
      <c r="G799" s="269">
        <f t="shared" si="34"/>
        <v>29633.800000000003</v>
      </c>
      <c r="H799" s="93"/>
      <c r="I799" s="270"/>
      <c r="J799" s="271">
        <f t="shared" si="35"/>
        <v>0</v>
      </c>
      <c r="K799" s="93"/>
      <c r="L799" s="279" t="s">
        <v>162</v>
      </c>
      <c r="M799" s="279" t="s">
        <v>3270</v>
      </c>
      <c r="N799" s="279" t="s">
        <v>3237</v>
      </c>
      <c r="O799" s="279"/>
      <c r="P799" s="279" t="s">
        <v>2848</v>
      </c>
      <c r="Q799" s="279"/>
      <c r="R799" s="279"/>
      <c r="S799" s="279"/>
      <c r="T799" s="372">
        <v>7</v>
      </c>
      <c r="U799" s="279"/>
    </row>
    <row r="800" spans="1:21" ht="31.5" x14ac:dyDescent="0.25">
      <c r="A800" s="634"/>
      <c r="B800" s="425" t="s">
        <v>3273</v>
      </c>
      <c r="C800" s="427" t="s">
        <v>3274</v>
      </c>
      <c r="D800" s="427"/>
      <c r="E800" s="277" t="s">
        <v>242</v>
      </c>
      <c r="F800" s="278">
        <v>42944</v>
      </c>
      <c r="G800" s="269">
        <f t="shared" si="34"/>
        <v>30060.800000000003</v>
      </c>
      <c r="H800" s="93"/>
      <c r="I800" s="270"/>
      <c r="J800" s="271">
        <f t="shared" si="35"/>
        <v>0</v>
      </c>
      <c r="K800" s="93"/>
      <c r="L800" s="279" t="s">
        <v>162</v>
      </c>
      <c r="M800" s="279" t="s">
        <v>3270</v>
      </c>
      <c r="N800" s="279" t="s">
        <v>3243</v>
      </c>
      <c r="O800" s="279"/>
      <c r="P800" s="279" t="s">
        <v>2781</v>
      </c>
      <c r="Q800" s="279"/>
      <c r="R800" s="279"/>
      <c r="S800" s="279"/>
      <c r="T800" s="372">
        <v>7.68</v>
      </c>
      <c r="U800" s="279"/>
    </row>
    <row r="801" spans="1:21" ht="31.5" x14ac:dyDescent="0.25">
      <c r="A801" s="634"/>
      <c r="B801" s="428" t="s">
        <v>3275</v>
      </c>
      <c r="C801" s="430" t="s">
        <v>3276</v>
      </c>
      <c r="D801" s="430"/>
      <c r="E801" s="277" t="s">
        <v>242</v>
      </c>
      <c r="F801" s="278">
        <v>42944</v>
      </c>
      <c r="G801" s="269">
        <f t="shared" si="34"/>
        <v>30060.800000000003</v>
      </c>
      <c r="H801" s="93"/>
      <c r="I801" s="270"/>
      <c r="J801" s="271">
        <f t="shared" si="35"/>
        <v>0</v>
      </c>
      <c r="K801" s="93"/>
      <c r="L801" s="279" t="s">
        <v>162</v>
      </c>
      <c r="M801" s="279" t="s">
        <v>3270</v>
      </c>
      <c r="N801" s="279" t="s">
        <v>3243</v>
      </c>
      <c r="O801" s="279"/>
      <c r="P801" s="279" t="s">
        <v>2848</v>
      </c>
      <c r="Q801" s="279"/>
      <c r="R801" s="279"/>
      <c r="S801" s="279"/>
      <c r="T801" s="372">
        <v>7.68</v>
      </c>
      <c r="U801" s="279"/>
    </row>
    <row r="802" spans="1:21" ht="31.5" x14ac:dyDescent="0.25">
      <c r="A802" s="634"/>
      <c r="B802" s="425" t="s">
        <v>3277</v>
      </c>
      <c r="C802" s="427" t="s">
        <v>3278</v>
      </c>
      <c r="D802" s="427"/>
      <c r="E802" s="277" t="s">
        <v>242</v>
      </c>
      <c r="F802" s="278">
        <v>42334</v>
      </c>
      <c r="G802" s="269">
        <f t="shared" si="34"/>
        <v>29633.800000000003</v>
      </c>
      <c r="H802" s="93"/>
      <c r="I802" s="270"/>
      <c r="J802" s="271">
        <f t="shared" si="35"/>
        <v>0</v>
      </c>
      <c r="K802" s="93"/>
      <c r="L802" s="279" t="s">
        <v>162</v>
      </c>
      <c r="M802" s="279" t="s">
        <v>3270</v>
      </c>
      <c r="N802" s="279" t="s">
        <v>3248</v>
      </c>
      <c r="O802" s="279"/>
      <c r="P802" s="279" t="s">
        <v>2781</v>
      </c>
      <c r="Q802" s="279"/>
      <c r="R802" s="279"/>
      <c r="S802" s="279"/>
      <c r="T802" s="372">
        <v>8.0399999999999991</v>
      </c>
      <c r="U802" s="279"/>
    </row>
    <row r="803" spans="1:21" ht="31.5" x14ac:dyDescent="0.25">
      <c r="A803" s="634"/>
      <c r="B803" s="428" t="s">
        <v>3279</v>
      </c>
      <c r="C803" s="430" t="s">
        <v>3280</v>
      </c>
      <c r="D803" s="430"/>
      <c r="E803" s="277" t="s">
        <v>242</v>
      </c>
      <c r="F803" s="278">
        <v>42334</v>
      </c>
      <c r="G803" s="269">
        <f t="shared" si="34"/>
        <v>29633.800000000003</v>
      </c>
      <c r="H803" s="93"/>
      <c r="I803" s="270"/>
      <c r="J803" s="271">
        <f t="shared" si="35"/>
        <v>0</v>
      </c>
      <c r="K803" s="93"/>
      <c r="L803" s="279" t="s">
        <v>162</v>
      </c>
      <c r="M803" s="279" t="s">
        <v>3270</v>
      </c>
      <c r="N803" s="279" t="s">
        <v>3248</v>
      </c>
      <c r="O803" s="279"/>
      <c r="P803" s="279" t="s">
        <v>2848</v>
      </c>
      <c r="Q803" s="279"/>
      <c r="R803" s="279"/>
      <c r="S803" s="279"/>
      <c r="T803" s="372">
        <v>8.0399999999999991</v>
      </c>
      <c r="U803" s="279"/>
    </row>
    <row r="804" spans="1:21" ht="31.5" x14ac:dyDescent="0.25">
      <c r="A804" s="634"/>
      <c r="B804" s="425" t="s">
        <v>3281</v>
      </c>
      <c r="C804" s="427" t="s">
        <v>3282</v>
      </c>
      <c r="D804" s="427"/>
      <c r="E804" s="277" t="s">
        <v>242</v>
      </c>
      <c r="F804" s="278">
        <v>46848</v>
      </c>
      <c r="G804" s="269">
        <f t="shared" si="34"/>
        <v>32793.599999999999</v>
      </c>
      <c r="H804" s="93"/>
      <c r="I804" s="270"/>
      <c r="J804" s="271">
        <f t="shared" si="35"/>
        <v>0</v>
      </c>
      <c r="K804" s="93"/>
      <c r="L804" s="279" t="s">
        <v>162</v>
      </c>
      <c r="M804" s="279" t="s">
        <v>3270</v>
      </c>
      <c r="N804" s="279" t="s">
        <v>3253</v>
      </c>
      <c r="O804" s="279"/>
      <c r="P804" s="279" t="s">
        <v>2781</v>
      </c>
      <c r="Q804" s="279"/>
      <c r="R804" s="279"/>
      <c r="S804" s="279"/>
      <c r="T804" s="372">
        <v>8.4</v>
      </c>
      <c r="U804" s="279"/>
    </row>
    <row r="805" spans="1:21" ht="31.5" x14ac:dyDescent="0.25">
      <c r="A805" s="634"/>
      <c r="B805" s="428" t="s">
        <v>3283</v>
      </c>
      <c r="C805" s="430" t="s">
        <v>3284</v>
      </c>
      <c r="D805" s="430"/>
      <c r="E805" s="277" t="s">
        <v>242</v>
      </c>
      <c r="F805" s="278">
        <v>46848</v>
      </c>
      <c r="G805" s="269">
        <f t="shared" si="34"/>
        <v>32793.599999999999</v>
      </c>
      <c r="H805" s="93"/>
      <c r="I805" s="270"/>
      <c r="J805" s="271">
        <f t="shared" si="35"/>
        <v>0</v>
      </c>
      <c r="K805" s="93"/>
      <c r="L805" s="279" t="s">
        <v>162</v>
      </c>
      <c r="M805" s="279" t="s">
        <v>3270</v>
      </c>
      <c r="N805" s="279" t="s">
        <v>3253</v>
      </c>
      <c r="O805" s="279"/>
      <c r="P805" s="279" t="s">
        <v>2848</v>
      </c>
      <c r="Q805" s="279"/>
      <c r="R805" s="279"/>
      <c r="S805" s="279"/>
      <c r="T805" s="372">
        <v>8.4</v>
      </c>
      <c r="U805" s="279"/>
    </row>
    <row r="806" spans="1:21" ht="51" customHeight="1" thickBot="1" x14ac:dyDescent="0.3">
      <c r="A806" s="562"/>
      <c r="B806" s="425" t="s">
        <v>3265</v>
      </c>
      <c r="C806" s="426" t="s">
        <v>3266</v>
      </c>
      <c r="D806" s="427"/>
      <c r="E806" s="277" t="s">
        <v>242</v>
      </c>
      <c r="F806" s="278">
        <v>2318</v>
      </c>
      <c r="G806" s="269">
        <f t="shared" si="34"/>
        <v>1622.6</v>
      </c>
      <c r="H806" s="93"/>
      <c r="I806" s="270"/>
      <c r="J806" s="271">
        <f t="shared" si="35"/>
        <v>0</v>
      </c>
      <c r="K806" s="93"/>
      <c r="L806" s="279" t="s">
        <v>162</v>
      </c>
      <c r="M806" s="279" t="s">
        <v>3270</v>
      </c>
      <c r="N806" s="279"/>
      <c r="O806" s="279"/>
      <c r="P806" s="279" t="s">
        <v>2781</v>
      </c>
      <c r="Q806" s="279"/>
      <c r="R806" s="279"/>
      <c r="S806" s="279"/>
      <c r="T806" s="372">
        <v>0.28000000000000003</v>
      </c>
      <c r="U806" s="279"/>
    </row>
    <row r="807" spans="1:21" s="142" customFormat="1" ht="24" customHeight="1" thickTop="1" thickBot="1" x14ac:dyDescent="0.3">
      <c r="A807" s="108"/>
      <c r="B807" s="108"/>
      <c r="C807" s="176" t="s">
        <v>3285</v>
      </c>
      <c r="D807" s="133"/>
      <c r="E807" s="134"/>
      <c r="F807" s="36"/>
      <c r="G807" s="37"/>
      <c r="H807" s="93"/>
      <c r="I807" s="38"/>
      <c r="J807" s="135"/>
      <c r="K807" s="93"/>
      <c r="L807" s="136"/>
      <c r="M807" s="136"/>
      <c r="N807" s="136"/>
      <c r="O807" s="136"/>
      <c r="P807" s="136"/>
      <c r="Q807" s="136"/>
      <c r="R807" s="136"/>
      <c r="S807" s="136"/>
      <c r="T807" s="137"/>
      <c r="U807" s="136"/>
    </row>
    <row r="808" spans="1:21" ht="36.75" customHeight="1" thickTop="1" x14ac:dyDescent="0.25">
      <c r="A808" s="634"/>
      <c r="B808" s="425" t="s">
        <v>3286</v>
      </c>
      <c r="C808" s="427" t="s">
        <v>3287</v>
      </c>
      <c r="D808" s="427"/>
      <c r="E808" s="277" t="s">
        <v>242</v>
      </c>
      <c r="F808" s="278">
        <v>4880</v>
      </c>
      <c r="G808" s="269">
        <f>F808-F808*$G$4</f>
        <v>3416</v>
      </c>
      <c r="H808" s="93"/>
      <c r="I808" s="270"/>
      <c r="J808" s="271">
        <f>IF(I808*G808&gt;0,I808*G808,0)</f>
        <v>0</v>
      </c>
      <c r="K808" s="93"/>
      <c r="L808" s="279" t="s">
        <v>162</v>
      </c>
      <c r="M808" s="279" t="s">
        <v>3288</v>
      </c>
      <c r="N808" s="279">
        <v>920</v>
      </c>
      <c r="O808" s="279"/>
      <c r="P808" s="279" t="s">
        <v>2781</v>
      </c>
      <c r="Q808" s="279"/>
      <c r="R808" s="279"/>
      <c r="S808" s="279"/>
      <c r="T808" s="372">
        <v>1</v>
      </c>
      <c r="U808" s="279"/>
    </row>
    <row r="809" spans="1:21" ht="36.75" customHeight="1" x14ac:dyDescent="0.25">
      <c r="A809" s="634"/>
      <c r="B809" s="428" t="s">
        <v>3289</v>
      </c>
      <c r="C809" s="430" t="s">
        <v>3290</v>
      </c>
      <c r="D809" s="430"/>
      <c r="E809" s="277" t="s">
        <v>242</v>
      </c>
      <c r="F809" s="278">
        <v>4880</v>
      </c>
      <c r="G809" s="269">
        <f>F809-F809*$G$4</f>
        <v>3416</v>
      </c>
      <c r="H809" s="93"/>
      <c r="I809" s="270"/>
      <c r="J809" s="271">
        <f>IF(I809*G809&gt;0,I809*G809,0)</f>
        <v>0</v>
      </c>
      <c r="K809" s="93"/>
      <c r="L809" s="279" t="s">
        <v>162</v>
      </c>
      <c r="M809" s="279" t="s">
        <v>3288</v>
      </c>
      <c r="N809" s="279">
        <v>920</v>
      </c>
      <c r="O809" s="279"/>
      <c r="P809" s="279" t="s">
        <v>2848</v>
      </c>
      <c r="Q809" s="279"/>
      <c r="R809" s="279"/>
      <c r="S809" s="279"/>
      <c r="T809" s="372">
        <v>1</v>
      </c>
      <c r="U809" s="279"/>
    </row>
    <row r="810" spans="1:21" ht="36.75" customHeight="1" x14ac:dyDescent="0.25">
      <c r="A810" s="634"/>
      <c r="B810" s="425" t="s">
        <v>3291</v>
      </c>
      <c r="C810" s="427" t="s">
        <v>3292</v>
      </c>
      <c r="D810" s="427"/>
      <c r="E810" s="277" t="s">
        <v>242</v>
      </c>
      <c r="F810" s="278">
        <v>5612</v>
      </c>
      <c r="G810" s="269">
        <f>F810-F810*$G$4</f>
        <v>3928.4</v>
      </c>
      <c r="H810" s="93"/>
      <c r="I810" s="270"/>
      <c r="J810" s="271">
        <f>IF(I810*G810&gt;0,I810*G810,0)</f>
        <v>0</v>
      </c>
      <c r="K810" s="93"/>
      <c r="L810" s="279" t="s">
        <v>162</v>
      </c>
      <c r="M810" s="279" t="s">
        <v>3288</v>
      </c>
      <c r="N810" s="279">
        <v>1220</v>
      </c>
      <c r="O810" s="279"/>
      <c r="P810" s="279" t="s">
        <v>2781</v>
      </c>
      <c r="Q810" s="279"/>
      <c r="R810" s="279"/>
      <c r="S810" s="279"/>
      <c r="T810" s="372">
        <v>1.2</v>
      </c>
      <c r="U810" s="279"/>
    </row>
    <row r="811" spans="1:21" ht="36.75" customHeight="1" thickBot="1" x14ac:dyDescent="0.3">
      <c r="A811" s="634"/>
      <c r="B811" s="428" t="s">
        <v>3293</v>
      </c>
      <c r="C811" s="430" t="s">
        <v>3294</v>
      </c>
      <c r="D811" s="430"/>
      <c r="E811" s="277" t="s">
        <v>242</v>
      </c>
      <c r="F811" s="278">
        <v>5612</v>
      </c>
      <c r="G811" s="269">
        <f>F811-F811*$G$4</f>
        <v>3928.4</v>
      </c>
      <c r="H811" s="93"/>
      <c r="I811" s="270"/>
      <c r="J811" s="271">
        <f>IF(I811*G811&gt;0,I811*G811,0)</f>
        <v>0</v>
      </c>
      <c r="K811" s="93"/>
      <c r="L811" s="279" t="s">
        <v>162</v>
      </c>
      <c r="M811" s="279" t="s">
        <v>3288</v>
      </c>
      <c r="N811" s="279">
        <v>1220</v>
      </c>
      <c r="O811" s="279"/>
      <c r="P811" s="279" t="s">
        <v>2848</v>
      </c>
      <c r="Q811" s="279"/>
      <c r="R811" s="279"/>
      <c r="S811" s="279"/>
      <c r="T811" s="372">
        <v>1.2</v>
      </c>
      <c r="U811" s="279"/>
    </row>
    <row r="812" spans="1:21" s="142" customFormat="1" ht="41.25" customHeight="1" thickTop="1" thickBot="1" x14ac:dyDescent="0.3">
      <c r="A812" s="108"/>
      <c r="B812" s="108"/>
      <c r="C812" s="176" t="s">
        <v>3295</v>
      </c>
      <c r="D812" s="133"/>
      <c r="E812" s="134"/>
      <c r="F812" s="36"/>
      <c r="G812" s="37"/>
      <c r="H812" s="93"/>
      <c r="I812" s="38"/>
      <c r="J812" s="135"/>
      <c r="K812" s="93"/>
      <c r="L812" s="136"/>
      <c r="M812" s="136"/>
      <c r="N812" s="136"/>
      <c r="O812" s="136"/>
      <c r="P812" s="136"/>
      <c r="Q812" s="136"/>
      <c r="R812" s="136"/>
      <c r="S812" s="136"/>
      <c r="T812" s="137"/>
      <c r="U812" s="136"/>
    </row>
    <row r="813" spans="1:21" ht="36.75" customHeight="1" thickTop="1" x14ac:dyDescent="0.25">
      <c r="A813" s="634"/>
      <c r="B813" s="425" t="s">
        <v>3296</v>
      </c>
      <c r="C813" s="427" t="s">
        <v>3297</v>
      </c>
      <c r="D813" s="427"/>
      <c r="E813" s="277" t="s">
        <v>242</v>
      </c>
      <c r="F813" s="278">
        <v>8174</v>
      </c>
      <c r="G813" s="269">
        <f>F813-F813*$G$4</f>
        <v>5721.8</v>
      </c>
      <c r="H813" s="93"/>
      <c r="I813" s="270"/>
      <c r="J813" s="271">
        <f>IF(I813*G813&gt;0,I813*G813,0)</f>
        <v>0</v>
      </c>
      <c r="K813" s="93"/>
      <c r="L813" s="279" t="s">
        <v>162</v>
      </c>
      <c r="M813" s="279" t="s">
        <v>3288</v>
      </c>
      <c r="N813" s="279">
        <v>920</v>
      </c>
      <c r="O813" s="279"/>
      <c r="P813" s="279" t="s">
        <v>2781</v>
      </c>
      <c r="Q813" s="279"/>
      <c r="R813" s="279"/>
      <c r="S813" s="279"/>
      <c r="T813" s="372">
        <v>1</v>
      </c>
      <c r="U813" s="279"/>
    </row>
    <row r="814" spans="1:21" ht="36.75" customHeight="1" x14ac:dyDescent="0.25">
      <c r="A814" s="634"/>
      <c r="B814" s="428" t="s">
        <v>3298</v>
      </c>
      <c r="C814" s="430" t="s">
        <v>3299</v>
      </c>
      <c r="D814" s="430"/>
      <c r="E814" s="277" t="s">
        <v>242</v>
      </c>
      <c r="F814" s="278">
        <v>8174</v>
      </c>
      <c r="G814" s="269">
        <f>F814-F814*$G$4</f>
        <v>5721.8</v>
      </c>
      <c r="H814" s="93"/>
      <c r="I814" s="270"/>
      <c r="J814" s="271">
        <f>IF(I814*G814&gt;0,I814*G814,0)</f>
        <v>0</v>
      </c>
      <c r="K814" s="93"/>
      <c r="L814" s="279" t="s">
        <v>162</v>
      </c>
      <c r="M814" s="279" t="s">
        <v>3288</v>
      </c>
      <c r="N814" s="279">
        <v>920</v>
      </c>
      <c r="O814" s="279"/>
      <c r="P814" s="279" t="s">
        <v>2848</v>
      </c>
      <c r="Q814" s="279"/>
      <c r="R814" s="279"/>
      <c r="S814" s="279"/>
      <c r="T814" s="372">
        <v>1</v>
      </c>
      <c r="U814" s="279"/>
    </row>
    <row r="815" spans="1:21" ht="36.75" customHeight="1" x14ac:dyDescent="0.25">
      <c r="A815" s="634"/>
      <c r="B815" s="425" t="s">
        <v>3300</v>
      </c>
      <c r="C815" s="427" t="s">
        <v>3301</v>
      </c>
      <c r="D815" s="427"/>
      <c r="E815" s="277" t="s">
        <v>242</v>
      </c>
      <c r="F815" s="278">
        <v>9760</v>
      </c>
      <c r="G815" s="269">
        <f>F815-F815*$G$4</f>
        <v>6832</v>
      </c>
      <c r="H815" s="93"/>
      <c r="I815" s="270"/>
      <c r="J815" s="271">
        <f>IF(I815*G815&gt;0,I815*G815,0)</f>
        <v>0</v>
      </c>
      <c r="K815" s="93"/>
      <c r="L815" s="279" t="s">
        <v>162</v>
      </c>
      <c r="M815" s="279" t="s">
        <v>3288</v>
      </c>
      <c r="N815" s="279">
        <v>1220</v>
      </c>
      <c r="O815" s="279"/>
      <c r="P815" s="279" t="s">
        <v>2781</v>
      </c>
      <c r="Q815" s="279"/>
      <c r="R815" s="279"/>
      <c r="S815" s="279"/>
      <c r="T815" s="372">
        <v>1.2</v>
      </c>
      <c r="U815" s="279"/>
    </row>
    <row r="816" spans="1:21" ht="36.75" customHeight="1" thickBot="1" x14ac:dyDescent="0.3">
      <c r="A816" s="634"/>
      <c r="B816" s="428" t="s">
        <v>3302</v>
      </c>
      <c r="C816" s="430" t="s">
        <v>3303</v>
      </c>
      <c r="D816" s="430"/>
      <c r="E816" s="277" t="s">
        <v>242</v>
      </c>
      <c r="F816" s="278">
        <v>9760</v>
      </c>
      <c r="G816" s="269">
        <f>F816-F816*$G$4</f>
        <v>6832</v>
      </c>
      <c r="H816" s="93"/>
      <c r="I816" s="270"/>
      <c r="J816" s="271">
        <f>IF(I816*G816&gt;0,I816*G816,0)</f>
        <v>0</v>
      </c>
      <c r="K816" s="93"/>
      <c r="L816" s="279" t="s">
        <v>162</v>
      </c>
      <c r="M816" s="279" t="s">
        <v>3288</v>
      </c>
      <c r="N816" s="279">
        <v>1220</v>
      </c>
      <c r="O816" s="279"/>
      <c r="P816" s="279" t="s">
        <v>2848</v>
      </c>
      <c r="Q816" s="279"/>
      <c r="R816" s="279"/>
      <c r="S816" s="279"/>
      <c r="T816" s="372">
        <v>1.2</v>
      </c>
      <c r="U816" s="279"/>
    </row>
    <row r="817" spans="1:21" s="142" customFormat="1" ht="41.25" customHeight="1" thickTop="1" thickBot="1" x14ac:dyDescent="0.3">
      <c r="A817" s="108"/>
      <c r="B817" s="108"/>
      <c r="C817" s="176" t="s">
        <v>3304</v>
      </c>
      <c r="D817" s="133"/>
      <c r="E817" s="134"/>
      <c r="F817" s="36"/>
      <c r="G817" s="37"/>
      <c r="H817" s="93"/>
      <c r="I817" s="38"/>
      <c r="J817" s="135"/>
      <c r="K817" s="93"/>
      <c r="L817" s="136"/>
      <c r="M817" s="136"/>
      <c r="N817" s="136"/>
      <c r="O817" s="136"/>
      <c r="P817" s="136"/>
      <c r="Q817" s="136"/>
      <c r="R817" s="136"/>
      <c r="S817" s="136"/>
      <c r="T817" s="137"/>
      <c r="U817" s="136"/>
    </row>
    <row r="818" spans="1:21" s="142" customFormat="1" ht="32.25" thickTop="1" x14ac:dyDescent="0.25">
      <c r="A818" s="597"/>
      <c r="B818" s="264" t="s">
        <v>3305</v>
      </c>
      <c r="C818" s="424" t="s">
        <v>3306</v>
      </c>
      <c r="D818" s="266"/>
      <c r="E818" s="267" t="s">
        <v>235</v>
      </c>
      <c r="F818" s="268">
        <v>23668</v>
      </c>
      <c r="G818" s="269">
        <f t="shared" ref="G818:G881" si="36">F818-F818*$G$4</f>
        <v>16567.599999999999</v>
      </c>
      <c r="H818" s="93"/>
      <c r="I818" s="270"/>
      <c r="J818" s="271">
        <f t="shared" ref="J818:J849" si="37">IF(I818*G818&gt;0,I818*G818,0)</f>
        <v>0</v>
      </c>
      <c r="K818" s="93"/>
      <c r="L818" s="266" t="s">
        <v>162</v>
      </c>
      <c r="M818" s="266" t="s">
        <v>3307</v>
      </c>
      <c r="N818" s="266" t="s">
        <v>3308</v>
      </c>
      <c r="O818" s="266"/>
      <c r="P818" s="266" t="s">
        <v>2781</v>
      </c>
      <c r="Q818" s="266"/>
      <c r="R818" s="266"/>
      <c r="S818" s="266">
        <v>345</v>
      </c>
      <c r="T818" s="371">
        <v>3.28</v>
      </c>
      <c r="U818" s="266">
        <v>20</v>
      </c>
    </row>
    <row r="819" spans="1:21" s="142" customFormat="1" ht="28.5" customHeight="1" x14ac:dyDescent="0.25">
      <c r="A819" s="597"/>
      <c r="B819" s="123" t="s">
        <v>3309</v>
      </c>
      <c r="C819" s="175" t="s">
        <v>3310</v>
      </c>
      <c r="D819" s="125">
        <v>1</v>
      </c>
      <c r="E819" s="126" t="s">
        <v>242</v>
      </c>
      <c r="F819" s="5">
        <v>15738</v>
      </c>
      <c r="G819" s="272">
        <f t="shared" si="36"/>
        <v>11016.6</v>
      </c>
      <c r="H819" s="93"/>
      <c r="I819" s="51"/>
      <c r="J819" s="52">
        <f t="shared" si="37"/>
        <v>0</v>
      </c>
      <c r="K819" s="93"/>
      <c r="L819" s="125" t="s">
        <v>162</v>
      </c>
      <c r="M819" s="125" t="s">
        <v>3307</v>
      </c>
      <c r="N819" s="125" t="s">
        <v>3308</v>
      </c>
      <c r="O819" s="125"/>
      <c r="P819" s="125" t="s">
        <v>2781</v>
      </c>
      <c r="Q819" s="125"/>
      <c r="R819" s="125"/>
      <c r="S819" s="125">
        <v>345</v>
      </c>
      <c r="T819" s="127">
        <v>3.28</v>
      </c>
      <c r="U819" s="125">
        <v>20</v>
      </c>
    </row>
    <row r="820" spans="1:21" s="142" customFormat="1" ht="20.25" customHeight="1" x14ac:dyDescent="0.25">
      <c r="A820" s="597"/>
      <c r="B820" s="123" t="s">
        <v>2784</v>
      </c>
      <c r="C820" s="175" t="s">
        <v>2785</v>
      </c>
      <c r="D820" s="125">
        <v>1</v>
      </c>
      <c r="E820" s="126" t="s">
        <v>242</v>
      </c>
      <c r="F820" s="5">
        <v>3660</v>
      </c>
      <c r="G820" s="272">
        <f t="shared" si="36"/>
        <v>2562</v>
      </c>
      <c r="H820" s="93"/>
      <c r="I820" s="51"/>
      <c r="J820" s="52">
        <f t="shared" si="37"/>
        <v>0</v>
      </c>
      <c r="K820" s="93"/>
      <c r="L820" s="125" t="s">
        <v>162</v>
      </c>
      <c r="M820" s="125" t="s">
        <v>3307</v>
      </c>
      <c r="N820" s="125" t="s">
        <v>3308</v>
      </c>
      <c r="O820" s="125"/>
      <c r="P820" s="125" t="s">
        <v>2781</v>
      </c>
      <c r="Q820" s="125"/>
      <c r="R820" s="125"/>
      <c r="S820" s="125">
        <v>345</v>
      </c>
      <c r="T820" s="127">
        <v>3.28</v>
      </c>
      <c r="U820" s="125">
        <v>20</v>
      </c>
    </row>
    <row r="821" spans="1:21" s="142" customFormat="1" ht="28.5" customHeight="1" x14ac:dyDescent="0.25">
      <c r="A821" s="597"/>
      <c r="B821" s="123" t="s">
        <v>3311</v>
      </c>
      <c r="C821" s="175" t="s">
        <v>3312</v>
      </c>
      <c r="D821" s="125">
        <v>5</v>
      </c>
      <c r="E821" s="126" t="s">
        <v>242</v>
      </c>
      <c r="F821" s="5">
        <v>854</v>
      </c>
      <c r="G821" s="272">
        <f t="shared" si="36"/>
        <v>597.79999999999995</v>
      </c>
      <c r="H821" s="93"/>
      <c r="I821" s="51"/>
      <c r="J821" s="52">
        <f t="shared" si="37"/>
        <v>0</v>
      </c>
      <c r="K821" s="93"/>
      <c r="L821" s="125" t="s">
        <v>162</v>
      </c>
      <c r="M821" s="125" t="s">
        <v>3307</v>
      </c>
      <c r="N821" s="125" t="s">
        <v>3308</v>
      </c>
      <c r="O821" s="125"/>
      <c r="P821" s="125" t="s">
        <v>2781</v>
      </c>
      <c r="Q821" s="125"/>
      <c r="R821" s="125"/>
      <c r="S821" s="125">
        <v>345</v>
      </c>
      <c r="T821" s="127">
        <v>3.28</v>
      </c>
      <c r="U821" s="125">
        <v>20</v>
      </c>
    </row>
    <row r="822" spans="1:21" s="142" customFormat="1" ht="31.5" x14ac:dyDescent="0.25">
      <c r="A822" s="597"/>
      <c r="B822" s="264" t="s">
        <v>3313</v>
      </c>
      <c r="C822" s="424" t="s">
        <v>3314</v>
      </c>
      <c r="D822" s="266"/>
      <c r="E822" s="267" t="s">
        <v>235</v>
      </c>
      <c r="F822" s="268">
        <v>23790</v>
      </c>
      <c r="G822" s="269">
        <f t="shared" si="36"/>
        <v>16653</v>
      </c>
      <c r="H822" s="93"/>
      <c r="I822" s="270"/>
      <c r="J822" s="271">
        <f t="shared" si="37"/>
        <v>0</v>
      </c>
      <c r="K822" s="93"/>
      <c r="L822" s="266" t="s">
        <v>162</v>
      </c>
      <c r="M822" s="266" t="s">
        <v>3307</v>
      </c>
      <c r="N822" s="266" t="s">
        <v>2780</v>
      </c>
      <c r="O822" s="266"/>
      <c r="P822" s="266" t="s">
        <v>2781</v>
      </c>
      <c r="Q822" s="266"/>
      <c r="R822" s="266"/>
      <c r="S822" s="266">
        <v>345</v>
      </c>
      <c r="T822" s="371">
        <v>3.78</v>
      </c>
      <c r="U822" s="266">
        <v>20</v>
      </c>
    </row>
    <row r="823" spans="1:21" s="142" customFormat="1" ht="28.5" customHeight="1" x14ac:dyDescent="0.25">
      <c r="A823" s="597"/>
      <c r="B823" s="123" t="s">
        <v>3315</v>
      </c>
      <c r="C823" s="175" t="s">
        <v>3316</v>
      </c>
      <c r="D823" s="125">
        <v>1</v>
      </c>
      <c r="E823" s="126" t="s">
        <v>242</v>
      </c>
      <c r="F823" s="5">
        <v>15860</v>
      </c>
      <c r="G823" s="272">
        <f t="shared" si="36"/>
        <v>11102</v>
      </c>
      <c r="H823" s="93"/>
      <c r="I823" s="51"/>
      <c r="J823" s="52">
        <f t="shared" si="37"/>
        <v>0</v>
      </c>
      <c r="K823" s="93"/>
      <c r="L823" s="125" t="s">
        <v>162</v>
      </c>
      <c r="M823" s="125" t="s">
        <v>3307</v>
      </c>
      <c r="N823" s="125" t="s">
        <v>2780</v>
      </c>
      <c r="O823" s="125"/>
      <c r="P823" s="125" t="s">
        <v>2781</v>
      </c>
      <c r="Q823" s="125"/>
      <c r="R823" s="125"/>
      <c r="S823" s="125">
        <v>345</v>
      </c>
      <c r="T823" s="127">
        <v>3.78</v>
      </c>
      <c r="U823" s="125">
        <v>20</v>
      </c>
    </row>
    <row r="824" spans="1:21" s="142" customFormat="1" ht="18.75" customHeight="1" x14ac:dyDescent="0.25">
      <c r="A824" s="597"/>
      <c r="B824" s="123" t="s">
        <v>2784</v>
      </c>
      <c r="C824" s="175" t="s">
        <v>2785</v>
      </c>
      <c r="D824" s="125">
        <v>1</v>
      </c>
      <c r="E824" s="126" t="s">
        <v>242</v>
      </c>
      <c r="F824" s="5">
        <v>3660</v>
      </c>
      <c r="G824" s="272">
        <f t="shared" si="36"/>
        <v>2562</v>
      </c>
      <c r="H824" s="93"/>
      <c r="I824" s="51"/>
      <c r="J824" s="52">
        <f t="shared" si="37"/>
        <v>0</v>
      </c>
      <c r="K824" s="93"/>
      <c r="L824" s="125" t="s">
        <v>162</v>
      </c>
      <c r="M824" s="125" t="s">
        <v>3307</v>
      </c>
      <c r="N824" s="125" t="s">
        <v>2780</v>
      </c>
      <c r="O824" s="125"/>
      <c r="P824" s="125" t="s">
        <v>2781</v>
      </c>
      <c r="Q824" s="125"/>
      <c r="R824" s="125"/>
      <c r="S824" s="125">
        <v>345</v>
      </c>
      <c r="T824" s="127">
        <v>3.78</v>
      </c>
      <c r="U824" s="125">
        <v>20</v>
      </c>
    </row>
    <row r="825" spans="1:21" s="142" customFormat="1" ht="28.5" customHeight="1" x14ac:dyDescent="0.25">
      <c r="A825" s="597"/>
      <c r="B825" s="123" t="s">
        <v>3311</v>
      </c>
      <c r="C825" s="175" t="s">
        <v>3312</v>
      </c>
      <c r="D825" s="125">
        <v>5</v>
      </c>
      <c r="E825" s="126" t="s">
        <v>242</v>
      </c>
      <c r="F825" s="5">
        <v>854</v>
      </c>
      <c r="G825" s="272">
        <f t="shared" si="36"/>
        <v>597.79999999999995</v>
      </c>
      <c r="H825" s="93"/>
      <c r="I825" s="51"/>
      <c r="J825" s="52">
        <f t="shared" si="37"/>
        <v>0</v>
      </c>
      <c r="K825" s="93"/>
      <c r="L825" s="125" t="s">
        <v>162</v>
      </c>
      <c r="M825" s="125" t="s">
        <v>3307</v>
      </c>
      <c r="N825" s="125" t="s">
        <v>2780</v>
      </c>
      <c r="O825" s="125"/>
      <c r="P825" s="125" t="s">
        <v>2781</v>
      </c>
      <c r="Q825" s="125"/>
      <c r="R825" s="125"/>
      <c r="S825" s="125">
        <v>345</v>
      </c>
      <c r="T825" s="127">
        <v>3.78</v>
      </c>
      <c r="U825" s="125">
        <v>20</v>
      </c>
    </row>
    <row r="826" spans="1:21" s="142" customFormat="1" ht="31.5" x14ac:dyDescent="0.25">
      <c r="A826" s="597"/>
      <c r="B826" s="264" t="s">
        <v>3317</v>
      </c>
      <c r="C826" s="424" t="s">
        <v>3318</v>
      </c>
      <c r="D826" s="266"/>
      <c r="E826" s="267" t="s">
        <v>235</v>
      </c>
      <c r="F826" s="268">
        <v>24766</v>
      </c>
      <c r="G826" s="269">
        <f t="shared" si="36"/>
        <v>17336.2</v>
      </c>
      <c r="H826" s="93"/>
      <c r="I826" s="270"/>
      <c r="J826" s="271">
        <f t="shared" si="37"/>
        <v>0</v>
      </c>
      <c r="K826" s="93"/>
      <c r="L826" s="266" t="s">
        <v>162</v>
      </c>
      <c r="M826" s="266" t="s">
        <v>3307</v>
      </c>
      <c r="N826" s="266" t="s">
        <v>2792</v>
      </c>
      <c r="O826" s="266"/>
      <c r="P826" s="266" t="s">
        <v>2781</v>
      </c>
      <c r="Q826" s="266"/>
      <c r="R826" s="266"/>
      <c r="S826" s="266">
        <v>345</v>
      </c>
      <c r="T826" s="371">
        <v>4.3599999999999994</v>
      </c>
      <c r="U826" s="266">
        <v>20</v>
      </c>
    </row>
    <row r="827" spans="1:21" s="142" customFormat="1" ht="28.5" customHeight="1" x14ac:dyDescent="0.25">
      <c r="A827" s="597"/>
      <c r="B827" s="123" t="s">
        <v>3319</v>
      </c>
      <c r="C827" s="175" t="s">
        <v>3320</v>
      </c>
      <c r="D827" s="125">
        <v>1</v>
      </c>
      <c r="E827" s="126" t="s">
        <v>242</v>
      </c>
      <c r="F827" s="5">
        <v>15982</v>
      </c>
      <c r="G827" s="272">
        <f t="shared" si="36"/>
        <v>11187.400000000001</v>
      </c>
      <c r="H827" s="93"/>
      <c r="I827" s="51"/>
      <c r="J827" s="52">
        <f t="shared" si="37"/>
        <v>0</v>
      </c>
      <c r="K827" s="93"/>
      <c r="L827" s="125" t="s">
        <v>162</v>
      </c>
      <c r="M827" s="125" t="s">
        <v>3307</v>
      </c>
      <c r="N827" s="125" t="s">
        <v>2792</v>
      </c>
      <c r="O827" s="125"/>
      <c r="P827" s="125" t="s">
        <v>2781</v>
      </c>
      <c r="Q827" s="125"/>
      <c r="R827" s="125"/>
      <c r="S827" s="125">
        <v>345</v>
      </c>
      <c r="T827" s="127">
        <v>4.3599999999999994</v>
      </c>
      <c r="U827" s="125">
        <v>20</v>
      </c>
    </row>
    <row r="828" spans="1:21" s="142" customFormat="1" ht="28.5" customHeight="1" x14ac:dyDescent="0.25">
      <c r="A828" s="597"/>
      <c r="B828" s="123" t="s">
        <v>2784</v>
      </c>
      <c r="C828" s="175" t="s">
        <v>2785</v>
      </c>
      <c r="D828" s="125">
        <v>1</v>
      </c>
      <c r="E828" s="126" t="s">
        <v>242</v>
      </c>
      <c r="F828" s="5">
        <v>3660</v>
      </c>
      <c r="G828" s="272">
        <f t="shared" si="36"/>
        <v>2562</v>
      </c>
      <c r="H828" s="93"/>
      <c r="I828" s="51"/>
      <c r="J828" s="52">
        <f t="shared" si="37"/>
        <v>0</v>
      </c>
      <c r="K828" s="93"/>
      <c r="L828" s="125" t="s">
        <v>162</v>
      </c>
      <c r="M828" s="125" t="s">
        <v>3307</v>
      </c>
      <c r="N828" s="125" t="s">
        <v>2792</v>
      </c>
      <c r="O828" s="125"/>
      <c r="P828" s="125" t="s">
        <v>2781</v>
      </c>
      <c r="Q828" s="125"/>
      <c r="R828" s="125"/>
      <c r="S828" s="125">
        <v>345</v>
      </c>
      <c r="T828" s="127">
        <v>4.3599999999999994</v>
      </c>
      <c r="U828" s="125">
        <v>20</v>
      </c>
    </row>
    <row r="829" spans="1:21" s="142" customFormat="1" ht="28.5" customHeight="1" x14ac:dyDescent="0.25">
      <c r="A829" s="597"/>
      <c r="B829" s="123" t="s">
        <v>3311</v>
      </c>
      <c r="C829" s="175" t="s">
        <v>3312</v>
      </c>
      <c r="D829" s="125">
        <v>6</v>
      </c>
      <c r="E829" s="126" t="s">
        <v>242</v>
      </c>
      <c r="F829" s="5">
        <v>854</v>
      </c>
      <c r="G829" s="272">
        <f t="shared" si="36"/>
        <v>597.79999999999995</v>
      </c>
      <c r="H829" s="93"/>
      <c r="I829" s="51"/>
      <c r="J829" s="52">
        <f t="shared" si="37"/>
        <v>0</v>
      </c>
      <c r="K829" s="93"/>
      <c r="L829" s="125" t="s">
        <v>162</v>
      </c>
      <c r="M829" s="125" t="s">
        <v>3307</v>
      </c>
      <c r="N829" s="125" t="s">
        <v>2792</v>
      </c>
      <c r="O829" s="125"/>
      <c r="P829" s="125" t="s">
        <v>2781</v>
      </c>
      <c r="Q829" s="125"/>
      <c r="R829" s="125"/>
      <c r="S829" s="125">
        <v>345</v>
      </c>
      <c r="T829" s="127">
        <v>4.3599999999999994</v>
      </c>
      <c r="U829" s="125">
        <v>20</v>
      </c>
    </row>
    <row r="830" spans="1:21" s="142" customFormat="1" ht="31.5" x14ac:dyDescent="0.25">
      <c r="A830" s="597"/>
      <c r="B830" s="264" t="s">
        <v>3321</v>
      </c>
      <c r="C830" s="424" t="s">
        <v>3322</v>
      </c>
      <c r="D830" s="266"/>
      <c r="E830" s="267" t="s">
        <v>235</v>
      </c>
      <c r="F830" s="268">
        <v>25864</v>
      </c>
      <c r="G830" s="269">
        <f t="shared" si="36"/>
        <v>18104.8</v>
      </c>
      <c r="H830" s="93"/>
      <c r="I830" s="270"/>
      <c r="J830" s="271">
        <f t="shared" si="37"/>
        <v>0</v>
      </c>
      <c r="K830" s="93"/>
      <c r="L830" s="266" t="s">
        <v>162</v>
      </c>
      <c r="M830" s="266" t="s">
        <v>3307</v>
      </c>
      <c r="N830" s="266" t="s">
        <v>2797</v>
      </c>
      <c r="O830" s="266"/>
      <c r="P830" s="266" t="s">
        <v>2781</v>
      </c>
      <c r="Q830" s="266"/>
      <c r="R830" s="266"/>
      <c r="S830" s="266">
        <v>345</v>
      </c>
      <c r="T830" s="371">
        <v>4.9399999999999995</v>
      </c>
      <c r="U830" s="266">
        <v>20</v>
      </c>
    </row>
    <row r="831" spans="1:21" s="142" customFormat="1" ht="28.5" customHeight="1" x14ac:dyDescent="0.25">
      <c r="A831" s="597"/>
      <c r="B831" s="123" t="s">
        <v>3323</v>
      </c>
      <c r="C831" s="175" t="s">
        <v>3324</v>
      </c>
      <c r="D831" s="125">
        <v>1</v>
      </c>
      <c r="E831" s="126" t="s">
        <v>242</v>
      </c>
      <c r="F831" s="5">
        <v>16226</v>
      </c>
      <c r="G831" s="272">
        <f t="shared" si="36"/>
        <v>11358.2</v>
      </c>
      <c r="H831" s="93"/>
      <c r="I831" s="51"/>
      <c r="J831" s="52">
        <f t="shared" si="37"/>
        <v>0</v>
      </c>
      <c r="K831" s="93"/>
      <c r="L831" s="125" t="s">
        <v>162</v>
      </c>
      <c r="M831" s="125" t="s">
        <v>3307</v>
      </c>
      <c r="N831" s="125" t="s">
        <v>2797</v>
      </c>
      <c r="O831" s="125"/>
      <c r="P831" s="125" t="s">
        <v>2781</v>
      </c>
      <c r="Q831" s="125"/>
      <c r="R831" s="125"/>
      <c r="S831" s="125">
        <v>345</v>
      </c>
      <c r="T831" s="127">
        <v>4.9399999999999995</v>
      </c>
      <c r="U831" s="125">
        <v>20</v>
      </c>
    </row>
    <row r="832" spans="1:21" s="142" customFormat="1" ht="17.25" customHeight="1" x14ac:dyDescent="0.25">
      <c r="A832" s="597"/>
      <c r="B832" s="123" t="s">
        <v>2784</v>
      </c>
      <c r="C832" s="175" t="s">
        <v>2785</v>
      </c>
      <c r="D832" s="125">
        <v>1</v>
      </c>
      <c r="E832" s="126" t="s">
        <v>242</v>
      </c>
      <c r="F832" s="5">
        <v>3660</v>
      </c>
      <c r="G832" s="272">
        <f t="shared" si="36"/>
        <v>2562</v>
      </c>
      <c r="H832" s="93"/>
      <c r="I832" s="51"/>
      <c r="J832" s="52">
        <f t="shared" si="37"/>
        <v>0</v>
      </c>
      <c r="K832" s="93"/>
      <c r="L832" s="125" t="s">
        <v>162</v>
      </c>
      <c r="M832" s="125" t="s">
        <v>3307</v>
      </c>
      <c r="N832" s="125" t="s">
        <v>2797</v>
      </c>
      <c r="O832" s="125"/>
      <c r="P832" s="125" t="s">
        <v>2781</v>
      </c>
      <c r="Q832" s="125"/>
      <c r="R832" s="125"/>
      <c r="S832" s="125">
        <v>345</v>
      </c>
      <c r="T832" s="127">
        <v>4.9399999999999995</v>
      </c>
      <c r="U832" s="125">
        <v>20</v>
      </c>
    </row>
    <row r="833" spans="1:21" s="142" customFormat="1" ht="28.5" customHeight="1" x14ac:dyDescent="0.25">
      <c r="A833" s="597"/>
      <c r="B833" s="123" t="s">
        <v>3311</v>
      </c>
      <c r="C833" s="175" t="s">
        <v>3312</v>
      </c>
      <c r="D833" s="125">
        <v>7</v>
      </c>
      <c r="E833" s="126" t="s">
        <v>242</v>
      </c>
      <c r="F833" s="5">
        <v>854</v>
      </c>
      <c r="G833" s="272">
        <f t="shared" si="36"/>
        <v>597.79999999999995</v>
      </c>
      <c r="H833" s="93"/>
      <c r="I833" s="51"/>
      <c r="J833" s="52">
        <f t="shared" si="37"/>
        <v>0</v>
      </c>
      <c r="K833" s="93"/>
      <c r="L833" s="125" t="s">
        <v>162</v>
      </c>
      <c r="M833" s="125" t="s">
        <v>3307</v>
      </c>
      <c r="N833" s="125" t="s">
        <v>2797</v>
      </c>
      <c r="O833" s="125"/>
      <c r="P833" s="125" t="s">
        <v>2781</v>
      </c>
      <c r="Q833" s="125"/>
      <c r="R833" s="125"/>
      <c r="S833" s="125">
        <v>345</v>
      </c>
      <c r="T833" s="127">
        <v>4.9399999999999995</v>
      </c>
      <c r="U833" s="125">
        <v>20</v>
      </c>
    </row>
    <row r="834" spans="1:21" s="142" customFormat="1" ht="31.5" x14ac:dyDescent="0.25">
      <c r="A834" s="597"/>
      <c r="B834" s="264" t="s">
        <v>3325</v>
      </c>
      <c r="C834" s="424" t="s">
        <v>3326</v>
      </c>
      <c r="D834" s="266"/>
      <c r="E834" s="267" t="s">
        <v>235</v>
      </c>
      <c r="F834" s="268">
        <v>25864</v>
      </c>
      <c r="G834" s="269">
        <f t="shared" si="36"/>
        <v>18104.8</v>
      </c>
      <c r="H834" s="93"/>
      <c r="I834" s="270"/>
      <c r="J834" s="271">
        <f t="shared" si="37"/>
        <v>0</v>
      </c>
      <c r="K834" s="93"/>
      <c r="L834" s="266" t="s">
        <v>162</v>
      </c>
      <c r="M834" s="266" t="s">
        <v>3307</v>
      </c>
      <c r="N834" s="266" t="s">
        <v>2802</v>
      </c>
      <c r="O834" s="266"/>
      <c r="P834" s="266" t="s">
        <v>2781</v>
      </c>
      <c r="Q834" s="266"/>
      <c r="R834" s="266"/>
      <c r="S834" s="266">
        <v>345</v>
      </c>
      <c r="T834" s="371">
        <v>5.4399999999999995</v>
      </c>
      <c r="U834" s="266">
        <v>20</v>
      </c>
    </row>
    <row r="835" spans="1:21" s="142" customFormat="1" ht="28.5" customHeight="1" x14ac:dyDescent="0.25">
      <c r="A835" s="597"/>
      <c r="B835" s="123" t="s">
        <v>3327</v>
      </c>
      <c r="C835" s="175" t="s">
        <v>3328</v>
      </c>
      <c r="D835" s="125">
        <v>1</v>
      </c>
      <c r="E835" s="126" t="s">
        <v>242</v>
      </c>
      <c r="F835" s="5">
        <v>16226</v>
      </c>
      <c r="G835" s="272">
        <f t="shared" si="36"/>
        <v>11358.2</v>
      </c>
      <c r="H835" s="93"/>
      <c r="I835" s="51"/>
      <c r="J835" s="52">
        <f t="shared" si="37"/>
        <v>0</v>
      </c>
      <c r="K835" s="93"/>
      <c r="L835" s="125" t="s">
        <v>162</v>
      </c>
      <c r="M835" s="125" t="s">
        <v>3307</v>
      </c>
      <c r="N835" s="125" t="s">
        <v>2802</v>
      </c>
      <c r="O835" s="125"/>
      <c r="P835" s="125" t="s">
        <v>2781</v>
      </c>
      <c r="Q835" s="125"/>
      <c r="R835" s="125"/>
      <c r="S835" s="125">
        <v>345</v>
      </c>
      <c r="T835" s="127">
        <v>5.4399999999999995</v>
      </c>
      <c r="U835" s="125">
        <v>20</v>
      </c>
    </row>
    <row r="836" spans="1:21" s="142" customFormat="1" ht="21.75" customHeight="1" x14ac:dyDescent="0.25">
      <c r="A836" s="597"/>
      <c r="B836" s="123" t="s">
        <v>2784</v>
      </c>
      <c r="C836" s="175" t="s">
        <v>2785</v>
      </c>
      <c r="D836" s="125">
        <v>1</v>
      </c>
      <c r="E836" s="126" t="s">
        <v>242</v>
      </c>
      <c r="F836" s="5">
        <v>3660</v>
      </c>
      <c r="G836" s="272">
        <f t="shared" si="36"/>
        <v>2562</v>
      </c>
      <c r="H836" s="93"/>
      <c r="I836" s="51"/>
      <c r="J836" s="52">
        <f t="shared" si="37"/>
        <v>0</v>
      </c>
      <c r="K836" s="93"/>
      <c r="L836" s="125" t="s">
        <v>162</v>
      </c>
      <c r="M836" s="125" t="s">
        <v>3307</v>
      </c>
      <c r="N836" s="125" t="s">
        <v>2802</v>
      </c>
      <c r="O836" s="125"/>
      <c r="P836" s="125" t="s">
        <v>2781</v>
      </c>
      <c r="Q836" s="125"/>
      <c r="R836" s="125"/>
      <c r="S836" s="125">
        <v>345</v>
      </c>
      <c r="T836" s="127">
        <v>5.4399999999999995</v>
      </c>
      <c r="U836" s="125">
        <v>20</v>
      </c>
    </row>
    <row r="837" spans="1:21" s="142" customFormat="1" ht="28.5" customHeight="1" x14ac:dyDescent="0.25">
      <c r="A837" s="597"/>
      <c r="B837" s="123" t="s">
        <v>3311</v>
      </c>
      <c r="C837" s="175" t="s">
        <v>3312</v>
      </c>
      <c r="D837" s="125">
        <v>7</v>
      </c>
      <c r="E837" s="126" t="s">
        <v>242</v>
      </c>
      <c r="F837" s="5">
        <v>854</v>
      </c>
      <c r="G837" s="272">
        <f t="shared" si="36"/>
        <v>597.79999999999995</v>
      </c>
      <c r="H837" s="93"/>
      <c r="I837" s="51"/>
      <c r="J837" s="52">
        <f t="shared" si="37"/>
        <v>0</v>
      </c>
      <c r="K837" s="93"/>
      <c r="L837" s="125" t="s">
        <v>162</v>
      </c>
      <c r="M837" s="125" t="s">
        <v>3307</v>
      </c>
      <c r="N837" s="125" t="s">
        <v>2802</v>
      </c>
      <c r="O837" s="125"/>
      <c r="P837" s="125" t="s">
        <v>2781</v>
      </c>
      <c r="Q837" s="125"/>
      <c r="R837" s="125"/>
      <c r="S837" s="125">
        <v>345</v>
      </c>
      <c r="T837" s="127">
        <v>5.4399999999999995</v>
      </c>
      <c r="U837" s="125">
        <v>20</v>
      </c>
    </row>
    <row r="838" spans="1:21" s="142" customFormat="1" ht="31.5" x14ac:dyDescent="0.25">
      <c r="A838" s="597"/>
      <c r="B838" s="264" t="s">
        <v>3329</v>
      </c>
      <c r="C838" s="424" t="s">
        <v>3330</v>
      </c>
      <c r="D838" s="266"/>
      <c r="E838" s="267" t="s">
        <v>235</v>
      </c>
      <c r="F838" s="268">
        <v>26108</v>
      </c>
      <c r="G838" s="269">
        <f t="shared" si="36"/>
        <v>18275.599999999999</v>
      </c>
      <c r="H838" s="93"/>
      <c r="I838" s="270"/>
      <c r="J838" s="271">
        <f t="shared" si="37"/>
        <v>0</v>
      </c>
      <c r="K838" s="93"/>
      <c r="L838" s="266" t="s">
        <v>162</v>
      </c>
      <c r="M838" s="266" t="s">
        <v>3307</v>
      </c>
      <c r="N838" s="266" t="s">
        <v>2809</v>
      </c>
      <c r="O838" s="266"/>
      <c r="P838" s="266" t="s">
        <v>2781</v>
      </c>
      <c r="Q838" s="266"/>
      <c r="R838" s="266"/>
      <c r="S838" s="266">
        <v>345</v>
      </c>
      <c r="T838" s="371">
        <v>5.9399999999999995</v>
      </c>
      <c r="U838" s="266">
        <v>20</v>
      </c>
    </row>
    <row r="839" spans="1:21" s="142" customFormat="1" ht="28.5" customHeight="1" x14ac:dyDescent="0.25">
      <c r="A839" s="597"/>
      <c r="B839" s="123" t="s">
        <v>3331</v>
      </c>
      <c r="C839" s="175" t="s">
        <v>3332</v>
      </c>
      <c r="D839" s="125">
        <v>1</v>
      </c>
      <c r="E839" s="126" t="s">
        <v>242</v>
      </c>
      <c r="F839" s="5">
        <v>16470</v>
      </c>
      <c r="G839" s="272">
        <f t="shared" si="36"/>
        <v>11529</v>
      </c>
      <c r="H839" s="93"/>
      <c r="I839" s="51"/>
      <c r="J839" s="52">
        <f t="shared" si="37"/>
        <v>0</v>
      </c>
      <c r="K839" s="93"/>
      <c r="L839" s="125" t="s">
        <v>162</v>
      </c>
      <c r="M839" s="125" t="s">
        <v>3307</v>
      </c>
      <c r="N839" s="125" t="s">
        <v>2809</v>
      </c>
      <c r="O839" s="125"/>
      <c r="P839" s="125" t="s">
        <v>2781</v>
      </c>
      <c r="Q839" s="125"/>
      <c r="R839" s="125"/>
      <c r="S839" s="125">
        <v>345</v>
      </c>
      <c r="T839" s="127">
        <v>5.9399999999999995</v>
      </c>
      <c r="U839" s="125">
        <v>20</v>
      </c>
    </row>
    <row r="840" spans="1:21" s="142" customFormat="1" ht="17.25" customHeight="1" x14ac:dyDescent="0.25">
      <c r="A840" s="597"/>
      <c r="B840" s="123" t="s">
        <v>2784</v>
      </c>
      <c r="C840" s="175" t="s">
        <v>2785</v>
      </c>
      <c r="D840" s="125">
        <v>1</v>
      </c>
      <c r="E840" s="126" t="s">
        <v>242</v>
      </c>
      <c r="F840" s="5">
        <v>3660</v>
      </c>
      <c r="G840" s="272">
        <f t="shared" si="36"/>
        <v>2562</v>
      </c>
      <c r="H840" s="93"/>
      <c r="I840" s="51"/>
      <c r="J840" s="52">
        <f t="shared" si="37"/>
        <v>0</v>
      </c>
      <c r="K840" s="93"/>
      <c r="L840" s="125" t="s">
        <v>162</v>
      </c>
      <c r="M840" s="125" t="s">
        <v>3307</v>
      </c>
      <c r="N840" s="125" t="s">
        <v>2809</v>
      </c>
      <c r="O840" s="125"/>
      <c r="P840" s="125" t="s">
        <v>2781</v>
      </c>
      <c r="Q840" s="125"/>
      <c r="R840" s="125"/>
      <c r="S840" s="125">
        <v>345</v>
      </c>
      <c r="T840" s="127">
        <v>5.9399999999999995</v>
      </c>
      <c r="U840" s="125">
        <v>20</v>
      </c>
    </row>
    <row r="841" spans="1:21" s="142" customFormat="1" ht="28.5" customHeight="1" x14ac:dyDescent="0.25">
      <c r="A841" s="597"/>
      <c r="B841" s="123" t="s">
        <v>3311</v>
      </c>
      <c r="C841" s="175" t="s">
        <v>3312</v>
      </c>
      <c r="D841" s="125">
        <v>7</v>
      </c>
      <c r="E841" s="126" t="s">
        <v>242</v>
      </c>
      <c r="F841" s="5">
        <v>854</v>
      </c>
      <c r="G841" s="272">
        <f t="shared" si="36"/>
        <v>597.79999999999995</v>
      </c>
      <c r="H841" s="93"/>
      <c r="I841" s="51"/>
      <c r="J841" s="52">
        <f t="shared" si="37"/>
        <v>0</v>
      </c>
      <c r="K841" s="93"/>
      <c r="L841" s="125" t="s">
        <v>162</v>
      </c>
      <c r="M841" s="125" t="s">
        <v>3307</v>
      </c>
      <c r="N841" s="125" t="s">
        <v>2809</v>
      </c>
      <c r="O841" s="125"/>
      <c r="P841" s="125" t="s">
        <v>2781</v>
      </c>
      <c r="Q841" s="125"/>
      <c r="R841" s="125"/>
      <c r="S841" s="125">
        <v>345</v>
      </c>
      <c r="T841" s="127">
        <v>5.9399999999999995</v>
      </c>
      <c r="U841" s="125">
        <v>20</v>
      </c>
    </row>
    <row r="842" spans="1:21" s="142" customFormat="1" ht="31.5" x14ac:dyDescent="0.25">
      <c r="A842" s="597"/>
      <c r="B842" s="264" t="s">
        <v>3333</v>
      </c>
      <c r="C842" s="424" t="s">
        <v>3334</v>
      </c>
      <c r="D842" s="266"/>
      <c r="E842" s="267" t="s">
        <v>235</v>
      </c>
      <c r="F842" s="268">
        <v>28792</v>
      </c>
      <c r="G842" s="269">
        <f t="shared" si="36"/>
        <v>20154.400000000001</v>
      </c>
      <c r="H842" s="93"/>
      <c r="I842" s="270"/>
      <c r="J842" s="271">
        <f t="shared" si="37"/>
        <v>0</v>
      </c>
      <c r="K842" s="93"/>
      <c r="L842" s="266" t="s">
        <v>162</v>
      </c>
      <c r="M842" s="266" t="s">
        <v>3307</v>
      </c>
      <c r="N842" s="266" t="s">
        <v>2816</v>
      </c>
      <c r="O842" s="266"/>
      <c r="P842" s="266" t="s">
        <v>2781</v>
      </c>
      <c r="Q842" s="266"/>
      <c r="R842" s="266"/>
      <c r="S842" s="266">
        <v>345</v>
      </c>
      <c r="T842" s="371">
        <v>6.68</v>
      </c>
      <c r="U842" s="266">
        <v>20</v>
      </c>
    </row>
    <row r="843" spans="1:21" s="142" customFormat="1" ht="28.5" customHeight="1" x14ac:dyDescent="0.25">
      <c r="A843" s="597"/>
      <c r="B843" s="123" t="s">
        <v>3335</v>
      </c>
      <c r="C843" s="175" t="s">
        <v>3336</v>
      </c>
      <c r="D843" s="125">
        <v>1</v>
      </c>
      <c r="E843" s="126" t="s">
        <v>242</v>
      </c>
      <c r="F843" s="5">
        <v>16592</v>
      </c>
      <c r="G843" s="272">
        <f t="shared" si="36"/>
        <v>11614.400000000001</v>
      </c>
      <c r="H843" s="93"/>
      <c r="I843" s="51"/>
      <c r="J843" s="52">
        <f t="shared" si="37"/>
        <v>0</v>
      </c>
      <c r="K843" s="93"/>
      <c r="L843" s="125" t="s">
        <v>162</v>
      </c>
      <c r="M843" s="125" t="s">
        <v>3307</v>
      </c>
      <c r="N843" s="125" t="s">
        <v>2816</v>
      </c>
      <c r="O843" s="125"/>
      <c r="P843" s="125" t="s">
        <v>2781</v>
      </c>
      <c r="Q843" s="125"/>
      <c r="R843" s="125"/>
      <c r="S843" s="125">
        <v>345</v>
      </c>
      <c r="T843" s="127">
        <v>6.68</v>
      </c>
      <c r="U843" s="125">
        <v>20</v>
      </c>
    </row>
    <row r="844" spans="1:21" s="142" customFormat="1" ht="18" customHeight="1" x14ac:dyDescent="0.25">
      <c r="A844" s="597"/>
      <c r="B844" s="123" t="s">
        <v>2784</v>
      </c>
      <c r="C844" s="175" t="s">
        <v>2785</v>
      </c>
      <c r="D844" s="125">
        <v>1</v>
      </c>
      <c r="E844" s="126" t="s">
        <v>242</v>
      </c>
      <c r="F844" s="5">
        <v>3660</v>
      </c>
      <c r="G844" s="272">
        <f t="shared" si="36"/>
        <v>2562</v>
      </c>
      <c r="H844" s="93"/>
      <c r="I844" s="51"/>
      <c r="J844" s="52">
        <f t="shared" si="37"/>
        <v>0</v>
      </c>
      <c r="K844" s="93"/>
      <c r="L844" s="125" t="s">
        <v>162</v>
      </c>
      <c r="M844" s="125" t="s">
        <v>3307</v>
      </c>
      <c r="N844" s="125" t="s">
        <v>2816</v>
      </c>
      <c r="O844" s="125"/>
      <c r="P844" s="125" t="s">
        <v>2781</v>
      </c>
      <c r="Q844" s="125"/>
      <c r="R844" s="125"/>
      <c r="S844" s="125">
        <v>345</v>
      </c>
      <c r="T844" s="127">
        <v>6.68</v>
      </c>
      <c r="U844" s="125">
        <v>20</v>
      </c>
    </row>
    <row r="845" spans="1:21" s="142" customFormat="1" ht="28.5" customHeight="1" x14ac:dyDescent="0.25">
      <c r="A845" s="597"/>
      <c r="B845" s="123" t="s">
        <v>3311</v>
      </c>
      <c r="C845" s="175" t="s">
        <v>3312</v>
      </c>
      <c r="D845" s="125">
        <v>10</v>
      </c>
      <c r="E845" s="126" t="s">
        <v>242</v>
      </c>
      <c r="F845" s="5">
        <v>854</v>
      </c>
      <c r="G845" s="272">
        <f t="shared" si="36"/>
        <v>597.79999999999995</v>
      </c>
      <c r="H845" s="93"/>
      <c r="I845" s="51"/>
      <c r="J845" s="52">
        <f t="shared" si="37"/>
        <v>0</v>
      </c>
      <c r="K845" s="93"/>
      <c r="L845" s="125" t="s">
        <v>162</v>
      </c>
      <c r="M845" s="125" t="s">
        <v>3307</v>
      </c>
      <c r="N845" s="125" t="s">
        <v>2816</v>
      </c>
      <c r="O845" s="125"/>
      <c r="P845" s="125" t="s">
        <v>2781</v>
      </c>
      <c r="Q845" s="125"/>
      <c r="R845" s="125"/>
      <c r="S845" s="125">
        <v>345</v>
      </c>
      <c r="T845" s="127">
        <v>6.68</v>
      </c>
      <c r="U845" s="125">
        <v>20</v>
      </c>
    </row>
    <row r="846" spans="1:21" s="142" customFormat="1" ht="31.5" x14ac:dyDescent="0.25">
      <c r="A846" s="597"/>
      <c r="B846" s="264" t="s">
        <v>3337</v>
      </c>
      <c r="C846" s="424" t="s">
        <v>3338</v>
      </c>
      <c r="D846" s="266"/>
      <c r="E846" s="267" t="s">
        <v>235</v>
      </c>
      <c r="F846" s="268">
        <v>29158</v>
      </c>
      <c r="G846" s="269">
        <f t="shared" si="36"/>
        <v>20410.599999999999</v>
      </c>
      <c r="H846" s="93"/>
      <c r="I846" s="270"/>
      <c r="J846" s="271">
        <f t="shared" si="37"/>
        <v>0</v>
      </c>
      <c r="K846" s="93"/>
      <c r="L846" s="266" t="s">
        <v>162</v>
      </c>
      <c r="M846" s="266" t="s">
        <v>3307</v>
      </c>
      <c r="N846" s="266" t="s">
        <v>2819</v>
      </c>
      <c r="O846" s="266"/>
      <c r="P846" s="266" t="s">
        <v>2781</v>
      </c>
      <c r="Q846" s="266"/>
      <c r="R846" s="266"/>
      <c r="S846" s="266">
        <v>345</v>
      </c>
      <c r="T846" s="371">
        <v>7.18</v>
      </c>
      <c r="U846" s="266">
        <v>20</v>
      </c>
    </row>
    <row r="847" spans="1:21" s="142" customFormat="1" ht="28.5" customHeight="1" x14ac:dyDescent="0.25">
      <c r="A847" s="597"/>
      <c r="B847" s="123" t="s">
        <v>3339</v>
      </c>
      <c r="C847" s="175" t="s">
        <v>3340</v>
      </c>
      <c r="D847" s="125">
        <v>1</v>
      </c>
      <c r="E847" s="126" t="s">
        <v>242</v>
      </c>
      <c r="F847" s="5">
        <v>16958</v>
      </c>
      <c r="G847" s="272">
        <f t="shared" si="36"/>
        <v>11870.6</v>
      </c>
      <c r="H847" s="93"/>
      <c r="I847" s="51"/>
      <c r="J847" s="52">
        <f t="shared" si="37"/>
        <v>0</v>
      </c>
      <c r="K847" s="93"/>
      <c r="L847" s="125" t="s">
        <v>162</v>
      </c>
      <c r="M847" s="125" t="s">
        <v>3307</v>
      </c>
      <c r="N847" s="125" t="s">
        <v>2819</v>
      </c>
      <c r="O847" s="125"/>
      <c r="P847" s="125" t="s">
        <v>2781</v>
      </c>
      <c r="Q847" s="125"/>
      <c r="R847" s="125"/>
      <c r="S847" s="125">
        <v>345</v>
      </c>
      <c r="T847" s="127">
        <v>7.18</v>
      </c>
      <c r="U847" s="125">
        <v>20</v>
      </c>
    </row>
    <row r="848" spans="1:21" s="142" customFormat="1" ht="18.75" customHeight="1" x14ac:dyDescent="0.25">
      <c r="A848" s="597"/>
      <c r="B848" s="123" t="s">
        <v>2784</v>
      </c>
      <c r="C848" s="175" t="s">
        <v>2785</v>
      </c>
      <c r="D848" s="125">
        <v>1</v>
      </c>
      <c r="E848" s="126" t="s">
        <v>242</v>
      </c>
      <c r="F848" s="5">
        <v>3660</v>
      </c>
      <c r="G848" s="272">
        <f t="shared" si="36"/>
        <v>2562</v>
      </c>
      <c r="H848" s="93"/>
      <c r="I848" s="51"/>
      <c r="J848" s="52">
        <f t="shared" si="37"/>
        <v>0</v>
      </c>
      <c r="K848" s="93"/>
      <c r="L848" s="125" t="s">
        <v>162</v>
      </c>
      <c r="M848" s="125" t="s">
        <v>3307</v>
      </c>
      <c r="N848" s="125" t="s">
        <v>2819</v>
      </c>
      <c r="O848" s="125"/>
      <c r="P848" s="125" t="s">
        <v>2781</v>
      </c>
      <c r="Q848" s="125"/>
      <c r="R848" s="125"/>
      <c r="S848" s="125">
        <v>345</v>
      </c>
      <c r="T848" s="127">
        <v>7.18</v>
      </c>
      <c r="U848" s="125">
        <v>20</v>
      </c>
    </row>
    <row r="849" spans="1:21" s="142" customFormat="1" ht="28.5" customHeight="1" x14ac:dyDescent="0.25">
      <c r="A849" s="597"/>
      <c r="B849" s="123" t="s">
        <v>3311</v>
      </c>
      <c r="C849" s="175" t="s">
        <v>3312</v>
      </c>
      <c r="D849" s="125">
        <v>10</v>
      </c>
      <c r="E849" s="126" t="s">
        <v>242</v>
      </c>
      <c r="F849" s="5">
        <v>854</v>
      </c>
      <c r="G849" s="272">
        <f t="shared" si="36"/>
        <v>597.79999999999995</v>
      </c>
      <c r="H849" s="93"/>
      <c r="I849" s="51"/>
      <c r="J849" s="52">
        <f t="shared" si="37"/>
        <v>0</v>
      </c>
      <c r="K849" s="93"/>
      <c r="L849" s="125" t="s">
        <v>162</v>
      </c>
      <c r="M849" s="125" t="s">
        <v>3307</v>
      </c>
      <c r="N849" s="125" t="s">
        <v>2819</v>
      </c>
      <c r="O849" s="125"/>
      <c r="P849" s="125" t="s">
        <v>2781</v>
      </c>
      <c r="Q849" s="125"/>
      <c r="R849" s="125"/>
      <c r="S849" s="125">
        <v>345</v>
      </c>
      <c r="T849" s="127">
        <v>7.18</v>
      </c>
      <c r="U849" s="125">
        <v>20</v>
      </c>
    </row>
    <row r="850" spans="1:21" s="142" customFormat="1" ht="31.5" x14ac:dyDescent="0.25">
      <c r="A850" s="597"/>
      <c r="B850" s="264" t="s">
        <v>3341</v>
      </c>
      <c r="C850" s="424" t="s">
        <v>3342</v>
      </c>
      <c r="D850" s="266"/>
      <c r="E850" s="267" t="s">
        <v>235</v>
      </c>
      <c r="F850" s="268">
        <v>30134</v>
      </c>
      <c r="G850" s="269">
        <f t="shared" si="36"/>
        <v>21093.800000000003</v>
      </c>
      <c r="H850" s="93"/>
      <c r="I850" s="270"/>
      <c r="J850" s="271">
        <f t="shared" ref="J850:J881" si="38">IF(I850*G850&gt;0,I850*G850,0)</f>
        <v>0</v>
      </c>
      <c r="K850" s="93"/>
      <c r="L850" s="266" t="s">
        <v>162</v>
      </c>
      <c r="M850" s="266" t="s">
        <v>3307</v>
      </c>
      <c r="N850" s="266" t="s">
        <v>2824</v>
      </c>
      <c r="O850" s="266"/>
      <c r="P850" s="266" t="s">
        <v>2781</v>
      </c>
      <c r="Q850" s="266"/>
      <c r="R850" s="266"/>
      <c r="S850" s="266">
        <v>345</v>
      </c>
      <c r="T850" s="371">
        <v>7.76</v>
      </c>
      <c r="U850" s="266">
        <v>20</v>
      </c>
    </row>
    <row r="851" spans="1:21" s="142" customFormat="1" ht="28.5" customHeight="1" x14ac:dyDescent="0.25">
      <c r="A851" s="597"/>
      <c r="B851" s="123" t="s">
        <v>3343</v>
      </c>
      <c r="C851" s="175" t="s">
        <v>3344</v>
      </c>
      <c r="D851" s="125">
        <v>1</v>
      </c>
      <c r="E851" s="126" t="s">
        <v>242</v>
      </c>
      <c r="F851" s="5">
        <v>17080</v>
      </c>
      <c r="G851" s="272">
        <f t="shared" si="36"/>
        <v>11956</v>
      </c>
      <c r="H851" s="93"/>
      <c r="I851" s="51"/>
      <c r="J851" s="52">
        <f t="shared" si="38"/>
        <v>0</v>
      </c>
      <c r="K851" s="93"/>
      <c r="L851" s="125" t="s">
        <v>162</v>
      </c>
      <c r="M851" s="125" t="s">
        <v>3307</v>
      </c>
      <c r="N851" s="125" t="s">
        <v>2824</v>
      </c>
      <c r="O851" s="125"/>
      <c r="P851" s="125" t="s">
        <v>2781</v>
      </c>
      <c r="Q851" s="125"/>
      <c r="R851" s="125"/>
      <c r="S851" s="125">
        <v>345</v>
      </c>
      <c r="T851" s="127">
        <v>7.76</v>
      </c>
      <c r="U851" s="125">
        <v>20</v>
      </c>
    </row>
    <row r="852" spans="1:21" s="142" customFormat="1" ht="18" customHeight="1" x14ac:dyDescent="0.25">
      <c r="A852" s="597"/>
      <c r="B852" s="123" t="s">
        <v>2784</v>
      </c>
      <c r="C852" s="175" t="s">
        <v>2785</v>
      </c>
      <c r="D852" s="125">
        <v>1</v>
      </c>
      <c r="E852" s="126" t="s">
        <v>242</v>
      </c>
      <c r="F852" s="5">
        <v>3660</v>
      </c>
      <c r="G852" s="272">
        <f t="shared" si="36"/>
        <v>2562</v>
      </c>
      <c r="H852" s="93"/>
      <c r="I852" s="51"/>
      <c r="J852" s="52">
        <f t="shared" si="38"/>
        <v>0</v>
      </c>
      <c r="K852" s="93"/>
      <c r="L852" s="125" t="s">
        <v>162</v>
      </c>
      <c r="M852" s="125" t="s">
        <v>3307</v>
      </c>
      <c r="N852" s="125" t="s">
        <v>2824</v>
      </c>
      <c r="O852" s="125"/>
      <c r="P852" s="125" t="s">
        <v>2781</v>
      </c>
      <c r="Q852" s="125"/>
      <c r="R852" s="125"/>
      <c r="S852" s="125">
        <v>345</v>
      </c>
      <c r="T852" s="127">
        <v>7.76</v>
      </c>
      <c r="U852" s="125">
        <v>20</v>
      </c>
    </row>
    <row r="853" spans="1:21" s="142" customFormat="1" ht="28.5" customHeight="1" x14ac:dyDescent="0.25">
      <c r="A853" s="597"/>
      <c r="B853" s="123" t="s">
        <v>3311</v>
      </c>
      <c r="C853" s="175" t="s">
        <v>3312</v>
      </c>
      <c r="D853" s="125">
        <v>11</v>
      </c>
      <c r="E853" s="126" t="s">
        <v>242</v>
      </c>
      <c r="F853" s="5">
        <v>854</v>
      </c>
      <c r="G853" s="272">
        <f t="shared" si="36"/>
        <v>597.79999999999995</v>
      </c>
      <c r="H853" s="93"/>
      <c r="I853" s="51"/>
      <c r="J853" s="52">
        <f t="shared" si="38"/>
        <v>0</v>
      </c>
      <c r="K853" s="93"/>
      <c r="L853" s="125" t="s">
        <v>162</v>
      </c>
      <c r="M853" s="125" t="s">
        <v>3307</v>
      </c>
      <c r="N853" s="125" t="s">
        <v>2824</v>
      </c>
      <c r="O853" s="125"/>
      <c r="P853" s="125" t="s">
        <v>2781</v>
      </c>
      <c r="Q853" s="125"/>
      <c r="R853" s="125"/>
      <c r="S853" s="125">
        <v>345</v>
      </c>
      <c r="T853" s="127">
        <v>7.76</v>
      </c>
      <c r="U853" s="125">
        <v>20</v>
      </c>
    </row>
    <row r="854" spans="1:21" s="142" customFormat="1" ht="31.5" x14ac:dyDescent="0.25">
      <c r="A854" s="597"/>
      <c r="B854" s="264" t="s">
        <v>3345</v>
      </c>
      <c r="C854" s="424" t="s">
        <v>3346</v>
      </c>
      <c r="D854" s="266"/>
      <c r="E854" s="267" t="s">
        <v>235</v>
      </c>
      <c r="F854" s="268">
        <v>30378</v>
      </c>
      <c r="G854" s="269">
        <f t="shared" si="36"/>
        <v>21264.6</v>
      </c>
      <c r="H854" s="93"/>
      <c r="I854" s="270"/>
      <c r="J854" s="271">
        <f t="shared" si="38"/>
        <v>0</v>
      </c>
      <c r="K854" s="93"/>
      <c r="L854" s="266" t="s">
        <v>162</v>
      </c>
      <c r="M854" s="266" t="s">
        <v>3307</v>
      </c>
      <c r="N854" s="266" t="s">
        <v>2829</v>
      </c>
      <c r="O854" s="266"/>
      <c r="P854" s="266" t="s">
        <v>2781</v>
      </c>
      <c r="Q854" s="266"/>
      <c r="R854" s="266"/>
      <c r="S854" s="266">
        <v>345</v>
      </c>
      <c r="T854" s="371">
        <v>8.26</v>
      </c>
      <c r="U854" s="266">
        <v>20</v>
      </c>
    </row>
    <row r="855" spans="1:21" s="142" customFormat="1" ht="28.5" customHeight="1" x14ac:dyDescent="0.25">
      <c r="A855" s="597"/>
      <c r="B855" s="123" t="s">
        <v>3347</v>
      </c>
      <c r="C855" s="175" t="s">
        <v>3348</v>
      </c>
      <c r="D855" s="125">
        <v>1</v>
      </c>
      <c r="E855" s="126" t="s">
        <v>242</v>
      </c>
      <c r="F855" s="5">
        <v>17324</v>
      </c>
      <c r="G855" s="272">
        <f t="shared" si="36"/>
        <v>12126.8</v>
      </c>
      <c r="H855" s="93"/>
      <c r="I855" s="51"/>
      <c r="J855" s="52">
        <f t="shared" si="38"/>
        <v>0</v>
      </c>
      <c r="K855" s="93"/>
      <c r="L855" s="125" t="s">
        <v>162</v>
      </c>
      <c r="M855" s="125" t="s">
        <v>3307</v>
      </c>
      <c r="N855" s="125" t="s">
        <v>2829</v>
      </c>
      <c r="O855" s="125"/>
      <c r="P855" s="125" t="s">
        <v>2781</v>
      </c>
      <c r="Q855" s="125"/>
      <c r="R855" s="125"/>
      <c r="S855" s="125">
        <v>345</v>
      </c>
      <c r="T855" s="127">
        <v>8.26</v>
      </c>
      <c r="U855" s="125">
        <v>20</v>
      </c>
    </row>
    <row r="856" spans="1:21" s="142" customFormat="1" ht="20.25" customHeight="1" x14ac:dyDescent="0.25">
      <c r="A856" s="597"/>
      <c r="B856" s="123" t="s">
        <v>2784</v>
      </c>
      <c r="C856" s="175" t="s">
        <v>2785</v>
      </c>
      <c r="D856" s="125">
        <v>1</v>
      </c>
      <c r="E856" s="126" t="s">
        <v>242</v>
      </c>
      <c r="F856" s="5">
        <v>3660</v>
      </c>
      <c r="G856" s="272">
        <f t="shared" si="36"/>
        <v>2562</v>
      </c>
      <c r="H856" s="93"/>
      <c r="I856" s="51"/>
      <c r="J856" s="52">
        <f t="shared" si="38"/>
        <v>0</v>
      </c>
      <c r="K856" s="93"/>
      <c r="L856" s="125" t="s">
        <v>162</v>
      </c>
      <c r="M856" s="125" t="s">
        <v>3307</v>
      </c>
      <c r="N856" s="125" t="s">
        <v>2829</v>
      </c>
      <c r="O856" s="125"/>
      <c r="P856" s="125" t="s">
        <v>2781</v>
      </c>
      <c r="Q856" s="125"/>
      <c r="R856" s="125"/>
      <c r="S856" s="125">
        <v>345</v>
      </c>
      <c r="T856" s="127">
        <v>8.26</v>
      </c>
      <c r="U856" s="125">
        <v>20</v>
      </c>
    </row>
    <row r="857" spans="1:21" s="142" customFormat="1" ht="28.5" customHeight="1" x14ac:dyDescent="0.25">
      <c r="A857" s="597"/>
      <c r="B857" s="123" t="s">
        <v>3311</v>
      </c>
      <c r="C857" s="175" t="s">
        <v>3312</v>
      </c>
      <c r="D857" s="125">
        <v>11</v>
      </c>
      <c r="E857" s="126" t="s">
        <v>242</v>
      </c>
      <c r="F857" s="5">
        <v>854</v>
      </c>
      <c r="G857" s="272">
        <f t="shared" si="36"/>
        <v>597.79999999999995</v>
      </c>
      <c r="H857" s="93"/>
      <c r="I857" s="51"/>
      <c r="J857" s="52">
        <f t="shared" si="38"/>
        <v>0</v>
      </c>
      <c r="K857" s="93"/>
      <c r="L857" s="125" t="s">
        <v>162</v>
      </c>
      <c r="M857" s="125" t="s">
        <v>3307</v>
      </c>
      <c r="N857" s="125" t="s">
        <v>2829</v>
      </c>
      <c r="O857" s="125"/>
      <c r="P857" s="125" t="s">
        <v>2781</v>
      </c>
      <c r="Q857" s="125"/>
      <c r="R857" s="125"/>
      <c r="S857" s="125">
        <v>345</v>
      </c>
      <c r="T857" s="127">
        <v>8.26</v>
      </c>
      <c r="U857" s="125">
        <v>20</v>
      </c>
    </row>
    <row r="858" spans="1:21" s="142" customFormat="1" ht="31.5" x14ac:dyDescent="0.25">
      <c r="A858" s="597"/>
      <c r="B858" s="264" t="s">
        <v>3349</v>
      </c>
      <c r="C858" s="424" t="s">
        <v>3350</v>
      </c>
      <c r="D858" s="266"/>
      <c r="E858" s="267" t="s">
        <v>235</v>
      </c>
      <c r="F858" s="268">
        <v>31354</v>
      </c>
      <c r="G858" s="269">
        <f t="shared" si="36"/>
        <v>21947.800000000003</v>
      </c>
      <c r="H858" s="93"/>
      <c r="I858" s="270"/>
      <c r="J858" s="271">
        <f t="shared" si="38"/>
        <v>0</v>
      </c>
      <c r="K858" s="93"/>
      <c r="L858" s="266" t="s">
        <v>162</v>
      </c>
      <c r="M858" s="266" t="s">
        <v>3307</v>
      </c>
      <c r="N858" s="266" t="s">
        <v>2834</v>
      </c>
      <c r="O858" s="266"/>
      <c r="P858" s="266" t="s">
        <v>2781</v>
      </c>
      <c r="Q858" s="266"/>
      <c r="R858" s="266"/>
      <c r="S858" s="266">
        <v>345</v>
      </c>
      <c r="T858" s="371">
        <v>8.84</v>
      </c>
      <c r="U858" s="266">
        <v>20</v>
      </c>
    </row>
    <row r="859" spans="1:21" s="142" customFormat="1" ht="28.5" customHeight="1" x14ac:dyDescent="0.25">
      <c r="A859" s="597"/>
      <c r="B859" s="123" t="s">
        <v>3351</v>
      </c>
      <c r="C859" s="175" t="s">
        <v>3352</v>
      </c>
      <c r="D859" s="125">
        <v>1</v>
      </c>
      <c r="E859" s="126" t="s">
        <v>242</v>
      </c>
      <c r="F859" s="5">
        <v>17446</v>
      </c>
      <c r="G859" s="272">
        <f t="shared" si="36"/>
        <v>12212.2</v>
      </c>
      <c r="H859" s="93"/>
      <c r="I859" s="51"/>
      <c r="J859" s="52">
        <f t="shared" si="38"/>
        <v>0</v>
      </c>
      <c r="K859" s="93"/>
      <c r="L859" s="125" t="s">
        <v>162</v>
      </c>
      <c r="M859" s="125" t="s">
        <v>3307</v>
      </c>
      <c r="N859" s="125" t="s">
        <v>2834</v>
      </c>
      <c r="O859" s="125"/>
      <c r="P859" s="125" t="s">
        <v>2781</v>
      </c>
      <c r="Q859" s="125"/>
      <c r="R859" s="125"/>
      <c r="S859" s="125">
        <v>345</v>
      </c>
      <c r="T859" s="127">
        <v>8.84</v>
      </c>
      <c r="U859" s="125">
        <v>20</v>
      </c>
    </row>
    <row r="860" spans="1:21" s="142" customFormat="1" ht="18" customHeight="1" x14ac:dyDescent="0.25">
      <c r="A860" s="597"/>
      <c r="B860" s="123" t="s">
        <v>2784</v>
      </c>
      <c r="C860" s="175" t="s">
        <v>2785</v>
      </c>
      <c r="D860" s="125">
        <v>1</v>
      </c>
      <c r="E860" s="126" t="s">
        <v>242</v>
      </c>
      <c r="F860" s="5">
        <v>3660</v>
      </c>
      <c r="G860" s="272">
        <f t="shared" si="36"/>
        <v>2562</v>
      </c>
      <c r="H860" s="93"/>
      <c r="I860" s="51"/>
      <c r="J860" s="52">
        <f t="shared" si="38"/>
        <v>0</v>
      </c>
      <c r="K860" s="93"/>
      <c r="L860" s="125" t="s">
        <v>162</v>
      </c>
      <c r="M860" s="125" t="s">
        <v>3307</v>
      </c>
      <c r="N860" s="125" t="s">
        <v>2834</v>
      </c>
      <c r="O860" s="125"/>
      <c r="P860" s="125" t="s">
        <v>2781</v>
      </c>
      <c r="Q860" s="125"/>
      <c r="R860" s="125"/>
      <c r="S860" s="125">
        <v>345</v>
      </c>
      <c r="T860" s="127">
        <v>8.84</v>
      </c>
      <c r="U860" s="125">
        <v>20</v>
      </c>
    </row>
    <row r="861" spans="1:21" s="142" customFormat="1" ht="28.5" customHeight="1" x14ac:dyDescent="0.25">
      <c r="A861" s="597"/>
      <c r="B861" s="123" t="s">
        <v>3311</v>
      </c>
      <c r="C861" s="175" t="s">
        <v>3312</v>
      </c>
      <c r="D861" s="125">
        <v>12</v>
      </c>
      <c r="E861" s="126" t="s">
        <v>242</v>
      </c>
      <c r="F861" s="5">
        <v>854</v>
      </c>
      <c r="G861" s="272">
        <f t="shared" si="36"/>
        <v>597.79999999999995</v>
      </c>
      <c r="H861" s="93"/>
      <c r="I861" s="51"/>
      <c r="J861" s="52">
        <f t="shared" si="38"/>
        <v>0</v>
      </c>
      <c r="K861" s="93"/>
      <c r="L861" s="125" t="s">
        <v>162</v>
      </c>
      <c r="M861" s="125" t="s">
        <v>3307</v>
      </c>
      <c r="N861" s="125" t="s">
        <v>2834</v>
      </c>
      <c r="O861" s="125"/>
      <c r="P861" s="125" t="s">
        <v>2781</v>
      </c>
      <c r="Q861" s="125"/>
      <c r="R861" s="125"/>
      <c r="S861" s="125">
        <v>345</v>
      </c>
      <c r="T861" s="127">
        <v>8.84</v>
      </c>
      <c r="U861" s="125">
        <v>20</v>
      </c>
    </row>
    <row r="862" spans="1:21" s="142" customFormat="1" ht="31.5" x14ac:dyDescent="0.25">
      <c r="A862" s="597"/>
      <c r="B862" s="264" t="s">
        <v>3353</v>
      </c>
      <c r="C862" s="424" t="s">
        <v>3354</v>
      </c>
      <c r="D862" s="266"/>
      <c r="E862" s="267" t="s">
        <v>235</v>
      </c>
      <c r="F862" s="268">
        <v>32574</v>
      </c>
      <c r="G862" s="269">
        <f t="shared" si="36"/>
        <v>22801.800000000003</v>
      </c>
      <c r="H862" s="93"/>
      <c r="I862" s="270"/>
      <c r="J862" s="271">
        <f t="shared" si="38"/>
        <v>0</v>
      </c>
      <c r="K862" s="93"/>
      <c r="L862" s="266" t="s">
        <v>162</v>
      </c>
      <c r="M862" s="266" t="s">
        <v>3307</v>
      </c>
      <c r="N862" s="266" t="s">
        <v>2109</v>
      </c>
      <c r="O862" s="266"/>
      <c r="P862" s="266" t="s">
        <v>2781</v>
      </c>
      <c r="Q862" s="266"/>
      <c r="R862" s="266"/>
      <c r="S862" s="266">
        <v>345</v>
      </c>
      <c r="T862" s="371">
        <v>9.4199999999999982</v>
      </c>
      <c r="U862" s="266">
        <v>20</v>
      </c>
    </row>
    <row r="863" spans="1:21" s="142" customFormat="1" ht="28.5" customHeight="1" x14ac:dyDescent="0.25">
      <c r="A863" s="597"/>
      <c r="B863" s="123" t="s">
        <v>3355</v>
      </c>
      <c r="C863" s="175" t="s">
        <v>3356</v>
      </c>
      <c r="D863" s="125">
        <v>1</v>
      </c>
      <c r="E863" s="126" t="s">
        <v>242</v>
      </c>
      <c r="F863" s="5">
        <v>17812</v>
      </c>
      <c r="G863" s="272">
        <f t="shared" si="36"/>
        <v>12468.400000000001</v>
      </c>
      <c r="H863" s="93"/>
      <c r="I863" s="51"/>
      <c r="J863" s="52">
        <f t="shared" si="38"/>
        <v>0</v>
      </c>
      <c r="K863" s="93"/>
      <c r="L863" s="125" t="s">
        <v>162</v>
      </c>
      <c r="M863" s="125" t="s">
        <v>3307</v>
      </c>
      <c r="N863" s="125" t="s">
        <v>2109</v>
      </c>
      <c r="O863" s="125"/>
      <c r="P863" s="125" t="s">
        <v>2781</v>
      </c>
      <c r="Q863" s="125"/>
      <c r="R863" s="125"/>
      <c r="S863" s="125">
        <v>345</v>
      </c>
      <c r="T863" s="127">
        <v>9.4199999999999982</v>
      </c>
      <c r="U863" s="125">
        <v>20</v>
      </c>
    </row>
    <row r="864" spans="1:21" s="142" customFormat="1" ht="18.75" customHeight="1" x14ac:dyDescent="0.25">
      <c r="A864" s="597"/>
      <c r="B864" s="123" t="s">
        <v>2784</v>
      </c>
      <c r="C864" s="175" t="s">
        <v>2785</v>
      </c>
      <c r="D864" s="125">
        <v>1</v>
      </c>
      <c r="E864" s="126" t="s">
        <v>242</v>
      </c>
      <c r="F864" s="5">
        <v>3660</v>
      </c>
      <c r="G864" s="272">
        <f t="shared" si="36"/>
        <v>2562</v>
      </c>
      <c r="H864" s="93"/>
      <c r="I864" s="51"/>
      <c r="J864" s="52">
        <f t="shared" si="38"/>
        <v>0</v>
      </c>
      <c r="K864" s="93"/>
      <c r="L864" s="125" t="s">
        <v>162</v>
      </c>
      <c r="M864" s="125" t="s">
        <v>3307</v>
      </c>
      <c r="N864" s="125" t="s">
        <v>2109</v>
      </c>
      <c r="O864" s="125"/>
      <c r="P864" s="125" t="s">
        <v>2781</v>
      </c>
      <c r="Q864" s="125"/>
      <c r="R864" s="125"/>
      <c r="S864" s="125">
        <v>345</v>
      </c>
      <c r="T864" s="127">
        <v>9.4199999999999982</v>
      </c>
      <c r="U864" s="125">
        <v>20</v>
      </c>
    </row>
    <row r="865" spans="1:21" s="142" customFormat="1" ht="28.5" customHeight="1" x14ac:dyDescent="0.25">
      <c r="A865" s="597"/>
      <c r="B865" s="123" t="s">
        <v>3311</v>
      </c>
      <c r="C865" s="175" t="s">
        <v>3312</v>
      </c>
      <c r="D865" s="125">
        <v>13</v>
      </c>
      <c r="E865" s="126" t="s">
        <v>242</v>
      </c>
      <c r="F865" s="5">
        <v>854</v>
      </c>
      <c r="G865" s="272">
        <f t="shared" si="36"/>
        <v>597.79999999999995</v>
      </c>
      <c r="H865" s="93"/>
      <c r="I865" s="51"/>
      <c r="J865" s="52">
        <f t="shared" si="38"/>
        <v>0</v>
      </c>
      <c r="K865" s="93"/>
      <c r="L865" s="125" t="s">
        <v>162</v>
      </c>
      <c r="M865" s="125" t="s">
        <v>3307</v>
      </c>
      <c r="N865" s="125" t="s">
        <v>2109</v>
      </c>
      <c r="O865" s="125"/>
      <c r="P865" s="125" t="s">
        <v>2781</v>
      </c>
      <c r="Q865" s="125"/>
      <c r="R865" s="125"/>
      <c r="S865" s="125">
        <v>345</v>
      </c>
      <c r="T865" s="127">
        <v>9.4199999999999982</v>
      </c>
      <c r="U865" s="125">
        <v>20</v>
      </c>
    </row>
    <row r="866" spans="1:21" s="142" customFormat="1" ht="31.5" x14ac:dyDescent="0.25">
      <c r="A866" s="597"/>
      <c r="B866" s="264" t="s">
        <v>3357</v>
      </c>
      <c r="C866" s="424" t="s">
        <v>3358</v>
      </c>
      <c r="D866" s="266"/>
      <c r="E866" s="267" t="s">
        <v>235</v>
      </c>
      <c r="F866" s="268">
        <v>33550</v>
      </c>
      <c r="G866" s="269">
        <f t="shared" si="36"/>
        <v>23485</v>
      </c>
      <c r="H866" s="93"/>
      <c r="I866" s="270"/>
      <c r="J866" s="271">
        <f t="shared" si="38"/>
        <v>0</v>
      </c>
      <c r="K866" s="93"/>
      <c r="L866" s="266" t="s">
        <v>162</v>
      </c>
      <c r="M866" s="266" t="s">
        <v>3307</v>
      </c>
      <c r="N866" s="266" t="s">
        <v>2843</v>
      </c>
      <c r="O866" s="266"/>
      <c r="P866" s="266" t="s">
        <v>2781</v>
      </c>
      <c r="Q866" s="266"/>
      <c r="R866" s="266"/>
      <c r="S866" s="266">
        <v>345</v>
      </c>
      <c r="T866" s="371">
        <v>10</v>
      </c>
      <c r="U866" s="266">
        <v>20</v>
      </c>
    </row>
    <row r="867" spans="1:21" s="142" customFormat="1" ht="28.5" customHeight="1" x14ac:dyDescent="0.25">
      <c r="A867" s="597"/>
      <c r="B867" s="123" t="s">
        <v>3359</v>
      </c>
      <c r="C867" s="175" t="s">
        <v>3360</v>
      </c>
      <c r="D867" s="125">
        <v>1</v>
      </c>
      <c r="E867" s="126" t="s">
        <v>242</v>
      </c>
      <c r="F867" s="5">
        <v>17934</v>
      </c>
      <c r="G867" s="272">
        <f t="shared" si="36"/>
        <v>12553.8</v>
      </c>
      <c r="H867" s="93"/>
      <c r="I867" s="51"/>
      <c r="J867" s="52">
        <f t="shared" si="38"/>
        <v>0</v>
      </c>
      <c r="K867" s="93"/>
      <c r="L867" s="125" t="s">
        <v>162</v>
      </c>
      <c r="M867" s="125" t="s">
        <v>3307</v>
      </c>
      <c r="N867" s="125" t="s">
        <v>2843</v>
      </c>
      <c r="O867" s="125"/>
      <c r="P867" s="125" t="s">
        <v>2781</v>
      </c>
      <c r="Q867" s="125"/>
      <c r="R867" s="125"/>
      <c r="S867" s="125">
        <v>345</v>
      </c>
      <c r="T867" s="127">
        <v>10</v>
      </c>
      <c r="U867" s="125">
        <v>20</v>
      </c>
    </row>
    <row r="868" spans="1:21" s="142" customFormat="1" ht="17.25" customHeight="1" x14ac:dyDescent="0.25">
      <c r="A868" s="597"/>
      <c r="B868" s="123" t="s">
        <v>2784</v>
      </c>
      <c r="C868" s="175" t="s">
        <v>2785</v>
      </c>
      <c r="D868" s="125">
        <v>1</v>
      </c>
      <c r="E868" s="126" t="s">
        <v>242</v>
      </c>
      <c r="F868" s="5">
        <v>3660</v>
      </c>
      <c r="G868" s="272">
        <f t="shared" si="36"/>
        <v>2562</v>
      </c>
      <c r="H868" s="93"/>
      <c r="I868" s="51"/>
      <c r="J868" s="52">
        <f t="shared" si="38"/>
        <v>0</v>
      </c>
      <c r="K868" s="93"/>
      <c r="L868" s="125" t="s">
        <v>162</v>
      </c>
      <c r="M868" s="125" t="s">
        <v>3307</v>
      </c>
      <c r="N868" s="125" t="s">
        <v>2843</v>
      </c>
      <c r="O868" s="125"/>
      <c r="P868" s="125" t="s">
        <v>2781</v>
      </c>
      <c r="Q868" s="125"/>
      <c r="R868" s="125"/>
      <c r="S868" s="125">
        <v>345</v>
      </c>
      <c r="T868" s="127">
        <v>10</v>
      </c>
      <c r="U868" s="125">
        <v>20</v>
      </c>
    </row>
    <row r="869" spans="1:21" s="142" customFormat="1" ht="28.5" customHeight="1" thickBot="1" x14ac:dyDescent="0.3">
      <c r="A869" s="570"/>
      <c r="B869" s="178" t="s">
        <v>3311</v>
      </c>
      <c r="C869" s="179" t="s">
        <v>3312</v>
      </c>
      <c r="D869" s="180">
        <v>14</v>
      </c>
      <c r="E869" s="181" t="s">
        <v>242</v>
      </c>
      <c r="F869" s="242">
        <v>854</v>
      </c>
      <c r="G869" s="294">
        <f t="shared" si="36"/>
        <v>597.79999999999995</v>
      </c>
      <c r="H869" s="93"/>
      <c r="I869" s="243"/>
      <c r="J869" s="55">
        <f t="shared" si="38"/>
        <v>0</v>
      </c>
      <c r="K869" s="93"/>
      <c r="L869" s="180" t="s">
        <v>162</v>
      </c>
      <c r="M869" s="180" t="s">
        <v>3307</v>
      </c>
      <c r="N869" s="180" t="s">
        <v>2843</v>
      </c>
      <c r="O869" s="180"/>
      <c r="P869" s="180" t="s">
        <v>2781</v>
      </c>
      <c r="Q869" s="180"/>
      <c r="R869" s="180"/>
      <c r="S869" s="180">
        <v>345</v>
      </c>
      <c r="T869" s="244">
        <v>10</v>
      </c>
      <c r="U869" s="180">
        <v>20</v>
      </c>
    </row>
    <row r="870" spans="1:21" s="142" customFormat="1" ht="32.25" thickTop="1" x14ac:dyDescent="0.25">
      <c r="A870" s="587"/>
      <c r="B870" s="282" t="s">
        <v>3361</v>
      </c>
      <c r="C870" s="441" t="s">
        <v>3362</v>
      </c>
      <c r="D870" s="284"/>
      <c r="E870" s="285" t="s">
        <v>235</v>
      </c>
      <c r="F870" s="268">
        <v>23668</v>
      </c>
      <c r="G870" s="287">
        <f t="shared" si="36"/>
        <v>16567.599999999999</v>
      </c>
      <c r="H870" s="93"/>
      <c r="I870" s="47"/>
      <c r="J870" s="48">
        <f t="shared" si="38"/>
        <v>0</v>
      </c>
      <c r="K870" s="93"/>
      <c r="L870" s="284" t="s">
        <v>162</v>
      </c>
      <c r="M870" s="284" t="s">
        <v>3307</v>
      </c>
      <c r="N870" s="284" t="s">
        <v>3308</v>
      </c>
      <c r="O870" s="284"/>
      <c r="P870" s="284" t="s">
        <v>2848</v>
      </c>
      <c r="Q870" s="284"/>
      <c r="R870" s="284"/>
      <c r="S870" s="284">
        <v>345</v>
      </c>
      <c r="T870" s="378">
        <v>3.28</v>
      </c>
      <c r="U870" s="284">
        <v>20</v>
      </c>
    </row>
    <row r="871" spans="1:21" s="142" customFormat="1" ht="28.5" customHeight="1" x14ac:dyDescent="0.25">
      <c r="A871" s="583"/>
      <c r="B871" s="123" t="s">
        <v>3363</v>
      </c>
      <c r="C871" s="175" t="s">
        <v>3364</v>
      </c>
      <c r="D871" s="125">
        <v>1</v>
      </c>
      <c r="E871" s="126" t="s">
        <v>242</v>
      </c>
      <c r="F871" s="5">
        <v>15738</v>
      </c>
      <c r="G871" s="272">
        <f t="shared" si="36"/>
        <v>11016.6</v>
      </c>
      <c r="H871" s="93"/>
      <c r="I871" s="51"/>
      <c r="J871" s="52">
        <f t="shared" si="38"/>
        <v>0</v>
      </c>
      <c r="K871" s="93"/>
      <c r="L871" s="125" t="s">
        <v>162</v>
      </c>
      <c r="M871" s="125" t="s">
        <v>3307</v>
      </c>
      <c r="N871" s="125" t="s">
        <v>3308</v>
      </c>
      <c r="O871" s="125"/>
      <c r="P871" s="125" t="s">
        <v>2848</v>
      </c>
      <c r="Q871" s="125"/>
      <c r="R871" s="125"/>
      <c r="S871" s="125">
        <v>345</v>
      </c>
      <c r="T871" s="127">
        <v>3.28</v>
      </c>
      <c r="U871" s="125">
        <v>20</v>
      </c>
    </row>
    <row r="872" spans="1:21" s="142" customFormat="1" ht="18.75" customHeight="1" x14ac:dyDescent="0.25">
      <c r="A872" s="583"/>
      <c r="B872" s="123" t="s">
        <v>2784</v>
      </c>
      <c r="C872" s="175" t="s">
        <v>2785</v>
      </c>
      <c r="D872" s="125">
        <v>1</v>
      </c>
      <c r="E872" s="126" t="s">
        <v>242</v>
      </c>
      <c r="F872" s="5">
        <v>3660</v>
      </c>
      <c r="G872" s="272">
        <f t="shared" si="36"/>
        <v>2562</v>
      </c>
      <c r="H872" s="93"/>
      <c r="I872" s="51"/>
      <c r="J872" s="52">
        <f t="shared" si="38"/>
        <v>0</v>
      </c>
      <c r="K872" s="93"/>
      <c r="L872" s="125" t="s">
        <v>162</v>
      </c>
      <c r="M872" s="125" t="s">
        <v>3307</v>
      </c>
      <c r="N872" s="125" t="s">
        <v>3308</v>
      </c>
      <c r="O872" s="125"/>
      <c r="P872" s="125" t="s">
        <v>2848</v>
      </c>
      <c r="Q872" s="125"/>
      <c r="R872" s="125"/>
      <c r="S872" s="125">
        <v>345</v>
      </c>
      <c r="T872" s="127">
        <v>3.28</v>
      </c>
      <c r="U872" s="125">
        <v>20</v>
      </c>
    </row>
    <row r="873" spans="1:21" s="142" customFormat="1" ht="28.5" customHeight="1" x14ac:dyDescent="0.25">
      <c r="A873" s="583"/>
      <c r="B873" s="123" t="s">
        <v>3311</v>
      </c>
      <c r="C873" s="175" t="s">
        <v>3312</v>
      </c>
      <c r="D873" s="125">
        <v>5</v>
      </c>
      <c r="E873" s="126" t="s">
        <v>242</v>
      </c>
      <c r="F873" s="5">
        <v>854</v>
      </c>
      <c r="G873" s="272">
        <f t="shared" si="36"/>
        <v>597.79999999999995</v>
      </c>
      <c r="H873" s="93"/>
      <c r="I873" s="51"/>
      <c r="J873" s="52">
        <f t="shared" si="38"/>
        <v>0</v>
      </c>
      <c r="K873" s="93"/>
      <c r="L873" s="125" t="s">
        <v>162</v>
      </c>
      <c r="M873" s="125" t="s">
        <v>3307</v>
      </c>
      <c r="N873" s="125" t="s">
        <v>3308</v>
      </c>
      <c r="O873" s="125"/>
      <c r="P873" s="125" t="s">
        <v>2848</v>
      </c>
      <c r="Q873" s="125"/>
      <c r="R873" s="125"/>
      <c r="S873" s="125">
        <v>345</v>
      </c>
      <c r="T873" s="127">
        <v>3.28</v>
      </c>
      <c r="U873" s="125">
        <v>20</v>
      </c>
    </row>
    <row r="874" spans="1:21" s="142" customFormat="1" ht="31.5" x14ac:dyDescent="0.25">
      <c r="A874" s="583"/>
      <c r="B874" s="264" t="s">
        <v>3365</v>
      </c>
      <c r="C874" s="424" t="s">
        <v>3366</v>
      </c>
      <c r="D874" s="266"/>
      <c r="E874" s="267" t="s">
        <v>235</v>
      </c>
      <c r="F874" s="268">
        <v>23790</v>
      </c>
      <c r="G874" s="269">
        <f t="shared" si="36"/>
        <v>16653</v>
      </c>
      <c r="H874" s="93"/>
      <c r="I874" s="270"/>
      <c r="J874" s="271">
        <f t="shared" si="38"/>
        <v>0</v>
      </c>
      <c r="K874" s="93"/>
      <c r="L874" s="266" t="s">
        <v>162</v>
      </c>
      <c r="M874" s="266" t="s">
        <v>3307</v>
      </c>
      <c r="N874" s="266" t="s">
        <v>2780</v>
      </c>
      <c r="O874" s="266"/>
      <c r="P874" s="266" t="s">
        <v>2848</v>
      </c>
      <c r="Q874" s="266"/>
      <c r="R874" s="266"/>
      <c r="S874" s="266">
        <v>345</v>
      </c>
      <c r="T874" s="371">
        <v>3.78</v>
      </c>
      <c r="U874" s="266">
        <v>20</v>
      </c>
    </row>
    <row r="875" spans="1:21" s="142" customFormat="1" ht="28.5" customHeight="1" x14ac:dyDescent="0.25">
      <c r="A875" s="583"/>
      <c r="B875" s="123" t="s">
        <v>3367</v>
      </c>
      <c r="C875" s="175" t="s">
        <v>3368</v>
      </c>
      <c r="D875" s="125">
        <v>1</v>
      </c>
      <c r="E875" s="126" t="s">
        <v>242</v>
      </c>
      <c r="F875" s="5">
        <v>15860</v>
      </c>
      <c r="G875" s="272">
        <f t="shared" si="36"/>
        <v>11102</v>
      </c>
      <c r="H875" s="93"/>
      <c r="I875" s="51"/>
      <c r="J875" s="52">
        <f t="shared" si="38"/>
        <v>0</v>
      </c>
      <c r="K875" s="93"/>
      <c r="L875" s="125" t="s">
        <v>162</v>
      </c>
      <c r="M875" s="125" t="s">
        <v>3307</v>
      </c>
      <c r="N875" s="125" t="s">
        <v>2780</v>
      </c>
      <c r="O875" s="125"/>
      <c r="P875" s="125" t="s">
        <v>2848</v>
      </c>
      <c r="Q875" s="125"/>
      <c r="R875" s="125"/>
      <c r="S875" s="125">
        <v>345</v>
      </c>
      <c r="T875" s="127">
        <v>3.78</v>
      </c>
      <c r="U875" s="125">
        <v>20</v>
      </c>
    </row>
    <row r="876" spans="1:21" s="142" customFormat="1" ht="18" customHeight="1" x14ac:dyDescent="0.25">
      <c r="A876" s="583"/>
      <c r="B876" s="123" t="s">
        <v>2784</v>
      </c>
      <c r="C876" s="175" t="s">
        <v>2785</v>
      </c>
      <c r="D876" s="125">
        <v>1</v>
      </c>
      <c r="E876" s="126" t="s">
        <v>242</v>
      </c>
      <c r="F876" s="5">
        <v>3660</v>
      </c>
      <c r="G876" s="272">
        <f t="shared" si="36"/>
        <v>2562</v>
      </c>
      <c r="H876" s="93"/>
      <c r="I876" s="51"/>
      <c r="J876" s="52">
        <f t="shared" si="38"/>
        <v>0</v>
      </c>
      <c r="K876" s="93"/>
      <c r="L876" s="125" t="s">
        <v>162</v>
      </c>
      <c r="M876" s="125" t="s">
        <v>3307</v>
      </c>
      <c r="N876" s="125" t="s">
        <v>2780</v>
      </c>
      <c r="O876" s="125"/>
      <c r="P876" s="125" t="s">
        <v>2848</v>
      </c>
      <c r="Q876" s="125"/>
      <c r="R876" s="125"/>
      <c r="S876" s="125">
        <v>345</v>
      </c>
      <c r="T876" s="127">
        <v>3.78</v>
      </c>
      <c r="U876" s="125">
        <v>20</v>
      </c>
    </row>
    <row r="877" spans="1:21" s="142" customFormat="1" ht="28.5" customHeight="1" x14ac:dyDescent="0.25">
      <c r="A877" s="583"/>
      <c r="B877" s="123" t="s">
        <v>3311</v>
      </c>
      <c r="C877" s="175" t="s">
        <v>3312</v>
      </c>
      <c r="D877" s="125">
        <v>5</v>
      </c>
      <c r="E877" s="126" t="s">
        <v>242</v>
      </c>
      <c r="F877" s="5">
        <v>854</v>
      </c>
      <c r="G877" s="272">
        <f t="shared" si="36"/>
        <v>597.79999999999995</v>
      </c>
      <c r="H877" s="93"/>
      <c r="I877" s="51"/>
      <c r="J877" s="52">
        <f t="shared" si="38"/>
        <v>0</v>
      </c>
      <c r="K877" s="93"/>
      <c r="L877" s="125" t="s">
        <v>162</v>
      </c>
      <c r="M877" s="125" t="s">
        <v>3307</v>
      </c>
      <c r="N877" s="125" t="s">
        <v>2780</v>
      </c>
      <c r="O877" s="125"/>
      <c r="P877" s="125" t="s">
        <v>2848</v>
      </c>
      <c r="Q877" s="125"/>
      <c r="R877" s="125"/>
      <c r="S877" s="125">
        <v>345</v>
      </c>
      <c r="T877" s="127">
        <v>3.78</v>
      </c>
      <c r="U877" s="125">
        <v>20</v>
      </c>
    </row>
    <row r="878" spans="1:21" s="142" customFormat="1" ht="31.5" x14ac:dyDescent="0.25">
      <c r="A878" s="583"/>
      <c r="B878" s="264" t="s">
        <v>3369</v>
      </c>
      <c r="C878" s="424" t="s">
        <v>3370</v>
      </c>
      <c r="D878" s="266"/>
      <c r="E878" s="267" t="s">
        <v>235</v>
      </c>
      <c r="F878" s="268">
        <v>24766</v>
      </c>
      <c r="G878" s="269">
        <f t="shared" si="36"/>
        <v>17336.2</v>
      </c>
      <c r="H878" s="93"/>
      <c r="I878" s="270"/>
      <c r="J878" s="271">
        <f t="shared" si="38"/>
        <v>0</v>
      </c>
      <c r="K878" s="93"/>
      <c r="L878" s="266" t="s">
        <v>162</v>
      </c>
      <c r="M878" s="266" t="s">
        <v>3307</v>
      </c>
      <c r="N878" s="266" t="s">
        <v>2792</v>
      </c>
      <c r="O878" s="266"/>
      <c r="P878" s="266" t="s">
        <v>2848</v>
      </c>
      <c r="Q878" s="266"/>
      <c r="R878" s="266"/>
      <c r="S878" s="266">
        <v>345</v>
      </c>
      <c r="T878" s="371">
        <v>4.3599999999999994</v>
      </c>
      <c r="U878" s="266">
        <v>20</v>
      </c>
    </row>
    <row r="879" spans="1:21" s="142" customFormat="1" ht="28.5" customHeight="1" x14ac:dyDescent="0.25">
      <c r="A879" s="583"/>
      <c r="B879" s="123" t="s">
        <v>3371</v>
      </c>
      <c r="C879" s="175" t="s">
        <v>3372</v>
      </c>
      <c r="D879" s="125">
        <v>1</v>
      </c>
      <c r="E879" s="126" t="s">
        <v>242</v>
      </c>
      <c r="F879" s="5">
        <v>15982</v>
      </c>
      <c r="G879" s="272">
        <f t="shared" si="36"/>
        <v>11187.400000000001</v>
      </c>
      <c r="H879" s="93"/>
      <c r="I879" s="51"/>
      <c r="J879" s="52">
        <f t="shared" si="38"/>
        <v>0</v>
      </c>
      <c r="K879" s="93"/>
      <c r="L879" s="125" t="s">
        <v>162</v>
      </c>
      <c r="M879" s="125" t="s">
        <v>3307</v>
      </c>
      <c r="N879" s="125" t="s">
        <v>2792</v>
      </c>
      <c r="O879" s="125"/>
      <c r="P879" s="125" t="s">
        <v>2848</v>
      </c>
      <c r="Q879" s="125"/>
      <c r="R879" s="125"/>
      <c r="S879" s="125">
        <v>345</v>
      </c>
      <c r="T879" s="127">
        <v>4.3599999999999994</v>
      </c>
      <c r="U879" s="125">
        <v>20</v>
      </c>
    </row>
    <row r="880" spans="1:21" s="142" customFormat="1" ht="17.25" customHeight="1" x14ac:dyDescent="0.25">
      <c r="A880" s="583"/>
      <c r="B880" s="123" t="s">
        <v>2784</v>
      </c>
      <c r="C880" s="175" t="s">
        <v>2785</v>
      </c>
      <c r="D880" s="125">
        <v>1</v>
      </c>
      <c r="E880" s="126" t="s">
        <v>242</v>
      </c>
      <c r="F880" s="5">
        <v>3660</v>
      </c>
      <c r="G880" s="272">
        <f t="shared" si="36"/>
        <v>2562</v>
      </c>
      <c r="H880" s="93"/>
      <c r="I880" s="51"/>
      <c r="J880" s="52">
        <f t="shared" si="38"/>
        <v>0</v>
      </c>
      <c r="K880" s="93"/>
      <c r="L880" s="125" t="s">
        <v>162</v>
      </c>
      <c r="M880" s="125" t="s">
        <v>3307</v>
      </c>
      <c r="N880" s="125" t="s">
        <v>2792</v>
      </c>
      <c r="O880" s="125"/>
      <c r="P880" s="125" t="s">
        <v>2848</v>
      </c>
      <c r="Q880" s="125"/>
      <c r="R880" s="125"/>
      <c r="S880" s="125">
        <v>345</v>
      </c>
      <c r="T880" s="127">
        <v>4.3599999999999994</v>
      </c>
      <c r="U880" s="125">
        <v>20</v>
      </c>
    </row>
    <row r="881" spans="1:21" s="142" customFormat="1" ht="28.5" customHeight="1" x14ac:dyDescent="0.25">
      <c r="A881" s="583"/>
      <c r="B881" s="123" t="s">
        <v>3311</v>
      </c>
      <c r="C881" s="175" t="s">
        <v>3312</v>
      </c>
      <c r="D881" s="125">
        <v>6</v>
      </c>
      <c r="E881" s="126" t="s">
        <v>242</v>
      </c>
      <c r="F881" s="5">
        <v>854</v>
      </c>
      <c r="G881" s="272">
        <f t="shared" si="36"/>
        <v>597.79999999999995</v>
      </c>
      <c r="H881" s="93"/>
      <c r="I881" s="51"/>
      <c r="J881" s="52">
        <f t="shared" si="38"/>
        <v>0</v>
      </c>
      <c r="K881" s="93"/>
      <c r="L881" s="125" t="s">
        <v>162</v>
      </c>
      <c r="M881" s="125" t="s">
        <v>3307</v>
      </c>
      <c r="N881" s="125" t="s">
        <v>2792</v>
      </c>
      <c r="O881" s="125"/>
      <c r="P881" s="125" t="s">
        <v>2848</v>
      </c>
      <c r="Q881" s="125"/>
      <c r="R881" s="125"/>
      <c r="S881" s="125">
        <v>345</v>
      </c>
      <c r="T881" s="127">
        <v>4.3599999999999994</v>
      </c>
      <c r="U881" s="125">
        <v>20</v>
      </c>
    </row>
    <row r="882" spans="1:21" s="142" customFormat="1" ht="31.5" x14ac:dyDescent="0.25">
      <c r="A882" s="583"/>
      <c r="B882" s="264" t="s">
        <v>3373</v>
      </c>
      <c r="C882" s="424" t="s">
        <v>3374</v>
      </c>
      <c r="D882" s="266"/>
      <c r="E882" s="267" t="s">
        <v>235</v>
      </c>
      <c r="F882" s="268">
        <v>25864</v>
      </c>
      <c r="G882" s="269">
        <f t="shared" ref="G882:G921" si="39">F882-F882*$G$4</f>
        <v>18104.8</v>
      </c>
      <c r="H882" s="93"/>
      <c r="I882" s="270"/>
      <c r="J882" s="271">
        <f t="shared" ref="J882:J913" si="40">IF(I882*G882&gt;0,I882*G882,0)</f>
        <v>0</v>
      </c>
      <c r="K882" s="93"/>
      <c r="L882" s="266" t="s">
        <v>162</v>
      </c>
      <c r="M882" s="266" t="s">
        <v>3307</v>
      </c>
      <c r="N882" s="266" t="s">
        <v>2797</v>
      </c>
      <c r="O882" s="266"/>
      <c r="P882" s="266" t="s">
        <v>2848</v>
      </c>
      <c r="Q882" s="266"/>
      <c r="R882" s="266"/>
      <c r="S882" s="266">
        <v>345</v>
      </c>
      <c r="T882" s="371">
        <v>4.9399999999999995</v>
      </c>
      <c r="U882" s="266">
        <v>20</v>
      </c>
    </row>
    <row r="883" spans="1:21" s="142" customFormat="1" ht="28.5" customHeight="1" x14ac:dyDescent="0.25">
      <c r="A883" s="583"/>
      <c r="B883" s="123" t="s">
        <v>3375</v>
      </c>
      <c r="C883" s="175" t="s">
        <v>3376</v>
      </c>
      <c r="D883" s="125">
        <v>1</v>
      </c>
      <c r="E883" s="126" t="s">
        <v>242</v>
      </c>
      <c r="F883" s="5">
        <v>16226</v>
      </c>
      <c r="G883" s="272">
        <f t="shared" si="39"/>
        <v>11358.2</v>
      </c>
      <c r="H883" s="93"/>
      <c r="I883" s="51"/>
      <c r="J883" s="52">
        <f t="shared" si="40"/>
        <v>0</v>
      </c>
      <c r="K883" s="93"/>
      <c r="L883" s="125" t="s">
        <v>162</v>
      </c>
      <c r="M883" s="125" t="s">
        <v>3307</v>
      </c>
      <c r="N883" s="125" t="s">
        <v>2797</v>
      </c>
      <c r="O883" s="125"/>
      <c r="P883" s="125" t="s">
        <v>2848</v>
      </c>
      <c r="Q883" s="125"/>
      <c r="R883" s="125"/>
      <c r="S883" s="125">
        <v>345</v>
      </c>
      <c r="T883" s="127">
        <v>4.9399999999999995</v>
      </c>
      <c r="U883" s="125">
        <v>20</v>
      </c>
    </row>
    <row r="884" spans="1:21" s="142" customFormat="1" ht="16.5" customHeight="1" x14ac:dyDescent="0.25">
      <c r="A884" s="583"/>
      <c r="B884" s="123" t="s">
        <v>2784</v>
      </c>
      <c r="C884" s="175" t="s">
        <v>2785</v>
      </c>
      <c r="D884" s="125">
        <v>1</v>
      </c>
      <c r="E884" s="126" t="s">
        <v>242</v>
      </c>
      <c r="F884" s="5">
        <v>3660</v>
      </c>
      <c r="G884" s="272">
        <f t="shared" si="39"/>
        <v>2562</v>
      </c>
      <c r="H884" s="93"/>
      <c r="I884" s="51"/>
      <c r="J884" s="52">
        <f t="shared" si="40"/>
        <v>0</v>
      </c>
      <c r="K884" s="93"/>
      <c r="L884" s="125" t="s">
        <v>162</v>
      </c>
      <c r="M884" s="125" t="s">
        <v>3307</v>
      </c>
      <c r="N884" s="125" t="s">
        <v>2797</v>
      </c>
      <c r="O884" s="125"/>
      <c r="P884" s="125" t="s">
        <v>2848</v>
      </c>
      <c r="Q884" s="125"/>
      <c r="R884" s="125"/>
      <c r="S884" s="125">
        <v>345</v>
      </c>
      <c r="T884" s="127">
        <v>4.9399999999999995</v>
      </c>
      <c r="U884" s="125">
        <v>20</v>
      </c>
    </row>
    <row r="885" spans="1:21" s="142" customFormat="1" ht="28.5" customHeight="1" x14ac:dyDescent="0.25">
      <c r="A885" s="583"/>
      <c r="B885" s="123" t="s">
        <v>3311</v>
      </c>
      <c r="C885" s="175" t="s">
        <v>3312</v>
      </c>
      <c r="D885" s="125">
        <v>7</v>
      </c>
      <c r="E885" s="126" t="s">
        <v>242</v>
      </c>
      <c r="F885" s="5">
        <v>854</v>
      </c>
      <c r="G885" s="272">
        <f t="shared" si="39"/>
        <v>597.79999999999995</v>
      </c>
      <c r="H885" s="93"/>
      <c r="I885" s="51"/>
      <c r="J885" s="52">
        <f t="shared" si="40"/>
        <v>0</v>
      </c>
      <c r="K885" s="93"/>
      <c r="L885" s="125" t="s">
        <v>162</v>
      </c>
      <c r="M885" s="125" t="s">
        <v>3307</v>
      </c>
      <c r="N885" s="125" t="s">
        <v>2797</v>
      </c>
      <c r="O885" s="125"/>
      <c r="P885" s="125" t="s">
        <v>2848</v>
      </c>
      <c r="Q885" s="125"/>
      <c r="R885" s="125"/>
      <c r="S885" s="125">
        <v>345</v>
      </c>
      <c r="T885" s="127">
        <v>4.9399999999999995</v>
      </c>
      <c r="U885" s="125">
        <v>20</v>
      </c>
    </row>
    <row r="886" spans="1:21" s="142" customFormat="1" ht="31.5" x14ac:dyDescent="0.25">
      <c r="A886" s="583"/>
      <c r="B886" s="264" t="s">
        <v>3377</v>
      </c>
      <c r="C886" s="424" t="s">
        <v>3378</v>
      </c>
      <c r="D886" s="266"/>
      <c r="E886" s="267" t="s">
        <v>235</v>
      </c>
      <c r="F886" s="268">
        <v>25864</v>
      </c>
      <c r="G886" s="269">
        <f t="shared" si="39"/>
        <v>18104.8</v>
      </c>
      <c r="H886" s="93"/>
      <c r="I886" s="270"/>
      <c r="J886" s="271">
        <f t="shared" si="40"/>
        <v>0</v>
      </c>
      <c r="K886" s="93"/>
      <c r="L886" s="266" t="s">
        <v>162</v>
      </c>
      <c r="M886" s="266" t="s">
        <v>3307</v>
      </c>
      <c r="N886" s="266" t="s">
        <v>2802</v>
      </c>
      <c r="O886" s="266"/>
      <c r="P886" s="266" t="s">
        <v>2848</v>
      </c>
      <c r="Q886" s="266"/>
      <c r="R886" s="266"/>
      <c r="S886" s="266">
        <v>345</v>
      </c>
      <c r="T886" s="371">
        <v>5.4399999999999995</v>
      </c>
      <c r="U886" s="266">
        <v>20</v>
      </c>
    </row>
    <row r="887" spans="1:21" s="142" customFormat="1" ht="28.5" customHeight="1" x14ac:dyDescent="0.25">
      <c r="A887" s="583"/>
      <c r="B887" s="123" t="s">
        <v>3379</v>
      </c>
      <c r="C887" s="175" t="s">
        <v>3380</v>
      </c>
      <c r="D887" s="125">
        <v>1</v>
      </c>
      <c r="E887" s="126" t="s">
        <v>242</v>
      </c>
      <c r="F887" s="5">
        <v>16226</v>
      </c>
      <c r="G887" s="272">
        <f t="shared" si="39"/>
        <v>11358.2</v>
      </c>
      <c r="H887" s="93"/>
      <c r="I887" s="51"/>
      <c r="J887" s="52">
        <f t="shared" si="40"/>
        <v>0</v>
      </c>
      <c r="K887" s="93"/>
      <c r="L887" s="125" t="s">
        <v>162</v>
      </c>
      <c r="M887" s="125" t="s">
        <v>3307</v>
      </c>
      <c r="N887" s="125" t="s">
        <v>2802</v>
      </c>
      <c r="O887" s="125"/>
      <c r="P887" s="125" t="s">
        <v>2848</v>
      </c>
      <c r="Q887" s="125"/>
      <c r="R887" s="125"/>
      <c r="S887" s="125">
        <v>345</v>
      </c>
      <c r="T887" s="127">
        <v>5.4399999999999995</v>
      </c>
      <c r="U887" s="125">
        <v>20</v>
      </c>
    </row>
    <row r="888" spans="1:21" s="142" customFormat="1" ht="16.5" customHeight="1" x14ac:dyDescent="0.25">
      <c r="A888" s="583"/>
      <c r="B888" s="123" t="s">
        <v>2784</v>
      </c>
      <c r="C888" s="175" t="s">
        <v>2785</v>
      </c>
      <c r="D888" s="125">
        <v>1</v>
      </c>
      <c r="E888" s="126" t="s">
        <v>242</v>
      </c>
      <c r="F888" s="5">
        <v>3660</v>
      </c>
      <c r="G888" s="272">
        <f t="shared" si="39"/>
        <v>2562</v>
      </c>
      <c r="H888" s="93"/>
      <c r="I888" s="51"/>
      <c r="J888" s="52">
        <f t="shared" si="40"/>
        <v>0</v>
      </c>
      <c r="K888" s="93"/>
      <c r="L888" s="125" t="s">
        <v>162</v>
      </c>
      <c r="M888" s="125" t="s">
        <v>3307</v>
      </c>
      <c r="N888" s="125" t="s">
        <v>2802</v>
      </c>
      <c r="O888" s="125"/>
      <c r="P888" s="125" t="s">
        <v>2848</v>
      </c>
      <c r="Q888" s="125"/>
      <c r="R888" s="125"/>
      <c r="S888" s="125">
        <v>345</v>
      </c>
      <c r="T888" s="127">
        <v>5.4399999999999995</v>
      </c>
      <c r="U888" s="125">
        <v>20</v>
      </c>
    </row>
    <row r="889" spans="1:21" s="142" customFormat="1" ht="28.5" customHeight="1" x14ac:dyDescent="0.25">
      <c r="A889" s="583"/>
      <c r="B889" s="123" t="s">
        <v>3311</v>
      </c>
      <c r="C889" s="175" t="s">
        <v>3312</v>
      </c>
      <c r="D889" s="125">
        <v>7</v>
      </c>
      <c r="E889" s="126" t="s">
        <v>242</v>
      </c>
      <c r="F889" s="5">
        <v>854</v>
      </c>
      <c r="G889" s="272">
        <f t="shared" si="39"/>
        <v>597.79999999999995</v>
      </c>
      <c r="H889" s="93"/>
      <c r="I889" s="51"/>
      <c r="J889" s="52">
        <f t="shared" si="40"/>
        <v>0</v>
      </c>
      <c r="K889" s="93"/>
      <c r="L889" s="125" t="s">
        <v>162</v>
      </c>
      <c r="M889" s="125" t="s">
        <v>3307</v>
      </c>
      <c r="N889" s="125" t="s">
        <v>2802</v>
      </c>
      <c r="O889" s="125"/>
      <c r="P889" s="125" t="s">
        <v>2848</v>
      </c>
      <c r="Q889" s="125"/>
      <c r="R889" s="125"/>
      <c r="S889" s="125">
        <v>345</v>
      </c>
      <c r="T889" s="127">
        <v>5.4399999999999995</v>
      </c>
      <c r="U889" s="125">
        <v>20</v>
      </c>
    </row>
    <row r="890" spans="1:21" s="142" customFormat="1" ht="31.5" x14ac:dyDescent="0.25">
      <c r="A890" s="583"/>
      <c r="B890" s="264" t="s">
        <v>3381</v>
      </c>
      <c r="C890" s="424" t="s">
        <v>3382</v>
      </c>
      <c r="D890" s="266"/>
      <c r="E890" s="267" t="s">
        <v>235</v>
      </c>
      <c r="F890" s="268">
        <v>26108</v>
      </c>
      <c r="G890" s="269">
        <f t="shared" si="39"/>
        <v>18275.599999999999</v>
      </c>
      <c r="H890" s="93"/>
      <c r="I890" s="270"/>
      <c r="J890" s="271">
        <f t="shared" si="40"/>
        <v>0</v>
      </c>
      <c r="K890" s="93"/>
      <c r="L890" s="266" t="s">
        <v>162</v>
      </c>
      <c r="M890" s="266" t="s">
        <v>3307</v>
      </c>
      <c r="N890" s="266" t="s">
        <v>2809</v>
      </c>
      <c r="O890" s="266"/>
      <c r="P890" s="266" t="s">
        <v>2848</v>
      </c>
      <c r="Q890" s="266"/>
      <c r="R890" s="266"/>
      <c r="S890" s="266">
        <v>345</v>
      </c>
      <c r="T890" s="371">
        <v>5.9399999999999995</v>
      </c>
      <c r="U890" s="266">
        <v>20</v>
      </c>
    </row>
    <row r="891" spans="1:21" s="142" customFormat="1" ht="28.5" customHeight="1" x14ac:dyDescent="0.25">
      <c r="A891" s="583"/>
      <c r="B891" s="123" t="s">
        <v>3383</v>
      </c>
      <c r="C891" s="175" t="s">
        <v>3384</v>
      </c>
      <c r="D891" s="125">
        <v>1</v>
      </c>
      <c r="E891" s="126" t="s">
        <v>242</v>
      </c>
      <c r="F891" s="5">
        <v>16470</v>
      </c>
      <c r="G891" s="272">
        <f t="shared" si="39"/>
        <v>11529</v>
      </c>
      <c r="H891" s="93"/>
      <c r="I891" s="51"/>
      <c r="J891" s="52">
        <f t="shared" si="40"/>
        <v>0</v>
      </c>
      <c r="K891" s="93"/>
      <c r="L891" s="125" t="s">
        <v>162</v>
      </c>
      <c r="M891" s="125" t="s">
        <v>3307</v>
      </c>
      <c r="N891" s="125" t="s">
        <v>2809</v>
      </c>
      <c r="O891" s="125"/>
      <c r="P891" s="125" t="s">
        <v>2848</v>
      </c>
      <c r="Q891" s="125"/>
      <c r="R891" s="125"/>
      <c r="S891" s="125">
        <v>345</v>
      </c>
      <c r="T891" s="127">
        <v>5.9399999999999995</v>
      </c>
      <c r="U891" s="125">
        <v>20</v>
      </c>
    </row>
    <row r="892" spans="1:21" s="142" customFormat="1" ht="18" customHeight="1" x14ac:dyDescent="0.25">
      <c r="A892" s="583"/>
      <c r="B892" s="123" t="s">
        <v>2784</v>
      </c>
      <c r="C892" s="175" t="s">
        <v>2785</v>
      </c>
      <c r="D892" s="125">
        <v>1</v>
      </c>
      <c r="E892" s="126" t="s">
        <v>242</v>
      </c>
      <c r="F892" s="5">
        <v>3660</v>
      </c>
      <c r="G892" s="272">
        <f t="shared" si="39"/>
        <v>2562</v>
      </c>
      <c r="H892" s="93"/>
      <c r="I892" s="51"/>
      <c r="J892" s="52">
        <f t="shared" si="40"/>
        <v>0</v>
      </c>
      <c r="K892" s="93"/>
      <c r="L892" s="125" t="s">
        <v>162</v>
      </c>
      <c r="M892" s="125" t="s">
        <v>3307</v>
      </c>
      <c r="N892" s="125" t="s">
        <v>2809</v>
      </c>
      <c r="O892" s="125"/>
      <c r="P892" s="125" t="s">
        <v>2848</v>
      </c>
      <c r="Q892" s="125"/>
      <c r="R892" s="125"/>
      <c r="S892" s="125">
        <v>345</v>
      </c>
      <c r="T892" s="127">
        <v>5.9399999999999995</v>
      </c>
      <c r="U892" s="125">
        <v>20</v>
      </c>
    </row>
    <row r="893" spans="1:21" s="142" customFormat="1" ht="28.5" customHeight="1" x14ac:dyDescent="0.25">
      <c r="A893" s="583"/>
      <c r="B893" s="123" t="s">
        <v>3311</v>
      </c>
      <c r="C893" s="175" t="s">
        <v>3312</v>
      </c>
      <c r="D893" s="125">
        <v>7</v>
      </c>
      <c r="E893" s="126" t="s">
        <v>242</v>
      </c>
      <c r="F893" s="5">
        <v>854</v>
      </c>
      <c r="G893" s="272">
        <f t="shared" si="39"/>
        <v>597.79999999999995</v>
      </c>
      <c r="H893" s="93"/>
      <c r="I893" s="51"/>
      <c r="J893" s="52">
        <f t="shared" si="40"/>
        <v>0</v>
      </c>
      <c r="K893" s="93"/>
      <c r="L893" s="125" t="s">
        <v>162</v>
      </c>
      <c r="M893" s="125" t="s">
        <v>3307</v>
      </c>
      <c r="N893" s="125" t="s">
        <v>2809</v>
      </c>
      <c r="O893" s="125"/>
      <c r="P893" s="125" t="s">
        <v>2848</v>
      </c>
      <c r="Q893" s="125"/>
      <c r="R893" s="125"/>
      <c r="S893" s="125">
        <v>345</v>
      </c>
      <c r="T893" s="127">
        <v>5.9399999999999995</v>
      </c>
      <c r="U893" s="125">
        <v>20</v>
      </c>
    </row>
    <row r="894" spans="1:21" s="142" customFormat="1" ht="31.5" x14ac:dyDescent="0.25">
      <c r="A894" s="583"/>
      <c r="B894" s="264" t="s">
        <v>3385</v>
      </c>
      <c r="C894" s="424" t="s">
        <v>3386</v>
      </c>
      <c r="D894" s="266"/>
      <c r="E894" s="267" t="s">
        <v>235</v>
      </c>
      <c r="F894" s="268">
        <v>28792</v>
      </c>
      <c r="G894" s="269">
        <f t="shared" si="39"/>
        <v>20154.400000000001</v>
      </c>
      <c r="H894" s="93"/>
      <c r="I894" s="270"/>
      <c r="J894" s="271">
        <f t="shared" si="40"/>
        <v>0</v>
      </c>
      <c r="K894" s="93"/>
      <c r="L894" s="266" t="s">
        <v>162</v>
      </c>
      <c r="M894" s="266" t="s">
        <v>3307</v>
      </c>
      <c r="N894" s="266" t="s">
        <v>2816</v>
      </c>
      <c r="O894" s="266"/>
      <c r="P894" s="266" t="s">
        <v>2848</v>
      </c>
      <c r="Q894" s="266"/>
      <c r="R894" s="266"/>
      <c r="S894" s="266">
        <v>345</v>
      </c>
      <c r="T894" s="371">
        <v>6.68</v>
      </c>
      <c r="U894" s="266">
        <v>20</v>
      </c>
    </row>
    <row r="895" spans="1:21" s="142" customFormat="1" ht="28.5" customHeight="1" x14ac:dyDescent="0.25">
      <c r="A895" s="583"/>
      <c r="B895" s="123" t="s">
        <v>3387</v>
      </c>
      <c r="C895" s="175" t="s">
        <v>3388</v>
      </c>
      <c r="D895" s="125">
        <v>1</v>
      </c>
      <c r="E895" s="126" t="s">
        <v>242</v>
      </c>
      <c r="F895" s="5">
        <v>16592</v>
      </c>
      <c r="G895" s="272">
        <f t="shared" si="39"/>
        <v>11614.400000000001</v>
      </c>
      <c r="H895" s="93"/>
      <c r="I895" s="51"/>
      <c r="J895" s="52">
        <f t="shared" si="40"/>
        <v>0</v>
      </c>
      <c r="K895" s="93"/>
      <c r="L895" s="125" t="s">
        <v>162</v>
      </c>
      <c r="M895" s="125" t="s">
        <v>3307</v>
      </c>
      <c r="N895" s="125" t="s">
        <v>2816</v>
      </c>
      <c r="O895" s="125"/>
      <c r="P895" s="125" t="s">
        <v>2848</v>
      </c>
      <c r="Q895" s="125"/>
      <c r="R895" s="125"/>
      <c r="S895" s="125">
        <v>345</v>
      </c>
      <c r="T895" s="127">
        <v>6.68</v>
      </c>
      <c r="U895" s="125">
        <v>20</v>
      </c>
    </row>
    <row r="896" spans="1:21" s="142" customFormat="1" ht="18" customHeight="1" x14ac:dyDescent="0.25">
      <c r="A896" s="583"/>
      <c r="B896" s="123" t="s">
        <v>2784</v>
      </c>
      <c r="C896" s="175" t="s">
        <v>2785</v>
      </c>
      <c r="D896" s="125">
        <v>1</v>
      </c>
      <c r="E896" s="126" t="s">
        <v>242</v>
      </c>
      <c r="F896" s="5">
        <v>3660</v>
      </c>
      <c r="G896" s="272">
        <f t="shared" si="39"/>
        <v>2562</v>
      </c>
      <c r="H896" s="93"/>
      <c r="I896" s="51"/>
      <c r="J896" s="52">
        <f t="shared" si="40"/>
        <v>0</v>
      </c>
      <c r="K896" s="93"/>
      <c r="L896" s="125" t="s">
        <v>162</v>
      </c>
      <c r="M896" s="125" t="s">
        <v>3307</v>
      </c>
      <c r="N896" s="125" t="s">
        <v>2816</v>
      </c>
      <c r="O896" s="125"/>
      <c r="P896" s="125" t="s">
        <v>2848</v>
      </c>
      <c r="Q896" s="125"/>
      <c r="R896" s="125"/>
      <c r="S896" s="125">
        <v>345</v>
      </c>
      <c r="T896" s="127">
        <v>6.68</v>
      </c>
      <c r="U896" s="125">
        <v>20</v>
      </c>
    </row>
    <row r="897" spans="1:21" s="142" customFormat="1" ht="28.5" customHeight="1" x14ac:dyDescent="0.25">
      <c r="A897" s="583"/>
      <c r="B897" s="123" t="s">
        <v>3311</v>
      </c>
      <c r="C897" s="175" t="s">
        <v>3312</v>
      </c>
      <c r="D897" s="125">
        <v>10</v>
      </c>
      <c r="E897" s="126" t="s">
        <v>242</v>
      </c>
      <c r="F897" s="5">
        <v>854</v>
      </c>
      <c r="G897" s="272">
        <f t="shared" si="39"/>
        <v>597.79999999999995</v>
      </c>
      <c r="H897" s="93"/>
      <c r="I897" s="51"/>
      <c r="J897" s="52">
        <f t="shared" si="40"/>
        <v>0</v>
      </c>
      <c r="K897" s="93"/>
      <c r="L897" s="125" t="s">
        <v>162</v>
      </c>
      <c r="M897" s="125" t="s">
        <v>3307</v>
      </c>
      <c r="N897" s="125" t="s">
        <v>2816</v>
      </c>
      <c r="O897" s="125"/>
      <c r="P897" s="125" t="s">
        <v>2848</v>
      </c>
      <c r="Q897" s="125"/>
      <c r="R897" s="125"/>
      <c r="S897" s="125">
        <v>345</v>
      </c>
      <c r="T897" s="127">
        <v>6.68</v>
      </c>
      <c r="U897" s="125">
        <v>20</v>
      </c>
    </row>
    <row r="898" spans="1:21" s="142" customFormat="1" ht="31.5" x14ac:dyDescent="0.25">
      <c r="A898" s="583"/>
      <c r="B898" s="264" t="s">
        <v>3389</v>
      </c>
      <c r="C898" s="424" t="s">
        <v>3390</v>
      </c>
      <c r="D898" s="266"/>
      <c r="E898" s="267" t="s">
        <v>235</v>
      </c>
      <c r="F898" s="268">
        <v>29158</v>
      </c>
      <c r="G898" s="269">
        <f t="shared" si="39"/>
        <v>20410.599999999999</v>
      </c>
      <c r="H898" s="93"/>
      <c r="I898" s="270"/>
      <c r="J898" s="271">
        <f t="shared" si="40"/>
        <v>0</v>
      </c>
      <c r="K898" s="93"/>
      <c r="L898" s="266" t="s">
        <v>162</v>
      </c>
      <c r="M898" s="266" t="s">
        <v>3307</v>
      </c>
      <c r="N898" s="266" t="s">
        <v>2819</v>
      </c>
      <c r="O898" s="266"/>
      <c r="P898" s="266" t="s">
        <v>2848</v>
      </c>
      <c r="Q898" s="266"/>
      <c r="R898" s="266"/>
      <c r="S898" s="266">
        <v>345</v>
      </c>
      <c r="T898" s="371">
        <v>7.18</v>
      </c>
      <c r="U898" s="266">
        <v>20</v>
      </c>
    </row>
    <row r="899" spans="1:21" s="142" customFormat="1" ht="28.5" customHeight="1" x14ac:dyDescent="0.25">
      <c r="A899" s="583"/>
      <c r="B899" s="123" t="s">
        <v>3391</v>
      </c>
      <c r="C899" s="175" t="s">
        <v>3392</v>
      </c>
      <c r="D899" s="125">
        <v>1</v>
      </c>
      <c r="E899" s="126" t="s">
        <v>242</v>
      </c>
      <c r="F899" s="5">
        <v>16958</v>
      </c>
      <c r="G899" s="272">
        <f t="shared" si="39"/>
        <v>11870.6</v>
      </c>
      <c r="H899" s="93"/>
      <c r="I899" s="51"/>
      <c r="J899" s="52">
        <f t="shared" si="40"/>
        <v>0</v>
      </c>
      <c r="K899" s="93"/>
      <c r="L899" s="125" t="s">
        <v>162</v>
      </c>
      <c r="M899" s="125" t="s">
        <v>3307</v>
      </c>
      <c r="N899" s="125" t="s">
        <v>2819</v>
      </c>
      <c r="O899" s="125"/>
      <c r="P899" s="125" t="s">
        <v>2848</v>
      </c>
      <c r="Q899" s="125"/>
      <c r="R899" s="125"/>
      <c r="S899" s="125">
        <v>345</v>
      </c>
      <c r="T899" s="127">
        <v>7.18</v>
      </c>
      <c r="U899" s="125">
        <v>20</v>
      </c>
    </row>
    <row r="900" spans="1:21" s="142" customFormat="1" ht="17.25" customHeight="1" x14ac:dyDescent="0.25">
      <c r="A900" s="583"/>
      <c r="B900" s="123" t="s">
        <v>2784</v>
      </c>
      <c r="C900" s="175" t="s">
        <v>2785</v>
      </c>
      <c r="D900" s="125">
        <v>1</v>
      </c>
      <c r="E900" s="126" t="s">
        <v>242</v>
      </c>
      <c r="F900" s="5">
        <v>3660</v>
      </c>
      <c r="G900" s="272">
        <f t="shared" si="39"/>
        <v>2562</v>
      </c>
      <c r="H900" s="93"/>
      <c r="I900" s="51"/>
      <c r="J900" s="52">
        <f t="shared" si="40"/>
        <v>0</v>
      </c>
      <c r="K900" s="93"/>
      <c r="L900" s="125" t="s">
        <v>162</v>
      </c>
      <c r="M900" s="125" t="s">
        <v>3307</v>
      </c>
      <c r="N900" s="125" t="s">
        <v>2819</v>
      </c>
      <c r="O900" s="125"/>
      <c r="P900" s="125" t="s">
        <v>2848</v>
      </c>
      <c r="Q900" s="125"/>
      <c r="R900" s="125"/>
      <c r="S900" s="125">
        <v>345</v>
      </c>
      <c r="T900" s="127">
        <v>7.18</v>
      </c>
      <c r="U900" s="125">
        <v>20</v>
      </c>
    </row>
    <row r="901" spans="1:21" s="142" customFormat="1" ht="28.5" customHeight="1" x14ac:dyDescent="0.25">
      <c r="A901" s="583"/>
      <c r="B901" s="123" t="s">
        <v>3311</v>
      </c>
      <c r="C901" s="175" t="s">
        <v>3312</v>
      </c>
      <c r="D901" s="125">
        <v>10</v>
      </c>
      <c r="E901" s="126" t="s">
        <v>242</v>
      </c>
      <c r="F901" s="5">
        <v>854</v>
      </c>
      <c r="G901" s="272">
        <f t="shared" si="39"/>
        <v>597.79999999999995</v>
      </c>
      <c r="H901" s="93"/>
      <c r="I901" s="51"/>
      <c r="J901" s="52">
        <f t="shared" si="40"/>
        <v>0</v>
      </c>
      <c r="K901" s="93"/>
      <c r="L901" s="125" t="s">
        <v>162</v>
      </c>
      <c r="M901" s="125" t="s">
        <v>3307</v>
      </c>
      <c r="N901" s="125" t="s">
        <v>2819</v>
      </c>
      <c r="O901" s="125"/>
      <c r="P901" s="125" t="s">
        <v>2848</v>
      </c>
      <c r="Q901" s="125"/>
      <c r="R901" s="125"/>
      <c r="S901" s="125">
        <v>345</v>
      </c>
      <c r="T901" s="127">
        <v>7.18</v>
      </c>
      <c r="U901" s="125">
        <v>20</v>
      </c>
    </row>
    <row r="902" spans="1:21" s="142" customFormat="1" ht="31.5" x14ac:dyDescent="0.25">
      <c r="A902" s="583"/>
      <c r="B902" s="264" t="s">
        <v>3393</v>
      </c>
      <c r="C902" s="424" t="s">
        <v>3394</v>
      </c>
      <c r="D902" s="266"/>
      <c r="E902" s="267" t="s">
        <v>235</v>
      </c>
      <c r="F902" s="268">
        <v>30134</v>
      </c>
      <c r="G902" s="269">
        <f t="shared" si="39"/>
        <v>21093.800000000003</v>
      </c>
      <c r="H902" s="93"/>
      <c r="I902" s="270"/>
      <c r="J902" s="271">
        <f t="shared" si="40"/>
        <v>0</v>
      </c>
      <c r="K902" s="93"/>
      <c r="L902" s="266" t="s">
        <v>162</v>
      </c>
      <c r="M902" s="266" t="s">
        <v>3307</v>
      </c>
      <c r="N902" s="266" t="s">
        <v>2824</v>
      </c>
      <c r="O902" s="266"/>
      <c r="P902" s="266" t="s">
        <v>2848</v>
      </c>
      <c r="Q902" s="266"/>
      <c r="R902" s="266"/>
      <c r="S902" s="266">
        <v>345</v>
      </c>
      <c r="T902" s="371">
        <v>7.76</v>
      </c>
      <c r="U902" s="266">
        <v>20</v>
      </c>
    </row>
    <row r="903" spans="1:21" s="142" customFormat="1" ht="28.5" customHeight="1" x14ac:dyDescent="0.25">
      <c r="A903" s="583"/>
      <c r="B903" s="123" t="s">
        <v>3395</v>
      </c>
      <c r="C903" s="175" t="s">
        <v>3396</v>
      </c>
      <c r="D903" s="125">
        <v>1</v>
      </c>
      <c r="E903" s="126" t="s">
        <v>242</v>
      </c>
      <c r="F903" s="5">
        <v>17080</v>
      </c>
      <c r="G903" s="272">
        <f t="shared" si="39"/>
        <v>11956</v>
      </c>
      <c r="H903" s="93"/>
      <c r="I903" s="51"/>
      <c r="J903" s="52">
        <f t="shared" si="40"/>
        <v>0</v>
      </c>
      <c r="K903" s="93"/>
      <c r="L903" s="125" t="s">
        <v>162</v>
      </c>
      <c r="M903" s="125" t="s">
        <v>3307</v>
      </c>
      <c r="N903" s="125" t="s">
        <v>2824</v>
      </c>
      <c r="O903" s="125"/>
      <c r="P903" s="125" t="s">
        <v>2848</v>
      </c>
      <c r="Q903" s="125"/>
      <c r="R903" s="125"/>
      <c r="S903" s="125">
        <v>345</v>
      </c>
      <c r="T903" s="127">
        <v>7.76</v>
      </c>
      <c r="U903" s="125">
        <v>20</v>
      </c>
    </row>
    <row r="904" spans="1:21" s="142" customFormat="1" ht="17.25" customHeight="1" x14ac:dyDescent="0.25">
      <c r="A904" s="583"/>
      <c r="B904" s="123" t="s">
        <v>2784</v>
      </c>
      <c r="C904" s="175" t="s">
        <v>2785</v>
      </c>
      <c r="D904" s="125">
        <v>1</v>
      </c>
      <c r="E904" s="126" t="s">
        <v>242</v>
      </c>
      <c r="F904" s="5">
        <v>3660</v>
      </c>
      <c r="G904" s="272">
        <f t="shared" si="39"/>
        <v>2562</v>
      </c>
      <c r="H904" s="93"/>
      <c r="I904" s="51"/>
      <c r="J904" s="52">
        <f t="shared" si="40"/>
        <v>0</v>
      </c>
      <c r="K904" s="93"/>
      <c r="L904" s="125" t="s">
        <v>162</v>
      </c>
      <c r="M904" s="125" t="s">
        <v>3307</v>
      </c>
      <c r="N904" s="125" t="s">
        <v>2824</v>
      </c>
      <c r="O904" s="125"/>
      <c r="P904" s="125" t="s">
        <v>2848</v>
      </c>
      <c r="Q904" s="125"/>
      <c r="R904" s="125"/>
      <c r="S904" s="125">
        <v>345</v>
      </c>
      <c r="T904" s="127">
        <v>7.76</v>
      </c>
      <c r="U904" s="125">
        <v>20</v>
      </c>
    </row>
    <row r="905" spans="1:21" s="142" customFormat="1" ht="28.5" customHeight="1" x14ac:dyDescent="0.25">
      <c r="A905" s="583"/>
      <c r="B905" s="123" t="s">
        <v>3311</v>
      </c>
      <c r="C905" s="175" t="s">
        <v>3312</v>
      </c>
      <c r="D905" s="125">
        <v>11</v>
      </c>
      <c r="E905" s="126" t="s">
        <v>242</v>
      </c>
      <c r="F905" s="5">
        <v>854</v>
      </c>
      <c r="G905" s="272">
        <f t="shared" si="39"/>
        <v>597.79999999999995</v>
      </c>
      <c r="H905" s="93"/>
      <c r="I905" s="51"/>
      <c r="J905" s="52">
        <f t="shared" si="40"/>
        <v>0</v>
      </c>
      <c r="K905" s="93"/>
      <c r="L905" s="125" t="s">
        <v>162</v>
      </c>
      <c r="M905" s="125" t="s">
        <v>3307</v>
      </c>
      <c r="N905" s="125" t="s">
        <v>2824</v>
      </c>
      <c r="O905" s="125"/>
      <c r="P905" s="125" t="s">
        <v>2848</v>
      </c>
      <c r="Q905" s="125"/>
      <c r="R905" s="125"/>
      <c r="S905" s="125">
        <v>345</v>
      </c>
      <c r="T905" s="127">
        <v>7.76</v>
      </c>
      <c r="U905" s="125">
        <v>20</v>
      </c>
    </row>
    <row r="906" spans="1:21" s="142" customFormat="1" ht="31.5" x14ac:dyDescent="0.25">
      <c r="A906" s="583"/>
      <c r="B906" s="264" t="s">
        <v>3397</v>
      </c>
      <c r="C906" s="424" t="s">
        <v>3398</v>
      </c>
      <c r="D906" s="266"/>
      <c r="E906" s="267" t="s">
        <v>235</v>
      </c>
      <c r="F906" s="268">
        <v>30378</v>
      </c>
      <c r="G906" s="269">
        <f t="shared" si="39"/>
        <v>21264.6</v>
      </c>
      <c r="H906" s="93"/>
      <c r="I906" s="270"/>
      <c r="J906" s="271">
        <f t="shared" si="40"/>
        <v>0</v>
      </c>
      <c r="K906" s="93"/>
      <c r="L906" s="266" t="s">
        <v>162</v>
      </c>
      <c r="M906" s="266" t="s">
        <v>3307</v>
      </c>
      <c r="N906" s="266" t="s">
        <v>2829</v>
      </c>
      <c r="O906" s="266"/>
      <c r="P906" s="266" t="s">
        <v>2848</v>
      </c>
      <c r="Q906" s="266"/>
      <c r="R906" s="266"/>
      <c r="S906" s="266">
        <v>345</v>
      </c>
      <c r="T906" s="371">
        <v>7.26</v>
      </c>
      <c r="U906" s="266">
        <v>20</v>
      </c>
    </row>
    <row r="907" spans="1:21" s="142" customFormat="1" ht="28.5" customHeight="1" x14ac:dyDescent="0.25">
      <c r="A907" s="583"/>
      <c r="B907" s="123" t="s">
        <v>3399</v>
      </c>
      <c r="C907" s="175" t="s">
        <v>3400</v>
      </c>
      <c r="D907" s="125">
        <v>1</v>
      </c>
      <c r="E907" s="126" t="s">
        <v>242</v>
      </c>
      <c r="F907" s="5">
        <v>17324</v>
      </c>
      <c r="G907" s="272">
        <f t="shared" si="39"/>
        <v>12126.8</v>
      </c>
      <c r="H907" s="93"/>
      <c r="I907" s="51"/>
      <c r="J907" s="52">
        <f t="shared" si="40"/>
        <v>0</v>
      </c>
      <c r="K907" s="93"/>
      <c r="L907" s="125" t="s">
        <v>162</v>
      </c>
      <c r="M907" s="125" t="s">
        <v>3307</v>
      </c>
      <c r="N907" s="125" t="s">
        <v>2829</v>
      </c>
      <c r="O907" s="125"/>
      <c r="P907" s="125" t="s">
        <v>2848</v>
      </c>
      <c r="Q907" s="125"/>
      <c r="R907" s="125"/>
      <c r="S907" s="125">
        <v>345</v>
      </c>
      <c r="T907" s="127">
        <v>7.26</v>
      </c>
      <c r="U907" s="125">
        <v>20</v>
      </c>
    </row>
    <row r="908" spans="1:21" s="142" customFormat="1" ht="18" customHeight="1" x14ac:dyDescent="0.25">
      <c r="A908" s="583"/>
      <c r="B908" s="123" t="s">
        <v>2784</v>
      </c>
      <c r="C908" s="175" t="s">
        <v>2785</v>
      </c>
      <c r="D908" s="125">
        <v>1</v>
      </c>
      <c r="E908" s="126" t="s">
        <v>242</v>
      </c>
      <c r="F908" s="5">
        <v>3660</v>
      </c>
      <c r="G908" s="272">
        <f t="shared" si="39"/>
        <v>2562</v>
      </c>
      <c r="H908" s="93"/>
      <c r="I908" s="51"/>
      <c r="J908" s="52">
        <f t="shared" si="40"/>
        <v>0</v>
      </c>
      <c r="K908" s="93"/>
      <c r="L908" s="125" t="s">
        <v>162</v>
      </c>
      <c r="M908" s="125" t="s">
        <v>3307</v>
      </c>
      <c r="N908" s="125" t="s">
        <v>2829</v>
      </c>
      <c r="O908" s="125"/>
      <c r="P908" s="125" t="s">
        <v>2848</v>
      </c>
      <c r="Q908" s="125"/>
      <c r="R908" s="125"/>
      <c r="S908" s="125">
        <v>345</v>
      </c>
      <c r="T908" s="127">
        <v>7.26</v>
      </c>
      <c r="U908" s="125">
        <v>20</v>
      </c>
    </row>
    <row r="909" spans="1:21" s="142" customFormat="1" ht="28.5" customHeight="1" x14ac:dyDescent="0.25">
      <c r="A909" s="583"/>
      <c r="B909" s="123" t="s">
        <v>3311</v>
      </c>
      <c r="C909" s="175" t="s">
        <v>3312</v>
      </c>
      <c r="D909" s="125">
        <v>11</v>
      </c>
      <c r="E909" s="126" t="s">
        <v>242</v>
      </c>
      <c r="F909" s="5">
        <v>854</v>
      </c>
      <c r="G909" s="272">
        <f t="shared" si="39"/>
        <v>597.79999999999995</v>
      </c>
      <c r="H909" s="93"/>
      <c r="I909" s="51"/>
      <c r="J909" s="52">
        <f t="shared" si="40"/>
        <v>0</v>
      </c>
      <c r="K909" s="93"/>
      <c r="L909" s="125" t="s">
        <v>162</v>
      </c>
      <c r="M909" s="125" t="s">
        <v>3307</v>
      </c>
      <c r="N909" s="125" t="s">
        <v>2829</v>
      </c>
      <c r="O909" s="125"/>
      <c r="P909" s="125" t="s">
        <v>2848</v>
      </c>
      <c r="Q909" s="125"/>
      <c r="R909" s="125"/>
      <c r="S909" s="125">
        <v>345</v>
      </c>
      <c r="T909" s="127">
        <v>7.26</v>
      </c>
      <c r="U909" s="125">
        <v>20</v>
      </c>
    </row>
    <row r="910" spans="1:21" s="142" customFormat="1" ht="31.5" x14ac:dyDescent="0.25">
      <c r="A910" s="583"/>
      <c r="B910" s="264" t="s">
        <v>3401</v>
      </c>
      <c r="C910" s="424" t="s">
        <v>3402</v>
      </c>
      <c r="D910" s="266"/>
      <c r="E910" s="267" t="s">
        <v>235</v>
      </c>
      <c r="F910" s="268">
        <v>31354</v>
      </c>
      <c r="G910" s="269">
        <f t="shared" si="39"/>
        <v>21947.800000000003</v>
      </c>
      <c r="H910" s="93"/>
      <c r="I910" s="270"/>
      <c r="J910" s="271">
        <f t="shared" si="40"/>
        <v>0</v>
      </c>
      <c r="K910" s="93"/>
      <c r="L910" s="266" t="s">
        <v>162</v>
      </c>
      <c r="M910" s="266" t="s">
        <v>3307</v>
      </c>
      <c r="N910" s="266" t="s">
        <v>2834</v>
      </c>
      <c r="O910" s="266"/>
      <c r="P910" s="266" t="s">
        <v>2848</v>
      </c>
      <c r="Q910" s="266"/>
      <c r="R910" s="266"/>
      <c r="S910" s="266">
        <v>345</v>
      </c>
      <c r="T910" s="371">
        <v>8.84</v>
      </c>
      <c r="U910" s="266">
        <v>20</v>
      </c>
    </row>
    <row r="911" spans="1:21" s="142" customFormat="1" ht="28.5" customHeight="1" x14ac:dyDescent="0.25">
      <c r="A911" s="583"/>
      <c r="B911" s="123" t="s">
        <v>3403</v>
      </c>
      <c r="C911" s="175" t="s">
        <v>3404</v>
      </c>
      <c r="D911" s="125">
        <v>1</v>
      </c>
      <c r="E911" s="126" t="s">
        <v>242</v>
      </c>
      <c r="F911" s="5">
        <v>17446</v>
      </c>
      <c r="G911" s="272">
        <f t="shared" si="39"/>
        <v>12212.2</v>
      </c>
      <c r="H911" s="93"/>
      <c r="I911" s="51"/>
      <c r="J911" s="52">
        <f t="shared" si="40"/>
        <v>0</v>
      </c>
      <c r="K911" s="93"/>
      <c r="L911" s="125" t="s">
        <v>162</v>
      </c>
      <c r="M911" s="125" t="s">
        <v>3307</v>
      </c>
      <c r="N911" s="125" t="s">
        <v>2834</v>
      </c>
      <c r="O911" s="125"/>
      <c r="P911" s="125" t="s">
        <v>2848</v>
      </c>
      <c r="Q911" s="125"/>
      <c r="R911" s="125"/>
      <c r="S911" s="125">
        <v>345</v>
      </c>
      <c r="T911" s="127">
        <v>8.84</v>
      </c>
      <c r="U911" s="125">
        <v>20</v>
      </c>
    </row>
    <row r="912" spans="1:21" s="142" customFormat="1" ht="18.75" customHeight="1" x14ac:dyDescent="0.25">
      <c r="A912" s="583"/>
      <c r="B912" s="123" t="s">
        <v>2784</v>
      </c>
      <c r="C912" s="175" t="s">
        <v>2785</v>
      </c>
      <c r="D912" s="125">
        <v>1</v>
      </c>
      <c r="E912" s="126" t="s">
        <v>242</v>
      </c>
      <c r="F912" s="5">
        <v>3660</v>
      </c>
      <c r="G912" s="272">
        <f t="shared" si="39"/>
        <v>2562</v>
      </c>
      <c r="H912" s="93"/>
      <c r="I912" s="51"/>
      <c r="J912" s="52">
        <f t="shared" si="40"/>
        <v>0</v>
      </c>
      <c r="K912" s="93"/>
      <c r="L912" s="125" t="s">
        <v>162</v>
      </c>
      <c r="M912" s="125" t="s">
        <v>3307</v>
      </c>
      <c r="N912" s="125" t="s">
        <v>2834</v>
      </c>
      <c r="O912" s="125"/>
      <c r="P912" s="125" t="s">
        <v>2848</v>
      </c>
      <c r="Q912" s="125"/>
      <c r="R912" s="125"/>
      <c r="S912" s="125">
        <v>345</v>
      </c>
      <c r="T912" s="127">
        <v>8.84</v>
      </c>
      <c r="U912" s="125">
        <v>20</v>
      </c>
    </row>
    <row r="913" spans="1:21" s="142" customFormat="1" ht="28.5" customHeight="1" x14ac:dyDescent="0.25">
      <c r="A913" s="583"/>
      <c r="B913" s="123" t="s">
        <v>3311</v>
      </c>
      <c r="C913" s="175" t="s">
        <v>3312</v>
      </c>
      <c r="D913" s="125">
        <v>12</v>
      </c>
      <c r="E913" s="126" t="s">
        <v>242</v>
      </c>
      <c r="F913" s="5">
        <v>854</v>
      </c>
      <c r="G913" s="272">
        <f t="shared" si="39"/>
        <v>597.79999999999995</v>
      </c>
      <c r="H913" s="93"/>
      <c r="I913" s="51"/>
      <c r="J913" s="52">
        <f t="shared" si="40"/>
        <v>0</v>
      </c>
      <c r="K913" s="93"/>
      <c r="L913" s="125" t="s">
        <v>162</v>
      </c>
      <c r="M913" s="125" t="s">
        <v>3307</v>
      </c>
      <c r="N913" s="125" t="s">
        <v>2834</v>
      </c>
      <c r="O913" s="125"/>
      <c r="P913" s="125" t="s">
        <v>2848</v>
      </c>
      <c r="Q913" s="125"/>
      <c r="R913" s="125"/>
      <c r="S913" s="125">
        <v>345</v>
      </c>
      <c r="T913" s="127">
        <v>8.84</v>
      </c>
      <c r="U913" s="125">
        <v>20</v>
      </c>
    </row>
    <row r="914" spans="1:21" s="142" customFormat="1" ht="31.5" x14ac:dyDescent="0.25">
      <c r="A914" s="583"/>
      <c r="B914" s="264" t="s">
        <v>3405</v>
      </c>
      <c r="C914" s="424" t="s">
        <v>3406</v>
      </c>
      <c r="D914" s="266"/>
      <c r="E914" s="267" t="s">
        <v>235</v>
      </c>
      <c r="F914" s="268">
        <v>32574</v>
      </c>
      <c r="G914" s="269">
        <f t="shared" si="39"/>
        <v>22801.800000000003</v>
      </c>
      <c r="H914" s="93"/>
      <c r="I914" s="270"/>
      <c r="J914" s="271">
        <f t="shared" ref="J914:J921" si="41">IF(I914*G914&gt;0,I914*G914,0)</f>
        <v>0</v>
      </c>
      <c r="K914" s="93"/>
      <c r="L914" s="266" t="s">
        <v>162</v>
      </c>
      <c r="M914" s="266" t="s">
        <v>3307</v>
      </c>
      <c r="N914" s="266" t="s">
        <v>2109</v>
      </c>
      <c r="O914" s="266"/>
      <c r="P914" s="266" t="s">
        <v>2848</v>
      </c>
      <c r="Q914" s="266"/>
      <c r="R914" s="266"/>
      <c r="S914" s="266">
        <v>345</v>
      </c>
      <c r="T914" s="371">
        <v>9.4199999999999982</v>
      </c>
      <c r="U914" s="266">
        <v>20</v>
      </c>
    </row>
    <row r="915" spans="1:21" s="142" customFormat="1" ht="28.5" customHeight="1" x14ac:dyDescent="0.25">
      <c r="A915" s="583"/>
      <c r="B915" s="123" t="s">
        <v>3407</v>
      </c>
      <c r="C915" s="175" t="s">
        <v>3408</v>
      </c>
      <c r="D915" s="125">
        <v>1</v>
      </c>
      <c r="E915" s="126" t="s">
        <v>242</v>
      </c>
      <c r="F915" s="5">
        <v>17812</v>
      </c>
      <c r="G915" s="272">
        <f t="shared" si="39"/>
        <v>12468.400000000001</v>
      </c>
      <c r="H915" s="93"/>
      <c r="I915" s="51"/>
      <c r="J915" s="52">
        <f t="shared" si="41"/>
        <v>0</v>
      </c>
      <c r="K915" s="93"/>
      <c r="L915" s="125" t="s">
        <v>162</v>
      </c>
      <c r="M915" s="125" t="s">
        <v>3307</v>
      </c>
      <c r="N915" s="125" t="s">
        <v>2109</v>
      </c>
      <c r="O915" s="125"/>
      <c r="P915" s="125" t="s">
        <v>2848</v>
      </c>
      <c r="Q915" s="125"/>
      <c r="R915" s="125"/>
      <c r="S915" s="125">
        <v>345</v>
      </c>
      <c r="T915" s="127">
        <v>9.4199999999999982</v>
      </c>
      <c r="U915" s="125">
        <v>20</v>
      </c>
    </row>
    <row r="916" spans="1:21" s="142" customFormat="1" ht="18" customHeight="1" x14ac:dyDescent="0.25">
      <c r="A916" s="583"/>
      <c r="B916" s="123" t="s">
        <v>2784</v>
      </c>
      <c r="C916" s="175" t="s">
        <v>2785</v>
      </c>
      <c r="D916" s="125">
        <v>1</v>
      </c>
      <c r="E916" s="126" t="s">
        <v>242</v>
      </c>
      <c r="F916" s="5">
        <v>3660</v>
      </c>
      <c r="G916" s="272">
        <f t="shared" si="39"/>
        <v>2562</v>
      </c>
      <c r="H916" s="93"/>
      <c r="I916" s="51"/>
      <c r="J916" s="52">
        <f t="shared" si="41"/>
        <v>0</v>
      </c>
      <c r="K916" s="93"/>
      <c r="L916" s="125" t="s">
        <v>162</v>
      </c>
      <c r="M916" s="125" t="s">
        <v>3307</v>
      </c>
      <c r="N916" s="125" t="s">
        <v>2109</v>
      </c>
      <c r="O916" s="125"/>
      <c r="P916" s="125" t="s">
        <v>2848</v>
      </c>
      <c r="Q916" s="125"/>
      <c r="R916" s="125"/>
      <c r="S916" s="125">
        <v>345</v>
      </c>
      <c r="T916" s="127">
        <v>9.4199999999999982</v>
      </c>
      <c r="U916" s="125">
        <v>20</v>
      </c>
    </row>
    <row r="917" spans="1:21" s="142" customFormat="1" ht="28.5" customHeight="1" x14ac:dyDescent="0.25">
      <c r="A917" s="583"/>
      <c r="B917" s="123" t="s">
        <v>3311</v>
      </c>
      <c r="C917" s="175" t="s">
        <v>3312</v>
      </c>
      <c r="D917" s="125">
        <v>13</v>
      </c>
      <c r="E917" s="126" t="s">
        <v>242</v>
      </c>
      <c r="F917" s="5">
        <v>854</v>
      </c>
      <c r="G917" s="272">
        <f t="shared" si="39"/>
        <v>597.79999999999995</v>
      </c>
      <c r="H917" s="93"/>
      <c r="I917" s="51"/>
      <c r="J917" s="52">
        <f t="shared" si="41"/>
        <v>0</v>
      </c>
      <c r="K917" s="93"/>
      <c r="L917" s="125" t="s">
        <v>162</v>
      </c>
      <c r="M917" s="125" t="s">
        <v>3307</v>
      </c>
      <c r="N917" s="125" t="s">
        <v>2109</v>
      </c>
      <c r="O917" s="125"/>
      <c r="P917" s="125" t="s">
        <v>2848</v>
      </c>
      <c r="Q917" s="125"/>
      <c r="R917" s="125"/>
      <c r="S917" s="125">
        <v>345</v>
      </c>
      <c r="T917" s="127">
        <v>9.4199999999999982</v>
      </c>
      <c r="U917" s="125">
        <v>20</v>
      </c>
    </row>
    <row r="918" spans="1:21" s="142" customFormat="1" ht="31.5" x14ac:dyDescent="0.25">
      <c r="A918" s="583"/>
      <c r="B918" s="264" t="s">
        <v>3409</v>
      </c>
      <c r="C918" s="424" t="s">
        <v>3410</v>
      </c>
      <c r="D918" s="266"/>
      <c r="E918" s="267" t="s">
        <v>235</v>
      </c>
      <c r="F918" s="268">
        <v>33550</v>
      </c>
      <c r="G918" s="269">
        <f t="shared" si="39"/>
        <v>23485</v>
      </c>
      <c r="H918" s="93"/>
      <c r="I918" s="270"/>
      <c r="J918" s="271">
        <f t="shared" si="41"/>
        <v>0</v>
      </c>
      <c r="K918" s="93"/>
      <c r="L918" s="266" t="s">
        <v>162</v>
      </c>
      <c r="M918" s="266" t="s">
        <v>3307</v>
      </c>
      <c r="N918" s="266" t="s">
        <v>2843</v>
      </c>
      <c r="O918" s="266"/>
      <c r="P918" s="266" t="s">
        <v>2848</v>
      </c>
      <c r="Q918" s="266"/>
      <c r="R918" s="266"/>
      <c r="S918" s="266">
        <v>345</v>
      </c>
      <c r="T918" s="371">
        <v>10</v>
      </c>
      <c r="U918" s="266">
        <v>20</v>
      </c>
    </row>
    <row r="919" spans="1:21" s="142" customFormat="1" ht="28.5" customHeight="1" x14ac:dyDescent="0.25">
      <c r="A919" s="583"/>
      <c r="B919" s="123" t="s">
        <v>3411</v>
      </c>
      <c r="C919" s="175" t="s">
        <v>3412</v>
      </c>
      <c r="D919" s="125">
        <v>1</v>
      </c>
      <c r="E919" s="126" t="s">
        <v>242</v>
      </c>
      <c r="F919" s="5">
        <v>17934</v>
      </c>
      <c r="G919" s="272">
        <f t="shared" si="39"/>
        <v>12553.8</v>
      </c>
      <c r="H919" s="93"/>
      <c r="I919" s="51"/>
      <c r="J919" s="52">
        <f t="shared" si="41"/>
        <v>0</v>
      </c>
      <c r="K919" s="93"/>
      <c r="L919" s="125" t="s">
        <v>162</v>
      </c>
      <c r="M919" s="125" t="s">
        <v>3307</v>
      </c>
      <c r="N919" s="125" t="s">
        <v>2843</v>
      </c>
      <c r="O919" s="125"/>
      <c r="P919" s="125" t="s">
        <v>2848</v>
      </c>
      <c r="Q919" s="125"/>
      <c r="R919" s="125"/>
      <c r="S919" s="125">
        <v>345</v>
      </c>
      <c r="T919" s="127">
        <v>10</v>
      </c>
      <c r="U919" s="125">
        <v>20</v>
      </c>
    </row>
    <row r="920" spans="1:21" s="142" customFormat="1" ht="18.75" customHeight="1" x14ac:dyDescent="0.25">
      <c r="A920" s="583"/>
      <c r="B920" s="123" t="s">
        <v>2784</v>
      </c>
      <c r="C920" s="175" t="s">
        <v>2785</v>
      </c>
      <c r="D920" s="125">
        <v>1</v>
      </c>
      <c r="E920" s="126" t="s">
        <v>242</v>
      </c>
      <c r="F920" s="5">
        <v>3660</v>
      </c>
      <c r="G920" s="272">
        <f t="shared" si="39"/>
        <v>2562</v>
      </c>
      <c r="H920" s="93"/>
      <c r="I920" s="51"/>
      <c r="J920" s="52">
        <f t="shared" si="41"/>
        <v>0</v>
      </c>
      <c r="K920" s="93"/>
      <c r="L920" s="125" t="s">
        <v>162</v>
      </c>
      <c r="M920" s="125" t="s">
        <v>3307</v>
      </c>
      <c r="N920" s="125" t="s">
        <v>2843</v>
      </c>
      <c r="O920" s="125"/>
      <c r="P920" s="125" t="s">
        <v>2848</v>
      </c>
      <c r="Q920" s="125"/>
      <c r="R920" s="125"/>
      <c r="S920" s="125">
        <v>345</v>
      </c>
      <c r="T920" s="127">
        <v>10</v>
      </c>
      <c r="U920" s="125">
        <v>20</v>
      </c>
    </row>
    <row r="921" spans="1:21" s="142" customFormat="1" ht="28.5" customHeight="1" thickBot="1" x14ac:dyDescent="0.3">
      <c r="A921" s="583"/>
      <c r="B921" s="123" t="s">
        <v>3311</v>
      </c>
      <c r="C921" s="175" t="s">
        <v>3312</v>
      </c>
      <c r="D921" s="125">
        <v>14</v>
      </c>
      <c r="E921" s="126" t="s">
        <v>242</v>
      </c>
      <c r="F921" s="5">
        <v>854</v>
      </c>
      <c r="G921" s="272">
        <f t="shared" si="39"/>
        <v>597.79999999999995</v>
      </c>
      <c r="H921" s="93"/>
      <c r="I921" s="51"/>
      <c r="J921" s="52">
        <f t="shared" si="41"/>
        <v>0</v>
      </c>
      <c r="K921" s="93"/>
      <c r="L921" s="125" t="s">
        <v>162</v>
      </c>
      <c r="M921" s="125" t="s">
        <v>3307</v>
      </c>
      <c r="N921" s="125" t="s">
        <v>2843</v>
      </c>
      <c r="O921" s="125"/>
      <c r="P921" s="125" t="s">
        <v>2848</v>
      </c>
      <c r="Q921" s="125"/>
      <c r="R921" s="125"/>
      <c r="S921" s="125">
        <v>345</v>
      </c>
      <c r="T921" s="127">
        <v>10</v>
      </c>
      <c r="U921" s="125">
        <v>20</v>
      </c>
    </row>
    <row r="922" spans="1:21" s="142" customFormat="1" ht="9.75" customHeight="1" thickTop="1" thickBot="1" x14ac:dyDescent="0.3">
      <c r="A922" s="108"/>
      <c r="B922" s="108"/>
      <c r="C922" s="176"/>
      <c r="D922" s="133"/>
      <c r="E922" s="134"/>
      <c r="F922" s="36"/>
      <c r="G922" s="37"/>
      <c r="H922" s="93"/>
      <c r="I922" s="38"/>
      <c r="J922" s="135"/>
      <c r="K922" s="93"/>
      <c r="L922" s="136"/>
      <c r="M922" s="136"/>
      <c r="N922" s="136"/>
      <c r="O922" s="136"/>
      <c r="P922" s="136"/>
      <c r="Q922" s="136"/>
      <c r="R922" s="136"/>
      <c r="S922" s="136"/>
      <c r="T922" s="137"/>
      <c r="U922" s="136"/>
    </row>
    <row r="923" spans="1:21" ht="32.25" thickTop="1" x14ac:dyDescent="0.25">
      <c r="A923" s="637"/>
      <c r="B923" s="460" t="s">
        <v>3309</v>
      </c>
      <c r="C923" s="461" t="s">
        <v>3310</v>
      </c>
      <c r="D923" s="461"/>
      <c r="E923" s="153" t="s">
        <v>242</v>
      </c>
      <c r="F923" s="32">
        <v>15738</v>
      </c>
      <c r="G923" s="293">
        <f t="shared" ref="G923:G953" si="42">F923-F923*$G$4</f>
        <v>11016.6</v>
      </c>
      <c r="H923" s="93"/>
      <c r="I923" s="43"/>
      <c r="J923" s="44">
        <f t="shared" ref="J923:J953" si="43">IF(I923*G923&gt;0,I923*G923,0)</f>
        <v>0</v>
      </c>
      <c r="K923" s="93"/>
      <c r="L923" s="154" t="s">
        <v>162</v>
      </c>
      <c r="M923" s="154" t="s">
        <v>3307</v>
      </c>
      <c r="N923" s="154" t="s">
        <v>3308</v>
      </c>
      <c r="O923" s="154"/>
      <c r="P923" s="154" t="s">
        <v>2781</v>
      </c>
      <c r="Q923" s="154"/>
      <c r="R923" s="154"/>
      <c r="S923" s="154">
        <v>345</v>
      </c>
      <c r="T923" s="155">
        <v>1.5</v>
      </c>
      <c r="U923" s="154">
        <v>20</v>
      </c>
    </row>
    <row r="924" spans="1:21" ht="36.75" customHeight="1" x14ac:dyDescent="0.25">
      <c r="A924" s="634"/>
      <c r="B924" s="428" t="s">
        <v>3363</v>
      </c>
      <c r="C924" s="430" t="s">
        <v>3364</v>
      </c>
      <c r="D924" s="430"/>
      <c r="E924" s="277" t="s">
        <v>242</v>
      </c>
      <c r="F924" s="278">
        <v>15738</v>
      </c>
      <c r="G924" s="269">
        <f t="shared" si="42"/>
        <v>11016.6</v>
      </c>
      <c r="H924" s="93"/>
      <c r="I924" s="270"/>
      <c r="J924" s="271">
        <f t="shared" si="43"/>
        <v>0</v>
      </c>
      <c r="K924" s="93"/>
      <c r="L924" s="279" t="s">
        <v>162</v>
      </c>
      <c r="M924" s="279" t="s">
        <v>3307</v>
      </c>
      <c r="N924" s="279" t="s">
        <v>3308</v>
      </c>
      <c r="O924" s="279"/>
      <c r="P924" s="279" t="s">
        <v>2848</v>
      </c>
      <c r="Q924" s="279"/>
      <c r="R924" s="279"/>
      <c r="S924" s="279">
        <v>345</v>
      </c>
      <c r="T924" s="372">
        <v>1.5</v>
      </c>
      <c r="U924" s="279">
        <v>20</v>
      </c>
    </row>
    <row r="925" spans="1:21" ht="31.5" x14ac:dyDescent="0.25">
      <c r="A925" s="634"/>
      <c r="B925" s="425" t="s">
        <v>3315</v>
      </c>
      <c r="C925" s="427" t="s">
        <v>3316</v>
      </c>
      <c r="D925" s="427"/>
      <c r="E925" s="277" t="s">
        <v>242</v>
      </c>
      <c r="F925" s="278">
        <v>15860</v>
      </c>
      <c r="G925" s="269">
        <f t="shared" si="42"/>
        <v>11102</v>
      </c>
      <c r="H925" s="93"/>
      <c r="I925" s="270"/>
      <c r="J925" s="271">
        <f t="shared" si="43"/>
        <v>0</v>
      </c>
      <c r="K925" s="93"/>
      <c r="L925" s="279" t="s">
        <v>162</v>
      </c>
      <c r="M925" s="279" t="s">
        <v>3307</v>
      </c>
      <c r="N925" s="279" t="s">
        <v>2780</v>
      </c>
      <c r="O925" s="279"/>
      <c r="P925" s="279" t="s">
        <v>2781</v>
      </c>
      <c r="Q925" s="279"/>
      <c r="R925" s="279"/>
      <c r="S925" s="279">
        <v>345</v>
      </c>
      <c r="T925" s="372">
        <v>2</v>
      </c>
      <c r="U925" s="279">
        <v>20</v>
      </c>
    </row>
    <row r="926" spans="1:21" ht="36.75" customHeight="1" x14ac:dyDescent="0.25">
      <c r="A926" s="634"/>
      <c r="B926" s="428" t="s">
        <v>3367</v>
      </c>
      <c r="C926" s="430" t="s">
        <v>3368</v>
      </c>
      <c r="D926" s="430"/>
      <c r="E926" s="277" t="s">
        <v>242</v>
      </c>
      <c r="F926" s="278">
        <v>15860</v>
      </c>
      <c r="G926" s="269">
        <f t="shared" si="42"/>
        <v>11102</v>
      </c>
      <c r="H926" s="93"/>
      <c r="I926" s="270"/>
      <c r="J926" s="271">
        <f t="shared" si="43"/>
        <v>0</v>
      </c>
      <c r="K926" s="93"/>
      <c r="L926" s="279" t="s">
        <v>162</v>
      </c>
      <c r="M926" s="279" t="s">
        <v>3307</v>
      </c>
      <c r="N926" s="279" t="s">
        <v>2780</v>
      </c>
      <c r="O926" s="279"/>
      <c r="P926" s="279" t="s">
        <v>2848</v>
      </c>
      <c r="Q926" s="279"/>
      <c r="R926" s="279"/>
      <c r="S926" s="279">
        <v>345</v>
      </c>
      <c r="T926" s="372">
        <v>2</v>
      </c>
      <c r="U926" s="279">
        <v>20</v>
      </c>
    </row>
    <row r="927" spans="1:21" ht="31.5" x14ac:dyDescent="0.25">
      <c r="A927" s="634"/>
      <c r="B927" s="425" t="s">
        <v>3319</v>
      </c>
      <c r="C927" s="427" t="s">
        <v>3320</v>
      </c>
      <c r="D927" s="427"/>
      <c r="E927" s="277" t="s">
        <v>242</v>
      </c>
      <c r="F927" s="278">
        <v>15982</v>
      </c>
      <c r="G927" s="269">
        <f t="shared" si="42"/>
        <v>11187.400000000001</v>
      </c>
      <c r="H927" s="93"/>
      <c r="I927" s="270"/>
      <c r="J927" s="271">
        <f t="shared" si="43"/>
        <v>0</v>
      </c>
      <c r="K927" s="93"/>
      <c r="L927" s="279" t="s">
        <v>162</v>
      </c>
      <c r="M927" s="279" t="s">
        <v>3307</v>
      </c>
      <c r="N927" s="279" t="s">
        <v>2792</v>
      </c>
      <c r="O927" s="279"/>
      <c r="P927" s="279" t="s">
        <v>2781</v>
      </c>
      <c r="Q927" s="279"/>
      <c r="R927" s="279"/>
      <c r="S927" s="279">
        <v>345</v>
      </c>
      <c r="T927" s="372">
        <v>2.5</v>
      </c>
      <c r="U927" s="279">
        <v>20</v>
      </c>
    </row>
    <row r="928" spans="1:21" ht="36.75" customHeight="1" x14ac:dyDescent="0.25">
      <c r="A928" s="634"/>
      <c r="B928" s="428" t="s">
        <v>3371</v>
      </c>
      <c r="C928" s="430" t="s">
        <v>3372</v>
      </c>
      <c r="D928" s="430"/>
      <c r="E928" s="277" t="s">
        <v>242</v>
      </c>
      <c r="F928" s="278">
        <v>15982</v>
      </c>
      <c r="G928" s="269">
        <f t="shared" si="42"/>
        <v>11187.400000000001</v>
      </c>
      <c r="H928" s="93"/>
      <c r="I928" s="270"/>
      <c r="J928" s="271">
        <f t="shared" si="43"/>
        <v>0</v>
      </c>
      <c r="K928" s="93"/>
      <c r="L928" s="279" t="s">
        <v>162</v>
      </c>
      <c r="M928" s="279" t="s">
        <v>3307</v>
      </c>
      <c r="N928" s="279" t="s">
        <v>2792</v>
      </c>
      <c r="O928" s="279"/>
      <c r="P928" s="279" t="s">
        <v>2848</v>
      </c>
      <c r="Q928" s="279"/>
      <c r="R928" s="279"/>
      <c r="S928" s="279">
        <v>345</v>
      </c>
      <c r="T928" s="372">
        <v>2.5</v>
      </c>
      <c r="U928" s="279">
        <v>20</v>
      </c>
    </row>
    <row r="929" spans="1:21" ht="31.5" x14ac:dyDescent="0.25">
      <c r="A929" s="634"/>
      <c r="B929" s="425" t="s">
        <v>3323</v>
      </c>
      <c r="C929" s="427" t="s">
        <v>3324</v>
      </c>
      <c r="D929" s="427"/>
      <c r="E929" s="277" t="s">
        <v>242</v>
      </c>
      <c r="F929" s="278">
        <v>16226</v>
      </c>
      <c r="G929" s="269">
        <f t="shared" si="42"/>
        <v>11358.2</v>
      </c>
      <c r="H929" s="93"/>
      <c r="I929" s="270"/>
      <c r="J929" s="271">
        <f t="shared" si="43"/>
        <v>0</v>
      </c>
      <c r="K929" s="93"/>
      <c r="L929" s="279" t="s">
        <v>162</v>
      </c>
      <c r="M929" s="279" t="s">
        <v>3307</v>
      </c>
      <c r="N929" s="279" t="s">
        <v>2797</v>
      </c>
      <c r="O929" s="279"/>
      <c r="P929" s="279" t="s">
        <v>2781</v>
      </c>
      <c r="Q929" s="279"/>
      <c r="R929" s="279"/>
      <c r="S929" s="279">
        <v>345</v>
      </c>
      <c r="T929" s="372">
        <v>3</v>
      </c>
      <c r="U929" s="279">
        <v>20</v>
      </c>
    </row>
    <row r="930" spans="1:21" ht="38.25" customHeight="1" x14ac:dyDescent="0.25">
      <c r="A930" s="634"/>
      <c r="B930" s="428" t="s">
        <v>3375</v>
      </c>
      <c r="C930" s="430" t="s">
        <v>3376</v>
      </c>
      <c r="D930" s="430"/>
      <c r="E930" s="277" t="s">
        <v>242</v>
      </c>
      <c r="F930" s="278">
        <v>16226</v>
      </c>
      <c r="G930" s="269">
        <f t="shared" si="42"/>
        <v>11358.2</v>
      </c>
      <c r="H930" s="93"/>
      <c r="I930" s="270"/>
      <c r="J930" s="271">
        <f t="shared" si="43"/>
        <v>0</v>
      </c>
      <c r="K930" s="93"/>
      <c r="L930" s="279" t="s">
        <v>162</v>
      </c>
      <c r="M930" s="279" t="s">
        <v>3307</v>
      </c>
      <c r="N930" s="279" t="s">
        <v>2797</v>
      </c>
      <c r="O930" s="279"/>
      <c r="P930" s="279" t="s">
        <v>2848</v>
      </c>
      <c r="Q930" s="279"/>
      <c r="R930" s="279"/>
      <c r="S930" s="279">
        <v>345</v>
      </c>
      <c r="T930" s="372">
        <v>3</v>
      </c>
      <c r="U930" s="279">
        <v>20</v>
      </c>
    </row>
    <row r="931" spans="1:21" ht="31.5" x14ac:dyDescent="0.25">
      <c r="A931" s="634"/>
      <c r="B931" s="425" t="s">
        <v>3327</v>
      </c>
      <c r="C931" s="427" t="s">
        <v>3328</v>
      </c>
      <c r="D931" s="427"/>
      <c r="E931" s="277" t="s">
        <v>242</v>
      </c>
      <c r="F931" s="278">
        <v>16226</v>
      </c>
      <c r="G931" s="269">
        <f t="shared" si="42"/>
        <v>11358.2</v>
      </c>
      <c r="H931" s="93"/>
      <c r="I931" s="270"/>
      <c r="J931" s="271">
        <f t="shared" si="43"/>
        <v>0</v>
      </c>
      <c r="K931" s="93"/>
      <c r="L931" s="279" t="s">
        <v>162</v>
      </c>
      <c r="M931" s="279" t="s">
        <v>3307</v>
      </c>
      <c r="N931" s="279" t="s">
        <v>2802</v>
      </c>
      <c r="O931" s="279"/>
      <c r="P931" s="279" t="s">
        <v>2781</v>
      </c>
      <c r="Q931" s="279"/>
      <c r="R931" s="279"/>
      <c r="S931" s="279">
        <v>345</v>
      </c>
      <c r="T931" s="372">
        <v>3.5</v>
      </c>
      <c r="U931" s="279">
        <v>20</v>
      </c>
    </row>
    <row r="932" spans="1:21" ht="36" customHeight="1" x14ac:dyDescent="0.25">
      <c r="A932" s="634"/>
      <c r="B932" s="428" t="s">
        <v>3379</v>
      </c>
      <c r="C932" s="430" t="s">
        <v>3380</v>
      </c>
      <c r="D932" s="430"/>
      <c r="E932" s="277" t="s">
        <v>242</v>
      </c>
      <c r="F932" s="278">
        <v>16226</v>
      </c>
      <c r="G932" s="269">
        <f t="shared" si="42"/>
        <v>11358.2</v>
      </c>
      <c r="H932" s="93"/>
      <c r="I932" s="270"/>
      <c r="J932" s="271">
        <f t="shared" si="43"/>
        <v>0</v>
      </c>
      <c r="K932" s="93"/>
      <c r="L932" s="279" t="s">
        <v>162</v>
      </c>
      <c r="M932" s="279" t="s">
        <v>3307</v>
      </c>
      <c r="N932" s="279" t="s">
        <v>2802</v>
      </c>
      <c r="O932" s="279"/>
      <c r="P932" s="279" t="s">
        <v>2848</v>
      </c>
      <c r="Q932" s="279"/>
      <c r="R932" s="279"/>
      <c r="S932" s="279">
        <v>345</v>
      </c>
      <c r="T932" s="372">
        <v>3.5</v>
      </c>
      <c r="U932" s="279">
        <v>20</v>
      </c>
    </row>
    <row r="933" spans="1:21" ht="31.5" x14ac:dyDescent="0.25">
      <c r="A933" s="634"/>
      <c r="B933" s="425" t="s">
        <v>3331</v>
      </c>
      <c r="C933" s="427" t="s">
        <v>3332</v>
      </c>
      <c r="D933" s="427"/>
      <c r="E933" s="277" t="s">
        <v>242</v>
      </c>
      <c r="F933" s="278">
        <v>16470</v>
      </c>
      <c r="G933" s="269">
        <f t="shared" si="42"/>
        <v>11529</v>
      </c>
      <c r="H933" s="93"/>
      <c r="I933" s="270"/>
      <c r="J933" s="271">
        <f t="shared" si="43"/>
        <v>0</v>
      </c>
      <c r="K933" s="93"/>
      <c r="L933" s="279" t="s">
        <v>162</v>
      </c>
      <c r="M933" s="279" t="s">
        <v>3307</v>
      </c>
      <c r="N933" s="279" t="s">
        <v>2809</v>
      </c>
      <c r="O933" s="279"/>
      <c r="P933" s="279" t="s">
        <v>2781</v>
      </c>
      <c r="Q933" s="279"/>
      <c r="R933" s="279"/>
      <c r="S933" s="279">
        <v>345</v>
      </c>
      <c r="T933" s="372">
        <v>4</v>
      </c>
      <c r="U933" s="279">
        <v>20</v>
      </c>
    </row>
    <row r="934" spans="1:21" ht="34.5" customHeight="1" x14ac:dyDescent="0.25">
      <c r="A934" s="634"/>
      <c r="B934" s="428" t="s">
        <v>3383</v>
      </c>
      <c r="C934" s="430" t="s">
        <v>3384</v>
      </c>
      <c r="D934" s="430"/>
      <c r="E934" s="277" t="s">
        <v>242</v>
      </c>
      <c r="F934" s="278">
        <v>16470</v>
      </c>
      <c r="G934" s="269">
        <f t="shared" si="42"/>
        <v>11529</v>
      </c>
      <c r="H934" s="93"/>
      <c r="I934" s="270"/>
      <c r="J934" s="271">
        <f t="shared" si="43"/>
        <v>0</v>
      </c>
      <c r="K934" s="93"/>
      <c r="L934" s="279" t="s">
        <v>162</v>
      </c>
      <c r="M934" s="279" t="s">
        <v>3307</v>
      </c>
      <c r="N934" s="279" t="s">
        <v>2809</v>
      </c>
      <c r="O934" s="279"/>
      <c r="P934" s="279" t="s">
        <v>2848</v>
      </c>
      <c r="Q934" s="279"/>
      <c r="R934" s="279"/>
      <c r="S934" s="279">
        <v>345</v>
      </c>
      <c r="T934" s="372">
        <v>4</v>
      </c>
      <c r="U934" s="279">
        <v>20</v>
      </c>
    </row>
    <row r="935" spans="1:21" ht="31.5" x14ac:dyDescent="0.25">
      <c r="A935" s="634"/>
      <c r="B935" s="425" t="s">
        <v>3335</v>
      </c>
      <c r="C935" s="427" t="s">
        <v>3336</v>
      </c>
      <c r="D935" s="427"/>
      <c r="E935" s="277" t="s">
        <v>242</v>
      </c>
      <c r="F935" s="278">
        <v>16592</v>
      </c>
      <c r="G935" s="269">
        <f t="shared" si="42"/>
        <v>11614.400000000001</v>
      </c>
      <c r="H935" s="93"/>
      <c r="I935" s="270"/>
      <c r="J935" s="271">
        <f t="shared" si="43"/>
        <v>0</v>
      </c>
      <c r="K935" s="93"/>
      <c r="L935" s="279" t="s">
        <v>162</v>
      </c>
      <c r="M935" s="279" t="s">
        <v>3307</v>
      </c>
      <c r="N935" s="279" t="s">
        <v>2816</v>
      </c>
      <c r="O935" s="279"/>
      <c r="P935" s="279" t="s">
        <v>2781</v>
      </c>
      <c r="Q935" s="279"/>
      <c r="R935" s="279"/>
      <c r="S935" s="279">
        <v>345</v>
      </c>
      <c r="T935" s="372">
        <v>4.5</v>
      </c>
      <c r="U935" s="279">
        <v>20</v>
      </c>
    </row>
    <row r="936" spans="1:21" ht="34.5" customHeight="1" x14ac:dyDescent="0.25">
      <c r="A936" s="634"/>
      <c r="B936" s="428" t="s">
        <v>3387</v>
      </c>
      <c r="C936" s="430" t="s">
        <v>3388</v>
      </c>
      <c r="D936" s="430"/>
      <c r="E936" s="277" t="s">
        <v>242</v>
      </c>
      <c r="F936" s="278">
        <v>16592</v>
      </c>
      <c r="G936" s="269">
        <f t="shared" si="42"/>
        <v>11614.400000000001</v>
      </c>
      <c r="H936" s="93"/>
      <c r="I936" s="270"/>
      <c r="J936" s="271">
        <f t="shared" si="43"/>
        <v>0</v>
      </c>
      <c r="K936" s="93"/>
      <c r="L936" s="279" t="s">
        <v>162</v>
      </c>
      <c r="M936" s="279" t="s">
        <v>3307</v>
      </c>
      <c r="N936" s="279" t="s">
        <v>2816</v>
      </c>
      <c r="O936" s="279"/>
      <c r="P936" s="279" t="s">
        <v>2848</v>
      </c>
      <c r="Q936" s="279"/>
      <c r="R936" s="279"/>
      <c r="S936" s="279">
        <v>345</v>
      </c>
      <c r="T936" s="372">
        <v>4.5</v>
      </c>
      <c r="U936" s="279">
        <v>20</v>
      </c>
    </row>
    <row r="937" spans="1:21" ht="31.5" x14ac:dyDescent="0.25">
      <c r="A937" s="634"/>
      <c r="B937" s="425" t="s">
        <v>3339</v>
      </c>
      <c r="C937" s="427" t="s">
        <v>3340</v>
      </c>
      <c r="D937" s="427"/>
      <c r="E937" s="277" t="s">
        <v>242</v>
      </c>
      <c r="F937" s="278">
        <v>16958</v>
      </c>
      <c r="G937" s="269">
        <f t="shared" si="42"/>
        <v>11870.6</v>
      </c>
      <c r="H937" s="93"/>
      <c r="I937" s="270"/>
      <c r="J937" s="271">
        <f t="shared" si="43"/>
        <v>0</v>
      </c>
      <c r="K937" s="93"/>
      <c r="L937" s="279" t="s">
        <v>162</v>
      </c>
      <c r="M937" s="279" t="s">
        <v>3307</v>
      </c>
      <c r="N937" s="279" t="s">
        <v>2819</v>
      </c>
      <c r="O937" s="279"/>
      <c r="P937" s="279" t="s">
        <v>2781</v>
      </c>
      <c r="Q937" s="279"/>
      <c r="R937" s="279"/>
      <c r="S937" s="279">
        <v>345</v>
      </c>
      <c r="T937" s="372">
        <v>5</v>
      </c>
      <c r="U937" s="279">
        <v>20</v>
      </c>
    </row>
    <row r="938" spans="1:21" ht="37.5" customHeight="1" x14ac:dyDescent="0.25">
      <c r="A938" s="634"/>
      <c r="B938" s="428" t="s">
        <v>3391</v>
      </c>
      <c r="C938" s="430" t="s">
        <v>3392</v>
      </c>
      <c r="D938" s="430"/>
      <c r="E938" s="277" t="s">
        <v>242</v>
      </c>
      <c r="F938" s="278">
        <v>16958</v>
      </c>
      <c r="G938" s="269">
        <f t="shared" si="42"/>
        <v>11870.6</v>
      </c>
      <c r="H938" s="93"/>
      <c r="I938" s="270"/>
      <c r="J938" s="271">
        <f t="shared" si="43"/>
        <v>0</v>
      </c>
      <c r="K938" s="93"/>
      <c r="L938" s="279" t="s">
        <v>162</v>
      </c>
      <c r="M938" s="279" t="s">
        <v>3307</v>
      </c>
      <c r="N938" s="279" t="s">
        <v>2819</v>
      </c>
      <c r="O938" s="279"/>
      <c r="P938" s="279" t="s">
        <v>2848</v>
      </c>
      <c r="Q938" s="279"/>
      <c r="R938" s="279"/>
      <c r="S938" s="279">
        <v>345</v>
      </c>
      <c r="T938" s="372">
        <v>5</v>
      </c>
      <c r="U938" s="279">
        <v>20</v>
      </c>
    </row>
    <row r="939" spans="1:21" ht="31.5" x14ac:dyDescent="0.25">
      <c r="A939" s="634"/>
      <c r="B939" s="425" t="s">
        <v>3343</v>
      </c>
      <c r="C939" s="427" t="s">
        <v>3344</v>
      </c>
      <c r="D939" s="427"/>
      <c r="E939" s="277" t="s">
        <v>242</v>
      </c>
      <c r="F939" s="278">
        <v>17080</v>
      </c>
      <c r="G939" s="269">
        <f t="shared" si="42"/>
        <v>11956</v>
      </c>
      <c r="H939" s="93"/>
      <c r="I939" s="270"/>
      <c r="J939" s="271">
        <f t="shared" si="43"/>
        <v>0</v>
      </c>
      <c r="K939" s="93"/>
      <c r="L939" s="279" t="s">
        <v>162</v>
      </c>
      <c r="M939" s="279" t="s">
        <v>3307</v>
      </c>
      <c r="N939" s="279" t="s">
        <v>2824</v>
      </c>
      <c r="O939" s="279"/>
      <c r="P939" s="279" t="s">
        <v>2781</v>
      </c>
      <c r="Q939" s="279"/>
      <c r="R939" s="279"/>
      <c r="S939" s="279">
        <v>345</v>
      </c>
      <c r="T939" s="372">
        <v>5.5</v>
      </c>
      <c r="U939" s="279">
        <v>20</v>
      </c>
    </row>
    <row r="940" spans="1:21" ht="33.75" customHeight="1" x14ac:dyDescent="0.25">
      <c r="A940" s="634"/>
      <c r="B940" s="428" t="s">
        <v>3395</v>
      </c>
      <c r="C940" s="430" t="s">
        <v>3396</v>
      </c>
      <c r="D940" s="430"/>
      <c r="E940" s="277" t="s">
        <v>242</v>
      </c>
      <c r="F940" s="278">
        <v>17080</v>
      </c>
      <c r="G940" s="269">
        <f t="shared" si="42"/>
        <v>11956</v>
      </c>
      <c r="H940" s="93"/>
      <c r="I940" s="270"/>
      <c r="J940" s="271">
        <f t="shared" si="43"/>
        <v>0</v>
      </c>
      <c r="K940" s="93"/>
      <c r="L940" s="279" t="s">
        <v>162</v>
      </c>
      <c r="M940" s="279" t="s">
        <v>3307</v>
      </c>
      <c r="N940" s="279" t="s">
        <v>2824</v>
      </c>
      <c r="O940" s="279"/>
      <c r="P940" s="279" t="s">
        <v>2848</v>
      </c>
      <c r="Q940" s="279"/>
      <c r="R940" s="279"/>
      <c r="S940" s="279">
        <v>345</v>
      </c>
      <c r="T940" s="372">
        <v>5.5</v>
      </c>
      <c r="U940" s="279">
        <v>20</v>
      </c>
    </row>
    <row r="941" spans="1:21" ht="31.5" x14ac:dyDescent="0.25">
      <c r="A941" s="634"/>
      <c r="B941" s="425" t="s">
        <v>3347</v>
      </c>
      <c r="C941" s="427" t="s">
        <v>3348</v>
      </c>
      <c r="D941" s="427"/>
      <c r="E941" s="277" t="s">
        <v>242</v>
      </c>
      <c r="F941" s="278">
        <v>17324</v>
      </c>
      <c r="G941" s="269">
        <f t="shared" si="42"/>
        <v>12126.8</v>
      </c>
      <c r="H941" s="93"/>
      <c r="I941" s="270"/>
      <c r="J941" s="271">
        <f t="shared" si="43"/>
        <v>0</v>
      </c>
      <c r="K941" s="93"/>
      <c r="L941" s="279" t="s">
        <v>162</v>
      </c>
      <c r="M941" s="279" t="s">
        <v>3307</v>
      </c>
      <c r="N941" s="279" t="s">
        <v>2829</v>
      </c>
      <c r="O941" s="279"/>
      <c r="P941" s="279" t="s">
        <v>2781</v>
      </c>
      <c r="Q941" s="279"/>
      <c r="R941" s="279"/>
      <c r="S941" s="279">
        <v>345</v>
      </c>
      <c r="T941" s="372">
        <v>6</v>
      </c>
      <c r="U941" s="279">
        <v>20</v>
      </c>
    </row>
    <row r="942" spans="1:21" ht="35.25" customHeight="1" x14ac:dyDescent="0.25">
      <c r="A942" s="634"/>
      <c r="B942" s="428" t="s">
        <v>3399</v>
      </c>
      <c r="C942" s="430" t="s">
        <v>3400</v>
      </c>
      <c r="D942" s="430"/>
      <c r="E942" s="277" t="s">
        <v>242</v>
      </c>
      <c r="F942" s="278">
        <v>17324</v>
      </c>
      <c r="G942" s="269">
        <f t="shared" si="42"/>
        <v>12126.8</v>
      </c>
      <c r="H942" s="93"/>
      <c r="I942" s="270"/>
      <c r="J942" s="271">
        <f t="shared" si="43"/>
        <v>0</v>
      </c>
      <c r="K942" s="93"/>
      <c r="L942" s="279" t="s">
        <v>162</v>
      </c>
      <c r="M942" s="279" t="s">
        <v>3307</v>
      </c>
      <c r="N942" s="279" t="s">
        <v>2829</v>
      </c>
      <c r="O942" s="279"/>
      <c r="P942" s="279" t="s">
        <v>2848</v>
      </c>
      <c r="Q942" s="279"/>
      <c r="R942" s="279"/>
      <c r="S942" s="279">
        <v>345</v>
      </c>
      <c r="T942" s="372">
        <v>6</v>
      </c>
      <c r="U942" s="279">
        <v>20</v>
      </c>
    </row>
    <row r="943" spans="1:21" ht="31.5" x14ac:dyDescent="0.25">
      <c r="A943" s="634"/>
      <c r="B943" s="425" t="s">
        <v>3351</v>
      </c>
      <c r="C943" s="427" t="s">
        <v>3352</v>
      </c>
      <c r="D943" s="427"/>
      <c r="E943" s="277" t="s">
        <v>242</v>
      </c>
      <c r="F943" s="278">
        <v>17446</v>
      </c>
      <c r="G943" s="269">
        <f t="shared" si="42"/>
        <v>12212.2</v>
      </c>
      <c r="H943" s="93"/>
      <c r="I943" s="270"/>
      <c r="J943" s="271">
        <f t="shared" si="43"/>
        <v>0</v>
      </c>
      <c r="K943" s="93"/>
      <c r="L943" s="279" t="s">
        <v>162</v>
      </c>
      <c r="M943" s="279" t="s">
        <v>3307</v>
      </c>
      <c r="N943" s="279" t="s">
        <v>2834</v>
      </c>
      <c r="O943" s="279"/>
      <c r="P943" s="279" t="s">
        <v>2781</v>
      </c>
      <c r="Q943" s="279"/>
      <c r="R943" s="279"/>
      <c r="S943" s="279">
        <v>345</v>
      </c>
      <c r="T943" s="372">
        <v>6.5</v>
      </c>
      <c r="U943" s="279">
        <v>20</v>
      </c>
    </row>
    <row r="944" spans="1:21" ht="35.25" customHeight="1" x14ac:dyDescent="0.25">
      <c r="A944" s="634"/>
      <c r="B944" s="428" t="s">
        <v>3403</v>
      </c>
      <c r="C944" s="430" t="s">
        <v>3404</v>
      </c>
      <c r="D944" s="430"/>
      <c r="E944" s="277" t="s">
        <v>242</v>
      </c>
      <c r="F944" s="278">
        <v>17446</v>
      </c>
      <c r="G944" s="269">
        <f t="shared" si="42"/>
        <v>12212.2</v>
      </c>
      <c r="H944" s="93"/>
      <c r="I944" s="270"/>
      <c r="J944" s="271">
        <f t="shared" si="43"/>
        <v>0</v>
      </c>
      <c r="K944" s="93"/>
      <c r="L944" s="279" t="s">
        <v>162</v>
      </c>
      <c r="M944" s="279" t="s">
        <v>3307</v>
      </c>
      <c r="N944" s="279" t="s">
        <v>2834</v>
      </c>
      <c r="O944" s="279"/>
      <c r="P944" s="279" t="s">
        <v>2848</v>
      </c>
      <c r="Q944" s="279"/>
      <c r="R944" s="279"/>
      <c r="S944" s="279">
        <v>345</v>
      </c>
      <c r="T944" s="372">
        <v>6.5</v>
      </c>
      <c r="U944" s="279">
        <v>20</v>
      </c>
    </row>
    <row r="945" spans="1:21" ht="31.5" x14ac:dyDescent="0.25">
      <c r="A945" s="634"/>
      <c r="B945" s="425" t="s">
        <v>3355</v>
      </c>
      <c r="C945" s="427" t="s">
        <v>3356</v>
      </c>
      <c r="D945" s="427"/>
      <c r="E945" s="277" t="s">
        <v>242</v>
      </c>
      <c r="F945" s="278">
        <v>17812</v>
      </c>
      <c r="G945" s="269">
        <f t="shared" si="42"/>
        <v>12468.400000000001</v>
      </c>
      <c r="H945" s="93"/>
      <c r="I945" s="270"/>
      <c r="J945" s="271">
        <f t="shared" si="43"/>
        <v>0</v>
      </c>
      <c r="K945" s="93"/>
      <c r="L945" s="279" t="s">
        <v>162</v>
      </c>
      <c r="M945" s="279" t="s">
        <v>3307</v>
      </c>
      <c r="N945" s="279" t="s">
        <v>2109</v>
      </c>
      <c r="O945" s="279"/>
      <c r="P945" s="279" t="s">
        <v>2781</v>
      </c>
      <c r="Q945" s="279"/>
      <c r="R945" s="279"/>
      <c r="S945" s="279">
        <v>345</v>
      </c>
      <c r="T945" s="372">
        <v>7</v>
      </c>
      <c r="U945" s="279">
        <v>20</v>
      </c>
    </row>
    <row r="946" spans="1:21" ht="34.5" customHeight="1" x14ac:dyDescent="0.25">
      <c r="A946" s="634"/>
      <c r="B946" s="428" t="s">
        <v>3407</v>
      </c>
      <c r="C946" s="430" t="s">
        <v>3408</v>
      </c>
      <c r="D946" s="430"/>
      <c r="E946" s="277" t="s">
        <v>242</v>
      </c>
      <c r="F946" s="278">
        <v>17812</v>
      </c>
      <c r="G946" s="269">
        <f t="shared" si="42"/>
        <v>12468.400000000001</v>
      </c>
      <c r="H946" s="93"/>
      <c r="I946" s="270"/>
      <c r="J946" s="271">
        <f t="shared" si="43"/>
        <v>0</v>
      </c>
      <c r="K946" s="93"/>
      <c r="L946" s="279" t="s">
        <v>162</v>
      </c>
      <c r="M946" s="279" t="s">
        <v>3307</v>
      </c>
      <c r="N946" s="279" t="s">
        <v>2109</v>
      </c>
      <c r="O946" s="279"/>
      <c r="P946" s="279" t="s">
        <v>2848</v>
      </c>
      <c r="Q946" s="279"/>
      <c r="R946" s="279"/>
      <c r="S946" s="279">
        <v>345</v>
      </c>
      <c r="T946" s="372">
        <v>7</v>
      </c>
      <c r="U946" s="279">
        <v>20</v>
      </c>
    </row>
    <row r="947" spans="1:21" ht="34.5" customHeight="1" x14ac:dyDescent="0.25">
      <c r="A947" s="634"/>
      <c r="B947" s="425" t="s">
        <v>3359</v>
      </c>
      <c r="C947" s="427" t="s">
        <v>3360</v>
      </c>
      <c r="D947" s="427"/>
      <c r="E947" s="277" t="s">
        <v>242</v>
      </c>
      <c r="F947" s="278">
        <v>17934</v>
      </c>
      <c r="G947" s="269">
        <f t="shared" si="42"/>
        <v>12553.8</v>
      </c>
      <c r="H947" s="93"/>
      <c r="I947" s="270"/>
      <c r="J947" s="271">
        <f t="shared" si="43"/>
        <v>0</v>
      </c>
      <c r="K947" s="93"/>
      <c r="L947" s="279" t="s">
        <v>162</v>
      </c>
      <c r="M947" s="279" t="s">
        <v>3307</v>
      </c>
      <c r="N947" s="279" t="s">
        <v>2843</v>
      </c>
      <c r="O947" s="279"/>
      <c r="P947" s="279" t="s">
        <v>2781</v>
      </c>
      <c r="Q947" s="279"/>
      <c r="R947" s="279"/>
      <c r="S947" s="279">
        <v>345</v>
      </c>
      <c r="T947" s="372">
        <v>7.5</v>
      </c>
      <c r="U947" s="279">
        <v>20</v>
      </c>
    </row>
    <row r="948" spans="1:21" ht="34.5" customHeight="1" thickBot="1" x14ac:dyDescent="0.3">
      <c r="A948" s="636"/>
      <c r="B948" s="464" t="s">
        <v>3411</v>
      </c>
      <c r="C948" s="465" t="s">
        <v>3412</v>
      </c>
      <c r="D948" s="465"/>
      <c r="E948" s="336" t="s">
        <v>242</v>
      </c>
      <c r="F948" s="337">
        <v>17934</v>
      </c>
      <c r="G948" s="338">
        <f t="shared" si="42"/>
        <v>12553.8</v>
      </c>
      <c r="H948" s="93"/>
      <c r="I948" s="339"/>
      <c r="J948" s="340">
        <f t="shared" si="43"/>
        <v>0</v>
      </c>
      <c r="K948" s="93"/>
      <c r="L948" s="341" t="s">
        <v>162</v>
      </c>
      <c r="M948" s="341" t="s">
        <v>3307</v>
      </c>
      <c r="N948" s="341" t="s">
        <v>2843</v>
      </c>
      <c r="O948" s="341"/>
      <c r="P948" s="341" t="s">
        <v>2848</v>
      </c>
      <c r="Q948" s="341"/>
      <c r="R948" s="341"/>
      <c r="S948" s="341">
        <v>345</v>
      </c>
      <c r="T948" s="373">
        <v>7.5</v>
      </c>
      <c r="U948" s="341">
        <v>20</v>
      </c>
    </row>
    <row r="949" spans="1:21" ht="45" customHeight="1" x14ac:dyDescent="0.25">
      <c r="A949" s="561"/>
      <c r="B949" s="451" t="s">
        <v>3311</v>
      </c>
      <c r="C949" s="462" t="s">
        <v>3312</v>
      </c>
      <c r="D949" s="463"/>
      <c r="E949" s="166" t="s">
        <v>242</v>
      </c>
      <c r="F949" s="34">
        <v>854</v>
      </c>
      <c r="G949" s="287">
        <f t="shared" si="42"/>
        <v>597.79999999999995</v>
      </c>
      <c r="H949" s="93"/>
      <c r="I949" s="47"/>
      <c r="J949" s="48">
        <f t="shared" si="43"/>
        <v>0</v>
      </c>
      <c r="K949" s="93"/>
      <c r="L949" s="167" t="s">
        <v>162</v>
      </c>
      <c r="M949" s="167" t="s">
        <v>3307</v>
      </c>
      <c r="N949" s="167"/>
      <c r="O949" s="167"/>
      <c r="P949" s="167" t="s">
        <v>2781</v>
      </c>
      <c r="Q949" s="167"/>
      <c r="R949" s="167"/>
      <c r="S949" s="167">
        <v>345</v>
      </c>
      <c r="T949" s="168">
        <v>0.08</v>
      </c>
      <c r="U949" s="167"/>
    </row>
    <row r="950" spans="1:21" ht="45" customHeight="1" x14ac:dyDescent="0.25">
      <c r="A950" s="562"/>
      <c r="B950" s="431" t="s">
        <v>2784</v>
      </c>
      <c r="C950" s="432" t="s">
        <v>2785</v>
      </c>
      <c r="D950" s="433"/>
      <c r="E950" s="277" t="s">
        <v>242</v>
      </c>
      <c r="F950" s="278">
        <v>3660</v>
      </c>
      <c r="G950" s="269">
        <f t="shared" si="42"/>
        <v>2562</v>
      </c>
      <c r="H950" s="93"/>
      <c r="I950" s="270"/>
      <c r="J950" s="271">
        <f t="shared" si="43"/>
        <v>0</v>
      </c>
      <c r="K950" s="93"/>
      <c r="L950" s="279" t="s">
        <v>162</v>
      </c>
      <c r="M950" s="279" t="s">
        <v>3307</v>
      </c>
      <c r="N950" s="279"/>
      <c r="O950" s="279"/>
      <c r="P950" s="279" t="s">
        <v>691</v>
      </c>
      <c r="Q950" s="279"/>
      <c r="R950" s="279"/>
      <c r="S950" s="279">
        <v>345</v>
      </c>
      <c r="T950" s="372">
        <v>1.38</v>
      </c>
      <c r="U950" s="279">
        <v>20</v>
      </c>
    </row>
    <row r="951" spans="1:21" ht="45" customHeight="1" x14ac:dyDescent="0.25">
      <c r="A951" s="562"/>
      <c r="B951" s="425" t="s">
        <v>2927</v>
      </c>
      <c r="C951" s="426" t="s">
        <v>2928</v>
      </c>
      <c r="D951" s="427"/>
      <c r="E951" s="277" t="s">
        <v>242</v>
      </c>
      <c r="F951" s="278">
        <v>1220</v>
      </c>
      <c r="G951" s="269">
        <f t="shared" si="42"/>
        <v>854</v>
      </c>
      <c r="H951" s="93"/>
      <c r="I951" s="270"/>
      <c r="J951" s="271">
        <f t="shared" si="43"/>
        <v>0</v>
      </c>
      <c r="K951" s="93"/>
      <c r="L951" s="279" t="s">
        <v>162</v>
      </c>
      <c r="M951" s="279" t="s">
        <v>3307</v>
      </c>
      <c r="N951" s="279"/>
      <c r="O951" s="279"/>
      <c r="P951" s="279" t="s">
        <v>2781</v>
      </c>
      <c r="Q951" s="279"/>
      <c r="R951" s="279"/>
      <c r="S951" s="279">
        <v>345</v>
      </c>
      <c r="T951" s="372">
        <v>0.16</v>
      </c>
      <c r="U951" s="279"/>
    </row>
    <row r="952" spans="1:21" ht="45" customHeight="1" x14ac:dyDescent="0.25">
      <c r="A952" s="562"/>
      <c r="B952" s="428" t="s">
        <v>3413</v>
      </c>
      <c r="C952" s="430" t="s">
        <v>3414</v>
      </c>
      <c r="D952" s="430"/>
      <c r="E952" s="277" t="s">
        <v>242</v>
      </c>
      <c r="F952" s="278">
        <v>7198</v>
      </c>
      <c r="G952" s="269">
        <f t="shared" si="42"/>
        <v>5038.6000000000004</v>
      </c>
      <c r="H952" s="93"/>
      <c r="I952" s="270"/>
      <c r="J952" s="271">
        <f t="shared" si="43"/>
        <v>0</v>
      </c>
      <c r="K952" s="93"/>
      <c r="L952" s="279" t="s">
        <v>162</v>
      </c>
      <c r="M952" s="279" t="s">
        <v>3307</v>
      </c>
      <c r="N952" s="279"/>
      <c r="O952" s="279"/>
      <c r="P952" s="279" t="s">
        <v>3415</v>
      </c>
      <c r="Q952" s="279"/>
      <c r="R952" s="279"/>
      <c r="S952" s="279">
        <v>345</v>
      </c>
      <c r="T952" s="372">
        <v>0.57999999999999996</v>
      </c>
      <c r="U952" s="279"/>
    </row>
    <row r="953" spans="1:21" ht="45" customHeight="1" thickBot="1" x14ac:dyDescent="0.3">
      <c r="A953" s="562"/>
      <c r="B953" s="428" t="s">
        <v>3416</v>
      </c>
      <c r="C953" s="430" t="s">
        <v>3417</v>
      </c>
      <c r="D953" s="430"/>
      <c r="E953" s="277" t="s">
        <v>242</v>
      </c>
      <c r="F953" s="278">
        <v>7320</v>
      </c>
      <c r="G953" s="269">
        <f t="shared" si="42"/>
        <v>5124</v>
      </c>
      <c r="H953" s="93"/>
      <c r="I953" s="270"/>
      <c r="J953" s="271">
        <f t="shared" si="43"/>
        <v>0</v>
      </c>
      <c r="K953" s="93"/>
      <c r="L953" s="279" t="s">
        <v>162</v>
      </c>
      <c r="M953" s="279" t="s">
        <v>3307</v>
      </c>
      <c r="N953" s="279"/>
      <c r="O953" s="279"/>
      <c r="P953" s="279" t="s">
        <v>3415</v>
      </c>
      <c r="Q953" s="279"/>
      <c r="R953" s="279"/>
      <c r="S953" s="279">
        <v>345</v>
      </c>
      <c r="T953" s="372">
        <v>0.7</v>
      </c>
      <c r="U953" s="279"/>
    </row>
    <row r="954" spans="1:21" s="142" customFormat="1" ht="38.450000000000003" customHeight="1" thickTop="1" thickBot="1" x14ac:dyDescent="0.3">
      <c r="A954" s="108"/>
      <c r="B954" s="108"/>
      <c r="C954" s="176" t="s">
        <v>3418</v>
      </c>
      <c r="D954" s="133"/>
      <c r="E954" s="134"/>
      <c r="F954" s="36"/>
      <c r="G954" s="37"/>
      <c r="H954" s="93"/>
      <c r="I954" s="38"/>
      <c r="J954" s="135"/>
      <c r="K954" s="93"/>
      <c r="L954" s="136"/>
      <c r="M954" s="136"/>
      <c r="N954" s="136"/>
      <c r="O954" s="136"/>
      <c r="P954" s="136"/>
      <c r="Q954" s="136"/>
      <c r="R954" s="136"/>
      <c r="S954" s="136"/>
      <c r="T954" s="137"/>
      <c r="U954" s="136"/>
    </row>
    <row r="955" spans="1:21" s="142" customFormat="1" ht="32.25" thickTop="1" x14ac:dyDescent="0.25">
      <c r="A955" s="583"/>
      <c r="B955" s="264" t="s">
        <v>3419</v>
      </c>
      <c r="C955" s="424" t="s">
        <v>3420</v>
      </c>
      <c r="D955" s="266"/>
      <c r="E955" s="267" t="s">
        <v>235</v>
      </c>
      <c r="F955" s="268">
        <v>25376</v>
      </c>
      <c r="G955" s="269">
        <f t="shared" ref="G955:G1018" si="44">F955-F955*$G$4</f>
        <v>17763.2</v>
      </c>
      <c r="H955" s="93"/>
      <c r="I955" s="270"/>
      <c r="J955" s="271">
        <f t="shared" ref="J955:J986" si="45">IF(I955*G955&gt;0,I955*G955,0)</f>
        <v>0</v>
      </c>
      <c r="K955" s="93"/>
      <c r="L955" s="266" t="s">
        <v>162</v>
      </c>
      <c r="M955" s="266" t="s">
        <v>3307</v>
      </c>
      <c r="N955" s="266" t="s">
        <v>3308</v>
      </c>
      <c r="O955" s="266"/>
      <c r="P955" s="266" t="s">
        <v>2781</v>
      </c>
      <c r="Q955" s="266"/>
      <c r="R955" s="266"/>
      <c r="S955" s="266">
        <v>475</v>
      </c>
      <c r="T955" s="371">
        <v>4.51</v>
      </c>
      <c r="U955" s="266">
        <v>20</v>
      </c>
    </row>
    <row r="956" spans="1:21" s="142" customFormat="1" ht="28.5" customHeight="1" x14ac:dyDescent="0.25">
      <c r="A956" s="583"/>
      <c r="B956" s="123" t="s">
        <v>3421</v>
      </c>
      <c r="C956" s="175" t="s">
        <v>3422</v>
      </c>
      <c r="D956" s="125">
        <v>1</v>
      </c>
      <c r="E956" s="126" t="s">
        <v>242</v>
      </c>
      <c r="F956" s="5">
        <v>16104</v>
      </c>
      <c r="G956" s="272">
        <f t="shared" si="44"/>
        <v>11272.8</v>
      </c>
      <c r="H956" s="93"/>
      <c r="I956" s="51"/>
      <c r="J956" s="52">
        <f t="shared" si="45"/>
        <v>0</v>
      </c>
      <c r="K956" s="93"/>
      <c r="L956" s="125" t="s">
        <v>162</v>
      </c>
      <c r="M956" s="125" t="s">
        <v>3307</v>
      </c>
      <c r="N956" s="125" t="s">
        <v>3308</v>
      </c>
      <c r="O956" s="125"/>
      <c r="P956" s="125" t="s">
        <v>2781</v>
      </c>
      <c r="Q956" s="125"/>
      <c r="R956" s="125"/>
      <c r="S956" s="125">
        <v>475</v>
      </c>
      <c r="T956" s="127">
        <v>4.51</v>
      </c>
      <c r="U956" s="125">
        <v>20</v>
      </c>
    </row>
    <row r="957" spans="1:21" s="142" customFormat="1" ht="18" customHeight="1" x14ac:dyDescent="0.25">
      <c r="A957" s="583"/>
      <c r="B957" s="123" t="s">
        <v>2877</v>
      </c>
      <c r="C957" s="175" t="s">
        <v>2878</v>
      </c>
      <c r="D957" s="125">
        <v>1</v>
      </c>
      <c r="E957" s="126" t="s">
        <v>242</v>
      </c>
      <c r="F957" s="5">
        <v>4392</v>
      </c>
      <c r="G957" s="272">
        <f t="shared" si="44"/>
        <v>3074.4</v>
      </c>
      <c r="H957" s="93"/>
      <c r="I957" s="51"/>
      <c r="J957" s="52">
        <f t="shared" si="45"/>
        <v>0</v>
      </c>
      <c r="K957" s="93"/>
      <c r="L957" s="125" t="s">
        <v>162</v>
      </c>
      <c r="M957" s="125" t="s">
        <v>3307</v>
      </c>
      <c r="N957" s="125" t="s">
        <v>3308</v>
      </c>
      <c r="O957" s="125"/>
      <c r="P957" s="125" t="s">
        <v>2781</v>
      </c>
      <c r="Q957" s="125"/>
      <c r="R957" s="125"/>
      <c r="S957" s="125">
        <v>475</v>
      </c>
      <c r="T957" s="127">
        <v>4.51</v>
      </c>
      <c r="U957" s="125">
        <v>20</v>
      </c>
    </row>
    <row r="958" spans="1:21" s="142" customFormat="1" ht="28.5" customHeight="1" x14ac:dyDescent="0.25">
      <c r="A958" s="583"/>
      <c r="B958" s="123" t="s">
        <v>3423</v>
      </c>
      <c r="C958" s="175" t="s">
        <v>3424</v>
      </c>
      <c r="D958" s="125">
        <v>5</v>
      </c>
      <c r="E958" s="126" t="s">
        <v>242</v>
      </c>
      <c r="F958" s="5">
        <v>976</v>
      </c>
      <c r="G958" s="272">
        <f t="shared" si="44"/>
        <v>683.2</v>
      </c>
      <c r="H958" s="93"/>
      <c r="I958" s="51"/>
      <c r="J958" s="52">
        <f t="shared" si="45"/>
        <v>0</v>
      </c>
      <c r="K958" s="93"/>
      <c r="L958" s="125" t="s">
        <v>162</v>
      </c>
      <c r="M958" s="125" t="s">
        <v>3307</v>
      </c>
      <c r="N958" s="125" t="s">
        <v>3308</v>
      </c>
      <c r="O958" s="125"/>
      <c r="P958" s="125" t="s">
        <v>2781</v>
      </c>
      <c r="Q958" s="125"/>
      <c r="R958" s="125"/>
      <c r="S958" s="125">
        <v>475</v>
      </c>
      <c r="T958" s="127">
        <v>4.51</v>
      </c>
      <c r="U958" s="125">
        <v>20</v>
      </c>
    </row>
    <row r="959" spans="1:21" s="142" customFormat="1" ht="31.5" x14ac:dyDescent="0.25">
      <c r="A959" s="583"/>
      <c r="B959" s="264" t="s">
        <v>3425</v>
      </c>
      <c r="C959" s="424" t="s">
        <v>3426</v>
      </c>
      <c r="D959" s="266"/>
      <c r="E959" s="267" t="s">
        <v>235</v>
      </c>
      <c r="F959" s="268">
        <v>25498</v>
      </c>
      <c r="G959" s="269">
        <f t="shared" si="44"/>
        <v>17848.599999999999</v>
      </c>
      <c r="H959" s="93"/>
      <c r="I959" s="270"/>
      <c r="J959" s="271">
        <f t="shared" si="45"/>
        <v>0</v>
      </c>
      <c r="K959" s="93"/>
      <c r="L959" s="266" t="s">
        <v>162</v>
      </c>
      <c r="M959" s="266" t="s">
        <v>3307</v>
      </c>
      <c r="N959" s="266" t="s">
        <v>2780</v>
      </c>
      <c r="O959" s="266"/>
      <c r="P959" s="266" t="s">
        <v>2781</v>
      </c>
      <c r="Q959" s="266"/>
      <c r="R959" s="266"/>
      <c r="S959" s="266">
        <v>475</v>
      </c>
      <c r="T959" s="371">
        <v>5</v>
      </c>
      <c r="U959" s="266">
        <v>20</v>
      </c>
    </row>
    <row r="960" spans="1:21" s="142" customFormat="1" ht="28.5" customHeight="1" x14ac:dyDescent="0.25">
      <c r="A960" s="583"/>
      <c r="B960" s="123" t="s">
        <v>3427</v>
      </c>
      <c r="C960" s="175" t="s">
        <v>3428</v>
      </c>
      <c r="D960" s="125">
        <v>1</v>
      </c>
      <c r="E960" s="126" t="s">
        <v>242</v>
      </c>
      <c r="F960" s="5">
        <v>16226</v>
      </c>
      <c r="G960" s="272">
        <f t="shared" si="44"/>
        <v>11358.2</v>
      </c>
      <c r="H960" s="93"/>
      <c r="I960" s="51"/>
      <c r="J960" s="52">
        <f t="shared" si="45"/>
        <v>0</v>
      </c>
      <c r="K960" s="93"/>
      <c r="L960" s="125" t="s">
        <v>162</v>
      </c>
      <c r="M960" s="125" t="s">
        <v>3307</v>
      </c>
      <c r="N960" s="125" t="s">
        <v>2780</v>
      </c>
      <c r="O960" s="125"/>
      <c r="P960" s="125" t="s">
        <v>2781</v>
      </c>
      <c r="Q960" s="125"/>
      <c r="R960" s="125"/>
      <c r="S960" s="125">
        <v>475</v>
      </c>
      <c r="T960" s="127">
        <v>5</v>
      </c>
      <c r="U960" s="125">
        <v>20</v>
      </c>
    </row>
    <row r="961" spans="1:21" s="142" customFormat="1" ht="18.75" customHeight="1" x14ac:dyDescent="0.25">
      <c r="A961" s="583"/>
      <c r="B961" s="123" t="s">
        <v>2877</v>
      </c>
      <c r="C961" s="175" t="s">
        <v>2878</v>
      </c>
      <c r="D961" s="125">
        <v>1</v>
      </c>
      <c r="E961" s="126" t="s">
        <v>242</v>
      </c>
      <c r="F961" s="5">
        <v>4392</v>
      </c>
      <c r="G961" s="272">
        <f t="shared" si="44"/>
        <v>3074.4</v>
      </c>
      <c r="H961" s="93"/>
      <c r="I961" s="51"/>
      <c r="J961" s="52">
        <f t="shared" si="45"/>
        <v>0</v>
      </c>
      <c r="K961" s="93"/>
      <c r="L961" s="125" t="s">
        <v>162</v>
      </c>
      <c r="M961" s="125" t="s">
        <v>3307</v>
      </c>
      <c r="N961" s="125" t="s">
        <v>2780</v>
      </c>
      <c r="O961" s="125"/>
      <c r="P961" s="125" t="s">
        <v>2781</v>
      </c>
      <c r="Q961" s="125"/>
      <c r="R961" s="125"/>
      <c r="S961" s="125">
        <v>475</v>
      </c>
      <c r="T961" s="127">
        <v>5</v>
      </c>
      <c r="U961" s="125">
        <v>20</v>
      </c>
    </row>
    <row r="962" spans="1:21" s="142" customFormat="1" ht="28.5" customHeight="1" x14ac:dyDescent="0.25">
      <c r="A962" s="583"/>
      <c r="B962" s="123" t="s">
        <v>3423</v>
      </c>
      <c r="C962" s="175" t="s">
        <v>3424</v>
      </c>
      <c r="D962" s="125">
        <v>5</v>
      </c>
      <c r="E962" s="126" t="s">
        <v>242</v>
      </c>
      <c r="F962" s="5">
        <v>976</v>
      </c>
      <c r="G962" s="272">
        <f t="shared" si="44"/>
        <v>683.2</v>
      </c>
      <c r="H962" s="93"/>
      <c r="I962" s="51"/>
      <c r="J962" s="52">
        <f t="shared" si="45"/>
        <v>0</v>
      </c>
      <c r="K962" s="93"/>
      <c r="L962" s="125" t="s">
        <v>162</v>
      </c>
      <c r="M962" s="125" t="s">
        <v>3307</v>
      </c>
      <c r="N962" s="125" t="s">
        <v>2780</v>
      </c>
      <c r="O962" s="125"/>
      <c r="P962" s="125" t="s">
        <v>2781</v>
      </c>
      <c r="Q962" s="125"/>
      <c r="R962" s="125"/>
      <c r="S962" s="125">
        <v>475</v>
      </c>
      <c r="T962" s="127">
        <v>5</v>
      </c>
      <c r="U962" s="125">
        <v>20</v>
      </c>
    </row>
    <row r="963" spans="1:21" s="142" customFormat="1" ht="31.5" x14ac:dyDescent="0.25">
      <c r="A963" s="583"/>
      <c r="B963" s="264" t="s">
        <v>3429</v>
      </c>
      <c r="C963" s="424" t="s">
        <v>3430</v>
      </c>
      <c r="D963" s="266"/>
      <c r="E963" s="267" t="s">
        <v>235</v>
      </c>
      <c r="F963" s="268">
        <v>26596</v>
      </c>
      <c r="G963" s="269">
        <f t="shared" si="44"/>
        <v>18617.2</v>
      </c>
      <c r="H963" s="93"/>
      <c r="I963" s="270"/>
      <c r="J963" s="271">
        <f t="shared" si="45"/>
        <v>0</v>
      </c>
      <c r="K963" s="93"/>
      <c r="L963" s="266" t="s">
        <v>162</v>
      </c>
      <c r="M963" s="266" t="s">
        <v>3307</v>
      </c>
      <c r="N963" s="266" t="s">
        <v>2792</v>
      </c>
      <c r="O963" s="266"/>
      <c r="P963" s="266" t="s">
        <v>2781</v>
      </c>
      <c r="Q963" s="266"/>
      <c r="R963" s="266"/>
      <c r="S963" s="266">
        <v>475</v>
      </c>
      <c r="T963" s="371">
        <v>5.62</v>
      </c>
      <c r="U963" s="266">
        <v>20</v>
      </c>
    </row>
    <row r="964" spans="1:21" s="142" customFormat="1" ht="28.5" customHeight="1" x14ac:dyDescent="0.25">
      <c r="A964" s="583"/>
      <c r="B964" s="123" t="s">
        <v>3431</v>
      </c>
      <c r="C964" s="175" t="s">
        <v>3432</v>
      </c>
      <c r="D964" s="125">
        <v>1</v>
      </c>
      <c r="E964" s="126" t="s">
        <v>242</v>
      </c>
      <c r="F964" s="5">
        <v>16348</v>
      </c>
      <c r="G964" s="272">
        <f t="shared" si="44"/>
        <v>11443.6</v>
      </c>
      <c r="H964" s="93"/>
      <c r="I964" s="51"/>
      <c r="J964" s="52">
        <f t="shared" si="45"/>
        <v>0</v>
      </c>
      <c r="K964" s="93"/>
      <c r="L964" s="125" t="s">
        <v>162</v>
      </c>
      <c r="M964" s="125" t="s">
        <v>3307</v>
      </c>
      <c r="N964" s="125" t="s">
        <v>2792</v>
      </c>
      <c r="O964" s="125"/>
      <c r="P964" s="125" t="s">
        <v>2781</v>
      </c>
      <c r="Q964" s="125"/>
      <c r="R964" s="125"/>
      <c r="S964" s="125">
        <v>475</v>
      </c>
      <c r="T964" s="127">
        <v>5.62</v>
      </c>
      <c r="U964" s="125">
        <v>20</v>
      </c>
    </row>
    <row r="965" spans="1:21" s="142" customFormat="1" ht="17.25" customHeight="1" x14ac:dyDescent="0.25">
      <c r="A965" s="583"/>
      <c r="B965" s="123" t="s">
        <v>2877</v>
      </c>
      <c r="C965" s="175" t="s">
        <v>2878</v>
      </c>
      <c r="D965" s="125">
        <v>1</v>
      </c>
      <c r="E965" s="126" t="s">
        <v>242</v>
      </c>
      <c r="F965" s="5">
        <v>4392</v>
      </c>
      <c r="G965" s="272">
        <f t="shared" si="44"/>
        <v>3074.4</v>
      </c>
      <c r="H965" s="93"/>
      <c r="I965" s="51"/>
      <c r="J965" s="52">
        <f t="shared" si="45"/>
        <v>0</v>
      </c>
      <c r="K965" s="93"/>
      <c r="L965" s="125" t="s">
        <v>162</v>
      </c>
      <c r="M965" s="125" t="s">
        <v>3307</v>
      </c>
      <c r="N965" s="125" t="s">
        <v>2792</v>
      </c>
      <c r="O965" s="125"/>
      <c r="P965" s="125" t="s">
        <v>2781</v>
      </c>
      <c r="Q965" s="125"/>
      <c r="R965" s="125"/>
      <c r="S965" s="125">
        <v>475</v>
      </c>
      <c r="T965" s="127">
        <v>5.62</v>
      </c>
      <c r="U965" s="125">
        <v>20</v>
      </c>
    </row>
    <row r="966" spans="1:21" s="142" customFormat="1" ht="28.5" customHeight="1" x14ac:dyDescent="0.25">
      <c r="A966" s="583"/>
      <c r="B966" s="123" t="s">
        <v>3423</v>
      </c>
      <c r="C966" s="175" t="s">
        <v>3424</v>
      </c>
      <c r="D966" s="125">
        <v>6</v>
      </c>
      <c r="E966" s="126" t="s">
        <v>242</v>
      </c>
      <c r="F966" s="5">
        <v>976</v>
      </c>
      <c r="G966" s="272">
        <f t="shared" si="44"/>
        <v>683.2</v>
      </c>
      <c r="H966" s="93"/>
      <c r="I966" s="51"/>
      <c r="J966" s="52">
        <f t="shared" si="45"/>
        <v>0</v>
      </c>
      <c r="K966" s="93"/>
      <c r="L966" s="125" t="s">
        <v>162</v>
      </c>
      <c r="M966" s="125" t="s">
        <v>3307</v>
      </c>
      <c r="N966" s="125" t="s">
        <v>2792</v>
      </c>
      <c r="O966" s="125"/>
      <c r="P966" s="125" t="s">
        <v>2781</v>
      </c>
      <c r="Q966" s="125"/>
      <c r="R966" s="125"/>
      <c r="S966" s="125">
        <v>475</v>
      </c>
      <c r="T966" s="127">
        <v>5.62</v>
      </c>
      <c r="U966" s="125">
        <v>20</v>
      </c>
    </row>
    <row r="967" spans="1:21" s="142" customFormat="1" ht="31.5" x14ac:dyDescent="0.25">
      <c r="A967" s="583"/>
      <c r="B967" s="264" t="s">
        <v>3433</v>
      </c>
      <c r="C967" s="424" t="s">
        <v>3434</v>
      </c>
      <c r="D967" s="266"/>
      <c r="E967" s="267" t="s">
        <v>235</v>
      </c>
      <c r="F967" s="268">
        <v>27694</v>
      </c>
      <c r="G967" s="269">
        <f t="shared" si="44"/>
        <v>19385.800000000003</v>
      </c>
      <c r="H967" s="93"/>
      <c r="I967" s="270"/>
      <c r="J967" s="271">
        <f t="shared" si="45"/>
        <v>0</v>
      </c>
      <c r="K967" s="93"/>
      <c r="L967" s="266" t="s">
        <v>162</v>
      </c>
      <c r="M967" s="266" t="s">
        <v>3307</v>
      </c>
      <c r="N967" s="266" t="s">
        <v>2797</v>
      </c>
      <c r="O967" s="266"/>
      <c r="P967" s="266" t="s">
        <v>2781</v>
      </c>
      <c r="Q967" s="266"/>
      <c r="R967" s="266"/>
      <c r="S967" s="266">
        <v>475</v>
      </c>
      <c r="T967" s="371">
        <v>6.24</v>
      </c>
      <c r="U967" s="266">
        <v>20</v>
      </c>
    </row>
    <row r="968" spans="1:21" s="142" customFormat="1" ht="28.5" customHeight="1" x14ac:dyDescent="0.25">
      <c r="A968" s="583"/>
      <c r="B968" s="123" t="s">
        <v>3435</v>
      </c>
      <c r="C968" s="175" t="s">
        <v>3436</v>
      </c>
      <c r="D968" s="125">
        <v>1</v>
      </c>
      <c r="E968" s="126" t="s">
        <v>242</v>
      </c>
      <c r="F968" s="5">
        <v>16470</v>
      </c>
      <c r="G968" s="272">
        <f t="shared" si="44"/>
        <v>11529</v>
      </c>
      <c r="H968" s="93"/>
      <c r="I968" s="51"/>
      <c r="J968" s="52">
        <f t="shared" si="45"/>
        <v>0</v>
      </c>
      <c r="K968" s="93"/>
      <c r="L968" s="125" t="s">
        <v>162</v>
      </c>
      <c r="M968" s="125" t="s">
        <v>3307</v>
      </c>
      <c r="N968" s="125" t="s">
        <v>2797</v>
      </c>
      <c r="O968" s="125"/>
      <c r="P968" s="125" t="s">
        <v>2781</v>
      </c>
      <c r="Q968" s="125"/>
      <c r="R968" s="125"/>
      <c r="S968" s="125">
        <v>475</v>
      </c>
      <c r="T968" s="127">
        <v>6.24</v>
      </c>
      <c r="U968" s="125">
        <v>20</v>
      </c>
    </row>
    <row r="969" spans="1:21" s="142" customFormat="1" ht="18.75" customHeight="1" x14ac:dyDescent="0.25">
      <c r="A969" s="583"/>
      <c r="B969" s="123" t="s">
        <v>2877</v>
      </c>
      <c r="C969" s="175" t="s">
        <v>2878</v>
      </c>
      <c r="D969" s="125">
        <v>1</v>
      </c>
      <c r="E969" s="126" t="s">
        <v>242</v>
      </c>
      <c r="F969" s="5">
        <v>4392</v>
      </c>
      <c r="G969" s="272">
        <f t="shared" si="44"/>
        <v>3074.4</v>
      </c>
      <c r="H969" s="93"/>
      <c r="I969" s="51"/>
      <c r="J969" s="52">
        <f t="shared" si="45"/>
        <v>0</v>
      </c>
      <c r="K969" s="93"/>
      <c r="L969" s="125" t="s">
        <v>162</v>
      </c>
      <c r="M969" s="125" t="s">
        <v>3307</v>
      </c>
      <c r="N969" s="125" t="s">
        <v>2797</v>
      </c>
      <c r="O969" s="125"/>
      <c r="P969" s="125" t="s">
        <v>2781</v>
      </c>
      <c r="Q969" s="125"/>
      <c r="R969" s="125"/>
      <c r="S969" s="125">
        <v>475</v>
      </c>
      <c r="T969" s="127">
        <v>6.24</v>
      </c>
      <c r="U969" s="125">
        <v>20</v>
      </c>
    </row>
    <row r="970" spans="1:21" s="142" customFormat="1" ht="28.5" customHeight="1" x14ac:dyDescent="0.25">
      <c r="A970" s="583"/>
      <c r="B970" s="123" t="s">
        <v>3423</v>
      </c>
      <c r="C970" s="175" t="s">
        <v>3424</v>
      </c>
      <c r="D970" s="125">
        <v>7</v>
      </c>
      <c r="E970" s="126" t="s">
        <v>242</v>
      </c>
      <c r="F970" s="5">
        <v>976</v>
      </c>
      <c r="G970" s="272">
        <f t="shared" si="44"/>
        <v>683.2</v>
      </c>
      <c r="H970" s="93"/>
      <c r="I970" s="51"/>
      <c r="J970" s="52">
        <f t="shared" si="45"/>
        <v>0</v>
      </c>
      <c r="K970" s="93"/>
      <c r="L970" s="125" t="s">
        <v>162</v>
      </c>
      <c r="M970" s="125" t="s">
        <v>3307</v>
      </c>
      <c r="N970" s="125" t="s">
        <v>2797</v>
      </c>
      <c r="O970" s="125"/>
      <c r="P970" s="125" t="s">
        <v>2781</v>
      </c>
      <c r="Q970" s="125"/>
      <c r="R970" s="125"/>
      <c r="S970" s="125">
        <v>475</v>
      </c>
      <c r="T970" s="127">
        <v>6.24</v>
      </c>
      <c r="U970" s="125">
        <v>20</v>
      </c>
    </row>
    <row r="971" spans="1:21" s="142" customFormat="1" ht="31.5" x14ac:dyDescent="0.25">
      <c r="A971" s="583"/>
      <c r="B971" s="264" t="s">
        <v>3437</v>
      </c>
      <c r="C971" s="424" t="s">
        <v>3438</v>
      </c>
      <c r="D971" s="266"/>
      <c r="E971" s="267" t="s">
        <v>235</v>
      </c>
      <c r="F971" s="268">
        <v>27816</v>
      </c>
      <c r="G971" s="269">
        <f t="shared" si="44"/>
        <v>19471.2</v>
      </c>
      <c r="H971" s="93"/>
      <c r="I971" s="270"/>
      <c r="J971" s="271">
        <f t="shared" si="45"/>
        <v>0</v>
      </c>
      <c r="K971" s="93"/>
      <c r="L971" s="266" t="s">
        <v>162</v>
      </c>
      <c r="M971" s="266" t="s">
        <v>3307</v>
      </c>
      <c r="N971" s="266" t="s">
        <v>2802</v>
      </c>
      <c r="O971" s="266"/>
      <c r="P971" s="266" t="s">
        <v>2781</v>
      </c>
      <c r="Q971" s="266"/>
      <c r="R971" s="266"/>
      <c r="S971" s="266">
        <v>475</v>
      </c>
      <c r="T971" s="371">
        <v>6.74</v>
      </c>
      <c r="U971" s="266">
        <v>20</v>
      </c>
    </row>
    <row r="972" spans="1:21" s="142" customFormat="1" ht="28.5" customHeight="1" x14ac:dyDescent="0.25">
      <c r="A972" s="583"/>
      <c r="B972" s="123" t="s">
        <v>3439</v>
      </c>
      <c r="C972" s="175" t="s">
        <v>3440</v>
      </c>
      <c r="D972" s="125">
        <v>1</v>
      </c>
      <c r="E972" s="126" t="s">
        <v>242</v>
      </c>
      <c r="F972" s="5">
        <v>16592</v>
      </c>
      <c r="G972" s="272">
        <f t="shared" si="44"/>
        <v>11614.400000000001</v>
      </c>
      <c r="H972" s="93"/>
      <c r="I972" s="51"/>
      <c r="J972" s="52">
        <f t="shared" si="45"/>
        <v>0</v>
      </c>
      <c r="K972" s="93"/>
      <c r="L972" s="125" t="s">
        <v>162</v>
      </c>
      <c r="M972" s="125" t="s">
        <v>3307</v>
      </c>
      <c r="N972" s="125" t="s">
        <v>2802</v>
      </c>
      <c r="O972" s="125"/>
      <c r="P972" s="125" t="s">
        <v>2781</v>
      </c>
      <c r="Q972" s="125"/>
      <c r="R972" s="125"/>
      <c r="S972" s="125">
        <v>475</v>
      </c>
      <c r="T972" s="127">
        <v>6.74</v>
      </c>
      <c r="U972" s="125">
        <v>20</v>
      </c>
    </row>
    <row r="973" spans="1:21" s="142" customFormat="1" ht="17.25" customHeight="1" x14ac:dyDescent="0.25">
      <c r="A973" s="583"/>
      <c r="B973" s="123" t="s">
        <v>2877</v>
      </c>
      <c r="C973" s="175" t="s">
        <v>2878</v>
      </c>
      <c r="D973" s="125">
        <v>1</v>
      </c>
      <c r="E973" s="126" t="s">
        <v>242</v>
      </c>
      <c r="F973" s="5">
        <v>4392</v>
      </c>
      <c r="G973" s="272">
        <f t="shared" si="44"/>
        <v>3074.4</v>
      </c>
      <c r="H973" s="93"/>
      <c r="I973" s="51"/>
      <c r="J973" s="52">
        <f t="shared" si="45"/>
        <v>0</v>
      </c>
      <c r="K973" s="93"/>
      <c r="L973" s="125" t="s">
        <v>162</v>
      </c>
      <c r="M973" s="125" t="s">
        <v>3307</v>
      </c>
      <c r="N973" s="125" t="s">
        <v>2802</v>
      </c>
      <c r="O973" s="125"/>
      <c r="P973" s="125" t="s">
        <v>2781</v>
      </c>
      <c r="Q973" s="125"/>
      <c r="R973" s="125"/>
      <c r="S973" s="125">
        <v>475</v>
      </c>
      <c r="T973" s="127">
        <v>6.74</v>
      </c>
      <c r="U973" s="125">
        <v>20</v>
      </c>
    </row>
    <row r="974" spans="1:21" s="142" customFormat="1" ht="28.5" customHeight="1" x14ac:dyDescent="0.25">
      <c r="A974" s="583"/>
      <c r="B974" s="123" t="s">
        <v>3423</v>
      </c>
      <c r="C974" s="175" t="s">
        <v>3424</v>
      </c>
      <c r="D974" s="125">
        <v>7</v>
      </c>
      <c r="E974" s="126" t="s">
        <v>242</v>
      </c>
      <c r="F974" s="5">
        <v>976</v>
      </c>
      <c r="G974" s="272">
        <f t="shared" si="44"/>
        <v>683.2</v>
      </c>
      <c r="H974" s="93"/>
      <c r="I974" s="51"/>
      <c r="J974" s="52">
        <f t="shared" si="45"/>
        <v>0</v>
      </c>
      <c r="K974" s="93"/>
      <c r="L974" s="125" t="s">
        <v>162</v>
      </c>
      <c r="M974" s="125" t="s">
        <v>3307</v>
      </c>
      <c r="N974" s="125" t="s">
        <v>2802</v>
      </c>
      <c r="O974" s="125"/>
      <c r="P974" s="125" t="s">
        <v>2781</v>
      </c>
      <c r="Q974" s="125"/>
      <c r="R974" s="125"/>
      <c r="S974" s="125">
        <v>475</v>
      </c>
      <c r="T974" s="127">
        <v>6.74</v>
      </c>
      <c r="U974" s="125">
        <v>20</v>
      </c>
    </row>
    <row r="975" spans="1:21" s="142" customFormat="1" ht="31.5" x14ac:dyDescent="0.25">
      <c r="A975" s="583"/>
      <c r="B975" s="264" t="s">
        <v>3441</v>
      </c>
      <c r="C975" s="424" t="s">
        <v>3442</v>
      </c>
      <c r="D975" s="266"/>
      <c r="E975" s="267" t="s">
        <v>235</v>
      </c>
      <c r="F975" s="268">
        <v>27938</v>
      </c>
      <c r="G975" s="269">
        <f t="shared" si="44"/>
        <v>19556.599999999999</v>
      </c>
      <c r="H975" s="93"/>
      <c r="I975" s="270"/>
      <c r="J975" s="271">
        <f t="shared" si="45"/>
        <v>0</v>
      </c>
      <c r="K975" s="93"/>
      <c r="L975" s="266" t="s">
        <v>162</v>
      </c>
      <c r="M975" s="266" t="s">
        <v>3307</v>
      </c>
      <c r="N975" s="266" t="s">
        <v>2809</v>
      </c>
      <c r="O975" s="266"/>
      <c r="P975" s="266" t="s">
        <v>2781</v>
      </c>
      <c r="Q975" s="266"/>
      <c r="R975" s="266"/>
      <c r="S975" s="266">
        <v>475</v>
      </c>
      <c r="T975" s="371">
        <v>7.24</v>
      </c>
      <c r="U975" s="266">
        <v>20</v>
      </c>
    </row>
    <row r="976" spans="1:21" s="142" customFormat="1" ht="28.5" customHeight="1" x14ac:dyDescent="0.25">
      <c r="A976" s="583"/>
      <c r="B976" s="123" t="s">
        <v>3443</v>
      </c>
      <c r="C976" s="175" t="s">
        <v>3444</v>
      </c>
      <c r="D976" s="125">
        <v>1</v>
      </c>
      <c r="E976" s="126" t="s">
        <v>242</v>
      </c>
      <c r="F976" s="5">
        <v>16714</v>
      </c>
      <c r="G976" s="272">
        <f t="shared" si="44"/>
        <v>11699.8</v>
      </c>
      <c r="H976" s="93"/>
      <c r="I976" s="51"/>
      <c r="J976" s="52">
        <f t="shared" si="45"/>
        <v>0</v>
      </c>
      <c r="K976" s="93"/>
      <c r="L976" s="125" t="s">
        <v>162</v>
      </c>
      <c r="M976" s="125" t="s">
        <v>3307</v>
      </c>
      <c r="N976" s="125" t="s">
        <v>2809</v>
      </c>
      <c r="O976" s="125"/>
      <c r="P976" s="125" t="s">
        <v>2781</v>
      </c>
      <c r="Q976" s="125"/>
      <c r="R976" s="125"/>
      <c r="S976" s="125">
        <v>475</v>
      </c>
      <c r="T976" s="127">
        <v>7.24</v>
      </c>
      <c r="U976" s="125">
        <v>20</v>
      </c>
    </row>
    <row r="977" spans="1:21" s="142" customFormat="1" ht="17.25" customHeight="1" x14ac:dyDescent="0.25">
      <c r="A977" s="583"/>
      <c r="B977" s="123" t="s">
        <v>2877</v>
      </c>
      <c r="C977" s="175" t="s">
        <v>2878</v>
      </c>
      <c r="D977" s="125">
        <v>1</v>
      </c>
      <c r="E977" s="126" t="s">
        <v>242</v>
      </c>
      <c r="F977" s="5">
        <v>4392</v>
      </c>
      <c r="G977" s="272">
        <f t="shared" si="44"/>
        <v>3074.4</v>
      </c>
      <c r="H977" s="93"/>
      <c r="I977" s="51"/>
      <c r="J977" s="52">
        <f t="shared" si="45"/>
        <v>0</v>
      </c>
      <c r="K977" s="93"/>
      <c r="L977" s="125" t="s">
        <v>162</v>
      </c>
      <c r="M977" s="125" t="s">
        <v>3307</v>
      </c>
      <c r="N977" s="125" t="s">
        <v>2809</v>
      </c>
      <c r="O977" s="125"/>
      <c r="P977" s="125" t="s">
        <v>2781</v>
      </c>
      <c r="Q977" s="125"/>
      <c r="R977" s="125"/>
      <c r="S977" s="125">
        <v>475</v>
      </c>
      <c r="T977" s="127">
        <v>7.24</v>
      </c>
      <c r="U977" s="125">
        <v>20</v>
      </c>
    </row>
    <row r="978" spans="1:21" s="142" customFormat="1" ht="28.5" customHeight="1" x14ac:dyDescent="0.25">
      <c r="A978" s="583"/>
      <c r="B978" s="123" t="s">
        <v>3423</v>
      </c>
      <c r="C978" s="175" t="s">
        <v>3424</v>
      </c>
      <c r="D978" s="125">
        <v>7</v>
      </c>
      <c r="E978" s="126" t="s">
        <v>242</v>
      </c>
      <c r="F978" s="5">
        <v>976</v>
      </c>
      <c r="G978" s="272">
        <f t="shared" si="44"/>
        <v>683.2</v>
      </c>
      <c r="H978" s="93"/>
      <c r="I978" s="51"/>
      <c r="J978" s="52">
        <f t="shared" si="45"/>
        <v>0</v>
      </c>
      <c r="K978" s="93"/>
      <c r="L978" s="125" t="s">
        <v>162</v>
      </c>
      <c r="M978" s="125" t="s">
        <v>3307</v>
      </c>
      <c r="N978" s="125" t="s">
        <v>2809</v>
      </c>
      <c r="O978" s="125"/>
      <c r="P978" s="125" t="s">
        <v>2781</v>
      </c>
      <c r="Q978" s="125"/>
      <c r="R978" s="125"/>
      <c r="S978" s="125">
        <v>475</v>
      </c>
      <c r="T978" s="127">
        <v>7.24</v>
      </c>
      <c r="U978" s="125">
        <v>20</v>
      </c>
    </row>
    <row r="979" spans="1:21" s="142" customFormat="1" ht="31.5" x14ac:dyDescent="0.25">
      <c r="A979" s="583"/>
      <c r="B979" s="264" t="s">
        <v>3445</v>
      </c>
      <c r="C979" s="424" t="s">
        <v>3446</v>
      </c>
      <c r="D979" s="266"/>
      <c r="E979" s="267" t="s">
        <v>235</v>
      </c>
      <c r="F979" s="268">
        <v>31110</v>
      </c>
      <c r="G979" s="269">
        <f t="shared" si="44"/>
        <v>21777</v>
      </c>
      <c r="H979" s="93"/>
      <c r="I979" s="270"/>
      <c r="J979" s="271">
        <f t="shared" si="45"/>
        <v>0</v>
      </c>
      <c r="K979" s="93"/>
      <c r="L979" s="266" t="s">
        <v>162</v>
      </c>
      <c r="M979" s="266" t="s">
        <v>3307</v>
      </c>
      <c r="N979" s="266" t="s">
        <v>2816</v>
      </c>
      <c r="O979" s="266"/>
      <c r="P979" s="266" t="s">
        <v>2781</v>
      </c>
      <c r="Q979" s="266"/>
      <c r="R979" s="266"/>
      <c r="S979" s="266">
        <v>475</v>
      </c>
      <c r="T979" s="371">
        <v>8.1</v>
      </c>
      <c r="U979" s="266">
        <v>20</v>
      </c>
    </row>
    <row r="980" spans="1:21" s="142" customFormat="1" ht="28.5" customHeight="1" x14ac:dyDescent="0.25">
      <c r="A980" s="583"/>
      <c r="B980" s="123" t="s">
        <v>3447</v>
      </c>
      <c r="C980" s="175" t="s">
        <v>3448</v>
      </c>
      <c r="D980" s="125">
        <v>1</v>
      </c>
      <c r="E980" s="126" t="s">
        <v>242</v>
      </c>
      <c r="F980" s="5">
        <v>16958</v>
      </c>
      <c r="G980" s="272">
        <f t="shared" si="44"/>
        <v>11870.6</v>
      </c>
      <c r="H980" s="93"/>
      <c r="I980" s="51"/>
      <c r="J980" s="52">
        <f t="shared" si="45"/>
        <v>0</v>
      </c>
      <c r="K980" s="93"/>
      <c r="L980" s="125" t="s">
        <v>162</v>
      </c>
      <c r="M980" s="125" t="s">
        <v>3307</v>
      </c>
      <c r="N980" s="125" t="s">
        <v>2816</v>
      </c>
      <c r="O980" s="125"/>
      <c r="P980" s="125" t="s">
        <v>2781</v>
      </c>
      <c r="Q980" s="125"/>
      <c r="R980" s="125"/>
      <c r="S980" s="125">
        <v>475</v>
      </c>
      <c r="T980" s="127">
        <v>8.1</v>
      </c>
      <c r="U980" s="125">
        <v>20</v>
      </c>
    </row>
    <row r="981" spans="1:21" s="142" customFormat="1" ht="18" customHeight="1" x14ac:dyDescent="0.25">
      <c r="A981" s="583"/>
      <c r="B981" s="123" t="s">
        <v>2877</v>
      </c>
      <c r="C981" s="175" t="s">
        <v>2878</v>
      </c>
      <c r="D981" s="125">
        <v>1</v>
      </c>
      <c r="E981" s="126" t="s">
        <v>242</v>
      </c>
      <c r="F981" s="5">
        <v>4392</v>
      </c>
      <c r="G981" s="272">
        <f t="shared" si="44"/>
        <v>3074.4</v>
      </c>
      <c r="H981" s="93"/>
      <c r="I981" s="51"/>
      <c r="J981" s="52">
        <f t="shared" si="45"/>
        <v>0</v>
      </c>
      <c r="K981" s="93"/>
      <c r="L981" s="125" t="s">
        <v>162</v>
      </c>
      <c r="M981" s="125" t="s">
        <v>3307</v>
      </c>
      <c r="N981" s="125" t="s">
        <v>2816</v>
      </c>
      <c r="O981" s="125"/>
      <c r="P981" s="125" t="s">
        <v>2781</v>
      </c>
      <c r="Q981" s="125"/>
      <c r="R981" s="125"/>
      <c r="S981" s="125">
        <v>475</v>
      </c>
      <c r="T981" s="127">
        <v>8.1</v>
      </c>
      <c r="U981" s="125">
        <v>20</v>
      </c>
    </row>
    <row r="982" spans="1:21" s="142" customFormat="1" ht="28.5" customHeight="1" x14ac:dyDescent="0.25">
      <c r="A982" s="583"/>
      <c r="B982" s="123" t="s">
        <v>3423</v>
      </c>
      <c r="C982" s="175" t="s">
        <v>3424</v>
      </c>
      <c r="D982" s="125">
        <v>10</v>
      </c>
      <c r="E982" s="126" t="s">
        <v>242</v>
      </c>
      <c r="F982" s="5">
        <v>976</v>
      </c>
      <c r="G982" s="272">
        <f t="shared" si="44"/>
        <v>683.2</v>
      </c>
      <c r="H982" s="93"/>
      <c r="I982" s="51"/>
      <c r="J982" s="52">
        <f t="shared" si="45"/>
        <v>0</v>
      </c>
      <c r="K982" s="93"/>
      <c r="L982" s="125" t="s">
        <v>162</v>
      </c>
      <c r="M982" s="125" t="s">
        <v>3307</v>
      </c>
      <c r="N982" s="125" t="s">
        <v>2816</v>
      </c>
      <c r="O982" s="125"/>
      <c r="P982" s="125" t="s">
        <v>2781</v>
      </c>
      <c r="Q982" s="125"/>
      <c r="R982" s="125"/>
      <c r="S982" s="125">
        <v>475</v>
      </c>
      <c r="T982" s="127">
        <v>8.1</v>
      </c>
      <c r="U982" s="125">
        <v>20</v>
      </c>
    </row>
    <row r="983" spans="1:21" s="142" customFormat="1" ht="31.5" x14ac:dyDescent="0.25">
      <c r="A983" s="583"/>
      <c r="B983" s="264" t="s">
        <v>3449</v>
      </c>
      <c r="C983" s="424" t="s">
        <v>3450</v>
      </c>
      <c r="D983" s="266"/>
      <c r="E983" s="267" t="s">
        <v>235</v>
      </c>
      <c r="F983" s="268">
        <v>31598</v>
      </c>
      <c r="G983" s="269">
        <f t="shared" si="44"/>
        <v>22118.6</v>
      </c>
      <c r="H983" s="93"/>
      <c r="I983" s="270"/>
      <c r="J983" s="271">
        <f t="shared" si="45"/>
        <v>0</v>
      </c>
      <c r="K983" s="93"/>
      <c r="L983" s="266" t="s">
        <v>162</v>
      </c>
      <c r="M983" s="266" t="s">
        <v>3307</v>
      </c>
      <c r="N983" s="266" t="s">
        <v>2819</v>
      </c>
      <c r="O983" s="266"/>
      <c r="P983" s="266" t="s">
        <v>2781</v>
      </c>
      <c r="Q983" s="266"/>
      <c r="R983" s="266"/>
      <c r="S983" s="266">
        <v>475</v>
      </c>
      <c r="T983" s="371">
        <v>8.76</v>
      </c>
      <c r="U983" s="266">
        <v>20</v>
      </c>
    </row>
    <row r="984" spans="1:21" s="142" customFormat="1" ht="28.5" customHeight="1" x14ac:dyDescent="0.25">
      <c r="A984" s="583"/>
      <c r="B984" s="123" t="s">
        <v>3451</v>
      </c>
      <c r="C984" s="175" t="s">
        <v>3452</v>
      </c>
      <c r="D984" s="125">
        <v>1</v>
      </c>
      <c r="E984" s="126" t="s">
        <v>242</v>
      </c>
      <c r="F984" s="5">
        <v>17446</v>
      </c>
      <c r="G984" s="272">
        <f t="shared" si="44"/>
        <v>12212.2</v>
      </c>
      <c r="H984" s="93"/>
      <c r="I984" s="51"/>
      <c r="J984" s="52">
        <f t="shared" si="45"/>
        <v>0</v>
      </c>
      <c r="K984" s="93"/>
      <c r="L984" s="125" t="s">
        <v>162</v>
      </c>
      <c r="M984" s="125" t="s">
        <v>3307</v>
      </c>
      <c r="N984" s="125" t="s">
        <v>2819</v>
      </c>
      <c r="O984" s="125"/>
      <c r="P984" s="125" t="s">
        <v>2781</v>
      </c>
      <c r="Q984" s="125"/>
      <c r="R984" s="125"/>
      <c r="S984" s="125">
        <v>475</v>
      </c>
      <c r="T984" s="127">
        <v>8.76</v>
      </c>
      <c r="U984" s="125">
        <v>20</v>
      </c>
    </row>
    <row r="985" spans="1:21" s="142" customFormat="1" ht="20.25" customHeight="1" x14ac:dyDescent="0.25">
      <c r="A985" s="583"/>
      <c r="B985" s="123" t="s">
        <v>2877</v>
      </c>
      <c r="C985" s="175" t="s">
        <v>2878</v>
      </c>
      <c r="D985" s="125">
        <v>1</v>
      </c>
      <c r="E985" s="126" t="s">
        <v>242</v>
      </c>
      <c r="F985" s="5">
        <v>4392</v>
      </c>
      <c r="G985" s="272">
        <f t="shared" si="44"/>
        <v>3074.4</v>
      </c>
      <c r="H985" s="93"/>
      <c r="I985" s="51"/>
      <c r="J985" s="52">
        <f t="shared" si="45"/>
        <v>0</v>
      </c>
      <c r="K985" s="93"/>
      <c r="L985" s="125" t="s">
        <v>162</v>
      </c>
      <c r="M985" s="125" t="s">
        <v>3307</v>
      </c>
      <c r="N985" s="125" t="s">
        <v>2819</v>
      </c>
      <c r="O985" s="125"/>
      <c r="P985" s="125" t="s">
        <v>2781</v>
      </c>
      <c r="Q985" s="125"/>
      <c r="R985" s="125"/>
      <c r="S985" s="125">
        <v>475</v>
      </c>
      <c r="T985" s="127">
        <v>8.76</v>
      </c>
      <c r="U985" s="125">
        <v>20</v>
      </c>
    </row>
    <row r="986" spans="1:21" s="142" customFormat="1" ht="28.5" customHeight="1" x14ac:dyDescent="0.25">
      <c r="A986" s="583"/>
      <c r="B986" s="123" t="s">
        <v>3423</v>
      </c>
      <c r="C986" s="175" t="s">
        <v>3424</v>
      </c>
      <c r="D986" s="125">
        <v>10</v>
      </c>
      <c r="E986" s="126" t="s">
        <v>242</v>
      </c>
      <c r="F986" s="5">
        <v>976</v>
      </c>
      <c r="G986" s="272">
        <f t="shared" si="44"/>
        <v>683.2</v>
      </c>
      <c r="H986" s="93"/>
      <c r="I986" s="51"/>
      <c r="J986" s="52">
        <f t="shared" si="45"/>
        <v>0</v>
      </c>
      <c r="K986" s="93"/>
      <c r="L986" s="125" t="s">
        <v>162</v>
      </c>
      <c r="M986" s="125" t="s">
        <v>3307</v>
      </c>
      <c r="N986" s="125" t="s">
        <v>2819</v>
      </c>
      <c r="O986" s="125"/>
      <c r="P986" s="125" t="s">
        <v>2781</v>
      </c>
      <c r="Q986" s="125"/>
      <c r="R986" s="125"/>
      <c r="S986" s="125">
        <v>475</v>
      </c>
      <c r="T986" s="127">
        <v>8.76</v>
      </c>
      <c r="U986" s="125">
        <v>20</v>
      </c>
    </row>
    <row r="987" spans="1:21" s="142" customFormat="1" ht="31.5" x14ac:dyDescent="0.25">
      <c r="A987" s="583"/>
      <c r="B987" s="264" t="s">
        <v>3453</v>
      </c>
      <c r="C987" s="424" t="s">
        <v>3454</v>
      </c>
      <c r="D987" s="266"/>
      <c r="E987" s="267" t="s">
        <v>235</v>
      </c>
      <c r="F987" s="268">
        <v>32574</v>
      </c>
      <c r="G987" s="269">
        <f t="shared" si="44"/>
        <v>22801.800000000003</v>
      </c>
      <c r="H987" s="93"/>
      <c r="I987" s="270"/>
      <c r="J987" s="271">
        <f t="shared" ref="J987:J1018" si="46">IF(I987*G987&gt;0,I987*G987,0)</f>
        <v>0</v>
      </c>
      <c r="K987" s="93"/>
      <c r="L987" s="266" t="s">
        <v>162</v>
      </c>
      <c r="M987" s="266" t="s">
        <v>3307</v>
      </c>
      <c r="N987" s="266" t="s">
        <v>2824</v>
      </c>
      <c r="O987" s="266"/>
      <c r="P987" s="266" t="s">
        <v>2781</v>
      </c>
      <c r="Q987" s="266"/>
      <c r="R987" s="266"/>
      <c r="S987" s="266">
        <v>475</v>
      </c>
      <c r="T987" s="371">
        <v>9.2200000000000006</v>
      </c>
      <c r="U987" s="266">
        <v>20</v>
      </c>
    </row>
    <row r="988" spans="1:21" s="142" customFormat="1" ht="28.5" customHeight="1" x14ac:dyDescent="0.25">
      <c r="A988" s="583"/>
      <c r="B988" s="123" t="s">
        <v>3455</v>
      </c>
      <c r="C988" s="175" t="s">
        <v>3456</v>
      </c>
      <c r="D988" s="125">
        <v>1</v>
      </c>
      <c r="E988" s="126" t="s">
        <v>242</v>
      </c>
      <c r="F988" s="5">
        <v>17446</v>
      </c>
      <c r="G988" s="272">
        <f t="shared" si="44"/>
        <v>12212.2</v>
      </c>
      <c r="H988" s="93"/>
      <c r="I988" s="51"/>
      <c r="J988" s="52">
        <f t="shared" si="46"/>
        <v>0</v>
      </c>
      <c r="K988" s="93"/>
      <c r="L988" s="125" t="s">
        <v>162</v>
      </c>
      <c r="M988" s="125" t="s">
        <v>3307</v>
      </c>
      <c r="N988" s="125" t="s">
        <v>2824</v>
      </c>
      <c r="O988" s="125"/>
      <c r="P988" s="125" t="s">
        <v>2781</v>
      </c>
      <c r="Q988" s="125"/>
      <c r="R988" s="125"/>
      <c r="S988" s="125">
        <v>475</v>
      </c>
      <c r="T988" s="127">
        <v>9.2200000000000006</v>
      </c>
      <c r="U988" s="125">
        <v>20</v>
      </c>
    </row>
    <row r="989" spans="1:21" s="142" customFormat="1" ht="20.25" customHeight="1" x14ac:dyDescent="0.25">
      <c r="A989" s="583"/>
      <c r="B989" s="123" t="s">
        <v>2877</v>
      </c>
      <c r="C989" s="175" t="s">
        <v>2878</v>
      </c>
      <c r="D989" s="125">
        <v>1</v>
      </c>
      <c r="E989" s="126" t="s">
        <v>242</v>
      </c>
      <c r="F989" s="5">
        <v>4392</v>
      </c>
      <c r="G989" s="272">
        <f t="shared" si="44"/>
        <v>3074.4</v>
      </c>
      <c r="H989" s="93"/>
      <c r="I989" s="51"/>
      <c r="J989" s="52">
        <f t="shared" si="46"/>
        <v>0</v>
      </c>
      <c r="K989" s="93"/>
      <c r="L989" s="125" t="s">
        <v>162</v>
      </c>
      <c r="M989" s="125" t="s">
        <v>3307</v>
      </c>
      <c r="N989" s="125" t="s">
        <v>2824</v>
      </c>
      <c r="O989" s="125"/>
      <c r="P989" s="125" t="s">
        <v>2781</v>
      </c>
      <c r="Q989" s="125"/>
      <c r="R989" s="125"/>
      <c r="S989" s="125">
        <v>475</v>
      </c>
      <c r="T989" s="127">
        <v>9.2200000000000006</v>
      </c>
      <c r="U989" s="125">
        <v>20</v>
      </c>
    </row>
    <row r="990" spans="1:21" s="142" customFormat="1" ht="28.5" customHeight="1" x14ac:dyDescent="0.25">
      <c r="A990" s="583"/>
      <c r="B990" s="123" t="s">
        <v>3423</v>
      </c>
      <c r="C990" s="175" t="s">
        <v>3424</v>
      </c>
      <c r="D990" s="125">
        <v>11</v>
      </c>
      <c r="E990" s="126" t="s">
        <v>242</v>
      </c>
      <c r="F990" s="5">
        <v>976</v>
      </c>
      <c r="G990" s="272">
        <f t="shared" si="44"/>
        <v>683.2</v>
      </c>
      <c r="H990" s="93"/>
      <c r="I990" s="51"/>
      <c r="J990" s="52">
        <f t="shared" si="46"/>
        <v>0</v>
      </c>
      <c r="K990" s="93"/>
      <c r="L990" s="125" t="s">
        <v>162</v>
      </c>
      <c r="M990" s="125" t="s">
        <v>3307</v>
      </c>
      <c r="N990" s="125" t="s">
        <v>2824</v>
      </c>
      <c r="O990" s="125"/>
      <c r="P990" s="125" t="s">
        <v>2781</v>
      </c>
      <c r="Q990" s="125"/>
      <c r="R990" s="125"/>
      <c r="S990" s="125">
        <v>475</v>
      </c>
      <c r="T990" s="127">
        <v>9.2200000000000006</v>
      </c>
      <c r="U990" s="125">
        <v>20</v>
      </c>
    </row>
    <row r="991" spans="1:21" s="142" customFormat="1" ht="31.5" x14ac:dyDescent="0.25">
      <c r="A991" s="583"/>
      <c r="B991" s="264" t="s">
        <v>3457</v>
      </c>
      <c r="C991" s="424" t="s">
        <v>3458</v>
      </c>
      <c r="D991" s="266"/>
      <c r="E991" s="267" t="s">
        <v>235</v>
      </c>
      <c r="F991" s="268">
        <v>32696</v>
      </c>
      <c r="G991" s="269">
        <f t="shared" si="44"/>
        <v>22887.200000000001</v>
      </c>
      <c r="H991" s="93"/>
      <c r="I991" s="270"/>
      <c r="J991" s="271">
        <f t="shared" si="46"/>
        <v>0</v>
      </c>
      <c r="K991" s="93"/>
      <c r="L991" s="266" t="s">
        <v>162</v>
      </c>
      <c r="M991" s="266" t="s">
        <v>3307</v>
      </c>
      <c r="N991" s="266" t="s">
        <v>2829</v>
      </c>
      <c r="O991" s="266"/>
      <c r="P991" s="266" t="s">
        <v>2781</v>
      </c>
      <c r="Q991" s="266"/>
      <c r="R991" s="266"/>
      <c r="S991" s="266">
        <v>475</v>
      </c>
      <c r="T991" s="371">
        <v>9.7200000000000006</v>
      </c>
      <c r="U991" s="266">
        <v>20</v>
      </c>
    </row>
    <row r="992" spans="1:21" s="142" customFormat="1" ht="28.5" customHeight="1" x14ac:dyDescent="0.25">
      <c r="A992" s="583"/>
      <c r="B992" s="123" t="s">
        <v>3459</v>
      </c>
      <c r="C992" s="175" t="s">
        <v>3460</v>
      </c>
      <c r="D992" s="125">
        <v>1</v>
      </c>
      <c r="E992" s="126" t="s">
        <v>242</v>
      </c>
      <c r="F992" s="5">
        <v>17568</v>
      </c>
      <c r="G992" s="272">
        <f t="shared" si="44"/>
        <v>12297.6</v>
      </c>
      <c r="H992" s="93"/>
      <c r="I992" s="51"/>
      <c r="J992" s="52">
        <f t="shared" si="46"/>
        <v>0</v>
      </c>
      <c r="K992" s="93"/>
      <c r="L992" s="125" t="s">
        <v>162</v>
      </c>
      <c r="M992" s="125" t="s">
        <v>3307</v>
      </c>
      <c r="N992" s="125" t="s">
        <v>2829</v>
      </c>
      <c r="O992" s="125"/>
      <c r="P992" s="125" t="s">
        <v>2781</v>
      </c>
      <c r="Q992" s="125"/>
      <c r="R992" s="125"/>
      <c r="S992" s="125">
        <v>475</v>
      </c>
      <c r="T992" s="127">
        <v>9.7200000000000006</v>
      </c>
      <c r="U992" s="125">
        <v>20</v>
      </c>
    </row>
    <row r="993" spans="1:21" s="142" customFormat="1" ht="18.75" customHeight="1" x14ac:dyDescent="0.25">
      <c r="A993" s="583"/>
      <c r="B993" s="123" t="s">
        <v>2877</v>
      </c>
      <c r="C993" s="175" t="s">
        <v>2878</v>
      </c>
      <c r="D993" s="125">
        <v>1</v>
      </c>
      <c r="E993" s="126" t="s">
        <v>242</v>
      </c>
      <c r="F993" s="5">
        <v>4392</v>
      </c>
      <c r="G993" s="272">
        <f t="shared" si="44"/>
        <v>3074.4</v>
      </c>
      <c r="H993" s="93"/>
      <c r="I993" s="51"/>
      <c r="J993" s="52">
        <f t="shared" si="46"/>
        <v>0</v>
      </c>
      <c r="K993" s="93"/>
      <c r="L993" s="125" t="s">
        <v>162</v>
      </c>
      <c r="M993" s="125" t="s">
        <v>3307</v>
      </c>
      <c r="N993" s="125" t="s">
        <v>2829</v>
      </c>
      <c r="O993" s="125"/>
      <c r="P993" s="125" t="s">
        <v>2781</v>
      </c>
      <c r="Q993" s="125"/>
      <c r="R993" s="125"/>
      <c r="S993" s="125">
        <v>475</v>
      </c>
      <c r="T993" s="127">
        <v>9.7200000000000006</v>
      </c>
      <c r="U993" s="125">
        <v>20</v>
      </c>
    </row>
    <row r="994" spans="1:21" s="142" customFormat="1" ht="28.5" customHeight="1" x14ac:dyDescent="0.25">
      <c r="A994" s="583"/>
      <c r="B994" s="123" t="s">
        <v>3423</v>
      </c>
      <c r="C994" s="175" t="s">
        <v>3424</v>
      </c>
      <c r="D994" s="125">
        <v>11</v>
      </c>
      <c r="E994" s="126" t="s">
        <v>242</v>
      </c>
      <c r="F994" s="5">
        <v>976</v>
      </c>
      <c r="G994" s="272">
        <f t="shared" si="44"/>
        <v>683.2</v>
      </c>
      <c r="H994" s="93"/>
      <c r="I994" s="51"/>
      <c r="J994" s="52">
        <f t="shared" si="46"/>
        <v>0</v>
      </c>
      <c r="K994" s="93"/>
      <c r="L994" s="125" t="s">
        <v>162</v>
      </c>
      <c r="M994" s="125" t="s">
        <v>3307</v>
      </c>
      <c r="N994" s="125" t="s">
        <v>2829</v>
      </c>
      <c r="O994" s="125"/>
      <c r="P994" s="125" t="s">
        <v>2781</v>
      </c>
      <c r="Q994" s="125"/>
      <c r="R994" s="125"/>
      <c r="S994" s="125">
        <v>475</v>
      </c>
      <c r="T994" s="127">
        <v>9.7200000000000006</v>
      </c>
      <c r="U994" s="125">
        <v>20</v>
      </c>
    </row>
    <row r="995" spans="1:21" s="142" customFormat="1" ht="31.5" x14ac:dyDescent="0.25">
      <c r="A995" s="583"/>
      <c r="B995" s="264" t="s">
        <v>3461</v>
      </c>
      <c r="C995" s="424" t="s">
        <v>3462</v>
      </c>
      <c r="D995" s="266"/>
      <c r="E995" s="267" t="s">
        <v>235</v>
      </c>
      <c r="F995" s="268">
        <v>33916</v>
      </c>
      <c r="G995" s="269">
        <f t="shared" si="44"/>
        <v>23741.200000000001</v>
      </c>
      <c r="H995" s="93"/>
      <c r="I995" s="270"/>
      <c r="J995" s="271">
        <f t="shared" si="46"/>
        <v>0</v>
      </c>
      <c r="K995" s="93"/>
      <c r="L995" s="266" t="s">
        <v>162</v>
      </c>
      <c r="M995" s="266" t="s">
        <v>3307</v>
      </c>
      <c r="N995" s="266" t="s">
        <v>2834</v>
      </c>
      <c r="O995" s="266"/>
      <c r="P995" s="266" t="s">
        <v>2781</v>
      </c>
      <c r="Q995" s="266"/>
      <c r="R995" s="266"/>
      <c r="S995" s="266">
        <v>475</v>
      </c>
      <c r="T995" s="371">
        <v>10.34</v>
      </c>
      <c r="U995" s="266">
        <v>20</v>
      </c>
    </row>
    <row r="996" spans="1:21" s="142" customFormat="1" ht="28.5" customHeight="1" x14ac:dyDescent="0.25">
      <c r="A996" s="583"/>
      <c r="B996" s="123" t="s">
        <v>3463</v>
      </c>
      <c r="C996" s="175" t="s">
        <v>3464</v>
      </c>
      <c r="D996" s="125">
        <v>1</v>
      </c>
      <c r="E996" s="126" t="s">
        <v>242</v>
      </c>
      <c r="F996" s="5">
        <v>17812</v>
      </c>
      <c r="G996" s="272">
        <f t="shared" si="44"/>
        <v>12468.400000000001</v>
      </c>
      <c r="H996" s="93"/>
      <c r="I996" s="51"/>
      <c r="J996" s="52">
        <f t="shared" si="46"/>
        <v>0</v>
      </c>
      <c r="K996" s="93"/>
      <c r="L996" s="125" t="s">
        <v>162</v>
      </c>
      <c r="M996" s="125" t="s">
        <v>3307</v>
      </c>
      <c r="N996" s="125" t="s">
        <v>2834</v>
      </c>
      <c r="O996" s="125"/>
      <c r="P996" s="125" t="s">
        <v>2781</v>
      </c>
      <c r="Q996" s="125"/>
      <c r="R996" s="125"/>
      <c r="S996" s="125">
        <v>475</v>
      </c>
      <c r="T996" s="127">
        <v>10.34</v>
      </c>
      <c r="U996" s="125">
        <v>20</v>
      </c>
    </row>
    <row r="997" spans="1:21" s="142" customFormat="1" ht="17.25" customHeight="1" x14ac:dyDescent="0.25">
      <c r="A997" s="583"/>
      <c r="B997" s="123" t="s">
        <v>2877</v>
      </c>
      <c r="C997" s="175" t="s">
        <v>2878</v>
      </c>
      <c r="D997" s="125">
        <v>1</v>
      </c>
      <c r="E997" s="126" t="s">
        <v>242</v>
      </c>
      <c r="F997" s="5">
        <v>4392</v>
      </c>
      <c r="G997" s="272">
        <f t="shared" si="44"/>
        <v>3074.4</v>
      </c>
      <c r="H997" s="93"/>
      <c r="I997" s="51"/>
      <c r="J997" s="52">
        <f t="shared" si="46"/>
        <v>0</v>
      </c>
      <c r="K997" s="93"/>
      <c r="L997" s="125" t="s">
        <v>162</v>
      </c>
      <c r="M997" s="125" t="s">
        <v>3307</v>
      </c>
      <c r="N997" s="125" t="s">
        <v>2834</v>
      </c>
      <c r="O997" s="125"/>
      <c r="P997" s="125" t="s">
        <v>2781</v>
      </c>
      <c r="Q997" s="125"/>
      <c r="R997" s="125"/>
      <c r="S997" s="125">
        <v>475</v>
      </c>
      <c r="T997" s="127">
        <v>10.34</v>
      </c>
      <c r="U997" s="125">
        <v>20</v>
      </c>
    </row>
    <row r="998" spans="1:21" s="142" customFormat="1" ht="28.5" customHeight="1" x14ac:dyDescent="0.25">
      <c r="A998" s="583"/>
      <c r="B998" s="123" t="s">
        <v>3423</v>
      </c>
      <c r="C998" s="175" t="s">
        <v>3424</v>
      </c>
      <c r="D998" s="125">
        <v>12</v>
      </c>
      <c r="E998" s="126" t="s">
        <v>242</v>
      </c>
      <c r="F998" s="5">
        <v>976</v>
      </c>
      <c r="G998" s="272">
        <f t="shared" si="44"/>
        <v>683.2</v>
      </c>
      <c r="H998" s="93"/>
      <c r="I998" s="51"/>
      <c r="J998" s="52">
        <f t="shared" si="46"/>
        <v>0</v>
      </c>
      <c r="K998" s="93"/>
      <c r="L998" s="125" t="s">
        <v>162</v>
      </c>
      <c r="M998" s="125" t="s">
        <v>3307</v>
      </c>
      <c r="N998" s="125" t="s">
        <v>2834</v>
      </c>
      <c r="O998" s="125"/>
      <c r="P998" s="125" t="s">
        <v>2781</v>
      </c>
      <c r="Q998" s="125"/>
      <c r="R998" s="125"/>
      <c r="S998" s="125">
        <v>475</v>
      </c>
      <c r="T998" s="127">
        <v>10.34</v>
      </c>
      <c r="U998" s="125">
        <v>20</v>
      </c>
    </row>
    <row r="999" spans="1:21" s="142" customFormat="1" ht="31.5" x14ac:dyDescent="0.25">
      <c r="A999" s="583"/>
      <c r="B999" s="264" t="s">
        <v>3465</v>
      </c>
      <c r="C999" s="424" t="s">
        <v>3466</v>
      </c>
      <c r="D999" s="266"/>
      <c r="E999" s="267" t="s">
        <v>235</v>
      </c>
      <c r="F999" s="268">
        <v>35136</v>
      </c>
      <c r="G999" s="269">
        <f t="shared" si="44"/>
        <v>24595.200000000001</v>
      </c>
      <c r="H999" s="93"/>
      <c r="I999" s="270"/>
      <c r="J999" s="271">
        <f t="shared" si="46"/>
        <v>0</v>
      </c>
      <c r="K999" s="93"/>
      <c r="L999" s="266" t="s">
        <v>162</v>
      </c>
      <c r="M999" s="266" t="s">
        <v>3307</v>
      </c>
      <c r="N999" s="266" t="s">
        <v>2109</v>
      </c>
      <c r="O999" s="266"/>
      <c r="P999" s="266" t="s">
        <v>2781</v>
      </c>
      <c r="Q999" s="266"/>
      <c r="R999" s="266"/>
      <c r="S999" s="266">
        <v>475</v>
      </c>
      <c r="T999" s="371">
        <v>10.96</v>
      </c>
      <c r="U999" s="266">
        <v>20</v>
      </c>
    </row>
    <row r="1000" spans="1:21" s="142" customFormat="1" ht="28.5" customHeight="1" x14ac:dyDescent="0.25">
      <c r="A1000" s="583"/>
      <c r="B1000" s="123" t="s">
        <v>3467</v>
      </c>
      <c r="C1000" s="175" t="s">
        <v>3468</v>
      </c>
      <c r="D1000" s="125">
        <v>1</v>
      </c>
      <c r="E1000" s="126" t="s">
        <v>242</v>
      </c>
      <c r="F1000" s="5">
        <v>18056</v>
      </c>
      <c r="G1000" s="272">
        <f t="shared" si="44"/>
        <v>12639.2</v>
      </c>
      <c r="H1000" s="93"/>
      <c r="I1000" s="51"/>
      <c r="J1000" s="52">
        <f t="shared" si="46"/>
        <v>0</v>
      </c>
      <c r="K1000" s="93"/>
      <c r="L1000" s="125" t="s">
        <v>162</v>
      </c>
      <c r="M1000" s="125" t="s">
        <v>3307</v>
      </c>
      <c r="N1000" s="125" t="s">
        <v>2109</v>
      </c>
      <c r="O1000" s="125"/>
      <c r="P1000" s="125" t="s">
        <v>2781</v>
      </c>
      <c r="Q1000" s="125"/>
      <c r="R1000" s="125"/>
      <c r="S1000" s="125">
        <v>475</v>
      </c>
      <c r="T1000" s="127">
        <v>10.96</v>
      </c>
      <c r="U1000" s="125">
        <v>20</v>
      </c>
    </row>
    <row r="1001" spans="1:21" s="142" customFormat="1" ht="18.75" customHeight="1" x14ac:dyDescent="0.25">
      <c r="A1001" s="583"/>
      <c r="B1001" s="123" t="s">
        <v>2877</v>
      </c>
      <c r="C1001" s="175" t="s">
        <v>2878</v>
      </c>
      <c r="D1001" s="125">
        <v>1</v>
      </c>
      <c r="E1001" s="126" t="s">
        <v>242</v>
      </c>
      <c r="F1001" s="5">
        <v>4392</v>
      </c>
      <c r="G1001" s="272">
        <f t="shared" si="44"/>
        <v>3074.4</v>
      </c>
      <c r="H1001" s="93"/>
      <c r="I1001" s="51"/>
      <c r="J1001" s="52">
        <f t="shared" si="46"/>
        <v>0</v>
      </c>
      <c r="K1001" s="93"/>
      <c r="L1001" s="125" t="s">
        <v>162</v>
      </c>
      <c r="M1001" s="125" t="s">
        <v>3307</v>
      </c>
      <c r="N1001" s="125" t="s">
        <v>2109</v>
      </c>
      <c r="O1001" s="125"/>
      <c r="P1001" s="125" t="s">
        <v>2781</v>
      </c>
      <c r="Q1001" s="125"/>
      <c r="R1001" s="125"/>
      <c r="S1001" s="125">
        <v>475</v>
      </c>
      <c r="T1001" s="127">
        <v>10.96</v>
      </c>
      <c r="U1001" s="125">
        <v>20</v>
      </c>
    </row>
    <row r="1002" spans="1:21" s="142" customFormat="1" ht="28.5" customHeight="1" x14ac:dyDescent="0.25">
      <c r="A1002" s="583"/>
      <c r="B1002" s="123" t="s">
        <v>3423</v>
      </c>
      <c r="C1002" s="175" t="s">
        <v>3424</v>
      </c>
      <c r="D1002" s="125">
        <v>13</v>
      </c>
      <c r="E1002" s="126" t="s">
        <v>242</v>
      </c>
      <c r="F1002" s="5">
        <v>976</v>
      </c>
      <c r="G1002" s="272">
        <f t="shared" si="44"/>
        <v>683.2</v>
      </c>
      <c r="H1002" s="93"/>
      <c r="I1002" s="51"/>
      <c r="J1002" s="52">
        <f t="shared" si="46"/>
        <v>0</v>
      </c>
      <c r="K1002" s="93"/>
      <c r="L1002" s="125" t="s">
        <v>162</v>
      </c>
      <c r="M1002" s="125" t="s">
        <v>3307</v>
      </c>
      <c r="N1002" s="125" t="s">
        <v>2109</v>
      </c>
      <c r="O1002" s="125"/>
      <c r="P1002" s="125" t="s">
        <v>2781</v>
      </c>
      <c r="Q1002" s="125"/>
      <c r="R1002" s="125"/>
      <c r="S1002" s="125">
        <v>475</v>
      </c>
      <c r="T1002" s="127">
        <v>10.96</v>
      </c>
      <c r="U1002" s="125">
        <v>20</v>
      </c>
    </row>
    <row r="1003" spans="1:21" s="142" customFormat="1" ht="31.5" x14ac:dyDescent="0.25">
      <c r="A1003" s="583"/>
      <c r="B1003" s="264" t="s">
        <v>3469</v>
      </c>
      <c r="C1003" s="424" t="s">
        <v>3470</v>
      </c>
      <c r="D1003" s="266"/>
      <c r="E1003" s="267" t="s">
        <v>235</v>
      </c>
      <c r="F1003" s="268">
        <v>36356</v>
      </c>
      <c r="G1003" s="269">
        <f t="shared" si="44"/>
        <v>25449.200000000001</v>
      </c>
      <c r="H1003" s="93"/>
      <c r="I1003" s="270"/>
      <c r="J1003" s="271">
        <f t="shared" si="46"/>
        <v>0</v>
      </c>
      <c r="K1003" s="93"/>
      <c r="L1003" s="266" t="s">
        <v>162</v>
      </c>
      <c r="M1003" s="266" t="s">
        <v>3307</v>
      </c>
      <c r="N1003" s="266" t="s">
        <v>2843</v>
      </c>
      <c r="O1003" s="266"/>
      <c r="P1003" s="266" t="s">
        <v>2781</v>
      </c>
      <c r="Q1003" s="266"/>
      <c r="R1003" s="266"/>
      <c r="S1003" s="266">
        <v>475</v>
      </c>
      <c r="T1003" s="371">
        <v>11.58</v>
      </c>
      <c r="U1003" s="266">
        <v>20</v>
      </c>
    </row>
    <row r="1004" spans="1:21" s="142" customFormat="1" ht="28.5" customHeight="1" x14ac:dyDescent="0.25">
      <c r="A1004" s="583"/>
      <c r="B1004" s="123" t="s">
        <v>3471</v>
      </c>
      <c r="C1004" s="175" t="s">
        <v>3472</v>
      </c>
      <c r="D1004" s="125">
        <v>1</v>
      </c>
      <c r="E1004" s="126" t="s">
        <v>242</v>
      </c>
      <c r="F1004" s="5">
        <v>18300</v>
      </c>
      <c r="G1004" s="272">
        <f t="shared" si="44"/>
        <v>12810</v>
      </c>
      <c r="H1004" s="93"/>
      <c r="I1004" s="51"/>
      <c r="J1004" s="52">
        <f t="shared" si="46"/>
        <v>0</v>
      </c>
      <c r="K1004" s="93"/>
      <c r="L1004" s="125" t="s">
        <v>162</v>
      </c>
      <c r="M1004" s="125" t="s">
        <v>3307</v>
      </c>
      <c r="N1004" s="125" t="s">
        <v>2843</v>
      </c>
      <c r="O1004" s="125"/>
      <c r="P1004" s="125" t="s">
        <v>2781</v>
      </c>
      <c r="Q1004" s="125"/>
      <c r="R1004" s="125"/>
      <c r="S1004" s="125">
        <v>475</v>
      </c>
      <c r="T1004" s="127">
        <v>11.58</v>
      </c>
      <c r="U1004" s="125">
        <v>20</v>
      </c>
    </row>
    <row r="1005" spans="1:21" s="142" customFormat="1" ht="17.25" customHeight="1" x14ac:dyDescent="0.25">
      <c r="A1005" s="583"/>
      <c r="B1005" s="123" t="s">
        <v>2877</v>
      </c>
      <c r="C1005" s="175" t="s">
        <v>2878</v>
      </c>
      <c r="D1005" s="125">
        <v>1</v>
      </c>
      <c r="E1005" s="126" t="s">
        <v>242</v>
      </c>
      <c r="F1005" s="5">
        <v>4392</v>
      </c>
      <c r="G1005" s="272">
        <f t="shared" si="44"/>
        <v>3074.4</v>
      </c>
      <c r="H1005" s="93"/>
      <c r="I1005" s="51"/>
      <c r="J1005" s="52">
        <f t="shared" si="46"/>
        <v>0</v>
      </c>
      <c r="K1005" s="93"/>
      <c r="L1005" s="125" t="s">
        <v>162</v>
      </c>
      <c r="M1005" s="125" t="s">
        <v>3307</v>
      </c>
      <c r="N1005" s="125" t="s">
        <v>2843</v>
      </c>
      <c r="O1005" s="125"/>
      <c r="P1005" s="125" t="s">
        <v>2781</v>
      </c>
      <c r="Q1005" s="125"/>
      <c r="R1005" s="125"/>
      <c r="S1005" s="125">
        <v>475</v>
      </c>
      <c r="T1005" s="127">
        <v>11.58</v>
      </c>
      <c r="U1005" s="125">
        <v>20</v>
      </c>
    </row>
    <row r="1006" spans="1:21" s="142" customFormat="1" ht="28.5" customHeight="1" thickBot="1" x14ac:dyDescent="0.3">
      <c r="A1006" s="584"/>
      <c r="B1006" s="178" t="s">
        <v>3423</v>
      </c>
      <c r="C1006" s="179" t="s">
        <v>3424</v>
      </c>
      <c r="D1006" s="180">
        <v>14</v>
      </c>
      <c r="E1006" s="181" t="s">
        <v>242</v>
      </c>
      <c r="F1006" s="242">
        <v>976</v>
      </c>
      <c r="G1006" s="294">
        <f t="shared" si="44"/>
        <v>683.2</v>
      </c>
      <c r="H1006" s="93"/>
      <c r="I1006" s="243"/>
      <c r="J1006" s="55">
        <f t="shared" si="46"/>
        <v>0</v>
      </c>
      <c r="K1006" s="93"/>
      <c r="L1006" s="180" t="s">
        <v>162</v>
      </c>
      <c r="M1006" s="180" t="s">
        <v>3307</v>
      </c>
      <c r="N1006" s="180" t="s">
        <v>2843</v>
      </c>
      <c r="O1006" s="180"/>
      <c r="P1006" s="180" t="s">
        <v>2781</v>
      </c>
      <c r="Q1006" s="180"/>
      <c r="R1006" s="180"/>
      <c r="S1006" s="180">
        <v>475</v>
      </c>
      <c r="T1006" s="244">
        <v>11.58</v>
      </c>
      <c r="U1006" s="180">
        <v>20</v>
      </c>
    </row>
    <row r="1007" spans="1:21" s="142" customFormat="1" ht="32.25" thickTop="1" x14ac:dyDescent="0.25">
      <c r="A1007" s="587"/>
      <c r="B1007" s="282" t="s">
        <v>3473</v>
      </c>
      <c r="C1007" s="441" t="s">
        <v>3474</v>
      </c>
      <c r="D1007" s="284"/>
      <c r="E1007" s="285" t="s">
        <v>235</v>
      </c>
      <c r="F1007" s="268">
        <v>25376</v>
      </c>
      <c r="G1007" s="287">
        <f t="shared" si="44"/>
        <v>17763.2</v>
      </c>
      <c r="H1007" s="93"/>
      <c r="I1007" s="47"/>
      <c r="J1007" s="48">
        <f t="shared" si="46"/>
        <v>0</v>
      </c>
      <c r="K1007" s="93"/>
      <c r="L1007" s="284" t="s">
        <v>162</v>
      </c>
      <c r="M1007" s="284" t="s">
        <v>3307</v>
      </c>
      <c r="N1007" s="284" t="s">
        <v>3308</v>
      </c>
      <c r="O1007" s="284"/>
      <c r="P1007" s="284" t="s">
        <v>2848</v>
      </c>
      <c r="Q1007" s="284"/>
      <c r="R1007" s="284"/>
      <c r="S1007" s="284">
        <v>475</v>
      </c>
      <c r="T1007" s="378">
        <v>4.51</v>
      </c>
      <c r="U1007" s="284">
        <v>20</v>
      </c>
    </row>
    <row r="1008" spans="1:21" s="142" customFormat="1" ht="28.5" customHeight="1" x14ac:dyDescent="0.25">
      <c r="A1008" s="583"/>
      <c r="B1008" s="123" t="s">
        <v>3475</v>
      </c>
      <c r="C1008" s="175" t="s">
        <v>3476</v>
      </c>
      <c r="D1008" s="125">
        <v>1</v>
      </c>
      <c r="E1008" s="126" t="s">
        <v>242</v>
      </c>
      <c r="F1008" s="5">
        <v>16104</v>
      </c>
      <c r="G1008" s="272">
        <f t="shared" si="44"/>
        <v>11272.8</v>
      </c>
      <c r="H1008" s="93"/>
      <c r="I1008" s="51"/>
      <c r="J1008" s="52">
        <f t="shared" si="46"/>
        <v>0</v>
      </c>
      <c r="K1008" s="93"/>
      <c r="L1008" s="125" t="s">
        <v>162</v>
      </c>
      <c r="M1008" s="125" t="s">
        <v>3307</v>
      </c>
      <c r="N1008" s="125" t="s">
        <v>3308</v>
      </c>
      <c r="O1008" s="125"/>
      <c r="P1008" s="125" t="s">
        <v>2848</v>
      </c>
      <c r="Q1008" s="125"/>
      <c r="R1008" s="125"/>
      <c r="S1008" s="125">
        <v>475</v>
      </c>
      <c r="T1008" s="127">
        <v>4.51</v>
      </c>
      <c r="U1008" s="125">
        <v>20</v>
      </c>
    </row>
    <row r="1009" spans="1:21" s="142" customFormat="1" ht="18" customHeight="1" x14ac:dyDescent="0.25">
      <c r="A1009" s="583"/>
      <c r="B1009" s="123" t="s">
        <v>2877</v>
      </c>
      <c r="C1009" s="175" t="s">
        <v>2878</v>
      </c>
      <c r="D1009" s="125">
        <v>1</v>
      </c>
      <c r="E1009" s="126" t="s">
        <v>242</v>
      </c>
      <c r="F1009" s="5">
        <v>4392</v>
      </c>
      <c r="G1009" s="272">
        <f t="shared" si="44"/>
        <v>3074.4</v>
      </c>
      <c r="H1009" s="93"/>
      <c r="I1009" s="51"/>
      <c r="J1009" s="52">
        <f t="shared" si="46"/>
        <v>0</v>
      </c>
      <c r="K1009" s="93"/>
      <c r="L1009" s="125" t="s">
        <v>162</v>
      </c>
      <c r="M1009" s="125" t="s">
        <v>3307</v>
      </c>
      <c r="N1009" s="125" t="s">
        <v>3308</v>
      </c>
      <c r="O1009" s="125"/>
      <c r="P1009" s="125" t="s">
        <v>2848</v>
      </c>
      <c r="Q1009" s="125"/>
      <c r="R1009" s="125"/>
      <c r="S1009" s="125">
        <v>475</v>
      </c>
      <c r="T1009" s="127">
        <v>4.51</v>
      </c>
      <c r="U1009" s="125">
        <v>20</v>
      </c>
    </row>
    <row r="1010" spans="1:21" s="142" customFormat="1" ht="28.5" customHeight="1" x14ac:dyDescent="0.25">
      <c r="A1010" s="583"/>
      <c r="B1010" s="123" t="s">
        <v>3423</v>
      </c>
      <c r="C1010" s="175" t="s">
        <v>3424</v>
      </c>
      <c r="D1010" s="125">
        <v>5</v>
      </c>
      <c r="E1010" s="126" t="s">
        <v>242</v>
      </c>
      <c r="F1010" s="5">
        <v>976</v>
      </c>
      <c r="G1010" s="272">
        <f t="shared" si="44"/>
        <v>683.2</v>
      </c>
      <c r="H1010" s="93"/>
      <c r="I1010" s="51"/>
      <c r="J1010" s="52">
        <f t="shared" si="46"/>
        <v>0</v>
      </c>
      <c r="K1010" s="93"/>
      <c r="L1010" s="125" t="s">
        <v>162</v>
      </c>
      <c r="M1010" s="125" t="s">
        <v>3307</v>
      </c>
      <c r="N1010" s="125" t="s">
        <v>3308</v>
      </c>
      <c r="O1010" s="125"/>
      <c r="P1010" s="125" t="s">
        <v>2848</v>
      </c>
      <c r="Q1010" s="125"/>
      <c r="R1010" s="125"/>
      <c r="S1010" s="125">
        <v>475</v>
      </c>
      <c r="T1010" s="127">
        <v>4.51</v>
      </c>
      <c r="U1010" s="125">
        <v>20</v>
      </c>
    </row>
    <row r="1011" spans="1:21" s="142" customFormat="1" ht="31.5" x14ac:dyDescent="0.25">
      <c r="A1011" s="583"/>
      <c r="B1011" s="264" t="s">
        <v>3477</v>
      </c>
      <c r="C1011" s="424" t="s">
        <v>3478</v>
      </c>
      <c r="D1011" s="266"/>
      <c r="E1011" s="267" t="s">
        <v>235</v>
      </c>
      <c r="F1011" s="268">
        <v>25498</v>
      </c>
      <c r="G1011" s="269">
        <f t="shared" si="44"/>
        <v>17848.599999999999</v>
      </c>
      <c r="H1011" s="93"/>
      <c r="I1011" s="270"/>
      <c r="J1011" s="271">
        <f t="shared" si="46"/>
        <v>0</v>
      </c>
      <c r="K1011" s="93"/>
      <c r="L1011" s="266" t="s">
        <v>162</v>
      </c>
      <c r="M1011" s="266" t="s">
        <v>3307</v>
      </c>
      <c r="N1011" s="266" t="s">
        <v>2780</v>
      </c>
      <c r="O1011" s="266"/>
      <c r="P1011" s="266" t="s">
        <v>2848</v>
      </c>
      <c r="Q1011" s="266"/>
      <c r="R1011" s="266"/>
      <c r="S1011" s="266">
        <v>475</v>
      </c>
      <c r="T1011" s="371">
        <v>5</v>
      </c>
      <c r="U1011" s="266">
        <v>20</v>
      </c>
    </row>
    <row r="1012" spans="1:21" s="142" customFormat="1" ht="28.5" customHeight="1" x14ac:dyDescent="0.25">
      <c r="A1012" s="583"/>
      <c r="B1012" s="123" t="s">
        <v>3479</v>
      </c>
      <c r="C1012" s="175" t="s">
        <v>3480</v>
      </c>
      <c r="D1012" s="125">
        <v>1</v>
      </c>
      <c r="E1012" s="126" t="s">
        <v>242</v>
      </c>
      <c r="F1012" s="5">
        <v>16226</v>
      </c>
      <c r="G1012" s="272">
        <f t="shared" si="44"/>
        <v>11358.2</v>
      </c>
      <c r="H1012" s="93"/>
      <c r="I1012" s="51"/>
      <c r="J1012" s="52">
        <f t="shared" si="46"/>
        <v>0</v>
      </c>
      <c r="K1012" s="93"/>
      <c r="L1012" s="125" t="s">
        <v>162</v>
      </c>
      <c r="M1012" s="125" t="s">
        <v>3307</v>
      </c>
      <c r="N1012" s="125" t="s">
        <v>2780</v>
      </c>
      <c r="O1012" s="125"/>
      <c r="P1012" s="125" t="s">
        <v>2848</v>
      </c>
      <c r="Q1012" s="125"/>
      <c r="R1012" s="125"/>
      <c r="S1012" s="125">
        <v>475</v>
      </c>
      <c r="T1012" s="127">
        <v>5</v>
      </c>
      <c r="U1012" s="125">
        <v>20</v>
      </c>
    </row>
    <row r="1013" spans="1:21" s="142" customFormat="1" ht="21" customHeight="1" x14ac:dyDescent="0.25">
      <c r="A1013" s="583"/>
      <c r="B1013" s="123" t="s">
        <v>2877</v>
      </c>
      <c r="C1013" s="175" t="s">
        <v>2878</v>
      </c>
      <c r="D1013" s="125">
        <v>1</v>
      </c>
      <c r="E1013" s="126" t="s">
        <v>242</v>
      </c>
      <c r="F1013" s="5">
        <v>4392</v>
      </c>
      <c r="G1013" s="272">
        <f t="shared" si="44"/>
        <v>3074.4</v>
      </c>
      <c r="H1013" s="93"/>
      <c r="I1013" s="51"/>
      <c r="J1013" s="52">
        <f t="shared" si="46"/>
        <v>0</v>
      </c>
      <c r="K1013" s="93"/>
      <c r="L1013" s="125" t="s">
        <v>162</v>
      </c>
      <c r="M1013" s="125" t="s">
        <v>3307</v>
      </c>
      <c r="N1013" s="125" t="s">
        <v>2780</v>
      </c>
      <c r="O1013" s="125"/>
      <c r="P1013" s="125" t="s">
        <v>2848</v>
      </c>
      <c r="Q1013" s="125"/>
      <c r="R1013" s="125"/>
      <c r="S1013" s="125">
        <v>475</v>
      </c>
      <c r="T1013" s="127">
        <v>5</v>
      </c>
      <c r="U1013" s="125">
        <v>20</v>
      </c>
    </row>
    <row r="1014" spans="1:21" s="142" customFormat="1" ht="28.5" customHeight="1" x14ac:dyDescent="0.25">
      <c r="A1014" s="583"/>
      <c r="B1014" s="123" t="s">
        <v>3423</v>
      </c>
      <c r="C1014" s="175" t="s">
        <v>3424</v>
      </c>
      <c r="D1014" s="125">
        <v>5</v>
      </c>
      <c r="E1014" s="126" t="s">
        <v>242</v>
      </c>
      <c r="F1014" s="5">
        <v>976</v>
      </c>
      <c r="G1014" s="272">
        <f t="shared" si="44"/>
        <v>683.2</v>
      </c>
      <c r="H1014" s="93"/>
      <c r="I1014" s="51"/>
      <c r="J1014" s="52">
        <f t="shared" si="46"/>
        <v>0</v>
      </c>
      <c r="K1014" s="93"/>
      <c r="L1014" s="125" t="s">
        <v>162</v>
      </c>
      <c r="M1014" s="125" t="s">
        <v>3307</v>
      </c>
      <c r="N1014" s="125" t="s">
        <v>2780</v>
      </c>
      <c r="O1014" s="125"/>
      <c r="P1014" s="125" t="s">
        <v>2848</v>
      </c>
      <c r="Q1014" s="125"/>
      <c r="R1014" s="125"/>
      <c r="S1014" s="125">
        <v>475</v>
      </c>
      <c r="T1014" s="127">
        <v>5</v>
      </c>
      <c r="U1014" s="125">
        <v>20</v>
      </c>
    </row>
    <row r="1015" spans="1:21" s="142" customFormat="1" ht="31.5" x14ac:dyDescent="0.25">
      <c r="A1015" s="583"/>
      <c r="B1015" s="264" t="s">
        <v>3481</v>
      </c>
      <c r="C1015" s="424" t="s">
        <v>3482</v>
      </c>
      <c r="D1015" s="266"/>
      <c r="E1015" s="267" t="s">
        <v>235</v>
      </c>
      <c r="F1015" s="268">
        <v>26596</v>
      </c>
      <c r="G1015" s="269">
        <f t="shared" si="44"/>
        <v>18617.2</v>
      </c>
      <c r="H1015" s="93"/>
      <c r="I1015" s="270"/>
      <c r="J1015" s="271">
        <f t="shared" si="46"/>
        <v>0</v>
      </c>
      <c r="K1015" s="93"/>
      <c r="L1015" s="266" t="s">
        <v>162</v>
      </c>
      <c r="M1015" s="266" t="s">
        <v>3307</v>
      </c>
      <c r="N1015" s="266" t="s">
        <v>2792</v>
      </c>
      <c r="O1015" s="266"/>
      <c r="P1015" s="266" t="s">
        <v>2848</v>
      </c>
      <c r="Q1015" s="266"/>
      <c r="R1015" s="266"/>
      <c r="S1015" s="266">
        <v>475</v>
      </c>
      <c r="T1015" s="371">
        <v>5.62</v>
      </c>
      <c r="U1015" s="266">
        <v>20</v>
      </c>
    </row>
    <row r="1016" spans="1:21" s="142" customFormat="1" ht="28.5" customHeight="1" x14ac:dyDescent="0.25">
      <c r="A1016" s="583"/>
      <c r="B1016" s="123" t="s">
        <v>3483</v>
      </c>
      <c r="C1016" s="175" t="s">
        <v>3484</v>
      </c>
      <c r="D1016" s="125">
        <v>1</v>
      </c>
      <c r="E1016" s="126" t="s">
        <v>242</v>
      </c>
      <c r="F1016" s="5">
        <v>16348</v>
      </c>
      <c r="G1016" s="272">
        <f t="shared" si="44"/>
        <v>11443.6</v>
      </c>
      <c r="H1016" s="93"/>
      <c r="I1016" s="51"/>
      <c r="J1016" s="52">
        <f t="shared" si="46"/>
        <v>0</v>
      </c>
      <c r="K1016" s="93"/>
      <c r="L1016" s="125" t="s">
        <v>162</v>
      </c>
      <c r="M1016" s="125" t="s">
        <v>3307</v>
      </c>
      <c r="N1016" s="125" t="s">
        <v>2792</v>
      </c>
      <c r="O1016" s="125"/>
      <c r="P1016" s="125" t="s">
        <v>2848</v>
      </c>
      <c r="Q1016" s="125"/>
      <c r="R1016" s="125"/>
      <c r="S1016" s="125">
        <v>475</v>
      </c>
      <c r="T1016" s="127">
        <v>5.62</v>
      </c>
      <c r="U1016" s="125">
        <v>20</v>
      </c>
    </row>
    <row r="1017" spans="1:21" s="142" customFormat="1" ht="18" customHeight="1" x14ac:dyDescent="0.25">
      <c r="A1017" s="583"/>
      <c r="B1017" s="123" t="s">
        <v>2877</v>
      </c>
      <c r="C1017" s="175" t="s">
        <v>2878</v>
      </c>
      <c r="D1017" s="125">
        <v>1</v>
      </c>
      <c r="E1017" s="126" t="s">
        <v>242</v>
      </c>
      <c r="F1017" s="5">
        <v>4392</v>
      </c>
      <c r="G1017" s="272">
        <f t="shared" si="44"/>
        <v>3074.4</v>
      </c>
      <c r="H1017" s="93"/>
      <c r="I1017" s="51"/>
      <c r="J1017" s="52">
        <f t="shared" si="46"/>
        <v>0</v>
      </c>
      <c r="K1017" s="93"/>
      <c r="L1017" s="125" t="s">
        <v>162</v>
      </c>
      <c r="M1017" s="125" t="s">
        <v>3307</v>
      </c>
      <c r="N1017" s="125" t="s">
        <v>2792</v>
      </c>
      <c r="O1017" s="125"/>
      <c r="P1017" s="125" t="s">
        <v>2848</v>
      </c>
      <c r="Q1017" s="125"/>
      <c r="R1017" s="125"/>
      <c r="S1017" s="125">
        <v>475</v>
      </c>
      <c r="T1017" s="127">
        <v>5.62</v>
      </c>
      <c r="U1017" s="125">
        <v>20</v>
      </c>
    </row>
    <row r="1018" spans="1:21" s="142" customFormat="1" ht="28.5" customHeight="1" x14ac:dyDescent="0.25">
      <c r="A1018" s="583"/>
      <c r="B1018" s="123" t="s">
        <v>3423</v>
      </c>
      <c r="C1018" s="175" t="s">
        <v>3424</v>
      </c>
      <c r="D1018" s="125">
        <v>6</v>
      </c>
      <c r="E1018" s="126" t="s">
        <v>242</v>
      </c>
      <c r="F1018" s="5">
        <v>976</v>
      </c>
      <c r="G1018" s="272">
        <f t="shared" si="44"/>
        <v>683.2</v>
      </c>
      <c r="H1018" s="93"/>
      <c r="I1018" s="51"/>
      <c r="J1018" s="52">
        <f t="shared" si="46"/>
        <v>0</v>
      </c>
      <c r="K1018" s="93"/>
      <c r="L1018" s="125" t="s">
        <v>162</v>
      </c>
      <c r="M1018" s="125" t="s">
        <v>3307</v>
      </c>
      <c r="N1018" s="125" t="s">
        <v>2792</v>
      </c>
      <c r="O1018" s="125"/>
      <c r="P1018" s="125" t="s">
        <v>2848</v>
      </c>
      <c r="Q1018" s="125"/>
      <c r="R1018" s="125"/>
      <c r="S1018" s="125">
        <v>475</v>
      </c>
      <c r="T1018" s="127">
        <v>5.62</v>
      </c>
      <c r="U1018" s="125">
        <v>20</v>
      </c>
    </row>
    <row r="1019" spans="1:21" s="142" customFormat="1" ht="31.5" x14ac:dyDescent="0.25">
      <c r="A1019" s="583"/>
      <c r="B1019" s="264" t="s">
        <v>3485</v>
      </c>
      <c r="C1019" s="424" t="s">
        <v>3486</v>
      </c>
      <c r="D1019" s="266"/>
      <c r="E1019" s="267" t="s">
        <v>235</v>
      </c>
      <c r="F1019" s="268">
        <v>27694</v>
      </c>
      <c r="G1019" s="269">
        <f t="shared" ref="G1019:G1058" si="47">F1019-F1019*$G$4</f>
        <v>19385.800000000003</v>
      </c>
      <c r="H1019" s="93"/>
      <c r="I1019" s="270"/>
      <c r="J1019" s="271">
        <f t="shared" ref="J1019:J1050" si="48">IF(I1019*G1019&gt;0,I1019*G1019,0)</f>
        <v>0</v>
      </c>
      <c r="K1019" s="93"/>
      <c r="L1019" s="266" t="s">
        <v>162</v>
      </c>
      <c r="M1019" s="266" t="s">
        <v>3307</v>
      </c>
      <c r="N1019" s="266" t="s">
        <v>2797</v>
      </c>
      <c r="O1019" s="266"/>
      <c r="P1019" s="266" t="s">
        <v>2848</v>
      </c>
      <c r="Q1019" s="266"/>
      <c r="R1019" s="266"/>
      <c r="S1019" s="266">
        <v>475</v>
      </c>
      <c r="T1019" s="371">
        <v>6.24</v>
      </c>
      <c r="U1019" s="266">
        <v>20</v>
      </c>
    </row>
    <row r="1020" spans="1:21" s="142" customFormat="1" ht="28.5" customHeight="1" x14ac:dyDescent="0.25">
      <c r="A1020" s="583"/>
      <c r="B1020" s="123" t="s">
        <v>3487</v>
      </c>
      <c r="C1020" s="175" t="s">
        <v>3488</v>
      </c>
      <c r="D1020" s="125">
        <v>1</v>
      </c>
      <c r="E1020" s="126" t="s">
        <v>242</v>
      </c>
      <c r="F1020" s="5">
        <v>16470</v>
      </c>
      <c r="G1020" s="272">
        <f t="shared" si="47"/>
        <v>11529</v>
      </c>
      <c r="H1020" s="93"/>
      <c r="I1020" s="51"/>
      <c r="J1020" s="52">
        <f t="shared" si="48"/>
        <v>0</v>
      </c>
      <c r="K1020" s="93"/>
      <c r="L1020" s="125" t="s">
        <v>162</v>
      </c>
      <c r="M1020" s="125" t="s">
        <v>3307</v>
      </c>
      <c r="N1020" s="125" t="s">
        <v>2797</v>
      </c>
      <c r="O1020" s="125"/>
      <c r="P1020" s="125" t="s">
        <v>2848</v>
      </c>
      <c r="Q1020" s="125"/>
      <c r="R1020" s="125"/>
      <c r="S1020" s="125">
        <v>475</v>
      </c>
      <c r="T1020" s="127">
        <v>6.24</v>
      </c>
      <c r="U1020" s="125">
        <v>20</v>
      </c>
    </row>
    <row r="1021" spans="1:21" s="142" customFormat="1" ht="18.75" customHeight="1" x14ac:dyDescent="0.25">
      <c r="A1021" s="583"/>
      <c r="B1021" s="123" t="s">
        <v>2877</v>
      </c>
      <c r="C1021" s="175" t="s">
        <v>2878</v>
      </c>
      <c r="D1021" s="125">
        <v>1</v>
      </c>
      <c r="E1021" s="126" t="s">
        <v>242</v>
      </c>
      <c r="F1021" s="5">
        <v>4392</v>
      </c>
      <c r="G1021" s="272">
        <f t="shared" si="47"/>
        <v>3074.4</v>
      </c>
      <c r="H1021" s="93"/>
      <c r="I1021" s="51"/>
      <c r="J1021" s="52">
        <f t="shared" si="48"/>
        <v>0</v>
      </c>
      <c r="K1021" s="93"/>
      <c r="L1021" s="125" t="s">
        <v>162</v>
      </c>
      <c r="M1021" s="125" t="s">
        <v>3307</v>
      </c>
      <c r="N1021" s="125" t="s">
        <v>2797</v>
      </c>
      <c r="O1021" s="125"/>
      <c r="P1021" s="125" t="s">
        <v>2848</v>
      </c>
      <c r="Q1021" s="125"/>
      <c r="R1021" s="125"/>
      <c r="S1021" s="125">
        <v>475</v>
      </c>
      <c r="T1021" s="127">
        <v>6.24</v>
      </c>
      <c r="U1021" s="125">
        <v>20</v>
      </c>
    </row>
    <row r="1022" spans="1:21" s="142" customFormat="1" ht="28.5" customHeight="1" x14ac:dyDescent="0.25">
      <c r="A1022" s="583"/>
      <c r="B1022" s="123" t="s">
        <v>3423</v>
      </c>
      <c r="C1022" s="175" t="s">
        <v>3424</v>
      </c>
      <c r="D1022" s="125">
        <v>7</v>
      </c>
      <c r="E1022" s="126" t="s">
        <v>242</v>
      </c>
      <c r="F1022" s="5">
        <v>976</v>
      </c>
      <c r="G1022" s="272">
        <f t="shared" si="47"/>
        <v>683.2</v>
      </c>
      <c r="H1022" s="93"/>
      <c r="I1022" s="51"/>
      <c r="J1022" s="52">
        <f t="shared" si="48"/>
        <v>0</v>
      </c>
      <c r="K1022" s="93"/>
      <c r="L1022" s="125" t="s">
        <v>162</v>
      </c>
      <c r="M1022" s="125" t="s">
        <v>3307</v>
      </c>
      <c r="N1022" s="125" t="s">
        <v>2797</v>
      </c>
      <c r="O1022" s="125"/>
      <c r="P1022" s="125" t="s">
        <v>2848</v>
      </c>
      <c r="Q1022" s="125"/>
      <c r="R1022" s="125"/>
      <c r="S1022" s="125">
        <v>475</v>
      </c>
      <c r="T1022" s="127">
        <v>6.24</v>
      </c>
      <c r="U1022" s="125">
        <v>20</v>
      </c>
    </row>
    <row r="1023" spans="1:21" s="142" customFormat="1" ht="31.5" x14ac:dyDescent="0.25">
      <c r="A1023" s="583"/>
      <c r="B1023" s="264" t="s">
        <v>3489</v>
      </c>
      <c r="C1023" s="424" t="s">
        <v>3490</v>
      </c>
      <c r="D1023" s="266"/>
      <c r="E1023" s="267" t="s">
        <v>235</v>
      </c>
      <c r="F1023" s="268">
        <v>27816</v>
      </c>
      <c r="G1023" s="269">
        <f t="shared" si="47"/>
        <v>19471.2</v>
      </c>
      <c r="H1023" s="93"/>
      <c r="I1023" s="270"/>
      <c r="J1023" s="271">
        <f t="shared" si="48"/>
        <v>0</v>
      </c>
      <c r="K1023" s="93"/>
      <c r="L1023" s="266" t="s">
        <v>162</v>
      </c>
      <c r="M1023" s="266" t="s">
        <v>3307</v>
      </c>
      <c r="N1023" s="266" t="s">
        <v>2802</v>
      </c>
      <c r="O1023" s="266"/>
      <c r="P1023" s="266" t="s">
        <v>2848</v>
      </c>
      <c r="Q1023" s="266"/>
      <c r="R1023" s="266"/>
      <c r="S1023" s="266">
        <v>475</v>
      </c>
      <c r="T1023" s="371">
        <v>6.74</v>
      </c>
      <c r="U1023" s="266">
        <v>20</v>
      </c>
    </row>
    <row r="1024" spans="1:21" s="142" customFormat="1" ht="28.5" customHeight="1" x14ac:dyDescent="0.25">
      <c r="A1024" s="583"/>
      <c r="B1024" s="123" t="s">
        <v>3491</v>
      </c>
      <c r="C1024" s="175" t="s">
        <v>3492</v>
      </c>
      <c r="D1024" s="125">
        <v>1</v>
      </c>
      <c r="E1024" s="126" t="s">
        <v>242</v>
      </c>
      <c r="F1024" s="5">
        <v>16592</v>
      </c>
      <c r="G1024" s="272">
        <f t="shared" si="47"/>
        <v>11614.400000000001</v>
      </c>
      <c r="H1024" s="93"/>
      <c r="I1024" s="51"/>
      <c r="J1024" s="52">
        <f t="shared" si="48"/>
        <v>0</v>
      </c>
      <c r="K1024" s="93"/>
      <c r="L1024" s="125" t="s">
        <v>162</v>
      </c>
      <c r="M1024" s="125" t="s">
        <v>3307</v>
      </c>
      <c r="N1024" s="125" t="s">
        <v>2802</v>
      </c>
      <c r="O1024" s="125"/>
      <c r="P1024" s="125" t="s">
        <v>2848</v>
      </c>
      <c r="Q1024" s="125"/>
      <c r="R1024" s="125"/>
      <c r="S1024" s="125">
        <v>475</v>
      </c>
      <c r="T1024" s="127">
        <v>6.74</v>
      </c>
      <c r="U1024" s="125">
        <v>20</v>
      </c>
    </row>
    <row r="1025" spans="1:21" s="142" customFormat="1" ht="15" customHeight="1" x14ac:dyDescent="0.25">
      <c r="A1025" s="583"/>
      <c r="B1025" s="123" t="s">
        <v>2877</v>
      </c>
      <c r="C1025" s="175" t="s">
        <v>2878</v>
      </c>
      <c r="D1025" s="125">
        <v>1</v>
      </c>
      <c r="E1025" s="126" t="s">
        <v>242</v>
      </c>
      <c r="F1025" s="5">
        <v>4392</v>
      </c>
      <c r="G1025" s="272">
        <f t="shared" si="47"/>
        <v>3074.4</v>
      </c>
      <c r="H1025" s="93"/>
      <c r="I1025" s="51"/>
      <c r="J1025" s="52">
        <f t="shared" si="48"/>
        <v>0</v>
      </c>
      <c r="K1025" s="93"/>
      <c r="L1025" s="125" t="s">
        <v>162</v>
      </c>
      <c r="M1025" s="125" t="s">
        <v>3307</v>
      </c>
      <c r="N1025" s="125" t="s">
        <v>2802</v>
      </c>
      <c r="O1025" s="125"/>
      <c r="P1025" s="125" t="s">
        <v>2848</v>
      </c>
      <c r="Q1025" s="125"/>
      <c r="R1025" s="125"/>
      <c r="S1025" s="125">
        <v>475</v>
      </c>
      <c r="T1025" s="127">
        <v>6.74</v>
      </c>
      <c r="U1025" s="125">
        <v>20</v>
      </c>
    </row>
    <row r="1026" spans="1:21" s="142" customFormat="1" ht="28.5" customHeight="1" x14ac:dyDescent="0.25">
      <c r="A1026" s="583"/>
      <c r="B1026" s="123" t="s">
        <v>3423</v>
      </c>
      <c r="C1026" s="175" t="s">
        <v>3424</v>
      </c>
      <c r="D1026" s="125">
        <v>7</v>
      </c>
      <c r="E1026" s="126" t="s">
        <v>242</v>
      </c>
      <c r="F1026" s="5">
        <v>976</v>
      </c>
      <c r="G1026" s="272">
        <f t="shared" si="47"/>
        <v>683.2</v>
      </c>
      <c r="H1026" s="93"/>
      <c r="I1026" s="51"/>
      <c r="J1026" s="52">
        <f t="shared" si="48"/>
        <v>0</v>
      </c>
      <c r="K1026" s="93"/>
      <c r="L1026" s="125" t="s">
        <v>162</v>
      </c>
      <c r="M1026" s="125" t="s">
        <v>3307</v>
      </c>
      <c r="N1026" s="125" t="s">
        <v>2802</v>
      </c>
      <c r="O1026" s="125"/>
      <c r="P1026" s="125" t="s">
        <v>2848</v>
      </c>
      <c r="Q1026" s="125"/>
      <c r="R1026" s="125"/>
      <c r="S1026" s="125">
        <v>475</v>
      </c>
      <c r="T1026" s="127">
        <v>6.74</v>
      </c>
      <c r="U1026" s="125">
        <v>20</v>
      </c>
    </row>
    <row r="1027" spans="1:21" s="142" customFormat="1" ht="31.5" x14ac:dyDescent="0.25">
      <c r="A1027" s="583"/>
      <c r="B1027" s="264" t="s">
        <v>3493</v>
      </c>
      <c r="C1027" s="424" t="s">
        <v>3494</v>
      </c>
      <c r="D1027" s="266"/>
      <c r="E1027" s="267" t="s">
        <v>235</v>
      </c>
      <c r="F1027" s="268">
        <v>27938</v>
      </c>
      <c r="G1027" s="269">
        <f t="shared" si="47"/>
        <v>19556.599999999999</v>
      </c>
      <c r="H1027" s="93"/>
      <c r="I1027" s="270"/>
      <c r="J1027" s="271">
        <f t="shared" si="48"/>
        <v>0</v>
      </c>
      <c r="K1027" s="93"/>
      <c r="L1027" s="266" t="s">
        <v>162</v>
      </c>
      <c r="M1027" s="266" t="s">
        <v>3307</v>
      </c>
      <c r="N1027" s="266" t="s">
        <v>2809</v>
      </c>
      <c r="O1027" s="266"/>
      <c r="P1027" s="266" t="s">
        <v>2848</v>
      </c>
      <c r="Q1027" s="266"/>
      <c r="R1027" s="266"/>
      <c r="S1027" s="266">
        <v>475</v>
      </c>
      <c r="T1027" s="371">
        <v>7.24</v>
      </c>
      <c r="U1027" s="266">
        <v>20</v>
      </c>
    </row>
    <row r="1028" spans="1:21" s="142" customFormat="1" ht="28.5" customHeight="1" x14ac:dyDescent="0.25">
      <c r="A1028" s="583"/>
      <c r="B1028" s="123" t="s">
        <v>3495</v>
      </c>
      <c r="C1028" s="175" t="s">
        <v>3496</v>
      </c>
      <c r="D1028" s="125">
        <v>1</v>
      </c>
      <c r="E1028" s="126" t="s">
        <v>242</v>
      </c>
      <c r="F1028" s="5">
        <v>16714</v>
      </c>
      <c r="G1028" s="272">
        <f t="shared" si="47"/>
        <v>11699.8</v>
      </c>
      <c r="H1028" s="93"/>
      <c r="I1028" s="51"/>
      <c r="J1028" s="52">
        <f t="shared" si="48"/>
        <v>0</v>
      </c>
      <c r="K1028" s="93"/>
      <c r="L1028" s="125" t="s">
        <v>162</v>
      </c>
      <c r="M1028" s="125" t="s">
        <v>3307</v>
      </c>
      <c r="N1028" s="125" t="s">
        <v>2809</v>
      </c>
      <c r="O1028" s="125"/>
      <c r="P1028" s="125" t="s">
        <v>2848</v>
      </c>
      <c r="Q1028" s="125"/>
      <c r="R1028" s="125"/>
      <c r="S1028" s="125">
        <v>475</v>
      </c>
      <c r="T1028" s="127">
        <v>7.24</v>
      </c>
      <c r="U1028" s="125">
        <v>20</v>
      </c>
    </row>
    <row r="1029" spans="1:21" s="142" customFormat="1" ht="17.25" customHeight="1" x14ac:dyDescent="0.25">
      <c r="A1029" s="583"/>
      <c r="B1029" s="123" t="s">
        <v>2877</v>
      </c>
      <c r="C1029" s="175" t="s">
        <v>2878</v>
      </c>
      <c r="D1029" s="125">
        <v>1</v>
      </c>
      <c r="E1029" s="126" t="s">
        <v>242</v>
      </c>
      <c r="F1029" s="5">
        <v>4392</v>
      </c>
      <c r="G1029" s="272">
        <f t="shared" si="47"/>
        <v>3074.4</v>
      </c>
      <c r="H1029" s="93"/>
      <c r="I1029" s="51"/>
      <c r="J1029" s="52">
        <f t="shared" si="48"/>
        <v>0</v>
      </c>
      <c r="K1029" s="93"/>
      <c r="L1029" s="125" t="s">
        <v>162</v>
      </c>
      <c r="M1029" s="125" t="s">
        <v>3307</v>
      </c>
      <c r="N1029" s="125" t="s">
        <v>2809</v>
      </c>
      <c r="O1029" s="125"/>
      <c r="P1029" s="125" t="s">
        <v>2848</v>
      </c>
      <c r="Q1029" s="125"/>
      <c r="R1029" s="125"/>
      <c r="S1029" s="125">
        <v>475</v>
      </c>
      <c r="T1029" s="127">
        <v>7.24</v>
      </c>
      <c r="U1029" s="125">
        <v>20</v>
      </c>
    </row>
    <row r="1030" spans="1:21" s="142" customFormat="1" ht="28.5" customHeight="1" x14ac:dyDescent="0.25">
      <c r="A1030" s="583"/>
      <c r="B1030" s="123" t="s">
        <v>3423</v>
      </c>
      <c r="C1030" s="175" t="s">
        <v>3424</v>
      </c>
      <c r="D1030" s="125">
        <v>7</v>
      </c>
      <c r="E1030" s="126" t="s">
        <v>242</v>
      </c>
      <c r="F1030" s="5">
        <v>976</v>
      </c>
      <c r="G1030" s="272">
        <f t="shared" si="47"/>
        <v>683.2</v>
      </c>
      <c r="H1030" s="93"/>
      <c r="I1030" s="51"/>
      <c r="J1030" s="52">
        <f t="shared" si="48"/>
        <v>0</v>
      </c>
      <c r="K1030" s="93"/>
      <c r="L1030" s="125" t="s">
        <v>162</v>
      </c>
      <c r="M1030" s="125" t="s">
        <v>3307</v>
      </c>
      <c r="N1030" s="125" t="s">
        <v>2809</v>
      </c>
      <c r="O1030" s="125"/>
      <c r="P1030" s="125" t="s">
        <v>2848</v>
      </c>
      <c r="Q1030" s="125"/>
      <c r="R1030" s="125"/>
      <c r="S1030" s="125">
        <v>475</v>
      </c>
      <c r="T1030" s="127">
        <v>7.24</v>
      </c>
      <c r="U1030" s="125">
        <v>20</v>
      </c>
    </row>
    <row r="1031" spans="1:21" s="142" customFormat="1" ht="31.5" x14ac:dyDescent="0.25">
      <c r="A1031" s="583"/>
      <c r="B1031" s="264" t="s">
        <v>3497</v>
      </c>
      <c r="C1031" s="424" t="s">
        <v>3498</v>
      </c>
      <c r="D1031" s="266"/>
      <c r="E1031" s="267" t="s">
        <v>235</v>
      </c>
      <c r="F1031" s="268">
        <v>31110</v>
      </c>
      <c r="G1031" s="269">
        <f t="shared" si="47"/>
        <v>21777</v>
      </c>
      <c r="H1031" s="93"/>
      <c r="I1031" s="270"/>
      <c r="J1031" s="271">
        <f t="shared" si="48"/>
        <v>0</v>
      </c>
      <c r="K1031" s="93"/>
      <c r="L1031" s="266" t="s">
        <v>162</v>
      </c>
      <c r="M1031" s="266" t="s">
        <v>3307</v>
      </c>
      <c r="N1031" s="266" t="s">
        <v>2816</v>
      </c>
      <c r="O1031" s="266"/>
      <c r="P1031" s="266" t="s">
        <v>2848</v>
      </c>
      <c r="Q1031" s="266"/>
      <c r="R1031" s="266"/>
      <c r="S1031" s="266">
        <v>475</v>
      </c>
      <c r="T1031" s="371">
        <v>8.1</v>
      </c>
      <c r="U1031" s="266">
        <v>20</v>
      </c>
    </row>
    <row r="1032" spans="1:21" s="142" customFormat="1" ht="28.5" customHeight="1" x14ac:dyDescent="0.25">
      <c r="A1032" s="583"/>
      <c r="B1032" s="123" t="s">
        <v>3499</v>
      </c>
      <c r="C1032" s="175" t="s">
        <v>3500</v>
      </c>
      <c r="D1032" s="125">
        <v>1</v>
      </c>
      <c r="E1032" s="126" t="s">
        <v>242</v>
      </c>
      <c r="F1032" s="5">
        <v>16958</v>
      </c>
      <c r="G1032" s="272">
        <f t="shared" si="47"/>
        <v>11870.6</v>
      </c>
      <c r="H1032" s="93"/>
      <c r="I1032" s="51"/>
      <c r="J1032" s="52">
        <f t="shared" si="48"/>
        <v>0</v>
      </c>
      <c r="K1032" s="93"/>
      <c r="L1032" s="125" t="s">
        <v>162</v>
      </c>
      <c r="M1032" s="125" t="s">
        <v>3307</v>
      </c>
      <c r="N1032" s="125" t="s">
        <v>2816</v>
      </c>
      <c r="O1032" s="125"/>
      <c r="P1032" s="125" t="s">
        <v>2848</v>
      </c>
      <c r="Q1032" s="125"/>
      <c r="R1032" s="125"/>
      <c r="S1032" s="125">
        <v>475</v>
      </c>
      <c r="T1032" s="127">
        <v>8.1</v>
      </c>
      <c r="U1032" s="125">
        <v>20</v>
      </c>
    </row>
    <row r="1033" spans="1:21" s="142" customFormat="1" ht="17.25" customHeight="1" x14ac:dyDescent="0.25">
      <c r="A1033" s="583"/>
      <c r="B1033" s="123" t="s">
        <v>2877</v>
      </c>
      <c r="C1033" s="175" t="s">
        <v>2878</v>
      </c>
      <c r="D1033" s="125">
        <v>1</v>
      </c>
      <c r="E1033" s="126" t="s">
        <v>242</v>
      </c>
      <c r="F1033" s="5">
        <v>4392</v>
      </c>
      <c r="G1033" s="272">
        <f t="shared" si="47"/>
        <v>3074.4</v>
      </c>
      <c r="H1033" s="93"/>
      <c r="I1033" s="51"/>
      <c r="J1033" s="52">
        <f t="shared" si="48"/>
        <v>0</v>
      </c>
      <c r="K1033" s="93"/>
      <c r="L1033" s="125" t="s">
        <v>162</v>
      </c>
      <c r="M1033" s="125" t="s">
        <v>3307</v>
      </c>
      <c r="N1033" s="125" t="s">
        <v>2816</v>
      </c>
      <c r="O1033" s="125"/>
      <c r="P1033" s="125" t="s">
        <v>2848</v>
      </c>
      <c r="Q1033" s="125"/>
      <c r="R1033" s="125"/>
      <c r="S1033" s="125">
        <v>475</v>
      </c>
      <c r="T1033" s="127">
        <v>8.1</v>
      </c>
      <c r="U1033" s="125">
        <v>20</v>
      </c>
    </row>
    <row r="1034" spans="1:21" s="142" customFormat="1" ht="28.5" customHeight="1" x14ac:dyDescent="0.25">
      <c r="A1034" s="583"/>
      <c r="B1034" s="123" t="s">
        <v>3423</v>
      </c>
      <c r="C1034" s="175" t="s">
        <v>3424</v>
      </c>
      <c r="D1034" s="125">
        <v>10</v>
      </c>
      <c r="E1034" s="126" t="s">
        <v>242</v>
      </c>
      <c r="F1034" s="5">
        <v>976</v>
      </c>
      <c r="G1034" s="272">
        <f t="shared" si="47"/>
        <v>683.2</v>
      </c>
      <c r="H1034" s="93"/>
      <c r="I1034" s="51"/>
      <c r="J1034" s="52">
        <f t="shared" si="48"/>
        <v>0</v>
      </c>
      <c r="K1034" s="93"/>
      <c r="L1034" s="125" t="s">
        <v>162</v>
      </c>
      <c r="M1034" s="125" t="s">
        <v>3307</v>
      </c>
      <c r="N1034" s="125" t="s">
        <v>2816</v>
      </c>
      <c r="O1034" s="125"/>
      <c r="P1034" s="125" t="s">
        <v>2848</v>
      </c>
      <c r="Q1034" s="125"/>
      <c r="R1034" s="125"/>
      <c r="S1034" s="125">
        <v>475</v>
      </c>
      <c r="T1034" s="127">
        <v>8.1</v>
      </c>
      <c r="U1034" s="125">
        <v>20</v>
      </c>
    </row>
    <row r="1035" spans="1:21" s="142" customFormat="1" ht="31.5" x14ac:dyDescent="0.25">
      <c r="A1035" s="583"/>
      <c r="B1035" s="264" t="s">
        <v>3501</v>
      </c>
      <c r="C1035" s="424" t="s">
        <v>3502</v>
      </c>
      <c r="D1035" s="266"/>
      <c r="E1035" s="267" t="s">
        <v>235</v>
      </c>
      <c r="F1035" s="268">
        <v>31598</v>
      </c>
      <c r="G1035" s="269">
        <f t="shared" si="47"/>
        <v>22118.6</v>
      </c>
      <c r="H1035" s="93"/>
      <c r="I1035" s="270"/>
      <c r="J1035" s="271">
        <f t="shared" si="48"/>
        <v>0</v>
      </c>
      <c r="K1035" s="93"/>
      <c r="L1035" s="266" t="s">
        <v>162</v>
      </c>
      <c r="M1035" s="266" t="s">
        <v>3307</v>
      </c>
      <c r="N1035" s="266" t="s">
        <v>2819</v>
      </c>
      <c r="O1035" s="266"/>
      <c r="P1035" s="266" t="s">
        <v>2848</v>
      </c>
      <c r="Q1035" s="266"/>
      <c r="R1035" s="266"/>
      <c r="S1035" s="266">
        <v>475</v>
      </c>
      <c r="T1035" s="371">
        <v>8.76</v>
      </c>
      <c r="U1035" s="266">
        <v>20</v>
      </c>
    </row>
    <row r="1036" spans="1:21" s="142" customFormat="1" ht="28.5" customHeight="1" x14ac:dyDescent="0.25">
      <c r="A1036" s="583"/>
      <c r="B1036" s="123" t="s">
        <v>3503</v>
      </c>
      <c r="C1036" s="175" t="s">
        <v>3504</v>
      </c>
      <c r="D1036" s="125">
        <v>1</v>
      </c>
      <c r="E1036" s="126" t="s">
        <v>242</v>
      </c>
      <c r="F1036" s="5">
        <v>17446</v>
      </c>
      <c r="G1036" s="272">
        <f t="shared" si="47"/>
        <v>12212.2</v>
      </c>
      <c r="H1036" s="93"/>
      <c r="I1036" s="51"/>
      <c r="J1036" s="52">
        <f t="shared" si="48"/>
        <v>0</v>
      </c>
      <c r="K1036" s="93"/>
      <c r="L1036" s="125" t="s">
        <v>162</v>
      </c>
      <c r="M1036" s="125" t="s">
        <v>3307</v>
      </c>
      <c r="N1036" s="125" t="s">
        <v>2819</v>
      </c>
      <c r="O1036" s="125"/>
      <c r="P1036" s="125" t="s">
        <v>2848</v>
      </c>
      <c r="Q1036" s="125"/>
      <c r="R1036" s="125"/>
      <c r="S1036" s="125">
        <v>475</v>
      </c>
      <c r="T1036" s="127">
        <v>8.76</v>
      </c>
      <c r="U1036" s="125">
        <v>20</v>
      </c>
    </row>
    <row r="1037" spans="1:21" s="142" customFormat="1" ht="21.75" customHeight="1" x14ac:dyDescent="0.25">
      <c r="A1037" s="583"/>
      <c r="B1037" s="123" t="s">
        <v>2877</v>
      </c>
      <c r="C1037" s="175" t="s">
        <v>2878</v>
      </c>
      <c r="D1037" s="125">
        <v>1</v>
      </c>
      <c r="E1037" s="126" t="s">
        <v>242</v>
      </c>
      <c r="F1037" s="5">
        <v>4392</v>
      </c>
      <c r="G1037" s="272">
        <f t="shared" si="47"/>
        <v>3074.4</v>
      </c>
      <c r="H1037" s="93"/>
      <c r="I1037" s="51"/>
      <c r="J1037" s="52">
        <f t="shared" si="48"/>
        <v>0</v>
      </c>
      <c r="K1037" s="93"/>
      <c r="L1037" s="125" t="s">
        <v>162</v>
      </c>
      <c r="M1037" s="125" t="s">
        <v>3307</v>
      </c>
      <c r="N1037" s="125" t="s">
        <v>2819</v>
      </c>
      <c r="O1037" s="125"/>
      <c r="P1037" s="125" t="s">
        <v>2848</v>
      </c>
      <c r="Q1037" s="125"/>
      <c r="R1037" s="125"/>
      <c r="S1037" s="125">
        <v>475</v>
      </c>
      <c r="T1037" s="127">
        <v>8.76</v>
      </c>
      <c r="U1037" s="125">
        <v>20</v>
      </c>
    </row>
    <row r="1038" spans="1:21" s="142" customFormat="1" ht="28.5" customHeight="1" x14ac:dyDescent="0.25">
      <c r="A1038" s="583"/>
      <c r="B1038" s="123" t="s">
        <v>3423</v>
      </c>
      <c r="C1038" s="175" t="s">
        <v>3424</v>
      </c>
      <c r="D1038" s="125">
        <v>10</v>
      </c>
      <c r="E1038" s="126" t="s">
        <v>242</v>
      </c>
      <c r="F1038" s="5">
        <v>976</v>
      </c>
      <c r="G1038" s="272">
        <f t="shared" si="47"/>
        <v>683.2</v>
      </c>
      <c r="H1038" s="93"/>
      <c r="I1038" s="51"/>
      <c r="J1038" s="52">
        <f t="shared" si="48"/>
        <v>0</v>
      </c>
      <c r="K1038" s="93"/>
      <c r="L1038" s="125" t="s">
        <v>162</v>
      </c>
      <c r="M1038" s="125" t="s">
        <v>3307</v>
      </c>
      <c r="N1038" s="125" t="s">
        <v>2819</v>
      </c>
      <c r="O1038" s="125"/>
      <c r="P1038" s="125" t="s">
        <v>2848</v>
      </c>
      <c r="Q1038" s="125"/>
      <c r="R1038" s="125"/>
      <c r="S1038" s="125">
        <v>475</v>
      </c>
      <c r="T1038" s="127">
        <v>8.76</v>
      </c>
      <c r="U1038" s="125">
        <v>20</v>
      </c>
    </row>
    <row r="1039" spans="1:21" s="142" customFormat="1" ht="31.5" x14ac:dyDescent="0.25">
      <c r="A1039" s="583"/>
      <c r="B1039" s="264" t="s">
        <v>3505</v>
      </c>
      <c r="C1039" s="424" t="s">
        <v>3506</v>
      </c>
      <c r="D1039" s="266"/>
      <c r="E1039" s="267" t="s">
        <v>235</v>
      </c>
      <c r="F1039" s="268">
        <v>32574</v>
      </c>
      <c r="G1039" s="269">
        <f t="shared" si="47"/>
        <v>22801.800000000003</v>
      </c>
      <c r="H1039" s="93"/>
      <c r="I1039" s="270"/>
      <c r="J1039" s="271">
        <f t="shared" si="48"/>
        <v>0</v>
      </c>
      <c r="K1039" s="93"/>
      <c r="L1039" s="266" t="s">
        <v>162</v>
      </c>
      <c r="M1039" s="266" t="s">
        <v>3307</v>
      </c>
      <c r="N1039" s="266" t="s">
        <v>2824</v>
      </c>
      <c r="O1039" s="266"/>
      <c r="P1039" s="266" t="s">
        <v>2848</v>
      </c>
      <c r="Q1039" s="266"/>
      <c r="R1039" s="266"/>
      <c r="S1039" s="266">
        <v>475</v>
      </c>
      <c r="T1039" s="371">
        <v>9.2200000000000006</v>
      </c>
      <c r="U1039" s="266">
        <v>20</v>
      </c>
    </row>
    <row r="1040" spans="1:21" s="142" customFormat="1" ht="28.5" customHeight="1" x14ac:dyDescent="0.25">
      <c r="A1040" s="583"/>
      <c r="B1040" s="123" t="s">
        <v>3507</v>
      </c>
      <c r="C1040" s="175" t="s">
        <v>3508</v>
      </c>
      <c r="D1040" s="125">
        <v>1</v>
      </c>
      <c r="E1040" s="126" t="s">
        <v>242</v>
      </c>
      <c r="F1040" s="5">
        <v>17446</v>
      </c>
      <c r="G1040" s="272">
        <f t="shared" si="47"/>
        <v>12212.2</v>
      </c>
      <c r="H1040" s="93"/>
      <c r="I1040" s="51"/>
      <c r="J1040" s="52">
        <f t="shared" si="48"/>
        <v>0</v>
      </c>
      <c r="K1040" s="93"/>
      <c r="L1040" s="125" t="s">
        <v>162</v>
      </c>
      <c r="M1040" s="125" t="s">
        <v>3307</v>
      </c>
      <c r="N1040" s="125" t="s">
        <v>2824</v>
      </c>
      <c r="O1040" s="125"/>
      <c r="P1040" s="125" t="s">
        <v>2848</v>
      </c>
      <c r="Q1040" s="125"/>
      <c r="R1040" s="125"/>
      <c r="S1040" s="125">
        <v>475</v>
      </c>
      <c r="T1040" s="127">
        <v>9.2200000000000006</v>
      </c>
      <c r="U1040" s="125">
        <v>20</v>
      </c>
    </row>
    <row r="1041" spans="1:21" s="142" customFormat="1" ht="20.25" customHeight="1" x14ac:dyDescent="0.25">
      <c r="A1041" s="583"/>
      <c r="B1041" s="123" t="s">
        <v>2877</v>
      </c>
      <c r="C1041" s="175" t="s">
        <v>2878</v>
      </c>
      <c r="D1041" s="125">
        <v>1</v>
      </c>
      <c r="E1041" s="126" t="s">
        <v>242</v>
      </c>
      <c r="F1041" s="5">
        <v>4392</v>
      </c>
      <c r="G1041" s="272">
        <f t="shared" si="47"/>
        <v>3074.4</v>
      </c>
      <c r="H1041" s="93"/>
      <c r="I1041" s="51"/>
      <c r="J1041" s="52">
        <f t="shared" si="48"/>
        <v>0</v>
      </c>
      <c r="K1041" s="93"/>
      <c r="L1041" s="125" t="s">
        <v>162</v>
      </c>
      <c r="M1041" s="125" t="s">
        <v>3307</v>
      </c>
      <c r="N1041" s="125" t="s">
        <v>2824</v>
      </c>
      <c r="O1041" s="125"/>
      <c r="P1041" s="125" t="s">
        <v>2848</v>
      </c>
      <c r="Q1041" s="125"/>
      <c r="R1041" s="125"/>
      <c r="S1041" s="125">
        <v>475</v>
      </c>
      <c r="T1041" s="127">
        <v>9.2200000000000006</v>
      </c>
      <c r="U1041" s="125">
        <v>20</v>
      </c>
    </row>
    <row r="1042" spans="1:21" s="142" customFormat="1" ht="28.5" customHeight="1" x14ac:dyDescent="0.25">
      <c r="A1042" s="583"/>
      <c r="B1042" s="123" t="s">
        <v>3423</v>
      </c>
      <c r="C1042" s="175" t="s">
        <v>3424</v>
      </c>
      <c r="D1042" s="125">
        <v>11</v>
      </c>
      <c r="E1042" s="126" t="s">
        <v>242</v>
      </c>
      <c r="F1042" s="5">
        <v>976</v>
      </c>
      <c r="G1042" s="272">
        <f t="shared" si="47"/>
        <v>683.2</v>
      </c>
      <c r="H1042" s="93"/>
      <c r="I1042" s="51"/>
      <c r="J1042" s="52">
        <f t="shared" si="48"/>
        <v>0</v>
      </c>
      <c r="K1042" s="93"/>
      <c r="L1042" s="125" t="s">
        <v>162</v>
      </c>
      <c r="M1042" s="125" t="s">
        <v>3307</v>
      </c>
      <c r="N1042" s="125" t="s">
        <v>2824</v>
      </c>
      <c r="O1042" s="125"/>
      <c r="P1042" s="125" t="s">
        <v>2848</v>
      </c>
      <c r="Q1042" s="125"/>
      <c r="R1042" s="125"/>
      <c r="S1042" s="125">
        <v>475</v>
      </c>
      <c r="T1042" s="127">
        <v>9.2200000000000006</v>
      </c>
      <c r="U1042" s="125">
        <v>20</v>
      </c>
    </row>
    <row r="1043" spans="1:21" s="142" customFormat="1" ht="31.5" x14ac:dyDescent="0.25">
      <c r="A1043" s="583"/>
      <c r="B1043" s="264" t="s">
        <v>3509</v>
      </c>
      <c r="C1043" s="424" t="s">
        <v>3510</v>
      </c>
      <c r="D1043" s="266"/>
      <c r="E1043" s="267" t="s">
        <v>235</v>
      </c>
      <c r="F1043" s="268">
        <v>32696</v>
      </c>
      <c r="G1043" s="269">
        <f t="shared" si="47"/>
        <v>22887.200000000001</v>
      </c>
      <c r="H1043" s="93"/>
      <c r="I1043" s="270"/>
      <c r="J1043" s="271">
        <f t="shared" si="48"/>
        <v>0</v>
      </c>
      <c r="K1043" s="93"/>
      <c r="L1043" s="266" t="s">
        <v>162</v>
      </c>
      <c r="M1043" s="266" t="s">
        <v>3307</v>
      </c>
      <c r="N1043" s="266" t="s">
        <v>2829</v>
      </c>
      <c r="O1043" s="266"/>
      <c r="P1043" s="266" t="s">
        <v>2848</v>
      </c>
      <c r="Q1043" s="266"/>
      <c r="R1043" s="266"/>
      <c r="S1043" s="266">
        <v>475</v>
      </c>
      <c r="T1043" s="371">
        <v>9.7200000000000006</v>
      </c>
      <c r="U1043" s="266">
        <v>20</v>
      </c>
    </row>
    <row r="1044" spans="1:21" s="142" customFormat="1" ht="28.5" customHeight="1" x14ac:dyDescent="0.25">
      <c r="A1044" s="583"/>
      <c r="B1044" s="123" t="s">
        <v>3511</v>
      </c>
      <c r="C1044" s="175" t="s">
        <v>3512</v>
      </c>
      <c r="D1044" s="125">
        <v>1</v>
      </c>
      <c r="E1044" s="126" t="s">
        <v>242</v>
      </c>
      <c r="F1044" s="5">
        <v>17568</v>
      </c>
      <c r="G1044" s="272">
        <f t="shared" si="47"/>
        <v>12297.6</v>
      </c>
      <c r="H1044" s="93"/>
      <c r="I1044" s="51"/>
      <c r="J1044" s="52">
        <f t="shared" si="48"/>
        <v>0</v>
      </c>
      <c r="K1044" s="93"/>
      <c r="L1044" s="125" t="s">
        <v>162</v>
      </c>
      <c r="M1044" s="125" t="s">
        <v>3307</v>
      </c>
      <c r="N1044" s="125" t="s">
        <v>2829</v>
      </c>
      <c r="O1044" s="125"/>
      <c r="P1044" s="125" t="s">
        <v>2848</v>
      </c>
      <c r="Q1044" s="125"/>
      <c r="R1044" s="125"/>
      <c r="S1044" s="125">
        <v>475</v>
      </c>
      <c r="T1044" s="127">
        <v>9.7200000000000006</v>
      </c>
      <c r="U1044" s="125">
        <v>20</v>
      </c>
    </row>
    <row r="1045" spans="1:21" s="142" customFormat="1" ht="20.25" customHeight="1" x14ac:dyDescent="0.25">
      <c r="A1045" s="583"/>
      <c r="B1045" s="123" t="s">
        <v>2877</v>
      </c>
      <c r="C1045" s="175" t="s">
        <v>2878</v>
      </c>
      <c r="D1045" s="125">
        <v>1</v>
      </c>
      <c r="E1045" s="126" t="s">
        <v>242</v>
      </c>
      <c r="F1045" s="5">
        <v>4392</v>
      </c>
      <c r="G1045" s="272">
        <f t="shared" si="47"/>
        <v>3074.4</v>
      </c>
      <c r="H1045" s="93"/>
      <c r="I1045" s="51"/>
      <c r="J1045" s="52">
        <f t="shared" si="48"/>
        <v>0</v>
      </c>
      <c r="K1045" s="93"/>
      <c r="L1045" s="125" t="s">
        <v>162</v>
      </c>
      <c r="M1045" s="125" t="s">
        <v>3307</v>
      </c>
      <c r="N1045" s="125" t="s">
        <v>2829</v>
      </c>
      <c r="O1045" s="125"/>
      <c r="P1045" s="125" t="s">
        <v>2848</v>
      </c>
      <c r="Q1045" s="125"/>
      <c r="R1045" s="125"/>
      <c r="S1045" s="125">
        <v>475</v>
      </c>
      <c r="T1045" s="127">
        <v>9.7200000000000006</v>
      </c>
      <c r="U1045" s="125">
        <v>20</v>
      </c>
    </row>
    <row r="1046" spans="1:21" s="142" customFormat="1" ht="28.5" customHeight="1" x14ac:dyDescent="0.25">
      <c r="A1046" s="583"/>
      <c r="B1046" s="123" t="s">
        <v>3423</v>
      </c>
      <c r="C1046" s="175" t="s">
        <v>3424</v>
      </c>
      <c r="D1046" s="125">
        <v>11</v>
      </c>
      <c r="E1046" s="126" t="s">
        <v>242</v>
      </c>
      <c r="F1046" s="5">
        <v>976</v>
      </c>
      <c r="G1046" s="272">
        <f t="shared" si="47"/>
        <v>683.2</v>
      </c>
      <c r="H1046" s="93"/>
      <c r="I1046" s="51"/>
      <c r="J1046" s="52">
        <f t="shared" si="48"/>
        <v>0</v>
      </c>
      <c r="K1046" s="93"/>
      <c r="L1046" s="125" t="s">
        <v>162</v>
      </c>
      <c r="M1046" s="125" t="s">
        <v>3307</v>
      </c>
      <c r="N1046" s="125" t="s">
        <v>2829</v>
      </c>
      <c r="O1046" s="125"/>
      <c r="P1046" s="125" t="s">
        <v>2848</v>
      </c>
      <c r="Q1046" s="125"/>
      <c r="R1046" s="125"/>
      <c r="S1046" s="125">
        <v>475</v>
      </c>
      <c r="T1046" s="127">
        <v>9.7200000000000006</v>
      </c>
      <c r="U1046" s="125">
        <v>20</v>
      </c>
    </row>
    <row r="1047" spans="1:21" s="142" customFormat="1" ht="31.5" x14ac:dyDescent="0.25">
      <c r="A1047" s="583"/>
      <c r="B1047" s="264" t="s">
        <v>3513</v>
      </c>
      <c r="C1047" s="424" t="s">
        <v>3514</v>
      </c>
      <c r="D1047" s="266"/>
      <c r="E1047" s="267" t="s">
        <v>235</v>
      </c>
      <c r="F1047" s="268">
        <v>33916</v>
      </c>
      <c r="G1047" s="269">
        <f t="shared" si="47"/>
        <v>23741.200000000001</v>
      </c>
      <c r="H1047" s="93"/>
      <c r="I1047" s="270"/>
      <c r="J1047" s="271">
        <f t="shared" si="48"/>
        <v>0</v>
      </c>
      <c r="K1047" s="93"/>
      <c r="L1047" s="266" t="s">
        <v>162</v>
      </c>
      <c r="M1047" s="266" t="s">
        <v>3307</v>
      </c>
      <c r="N1047" s="266" t="s">
        <v>2834</v>
      </c>
      <c r="O1047" s="266"/>
      <c r="P1047" s="266" t="s">
        <v>2848</v>
      </c>
      <c r="Q1047" s="266"/>
      <c r="R1047" s="266"/>
      <c r="S1047" s="266">
        <v>475</v>
      </c>
      <c r="T1047" s="371">
        <v>10.34</v>
      </c>
      <c r="U1047" s="266">
        <v>20</v>
      </c>
    </row>
    <row r="1048" spans="1:21" s="142" customFormat="1" ht="28.5" customHeight="1" x14ac:dyDescent="0.25">
      <c r="A1048" s="583"/>
      <c r="B1048" s="123" t="s">
        <v>3515</v>
      </c>
      <c r="C1048" s="175" t="s">
        <v>3516</v>
      </c>
      <c r="D1048" s="125">
        <v>1</v>
      </c>
      <c r="E1048" s="126" t="s">
        <v>242</v>
      </c>
      <c r="F1048" s="5">
        <v>17812</v>
      </c>
      <c r="G1048" s="272">
        <f t="shared" si="47"/>
        <v>12468.400000000001</v>
      </c>
      <c r="H1048" s="93"/>
      <c r="I1048" s="51"/>
      <c r="J1048" s="52">
        <f t="shared" si="48"/>
        <v>0</v>
      </c>
      <c r="K1048" s="93"/>
      <c r="L1048" s="125" t="s">
        <v>162</v>
      </c>
      <c r="M1048" s="125" t="s">
        <v>3307</v>
      </c>
      <c r="N1048" s="125" t="s">
        <v>2834</v>
      </c>
      <c r="O1048" s="125"/>
      <c r="P1048" s="125" t="s">
        <v>2848</v>
      </c>
      <c r="Q1048" s="125"/>
      <c r="R1048" s="125"/>
      <c r="S1048" s="125">
        <v>475</v>
      </c>
      <c r="T1048" s="127">
        <v>10.34</v>
      </c>
      <c r="U1048" s="125">
        <v>20</v>
      </c>
    </row>
    <row r="1049" spans="1:21" s="142" customFormat="1" ht="18.75" customHeight="1" x14ac:dyDescent="0.25">
      <c r="A1049" s="583"/>
      <c r="B1049" s="123" t="s">
        <v>2877</v>
      </c>
      <c r="C1049" s="175" t="s">
        <v>2878</v>
      </c>
      <c r="D1049" s="125">
        <v>1</v>
      </c>
      <c r="E1049" s="126" t="s">
        <v>242</v>
      </c>
      <c r="F1049" s="5">
        <v>4392</v>
      </c>
      <c r="G1049" s="272">
        <f t="shared" si="47"/>
        <v>3074.4</v>
      </c>
      <c r="H1049" s="93"/>
      <c r="I1049" s="51"/>
      <c r="J1049" s="52">
        <f t="shared" si="48"/>
        <v>0</v>
      </c>
      <c r="K1049" s="93"/>
      <c r="L1049" s="125" t="s">
        <v>162</v>
      </c>
      <c r="M1049" s="125" t="s">
        <v>3307</v>
      </c>
      <c r="N1049" s="125" t="s">
        <v>2834</v>
      </c>
      <c r="O1049" s="125"/>
      <c r="P1049" s="125" t="s">
        <v>2848</v>
      </c>
      <c r="Q1049" s="125"/>
      <c r="R1049" s="125"/>
      <c r="S1049" s="125">
        <v>475</v>
      </c>
      <c r="T1049" s="127">
        <v>10.34</v>
      </c>
      <c r="U1049" s="125">
        <v>20</v>
      </c>
    </row>
    <row r="1050" spans="1:21" s="142" customFormat="1" ht="28.5" customHeight="1" x14ac:dyDescent="0.25">
      <c r="A1050" s="583"/>
      <c r="B1050" s="123" t="s">
        <v>3423</v>
      </c>
      <c r="C1050" s="175" t="s">
        <v>3424</v>
      </c>
      <c r="D1050" s="125">
        <v>12</v>
      </c>
      <c r="E1050" s="126" t="s">
        <v>242</v>
      </c>
      <c r="F1050" s="5">
        <v>976</v>
      </c>
      <c r="G1050" s="272">
        <f t="shared" si="47"/>
        <v>683.2</v>
      </c>
      <c r="H1050" s="93"/>
      <c r="I1050" s="51"/>
      <c r="J1050" s="52">
        <f t="shared" si="48"/>
        <v>0</v>
      </c>
      <c r="K1050" s="93"/>
      <c r="L1050" s="125" t="s">
        <v>162</v>
      </c>
      <c r="M1050" s="125" t="s">
        <v>3307</v>
      </c>
      <c r="N1050" s="125" t="s">
        <v>2834</v>
      </c>
      <c r="O1050" s="125"/>
      <c r="P1050" s="125" t="s">
        <v>2848</v>
      </c>
      <c r="Q1050" s="125"/>
      <c r="R1050" s="125"/>
      <c r="S1050" s="125">
        <v>475</v>
      </c>
      <c r="T1050" s="127">
        <v>10.34</v>
      </c>
      <c r="U1050" s="125">
        <v>20</v>
      </c>
    </row>
    <row r="1051" spans="1:21" s="142" customFormat="1" ht="31.5" x14ac:dyDescent="0.25">
      <c r="A1051" s="583"/>
      <c r="B1051" s="264" t="s">
        <v>3517</v>
      </c>
      <c r="C1051" s="424" t="s">
        <v>3518</v>
      </c>
      <c r="D1051" s="266"/>
      <c r="E1051" s="267" t="s">
        <v>235</v>
      </c>
      <c r="F1051" s="268">
        <v>35136</v>
      </c>
      <c r="G1051" s="269">
        <f t="shared" si="47"/>
        <v>24595.200000000001</v>
      </c>
      <c r="H1051" s="93"/>
      <c r="I1051" s="270"/>
      <c r="J1051" s="271">
        <f t="shared" ref="J1051:J1058" si="49">IF(I1051*G1051&gt;0,I1051*G1051,0)</f>
        <v>0</v>
      </c>
      <c r="K1051" s="93"/>
      <c r="L1051" s="266" t="s">
        <v>162</v>
      </c>
      <c r="M1051" s="266" t="s">
        <v>3307</v>
      </c>
      <c r="N1051" s="266" t="s">
        <v>2109</v>
      </c>
      <c r="O1051" s="266"/>
      <c r="P1051" s="266" t="s">
        <v>2848</v>
      </c>
      <c r="Q1051" s="266"/>
      <c r="R1051" s="266"/>
      <c r="S1051" s="266">
        <v>475</v>
      </c>
      <c r="T1051" s="371">
        <v>10.96</v>
      </c>
      <c r="U1051" s="266">
        <v>20</v>
      </c>
    </row>
    <row r="1052" spans="1:21" s="142" customFormat="1" ht="28.5" customHeight="1" x14ac:dyDescent="0.25">
      <c r="A1052" s="583"/>
      <c r="B1052" s="123" t="s">
        <v>3519</v>
      </c>
      <c r="C1052" s="175" t="s">
        <v>3520</v>
      </c>
      <c r="D1052" s="125">
        <v>1</v>
      </c>
      <c r="E1052" s="126" t="s">
        <v>242</v>
      </c>
      <c r="F1052" s="5">
        <v>18056</v>
      </c>
      <c r="G1052" s="272">
        <f t="shared" si="47"/>
        <v>12639.2</v>
      </c>
      <c r="H1052" s="93"/>
      <c r="I1052" s="51"/>
      <c r="J1052" s="52">
        <f t="shared" si="49"/>
        <v>0</v>
      </c>
      <c r="K1052" s="93"/>
      <c r="L1052" s="125" t="s">
        <v>162</v>
      </c>
      <c r="M1052" s="125" t="s">
        <v>3307</v>
      </c>
      <c r="N1052" s="125" t="s">
        <v>2109</v>
      </c>
      <c r="O1052" s="125"/>
      <c r="P1052" s="125" t="s">
        <v>2848</v>
      </c>
      <c r="Q1052" s="125"/>
      <c r="R1052" s="125"/>
      <c r="S1052" s="125">
        <v>475</v>
      </c>
      <c r="T1052" s="127">
        <v>10.96</v>
      </c>
      <c r="U1052" s="125">
        <v>20</v>
      </c>
    </row>
    <row r="1053" spans="1:21" s="142" customFormat="1" ht="17.25" customHeight="1" x14ac:dyDescent="0.25">
      <c r="A1053" s="583"/>
      <c r="B1053" s="123" t="s">
        <v>2877</v>
      </c>
      <c r="C1053" s="175" t="s">
        <v>2878</v>
      </c>
      <c r="D1053" s="125">
        <v>1</v>
      </c>
      <c r="E1053" s="126" t="s">
        <v>242</v>
      </c>
      <c r="F1053" s="5">
        <v>4392</v>
      </c>
      <c r="G1053" s="272">
        <f t="shared" si="47"/>
        <v>3074.4</v>
      </c>
      <c r="H1053" s="93"/>
      <c r="I1053" s="51"/>
      <c r="J1053" s="52">
        <f t="shared" si="49"/>
        <v>0</v>
      </c>
      <c r="K1053" s="93"/>
      <c r="L1053" s="125" t="s">
        <v>162</v>
      </c>
      <c r="M1053" s="125" t="s">
        <v>3307</v>
      </c>
      <c r="N1053" s="125" t="s">
        <v>2109</v>
      </c>
      <c r="O1053" s="125"/>
      <c r="P1053" s="125" t="s">
        <v>2848</v>
      </c>
      <c r="Q1053" s="125"/>
      <c r="R1053" s="125"/>
      <c r="S1053" s="125">
        <v>475</v>
      </c>
      <c r="T1053" s="127">
        <v>10.96</v>
      </c>
      <c r="U1053" s="125">
        <v>20</v>
      </c>
    </row>
    <row r="1054" spans="1:21" s="142" customFormat="1" ht="28.5" customHeight="1" x14ac:dyDescent="0.25">
      <c r="A1054" s="583"/>
      <c r="B1054" s="123" t="s">
        <v>3423</v>
      </c>
      <c r="C1054" s="175" t="s">
        <v>3424</v>
      </c>
      <c r="D1054" s="125">
        <v>13</v>
      </c>
      <c r="E1054" s="126" t="s">
        <v>242</v>
      </c>
      <c r="F1054" s="5">
        <v>976</v>
      </c>
      <c r="G1054" s="272">
        <f t="shared" si="47"/>
        <v>683.2</v>
      </c>
      <c r="H1054" s="93"/>
      <c r="I1054" s="51"/>
      <c r="J1054" s="52">
        <f t="shared" si="49"/>
        <v>0</v>
      </c>
      <c r="K1054" s="93"/>
      <c r="L1054" s="125" t="s">
        <v>162</v>
      </c>
      <c r="M1054" s="125" t="s">
        <v>3307</v>
      </c>
      <c r="N1054" s="125" t="s">
        <v>2109</v>
      </c>
      <c r="O1054" s="125"/>
      <c r="P1054" s="125" t="s">
        <v>2848</v>
      </c>
      <c r="Q1054" s="125"/>
      <c r="R1054" s="125"/>
      <c r="S1054" s="125">
        <v>475</v>
      </c>
      <c r="T1054" s="127">
        <v>10.96</v>
      </c>
      <c r="U1054" s="125">
        <v>20</v>
      </c>
    </row>
    <row r="1055" spans="1:21" s="142" customFormat="1" ht="31.5" x14ac:dyDescent="0.25">
      <c r="A1055" s="583"/>
      <c r="B1055" s="264" t="s">
        <v>3521</v>
      </c>
      <c r="C1055" s="424" t="s">
        <v>3522</v>
      </c>
      <c r="D1055" s="266"/>
      <c r="E1055" s="267" t="s">
        <v>235</v>
      </c>
      <c r="F1055" s="268">
        <v>36356</v>
      </c>
      <c r="G1055" s="269">
        <f t="shared" si="47"/>
        <v>25449.200000000001</v>
      </c>
      <c r="H1055" s="93"/>
      <c r="I1055" s="270"/>
      <c r="J1055" s="271">
        <f t="shared" si="49"/>
        <v>0</v>
      </c>
      <c r="K1055" s="93"/>
      <c r="L1055" s="266" t="s">
        <v>162</v>
      </c>
      <c r="M1055" s="266" t="s">
        <v>3307</v>
      </c>
      <c r="N1055" s="266" t="s">
        <v>2843</v>
      </c>
      <c r="O1055" s="266"/>
      <c r="P1055" s="266" t="s">
        <v>2848</v>
      </c>
      <c r="Q1055" s="266"/>
      <c r="R1055" s="266"/>
      <c r="S1055" s="266">
        <v>475</v>
      </c>
      <c r="T1055" s="371">
        <v>11.58</v>
      </c>
      <c r="U1055" s="266">
        <v>20</v>
      </c>
    </row>
    <row r="1056" spans="1:21" s="142" customFormat="1" ht="29.25" customHeight="1" x14ac:dyDescent="0.25">
      <c r="A1056" s="583"/>
      <c r="B1056" s="123" t="s">
        <v>3523</v>
      </c>
      <c r="C1056" s="175" t="s">
        <v>3524</v>
      </c>
      <c r="D1056" s="125">
        <v>1</v>
      </c>
      <c r="E1056" s="126" t="s">
        <v>242</v>
      </c>
      <c r="F1056" s="5">
        <v>18300</v>
      </c>
      <c r="G1056" s="272">
        <f t="shared" si="47"/>
        <v>12810</v>
      </c>
      <c r="H1056" s="93"/>
      <c r="I1056" s="51"/>
      <c r="J1056" s="52">
        <f t="shared" si="49"/>
        <v>0</v>
      </c>
      <c r="K1056" s="93"/>
      <c r="L1056" s="125" t="s">
        <v>162</v>
      </c>
      <c r="M1056" s="125" t="s">
        <v>3307</v>
      </c>
      <c r="N1056" s="125" t="s">
        <v>2843</v>
      </c>
      <c r="O1056" s="125"/>
      <c r="P1056" s="125" t="s">
        <v>2848</v>
      </c>
      <c r="Q1056" s="125"/>
      <c r="R1056" s="125"/>
      <c r="S1056" s="125">
        <v>475</v>
      </c>
      <c r="T1056" s="127">
        <v>11.58</v>
      </c>
      <c r="U1056" s="125">
        <v>20</v>
      </c>
    </row>
    <row r="1057" spans="1:21" s="142" customFormat="1" ht="17.25" customHeight="1" x14ac:dyDescent="0.25">
      <c r="A1057" s="583"/>
      <c r="B1057" s="123" t="s">
        <v>2877</v>
      </c>
      <c r="C1057" s="175" t="s">
        <v>2878</v>
      </c>
      <c r="D1057" s="125">
        <v>1</v>
      </c>
      <c r="E1057" s="126" t="s">
        <v>242</v>
      </c>
      <c r="F1057" s="5">
        <v>4392</v>
      </c>
      <c r="G1057" s="272">
        <f t="shared" si="47"/>
        <v>3074.4</v>
      </c>
      <c r="H1057" s="93"/>
      <c r="I1057" s="51"/>
      <c r="J1057" s="52">
        <f t="shared" si="49"/>
        <v>0</v>
      </c>
      <c r="K1057" s="93"/>
      <c r="L1057" s="125" t="s">
        <v>162</v>
      </c>
      <c r="M1057" s="125" t="s">
        <v>3307</v>
      </c>
      <c r="N1057" s="125" t="s">
        <v>2843</v>
      </c>
      <c r="O1057" s="125"/>
      <c r="P1057" s="125" t="s">
        <v>2848</v>
      </c>
      <c r="Q1057" s="125"/>
      <c r="R1057" s="125"/>
      <c r="S1057" s="125">
        <v>475</v>
      </c>
      <c r="T1057" s="127">
        <v>11.58</v>
      </c>
      <c r="U1057" s="125">
        <v>20</v>
      </c>
    </row>
    <row r="1058" spans="1:21" s="142" customFormat="1" ht="28.5" customHeight="1" thickBot="1" x14ac:dyDescent="0.3">
      <c r="A1058" s="583"/>
      <c r="B1058" s="123" t="s">
        <v>3423</v>
      </c>
      <c r="C1058" s="175" t="s">
        <v>3424</v>
      </c>
      <c r="D1058" s="125">
        <v>14</v>
      </c>
      <c r="E1058" s="126" t="s">
        <v>242</v>
      </c>
      <c r="F1058" s="5">
        <v>976</v>
      </c>
      <c r="G1058" s="272">
        <f t="shared" si="47"/>
        <v>683.2</v>
      </c>
      <c r="H1058" s="93"/>
      <c r="I1058" s="51"/>
      <c r="J1058" s="52">
        <f t="shared" si="49"/>
        <v>0</v>
      </c>
      <c r="K1058" s="93"/>
      <c r="L1058" s="125" t="s">
        <v>162</v>
      </c>
      <c r="M1058" s="125" t="s">
        <v>3307</v>
      </c>
      <c r="N1058" s="125" t="s">
        <v>2843</v>
      </c>
      <c r="O1058" s="125"/>
      <c r="P1058" s="125" t="s">
        <v>2848</v>
      </c>
      <c r="Q1058" s="125"/>
      <c r="R1058" s="125"/>
      <c r="S1058" s="125">
        <v>475</v>
      </c>
      <c r="T1058" s="127">
        <v>11.58</v>
      </c>
      <c r="U1058" s="125">
        <v>20</v>
      </c>
    </row>
    <row r="1059" spans="1:21" s="142" customFormat="1" ht="11.25" customHeight="1" thickTop="1" thickBot="1" x14ac:dyDescent="0.3">
      <c r="A1059" s="108"/>
      <c r="B1059" s="108"/>
      <c r="C1059" s="176"/>
      <c r="D1059" s="133"/>
      <c r="E1059" s="134"/>
      <c r="F1059" s="36"/>
      <c r="G1059" s="37"/>
      <c r="H1059" s="93"/>
      <c r="I1059" s="38"/>
      <c r="J1059" s="135"/>
      <c r="K1059" s="93"/>
      <c r="L1059" s="136"/>
      <c r="M1059" s="136"/>
      <c r="N1059" s="136"/>
      <c r="O1059" s="136"/>
      <c r="P1059" s="136"/>
      <c r="Q1059" s="136"/>
      <c r="R1059" s="136"/>
      <c r="S1059" s="136"/>
      <c r="T1059" s="137"/>
      <c r="U1059" s="136"/>
    </row>
    <row r="1060" spans="1:21" ht="32.25" thickTop="1" x14ac:dyDescent="0.25">
      <c r="A1060" s="637"/>
      <c r="B1060" s="460" t="s">
        <v>3421</v>
      </c>
      <c r="C1060" s="461" t="s">
        <v>3422</v>
      </c>
      <c r="D1060" s="461"/>
      <c r="E1060" s="153" t="s">
        <v>242</v>
      </c>
      <c r="F1060" s="32">
        <v>16104</v>
      </c>
      <c r="G1060" s="293">
        <f t="shared" ref="G1060:G1090" si="50">F1060-F1060*$G$4</f>
        <v>11272.8</v>
      </c>
      <c r="H1060" s="93"/>
      <c r="I1060" s="43"/>
      <c r="J1060" s="44">
        <f t="shared" ref="J1060:J1090" si="51">IF(I1060*G1060&gt;0,I1060*G1060,0)</f>
        <v>0</v>
      </c>
      <c r="K1060" s="93"/>
      <c r="L1060" s="154" t="s">
        <v>162</v>
      </c>
      <c r="M1060" s="154" t="s">
        <v>3307</v>
      </c>
      <c r="N1060" s="154" t="s">
        <v>3308</v>
      </c>
      <c r="O1060" s="154"/>
      <c r="P1060" s="154" t="s">
        <v>2781</v>
      </c>
      <c r="Q1060" s="154"/>
      <c r="R1060" s="154"/>
      <c r="S1060" s="154">
        <v>475</v>
      </c>
      <c r="T1060" s="155">
        <v>2.0099999999999998</v>
      </c>
      <c r="U1060" s="154">
        <v>20</v>
      </c>
    </row>
    <row r="1061" spans="1:21" ht="35.25" customHeight="1" x14ac:dyDescent="0.25">
      <c r="A1061" s="634"/>
      <c r="B1061" s="428" t="s">
        <v>3475</v>
      </c>
      <c r="C1061" s="430" t="s">
        <v>3476</v>
      </c>
      <c r="D1061" s="430"/>
      <c r="E1061" s="277" t="s">
        <v>242</v>
      </c>
      <c r="F1061" s="278">
        <v>16104</v>
      </c>
      <c r="G1061" s="269">
        <f t="shared" si="50"/>
        <v>11272.8</v>
      </c>
      <c r="H1061" s="93"/>
      <c r="I1061" s="270"/>
      <c r="J1061" s="271">
        <f t="shared" si="51"/>
        <v>0</v>
      </c>
      <c r="K1061" s="93"/>
      <c r="L1061" s="279" t="s">
        <v>162</v>
      </c>
      <c r="M1061" s="279" t="s">
        <v>3307</v>
      </c>
      <c r="N1061" s="279" t="s">
        <v>3308</v>
      </c>
      <c r="O1061" s="279"/>
      <c r="P1061" s="279" t="s">
        <v>2848</v>
      </c>
      <c r="Q1061" s="279"/>
      <c r="R1061" s="279"/>
      <c r="S1061" s="279">
        <v>475</v>
      </c>
      <c r="T1061" s="372">
        <v>2.0099999999999998</v>
      </c>
      <c r="U1061" s="279">
        <v>20</v>
      </c>
    </row>
    <row r="1062" spans="1:21" ht="31.5" x14ac:dyDescent="0.25">
      <c r="A1062" s="634"/>
      <c r="B1062" s="425" t="s">
        <v>3427</v>
      </c>
      <c r="C1062" s="427" t="s">
        <v>3428</v>
      </c>
      <c r="D1062" s="427"/>
      <c r="E1062" s="277" t="s">
        <v>242</v>
      </c>
      <c r="F1062" s="278">
        <v>16226</v>
      </c>
      <c r="G1062" s="269">
        <f t="shared" si="50"/>
        <v>11358.2</v>
      </c>
      <c r="H1062" s="93"/>
      <c r="I1062" s="270"/>
      <c r="J1062" s="271">
        <f t="shared" si="51"/>
        <v>0</v>
      </c>
      <c r="K1062" s="93"/>
      <c r="L1062" s="279" t="s">
        <v>162</v>
      </c>
      <c r="M1062" s="279" t="s">
        <v>3307</v>
      </c>
      <c r="N1062" s="279" t="s">
        <v>2780</v>
      </c>
      <c r="O1062" s="279"/>
      <c r="P1062" s="279" t="s">
        <v>2781</v>
      </c>
      <c r="Q1062" s="279"/>
      <c r="R1062" s="279"/>
      <c r="S1062" s="279">
        <v>475</v>
      </c>
      <c r="T1062" s="372">
        <v>2.5</v>
      </c>
      <c r="U1062" s="279">
        <v>20</v>
      </c>
    </row>
    <row r="1063" spans="1:21" ht="35.25" customHeight="1" x14ac:dyDescent="0.25">
      <c r="A1063" s="634"/>
      <c r="B1063" s="428" t="s">
        <v>3479</v>
      </c>
      <c r="C1063" s="430" t="s">
        <v>3480</v>
      </c>
      <c r="D1063" s="430"/>
      <c r="E1063" s="277" t="s">
        <v>242</v>
      </c>
      <c r="F1063" s="278">
        <v>16226</v>
      </c>
      <c r="G1063" s="269">
        <f t="shared" si="50"/>
        <v>11358.2</v>
      </c>
      <c r="H1063" s="93"/>
      <c r="I1063" s="270"/>
      <c r="J1063" s="271">
        <f t="shared" si="51"/>
        <v>0</v>
      </c>
      <c r="K1063" s="93"/>
      <c r="L1063" s="279" t="s">
        <v>162</v>
      </c>
      <c r="M1063" s="279" t="s">
        <v>3307</v>
      </c>
      <c r="N1063" s="279" t="s">
        <v>2780</v>
      </c>
      <c r="O1063" s="279"/>
      <c r="P1063" s="279" t="s">
        <v>2848</v>
      </c>
      <c r="Q1063" s="279"/>
      <c r="R1063" s="279"/>
      <c r="S1063" s="279">
        <v>475</v>
      </c>
      <c r="T1063" s="372">
        <v>2.5</v>
      </c>
      <c r="U1063" s="279">
        <v>20</v>
      </c>
    </row>
    <row r="1064" spans="1:21" ht="31.5" x14ac:dyDescent="0.25">
      <c r="A1064" s="634"/>
      <c r="B1064" s="425" t="s">
        <v>3431</v>
      </c>
      <c r="C1064" s="427" t="s">
        <v>3432</v>
      </c>
      <c r="D1064" s="427"/>
      <c r="E1064" s="277" t="s">
        <v>242</v>
      </c>
      <c r="F1064" s="278">
        <v>16348</v>
      </c>
      <c r="G1064" s="269">
        <f t="shared" si="50"/>
        <v>11443.6</v>
      </c>
      <c r="H1064" s="93"/>
      <c r="I1064" s="270"/>
      <c r="J1064" s="271">
        <f t="shared" si="51"/>
        <v>0</v>
      </c>
      <c r="K1064" s="93"/>
      <c r="L1064" s="279" t="s">
        <v>162</v>
      </c>
      <c r="M1064" s="279" t="s">
        <v>3307</v>
      </c>
      <c r="N1064" s="279" t="s">
        <v>2792</v>
      </c>
      <c r="O1064" s="279"/>
      <c r="P1064" s="279" t="s">
        <v>2781</v>
      </c>
      <c r="Q1064" s="279"/>
      <c r="R1064" s="279"/>
      <c r="S1064" s="279">
        <v>475</v>
      </c>
      <c r="T1064" s="372">
        <v>3</v>
      </c>
      <c r="U1064" s="279">
        <v>20</v>
      </c>
    </row>
    <row r="1065" spans="1:21" ht="35.25" customHeight="1" x14ac:dyDescent="0.25">
      <c r="A1065" s="634"/>
      <c r="B1065" s="428" t="s">
        <v>3483</v>
      </c>
      <c r="C1065" s="430" t="s">
        <v>3484</v>
      </c>
      <c r="D1065" s="430"/>
      <c r="E1065" s="277" t="s">
        <v>242</v>
      </c>
      <c r="F1065" s="278">
        <v>16348</v>
      </c>
      <c r="G1065" s="269">
        <f t="shared" si="50"/>
        <v>11443.6</v>
      </c>
      <c r="H1065" s="93"/>
      <c r="I1065" s="270"/>
      <c r="J1065" s="271">
        <f t="shared" si="51"/>
        <v>0</v>
      </c>
      <c r="K1065" s="93"/>
      <c r="L1065" s="279" t="s">
        <v>162</v>
      </c>
      <c r="M1065" s="279" t="s">
        <v>3307</v>
      </c>
      <c r="N1065" s="279" t="s">
        <v>2792</v>
      </c>
      <c r="O1065" s="279"/>
      <c r="P1065" s="279" t="s">
        <v>2848</v>
      </c>
      <c r="Q1065" s="279"/>
      <c r="R1065" s="279"/>
      <c r="S1065" s="279">
        <v>475</v>
      </c>
      <c r="T1065" s="372">
        <v>3</v>
      </c>
      <c r="U1065" s="279">
        <v>20</v>
      </c>
    </row>
    <row r="1066" spans="1:21" ht="31.5" x14ac:dyDescent="0.25">
      <c r="A1066" s="634"/>
      <c r="B1066" s="425" t="s">
        <v>3435</v>
      </c>
      <c r="C1066" s="427" t="s">
        <v>3436</v>
      </c>
      <c r="D1066" s="427"/>
      <c r="E1066" s="277" t="s">
        <v>242</v>
      </c>
      <c r="F1066" s="278">
        <v>16470</v>
      </c>
      <c r="G1066" s="269">
        <f t="shared" si="50"/>
        <v>11529</v>
      </c>
      <c r="H1066" s="93"/>
      <c r="I1066" s="270"/>
      <c r="J1066" s="271">
        <f t="shared" si="51"/>
        <v>0</v>
      </c>
      <c r="K1066" s="93"/>
      <c r="L1066" s="279" t="s">
        <v>162</v>
      </c>
      <c r="M1066" s="279" t="s">
        <v>3307</v>
      </c>
      <c r="N1066" s="279" t="s">
        <v>2797</v>
      </c>
      <c r="O1066" s="279"/>
      <c r="P1066" s="279" t="s">
        <v>2781</v>
      </c>
      <c r="Q1066" s="279"/>
      <c r="R1066" s="279"/>
      <c r="S1066" s="279">
        <v>475</v>
      </c>
      <c r="T1066" s="372">
        <v>3.5</v>
      </c>
      <c r="U1066" s="279">
        <v>20</v>
      </c>
    </row>
    <row r="1067" spans="1:21" ht="34.5" customHeight="1" x14ac:dyDescent="0.25">
      <c r="A1067" s="634"/>
      <c r="B1067" s="428" t="s">
        <v>3487</v>
      </c>
      <c r="C1067" s="430" t="s">
        <v>3488</v>
      </c>
      <c r="D1067" s="430"/>
      <c r="E1067" s="277" t="s">
        <v>242</v>
      </c>
      <c r="F1067" s="278">
        <v>16470</v>
      </c>
      <c r="G1067" s="269">
        <f t="shared" si="50"/>
        <v>11529</v>
      </c>
      <c r="H1067" s="93"/>
      <c r="I1067" s="270"/>
      <c r="J1067" s="271">
        <f t="shared" si="51"/>
        <v>0</v>
      </c>
      <c r="K1067" s="93"/>
      <c r="L1067" s="279" t="s">
        <v>162</v>
      </c>
      <c r="M1067" s="279" t="s">
        <v>3307</v>
      </c>
      <c r="N1067" s="279" t="s">
        <v>2797</v>
      </c>
      <c r="O1067" s="279"/>
      <c r="P1067" s="279" t="s">
        <v>2848</v>
      </c>
      <c r="Q1067" s="279"/>
      <c r="R1067" s="279"/>
      <c r="S1067" s="279">
        <v>475</v>
      </c>
      <c r="T1067" s="372">
        <v>3.5</v>
      </c>
      <c r="U1067" s="279">
        <v>20</v>
      </c>
    </row>
    <row r="1068" spans="1:21" ht="31.5" x14ac:dyDescent="0.25">
      <c r="A1068" s="634"/>
      <c r="B1068" s="425" t="s">
        <v>3439</v>
      </c>
      <c r="C1068" s="427" t="s">
        <v>3440</v>
      </c>
      <c r="D1068" s="427"/>
      <c r="E1068" s="277" t="s">
        <v>242</v>
      </c>
      <c r="F1068" s="278">
        <v>16592</v>
      </c>
      <c r="G1068" s="269">
        <f t="shared" si="50"/>
        <v>11614.400000000001</v>
      </c>
      <c r="H1068" s="93"/>
      <c r="I1068" s="270"/>
      <c r="J1068" s="271">
        <f t="shared" si="51"/>
        <v>0</v>
      </c>
      <c r="K1068" s="93"/>
      <c r="L1068" s="279" t="s">
        <v>162</v>
      </c>
      <c r="M1068" s="279" t="s">
        <v>3307</v>
      </c>
      <c r="N1068" s="279" t="s">
        <v>2802</v>
      </c>
      <c r="O1068" s="279"/>
      <c r="P1068" s="279" t="s">
        <v>2781</v>
      </c>
      <c r="Q1068" s="279"/>
      <c r="R1068" s="279"/>
      <c r="S1068" s="279">
        <v>475</v>
      </c>
      <c r="T1068" s="372">
        <v>4</v>
      </c>
      <c r="U1068" s="279">
        <v>20</v>
      </c>
    </row>
    <row r="1069" spans="1:21" ht="33.75" customHeight="1" x14ac:dyDescent="0.25">
      <c r="A1069" s="634"/>
      <c r="B1069" s="428" t="s">
        <v>3491</v>
      </c>
      <c r="C1069" s="430" t="s">
        <v>3492</v>
      </c>
      <c r="D1069" s="430"/>
      <c r="E1069" s="277" t="s">
        <v>242</v>
      </c>
      <c r="F1069" s="278">
        <v>16592</v>
      </c>
      <c r="G1069" s="269">
        <f t="shared" si="50"/>
        <v>11614.400000000001</v>
      </c>
      <c r="H1069" s="93"/>
      <c r="I1069" s="270"/>
      <c r="J1069" s="271">
        <f t="shared" si="51"/>
        <v>0</v>
      </c>
      <c r="K1069" s="93"/>
      <c r="L1069" s="279" t="s">
        <v>162</v>
      </c>
      <c r="M1069" s="279" t="s">
        <v>3307</v>
      </c>
      <c r="N1069" s="279" t="s">
        <v>2802</v>
      </c>
      <c r="O1069" s="279"/>
      <c r="P1069" s="279" t="s">
        <v>2848</v>
      </c>
      <c r="Q1069" s="279"/>
      <c r="R1069" s="279"/>
      <c r="S1069" s="279">
        <v>475</v>
      </c>
      <c r="T1069" s="372">
        <v>4</v>
      </c>
      <c r="U1069" s="279">
        <v>20</v>
      </c>
    </row>
    <row r="1070" spans="1:21" ht="31.5" x14ac:dyDescent="0.25">
      <c r="A1070" s="634"/>
      <c r="B1070" s="425" t="s">
        <v>3443</v>
      </c>
      <c r="C1070" s="427" t="s">
        <v>3444</v>
      </c>
      <c r="D1070" s="427"/>
      <c r="E1070" s="277" t="s">
        <v>242</v>
      </c>
      <c r="F1070" s="278">
        <v>16714</v>
      </c>
      <c r="G1070" s="269">
        <f t="shared" si="50"/>
        <v>11699.8</v>
      </c>
      <c r="H1070" s="93"/>
      <c r="I1070" s="270"/>
      <c r="J1070" s="271">
        <f t="shared" si="51"/>
        <v>0</v>
      </c>
      <c r="K1070" s="93"/>
      <c r="L1070" s="279" t="s">
        <v>162</v>
      </c>
      <c r="M1070" s="279" t="s">
        <v>3307</v>
      </c>
      <c r="N1070" s="279" t="s">
        <v>2809</v>
      </c>
      <c r="O1070" s="279"/>
      <c r="P1070" s="279" t="s">
        <v>2781</v>
      </c>
      <c r="Q1070" s="279"/>
      <c r="R1070" s="279"/>
      <c r="S1070" s="279">
        <v>475</v>
      </c>
      <c r="T1070" s="372">
        <v>4.5</v>
      </c>
      <c r="U1070" s="279">
        <v>20</v>
      </c>
    </row>
    <row r="1071" spans="1:21" ht="35.25" customHeight="1" x14ac:dyDescent="0.25">
      <c r="A1071" s="634"/>
      <c r="B1071" s="428" t="s">
        <v>3495</v>
      </c>
      <c r="C1071" s="430" t="s">
        <v>3496</v>
      </c>
      <c r="D1071" s="430"/>
      <c r="E1071" s="277" t="s">
        <v>242</v>
      </c>
      <c r="F1071" s="278">
        <v>16714</v>
      </c>
      <c r="G1071" s="269">
        <f t="shared" si="50"/>
        <v>11699.8</v>
      </c>
      <c r="H1071" s="93"/>
      <c r="I1071" s="270"/>
      <c r="J1071" s="271">
        <f t="shared" si="51"/>
        <v>0</v>
      </c>
      <c r="K1071" s="93"/>
      <c r="L1071" s="279" t="s">
        <v>162</v>
      </c>
      <c r="M1071" s="279" t="s">
        <v>3307</v>
      </c>
      <c r="N1071" s="279" t="s">
        <v>2809</v>
      </c>
      <c r="O1071" s="279"/>
      <c r="P1071" s="279" t="s">
        <v>2848</v>
      </c>
      <c r="Q1071" s="279"/>
      <c r="R1071" s="279"/>
      <c r="S1071" s="279">
        <v>475</v>
      </c>
      <c r="T1071" s="372">
        <v>4.5</v>
      </c>
      <c r="U1071" s="279">
        <v>20</v>
      </c>
    </row>
    <row r="1072" spans="1:21" ht="31.5" x14ac:dyDescent="0.25">
      <c r="A1072" s="634"/>
      <c r="B1072" s="425" t="s">
        <v>3447</v>
      </c>
      <c r="C1072" s="427" t="s">
        <v>3448</v>
      </c>
      <c r="D1072" s="427"/>
      <c r="E1072" s="277" t="s">
        <v>242</v>
      </c>
      <c r="F1072" s="278">
        <v>16958</v>
      </c>
      <c r="G1072" s="269">
        <f t="shared" si="50"/>
        <v>11870.6</v>
      </c>
      <c r="H1072" s="93"/>
      <c r="I1072" s="270"/>
      <c r="J1072" s="271">
        <f t="shared" si="51"/>
        <v>0</v>
      </c>
      <c r="K1072" s="93"/>
      <c r="L1072" s="279" t="s">
        <v>162</v>
      </c>
      <c r="M1072" s="279" t="s">
        <v>3307</v>
      </c>
      <c r="N1072" s="279" t="s">
        <v>2816</v>
      </c>
      <c r="O1072" s="279"/>
      <c r="P1072" s="279" t="s">
        <v>2781</v>
      </c>
      <c r="Q1072" s="279"/>
      <c r="R1072" s="279"/>
      <c r="S1072" s="279">
        <v>475</v>
      </c>
      <c r="T1072" s="372">
        <v>5</v>
      </c>
      <c r="U1072" s="279">
        <v>20</v>
      </c>
    </row>
    <row r="1073" spans="1:21" ht="37.5" customHeight="1" x14ac:dyDescent="0.25">
      <c r="A1073" s="634"/>
      <c r="B1073" s="428" t="s">
        <v>3499</v>
      </c>
      <c r="C1073" s="430" t="s">
        <v>3500</v>
      </c>
      <c r="D1073" s="430"/>
      <c r="E1073" s="277" t="s">
        <v>242</v>
      </c>
      <c r="F1073" s="278">
        <v>16958</v>
      </c>
      <c r="G1073" s="269">
        <f t="shared" si="50"/>
        <v>11870.6</v>
      </c>
      <c r="H1073" s="93"/>
      <c r="I1073" s="270"/>
      <c r="J1073" s="271">
        <f t="shared" si="51"/>
        <v>0</v>
      </c>
      <c r="K1073" s="93"/>
      <c r="L1073" s="279" t="s">
        <v>162</v>
      </c>
      <c r="M1073" s="279" t="s">
        <v>3307</v>
      </c>
      <c r="N1073" s="279" t="s">
        <v>2816</v>
      </c>
      <c r="O1073" s="279"/>
      <c r="P1073" s="279" t="s">
        <v>2848</v>
      </c>
      <c r="Q1073" s="279"/>
      <c r="R1073" s="279"/>
      <c r="S1073" s="279">
        <v>475</v>
      </c>
      <c r="T1073" s="372">
        <v>5</v>
      </c>
      <c r="U1073" s="279">
        <v>20</v>
      </c>
    </row>
    <row r="1074" spans="1:21" ht="31.5" x14ac:dyDescent="0.25">
      <c r="A1074" s="634"/>
      <c r="B1074" s="425" t="s">
        <v>3451</v>
      </c>
      <c r="C1074" s="427" t="s">
        <v>3452</v>
      </c>
      <c r="D1074" s="427"/>
      <c r="E1074" s="277" t="s">
        <v>242</v>
      </c>
      <c r="F1074" s="278">
        <v>17446</v>
      </c>
      <c r="G1074" s="269">
        <f t="shared" si="50"/>
        <v>12212.2</v>
      </c>
      <c r="H1074" s="93"/>
      <c r="I1074" s="270"/>
      <c r="J1074" s="271">
        <f t="shared" si="51"/>
        <v>0</v>
      </c>
      <c r="K1074" s="93"/>
      <c r="L1074" s="279" t="s">
        <v>162</v>
      </c>
      <c r="M1074" s="279" t="s">
        <v>3307</v>
      </c>
      <c r="N1074" s="279" t="s">
        <v>2819</v>
      </c>
      <c r="O1074" s="279"/>
      <c r="P1074" s="279" t="s">
        <v>2781</v>
      </c>
      <c r="Q1074" s="279"/>
      <c r="R1074" s="279"/>
      <c r="S1074" s="279">
        <v>475</v>
      </c>
      <c r="T1074" s="372">
        <v>5.66</v>
      </c>
      <c r="U1074" s="279">
        <v>20</v>
      </c>
    </row>
    <row r="1075" spans="1:21" ht="35.25" customHeight="1" x14ac:dyDescent="0.25">
      <c r="A1075" s="634"/>
      <c r="B1075" s="428" t="s">
        <v>3503</v>
      </c>
      <c r="C1075" s="430" t="s">
        <v>3504</v>
      </c>
      <c r="D1075" s="430"/>
      <c r="E1075" s="277" t="s">
        <v>242</v>
      </c>
      <c r="F1075" s="278">
        <v>17446</v>
      </c>
      <c r="G1075" s="269">
        <f t="shared" si="50"/>
        <v>12212.2</v>
      </c>
      <c r="H1075" s="93"/>
      <c r="I1075" s="270"/>
      <c r="J1075" s="271">
        <f t="shared" si="51"/>
        <v>0</v>
      </c>
      <c r="K1075" s="93"/>
      <c r="L1075" s="279" t="s">
        <v>162</v>
      </c>
      <c r="M1075" s="279" t="s">
        <v>3307</v>
      </c>
      <c r="N1075" s="279" t="s">
        <v>2819</v>
      </c>
      <c r="O1075" s="279"/>
      <c r="P1075" s="279" t="s">
        <v>2848</v>
      </c>
      <c r="Q1075" s="279"/>
      <c r="R1075" s="279"/>
      <c r="S1075" s="279">
        <v>475</v>
      </c>
      <c r="T1075" s="372">
        <v>5.66</v>
      </c>
      <c r="U1075" s="279">
        <v>20</v>
      </c>
    </row>
    <row r="1076" spans="1:21" ht="31.5" x14ac:dyDescent="0.25">
      <c r="A1076" s="634"/>
      <c r="B1076" s="425" t="s">
        <v>3455</v>
      </c>
      <c r="C1076" s="427" t="s">
        <v>3456</v>
      </c>
      <c r="D1076" s="427"/>
      <c r="E1076" s="277" t="s">
        <v>242</v>
      </c>
      <c r="F1076" s="278">
        <v>17446</v>
      </c>
      <c r="G1076" s="269">
        <f t="shared" si="50"/>
        <v>12212.2</v>
      </c>
      <c r="H1076" s="93"/>
      <c r="I1076" s="270"/>
      <c r="J1076" s="271">
        <f t="shared" si="51"/>
        <v>0</v>
      </c>
      <c r="K1076" s="93"/>
      <c r="L1076" s="279" t="s">
        <v>162</v>
      </c>
      <c r="M1076" s="279" t="s">
        <v>3307</v>
      </c>
      <c r="N1076" s="279" t="s">
        <v>2824</v>
      </c>
      <c r="O1076" s="279"/>
      <c r="P1076" s="279" t="s">
        <v>2781</v>
      </c>
      <c r="Q1076" s="279"/>
      <c r="R1076" s="279"/>
      <c r="S1076" s="279">
        <v>475</v>
      </c>
      <c r="T1076" s="372">
        <v>6</v>
      </c>
      <c r="U1076" s="279">
        <v>20</v>
      </c>
    </row>
    <row r="1077" spans="1:21" ht="35.25" customHeight="1" x14ac:dyDescent="0.25">
      <c r="A1077" s="634"/>
      <c r="B1077" s="428" t="s">
        <v>3507</v>
      </c>
      <c r="C1077" s="430" t="s">
        <v>3508</v>
      </c>
      <c r="D1077" s="430"/>
      <c r="E1077" s="277" t="s">
        <v>242</v>
      </c>
      <c r="F1077" s="278">
        <v>17446</v>
      </c>
      <c r="G1077" s="269">
        <f t="shared" si="50"/>
        <v>12212.2</v>
      </c>
      <c r="H1077" s="93"/>
      <c r="I1077" s="270"/>
      <c r="J1077" s="271">
        <f t="shared" si="51"/>
        <v>0</v>
      </c>
      <c r="K1077" s="93"/>
      <c r="L1077" s="279" t="s">
        <v>162</v>
      </c>
      <c r="M1077" s="279" t="s">
        <v>3307</v>
      </c>
      <c r="N1077" s="279" t="s">
        <v>2824</v>
      </c>
      <c r="O1077" s="279"/>
      <c r="P1077" s="279" t="s">
        <v>2848</v>
      </c>
      <c r="Q1077" s="279"/>
      <c r="R1077" s="279"/>
      <c r="S1077" s="279">
        <v>475</v>
      </c>
      <c r="T1077" s="372">
        <v>6</v>
      </c>
      <c r="U1077" s="279">
        <v>20</v>
      </c>
    </row>
    <row r="1078" spans="1:21" ht="31.5" x14ac:dyDescent="0.25">
      <c r="A1078" s="634"/>
      <c r="B1078" s="425" t="s">
        <v>3459</v>
      </c>
      <c r="C1078" s="427" t="s">
        <v>3460</v>
      </c>
      <c r="D1078" s="427"/>
      <c r="E1078" s="277" t="s">
        <v>242</v>
      </c>
      <c r="F1078" s="278">
        <v>17568</v>
      </c>
      <c r="G1078" s="269">
        <f t="shared" si="50"/>
        <v>12297.6</v>
      </c>
      <c r="H1078" s="93"/>
      <c r="I1078" s="270"/>
      <c r="J1078" s="271">
        <f t="shared" si="51"/>
        <v>0</v>
      </c>
      <c r="K1078" s="93"/>
      <c r="L1078" s="279" t="s">
        <v>162</v>
      </c>
      <c r="M1078" s="279" t="s">
        <v>3307</v>
      </c>
      <c r="N1078" s="279" t="s">
        <v>2829</v>
      </c>
      <c r="O1078" s="279"/>
      <c r="P1078" s="279" t="s">
        <v>2781</v>
      </c>
      <c r="Q1078" s="279"/>
      <c r="R1078" s="279"/>
      <c r="S1078" s="279">
        <v>475</v>
      </c>
      <c r="T1078" s="372">
        <v>6.5</v>
      </c>
      <c r="U1078" s="279">
        <v>20</v>
      </c>
    </row>
    <row r="1079" spans="1:21" ht="33.75" customHeight="1" x14ac:dyDescent="0.25">
      <c r="A1079" s="634"/>
      <c r="B1079" s="428" t="s">
        <v>3511</v>
      </c>
      <c r="C1079" s="430" t="s">
        <v>3512</v>
      </c>
      <c r="D1079" s="430"/>
      <c r="E1079" s="277" t="s">
        <v>242</v>
      </c>
      <c r="F1079" s="278">
        <v>17568</v>
      </c>
      <c r="G1079" s="269">
        <f t="shared" si="50"/>
        <v>12297.6</v>
      </c>
      <c r="H1079" s="93"/>
      <c r="I1079" s="270"/>
      <c r="J1079" s="271">
        <f t="shared" si="51"/>
        <v>0</v>
      </c>
      <c r="K1079" s="93"/>
      <c r="L1079" s="279" t="s">
        <v>162</v>
      </c>
      <c r="M1079" s="279" t="s">
        <v>3307</v>
      </c>
      <c r="N1079" s="279" t="s">
        <v>2829</v>
      </c>
      <c r="O1079" s="279"/>
      <c r="P1079" s="279" t="s">
        <v>2848</v>
      </c>
      <c r="Q1079" s="279"/>
      <c r="R1079" s="279"/>
      <c r="S1079" s="279">
        <v>475</v>
      </c>
      <c r="T1079" s="372">
        <v>6.5</v>
      </c>
      <c r="U1079" s="279">
        <v>20</v>
      </c>
    </row>
    <row r="1080" spans="1:21" ht="31.5" x14ac:dyDescent="0.25">
      <c r="A1080" s="634"/>
      <c r="B1080" s="425" t="s">
        <v>3463</v>
      </c>
      <c r="C1080" s="427" t="s">
        <v>3464</v>
      </c>
      <c r="D1080" s="427"/>
      <c r="E1080" s="277" t="s">
        <v>242</v>
      </c>
      <c r="F1080" s="278">
        <v>17812</v>
      </c>
      <c r="G1080" s="269">
        <f t="shared" si="50"/>
        <v>12468.400000000001</v>
      </c>
      <c r="H1080" s="93"/>
      <c r="I1080" s="270"/>
      <c r="J1080" s="271">
        <f t="shared" si="51"/>
        <v>0</v>
      </c>
      <c r="K1080" s="93"/>
      <c r="L1080" s="279" t="s">
        <v>162</v>
      </c>
      <c r="M1080" s="279" t="s">
        <v>3307</v>
      </c>
      <c r="N1080" s="279" t="s">
        <v>2834</v>
      </c>
      <c r="O1080" s="279"/>
      <c r="P1080" s="279" t="s">
        <v>2781</v>
      </c>
      <c r="Q1080" s="279"/>
      <c r="R1080" s="279"/>
      <c r="S1080" s="279">
        <v>475</v>
      </c>
      <c r="T1080" s="372">
        <v>7</v>
      </c>
      <c r="U1080" s="279">
        <v>20</v>
      </c>
    </row>
    <row r="1081" spans="1:21" ht="34.5" customHeight="1" x14ac:dyDescent="0.25">
      <c r="A1081" s="634"/>
      <c r="B1081" s="428" t="s">
        <v>3515</v>
      </c>
      <c r="C1081" s="430" t="s">
        <v>3516</v>
      </c>
      <c r="D1081" s="430"/>
      <c r="E1081" s="277" t="s">
        <v>242</v>
      </c>
      <c r="F1081" s="278">
        <v>17812</v>
      </c>
      <c r="G1081" s="269">
        <f t="shared" si="50"/>
        <v>12468.400000000001</v>
      </c>
      <c r="H1081" s="93"/>
      <c r="I1081" s="270"/>
      <c r="J1081" s="271">
        <f t="shared" si="51"/>
        <v>0</v>
      </c>
      <c r="K1081" s="93"/>
      <c r="L1081" s="279" t="s">
        <v>162</v>
      </c>
      <c r="M1081" s="279" t="s">
        <v>3307</v>
      </c>
      <c r="N1081" s="279" t="s">
        <v>2834</v>
      </c>
      <c r="O1081" s="279"/>
      <c r="P1081" s="279" t="s">
        <v>2848</v>
      </c>
      <c r="Q1081" s="279"/>
      <c r="R1081" s="279"/>
      <c r="S1081" s="279">
        <v>475</v>
      </c>
      <c r="T1081" s="372">
        <v>7</v>
      </c>
      <c r="U1081" s="279">
        <v>20</v>
      </c>
    </row>
    <row r="1082" spans="1:21" ht="31.5" x14ac:dyDescent="0.25">
      <c r="A1082" s="634"/>
      <c r="B1082" s="425" t="s">
        <v>3467</v>
      </c>
      <c r="C1082" s="427" t="s">
        <v>3468</v>
      </c>
      <c r="D1082" s="427"/>
      <c r="E1082" s="277" t="s">
        <v>242</v>
      </c>
      <c r="F1082" s="278">
        <v>18056</v>
      </c>
      <c r="G1082" s="269">
        <f t="shared" si="50"/>
        <v>12639.2</v>
      </c>
      <c r="H1082" s="93"/>
      <c r="I1082" s="270"/>
      <c r="J1082" s="271">
        <f t="shared" si="51"/>
        <v>0</v>
      </c>
      <c r="K1082" s="93"/>
      <c r="L1082" s="279" t="s">
        <v>162</v>
      </c>
      <c r="M1082" s="279" t="s">
        <v>3307</v>
      </c>
      <c r="N1082" s="279" t="s">
        <v>2109</v>
      </c>
      <c r="O1082" s="279"/>
      <c r="P1082" s="279" t="s">
        <v>2781</v>
      </c>
      <c r="Q1082" s="279"/>
      <c r="R1082" s="279"/>
      <c r="S1082" s="279">
        <v>475</v>
      </c>
      <c r="T1082" s="372">
        <v>7.5</v>
      </c>
      <c r="U1082" s="279">
        <v>20</v>
      </c>
    </row>
    <row r="1083" spans="1:21" ht="35.25" customHeight="1" x14ac:dyDescent="0.25">
      <c r="A1083" s="634"/>
      <c r="B1083" s="428" t="s">
        <v>3519</v>
      </c>
      <c r="C1083" s="430" t="s">
        <v>3520</v>
      </c>
      <c r="D1083" s="430"/>
      <c r="E1083" s="277" t="s">
        <v>242</v>
      </c>
      <c r="F1083" s="278">
        <v>18056</v>
      </c>
      <c r="G1083" s="269">
        <f t="shared" si="50"/>
        <v>12639.2</v>
      </c>
      <c r="H1083" s="93"/>
      <c r="I1083" s="270"/>
      <c r="J1083" s="271">
        <f t="shared" si="51"/>
        <v>0</v>
      </c>
      <c r="K1083" s="93"/>
      <c r="L1083" s="279" t="s">
        <v>162</v>
      </c>
      <c r="M1083" s="279" t="s">
        <v>3307</v>
      </c>
      <c r="N1083" s="279" t="s">
        <v>2109</v>
      </c>
      <c r="O1083" s="279"/>
      <c r="P1083" s="279" t="s">
        <v>2848</v>
      </c>
      <c r="Q1083" s="279"/>
      <c r="R1083" s="279"/>
      <c r="S1083" s="279">
        <v>475</v>
      </c>
      <c r="T1083" s="372">
        <v>7.5</v>
      </c>
      <c r="U1083" s="279">
        <v>20</v>
      </c>
    </row>
    <row r="1084" spans="1:21" ht="34.5" customHeight="1" x14ac:dyDescent="0.25">
      <c r="A1084" s="634"/>
      <c r="B1084" s="425" t="s">
        <v>3471</v>
      </c>
      <c r="C1084" s="427" t="s">
        <v>3472</v>
      </c>
      <c r="D1084" s="427"/>
      <c r="E1084" s="277" t="s">
        <v>242</v>
      </c>
      <c r="F1084" s="278">
        <v>18300</v>
      </c>
      <c r="G1084" s="269">
        <f t="shared" si="50"/>
        <v>12810</v>
      </c>
      <c r="H1084" s="93"/>
      <c r="I1084" s="270"/>
      <c r="J1084" s="271">
        <f t="shared" si="51"/>
        <v>0</v>
      </c>
      <c r="K1084" s="93"/>
      <c r="L1084" s="279" t="s">
        <v>162</v>
      </c>
      <c r="M1084" s="279" t="s">
        <v>3307</v>
      </c>
      <c r="N1084" s="279" t="s">
        <v>2843</v>
      </c>
      <c r="O1084" s="279"/>
      <c r="P1084" s="279" t="s">
        <v>2781</v>
      </c>
      <c r="Q1084" s="279"/>
      <c r="R1084" s="279"/>
      <c r="S1084" s="279">
        <v>475</v>
      </c>
      <c r="T1084" s="372">
        <v>8</v>
      </c>
      <c r="U1084" s="279">
        <v>20</v>
      </c>
    </row>
    <row r="1085" spans="1:21" ht="36.75" customHeight="1" thickBot="1" x14ac:dyDescent="0.3">
      <c r="A1085" s="636"/>
      <c r="B1085" s="464" t="s">
        <v>3523</v>
      </c>
      <c r="C1085" s="465" t="s">
        <v>3524</v>
      </c>
      <c r="D1085" s="465"/>
      <c r="E1085" s="336" t="s">
        <v>242</v>
      </c>
      <c r="F1085" s="337">
        <v>18300</v>
      </c>
      <c r="G1085" s="338">
        <f t="shared" si="50"/>
        <v>12810</v>
      </c>
      <c r="H1085" s="93"/>
      <c r="I1085" s="339"/>
      <c r="J1085" s="340">
        <f t="shared" si="51"/>
        <v>0</v>
      </c>
      <c r="K1085" s="93"/>
      <c r="L1085" s="341" t="s">
        <v>162</v>
      </c>
      <c r="M1085" s="341" t="s">
        <v>3307</v>
      </c>
      <c r="N1085" s="341" t="s">
        <v>2843</v>
      </c>
      <c r="O1085" s="341"/>
      <c r="P1085" s="341" t="s">
        <v>2848</v>
      </c>
      <c r="Q1085" s="341"/>
      <c r="R1085" s="341"/>
      <c r="S1085" s="341">
        <v>475</v>
      </c>
      <c r="T1085" s="373">
        <v>8</v>
      </c>
      <c r="U1085" s="341">
        <v>20</v>
      </c>
    </row>
    <row r="1086" spans="1:21" ht="45" customHeight="1" x14ac:dyDescent="0.25">
      <c r="A1086" s="561"/>
      <c r="B1086" s="451" t="s">
        <v>3423</v>
      </c>
      <c r="C1086" s="462" t="s">
        <v>3424</v>
      </c>
      <c r="D1086" s="463"/>
      <c r="E1086" s="166" t="s">
        <v>242</v>
      </c>
      <c r="F1086" s="34">
        <v>976</v>
      </c>
      <c r="G1086" s="287">
        <f t="shared" si="50"/>
        <v>683.2</v>
      </c>
      <c r="H1086" s="93"/>
      <c r="I1086" s="47"/>
      <c r="J1086" s="48">
        <f t="shared" si="51"/>
        <v>0</v>
      </c>
      <c r="K1086" s="93"/>
      <c r="L1086" s="167" t="s">
        <v>162</v>
      </c>
      <c r="M1086" s="167" t="s">
        <v>3307</v>
      </c>
      <c r="N1086" s="167"/>
      <c r="O1086" s="167"/>
      <c r="P1086" s="167" t="s">
        <v>2781</v>
      </c>
      <c r="Q1086" s="167"/>
      <c r="R1086" s="167"/>
      <c r="S1086" s="167">
        <v>475</v>
      </c>
      <c r="T1086" s="168">
        <v>0.12</v>
      </c>
      <c r="U1086" s="167"/>
    </row>
    <row r="1087" spans="1:21" ht="45" customHeight="1" x14ac:dyDescent="0.25">
      <c r="A1087" s="562"/>
      <c r="B1087" s="431" t="s">
        <v>2877</v>
      </c>
      <c r="C1087" s="432" t="s">
        <v>2878</v>
      </c>
      <c r="D1087" s="433"/>
      <c r="E1087" s="277" t="s">
        <v>242</v>
      </c>
      <c r="F1087" s="278">
        <v>4392</v>
      </c>
      <c r="G1087" s="269">
        <f t="shared" si="50"/>
        <v>3074.4</v>
      </c>
      <c r="H1087" s="93"/>
      <c r="I1087" s="270"/>
      <c r="J1087" s="271">
        <f t="shared" si="51"/>
        <v>0</v>
      </c>
      <c r="K1087" s="93"/>
      <c r="L1087" s="279" t="s">
        <v>162</v>
      </c>
      <c r="M1087" s="279" t="s">
        <v>3307</v>
      </c>
      <c r="N1087" s="279"/>
      <c r="O1087" s="279"/>
      <c r="P1087" s="279" t="s">
        <v>691</v>
      </c>
      <c r="Q1087" s="279"/>
      <c r="R1087" s="279"/>
      <c r="S1087" s="279">
        <v>475</v>
      </c>
      <c r="T1087" s="372">
        <v>1.9</v>
      </c>
      <c r="U1087" s="279">
        <v>20</v>
      </c>
    </row>
    <row r="1088" spans="1:21" ht="45" customHeight="1" x14ac:dyDescent="0.25">
      <c r="A1088" s="562"/>
      <c r="B1088" s="425" t="s">
        <v>2929</v>
      </c>
      <c r="C1088" s="426" t="s">
        <v>2930</v>
      </c>
      <c r="D1088" s="427"/>
      <c r="E1088" s="277" t="s">
        <v>242</v>
      </c>
      <c r="F1088" s="278">
        <v>1464</v>
      </c>
      <c r="G1088" s="269">
        <f t="shared" si="50"/>
        <v>1024.8</v>
      </c>
      <c r="H1088" s="93"/>
      <c r="I1088" s="270"/>
      <c r="J1088" s="271">
        <f t="shared" si="51"/>
        <v>0</v>
      </c>
      <c r="K1088" s="93"/>
      <c r="L1088" s="279" t="s">
        <v>162</v>
      </c>
      <c r="M1088" s="279" t="s">
        <v>3307</v>
      </c>
      <c r="N1088" s="279"/>
      <c r="O1088" s="279"/>
      <c r="P1088" s="279" t="s">
        <v>2781</v>
      </c>
      <c r="Q1088" s="279"/>
      <c r="R1088" s="279"/>
      <c r="S1088" s="279">
        <v>475</v>
      </c>
      <c r="T1088" s="372">
        <v>0.23</v>
      </c>
      <c r="U1088" s="279"/>
    </row>
    <row r="1089" spans="1:21" ht="45" customHeight="1" x14ac:dyDescent="0.25">
      <c r="A1089" s="562"/>
      <c r="B1089" s="428" t="s">
        <v>3413</v>
      </c>
      <c r="C1089" s="430" t="s">
        <v>3414</v>
      </c>
      <c r="D1089" s="430"/>
      <c r="E1089" s="277" t="s">
        <v>242</v>
      </c>
      <c r="F1089" s="278">
        <v>7198</v>
      </c>
      <c r="G1089" s="269">
        <f t="shared" si="50"/>
        <v>5038.6000000000004</v>
      </c>
      <c r="H1089" s="93"/>
      <c r="I1089" s="270"/>
      <c r="J1089" s="271">
        <f t="shared" si="51"/>
        <v>0</v>
      </c>
      <c r="K1089" s="93"/>
      <c r="L1089" s="279" t="s">
        <v>162</v>
      </c>
      <c r="M1089" s="279" t="s">
        <v>3307</v>
      </c>
      <c r="N1089" s="279"/>
      <c r="O1089" s="279"/>
      <c r="P1089" s="279" t="s">
        <v>3415</v>
      </c>
      <c r="Q1089" s="279"/>
      <c r="R1089" s="279"/>
      <c r="S1089" s="279">
        <v>475</v>
      </c>
      <c r="T1089" s="372">
        <v>0.57999999999999996</v>
      </c>
      <c r="U1089" s="279"/>
    </row>
    <row r="1090" spans="1:21" ht="45" customHeight="1" thickBot="1" x14ac:dyDescent="0.3">
      <c r="A1090" s="562"/>
      <c r="B1090" s="428" t="s">
        <v>3416</v>
      </c>
      <c r="C1090" s="430" t="s">
        <v>3417</v>
      </c>
      <c r="D1090" s="430"/>
      <c r="E1090" s="277" t="s">
        <v>242</v>
      </c>
      <c r="F1090" s="278">
        <v>7320</v>
      </c>
      <c r="G1090" s="269">
        <f t="shared" si="50"/>
        <v>5124</v>
      </c>
      <c r="H1090" s="93"/>
      <c r="I1090" s="270"/>
      <c r="J1090" s="271">
        <f t="shared" si="51"/>
        <v>0</v>
      </c>
      <c r="K1090" s="93"/>
      <c r="L1090" s="279" t="s">
        <v>162</v>
      </c>
      <c r="M1090" s="279" t="s">
        <v>3307</v>
      </c>
      <c r="N1090" s="279"/>
      <c r="O1090" s="279"/>
      <c r="P1090" s="279" t="s">
        <v>3415</v>
      </c>
      <c r="Q1090" s="279"/>
      <c r="R1090" s="279"/>
      <c r="S1090" s="279">
        <v>475</v>
      </c>
      <c r="T1090" s="372">
        <v>0.7</v>
      </c>
      <c r="U1090" s="279"/>
    </row>
    <row r="1091" spans="1:21" s="142" customFormat="1" ht="24.75" customHeight="1" thickTop="1" thickBot="1" x14ac:dyDescent="0.3">
      <c r="A1091" s="108"/>
      <c r="B1091" s="108"/>
      <c r="C1091" s="176" t="s">
        <v>3525</v>
      </c>
      <c r="D1091" s="133"/>
      <c r="E1091" s="134"/>
      <c r="F1091" s="36"/>
      <c r="G1091" s="37"/>
      <c r="H1091" s="93"/>
      <c r="I1091" s="38"/>
      <c r="J1091" s="135"/>
      <c r="K1091" s="93"/>
      <c r="L1091" s="136"/>
      <c r="M1091" s="136"/>
      <c r="N1091" s="136"/>
      <c r="O1091" s="136"/>
      <c r="P1091" s="136"/>
      <c r="Q1091" s="136"/>
      <c r="R1091" s="136"/>
      <c r="S1091" s="136"/>
      <c r="T1091" s="137"/>
      <c r="U1091" s="136"/>
    </row>
    <row r="1092" spans="1:21" s="142" customFormat="1" ht="32.25" thickTop="1" x14ac:dyDescent="0.25">
      <c r="A1092" s="639"/>
      <c r="B1092" s="264" t="s">
        <v>3526</v>
      </c>
      <c r="C1092" s="424" t="s">
        <v>3527</v>
      </c>
      <c r="D1092" s="266"/>
      <c r="E1092" s="267" t="s">
        <v>235</v>
      </c>
      <c r="F1092" s="268">
        <v>26596</v>
      </c>
      <c r="G1092" s="271">
        <f t="shared" ref="G1092:G1155" si="52">F1092-F1092*$G$4</f>
        <v>18617.2</v>
      </c>
      <c r="H1092" s="93"/>
      <c r="I1092" s="270"/>
      <c r="J1092" s="271">
        <f t="shared" ref="J1092:J1123" si="53">IF(I1092*G1092&gt;0,I1092*G1092,0)</f>
        <v>0</v>
      </c>
      <c r="K1092" s="93"/>
      <c r="L1092" s="266" t="s">
        <v>162</v>
      </c>
      <c r="M1092" s="266" t="s">
        <v>170</v>
      </c>
      <c r="N1092" s="266" t="s">
        <v>3308</v>
      </c>
      <c r="O1092" s="266"/>
      <c r="P1092" s="266" t="s">
        <v>2781</v>
      </c>
      <c r="Q1092" s="266"/>
      <c r="R1092" s="266"/>
      <c r="S1092" s="266">
        <v>475</v>
      </c>
      <c r="T1092" s="371">
        <v>3.46</v>
      </c>
      <c r="U1092" s="266">
        <v>20</v>
      </c>
    </row>
    <row r="1093" spans="1:21" s="142" customFormat="1" ht="25.5" x14ac:dyDescent="0.25">
      <c r="A1093" s="639"/>
      <c r="B1093" s="123" t="s">
        <v>3309</v>
      </c>
      <c r="C1093" s="175" t="s">
        <v>3310</v>
      </c>
      <c r="D1093" s="125">
        <v>1</v>
      </c>
      <c r="E1093" s="126" t="s">
        <v>242</v>
      </c>
      <c r="F1093" s="5">
        <v>15738</v>
      </c>
      <c r="G1093" s="52">
        <f t="shared" si="52"/>
        <v>11016.6</v>
      </c>
      <c r="H1093" s="93"/>
      <c r="I1093" s="51"/>
      <c r="J1093" s="52">
        <f t="shared" si="53"/>
        <v>0</v>
      </c>
      <c r="K1093" s="93"/>
      <c r="L1093" s="125" t="s">
        <v>162</v>
      </c>
      <c r="M1093" s="125" t="s">
        <v>170</v>
      </c>
      <c r="N1093" s="125" t="s">
        <v>3308</v>
      </c>
      <c r="O1093" s="125"/>
      <c r="P1093" s="125" t="s">
        <v>2781</v>
      </c>
      <c r="Q1093" s="125"/>
      <c r="R1093" s="125"/>
      <c r="S1093" s="125">
        <v>475</v>
      </c>
      <c r="T1093" s="127">
        <v>3.46</v>
      </c>
      <c r="U1093" s="125">
        <v>20</v>
      </c>
    </row>
    <row r="1094" spans="1:21" s="142" customFormat="1" x14ac:dyDescent="0.25">
      <c r="A1094" s="639"/>
      <c r="B1094" s="123" t="s">
        <v>2784</v>
      </c>
      <c r="C1094" s="175" t="s">
        <v>2785</v>
      </c>
      <c r="D1094" s="125">
        <v>1</v>
      </c>
      <c r="E1094" s="126" t="s">
        <v>242</v>
      </c>
      <c r="F1094" s="5">
        <v>3660</v>
      </c>
      <c r="G1094" s="52">
        <f t="shared" si="52"/>
        <v>2562</v>
      </c>
      <c r="H1094" s="93"/>
      <c r="I1094" s="51"/>
      <c r="J1094" s="52">
        <f t="shared" si="53"/>
        <v>0</v>
      </c>
      <c r="K1094" s="93"/>
      <c r="L1094" s="125" t="s">
        <v>162</v>
      </c>
      <c r="M1094" s="125" t="s">
        <v>170</v>
      </c>
      <c r="N1094" s="125" t="s">
        <v>3308</v>
      </c>
      <c r="O1094" s="125"/>
      <c r="P1094" s="125" t="s">
        <v>2781</v>
      </c>
      <c r="Q1094" s="125"/>
      <c r="R1094" s="125"/>
      <c r="S1094" s="125">
        <v>475</v>
      </c>
      <c r="T1094" s="127">
        <v>3.46</v>
      </c>
      <c r="U1094" s="125">
        <v>20</v>
      </c>
    </row>
    <row r="1095" spans="1:21" s="142" customFormat="1" ht="25.5" x14ac:dyDescent="0.25">
      <c r="A1095" s="639"/>
      <c r="B1095" s="123" t="s">
        <v>3413</v>
      </c>
      <c r="C1095" s="175" t="s">
        <v>3414</v>
      </c>
      <c r="D1095" s="125">
        <v>1</v>
      </c>
      <c r="E1095" s="126" t="s">
        <v>242</v>
      </c>
      <c r="F1095" s="5">
        <v>7198</v>
      </c>
      <c r="G1095" s="52">
        <f t="shared" si="52"/>
        <v>5038.6000000000004</v>
      </c>
      <c r="H1095" s="93"/>
      <c r="I1095" s="51"/>
      <c r="J1095" s="52">
        <f t="shared" si="53"/>
        <v>0</v>
      </c>
      <c r="K1095" s="93"/>
      <c r="L1095" s="125" t="s">
        <v>162</v>
      </c>
      <c r="M1095" s="125" t="s">
        <v>170</v>
      </c>
      <c r="N1095" s="125" t="s">
        <v>3308</v>
      </c>
      <c r="O1095" s="125"/>
      <c r="P1095" s="125" t="s">
        <v>2781</v>
      </c>
      <c r="Q1095" s="125"/>
      <c r="R1095" s="125"/>
      <c r="S1095" s="125">
        <v>475</v>
      </c>
      <c r="T1095" s="127">
        <v>3.46</v>
      </c>
      <c r="U1095" s="125">
        <v>20</v>
      </c>
    </row>
    <row r="1096" spans="1:21" s="142" customFormat="1" ht="31.5" x14ac:dyDescent="0.25">
      <c r="A1096" s="639"/>
      <c r="B1096" s="264" t="s">
        <v>3528</v>
      </c>
      <c r="C1096" s="424" t="s">
        <v>3529</v>
      </c>
      <c r="D1096" s="266"/>
      <c r="E1096" s="267" t="s">
        <v>235</v>
      </c>
      <c r="F1096" s="268">
        <v>26718</v>
      </c>
      <c r="G1096" s="271">
        <f t="shared" si="52"/>
        <v>18702.599999999999</v>
      </c>
      <c r="H1096" s="93"/>
      <c r="I1096" s="270"/>
      <c r="J1096" s="271">
        <f t="shared" si="53"/>
        <v>0</v>
      </c>
      <c r="K1096" s="93"/>
      <c r="L1096" s="266" t="s">
        <v>162</v>
      </c>
      <c r="M1096" s="266" t="s">
        <v>170</v>
      </c>
      <c r="N1096" s="266" t="s">
        <v>2780</v>
      </c>
      <c r="O1096" s="266"/>
      <c r="P1096" s="266" t="s">
        <v>2781</v>
      </c>
      <c r="Q1096" s="266"/>
      <c r="R1096" s="266"/>
      <c r="S1096" s="266">
        <v>475</v>
      </c>
      <c r="T1096" s="371">
        <v>3.96</v>
      </c>
      <c r="U1096" s="266">
        <v>20</v>
      </c>
    </row>
    <row r="1097" spans="1:21" s="142" customFormat="1" ht="25.5" x14ac:dyDescent="0.25">
      <c r="A1097" s="639"/>
      <c r="B1097" s="123" t="s">
        <v>3315</v>
      </c>
      <c r="C1097" s="175" t="s">
        <v>3316</v>
      </c>
      <c r="D1097" s="125">
        <v>1</v>
      </c>
      <c r="E1097" s="126" t="s">
        <v>242</v>
      </c>
      <c r="F1097" s="5">
        <v>15860</v>
      </c>
      <c r="G1097" s="52">
        <f t="shared" si="52"/>
        <v>11102</v>
      </c>
      <c r="H1097" s="93"/>
      <c r="I1097" s="51"/>
      <c r="J1097" s="52">
        <f t="shared" si="53"/>
        <v>0</v>
      </c>
      <c r="K1097" s="93"/>
      <c r="L1097" s="125" t="s">
        <v>162</v>
      </c>
      <c r="M1097" s="125" t="s">
        <v>170</v>
      </c>
      <c r="N1097" s="125" t="s">
        <v>2780</v>
      </c>
      <c r="O1097" s="125"/>
      <c r="P1097" s="125" t="s">
        <v>2781</v>
      </c>
      <c r="Q1097" s="125"/>
      <c r="R1097" s="125"/>
      <c r="S1097" s="125">
        <v>475</v>
      </c>
      <c r="T1097" s="127">
        <v>3.96</v>
      </c>
      <c r="U1097" s="125">
        <v>20</v>
      </c>
    </row>
    <row r="1098" spans="1:21" s="142" customFormat="1" x14ac:dyDescent="0.25">
      <c r="A1098" s="639"/>
      <c r="B1098" s="123" t="s">
        <v>2784</v>
      </c>
      <c r="C1098" s="175" t="s">
        <v>2785</v>
      </c>
      <c r="D1098" s="125">
        <v>1</v>
      </c>
      <c r="E1098" s="126" t="s">
        <v>242</v>
      </c>
      <c r="F1098" s="5">
        <v>3660</v>
      </c>
      <c r="G1098" s="52">
        <f t="shared" si="52"/>
        <v>2562</v>
      </c>
      <c r="H1098" s="93"/>
      <c r="I1098" s="51"/>
      <c r="J1098" s="52">
        <f t="shared" si="53"/>
        <v>0</v>
      </c>
      <c r="K1098" s="93"/>
      <c r="L1098" s="125" t="s">
        <v>162</v>
      </c>
      <c r="M1098" s="125" t="s">
        <v>170</v>
      </c>
      <c r="N1098" s="125" t="s">
        <v>2780</v>
      </c>
      <c r="O1098" s="125"/>
      <c r="P1098" s="125" t="s">
        <v>2781</v>
      </c>
      <c r="Q1098" s="125"/>
      <c r="R1098" s="125"/>
      <c r="S1098" s="125">
        <v>475</v>
      </c>
      <c r="T1098" s="127">
        <v>3.96</v>
      </c>
      <c r="U1098" s="125">
        <v>20</v>
      </c>
    </row>
    <row r="1099" spans="1:21" s="142" customFormat="1" ht="25.5" x14ac:dyDescent="0.25">
      <c r="A1099" s="639"/>
      <c r="B1099" s="123" t="s">
        <v>3413</v>
      </c>
      <c r="C1099" s="175" t="s">
        <v>3414</v>
      </c>
      <c r="D1099" s="125">
        <v>1</v>
      </c>
      <c r="E1099" s="126" t="s">
        <v>242</v>
      </c>
      <c r="F1099" s="5">
        <v>7198</v>
      </c>
      <c r="G1099" s="52">
        <f t="shared" si="52"/>
        <v>5038.6000000000004</v>
      </c>
      <c r="H1099" s="93"/>
      <c r="I1099" s="51"/>
      <c r="J1099" s="52">
        <f t="shared" si="53"/>
        <v>0</v>
      </c>
      <c r="K1099" s="93"/>
      <c r="L1099" s="125" t="s">
        <v>162</v>
      </c>
      <c r="M1099" s="125" t="s">
        <v>170</v>
      </c>
      <c r="N1099" s="125" t="s">
        <v>2780</v>
      </c>
      <c r="O1099" s="125"/>
      <c r="P1099" s="125" t="s">
        <v>2781</v>
      </c>
      <c r="Q1099" s="125"/>
      <c r="R1099" s="125"/>
      <c r="S1099" s="125">
        <v>475</v>
      </c>
      <c r="T1099" s="127">
        <v>3.96</v>
      </c>
      <c r="U1099" s="125">
        <v>20</v>
      </c>
    </row>
    <row r="1100" spans="1:21" s="142" customFormat="1" ht="31.5" x14ac:dyDescent="0.25">
      <c r="A1100" s="639"/>
      <c r="B1100" s="264" t="s">
        <v>3530</v>
      </c>
      <c r="C1100" s="424" t="s">
        <v>3531</v>
      </c>
      <c r="D1100" s="266"/>
      <c r="E1100" s="267" t="s">
        <v>235</v>
      </c>
      <c r="F1100" s="268">
        <v>26840</v>
      </c>
      <c r="G1100" s="271">
        <f t="shared" si="52"/>
        <v>18788</v>
      </c>
      <c r="H1100" s="93"/>
      <c r="I1100" s="270"/>
      <c r="J1100" s="271">
        <f t="shared" si="53"/>
        <v>0</v>
      </c>
      <c r="K1100" s="93"/>
      <c r="L1100" s="266" t="s">
        <v>162</v>
      </c>
      <c r="M1100" s="266" t="s">
        <v>170</v>
      </c>
      <c r="N1100" s="266" t="s">
        <v>2792</v>
      </c>
      <c r="O1100" s="266"/>
      <c r="P1100" s="266" t="s">
        <v>2781</v>
      </c>
      <c r="Q1100" s="266"/>
      <c r="R1100" s="266"/>
      <c r="S1100" s="266">
        <v>345</v>
      </c>
      <c r="T1100" s="371">
        <v>4.46</v>
      </c>
      <c r="U1100" s="266">
        <v>20</v>
      </c>
    </row>
    <row r="1101" spans="1:21" s="142" customFormat="1" ht="25.5" x14ac:dyDescent="0.25">
      <c r="A1101" s="639"/>
      <c r="B1101" s="123" t="s">
        <v>3319</v>
      </c>
      <c r="C1101" s="175" t="s">
        <v>3320</v>
      </c>
      <c r="D1101" s="125">
        <v>1</v>
      </c>
      <c r="E1101" s="126" t="s">
        <v>242</v>
      </c>
      <c r="F1101" s="5">
        <v>15982</v>
      </c>
      <c r="G1101" s="52">
        <f t="shared" si="52"/>
        <v>11187.400000000001</v>
      </c>
      <c r="H1101" s="93"/>
      <c r="I1101" s="51"/>
      <c r="J1101" s="52">
        <f t="shared" si="53"/>
        <v>0</v>
      </c>
      <c r="K1101" s="93"/>
      <c r="L1101" s="125" t="s">
        <v>162</v>
      </c>
      <c r="M1101" s="125" t="s">
        <v>170</v>
      </c>
      <c r="N1101" s="125" t="s">
        <v>2792</v>
      </c>
      <c r="O1101" s="125"/>
      <c r="P1101" s="125" t="s">
        <v>2781</v>
      </c>
      <c r="Q1101" s="125"/>
      <c r="R1101" s="125"/>
      <c r="S1101" s="125">
        <v>345</v>
      </c>
      <c r="T1101" s="127">
        <v>4.46</v>
      </c>
      <c r="U1101" s="125">
        <v>20</v>
      </c>
    </row>
    <row r="1102" spans="1:21" s="142" customFormat="1" x14ac:dyDescent="0.25">
      <c r="A1102" s="639"/>
      <c r="B1102" s="123" t="s">
        <v>2784</v>
      </c>
      <c r="C1102" s="175" t="s">
        <v>2785</v>
      </c>
      <c r="D1102" s="125">
        <v>1</v>
      </c>
      <c r="E1102" s="126" t="s">
        <v>242</v>
      </c>
      <c r="F1102" s="5">
        <v>3660</v>
      </c>
      <c r="G1102" s="52">
        <f t="shared" si="52"/>
        <v>2562</v>
      </c>
      <c r="H1102" s="93"/>
      <c r="I1102" s="51"/>
      <c r="J1102" s="52">
        <f t="shared" si="53"/>
        <v>0</v>
      </c>
      <c r="K1102" s="93"/>
      <c r="L1102" s="125" t="s">
        <v>162</v>
      </c>
      <c r="M1102" s="125" t="s">
        <v>170</v>
      </c>
      <c r="N1102" s="125" t="s">
        <v>2792</v>
      </c>
      <c r="O1102" s="125"/>
      <c r="P1102" s="125" t="s">
        <v>2781</v>
      </c>
      <c r="Q1102" s="125"/>
      <c r="R1102" s="125"/>
      <c r="S1102" s="125">
        <v>345</v>
      </c>
      <c r="T1102" s="127">
        <v>4.46</v>
      </c>
      <c r="U1102" s="125">
        <v>20</v>
      </c>
    </row>
    <row r="1103" spans="1:21" s="142" customFormat="1" ht="25.5" x14ac:dyDescent="0.25">
      <c r="A1103" s="639"/>
      <c r="B1103" s="123" t="s">
        <v>3413</v>
      </c>
      <c r="C1103" s="175" t="s">
        <v>3414</v>
      </c>
      <c r="D1103" s="125">
        <v>1</v>
      </c>
      <c r="E1103" s="126" t="s">
        <v>242</v>
      </c>
      <c r="F1103" s="5">
        <v>7198</v>
      </c>
      <c r="G1103" s="52">
        <f t="shared" si="52"/>
        <v>5038.6000000000004</v>
      </c>
      <c r="H1103" s="93"/>
      <c r="I1103" s="51"/>
      <c r="J1103" s="52">
        <f t="shared" si="53"/>
        <v>0</v>
      </c>
      <c r="K1103" s="93"/>
      <c r="L1103" s="125" t="s">
        <v>162</v>
      </c>
      <c r="M1103" s="125" t="s">
        <v>170</v>
      </c>
      <c r="N1103" s="125" t="s">
        <v>2792</v>
      </c>
      <c r="O1103" s="125"/>
      <c r="P1103" s="125" t="s">
        <v>2781</v>
      </c>
      <c r="Q1103" s="125"/>
      <c r="R1103" s="125"/>
      <c r="S1103" s="125">
        <v>345</v>
      </c>
      <c r="T1103" s="127">
        <v>4.46</v>
      </c>
      <c r="U1103" s="125">
        <v>20</v>
      </c>
    </row>
    <row r="1104" spans="1:21" s="142" customFormat="1" ht="31.5" x14ac:dyDescent="0.25">
      <c r="A1104" s="639"/>
      <c r="B1104" s="264" t="s">
        <v>3532</v>
      </c>
      <c r="C1104" s="424" t="s">
        <v>3533</v>
      </c>
      <c r="D1104" s="266"/>
      <c r="E1104" s="267" t="s">
        <v>235</v>
      </c>
      <c r="F1104" s="268">
        <v>27206</v>
      </c>
      <c r="G1104" s="271">
        <f t="shared" si="52"/>
        <v>19044.2</v>
      </c>
      <c r="H1104" s="93"/>
      <c r="I1104" s="270"/>
      <c r="J1104" s="271">
        <f t="shared" si="53"/>
        <v>0</v>
      </c>
      <c r="K1104" s="93"/>
      <c r="L1104" s="266" t="s">
        <v>162</v>
      </c>
      <c r="M1104" s="266" t="s">
        <v>170</v>
      </c>
      <c r="N1104" s="266" t="s">
        <v>2797</v>
      </c>
      <c r="O1104" s="266"/>
      <c r="P1104" s="266" t="s">
        <v>2781</v>
      </c>
      <c r="Q1104" s="266"/>
      <c r="R1104" s="266"/>
      <c r="S1104" s="266">
        <v>345</v>
      </c>
      <c r="T1104" s="371">
        <v>5.08</v>
      </c>
      <c r="U1104" s="266">
        <v>20</v>
      </c>
    </row>
    <row r="1105" spans="1:21" s="142" customFormat="1" ht="25.5" x14ac:dyDescent="0.25">
      <c r="A1105" s="639"/>
      <c r="B1105" s="123" t="s">
        <v>3323</v>
      </c>
      <c r="C1105" s="175" t="s">
        <v>3324</v>
      </c>
      <c r="D1105" s="125">
        <v>1</v>
      </c>
      <c r="E1105" s="126" t="s">
        <v>242</v>
      </c>
      <c r="F1105" s="5">
        <v>16226</v>
      </c>
      <c r="G1105" s="52">
        <f t="shared" si="52"/>
        <v>11358.2</v>
      </c>
      <c r="H1105" s="93"/>
      <c r="I1105" s="51"/>
      <c r="J1105" s="52">
        <f t="shared" si="53"/>
        <v>0</v>
      </c>
      <c r="K1105" s="93"/>
      <c r="L1105" s="125" t="s">
        <v>162</v>
      </c>
      <c r="M1105" s="125" t="s">
        <v>170</v>
      </c>
      <c r="N1105" s="125" t="s">
        <v>2797</v>
      </c>
      <c r="O1105" s="125"/>
      <c r="P1105" s="125" t="s">
        <v>2781</v>
      </c>
      <c r="Q1105" s="125"/>
      <c r="R1105" s="125"/>
      <c r="S1105" s="125">
        <v>345</v>
      </c>
      <c r="T1105" s="127">
        <v>5.08</v>
      </c>
      <c r="U1105" s="125">
        <v>20</v>
      </c>
    </row>
    <row r="1106" spans="1:21" s="142" customFormat="1" x14ac:dyDescent="0.25">
      <c r="A1106" s="639"/>
      <c r="B1106" s="123" t="s">
        <v>2784</v>
      </c>
      <c r="C1106" s="175" t="s">
        <v>2785</v>
      </c>
      <c r="D1106" s="125">
        <v>1</v>
      </c>
      <c r="E1106" s="126" t="s">
        <v>242</v>
      </c>
      <c r="F1106" s="5">
        <v>3660</v>
      </c>
      <c r="G1106" s="52">
        <f t="shared" si="52"/>
        <v>2562</v>
      </c>
      <c r="H1106" s="93"/>
      <c r="I1106" s="51"/>
      <c r="J1106" s="52">
        <f t="shared" si="53"/>
        <v>0</v>
      </c>
      <c r="K1106" s="93"/>
      <c r="L1106" s="125" t="s">
        <v>162</v>
      </c>
      <c r="M1106" s="125" t="s">
        <v>170</v>
      </c>
      <c r="N1106" s="125" t="s">
        <v>2797</v>
      </c>
      <c r="O1106" s="125"/>
      <c r="P1106" s="125" t="s">
        <v>2781</v>
      </c>
      <c r="Q1106" s="125"/>
      <c r="R1106" s="125"/>
      <c r="S1106" s="125">
        <v>345</v>
      </c>
      <c r="T1106" s="127">
        <v>5.08</v>
      </c>
      <c r="U1106" s="125">
        <v>20</v>
      </c>
    </row>
    <row r="1107" spans="1:21" s="142" customFormat="1" ht="25.5" x14ac:dyDescent="0.25">
      <c r="A1107" s="639"/>
      <c r="B1107" s="123" t="s">
        <v>3416</v>
      </c>
      <c r="C1107" s="175" t="s">
        <v>3417</v>
      </c>
      <c r="D1107" s="125">
        <v>1</v>
      </c>
      <c r="E1107" s="126" t="s">
        <v>242</v>
      </c>
      <c r="F1107" s="5">
        <v>7320</v>
      </c>
      <c r="G1107" s="52">
        <f t="shared" si="52"/>
        <v>5124</v>
      </c>
      <c r="H1107" s="93"/>
      <c r="I1107" s="51"/>
      <c r="J1107" s="52">
        <f t="shared" si="53"/>
        <v>0</v>
      </c>
      <c r="K1107" s="93"/>
      <c r="L1107" s="125" t="s">
        <v>162</v>
      </c>
      <c r="M1107" s="125" t="s">
        <v>170</v>
      </c>
      <c r="N1107" s="125" t="s">
        <v>2797</v>
      </c>
      <c r="O1107" s="125"/>
      <c r="P1107" s="125" t="s">
        <v>2781</v>
      </c>
      <c r="Q1107" s="125"/>
      <c r="R1107" s="125"/>
      <c r="S1107" s="125">
        <v>345</v>
      </c>
      <c r="T1107" s="127">
        <v>5.08</v>
      </c>
      <c r="U1107" s="125">
        <v>20</v>
      </c>
    </row>
    <row r="1108" spans="1:21" s="142" customFormat="1" ht="31.5" x14ac:dyDescent="0.25">
      <c r="A1108" s="639"/>
      <c r="B1108" s="264" t="s">
        <v>3534</v>
      </c>
      <c r="C1108" s="424" t="s">
        <v>3535</v>
      </c>
      <c r="D1108" s="266"/>
      <c r="E1108" s="267" t="s">
        <v>235</v>
      </c>
      <c r="F1108" s="268">
        <v>34282</v>
      </c>
      <c r="G1108" s="271">
        <f t="shared" si="52"/>
        <v>23997.4</v>
      </c>
      <c r="H1108" s="93"/>
      <c r="I1108" s="270"/>
      <c r="J1108" s="271">
        <f t="shared" si="53"/>
        <v>0</v>
      </c>
      <c r="K1108" s="93"/>
      <c r="L1108" s="266" t="s">
        <v>162</v>
      </c>
      <c r="M1108" s="266" t="s">
        <v>170</v>
      </c>
      <c r="N1108" s="266" t="s">
        <v>2802</v>
      </c>
      <c r="O1108" s="266"/>
      <c r="P1108" s="266" t="s">
        <v>2781</v>
      </c>
      <c r="Q1108" s="266"/>
      <c r="R1108" s="266"/>
      <c r="S1108" s="266">
        <v>345</v>
      </c>
      <c r="T1108" s="371">
        <v>6.04</v>
      </c>
      <c r="U1108" s="266">
        <v>20</v>
      </c>
    </row>
    <row r="1109" spans="1:21" s="142" customFormat="1" ht="25.5" x14ac:dyDescent="0.25">
      <c r="A1109" s="639"/>
      <c r="B1109" s="123" t="s">
        <v>3327</v>
      </c>
      <c r="C1109" s="175" t="s">
        <v>3328</v>
      </c>
      <c r="D1109" s="125">
        <v>1</v>
      </c>
      <c r="E1109" s="126" t="s">
        <v>242</v>
      </c>
      <c r="F1109" s="5">
        <v>16226</v>
      </c>
      <c r="G1109" s="52">
        <f t="shared" si="52"/>
        <v>11358.2</v>
      </c>
      <c r="H1109" s="93"/>
      <c r="I1109" s="51"/>
      <c r="J1109" s="52">
        <f t="shared" si="53"/>
        <v>0</v>
      </c>
      <c r="K1109" s="93"/>
      <c r="L1109" s="125" t="s">
        <v>162</v>
      </c>
      <c r="M1109" s="125" t="s">
        <v>170</v>
      </c>
      <c r="N1109" s="125" t="s">
        <v>2802</v>
      </c>
      <c r="O1109" s="125"/>
      <c r="P1109" s="125" t="s">
        <v>2781</v>
      </c>
      <c r="Q1109" s="125"/>
      <c r="R1109" s="125"/>
      <c r="S1109" s="125">
        <v>345</v>
      </c>
      <c r="T1109" s="127">
        <v>6.04</v>
      </c>
      <c r="U1109" s="125">
        <v>20</v>
      </c>
    </row>
    <row r="1110" spans="1:21" s="142" customFormat="1" x14ac:dyDescent="0.25">
      <c r="A1110" s="639"/>
      <c r="B1110" s="123" t="s">
        <v>2784</v>
      </c>
      <c r="C1110" s="175" t="s">
        <v>2785</v>
      </c>
      <c r="D1110" s="125">
        <v>1</v>
      </c>
      <c r="E1110" s="126" t="s">
        <v>242</v>
      </c>
      <c r="F1110" s="5">
        <v>3660</v>
      </c>
      <c r="G1110" s="52">
        <f t="shared" si="52"/>
        <v>2562</v>
      </c>
      <c r="H1110" s="93"/>
      <c r="I1110" s="51"/>
      <c r="J1110" s="52">
        <f t="shared" si="53"/>
        <v>0</v>
      </c>
      <c r="K1110" s="93"/>
      <c r="L1110" s="125" t="s">
        <v>162</v>
      </c>
      <c r="M1110" s="125" t="s">
        <v>170</v>
      </c>
      <c r="N1110" s="125" t="s">
        <v>2802</v>
      </c>
      <c r="O1110" s="125"/>
      <c r="P1110" s="125" t="s">
        <v>2781</v>
      </c>
      <c r="Q1110" s="125"/>
      <c r="R1110" s="125"/>
      <c r="S1110" s="125">
        <v>345</v>
      </c>
      <c r="T1110" s="127">
        <v>6.04</v>
      </c>
      <c r="U1110" s="125">
        <v>20</v>
      </c>
    </row>
    <row r="1111" spans="1:21" s="142" customFormat="1" ht="25.5" x14ac:dyDescent="0.25">
      <c r="A1111" s="639"/>
      <c r="B1111" s="123" t="s">
        <v>3413</v>
      </c>
      <c r="C1111" s="175" t="s">
        <v>3414</v>
      </c>
      <c r="D1111" s="125">
        <v>2</v>
      </c>
      <c r="E1111" s="126" t="s">
        <v>242</v>
      </c>
      <c r="F1111" s="5">
        <v>7198</v>
      </c>
      <c r="G1111" s="52">
        <f t="shared" si="52"/>
        <v>5038.6000000000004</v>
      </c>
      <c r="H1111" s="93"/>
      <c r="I1111" s="51"/>
      <c r="J1111" s="52">
        <f t="shared" si="53"/>
        <v>0</v>
      </c>
      <c r="K1111" s="93"/>
      <c r="L1111" s="125" t="s">
        <v>162</v>
      </c>
      <c r="M1111" s="125" t="s">
        <v>170</v>
      </c>
      <c r="N1111" s="125" t="s">
        <v>2802</v>
      </c>
      <c r="O1111" s="125"/>
      <c r="P1111" s="125" t="s">
        <v>2781</v>
      </c>
      <c r="Q1111" s="125"/>
      <c r="R1111" s="125"/>
      <c r="S1111" s="125">
        <v>345</v>
      </c>
      <c r="T1111" s="127">
        <v>6.04</v>
      </c>
      <c r="U1111" s="125">
        <v>20</v>
      </c>
    </row>
    <row r="1112" spans="1:21" s="142" customFormat="1" ht="31.5" x14ac:dyDescent="0.25">
      <c r="A1112" s="639"/>
      <c r="B1112" s="264" t="s">
        <v>3536</v>
      </c>
      <c r="C1112" s="424" t="s">
        <v>3537</v>
      </c>
      <c r="D1112" s="266"/>
      <c r="E1112" s="267" t="s">
        <v>235</v>
      </c>
      <c r="F1112" s="268">
        <v>34526</v>
      </c>
      <c r="G1112" s="271">
        <f t="shared" si="52"/>
        <v>24168.2</v>
      </c>
      <c r="H1112" s="93"/>
      <c r="I1112" s="270"/>
      <c r="J1112" s="271">
        <f t="shared" si="53"/>
        <v>0</v>
      </c>
      <c r="K1112" s="93"/>
      <c r="L1112" s="266" t="s">
        <v>162</v>
      </c>
      <c r="M1112" s="266" t="s">
        <v>170</v>
      </c>
      <c r="N1112" s="266" t="s">
        <v>2809</v>
      </c>
      <c r="O1112" s="266"/>
      <c r="P1112" s="266" t="s">
        <v>2781</v>
      </c>
      <c r="Q1112" s="266"/>
      <c r="R1112" s="266"/>
      <c r="S1112" s="266">
        <v>345</v>
      </c>
      <c r="T1112" s="371">
        <v>6.54</v>
      </c>
      <c r="U1112" s="266">
        <v>20</v>
      </c>
    </row>
    <row r="1113" spans="1:21" s="142" customFormat="1" ht="25.5" x14ac:dyDescent="0.25">
      <c r="A1113" s="639"/>
      <c r="B1113" s="123" t="s">
        <v>3331</v>
      </c>
      <c r="C1113" s="175" t="s">
        <v>3332</v>
      </c>
      <c r="D1113" s="125">
        <v>1</v>
      </c>
      <c r="E1113" s="126" t="s">
        <v>242</v>
      </c>
      <c r="F1113" s="5">
        <v>16470</v>
      </c>
      <c r="G1113" s="52">
        <f t="shared" si="52"/>
        <v>11529</v>
      </c>
      <c r="H1113" s="93"/>
      <c r="I1113" s="51"/>
      <c r="J1113" s="52">
        <f t="shared" si="53"/>
        <v>0</v>
      </c>
      <c r="K1113" s="93"/>
      <c r="L1113" s="125" t="s">
        <v>162</v>
      </c>
      <c r="M1113" s="125" t="s">
        <v>170</v>
      </c>
      <c r="N1113" s="125" t="s">
        <v>2809</v>
      </c>
      <c r="O1113" s="125"/>
      <c r="P1113" s="125" t="s">
        <v>2781</v>
      </c>
      <c r="Q1113" s="125"/>
      <c r="R1113" s="125"/>
      <c r="S1113" s="125">
        <v>345</v>
      </c>
      <c r="T1113" s="127">
        <v>6.54</v>
      </c>
      <c r="U1113" s="125">
        <v>20</v>
      </c>
    </row>
    <row r="1114" spans="1:21" s="142" customFormat="1" x14ac:dyDescent="0.25">
      <c r="A1114" s="639"/>
      <c r="B1114" s="123" t="s">
        <v>2784</v>
      </c>
      <c r="C1114" s="175" t="s">
        <v>2785</v>
      </c>
      <c r="D1114" s="125">
        <v>1</v>
      </c>
      <c r="E1114" s="126" t="s">
        <v>242</v>
      </c>
      <c r="F1114" s="5">
        <v>3660</v>
      </c>
      <c r="G1114" s="52">
        <f t="shared" si="52"/>
        <v>2562</v>
      </c>
      <c r="H1114" s="93"/>
      <c r="I1114" s="51"/>
      <c r="J1114" s="52">
        <f t="shared" si="53"/>
        <v>0</v>
      </c>
      <c r="K1114" s="93"/>
      <c r="L1114" s="125" t="s">
        <v>162</v>
      </c>
      <c r="M1114" s="125" t="s">
        <v>170</v>
      </c>
      <c r="N1114" s="125" t="s">
        <v>2809</v>
      </c>
      <c r="O1114" s="125"/>
      <c r="P1114" s="125" t="s">
        <v>2781</v>
      </c>
      <c r="Q1114" s="125"/>
      <c r="R1114" s="125"/>
      <c r="S1114" s="125">
        <v>345</v>
      </c>
      <c r="T1114" s="127">
        <v>6.54</v>
      </c>
      <c r="U1114" s="125">
        <v>20</v>
      </c>
    </row>
    <row r="1115" spans="1:21" s="142" customFormat="1" ht="25.5" x14ac:dyDescent="0.25">
      <c r="A1115" s="639"/>
      <c r="B1115" s="123" t="s">
        <v>3413</v>
      </c>
      <c r="C1115" s="175" t="s">
        <v>3414</v>
      </c>
      <c r="D1115" s="125">
        <v>2</v>
      </c>
      <c r="E1115" s="126" t="s">
        <v>242</v>
      </c>
      <c r="F1115" s="5">
        <v>7198</v>
      </c>
      <c r="G1115" s="52">
        <f t="shared" si="52"/>
        <v>5038.6000000000004</v>
      </c>
      <c r="H1115" s="93"/>
      <c r="I1115" s="51"/>
      <c r="J1115" s="52">
        <f t="shared" si="53"/>
        <v>0</v>
      </c>
      <c r="K1115" s="93"/>
      <c r="L1115" s="125" t="s">
        <v>162</v>
      </c>
      <c r="M1115" s="125" t="s">
        <v>170</v>
      </c>
      <c r="N1115" s="125" t="s">
        <v>2809</v>
      </c>
      <c r="O1115" s="125"/>
      <c r="P1115" s="125" t="s">
        <v>2781</v>
      </c>
      <c r="Q1115" s="125"/>
      <c r="R1115" s="125"/>
      <c r="S1115" s="125">
        <v>345</v>
      </c>
      <c r="T1115" s="127">
        <v>6.54</v>
      </c>
      <c r="U1115" s="125">
        <v>20</v>
      </c>
    </row>
    <row r="1116" spans="1:21" s="142" customFormat="1" ht="31.5" x14ac:dyDescent="0.25">
      <c r="A1116" s="639"/>
      <c r="B1116" s="264" t="s">
        <v>3538</v>
      </c>
      <c r="C1116" s="424" t="s">
        <v>3539</v>
      </c>
      <c r="D1116" s="266"/>
      <c r="E1116" s="267" t="s">
        <v>235</v>
      </c>
      <c r="F1116" s="268">
        <v>34648</v>
      </c>
      <c r="G1116" s="271">
        <f t="shared" si="52"/>
        <v>24253.599999999999</v>
      </c>
      <c r="H1116" s="93"/>
      <c r="I1116" s="270"/>
      <c r="J1116" s="271">
        <f t="shared" si="53"/>
        <v>0</v>
      </c>
      <c r="K1116" s="93"/>
      <c r="L1116" s="266" t="s">
        <v>162</v>
      </c>
      <c r="M1116" s="266" t="s">
        <v>170</v>
      </c>
      <c r="N1116" s="266" t="s">
        <v>2816</v>
      </c>
      <c r="O1116" s="266"/>
      <c r="P1116" s="266" t="s">
        <v>2781</v>
      </c>
      <c r="Q1116" s="266"/>
      <c r="R1116" s="266"/>
      <c r="S1116" s="266">
        <v>345</v>
      </c>
      <c r="T1116" s="371">
        <v>7.04</v>
      </c>
      <c r="U1116" s="266">
        <v>20</v>
      </c>
    </row>
    <row r="1117" spans="1:21" s="142" customFormat="1" ht="25.5" x14ac:dyDescent="0.25">
      <c r="A1117" s="639"/>
      <c r="B1117" s="123" t="s">
        <v>3335</v>
      </c>
      <c r="C1117" s="175" t="s">
        <v>3336</v>
      </c>
      <c r="D1117" s="125">
        <v>1</v>
      </c>
      <c r="E1117" s="126" t="s">
        <v>242</v>
      </c>
      <c r="F1117" s="5">
        <v>16592</v>
      </c>
      <c r="G1117" s="52">
        <f t="shared" si="52"/>
        <v>11614.400000000001</v>
      </c>
      <c r="H1117" s="93"/>
      <c r="I1117" s="51"/>
      <c r="J1117" s="52">
        <f t="shared" si="53"/>
        <v>0</v>
      </c>
      <c r="K1117" s="93"/>
      <c r="L1117" s="125" t="s">
        <v>162</v>
      </c>
      <c r="M1117" s="125" t="s">
        <v>170</v>
      </c>
      <c r="N1117" s="125" t="s">
        <v>2816</v>
      </c>
      <c r="O1117" s="125"/>
      <c r="P1117" s="125" t="s">
        <v>2781</v>
      </c>
      <c r="Q1117" s="125"/>
      <c r="R1117" s="125"/>
      <c r="S1117" s="125">
        <v>345</v>
      </c>
      <c r="T1117" s="127">
        <v>7.04</v>
      </c>
      <c r="U1117" s="125">
        <v>20</v>
      </c>
    </row>
    <row r="1118" spans="1:21" s="142" customFormat="1" x14ac:dyDescent="0.25">
      <c r="A1118" s="639"/>
      <c r="B1118" s="123" t="s">
        <v>2784</v>
      </c>
      <c r="C1118" s="175" t="s">
        <v>2785</v>
      </c>
      <c r="D1118" s="125">
        <v>1</v>
      </c>
      <c r="E1118" s="126" t="s">
        <v>242</v>
      </c>
      <c r="F1118" s="5">
        <v>3660</v>
      </c>
      <c r="G1118" s="52">
        <f t="shared" si="52"/>
        <v>2562</v>
      </c>
      <c r="H1118" s="93"/>
      <c r="I1118" s="51"/>
      <c r="J1118" s="52">
        <f t="shared" si="53"/>
        <v>0</v>
      </c>
      <c r="K1118" s="93"/>
      <c r="L1118" s="125" t="s">
        <v>162</v>
      </c>
      <c r="M1118" s="125" t="s">
        <v>170</v>
      </c>
      <c r="N1118" s="125" t="s">
        <v>2816</v>
      </c>
      <c r="O1118" s="125"/>
      <c r="P1118" s="125" t="s">
        <v>2781</v>
      </c>
      <c r="Q1118" s="125"/>
      <c r="R1118" s="125"/>
      <c r="S1118" s="125">
        <v>345</v>
      </c>
      <c r="T1118" s="127">
        <v>7.04</v>
      </c>
      <c r="U1118" s="125">
        <v>20</v>
      </c>
    </row>
    <row r="1119" spans="1:21" s="142" customFormat="1" ht="25.5" x14ac:dyDescent="0.25">
      <c r="A1119" s="639"/>
      <c r="B1119" s="123" t="s">
        <v>3413</v>
      </c>
      <c r="C1119" s="175" t="s">
        <v>3414</v>
      </c>
      <c r="D1119" s="125">
        <v>2</v>
      </c>
      <c r="E1119" s="126" t="s">
        <v>242</v>
      </c>
      <c r="F1119" s="5">
        <v>7198</v>
      </c>
      <c r="G1119" s="52">
        <f t="shared" si="52"/>
        <v>5038.6000000000004</v>
      </c>
      <c r="H1119" s="93"/>
      <c r="I1119" s="51"/>
      <c r="J1119" s="52">
        <f t="shared" si="53"/>
        <v>0</v>
      </c>
      <c r="K1119" s="93"/>
      <c r="L1119" s="125" t="s">
        <v>162</v>
      </c>
      <c r="M1119" s="125" t="s">
        <v>170</v>
      </c>
      <c r="N1119" s="125" t="s">
        <v>2816</v>
      </c>
      <c r="O1119" s="125"/>
      <c r="P1119" s="125" t="s">
        <v>2781</v>
      </c>
      <c r="Q1119" s="125"/>
      <c r="R1119" s="125"/>
      <c r="S1119" s="125">
        <v>345</v>
      </c>
      <c r="T1119" s="127">
        <v>7.04</v>
      </c>
      <c r="U1119" s="125">
        <v>20</v>
      </c>
    </row>
    <row r="1120" spans="1:21" s="142" customFormat="1" ht="31.5" x14ac:dyDescent="0.25">
      <c r="A1120" s="639"/>
      <c r="B1120" s="264" t="s">
        <v>3540</v>
      </c>
      <c r="C1120" s="424" t="s">
        <v>3541</v>
      </c>
      <c r="D1120" s="266"/>
      <c r="E1120" s="267" t="s">
        <v>235</v>
      </c>
      <c r="F1120" s="268">
        <v>35136</v>
      </c>
      <c r="G1120" s="271">
        <f t="shared" si="52"/>
        <v>24595.200000000001</v>
      </c>
      <c r="H1120" s="93"/>
      <c r="I1120" s="270"/>
      <c r="J1120" s="271">
        <f t="shared" si="53"/>
        <v>0</v>
      </c>
      <c r="K1120" s="93"/>
      <c r="L1120" s="266" t="s">
        <v>162</v>
      </c>
      <c r="M1120" s="266" t="s">
        <v>170</v>
      </c>
      <c r="N1120" s="266" t="s">
        <v>2819</v>
      </c>
      <c r="O1120" s="266"/>
      <c r="P1120" s="266" t="s">
        <v>2781</v>
      </c>
      <c r="Q1120" s="266"/>
      <c r="R1120" s="266"/>
      <c r="S1120" s="266">
        <v>345</v>
      </c>
      <c r="T1120" s="371">
        <v>7.66</v>
      </c>
      <c r="U1120" s="266">
        <v>20</v>
      </c>
    </row>
    <row r="1121" spans="1:21" s="142" customFormat="1" ht="25.5" x14ac:dyDescent="0.25">
      <c r="A1121" s="639"/>
      <c r="B1121" s="123" t="s">
        <v>3339</v>
      </c>
      <c r="C1121" s="175" t="s">
        <v>3340</v>
      </c>
      <c r="D1121" s="125">
        <v>1</v>
      </c>
      <c r="E1121" s="126" t="s">
        <v>242</v>
      </c>
      <c r="F1121" s="5">
        <v>16958</v>
      </c>
      <c r="G1121" s="52">
        <f t="shared" si="52"/>
        <v>11870.6</v>
      </c>
      <c r="H1121" s="93"/>
      <c r="I1121" s="51"/>
      <c r="J1121" s="52">
        <f t="shared" si="53"/>
        <v>0</v>
      </c>
      <c r="K1121" s="93"/>
      <c r="L1121" s="125" t="s">
        <v>162</v>
      </c>
      <c r="M1121" s="125" t="s">
        <v>170</v>
      </c>
      <c r="N1121" s="125" t="s">
        <v>2819</v>
      </c>
      <c r="O1121" s="125"/>
      <c r="P1121" s="125" t="s">
        <v>2781</v>
      </c>
      <c r="Q1121" s="125"/>
      <c r="R1121" s="125"/>
      <c r="S1121" s="125">
        <v>345</v>
      </c>
      <c r="T1121" s="127">
        <v>7.66</v>
      </c>
      <c r="U1121" s="125">
        <v>20</v>
      </c>
    </row>
    <row r="1122" spans="1:21" s="142" customFormat="1" x14ac:dyDescent="0.25">
      <c r="A1122" s="639"/>
      <c r="B1122" s="123" t="s">
        <v>2784</v>
      </c>
      <c r="C1122" s="175" t="s">
        <v>2785</v>
      </c>
      <c r="D1122" s="125">
        <v>1</v>
      </c>
      <c r="E1122" s="126" t="s">
        <v>242</v>
      </c>
      <c r="F1122" s="5">
        <v>3660</v>
      </c>
      <c r="G1122" s="52">
        <f t="shared" si="52"/>
        <v>2562</v>
      </c>
      <c r="H1122" s="93"/>
      <c r="I1122" s="51"/>
      <c r="J1122" s="52">
        <f t="shared" si="53"/>
        <v>0</v>
      </c>
      <c r="K1122" s="93"/>
      <c r="L1122" s="125" t="s">
        <v>162</v>
      </c>
      <c r="M1122" s="125" t="s">
        <v>170</v>
      </c>
      <c r="N1122" s="125" t="s">
        <v>2819</v>
      </c>
      <c r="O1122" s="125"/>
      <c r="P1122" s="125" t="s">
        <v>2781</v>
      </c>
      <c r="Q1122" s="125"/>
      <c r="R1122" s="125"/>
      <c r="S1122" s="125">
        <v>345</v>
      </c>
      <c r="T1122" s="127">
        <v>7.66</v>
      </c>
      <c r="U1122" s="125">
        <v>20</v>
      </c>
    </row>
    <row r="1123" spans="1:21" s="142" customFormat="1" ht="25.5" x14ac:dyDescent="0.25">
      <c r="A1123" s="639"/>
      <c r="B1123" s="123" t="s">
        <v>3413</v>
      </c>
      <c r="C1123" s="175" t="s">
        <v>3414</v>
      </c>
      <c r="D1123" s="125">
        <v>1</v>
      </c>
      <c r="E1123" s="126" t="s">
        <v>242</v>
      </c>
      <c r="F1123" s="5">
        <v>7198</v>
      </c>
      <c r="G1123" s="52">
        <f t="shared" si="52"/>
        <v>5038.6000000000004</v>
      </c>
      <c r="H1123" s="93"/>
      <c r="I1123" s="51"/>
      <c r="J1123" s="52">
        <f t="shared" si="53"/>
        <v>0</v>
      </c>
      <c r="K1123" s="93"/>
      <c r="L1123" s="125" t="s">
        <v>162</v>
      </c>
      <c r="M1123" s="125" t="s">
        <v>170</v>
      </c>
      <c r="N1123" s="125" t="s">
        <v>2819</v>
      </c>
      <c r="O1123" s="125"/>
      <c r="P1123" s="125" t="s">
        <v>2781</v>
      </c>
      <c r="Q1123" s="125"/>
      <c r="R1123" s="125"/>
      <c r="S1123" s="125">
        <v>345</v>
      </c>
      <c r="T1123" s="127">
        <v>7.66</v>
      </c>
      <c r="U1123" s="125">
        <v>20</v>
      </c>
    </row>
    <row r="1124" spans="1:21" s="142" customFormat="1" ht="25.5" x14ac:dyDescent="0.25">
      <c r="A1124" s="639"/>
      <c r="B1124" s="123" t="s">
        <v>3416</v>
      </c>
      <c r="C1124" s="175" t="s">
        <v>3417</v>
      </c>
      <c r="D1124" s="125">
        <v>1</v>
      </c>
      <c r="E1124" s="126" t="s">
        <v>242</v>
      </c>
      <c r="F1124" s="5">
        <v>7320</v>
      </c>
      <c r="G1124" s="52">
        <f t="shared" si="52"/>
        <v>5124</v>
      </c>
      <c r="H1124" s="93"/>
      <c r="I1124" s="51"/>
      <c r="J1124" s="52">
        <f t="shared" ref="J1124:J1155" si="54">IF(I1124*G1124&gt;0,I1124*G1124,0)</f>
        <v>0</v>
      </c>
      <c r="K1124" s="93"/>
      <c r="L1124" s="125" t="s">
        <v>162</v>
      </c>
      <c r="M1124" s="125" t="s">
        <v>170</v>
      </c>
      <c r="N1124" s="125" t="s">
        <v>2819</v>
      </c>
      <c r="O1124" s="125"/>
      <c r="P1124" s="125" t="s">
        <v>2781</v>
      </c>
      <c r="Q1124" s="125"/>
      <c r="R1124" s="125"/>
      <c r="S1124" s="125">
        <v>345</v>
      </c>
      <c r="T1124" s="127">
        <v>7.66</v>
      </c>
      <c r="U1124" s="125">
        <v>20</v>
      </c>
    </row>
    <row r="1125" spans="1:21" s="142" customFormat="1" ht="31.5" x14ac:dyDescent="0.25">
      <c r="A1125" s="639"/>
      <c r="B1125" s="264" t="s">
        <v>3542</v>
      </c>
      <c r="C1125" s="424" t="s">
        <v>3543</v>
      </c>
      <c r="D1125" s="266"/>
      <c r="E1125" s="267" t="s">
        <v>235</v>
      </c>
      <c r="F1125" s="268">
        <v>35258</v>
      </c>
      <c r="G1125" s="271">
        <f t="shared" si="52"/>
        <v>24680.6</v>
      </c>
      <c r="H1125" s="93"/>
      <c r="I1125" s="270"/>
      <c r="J1125" s="271">
        <f t="shared" si="54"/>
        <v>0</v>
      </c>
      <c r="K1125" s="93"/>
      <c r="L1125" s="266" t="s">
        <v>162</v>
      </c>
      <c r="M1125" s="266" t="s">
        <v>170</v>
      </c>
      <c r="N1125" s="266" t="s">
        <v>2824</v>
      </c>
      <c r="O1125" s="266"/>
      <c r="P1125" s="266" t="s">
        <v>2781</v>
      </c>
      <c r="Q1125" s="266"/>
      <c r="R1125" s="266"/>
      <c r="S1125" s="266">
        <v>345</v>
      </c>
      <c r="T1125" s="371">
        <v>8.16</v>
      </c>
      <c r="U1125" s="266">
        <v>20</v>
      </c>
    </row>
    <row r="1126" spans="1:21" s="142" customFormat="1" ht="25.5" x14ac:dyDescent="0.25">
      <c r="A1126" s="639"/>
      <c r="B1126" s="123" t="s">
        <v>3343</v>
      </c>
      <c r="C1126" s="175" t="s">
        <v>3344</v>
      </c>
      <c r="D1126" s="125">
        <v>1</v>
      </c>
      <c r="E1126" s="126" t="s">
        <v>242</v>
      </c>
      <c r="F1126" s="5">
        <v>17080</v>
      </c>
      <c r="G1126" s="52">
        <f t="shared" si="52"/>
        <v>11956</v>
      </c>
      <c r="H1126" s="93"/>
      <c r="I1126" s="51"/>
      <c r="J1126" s="52">
        <f t="shared" si="54"/>
        <v>0</v>
      </c>
      <c r="K1126" s="93"/>
      <c r="L1126" s="125" t="s">
        <v>162</v>
      </c>
      <c r="M1126" s="125" t="s">
        <v>170</v>
      </c>
      <c r="N1126" s="125" t="s">
        <v>2824</v>
      </c>
      <c r="O1126" s="125"/>
      <c r="P1126" s="125" t="s">
        <v>2781</v>
      </c>
      <c r="Q1126" s="125"/>
      <c r="R1126" s="125"/>
      <c r="S1126" s="125">
        <v>345</v>
      </c>
      <c r="T1126" s="127">
        <v>8.16</v>
      </c>
      <c r="U1126" s="125">
        <v>20</v>
      </c>
    </row>
    <row r="1127" spans="1:21" s="142" customFormat="1" x14ac:dyDescent="0.25">
      <c r="A1127" s="639"/>
      <c r="B1127" s="123" t="s">
        <v>2784</v>
      </c>
      <c r="C1127" s="175" t="s">
        <v>2785</v>
      </c>
      <c r="D1127" s="125">
        <v>1</v>
      </c>
      <c r="E1127" s="126" t="s">
        <v>242</v>
      </c>
      <c r="F1127" s="5">
        <v>3660</v>
      </c>
      <c r="G1127" s="52">
        <f t="shared" si="52"/>
        <v>2562</v>
      </c>
      <c r="H1127" s="93"/>
      <c r="I1127" s="51"/>
      <c r="J1127" s="52">
        <f t="shared" si="54"/>
        <v>0</v>
      </c>
      <c r="K1127" s="93"/>
      <c r="L1127" s="125" t="s">
        <v>162</v>
      </c>
      <c r="M1127" s="125" t="s">
        <v>170</v>
      </c>
      <c r="N1127" s="125" t="s">
        <v>2824</v>
      </c>
      <c r="O1127" s="125"/>
      <c r="P1127" s="125" t="s">
        <v>2781</v>
      </c>
      <c r="Q1127" s="125"/>
      <c r="R1127" s="125"/>
      <c r="S1127" s="125">
        <v>345</v>
      </c>
      <c r="T1127" s="127">
        <v>8.16</v>
      </c>
      <c r="U1127" s="125">
        <v>20</v>
      </c>
    </row>
    <row r="1128" spans="1:21" s="142" customFormat="1" ht="25.5" x14ac:dyDescent="0.25">
      <c r="A1128" s="639"/>
      <c r="B1128" s="123" t="s">
        <v>3413</v>
      </c>
      <c r="C1128" s="175" t="s">
        <v>3414</v>
      </c>
      <c r="D1128" s="125">
        <v>1</v>
      </c>
      <c r="E1128" s="126" t="s">
        <v>242</v>
      </c>
      <c r="F1128" s="5">
        <v>7198</v>
      </c>
      <c r="G1128" s="52">
        <f t="shared" si="52"/>
        <v>5038.6000000000004</v>
      </c>
      <c r="H1128" s="93"/>
      <c r="I1128" s="51"/>
      <c r="J1128" s="52">
        <f t="shared" si="54"/>
        <v>0</v>
      </c>
      <c r="K1128" s="93"/>
      <c r="L1128" s="125" t="s">
        <v>162</v>
      </c>
      <c r="M1128" s="125" t="s">
        <v>170</v>
      </c>
      <c r="N1128" s="125" t="s">
        <v>2824</v>
      </c>
      <c r="O1128" s="125"/>
      <c r="P1128" s="125" t="s">
        <v>2781</v>
      </c>
      <c r="Q1128" s="125"/>
      <c r="R1128" s="125"/>
      <c r="S1128" s="125">
        <v>345</v>
      </c>
      <c r="T1128" s="127">
        <v>8.16</v>
      </c>
      <c r="U1128" s="125">
        <v>20</v>
      </c>
    </row>
    <row r="1129" spans="1:21" s="142" customFormat="1" ht="25.5" x14ac:dyDescent="0.25">
      <c r="A1129" s="639"/>
      <c r="B1129" s="123" t="s">
        <v>3416</v>
      </c>
      <c r="C1129" s="175" t="s">
        <v>3417</v>
      </c>
      <c r="D1129" s="125">
        <v>1</v>
      </c>
      <c r="E1129" s="126" t="s">
        <v>242</v>
      </c>
      <c r="F1129" s="5">
        <v>7320</v>
      </c>
      <c r="G1129" s="52">
        <f t="shared" si="52"/>
        <v>5124</v>
      </c>
      <c r="H1129" s="93"/>
      <c r="I1129" s="51"/>
      <c r="J1129" s="52">
        <f t="shared" si="54"/>
        <v>0</v>
      </c>
      <c r="K1129" s="93"/>
      <c r="L1129" s="125" t="s">
        <v>162</v>
      </c>
      <c r="M1129" s="125" t="s">
        <v>170</v>
      </c>
      <c r="N1129" s="125" t="s">
        <v>2824</v>
      </c>
      <c r="O1129" s="125"/>
      <c r="P1129" s="125" t="s">
        <v>2781</v>
      </c>
      <c r="Q1129" s="125"/>
      <c r="R1129" s="125"/>
      <c r="S1129" s="125">
        <v>345</v>
      </c>
      <c r="T1129" s="127">
        <v>8.16</v>
      </c>
      <c r="U1129" s="125">
        <v>20</v>
      </c>
    </row>
    <row r="1130" spans="1:21" s="142" customFormat="1" ht="31.5" x14ac:dyDescent="0.25">
      <c r="A1130" s="639"/>
      <c r="B1130" s="264" t="s">
        <v>3544</v>
      </c>
      <c r="C1130" s="424" t="s">
        <v>3545</v>
      </c>
      <c r="D1130" s="266"/>
      <c r="E1130" s="267" t="s">
        <v>235</v>
      </c>
      <c r="F1130" s="268">
        <v>42578</v>
      </c>
      <c r="G1130" s="271">
        <f t="shared" si="52"/>
        <v>29804.6</v>
      </c>
      <c r="H1130" s="93"/>
      <c r="I1130" s="270"/>
      <c r="J1130" s="271">
        <f t="shared" si="54"/>
        <v>0</v>
      </c>
      <c r="K1130" s="93"/>
      <c r="L1130" s="266" t="s">
        <v>162</v>
      </c>
      <c r="M1130" s="266" t="s">
        <v>170</v>
      </c>
      <c r="N1130" s="266" t="s">
        <v>2829</v>
      </c>
      <c r="O1130" s="266"/>
      <c r="P1130" s="266" t="s">
        <v>2781</v>
      </c>
      <c r="Q1130" s="266"/>
      <c r="R1130" s="266"/>
      <c r="S1130" s="266">
        <v>345</v>
      </c>
      <c r="T1130" s="371">
        <v>9.1199999999999992</v>
      </c>
      <c r="U1130" s="266">
        <v>20</v>
      </c>
    </row>
    <row r="1131" spans="1:21" s="142" customFormat="1" ht="25.5" x14ac:dyDescent="0.25">
      <c r="A1131" s="639"/>
      <c r="B1131" s="123" t="s">
        <v>3347</v>
      </c>
      <c r="C1131" s="175" t="s">
        <v>3348</v>
      </c>
      <c r="D1131" s="125">
        <v>1</v>
      </c>
      <c r="E1131" s="126" t="s">
        <v>242</v>
      </c>
      <c r="F1131" s="5">
        <v>17324</v>
      </c>
      <c r="G1131" s="52">
        <f t="shared" si="52"/>
        <v>12126.8</v>
      </c>
      <c r="H1131" s="93"/>
      <c r="I1131" s="51"/>
      <c r="J1131" s="52">
        <f t="shared" si="54"/>
        <v>0</v>
      </c>
      <c r="K1131" s="93"/>
      <c r="L1131" s="125" t="s">
        <v>162</v>
      </c>
      <c r="M1131" s="125" t="s">
        <v>170</v>
      </c>
      <c r="N1131" s="125" t="s">
        <v>2829</v>
      </c>
      <c r="O1131" s="125"/>
      <c r="P1131" s="125" t="s">
        <v>2781</v>
      </c>
      <c r="Q1131" s="125"/>
      <c r="R1131" s="125"/>
      <c r="S1131" s="125">
        <v>345</v>
      </c>
      <c r="T1131" s="127">
        <v>9.1199999999999992</v>
      </c>
      <c r="U1131" s="125">
        <v>20</v>
      </c>
    </row>
    <row r="1132" spans="1:21" s="142" customFormat="1" x14ac:dyDescent="0.25">
      <c r="A1132" s="639"/>
      <c r="B1132" s="123" t="s">
        <v>2784</v>
      </c>
      <c r="C1132" s="175" t="s">
        <v>2785</v>
      </c>
      <c r="D1132" s="125">
        <v>1</v>
      </c>
      <c r="E1132" s="126" t="s">
        <v>242</v>
      </c>
      <c r="F1132" s="5">
        <v>3660</v>
      </c>
      <c r="G1132" s="52">
        <f t="shared" si="52"/>
        <v>2562</v>
      </c>
      <c r="H1132" s="93"/>
      <c r="I1132" s="51"/>
      <c r="J1132" s="52">
        <f t="shared" si="54"/>
        <v>0</v>
      </c>
      <c r="K1132" s="93"/>
      <c r="L1132" s="125" t="s">
        <v>162</v>
      </c>
      <c r="M1132" s="125" t="s">
        <v>170</v>
      </c>
      <c r="N1132" s="125" t="s">
        <v>2829</v>
      </c>
      <c r="O1132" s="125"/>
      <c r="P1132" s="125" t="s">
        <v>2781</v>
      </c>
      <c r="Q1132" s="125"/>
      <c r="R1132" s="125"/>
      <c r="S1132" s="125">
        <v>345</v>
      </c>
      <c r="T1132" s="127">
        <v>9.1199999999999992</v>
      </c>
      <c r="U1132" s="125">
        <v>20</v>
      </c>
    </row>
    <row r="1133" spans="1:21" s="142" customFormat="1" ht="25.5" x14ac:dyDescent="0.25">
      <c r="A1133" s="639"/>
      <c r="B1133" s="123" t="s">
        <v>3413</v>
      </c>
      <c r="C1133" s="175" t="s">
        <v>3414</v>
      </c>
      <c r="D1133" s="125">
        <v>3</v>
      </c>
      <c r="E1133" s="126" t="s">
        <v>242</v>
      </c>
      <c r="F1133" s="5">
        <v>7198</v>
      </c>
      <c r="G1133" s="52">
        <f t="shared" si="52"/>
        <v>5038.6000000000004</v>
      </c>
      <c r="H1133" s="93"/>
      <c r="I1133" s="51"/>
      <c r="J1133" s="52">
        <f t="shared" si="54"/>
        <v>0</v>
      </c>
      <c r="K1133" s="93"/>
      <c r="L1133" s="125" t="s">
        <v>162</v>
      </c>
      <c r="M1133" s="125" t="s">
        <v>170</v>
      </c>
      <c r="N1133" s="125" t="s">
        <v>2829</v>
      </c>
      <c r="O1133" s="125"/>
      <c r="P1133" s="125" t="s">
        <v>2781</v>
      </c>
      <c r="Q1133" s="125"/>
      <c r="R1133" s="125"/>
      <c r="S1133" s="125">
        <v>345</v>
      </c>
      <c r="T1133" s="127">
        <v>9.1199999999999992</v>
      </c>
      <c r="U1133" s="125">
        <v>20</v>
      </c>
    </row>
    <row r="1134" spans="1:21" s="142" customFormat="1" ht="31.5" x14ac:dyDescent="0.25">
      <c r="A1134" s="639"/>
      <c r="B1134" s="264" t="s">
        <v>3546</v>
      </c>
      <c r="C1134" s="424" t="s">
        <v>3547</v>
      </c>
      <c r="D1134" s="266"/>
      <c r="E1134" s="267" t="s">
        <v>235</v>
      </c>
      <c r="F1134" s="268">
        <v>42700</v>
      </c>
      <c r="G1134" s="271">
        <f t="shared" si="52"/>
        <v>29890</v>
      </c>
      <c r="H1134" s="93"/>
      <c r="I1134" s="270"/>
      <c r="J1134" s="271">
        <f t="shared" si="54"/>
        <v>0</v>
      </c>
      <c r="K1134" s="93"/>
      <c r="L1134" s="266" t="s">
        <v>162</v>
      </c>
      <c r="M1134" s="266" t="s">
        <v>170</v>
      </c>
      <c r="N1134" s="266" t="s">
        <v>2834</v>
      </c>
      <c r="O1134" s="266"/>
      <c r="P1134" s="266" t="s">
        <v>2781</v>
      </c>
      <c r="Q1134" s="266"/>
      <c r="R1134" s="266"/>
      <c r="S1134" s="266">
        <v>345</v>
      </c>
      <c r="T1134" s="371">
        <v>9.6199999999999992</v>
      </c>
      <c r="U1134" s="266">
        <v>20</v>
      </c>
    </row>
    <row r="1135" spans="1:21" s="142" customFormat="1" ht="25.5" x14ac:dyDescent="0.25">
      <c r="A1135" s="639"/>
      <c r="B1135" s="123" t="s">
        <v>3351</v>
      </c>
      <c r="C1135" s="175" t="s">
        <v>3352</v>
      </c>
      <c r="D1135" s="125">
        <v>1</v>
      </c>
      <c r="E1135" s="126" t="s">
        <v>242</v>
      </c>
      <c r="F1135" s="5">
        <v>17446</v>
      </c>
      <c r="G1135" s="52">
        <f t="shared" si="52"/>
        <v>12212.2</v>
      </c>
      <c r="H1135" s="93"/>
      <c r="I1135" s="51"/>
      <c r="J1135" s="52">
        <f t="shared" si="54"/>
        <v>0</v>
      </c>
      <c r="K1135" s="93"/>
      <c r="L1135" s="125" t="s">
        <v>162</v>
      </c>
      <c r="M1135" s="125" t="s">
        <v>170</v>
      </c>
      <c r="N1135" s="125" t="s">
        <v>2834</v>
      </c>
      <c r="O1135" s="125"/>
      <c r="P1135" s="125" t="s">
        <v>2781</v>
      </c>
      <c r="Q1135" s="125"/>
      <c r="R1135" s="125"/>
      <c r="S1135" s="125">
        <v>345</v>
      </c>
      <c r="T1135" s="127">
        <v>9.6199999999999992</v>
      </c>
      <c r="U1135" s="125">
        <v>20</v>
      </c>
    </row>
    <row r="1136" spans="1:21" s="142" customFormat="1" x14ac:dyDescent="0.25">
      <c r="A1136" s="639"/>
      <c r="B1136" s="123" t="s">
        <v>2784</v>
      </c>
      <c r="C1136" s="175" t="s">
        <v>2785</v>
      </c>
      <c r="D1136" s="125">
        <v>1</v>
      </c>
      <c r="E1136" s="126" t="s">
        <v>242</v>
      </c>
      <c r="F1136" s="5">
        <v>3660</v>
      </c>
      <c r="G1136" s="52">
        <f t="shared" si="52"/>
        <v>2562</v>
      </c>
      <c r="H1136" s="93"/>
      <c r="I1136" s="51"/>
      <c r="J1136" s="52">
        <f t="shared" si="54"/>
        <v>0</v>
      </c>
      <c r="K1136" s="93"/>
      <c r="L1136" s="125" t="s">
        <v>162</v>
      </c>
      <c r="M1136" s="125" t="s">
        <v>170</v>
      </c>
      <c r="N1136" s="125" t="s">
        <v>2834</v>
      </c>
      <c r="O1136" s="125"/>
      <c r="P1136" s="125" t="s">
        <v>2781</v>
      </c>
      <c r="Q1136" s="125"/>
      <c r="R1136" s="125"/>
      <c r="S1136" s="125">
        <v>345</v>
      </c>
      <c r="T1136" s="127">
        <v>9.6199999999999992</v>
      </c>
      <c r="U1136" s="125">
        <v>20</v>
      </c>
    </row>
    <row r="1137" spans="1:21" s="142" customFormat="1" ht="25.5" x14ac:dyDescent="0.25">
      <c r="A1137" s="639"/>
      <c r="B1137" s="123" t="s">
        <v>3413</v>
      </c>
      <c r="C1137" s="175" t="s">
        <v>3414</v>
      </c>
      <c r="D1137" s="125">
        <v>3</v>
      </c>
      <c r="E1137" s="126" t="s">
        <v>242</v>
      </c>
      <c r="F1137" s="5">
        <v>7198</v>
      </c>
      <c r="G1137" s="52">
        <f t="shared" si="52"/>
        <v>5038.6000000000004</v>
      </c>
      <c r="H1137" s="93"/>
      <c r="I1137" s="51"/>
      <c r="J1137" s="52">
        <f t="shared" si="54"/>
        <v>0</v>
      </c>
      <c r="K1137" s="93"/>
      <c r="L1137" s="125" t="s">
        <v>162</v>
      </c>
      <c r="M1137" s="125" t="s">
        <v>170</v>
      </c>
      <c r="N1137" s="125" t="s">
        <v>2834</v>
      </c>
      <c r="O1137" s="125"/>
      <c r="P1137" s="125" t="s">
        <v>2781</v>
      </c>
      <c r="Q1137" s="125"/>
      <c r="R1137" s="125"/>
      <c r="S1137" s="125">
        <v>345</v>
      </c>
      <c r="T1137" s="127">
        <v>9.6199999999999992</v>
      </c>
      <c r="U1137" s="125">
        <v>20</v>
      </c>
    </row>
    <row r="1138" spans="1:21" s="142" customFormat="1" ht="31.5" x14ac:dyDescent="0.25">
      <c r="A1138" s="639"/>
      <c r="B1138" s="264" t="s">
        <v>3548</v>
      </c>
      <c r="C1138" s="424" t="s">
        <v>3549</v>
      </c>
      <c r="D1138" s="266"/>
      <c r="E1138" s="267" t="s">
        <v>235</v>
      </c>
      <c r="F1138" s="268">
        <v>36112</v>
      </c>
      <c r="G1138" s="271">
        <f t="shared" si="52"/>
        <v>25278.400000000001</v>
      </c>
      <c r="H1138" s="93"/>
      <c r="I1138" s="270"/>
      <c r="J1138" s="271">
        <f t="shared" si="54"/>
        <v>0</v>
      </c>
      <c r="K1138" s="93"/>
      <c r="L1138" s="266" t="s">
        <v>162</v>
      </c>
      <c r="M1138" s="266" t="s">
        <v>170</v>
      </c>
      <c r="N1138" s="266" t="s">
        <v>2109</v>
      </c>
      <c r="O1138" s="266"/>
      <c r="P1138" s="266" t="s">
        <v>2781</v>
      </c>
      <c r="Q1138" s="266"/>
      <c r="R1138" s="266"/>
      <c r="S1138" s="266">
        <v>345</v>
      </c>
      <c r="T1138" s="371">
        <v>9.7799999999999994</v>
      </c>
      <c r="U1138" s="266">
        <v>20</v>
      </c>
    </row>
    <row r="1139" spans="1:21" s="142" customFormat="1" ht="25.5" x14ac:dyDescent="0.25">
      <c r="A1139" s="639"/>
      <c r="B1139" s="123" t="s">
        <v>3355</v>
      </c>
      <c r="C1139" s="175" t="s">
        <v>3356</v>
      </c>
      <c r="D1139" s="125">
        <v>1</v>
      </c>
      <c r="E1139" s="126" t="s">
        <v>242</v>
      </c>
      <c r="F1139" s="5">
        <v>17812</v>
      </c>
      <c r="G1139" s="52">
        <f t="shared" si="52"/>
        <v>12468.400000000001</v>
      </c>
      <c r="H1139" s="93"/>
      <c r="I1139" s="51"/>
      <c r="J1139" s="52">
        <f t="shared" si="54"/>
        <v>0</v>
      </c>
      <c r="K1139" s="93"/>
      <c r="L1139" s="125" t="s">
        <v>162</v>
      </c>
      <c r="M1139" s="125" t="s">
        <v>170</v>
      </c>
      <c r="N1139" s="125" t="s">
        <v>2109</v>
      </c>
      <c r="O1139" s="125"/>
      <c r="P1139" s="125" t="s">
        <v>2781</v>
      </c>
      <c r="Q1139" s="125"/>
      <c r="R1139" s="125"/>
      <c r="S1139" s="125">
        <v>345</v>
      </c>
      <c r="T1139" s="127">
        <v>9.7799999999999994</v>
      </c>
      <c r="U1139" s="125">
        <v>20</v>
      </c>
    </row>
    <row r="1140" spans="1:21" s="142" customFormat="1" x14ac:dyDescent="0.25">
      <c r="A1140" s="639"/>
      <c r="B1140" s="123" t="s">
        <v>2784</v>
      </c>
      <c r="C1140" s="175" t="s">
        <v>2785</v>
      </c>
      <c r="D1140" s="125">
        <v>1</v>
      </c>
      <c r="E1140" s="126" t="s">
        <v>242</v>
      </c>
      <c r="F1140" s="5">
        <v>3660</v>
      </c>
      <c r="G1140" s="52">
        <f t="shared" si="52"/>
        <v>2562</v>
      </c>
      <c r="H1140" s="93"/>
      <c r="I1140" s="51"/>
      <c r="J1140" s="52">
        <f t="shared" si="54"/>
        <v>0</v>
      </c>
      <c r="K1140" s="93"/>
      <c r="L1140" s="125" t="s">
        <v>162</v>
      </c>
      <c r="M1140" s="125" t="s">
        <v>170</v>
      </c>
      <c r="N1140" s="125" t="s">
        <v>2109</v>
      </c>
      <c r="O1140" s="125"/>
      <c r="P1140" s="125" t="s">
        <v>2781</v>
      </c>
      <c r="Q1140" s="125"/>
      <c r="R1140" s="125"/>
      <c r="S1140" s="125">
        <v>345</v>
      </c>
      <c r="T1140" s="127">
        <v>9.7799999999999994</v>
      </c>
      <c r="U1140" s="125">
        <v>20</v>
      </c>
    </row>
    <row r="1141" spans="1:21" s="142" customFormat="1" ht="25.5" x14ac:dyDescent="0.25">
      <c r="A1141" s="639"/>
      <c r="B1141" s="123" t="s">
        <v>3416</v>
      </c>
      <c r="C1141" s="175" t="s">
        <v>3417</v>
      </c>
      <c r="D1141" s="125">
        <v>2</v>
      </c>
      <c r="E1141" s="126" t="s">
        <v>242</v>
      </c>
      <c r="F1141" s="5">
        <v>7320</v>
      </c>
      <c r="G1141" s="52">
        <f t="shared" si="52"/>
        <v>5124</v>
      </c>
      <c r="H1141" s="93"/>
      <c r="I1141" s="51"/>
      <c r="J1141" s="52">
        <f t="shared" si="54"/>
        <v>0</v>
      </c>
      <c r="K1141" s="93"/>
      <c r="L1141" s="125" t="s">
        <v>162</v>
      </c>
      <c r="M1141" s="125" t="s">
        <v>170</v>
      </c>
      <c r="N1141" s="125" t="s">
        <v>2109</v>
      </c>
      <c r="O1141" s="125"/>
      <c r="P1141" s="125" t="s">
        <v>2781</v>
      </c>
      <c r="Q1141" s="125"/>
      <c r="R1141" s="125"/>
      <c r="S1141" s="125">
        <v>345</v>
      </c>
      <c r="T1141" s="127">
        <v>9.7799999999999994</v>
      </c>
      <c r="U1141" s="125">
        <v>20</v>
      </c>
    </row>
    <row r="1142" spans="1:21" s="142" customFormat="1" ht="31.5" x14ac:dyDescent="0.25">
      <c r="A1142" s="639"/>
      <c r="B1142" s="264" t="s">
        <v>3550</v>
      </c>
      <c r="C1142" s="424" t="s">
        <v>3551</v>
      </c>
      <c r="D1142" s="266"/>
      <c r="E1142" s="267" t="s">
        <v>235</v>
      </c>
      <c r="F1142" s="268">
        <v>43310</v>
      </c>
      <c r="G1142" s="271">
        <f t="shared" si="52"/>
        <v>30317</v>
      </c>
      <c r="H1142" s="93"/>
      <c r="I1142" s="270"/>
      <c r="J1142" s="271">
        <f t="shared" si="54"/>
        <v>0</v>
      </c>
      <c r="K1142" s="93"/>
      <c r="L1142" s="266" t="s">
        <v>162</v>
      </c>
      <c r="M1142" s="266" t="s">
        <v>170</v>
      </c>
      <c r="N1142" s="266" t="s">
        <v>2843</v>
      </c>
      <c r="O1142" s="266"/>
      <c r="P1142" s="266" t="s">
        <v>2781</v>
      </c>
      <c r="Q1142" s="266"/>
      <c r="R1142" s="266"/>
      <c r="S1142" s="266">
        <v>345</v>
      </c>
      <c r="T1142" s="371">
        <v>10.739999999999998</v>
      </c>
      <c r="U1142" s="266">
        <v>20</v>
      </c>
    </row>
    <row r="1143" spans="1:21" s="142" customFormat="1" ht="25.5" x14ac:dyDescent="0.25">
      <c r="A1143" s="639"/>
      <c r="B1143" s="123" t="s">
        <v>3359</v>
      </c>
      <c r="C1143" s="175" t="s">
        <v>3360</v>
      </c>
      <c r="D1143" s="125">
        <v>1</v>
      </c>
      <c r="E1143" s="126" t="s">
        <v>242</v>
      </c>
      <c r="F1143" s="5">
        <v>17934</v>
      </c>
      <c r="G1143" s="52">
        <f t="shared" si="52"/>
        <v>12553.8</v>
      </c>
      <c r="H1143" s="93"/>
      <c r="I1143" s="51"/>
      <c r="J1143" s="52">
        <f t="shared" si="54"/>
        <v>0</v>
      </c>
      <c r="K1143" s="93"/>
      <c r="L1143" s="125" t="s">
        <v>162</v>
      </c>
      <c r="M1143" s="125" t="s">
        <v>170</v>
      </c>
      <c r="N1143" s="125" t="s">
        <v>2843</v>
      </c>
      <c r="O1143" s="125"/>
      <c r="P1143" s="125" t="s">
        <v>2781</v>
      </c>
      <c r="Q1143" s="125"/>
      <c r="R1143" s="125"/>
      <c r="S1143" s="125">
        <v>345</v>
      </c>
      <c r="T1143" s="127">
        <v>10.739999999999998</v>
      </c>
      <c r="U1143" s="125">
        <v>20</v>
      </c>
    </row>
    <row r="1144" spans="1:21" s="142" customFormat="1" x14ac:dyDescent="0.25">
      <c r="A1144" s="639"/>
      <c r="B1144" s="123" t="s">
        <v>2784</v>
      </c>
      <c r="C1144" s="175" t="s">
        <v>2785</v>
      </c>
      <c r="D1144" s="125">
        <v>1</v>
      </c>
      <c r="E1144" s="126" t="s">
        <v>242</v>
      </c>
      <c r="F1144" s="5">
        <v>3660</v>
      </c>
      <c r="G1144" s="52">
        <f t="shared" si="52"/>
        <v>2562</v>
      </c>
      <c r="H1144" s="93"/>
      <c r="I1144" s="51"/>
      <c r="J1144" s="52">
        <f t="shared" si="54"/>
        <v>0</v>
      </c>
      <c r="K1144" s="93"/>
      <c r="L1144" s="125" t="s">
        <v>162</v>
      </c>
      <c r="M1144" s="125" t="s">
        <v>170</v>
      </c>
      <c r="N1144" s="125" t="s">
        <v>2843</v>
      </c>
      <c r="O1144" s="125"/>
      <c r="P1144" s="125" t="s">
        <v>2781</v>
      </c>
      <c r="Q1144" s="125"/>
      <c r="R1144" s="125"/>
      <c r="S1144" s="125">
        <v>345</v>
      </c>
      <c r="T1144" s="127">
        <v>10.739999999999998</v>
      </c>
      <c r="U1144" s="125">
        <v>20</v>
      </c>
    </row>
    <row r="1145" spans="1:21" s="142" customFormat="1" ht="25.5" x14ac:dyDescent="0.25">
      <c r="A1145" s="639"/>
      <c r="B1145" s="123" t="s">
        <v>3413</v>
      </c>
      <c r="C1145" s="175" t="s">
        <v>3414</v>
      </c>
      <c r="D1145" s="125">
        <v>2</v>
      </c>
      <c r="E1145" s="126" t="s">
        <v>242</v>
      </c>
      <c r="F1145" s="5">
        <v>7198</v>
      </c>
      <c r="G1145" s="52">
        <f t="shared" si="52"/>
        <v>5038.6000000000004</v>
      </c>
      <c r="H1145" s="93"/>
      <c r="I1145" s="51"/>
      <c r="J1145" s="52">
        <f t="shared" si="54"/>
        <v>0</v>
      </c>
      <c r="K1145" s="93"/>
      <c r="L1145" s="125" t="s">
        <v>162</v>
      </c>
      <c r="M1145" s="125" t="s">
        <v>170</v>
      </c>
      <c r="N1145" s="125" t="s">
        <v>2843</v>
      </c>
      <c r="O1145" s="125"/>
      <c r="P1145" s="125" t="s">
        <v>2781</v>
      </c>
      <c r="Q1145" s="125"/>
      <c r="R1145" s="125"/>
      <c r="S1145" s="125">
        <v>345</v>
      </c>
      <c r="T1145" s="127">
        <v>10.739999999999998</v>
      </c>
      <c r="U1145" s="125">
        <v>20</v>
      </c>
    </row>
    <row r="1146" spans="1:21" s="142" customFormat="1" ht="26.25" thickBot="1" x14ac:dyDescent="0.3">
      <c r="A1146" s="640"/>
      <c r="B1146" s="178" t="s">
        <v>3416</v>
      </c>
      <c r="C1146" s="179" t="s">
        <v>3417</v>
      </c>
      <c r="D1146" s="180">
        <v>1</v>
      </c>
      <c r="E1146" s="181" t="s">
        <v>242</v>
      </c>
      <c r="F1146" s="242">
        <v>7320</v>
      </c>
      <c r="G1146" s="55">
        <f t="shared" si="52"/>
        <v>5124</v>
      </c>
      <c r="H1146" s="93"/>
      <c r="I1146" s="243"/>
      <c r="J1146" s="55">
        <f t="shared" si="54"/>
        <v>0</v>
      </c>
      <c r="K1146" s="93"/>
      <c r="L1146" s="180" t="s">
        <v>162</v>
      </c>
      <c r="M1146" s="180" t="s">
        <v>170</v>
      </c>
      <c r="N1146" s="180" t="s">
        <v>2843</v>
      </c>
      <c r="O1146" s="180"/>
      <c r="P1146" s="180" t="s">
        <v>2781</v>
      </c>
      <c r="Q1146" s="180"/>
      <c r="R1146" s="180"/>
      <c r="S1146" s="180">
        <v>345</v>
      </c>
      <c r="T1146" s="244">
        <v>10.739999999999998</v>
      </c>
      <c r="U1146" s="180">
        <v>20</v>
      </c>
    </row>
    <row r="1147" spans="1:21" s="142" customFormat="1" ht="32.25" thickTop="1" x14ac:dyDescent="0.25">
      <c r="A1147" s="641"/>
      <c r="B1147" s="282" t="s">
        <v>3552</v>
      </c>
      <c r="C1147" s="441" t="s">
        <v>3553</v>
      </c>
      <c r="D1147" s="284"/>
      <c r="E1147" s="285" t="s">
        <v>235</v>
      </c>
      <c r="F1147" s="268">
        <v>26596</v>
      </c>
      <c r="G1147" s="48">
        <f t="shared" si="52"/>
        <v>18617.2</v>
      </c>
      <c r="H1147" s="93"/>
      <c r="I1147" s="47"/>
      <c r="J1147" s="48">
        <f t="shared" si="54"/>
        <v>0</v>
      </c>
      <c r="K1147" s="93"/>
      <c r="L1147" s="284" t="s">
        <v>162</v>
      </c>
      <c r="M1147" s="284" t="s">
        <v>170</v>
      </c>
      <c r="N1147" s="284" t="s">
        <v>3308</v>
      </c>
      <c r="O1147" s="284"/>
      <c r="P1147" s="284" t="s">
        <v>2848</v>
      </c>
      <c r="Q1147" s="284"/>
      <c r="R1147" s="284"/>
      <c r="S1147" s="284">
        <v>345</v>
      </c>
      <c r="T1147" s="378">
        <v>3.46</v>
      </c>
      <c r="U1147" s="284">
        <v>20</v>
      </c>
    </row>
    <row r="1148" spans="1:21" s="142" customFormat="1" ht="25.5" x14ac:dyDescent="0.25">
      <c r="A1148" s="639"/>
      <c r="B1148" s="123" t="s">
        <v>3363</v>
      </c>
      <c r="C1148" s="175" t="s">
        <v>3364</v>
      </c>
      <c r="D1148" s="125">
        <v>1</v>
      </c>
      <c r="E1148" s="126" t="s">
        <v>242</v>
      </c>
      <c r="F1148" s="5">
        <v>15738</v>
      </c>
      <c r="G1148" s="52">
        <f t="shared" si="52"/>
        <v>11016.6</v>
      </c>
      <c r="H1148" s="93"/>
      <c r="I1148" s="51"/>
      <c r="J1148" s="52">
        <f t="shared" si="54"/>
        <v>0</v>
      </c>
      <c r="K1148" s="93"/>
      <c r="L1148" s="125" t="s">
        <v>162</v>
      </c>
      <c r="M1148" s="125" t="s">
        <v>170</v>
      </c>
      <c r="N1148" s="125" t="s">
        <v>3308</v>
      </c>
      <c r="O1148" s="125"/>
      <c r="P1148" s="125" t="s">
        <v>2848</v>
      </c>
      <c r="Q1148" s="125"/>
      <c r="R1148" s="125"/>
      <c r="S1148" s="125">
        <v>345</v>
      </c>
      <c r="T1148" s="127">
        <v>3.46</v>
      </c>
      <c r="U1148" s="125">
        <v>20</v>
      </c>
    </row>
    <row r="1149" spans="1:21" s="142" customFormat="1" x14ac:dyDescent="0.25">
      <c r="A1149" s="639"/>
      <c r="B1149" s="123" t="s">
        <v>2784</v>
      </c>
      <c r="C1149" s="175" t="s">
        <v>2785</v>
      </c>
      <c r="D1149" s="125">
        <v>1</v>
      </c>
      <c r="E1149" s="126" t="s">
        <v>242</v>
      </c>
      <c r="F1149" s="5">
        <v>3660</v>
      </c>
      <c r="G1149" s="52">
        <f t="shared" si="52"/>
        <v>2562</v>
      </c>
      <c r="H1149" s="93"/>
      <c r="I1149" s="51"/>
      <c r="J1149" s="52">
        <f t="shared" si="54"/>
        <v>0</v>
      </c>
      <c r="K1149" s="93"/>
      <c r="L1149" s="125" t="s">
        <v>162</v>
      </c>
      <c r="M1149" s="125" t="s">
        <v>170</v>
      </c>
      <c r="N1149" s="125" t="s">
        <v>3308</v>
      </c>
      <c r="O1149" s="125"/>
      <c r="P1149" s="125" t="s">
        <v>2848</v>
      </c>
      <c r="Q1149" s="125"/>
      <c r="R1149" s="125"/>
      <c r="S1149" s="125">
        <v>345</v>
      </c>
      <c r="T1149" s="127">
        <v>3.46</v>
      </c>
      <c r="U1149" s="125">
        <v>20</v>
      </c>
    </row>
    <row r="1150" spans="1:21" s="142" customFormat="1" ht="25.5" x14ac:dyDescent="0.25">
      <c r="A1150" s="639"/>
      <c r="B1150" s="123" t="s">
        <v>3413</v>
      </c>
      <c r="C1150" s="175" t="s">
        <v>3414</v>
      </c>
      <c r="D1150" s="125">
        <v>1</v>
      </c>
      <c r="E1150" s="126" t="s">
        <v>242</v>
      </c>
      <c r="F1150" s="5">
        <v>7198</v>
      </c>
      <c r="G1150" s="52">
        <f t="shared" si="52"/>
        <v>5038.6000000000004</v>
      </c>
      <c r="H1150" s="93"/>
      <c r="I1150" s="51"/>
      <c r="J1150" s="52">
        <f t="shared" si="54"/>
        <v>0</v>
      </c>
      <c r="K1150" s="93"/>
      <c r="L1150" s="125" t="s">
        <v>162</v>
      </c>
      <c r="M1150" s="125" t="s">
        <v>170</v>
      </c>
      <c r="N1150" s="125" t="s">
        <v>3308</v>
      </c>
      <c r="O1150" s="125"/>
      <c r="P1150" s="125" t="s">
        <v>2848</v>
      </c>
      <c r="Q1150" s="125"/>
      <c r="R1150" s="125"/>
      <c r="S1150" s="125">
        <v>345</v>
      </c>
      <c r="T1150" s="127">
        <v>3.46</v>
      </c>
      <c r="U1150" s="125">
        <v>20</v>
      </c>
    </row>
    <row r="1151" spans="1:21" s="142" customFormat="1" ht="31.5" x14ac:dyDescent="0.25">
      <c r="A1151" s="639"/>
      <c r="B1151" s="264" t="s">
        <v>3554</v>
      </c>
      <c r="C1151" s="424" t="s">
        <v>3555</v>
      </c>
      <c r="D1151" s="266"/>
      <c r="E1151" s="267" t="s">
        <v>235</v>
      </c>
      <c r="F1151" s="268">
        <v>26718</v>
      </c>
      <c r="G1151" s="271">
        <f t="shared" si="52"/>
        <v>18702.599999999999</v>
      </c>
      <c r="H1151" s="93"/>
      <c r="I1151" s="270"/>
      <c r="J1151" s="271">
        <f t="shared" si="54"/>
        <v>0</v>
      </c>
      <c r="K1151" s="93"/>
      <c r="L1151" s="266" t="s">
        <v>162</v>
      </c>
      <c r="M1151" s="266" t="s">
        <v>170</v>
      </c>
      <c r="N1151" s="266" t="s">
        <v>2780</v>
      </c>
      <c r="O1151" s="266"/>
      <c r="P1151" s="266" t="s">
        <v>2848</v>
      </c>
      <c r="Q1151" s="266"/>
      <c r="R1151" s="266"/>
      <c r="S1151" s="266">
        <v>345</v>
      </c>
      <c r="T1151" s="371">
        <v>3.96</v>
      </c>
      <c r="U1151" s="266">
        <v>20</v>
      </c>
    </row>
    <row r="1152" spans="1:21" s="142" customFormat="1" ht="25.5" x14ac:dyDescent="0.25">
      <c r="A1152" s="639"/>
      <c r="B1152" s="123" t="s">
        <v>3367</v>
      </c>
      <c r="C1152" s="175" t="s">
        <v>3368</v>
      </c>
      <c r="D1152" s="125">
        <v>1</v>
      </c>
      <c r="E1152" s="126" t="s">
        <v>242</v>
      </c>
      <c r="F1152" s="5">
        <v>15860</v>
      </c>
      <c r="G1152" s="52">
        <f t="shared" si="52"/>
        <v>11102</v>
      </c>
      <c r="H1152" s="93"/>
      <c r="I1152" s="51"/>
      <c r="J1152" s="52">
        <f t="shared" si="54"/>
        <v>0</v>
      </c>
      <c r="K1152" s="93"/>
      <c r="L1152" s="125" t="s">
        <v>162</v>
      </c>
      <c r="M1152" s="125" t="s">
        <v>170</v>
      </c>
      <c r="N1152" s="125" t="s">
        <v>2780</v>
      </c>
      <c r="O1152" s="125"/>
      <c r="P1152" s="125" t="s">
        <v>2848</v>
      </c>
      <c r="Q1152" s="125"/>
      <c r="R1152" s="125"/>
      <c r="S1152" s="125">
        <v>345</v>
      </c>
      <c r="T1152" s="127">
        <v>3.96</v>
      </c>
      <c r="U1152" s="125">
        <v>20</v>
      </c>
    </row>
    <row r="1153" spans="1:21" s="142" customFormat="1" x14ac:dyDescent="0.25">
      <c r="A1153" s="639"/>
      <c r="B1153" s="123" t="s">
        <v>2784</v>
      </c>
      <c r="C1153" s="175" t="s">
        <v>2785</v>
      </c>
      <c r="D1153" s="125">
        <v>1</v>
      </c>
      <c r="E1153" s="126" t="s">
        <v>242</v>
      </c>
      <c r="F1153" s="5">
        <v>3660</v>
      </c>
      <c r="G1153" s="52">
        <f t="shared" si="52"/>
        <v>2562</v>
      </c>
      <c r="H1153" s="93"/>
      <c r="I1153" s="51"/>
      <c r="J1153" s="52">
        <f t="shared" si="54"/>
        <v>0</v>
      </c>
      <c r="K1153" s="93"/>
      <c r="L1153" s="125" t="s">
        <v>162</v>
      </c>
      <c r="M1153" s="125" t="s">
        <v>170</v>
      </c>
      <c r="N1153" s="125" t="s">
        <v>2780</v>
      </c>
      <c r="O1153" s="125"/>
      <c r="P1153" s="125" t="s">
        <v>2848</v>
      </c>
      <c r="Q1153" s="125"/>
      <c r="R1153" s="125"/>
      <c r="S1153" s="125">
        <v>345</v>
      </c>
      <c r="T1153" s="127">
        <v>3.96</v>
      </c>
      <c r="U1153" s="125">
        <v>20</v>
      </c>
    </row>
    <row r="1154" spans="1:21" s="142" customFormat="1" ht="25.5" x14ac:dyDescent="0.25">
      <c r="A1154" s="639"/>
      <c r="B1154" s="123" t="s">
        <v>3413</v>
      </c>
      <c r="C1154" s="175" t="s">
        <v>3414</v>
      </c>
      <c r="D1154" s="125">
        <v>1</v>
      </c>
      <c r="E1154" s="126" t="s">
        <v>242</v>
      </c>
      <c r="F1154" s="5">
        <v>7198</v>
      </c>
      <c r="G1154" s="52">
        <f t="shared" si="52"/>
        <v>5038.6000000000004</v>
      </c>
      <c r="H1154" s="93"/>
      <c r="I1154" s="51"/>
      <c r="J1154" s="52">
        <f t="shared" si="54"/>
        <v>0</v>
      </c>
      <c r="K1154" s="93"/>
      <c r="L1154" s="125" t="s">
        <v>162</v>
      </c>
      <c r="M1154" s="125" t="s">
        <v>170</v>
      </c>
      <c r="N1154" s="125" t="s">
        <v>2780</v>
      </c>
      <c r="O1154" s="125"/>
      <c r="P1154" s="125" t="s">
        <v>2848</v>
      </c>
      <c r="Q1154" s="125"/>
      <c r="R1154" s="125"/>
      <c r="S1154" s="125">
        <v>345</v>
      </c>
      <c r="T1154" s="127">
        <v>3.96</v>
      </c>
      <c r="U1154" s="125">
        <v>20</v>
      </c>
    </row>
    <row r="1155" spans="1:21" s="142" customFormat="1" ht="31.5" x14ac:dyDescent="0.25">
      <c r="A1155" s="639"/>
      <c r="B1155" s="264" t="s">
        <v>3556</v>
      </c>
      <c r="C1155" s="424" t="s">
        <v>3557</v>
      </c>
      <c r="D1155" s="266"/>
      <c r="E1155" s="267" t="s">
        <v>235</v>
      </c>
      <c r="F1155" s="268">
        <v>26840</v>
      </c>
      <c r="G1155" s="271">
        <f t="shared" si="52"/>
        <v>18788</v>
      </c>
      <c r="H1155" s="93"/>
      <c r="I1155" s="270"/>
      <c r="J1155" s="271">
        <f t="shared" si="54"/>
        <v>0</v>
      </c>
      <c r="K1155" s="93"/>
      <c r="L1155" s="266" t="s">
        <v>162</v>
      </c>
      <c r="M1155" s="266" t="s">
        <v>170</v>
      </c>
      <c r="N1155" s="266" t="s">
        <v>2792</v>
      </c>
      <c r="O1155" s="266"/>
      <c r="P1155" s="266" t="s">
        <v>2848</v>
      </c>
      <c r="Q1155" s="266"/>
      <c r="R1155" s="266"/>
      <c r="S1155" s="266">
        <v>345</v>
      </c>
      <c r="T1155" s="371">
        <v>4.46</v>
      </c>
      <c r="U1155" s="266">
        <v>20</v>
      </c>
    </row>
    <row r="1156" spans="1:21" s="142" customFormat="1" ht="25.5" x14ac:dyDescent="0.25">
      <c r="A1156" s="639"/>
      <c r="B1156" s="123" t="s">
        <v>3371</v>
      </c>
      <c r="C1156" s="175" t="s">
        <v>3372</v>
      </c>
      <c r="D1156" s="125">
        <v>1</v>
      </c>
      <c r="E1156" s="126" t="s">
        <v>242</v>
      </c>
      <c r="F1156" s="5">
        <v>15982</v>
      </c>
      <c r="G1156" s="52">
        <f t="shared" ref="G1156:G1220" si="55">F1156-F1156*$G$4</f>
        <v>11187.400000000001</v>
      </c>
      <c r="H1156" s="93"/>
      <c r="I1156" s="51"/>
      <c r="J1156" s="52">
        <f t="shared" ref="J1156:J1187" si="56">IF(I1156*G1156&gt;0,I1156*G1156,0)</f>
        <v>0</v>
      </c>
      <c r="K1156" s="93"/>
      <c r="L1156" s="125" t="s">
        <v>162</v>
      </c>
      <c r="M1156" s="125" t="s">
        <v>170</v>
      </c>
      <c r="N1156" s="125" t="s">
        <v>2792</v>
      </c>
      <c r="O1156" s="125"/>
      <c r="P1156" s="125" t="s">
        <v>2848</v>
      </c>
      <c r="Q1156" s="125"/>
      <c r="R1156" s="125"/>
      <c r="S1156" s="125">
        <v>345</v>
      </c>
      <c r="T1156" s="127">
        <v>4.46</v>
      </c>
      <c r="U1156" s="125">
        <v>20</v>
      </c>
    </row>
    <row r="1157" spans="1:21" s="142" customFormat="1" x14ac:dyDescent="0.25">
      <c r="A1157" s="639"/>
      <c r="B1157" s="123" t="s">
        <v>2784</v>
      </c>
      <c r="C1157" s="175" t="s">
        <v>2785</v>
      </c>
      <c r="D1157" s="125">
        <v>1</v>
      </c>
      <c r="E1157" s="126" t="s">
        <v>242</v>
      </c>
      <c r="F1157" s="5">
        <v>3660</v>
      </c>
      <c r="G1157" s="52">
        <f t="shared" si="55"/>
        <v>2562</v>
      </c>
      <c r="H1157" s="93"/>
      <c r="I1157" s="51"/>
      <c r="J1157" s="52">
        <f t="shared" si="56"/>
        <v>0</v>
      </c>
      <c r="K1157" s="93"/>
      <c r="L1157" s="125" t="s">
        <v>162</v>
      </c>
      <c r="M1157" s="125" t="s">
        <v>170</v>
      </c>
      <c r="N1157" s="125" t="s">
        <v>2792</v>
      </c>
      <c r="O1157" s="125"/>
      <c r="P1157" s="125" t="s">
        <v>2848</v>
      </c>
      <c r="Q1157" s="125"/>
      <c r="R1157" s="125"/>
      <c r="S1157" s="125">
        <v>345</v>
      </c>
      <c r="T1157" s="127">
        <v>4.46</v>
      </c>
      <c r="U1157" s="125">
        <v>20</v>
      </c>
    </row>
    <row r="1158" spans="1:21" s="142" customFormat="1" ht="25.5" x14ac:dyDescent="0.25">
      <c r="A1158" s="639"/>
      <c r="B1158" s="123" t="s">
        <v>3413</v>
      </c>
      <c r="C1158" s="175" t="s">
        <v>3414</v>
      </c>
      <c r="D1158" s="125">
        <v>1</v>
      </c>
      <c r="E1158" s="126" t="s">
        <v>242</v>
      </c>
      <c r="F1158" s="5">
        <v>7198</v>
      </c>
      <c r="G1158" s="52">
        <f t="shared" si="55"/>
        <v>5038.6000000000004</v>
      </c>
      <c r="H1158" s="93"/>
      <c r="I1158" s="51"/>
      <c r="J1158" s="52">
        <f t="shared" si="56"/>
        <v>0</v>
      </c>
      <c r="K1158" s="93"/>
      <c r="L1158" s="125" t="s">
        <v>162</v>
      </c>
      <c r="M1158" s="125" t="s">
        <v>170</v>
      </c>
      <c r="N1158" s="125" t="s">
        <v>2792</v>
      </c>
      <c r="O1158" s="125"/>
      <c r="P1158" s="125" t="s">
        <v>2848</v>
      </c>
      <c r="Q1158" s="125"/>
      <c r="R1158" s="125"/>
      <c r="S1158" s="125">
        <v>345</v>
      </c>
      <c r="T1158" s="127">
        <v>4.46</v>
      </c>
      <c r="U1158" s="125">
        <v>20</v>
      </c>
    </row>
    <row r="1159" spans="1:21" s="142" customFormat="1" ht="31.5" x14ac:dyDescent="0.25">
      <c r="A1159" s="639"/>
      <c r="B1159" s="264" t="s">
        <v>3558</v>
      </c>
      <c r="C1159" s="424" t="s">
        <v>3559</v>
      </c>
      <c r="D1159" s="266"/>
      <c r="E1159" s="267" t="s">
        <v>235</v>
      </c>
      <c r="F1159" s="268">
        <v>27206</v>
      </c>
      <c r="G1159" s="271">
        <f t="shared" si="55"/>
        <v>19044.2</v>
      </c>
      <c r="H1159" s="93"/>
      <c r="I1159" s="270"/>
      <c r="J1159" s="271">
        <f t="shared" si="56"/>
        <v>0</v>
      </c>
      <c r="K1159" s="93"/>
      <c r="L1159" s="266" t="s">
        <v>162</v>
      </c>
      <c r="M1159" s="266" t="s">
        <v>170</v>
      </c>
      <c r="N1159" s="266" t="s">
        <v>2797</v>
      </c>
      <c r="O1159" s="266"/>
      <c r="P1159" s="266" t="s">
        <v>2848</v>
      </c>
      <c r="Q1159" s="266"/>
      <c r="R1159" s="266"/>
      <c r="S1159" s="266">
        <v>345</v>
      </c>
      <c r="T1159" s="371">
        <v>5.08</v>
      </c>
      <c r="U1159" s="266">
        <v>20</v>
      </c>
    </row>
    <row r="1160" spans="1:21" s="142" customFormat="1" ht="25.5" x14ac:dyDescent="0.25">
      <c r="A1160" s="639"/>
      <c r="B1160" s="123" t="s">
        <v>3375</v>
      </c>
      <c r="C1160" s="175" t="s">
        <v>3376</v>
      </c>
      <c r="D1160" s="125">
        <v>1</v>
      </c>
      <c r="E1160" s="126" t="s">
        <v>242</v>
      </c>
      <c r="F1160" s="5">
        <v>16226</v>
      </c>
      <c r="G1160" s="52">
        <f t="shared" si="55"/>
        <v>11358.2</v>
      </c>
      <c r="H1160" s="93"/>
      <c r="I1160" s="51"/>
      <c r="J1160" s="52">
        <f t="shared" si="56"/>
        <v>0</v>
      </c>
      <c r="K1160" s="93"/>
      <c r="L1160" s="125" t="s">
        <v>162</v>
      </c>
      <c r="M1160" s="125" t="s">
        <v>170</v>
      </c>
      <c r="N1160" s="125" t="s">
        <v>2797</v>
      </c>
      <c r="O1160" s="125"/>
      <c r="P1160" s="125" t="s">
        <v>2848</v>
      </c>
      <c r="Q1160" s="125"/>
      <c r="R1160" s="125"/>
      <c r="S1160" s="125">
        <v>345</v>
      </c>
      <c r="T1160" s="127">
        <v>5.08</v>
      </c>
      <c r="U1160" s="125">
        <v>20</v>
      </c>
    </row>
    <row r="1161" spans="1:21" s="142" customFormat="1" x14ac:dyDescent="0.25">
      <c r="A1161" s="639"/>
      <c r="B1161" s="123" t="s">
        <v>2784</v>
      </c>
      <c r="C1161" s="175" t="s">
        <v>2785</v>
      </c>
      <c r="D1161" s="125">
        <v>1</v>
      </c>
      <c r="E1161" s="126" t="s">
        <v>242</v>
      </c>
      <c r="F1161" s="5">
        <v>3660</v>
      </c>
      <c r="G1161" s="52">
        <f t="shared" si="55"/>
        <v>2562</v>
      </c>
      <c r="H1161" s="93"/>
      <c r="I1161" s="51"/>
      <c r="J1161" s="52">
        <f t="shared" si="56"/>
        <v>0</v>
      </c>
      <c r="K1161" s="93"/>
      <c r="L1161" s="125" t="s">
        <v>162</v>
      </c>
      <c r="M1161" s="125" t="s">
        <v>170</v>
      </c>
      <c r="N1161" s="125" t="s">
        <v>2797</v>
      </c>
      <c r="O1161" s="125"/>
      <c r="P1161" s="125" t="s">
        <v>2848</v>
      </c>
      <c r="Q1161" s="125"/>
      <c r="R1161" s="125"/>
      <c r="S1161" s="125">
        <v>345</v>
      </c>
      <c r="T1161" s="127">
        <v>5.08</v>
      </c>
      <c r="U1161" s="125">
        <v>20</v>
      </c>
    </row>
    <row r="1162" spans="1:21" s="142" customFormat="1" ht="25.5" x14ac:dyDescent="0.25">
      <c r="A1162" s="639"/>
      <c r="B1162" s="123" t="s">
        <v>3416</v>
      </c>
      <c r="C1162" s="175" t="s">
        <v>3417</v>
      </c>
      <c r="D1162" s="125">
        <v>1</v>
      </c>
      <c r="E1162" s="126" t="s">
        <v>242</v>
      </c>
      <c r="F1162" s="5">
        <v>7320</v>
      </c>
      <c r="G1162" s="52">
        <f t="shared" si="55"/>
        <v>5124</v>
      </c>
      <c r="H1162" s="93"/>
      <c r="I1162" s="51"/>
      <c r="J1162" s="52">
        <f t="shared" si="56"/>
        <v>0</v>
      </c>
      <c r="K1162" s="93"/>
      <c r="L1162" s="125" t="s">
        <v>162</v>
      </c>
      <c r="M1162" s="125" t="s">
        <v>170</v>
      </c>
      <c r="N1162" s="125" t="s">
        <v>2797</v>
      </c>
      <c r="O1162" s="125"/>
      <c r="P1162" s="125" t="s">
        <v>2848</v>
      </c>
      <c r="Q1162" s="125"/>
      <c r="R1162" s="125"/>
      <c r="S1162" s="125">
        <v>345</v>
      </c>
      <c r="T1162" s="127">
        <v>5.08</v>
      </c>
      <c r="U1162" s="125">
        <v>20</v>
      </c>
    </row>
    <row r="1163" spans="1:21" s="142" customFormat="1" ht="31.5" x14ac:dyDescent="0.25">
      <c r="A1163" s="639"/>
      <c r="B1163" s="264" t="s">
        <v>3560</v>
      </c>
      <c r="C1163" s="424" t="s">
        <v>3561</v>
      </c>
      <c r="D1163" s="266"/>
      <c r="E1163" s="267" t="s">
        <v>235</v>
      </c>
      <c r="F1163" s="268">
        <v>34282</v>
      </c>
      <c r="G1163" s="271">
        <f t="shared" si="55"/>
        <v>23997.4</v>
      </c>
      <c r="H1163" s="93"/>
      <c r="I1163" s="270"/>
      <c r="J1163" s="271">
        <f t="shared" si="56"/>
        <v>0</v>
      </c>
      <c r="K1163" s="93"/>
      <c r="L1163" s="266" t="s">
        <v>162</v>
      </c>
      <c r="M1163" s="266" t="s">
        <v>170</v>
      </c>
      <c r="N1163" s="266" t="s">
        <v>2802</v>
      </c>
      <c r="O1163" s="266"/>
      <c r="P1163" s="266" t="s">
        <v>2848</v>
      </c>
      <c r="Q1163" s="266"/>
      <c r="R1163" s="266"/>
      <c r="S1163" s="266">
        <v>345</v>
      </c>
      <c r="T1163" s="371">
        <v>6.04</v>
      </c>
      <c r="U1163" s="266">
        <v>20</v>
      </c>
    </row>
    <row r="1164" spans="1:21" s="142" customFormat="1" ht="25.5" x14ac:dyDescent="0.25">
      <c r="A1164" s="639"/>
      <c r="B1164" s="123" t="s">
        <v>3379</v>
      </c>
      <c r="C1164" s="175" t="s">
        <v>3380</v>
      </c>
      <c r="D1164" s="125">
        <v>1</v>
      </c>
      <c r="E1164" s="126" t="s">
        <v>242</v>
      </c>
      <c r="F1164" s="5">
        <v>16226</v>
      </c>
      <c r="G1164" s="52">
        <f t="shared" si="55"/>
        <v>11358.2</v>
      </c>
      <c r="H1164" s="93"/>
      <c r="I1164" s="51"/>
      <c r="J1164" s="52">
        <f t="shared" si="56"/>
        <v>0</v>
      </c>
      <c r="K1164" s="93"/>
      <c r="L1164" s="125" t="s">
        <v>162</v>
      </c>
      <c r="M1164" s="125" t="s">
        <v>170</v>
      </c>
      <c r="N1164" s="125" t="s">
        <v>2802</v>
      </c>
      <c r="O1164" s="125"/>
      <c r="P1164" s="125" t="s">
        <v>2848</v>
      </c>
      <c r="Q1164" s="125"/>
      <c r="R1164" s="125"/>
      <c r="S1164" s="125">
        <v>345</v>
      </c>
      <c r="T1164" s="127">
        <v>6.04</v>
      </c>
      <c r="U1164" s="125">
        <v>20</v>
      </c>
    </row>
    <row r="1165" spans="1:21" s="142" customFormat="1" x14ac:dyDescent="0.25">
      <c r="A1165" s="639"/>
      <c r="B1165" s="123" t="s">
        <v>2784</v>
      </c>
      <c r="C1165" s="175" t="s">
        <v>2785</v>
      </c>
      <c r="D1165" s="125">
        <v>1</v>
      </c>
      <c r="E1165" s="126" t="s">
        <v>242</v>
      </c>
      <c r="F1165" s="5">
        <v>3660</v>
      </c>
      <c r="G1165" s="52">
        <f t="shared" si="55"/>
        <v>2562</v>
      </c>
      <c r="H1165" s="93"/>
      <c r="I1165" s="51"/>
      <c r="J1165" s="52">
        <f t="shared" si="56"/>
        <v>0</v>
      </c>
      <c r="K1165" s="93"/>
      <c r="L1165" s="125" t="s">
        <v>162</v>
      </c>
      <c r="M1165" s="125" t="s">
        <v>170</v>
      </c>
      <c r="N1165" s="125" t="s">
        <v>2802</v>
      </c>
      <c r="O1165" s="125"/>
      <c r="P1165" s="125" t="s">
        <v>2848</v>
      </c>
      <c r="Q1165" s="125"/>
      <c r="R1165" s="125"/>
      <c r="S1165" s="125">
        <v>345</v>
      </c>
      <c r="T1165" s="127">
        <v>6.04</v>
      </c>
      <c r="U1165" s="125">
        <v>20</v>
      </c>
    </row>
    <row r="1166" spans="1:21" s="142" customFormat="1" ht="25.5" x14ac:dyDescent="0.25">
      <c r="A1166" s="639"/>
      <c r="B1166" s="123" t="s">
        <v>3413</v>
      </c>
      <c r="C1166" s="175" t="s">
        <v>3414</v>
      </c>
      <c r="D1166" s="125">
        <v>2</v>
      </c>
      <c r="E1166" s="126" t="s">
        <v>242</v>
      </c>
      <c r="F1166" s="5">
        <v>7198</v>
      </c>
      <c r="G1166" s="52">
        <f t="shared" si="55"/>
        <v>5038.6000000000004</v>
      </c>
      <c r="H1166" s="93"/>
      <c r="I1166" s="51"/>
      <c r="J1166" s="52">
        <f t="shared" si="56"/>
        <v>0</v>
      </c>
      <c r="K1166" s="93"/>
      <c r="L1166" s="125" t="s">
        <v>162</v>
      </c>
      <c r="M1166" s="125" t="s">
        <v>170</v>
      </c>
      <c r="N1166" s="125" t="s">
        <v>2802</v>
      </c>
      <c r="O1166" s="125"/>
      <c r="P1166" s="125" t="s">
        <v>2848</v>
      </c>
      <c r="Q1166" s="125"/>
      <c r="R1166" s="125"/>
      <c r="S1166" s="125">
        <v>345</v>
      </c>
      <c r="T1166" s="127">
        <v>6.04</v>
      </c>
      <c r="U1166" s="125">
        <v>20</v>
      </c>
    </row>
    <row r="1167" spans="1:21" s="142" customFormat="1" ht="31.5" x14ac:dyDescent="0.25">
      <c r="A1167" s="639"/>
      <c r="B1167" s="264" t="s">
        <v>3562</v>
      </c>
      <c r="C1167" s="424" t="s">
        <v>3563</v>
      </c>
      <c r="D1167" s="266"/>
      <c r="E1167" s="267" t="s">
        <v>235</v>
      </c>
      <c r="F1167" s="268">
        <v>34526</v>
      </c>
      <c r="G1167" s="271">
        <f t="shared" si="55"/>
        <v>24168.2</v>
      </c>
      <c r="H1167" s="93"/>
      <c r="I1167" s="270"/>
      <c r="J1167" s="271">
        <f t="shared" si="56"/>
        <v>0</v>
      </c>
      <c r="K1167" s="93"/>
      <c r="L1167" s="266" t="s">
        <v>162</v>
      </c>
      <c r="M1167" s="266" t="s">
        <v>170</v>
      </c>
      <c r="N1167" s="266" t="s">
        <v>2809</v>
      </c>
      <c r="O1167" s="266"/>
      <c r="P1167" s="266" t="s">
        <v>2848</v>
      </c>
      <c r="Q1167" s="266"/>
      <c r="R1167" s="266"/>
      <c r="S1167" s="266">
        <v>345</v>
      </c>
      <c r="T1167" s="371">
        <v>6.54</v>
      </c>
      <c r="U1167" s="266">
        <v>20</v>
      </c>
    </row>
    <row r="1168" spans="1:21" s="142" customFormat="1" ht="25.5" x14ac:dyDescent="0.25">
      <c r="A1168" s="639"/>
      <c r="B1168" s="123" t="s">
        <v>3383</v>
      </c>
      <c r="C1168" s="175" t="s">
        <v>3384</v>
      </c>
      <c r="D1168" s="125">
        <v>1</v>
      </c>
      <c r="E1168" s="126" t="s">
        <v>242</v>
      </c>
      <c r="F1168" s="5">
        <v>16470</v>
      </c>
      <c r="G1168" s="52">
        <f t="shared" si="55"/>
        <v>11529</v>
      </c>
      <c r="H1168" s="93"/>
      <c r="I1168" s="51"/>
      <c r="J1168" s="52">
        <f t="shared" si="56"/>
        <v>0</v>
      </c>
      <c r="K1168" s="93"/>
      <c r="L1168" s="125" t="s">
        <v>162</v>
      </c>
      <c r="M1168" s="125" t="s">
        <v>170</v>
      </c>
      <c r="N1168" s="125" t="s">
        <v>2809</v>
      </c>
      <c r="O1168" s="125"/>
      <c r="P1168" s="125" t="s">
        <v>2848</v>
      </c>
      <c r="Q1168" s="125"/>
      <c r="R1168" s="125"/>
      <c r="S1168" s="125">
        <v>345</v>
      </c>
      <c r="T1168" s="127">
        <v>6.54</v>
      </c>
      <c r="U1168" s="125">
        <v>20</v>
      </c>
    </row>
    <row r="1169" spans="1:21" s="142" customFormat="1" x14ac:dyDescent="0.25">
      <c r="A1169" s="639"/>
      <c r="B1169" s="123" t="s">
        <v>2784</v>
      </c>
      <c r="C1169" s="175" t="s">
        <v>2785</v>
      </c>
      <c r="D1169" s="125">
        <v>1</v>
      </c>
      <c r="E1169" s="126" t="s">
        <v>242</v>
      </c>
      <c r="F1169" s="5">
        <v>3660</v>
      </c>
      <c r="G1169" s="52">
        <f t="shared" si="55"/>
        <v>2562</v>
      </c>
      <c r="H1169" s="93"/>
      <c r="I1169" s="51"/>
      <c r="J1169" s="52">
        <f t="shared" si="56"/>
        <v>0</v>
      </c>
      <c r="K1169" s="93"/>
      <c r="L1169" s="125" t="s">
        <v>162</v>
      </c>
      <c r="M1169" s="125" t="s">
        <v>170</v>
      </c>
      <c r="N1169" s="125" t="s">
        <v>2809</v>
      </c>
      <c r="O1169" s="125"/>
      <c r="P1169" s="125" t="s">
        <v>2848</v>
      </c>
      <c r="Q1169" s="125"/>
      <c r="R1169" s="125"/>
      <c r="S1169" s="125">
        <v>345</v>
      </c>
      <c r="T1169" s="127">
        <v>6.54</v>
      </c>
      <c r="U1169" s="125">
        <v>20</v>
      </c>
    </row>
    <row r="1170" spans="1:21" s="142" customFormat="1" ht="25.5" x14ac:dyDescent="0.25">
      <c r="A1170" s="639"/>
      <c r="B1170" s="123" t="s">
        <v>3413</v>
      </c>
      <c r="C1170" s="175" t="s">
        <v>3414</v>
      </c>
      <c r="D1170" s="125">
        <v>2</v>
      </c>
      <c r="E1170" s="126" t="s">
        <v>242</v>
      </c>
      <c r="F1170" s="5">
        <v>7198</v>
      </c>
      <c r="G1170" s="52">
        <f t="shared" si="55"/>
        <v>5038.6000000000004</v>
      </c>
      <c r="H1170" s="93"/>
      <c r="I1170" s="51"/>
      <c r="J1170" s="52">
        <f t="shared" si="56"/>
        <v>0</v>
      </c>
      <c r="K1170" s="93"/>
      <c r="L1170" s="125" t="s">
        <v>162</v>
      </c>
      <c r="M1170" s="125" t="s">
        <v>170</v>
      </c>
      <c r="N1170" s="125" t="s">
        <v>2809</v>
      </c>
      <c r="O1170" s="125"/>
      <c r="P1170" s="125" t="s">
        <v>2848</v>
      </c>
      <c r="Q1170" s="125"/>
      <c r="R1170" s="125"/>
      <c r="S1170" s="125">
        <v>345</v>
      </c>
      <c r="T1170" s="127">
        <v>6.54</v>
      </c>
      <c r="U1170" s="125">
        <v>20</v>
      </c>
    </row>
    <row r="1171" spans="1:21" s="142" customFormat="1" ht="31.5" x14ac:dyDescent="0.25">
      <c r="A1171" s="639"/>
      <c r="B1171" s="264" t="s">
        <v>3564</v>
      </c>
      <c r="C1171" s="424" t="s">
        <v>3565</v>
      </c>
      <c r="D1171" s="266"/>
      <c r="E1171" s="267" t="s">
        <v>235</v>
      </c>
      <c r="F1171" s="268">
        <v>34648</v>
      </c>
      <c r="G1171" s="271">
        <f t="shared" si="55"/>
        <v>24253.599999999999</v>
      </c>
      <c r="H1171" s="93"/>
      <c r="I1171" s="270"/>
      <c r="J1171" s="271">
        <f t="shared" si="56"/>
        <v>0</v>
      </c>
      <c r="K1171" s="93"/>
      <c r="L1171" s="266" t="s">
        <v>162</v>
      </c>
      <c r="M1171" s="266" t="s">
        <v>170</v>
      </c>
      <c r="N1171" s="266" t="s">
        <v>2816</v>
      </c>
      <c r="O1171" s="266"/>
      <c r="P1171" s="266" t="s">
        <v>2848</v>
      </c>
      <c r="Q1171" s="266"/>
      <c r="R1171" s="266"/>
      <c r="S1171" s="266">
        <v>345</v>
      </c>
      <c r="T1171" s="371">
        <v>7.04</v>
      </c>
      <c r="U1171" s="266">
        <v>20</v>
      </c>
    </row>
    <row r="1172" spans="1:21" s="142" customFormat="1" ht="25.5" x14ac:dyDescent="0.25">
      <c r="A1172" s="639"/>
      <c r="B1172" s="123" t="s">
        <v>3387</v>
      </c>
      <c r="C1172" s="175" t="s">
        <v>3388</v>
      </c>
      <c r="D1172" s="125">
        <v>1</v>
      </c>
      <c r="E1172" s="126" t="s">
        <v>242</v>
      </c>
      <c r="F1172" s="5">
        <v>16592</v>
      </c>
      <c r="G1172" s="52">
        <f t="shared" si="55"/>
        <v>11614.400000000001</v>
      </c>
      <c r="H1172" s="93"/>
      <c r="I1172" s="51"/>
      <c r="J1172" s="52">
        <f t="shared" si="56"/>
        <v>0</v>
      </c>
      <c r="K1172" s="93"/>
      <c r="L1172" s="125" t="s">
        <v>162</v>
      </c>
      <c r="M1172" s="125" t="s">
        <v>170</v>
      </c>
      <c r="N1172" s="125" t="s">
        <v>2816</v>
      </c>
      <c r="O1172" s="125"/>
      <c r="P1172" s="125" t="s">
        <v>2848</v>
      </c>
      <c r="Q1172" s="125"/>
      <c r="R1172" s="125"/>
      <c r="S1172" s="125">
        <v>345</v>
      </c>
      <c r="T1172" s="127">
        <v>7.04</v>
      </c>
      <c r="U1172" s="125">
        <v>20</v>
      </c>
    </row>
    <row r="1173" spans="1:21" s="142" customFormat="1" x14ac:dyDescent="0.25">
      <c r="A1173" s="639"/>
      <c r="B1173" s="123" t="s">
        <v>2784</v>
      </c>
      <c r="C1173" s="175" t="s">
        <v>2785</v>
      </c>
      <c r="D1173" s="125">
        <v>1</v>
      </c>
      <c r="E1173" s="126" t="s">
        <v>242</v>
      </c>
      <c r="F1173" s="5">
        <v>3660</v>
      </c>
      <c r="G1173" s="52">
        <f t="shared" si="55"/>
        <v>2562</v>
      </c>
      <c r="H1173" s="93"/>
      <c r="I1173" s="51"/>
      <c r="J1173" s="52">
        <f t="shared" si="56"/>
        <v>0</v>
      </c>
      <c r="K1173" s="93"/>
      <c r="L1173" s="125" t="s">
        <v>162</v>
      </c>
      <c r="M1173" s="125" t="s">
        <v>170</v>
      </c>
      <c r="N1173" s="125" t="s">
        <v>2816</v>
      </c>
      <c r="O1173" s="125"/>
      <c r="P1173" s="125" t="s">
        <v>2848</v>
      </c>
      <c r="Q1173" s="125"/>
      <c r="R1173" s="125"/>
      <c r="S1173" s="125">
        <v>345</v>
      </c>
      <c r="T1173" s="127">
        <v>7.04</v>
      </c>
      <c r="U1173" s="125">
        <v>20</v>
      </c>
    </row>
    <row r="1174" spans="1:21" s="142" customFormat="1" ht="25.5" x14ac:dyDescent="0.25">
      <c r="A1174" s="639"/>
      <c r="B1174" s="123" t="s">
        <v>3413</v>
      </c>
      <c r="C1174" s="175" t="s">
        <v>3414</v>
      </c>
      <c r="D1174" s="125">
        <v>2</v>
      </c>
      <c r="E1174" s="126" t="s">
        <v>242</v>
      </c>
      <c r="F1174" s="5">
        <v>7198</v>
      </c>
      <c r="G1174" s="52">
        <f t="shared" si="55"/>
        <v>5038.6000000000004</v>
      </c>
      <c r="H1174" s="93"/>
      <c r="I1174" s="51"/>
      <c r="J1174" s="52">
        <f t="shared" si="56"/>
        <v>0</v>
      </c>
      <c r="K1174" s="93"/>
      <c r="L1174" s="125" t="s">
        <v>162</v>
      </c>
      <c r="M1174" s="125" t="s">
        <v>170</v>
      </c>
      <c r="N1174" s="125" t="s">
        <v>2816</v>
      </c>
      <c r="O1174" s="125"/>
      <c r="P1174" s="125" t="s">
        <v>2848</v>
      </c>
      <c r="Q1174" s="125"/>
      <c r="R1174" s="125"/>
      <c r="S1174" s="125">
        <v>345</v>
      </c>
      <c r="T1174" s="127">
        <v>7.04</v>
      </c>
      <c r="U1174" s="125">
        <v>20</v>
      </c>
    </row>
    <row r="1175" spans="1:21" s="142" customFormat="1" ht="31.5" x14ac:dyDescent="0.25">
      <c r="A1175" s="639"/>
      <c r="B1175" s="264" t="s">
        <v>3566</v>
      </c>
      <c r="C1175" s="424" t="s">
        <v>3567</v>
      </c>
      <c r="D1175" s="266"/>
      <c r="E1175" s="267" t="s">
        <v>235</v>
      </c>
      <c r="F1175" s="268">
        <v>35136</v>
      </c>
      <c r="G1175" s="271">
        <f t="shared" si="55"/>
        <v>24595.200000000001</v>
      </c>
      <c r="H1175" s="93"/>
      <c r="I1175" s="270"/>
      <c r="J1175" s="271">
        <f t="shared" si="56"/>
        <v>0</v>
      </c>
      <c r="K1175" s="93"/>
      <c r="L1175" s="266" t="s">
        <v>162</v>
      </c>
      <c r="M1175" s="266" t="s">
        <v>170</v>
      </c>
      <c r="N1175" s="266" t="s">
        <v>2819</v>
      </c>
      <c r="O1175" s="266"/>
      <c r="P1175" s="266" t="s">
        <v>2848</v>
      </c>
      <c r="Q1175" s="266"/>
      <c r="R1175" s="266"/>
      <c r="S1175" s="266">
        <v>345</v>
      </c>
      <c r="T1175" s="371">
        <v>7.66</v>
      </c>
      <c r="U1175" s="266">
        <v>20</v>
      </c>
    </row>
    <row r="1176" spans="1:21" s="142" customFormat="1" ht="25.5" x14ac:dyDescent="0.25">
      <c r="A1176" s="639"/>
      <c r="B1176" s="123" t="s">
        <v>3391</v>
      </c>
      <c r="C1176" s="175" t="s">
        <v>3392</v>
      </c>
      <c r="D1176" s="125">
        <v>1</v>
      </c>
      <c r="E1176" s="126" t="s">
        <v>242</v>
      </c>
      <c r="F1176" s="5">
        <v>16958</v>
      </c>
      <c r="G1176" s="52">
        <f t="shared" si="55"/>
        <v>11870.6</v>
      </c>
      <c r="H1176" s="93"/>
      <c r="I1176" s="51"/>
      <c r="J1176" s="52">
        <f t="shared" si="56"/>
        <v>0</v>
      </c>
      <c r="K1176" s="93"/>
      <c r="L1176" s="125" t="s">
        <v>162</v>
      </c>
      <c r="M1176" s="125" t="s">
        <v>170</v>
      </c>
      <c r="N1176" s="125" t="s">
        <v>2819</v>
      </c>
      <c r="O1176" s="125"/>
      <c r="P1176" s="125" t="s">
        <v>2848</v>
      </c>
      <c r="Q1176" s="125"/>
      <c r="R1176" s="125"/>
      <c r="S1176" s="125">
        <v>345</v>
      </c>
      <c r="T1176" s="127">
        <v>7.66</v>
      </c>
      <c r="U1176" s="125">
        <v>20</v>
      </c>
    </row>
    <row r="1177" spans="1:21" s="142" customFormat="1" x14ac:dyDescent="0.25">
      <c r="A1177" s="639"/>
      <c r="B1177" s="123" t="s">
        <v>2784</v>
      </c>
      <c r="C1177" s="175" t="s">
        <v>2785</v>
      </c>
      <c r="D1177" s="125">
        <v>1</v>
      </c>
      <c r="E1177" s="126" t="s">
        <v>242</v>
      </c>
      <c r="F1177" s="5">
        <v>3660</v>
      </c>
      <c r="G1177" s="52">
        <f t="shared" si="55"/>
        <v>2562</v>
      </c>
      <c r="H1177" s="93"/>
      <c r="I1177" s="51"/>
      <c r="J1177" s="52">
        <f t="shared" si="56"/>
        <v>0</v>
      </c>
      <c r="K1177" s="93"/>
      <c r="L1177" s="125" t="s">
        <v>162</v>
      </c>
      <c r="M1177" s="125" t="s">
        <v>170</v>
      </c>
      <c r="N1177" s="125" t="s">
        <v>2819</v>
      </c>
      <c r="O1177" s="125"/>
      <c r="P1177" s="125" t="s">
        <v>2848</v>
      </c>
      <c r="Q1177" s="125"/>
      <c r="R1177" s="125"/>
      <c r="S1177" s="125">
        <v>345</v>
      </c>
      <c r="T1177" s="127">
        <v>7.66</v>
      </c>
      <c r="U1177" s="125">
        <v>20</v>
      </c>
    </row>
    <row r="1178" spans="1:21" s="142" customFormat="1" ht="25.5" x14ac:dyDescent="0.25">
      <c r="A1178" s="639"/>
      <c r="B1178" s="123" t="s">
        <v>3413</v>
      </c>
      <c r="C1178" s="175" t="s">
        <v>3414</v>
      </c>
      <c r="D1178" s="125">
        <v>1</v>
      </c>
      <c r="E1178" s="126" t="s">
        <v>242</v>
      </c>
      <c r="F1178" s="5">
        <v>7198</v>
      </c>
      <c r="G1178" s="52">
        <f t="shared" si="55"/>
        <v>5038.6000000000004</v>
      </c>
      <c r="H1178" s="93"/>
      <c r="I1178" s="51"/>
      <c r="J1178" s="52">
        <f t="shared" si="56"/>
        <v>0</v>
      </c>
      <c r="K1178" s="93"/>
      <c r="L1178" s="125" t="s">
        <v>162</v>
      </c>
      <c r="M1178" s="125" t="s">
        <v>170</v>
      </c>
      <c r="N1178" s="125" t="s">
        <v>2819</v>
      </c>
      <c r="O1178" s="125"/>
      <c r="P1178" s="125" t="s">
        <v>2848</v>
      </c>
      <c r="Q1178" s="125"/>
      <c r="R1178" s="125"/>
      <c r="S1178" s="125">
        <v>345</v>
      </c>
      <c r="T1178" s="127">
        <v>7.66</v>
      </c>
      <c r="U1178" s="125">
        <v>20</v>
      </c>
    </row>
    <row r="1179" spans="1:21" s="142" customFormat="1" ht="25.5" x14ac:dyDescent="0.25">
      <c r="A1179" s="639"/>
      <c r="B1179" s="123" t="s">
        <v>3416</v>
      </c>
      <c r="C1179" s="175" t="s">
        <v>3417</v>
      </c>
      <c r="D1179" s="125">
        <v>1</v>
      </c>
      <c r="E1179" s="126" t="s">
        <v>242</v>
      </c>
      <c r="F1179" s="5">
        <v>7320</v>
      </c>
      <c r="G1179" s="52">
        <f t="shared" si="55"/>
        <v>5124</v>
      </c>
      <c r="H1179" s="93"/>
      <c r="I1179" s="51"/>
      <c r="J1179" s="52">
        <f t="shared" si="56"/>
        <v>0</v>
      </c>
      <c r="K1179" s="93"/>
      <c r="L1179" s="125" t="s">
        <v>162</v>
      </c>
      <c r="M1179" s="125" t="s">
        <v>170</v>
      </c>
      <c r="N1179" s="125" t="s">
        <v>2819</v>
      </c>
      <c r="O1179" s="125"/>
      <c r="P1179" s="125" t="s">
        <v>2848</v>
      </c>
      <c r="Q1179" s="125"/>
      <c r="R1179" s="125"/>
      <c r="S1179" s="125">
        <v>345</v>
      </c>
      <c r="T1179" s="127">
        <v>7.66</v>
      </c>
      <c r="U1179" s="125">
        <v>20</v>
      </c>
    </row>
    <row r="1180" spans="1:21" s="142" customFormat="1" ht="31.5" x14ac:dyDescent="0.25">
      <c r="A1180" s="639"/>
      <c r="B1180" s="264" t="s">
        <v>3568</v>
      </c>
      <c r="C1180" s="424" t="s">
        <v>3569</v>
      </c>
      <c r="D1180" s="266"/>
      <c r="E1180" s="267" t="s">
        <v>235</v>
      </c>
      <c r="F1180" s="268">
        <v>35258</v>
      </c>
      <c r="G1180" s="271">
        <f t="shared" si="55"/>
        <v>24680.6</v>
      </c>
      <c r="H1180" s="93"/>
      <c r="I1180" s="270"/>
      <c r="J1180" s="271">
        <f t="shared" si="56"/>
        <v>0</v>
      </c>
      <c r="K1180" s="93"/>
      <c r="L1180" s="266" t="s">
        <v>162</v>
      </c>
      <c r="M1180" s="266" t="s">
        <v>170</v>
      </c>
      <c r="N1180" s="266" t="s">
        <v>2824</v>
      </c>
      <c r="O1180" s="266"/>
      <c r="P1180" s="266" t="s">
        <v>2848</v>
      </c>
      <c r="Q1180" s="266"/>
      <c r="R1180" s="266"/>
      <c r="S1180" s="266">
        <v>345</v>
      </c>
      <c r="T1180" s="371">
        <v>8.16</v>
      </c>
      <c r="U1180" s="266">
        <v>20</v>
      </c>
    </row>
    <row r="1181" spans="1:21" s="142" customFormat="1" ht="25.5" x14ac:dyDescent="0.25">
      <c r="A1181" s="639"/>
      <c r="B1181" s="123" t="s">
        <v>3395</v>
      </c>
      <c r="C1181" s="175" t="s">
        <v>3396</v>
      </c>
      <c r="D1181" s="125">
        <v>1</v>
      </c>
      <c r="E1181" s="126" t="s">
        <v>242</v>
      </c>
      <c r="F1181" s="5">
        <v>17080</v>
      </c>
      <c r="G1181" s="52">
        <f t="shared" si="55"/>
        <v>11956</v>
      </c>
      <c r="H1181" s="93"/>
      <c r="I1181" s="51"/>
      <c r="J1181" s="52">
        <f t="shared" si="56"/>
        <v>0</v>
      </c>
      <c r="K1181" s="93"/>
      <c r="L1181" s="125" t="s">
        <v>162</v>
      </c>
      <c r="M1181" s="125" t="s">
        <v>170</v>
      </c>
      <c r="N1181" s="125" t="s">
        <v>2824</v>
      </c>
      <c r="O1181" s="125"/>
      <c r="P1181" s="125" t="s">
        <v>2848</v>
      </c>
      <c r="Q1181" s="125"/>
      <c r="R1181" s="125"/>
      <c r="S1181" s="125">
        <v>345</v>
      </c>
      <c r="T1181" s="127">
        <v>8.16</v>
      </c>
      <c r="U1181" s="125">
        <v>20</v>
      </c>
    </row>
    <row r="1182" spans="1:21" s="142" customFormat="1" x14ac:dyDescent="0.25">
      <c r="A1182" s="639"/>
      <c r="B1182" s="123" t="s">
        <v>2784</v>
      </c>
      <c r="C1182" s="175" t="s">
        <v>2785</v>
      </c>
      <c r="D1182" s="125">
        <v>1</v>
      </c>
      <c r="E1182" s="126" t="s">
        <v>242</v>
      </c>
      <c r="F1182" s="5">
        <v>3660</v>
      </c>
      <c r="G1182" s="52">
        <f t="shared" si="55"/>
        <v>2562</v>
      </c>
      <c r="H1182" s="93"/>
      <c r="I1182" s="51"/>
      <c r="J1182" s="52">
        <f t="shared" si="56"/>
        <v>0</v>
      </c>
      <c r="K1182" s="93"/>
      <c r="L1182" s="125" t="s">
        <v>162</v>
      </c>
      <c r="M1182" s="125" t="s">
        <v>170</v>
      </c>
      <c r="N1182" s="125" t="s">
        <v>2824</v>
      </c>
      <c r="O1182" s="125"/>
      <c r="P1182" s="125" t="s">
        <v>2848</v>
      </c>
      <c r="Q1182" s="125"/>
      <c r="R1182" s="125"/>
      <c r="S1182" s="125">
        <v>345</v>
      </c>
      <c r="T1182" s="127">
        <v>8.16</v>
      </c>
      <c r="U1182" s="125">
        <v>20</v>
      </c>
    </row>
    <row r="1183" spans="1:21" s="142" customFormat="1" ht="25.5" x14ac:dyDescent="0.25">
      <c r="A1183" s="639"/>
      <c r="B1183" s="123" t="s">
        <v>3413</v>
      </c>
      <c r="C1183" s="175" t="s">
        <v>3414</v>
      </c>
      <c r="D1183" s="125">
        <v>1</v>
      </c>
      <c r="E1183" s="126" t="s">
        <v>242</v>
      </c>
      <c r="F1183" s="5">
        <v>7198</v>
      </c>
      <c r="G1183" s="52">
        <f t="shared" si="55"/>
        <v>5038.6000000000004</v>
      </c>
      <c r="H1183" s="93"/>
      <c r="I1183" s="51"/>
      <c r="J1183" s="52">
        <f t="shared" si="56"/>
        <v>0</v>
      </c>
      <c r="K1183" s="93"/>
      <c r="L1183" s="125" t="s">
        <v>162</v>
      </c>
      <c r="M1183" s="125" t="s">
        <v>170</v>
      </c>
      <c r="N1183" s="125" t="s">
        <v>2824</v>
      </c>
      <c r="O1183" s="125"/>
      <c r="P1183" s="125" t="s">
        <v>2848</v>
      </c>
      <c r="Q1183" s="125"/>
      <c r="R1183" s="125"/>
      <c r="S1183" s="125">
        <v>345</v>
      </c>
      <c r="T1183" s="127">
        <v>8.16</v>
      </c>
      <c r="U1183" s="125">
        <v>20</v>
      </c>
    </row>
    <row r="1184" spans="1:21" s="142" customFormat="1" ht="25.5" x14ac:dyDescent="0.25">
      <c r="A1184" s="639"/>
      <c r="B1184" s="123" t="s">
        <v>3416</v>
      </c>
      <c r="C1184" s="175" t="s">
        <v>3417</v>
      </c>
      <c r="D1184" s="125">
        <v>1</v>
      </c>
      <c r="E1184" s="126" t="s">
        <v>242</v>
      </c>
      <c r="F1184" s="5">
        <v>7320</v>
      </c>
      <c r="G1184" s="52">
        <f t="shared" si="55"/>
        <v>5124</v>
      </c>
      <c r="H1184" s="93"/>
      <c r="I1184" s="51"/>
      <c r="J1184" s="52">
        <f t="shared" si="56"/>
        <v>0</v>
      </c>
      <c r="K1184" s="93"/>
      <c r="L1184" s="125" t="s">
        <v>162</v>
      </c>
      <c r="M1184" s="125" t="s">
        <v>170</v>
      </c>
      <c r="N1184" s="125" t="s">
        <v>2824</v>
      </c>
      <c r="O1184" s="125"/>
      <c r="P1184" s="125" t="s">
        <v>2848</v>
      </c>
      <c r="Q1184" s="125"/>
      <c r="R1184" s="125"/>
      <c r="S1184" s="125">
        <v>345</v>
      </c>
      <c r="T1184" s="127">
        <v>8.16</v>
      </c>
      <c r="U1184" s="125">
        <v>20</v>
      </c>
    </row>
    <row r="1185" spans="1:21" s="142" customFormat="1" ht="31.5" x14ac:dyDescent="0.25">
      <c r="A1185" s="639"/>
      <c r="B1185" s="264" t="s">
        <v>3570</v>
      </c>
      <c r="C1185" s="424" t="s">
        <v>3571</v>
      </c>
      <c r="D1185" s="266"/>
      <c r="E1185" s="267" t="s">
        <v>235</v>
      </c>
      <c r="F1185" s="268">
        <v>42578</v>
      </c>
      <c r="G1185" s="271">
        <f t="shared" si="55"/>
        <v>29804.6</v>
      </c>
      <c r="H1185" s="93"/>
      <c r="I1185" s="270"/>
      <c r="J1185" s="271">
        <f t="shared" si="56"/>
        <v>0</v>
      </c>
      <c r="K1185" s="93"/>
      <c r="L1185" s="266" t="s">
        <v>162</v>
      </c>
      <c r="M1185" s="266" t="s">
        <v>170</v>
      </c>
      <c r="N1185" s="266" t="s">
        <v>2829</v>
      </c>
      <c r="O1185" s="266"/>
      <c r="P1185" s="266" t="s">
        <v>2848</v>
      </c>
      <c r="Q1185" s="266"/>
      <c r="R1185" s="266"/>
      <c r="S1185" s="266">
        <v>345</v>
      </c>
      <c r="T1185" s="371">
        <v>8.1199999999999992</v>
      </c>
      <c r="U1185" s="266">
        <v>20</v>
      </c>
    </row>
    <row r="1186" spans="1:21" s="142" customFormat="1" ht="25.5" x14ac:dyDescent="0.25">
      <c r="A1186" s="639"/>
      <c r="B1186" s="123" t="s">
        <v>3399</v>
      </c>
      <c r="C1186" s="175" t="s">
        <v>3400</v>
      </c>
      <c r="D1186" s="125">
        <v>1</v>
      </c>
      <c r="E1186" s="126" t="s">
        <v>242</v>
      </c>
      <c r="F1186" s="5">
        <v>17324</v>
      </c>
      <c r="G1186" s="52">
        <f t="shared" si="55"/>
        <v>12126.8</v>
      </c>
      <c r="H1186" s="93"/>
      <c r="I1186" s="51"/>
      <c r="J1186" s="52">
        <f t="shared" si="56"/>
        <v>0</v>
      </c>
      <c r="K1186" s="93"/>
      <c r="L1186" s="125" t="s">
        <v>162</v>
      </c>
      <c r="M1186" s="125" t="s">
        <v>170</v>
      </c>
      <c r="N1186" s="125" t="s">
        <v>2829</v>
      </c>
      <c r="O1186" s="125"/>
      <c r="P1186" s="125" t="s">
        <v>2848</v>
      </c>
      <c r="Q1186" s="125"/>
      <c r="R1186" s="125"/>
      <c r="S1186" s="125">
        <v>345</v>
      </c>
      <c r="T1186" s="127">
        <v>8.1199999999999992</v>
      </c>
      <c r="U1186" s="125">
        <v>20</v>
      </c>
    </row>
    <row r="1187" spans="1:21" s="142" customFormat="1" x14ac:dyDescent="0.25">
      <c r="A1187" s="639"/>
      <c r="B1187" s="123" t="s">
        <v>2784</v>
      </c>
      <c r="C1187" s="175" t="s">
        <v>2785</v>
      </c>
      <c r="D1187" s="125">
        <v>1</v>
      </c>
      <c r="E1187" s="126" t="s">
        <v>242</v>
      </c>
      <c r="F1187" s="5">
        <v>3660</v>
      </c>
      <c r="G1187" s="52">
        <f t="shared" si="55"/>
        <v>2562</v>
      </c>
      <c r="H1187" s="93"/>
      <c r="I1187" s="51"/>
      <c r="J1187" s="52">
        <f t="shared" si="56"/>
        <v>0</v>
      </c>
      <c r="K1187" s="93"/>
      <c r="L1187" s="125" t="s">
        <v>162</v>
      </c>
      <c r="M1187" s="125" t="s">
        <v>170</v>
      </c>
      <c r="N1187" s="125" t="s">
        <v>2829</v>
      </c>
      <c r="O1187" s="125"/>
      <c r="P1187" s="125" t="s">
        <v>2848</v>
      </c>
      <c r="Q1187" s="125"/>
      <c r="R1187" s="125"/>
      <c r="S1187" s="125">
        <v>345</v>
      </c>
      <c r="T1187" s="127">
        <v>8.1199999999999992</v>
      </c>
      <c r="U1187" s="125">
        <v>20</v>
      </c>
    </row>
    <row r="1188" spans="1:21" s="142" customFormat="1" ht="25.5" x14ac:dyDescent="0.25">
      <c r="A1188" s="639"/>
      <c r="B1188" s="123" t="s">
        <v>3413</v>
      </c>
      <c r="C1188" s="175" t="s">
        <v>3414</v>
      </c>
      <c r="D1188" s="125">
        <v>3</v>
      </c>
      <c r="E1188" s="126" t="s">
        <v>242</v>
      </c>
      <c r="F1188" s="5">
        <v>7198</v>
      </c>
      <c r="G1188" s="52">
        <f t="shared" si="55"/>
        <v>5038.6000000000004</v>
      </c>
      <c r="H1188" s="93"/>
      <c r="I1188" s="51"/>
      <c r="J1188" s="52">
        <f t="shared" ref="J1188:J1201" si="57">IF(I1188*G1188&gt;0,I1188*G1188,0)</f>
        <v>0</v>
      </c>
      <c r="K1188" s="93"/>
      <c r="L1188" s="125" t="s">
        <v>162</v>
      </c>
      <c r="M1188" s="125" t="s">
        <v>170</v>
      </c>
      <c r="N1188" s="125" t="s">
        <v>2829</v>
      </c>
      <c r="O1188" s="125"/>
      <c r="P1188" s="125" t="s">
        <v>2848</v>
      </c>
      <c r="Q1188" s="125"/>
      <c r="R1188" s="125"/>
      <c r="S1188" s="125">
        <v>345</v>
      </c>
      <c r="T1188" s="127">
        <v>8.1199999999999992</v>
      </c>
      <c r="U1188" s="125">
        <v>20</v>
      </c>
    </row>
    <row r="1189" spans="1:21" s="142" customFormat="1" ht="31.5" x14ac:dyDescent="0.25">
      <c r="A1189" s="639"/>
      <c r="B1189" s="264" t="s">
        <v>3572</v>
      </c>
      <c r="C1189" s="424" t="s">
        <v>3573</v>
      </c>
      <c r="D1189" s="266"/>
      <c r="E1189" s="267" t="s">
        <v>235</v>
      </c>
      <c r="F1189" s="268">
        <v>42700</v>
      </c>
      <c r="G1189" s="271">
        <f t="shared" si="55"/>
        <v>29890</v>
      </c>
      <c r="H1189" s="93"/>
      <c r="I1189" s="270"/>
      <c r="J1189" s="271">
        <f t="shared" si="57"/>
        <v>0</v>
      </c>
      <c r="K1189" s="93"/>
      <c r="L1189" s="266" t="s">
        <v>162</v>
      </c>
      <c r="M1189" s="266" t="s">
        <v>170</v>
      </c>
      <c r="N1189" s="266" t="s">
        <v>2834</v>
      </c>
      <c r="O1189" s="266"/>
      <c r="P1189" s="266" t="s">
        <v>2848</v>
      </c>
      <c r="Q1189" s="266"/>
      <c r="R1189" s="266"/>
      <c r="S1189" s="266">
        <v>345</v>
      </c>
      <c r="T1189" s="371">
        <v>9.6199999999999992</v>
      </c>
      <c r="U1189" s="266">
        <v>20</v>
      </c>
    </row>
    <row r="1190" spans="1:21" s="142" customFormat="1" ht="25.5" x14ac:dyDescent="0.25">
      <c r="A1190" s="639"/>
      <c r="B1190" s="123" t="s">
        <v>3403</v>
      </c>
      <c r="C1190" s="175" t="s">
        <v>3404</v>
      </c>
      <c r="D1190" s="125">
        <v>1</v>
      </c>
      <c r="E1190" s="126" t="s">
        <v>242</v>
      </c>
      <c r="F1190" s="5">
        <v>17446</v>
      </c>
      <c r="G1190" s="52">
        <f t="shared" si="55"/>
        <v>12212.2</v>
      </c>
      <c r="H1190" s="93"/>
      <c r="I1190" s="51"/>
      <c r="J1190" s="52">
        <f t="shared" si="57"/>
        <v>0</v>
      </c>
      <c r="K1190" s="93"/>
      <c r="L1190" s="125" t="s">
        <v>162</v>
      </c>
      <c r="M1190" s="125" t="s">
        <v>170</v>
      </c>
      <c r="N1190" s="125" t="s">
        <v>2834</v>
      </c>
      <c r="O1190" s="125"/>
      <c r="P1190" s="125" t="s">
        <v>2848</v>
      </c>
      <c r="Q1190" s="125"/>
      <c r="R1190" s="125"/>
      <c r="S1190" s="125">
        <v>345</v>
      </c>
      <c r="T1190" s="127">
        <v>9.6199999999999992</v>
      </c>
      <c r="U1190" s="125">
        <v>20</v>
      </c>
    </row>
    <row r="1191" spans="1:21" s="142" customFormat="1" x14ac:dyDescent="0.25">
      <c r="A1191" s="639"/>
      <c r="B1191" s="123" t="s">
        <v>2784</v>
      </c>
      <c r="C1191" s="175" t="s">
        <v>2785</v>
      </c>
      <c r="D1191" s="125">
        <v>1</v>
      </c>
      <c r="E1191" s="126" t="s">
        <v>242</v>
      </c>
      <c r="F1191" s="5">
        <v>3660</v>
      </c>
      <c r="G1191" s="52">
        <f t="shared" si="55"/>
        <v>2562</v>
      </c>
      <c r="H1191" s="93"/>
      <c r="I1191" s="51"/>
      <c r="J1191" s="52">
        <f t="shared" si="57"/>
        <v>0</v>
      </c>
      <c r="K1191" s="93"/>
      <c r="L1191" s="125" t="s">
        <v>162</v>
      </c>
      <c r="M1191" s="125" t="s">
        <v>170</v>
      </c>
      <c r="N1191" s="125" t="s">
        <v>2834</v>
      </c>
      <c r="O1191" s="125"/>
      <c r="P1191" s="125" t="s">
        <v>2848</v>
      </c>
      <c r="Q1191" s="125"/>
      <c r="R1191" s="125"/>
      <c r="S1191" s="125">
        <v>345</v>
      </c>
      <c r="T1191" s="127">
        <v>9.6199999999999992</v>
      </c>
      <c r="U1191" s="125">
        <v>20</v>
      </c>
    </row>
    <row r="1192" spans="1:21" s="142" customFormat="1" ht="25.5" x14ac:dyDescent="0.25">
      <c r="A1192" s="639"/>
      <c r="B1192" s="123" t="s">
        <v>3413</v>
      </c>
      <c r="C1192" s="175" t="s">
        <v>3414</v>
      </c>
      <c r="D1192" s="125">
        <v>3</v>
      </c>
      <c r="E1192" s="126" t="s">
        <v>242</v>
      </c>
      <c r="F1192" s="5">
        <v>7198</v>
      </c>
      <c r="G1192" s="52">
        <f t="shared" si="55"/>
        <v>5038.6000000000004</v>
      </c>
      <c r="H1192" s="93"/>
      <c r="I1192" s="51"/>
      <c r="J1192" s="52">
        <f t="shared" si="57"/>
        <v>0</v>
      </c>
      <c r="K1192" s="93"/>
      <c r="L1192" s="125" t="s">
        <v>162</v>
      </c>
      <c r="M1192" s="125" t="s">
        <v>170</v>
      </c>
      <c r="N1192" s="125" t="s">
        <v>2834</v>
      </c>
      <c r="O1192" s="125"/>
      <c r="P1192" s="125" t="s">
        <v>2848</v>
      </c>
      <c r="Q1192" s="125"/>
      <c r="R1192" s="125"/>
      <c r="S1192" s="125">
        <v>345</v>
      </c>
      <c r="T1192" s="127">
        <v>9.6199999999999992</v>
      </c>
      <c r="U1192" s="125">
        <v>20</v>
      </c>
    </row>
    <row r="1193" spans="1:21" s="142" customFormat="1" ht="31.5" x14ac:dyDescent="0.25">
      <c r="A1193" s="639"/>
      <c r="B1193" s="264" t="s">
        <v>3574</v>
      </c>
      <c r="C1193" s="424" t="s">
        <v>3575</v>
      </c>
      <c r="D1193" s="266"/>
      <c r="E1193" s="267" t="s">
        <v>235</v>
      </c>
      <c r="F1193" s="268">
        <v>36112</v>
      </c>
      <c r="G1193" s="271">
        <f t="shared" si="55"/>
        <v>25278.400000000001</v>
      </c>
      <c r="H1193" s="93"/>
      <c r="I1193" s="270"/>
      <c r="J1193" s="271">
        <f t="shared" si="57"/>
        <v>0</v>
      </c>
      <c r="K1193" s="93"/>
      <c r="L1193" s="266" t="s">
        <v>162</v>
      </c>
      <c r="M1193" s="266" t="s">
        <v>170</v>
      </c>
      <c r="N1193" s="266" t="s">
        <v>2109</v>
      </c>
      <c r="O1193" s="266"/>
      <c r="P1193" s="266" t="s">
        <v>2848</v>
      </c>
      <c r="Q1193" s="266"/>
      <c r="R1193" s="266"/>
      <c r="S1193" s="266">
        <v>345</v>
      </c>
      <c r="T1193" s="371">
        <v>9.7799999999999994</v>
      </c>
      <c r="U1193" s="266">
        <v>20</v>
      </c>
    </row>
    <row r="1194" spans="1:21" s="142" customFormat="1" ht="25.5" x14ac:dyDescent="0.25">
      <c r="A1194" s="639"/>
      <c r="B1194" s="123" t="s">
        <v>3407</v>
      </c>
      <c r="C1194" s="175" t="s">
        <v>3408</v>
      </c>
      <c r="D1194" s="125">
        <v>1</v>
      </c>
      <c r="E1194" s="126" t="s">
        <v>242</v>
      </c>
      <c r="F1194" s="5">
        <v>17812</v>
      </c>
      <c r="G1194" s="52">
        <f t="shared" si="55"/>
        <v>12468.400000000001</v>
      </c>
      <c r="H1194" s="93"/>
      <c r="I1194" s="51"/>
      <c r="J1194" s="52">
        <f t="shared" si="57"/>
        <v>0</v>
      </c>
      <c r="K1194" s="93"/>
      <c r="L1194" s="125" t="s">
        <v>162</v>
      </c>
      <c r="M1194" s="125" t="s">
        <v>170</v>
      </c>
      <c r="N1194" s="125" t="s">
        <v>2109</v>
      </c>
      <c r="O1194" s="125"/>
      <c r="P1194" s="125" t="s">
        <v>2848</v>
      </c>
      <c r="Q1194" s="125"/>
      <c r="R1194" s="125"/>
      <c r="S1194" s="125">
        <v>345</v>
      </c>
      <c r="T1194" s="127">
        <v>9.7799999999999994</v>
      </c>
      <c r="U1194" s="125">
        <v>20</v>
      </c>
    </row>
    <row r="1195" spans="1:21" s="142" customFormat="1" x14ac:dyDescent="0.25">
      <c r="A1195" s="639"/>
      <c r="B1195" s="123" t="s">
        <v>2784</v>
      </c>
      <c r="C1195" s="175" t="s">
        <v>2785</v>
      </c>
      <c r="D1195" s="125">
        <v>1</v>
      </c>
      <c r="E1195" s="126" t="s">
        <v>242</v>
      </c>
      <c r="F1195" s="5">
        <v>3660</v>
      </c>
      <c r="G1195" s="52">
        <f t="shared" si="55"/>
        <v>2562</v>
      </c>
      <c r="H1195" s="93"/>
      <c r="I1195" s="51"/>
      <c r="J1195" s="52">
        <f t="shared" si="57"/>
        <v>0</v>
      </c>
      <c r="K1195" s="93"/>
      <c r="L1195" s="125" t="s">
        <v>162</v>
      </c>
      <c r="M1195" s="125" t="s">
        <v>170</v>
      </c>
      <c r="N1195" s="125" t="s">
        <v>2109</v>
      </c>
      <c r="O1195" s="125"/>
      <c r="P1195" s="125" t="s">
        <v>2848</v>
      </c>
      <c r="Q1195" s="125"/>
      <c r="R1195" s="125"/>
      <c r="S1195" s="125">
        <v>345</v>
      </c>
      <c r="T1195" s="127">
        <v>9.7799999999999994</v>
      </c>
      <c r="U1195" s="125">
        <v>20</v>
      </c>
    </row>
    <row r="1196" spans="1:21" s="142" customFormat="1" ht="25.5" x14ac:dyDescent="0.25">
      <c r="A1196" s="639"/>
      <c r="B1196" s="123" t="s">
        <v>3416</v>
      </c>
      <c r="C1196" s="175" t="s">
        <v>3417</v>
      </c>
      <c r="D1196" s="125">
        <v>2</v>
      </c>
      <c r="E1196" s="126" t="s">
        <v>242</v>
      </c>
      <c r="F1196" s="5">
        <v>7320</v>
      </c>
      <c r="G1196" s="52">
        <f t="shared" si="55"/>
        <v>5124</v>
      </c>
      <c r="H1196" s="93"/>
      <c r="I1196" s="51"/>
      <c r="J1196" s="52">
        <f t="shared" si="57"/>
        <v>0</v>
      </c>
      <c r="K1196" s="93"/>
      <c r="L1196" s="125" t="s">
        <v>162</v>
      </c>
      <c r="M1196" s="125" t="s">
        <v>170</v>
      </c>
      <c r="N1196" s="125" t="s">
        <v>2109</v>
      </c>
      <c r="O1196" s="125"/>
      <c r="P1196" s="125" t="s">
        <v>2848</v>
      </c>
      <c r="Q1196" s="125"/>
      <c r="R1196" s="125"/>
      <c r="S1196" s="125">
        <v>345</v>
      </c>
      <c r="T1196" s="127">
        <v>9.7799999999999994</v>
      </c>
      <c r="U1196" s="125">
        <v>20</v>
      </c>
    </row>
    <row r="1197" spans="1:21" s="142" customFormat="1" ht="31.5" x14ac:dyDescent="0.25">
      <c r="A1197" s="639"/>
      <c r="B1197" s="264" t="s">
        <v>3576</v>
      </c>
      <c r="C1197" s="424" t="s">
        <v>3577</v>
      </c>
      <c r="D1197" s="266"/>
      <c r="E1197" s="267" t="s">
        <v>235</v>
      </c>
      <c r="F1197" s="268">
        <v>43310</v>
      </c>
      <c r="G1197" s="271">
        <f t="shared" si="55"/>
        <v>30317</v>
      </c>
      <c r="H1197" s="93"/>
      <c r="I1197" s="270"/>
      <c r="J1197" s="271">
        <f t="shared" si="57"/>
        <v>0</v>
      </c>
      <c r="K1197" s="93"/>
      <c r="L1197" s="266" t="s">
        <v>162</v>
      </c>
      <c r="M1197" s="266" t="s">
        <v>170</v>
      </c>
      <c r="N1197" s="266" t="s">
        <v>2843</v>
      </c>
      <c r="O1197" s="266"/>
      <c r="P1197" s="266" t="s">
        <v>2848</v>
      </c>
      <c r="Q1197" s="266"/>
      <c r="R1197" s="266"/>
      <c r="S1197" s="266">
        <v>345</v>
      </c>
      <c r="T1197" s="371">
        <v>10.739999999999998</v>
      </c>
      <c r="U1197" s="266">
        <v>20</v>
      </c>
    </row>
    <row r="1198" spans="1:21" s="142" customFormat="1" ht="25.5" x14ac:dyDescent="0.25">
      <c r="A1198" s="639"/>
      <c r="B1198" s="123" t="s">
        <v>3411</v>
      </c>
      <c r="C1198" s="175" t="s">
        <v>3412</v>
      </c>
      <c r="D1198" s="125">
        <v>1</v>
      </c>
      <c r="E1198" s="126" t="s">
        <v>242</v>
      </c>
      <c r="F1198" s="5">
        <v>17934</v>
      </c>
      <c r="G1198" s="52">
        <f t="shared" si="55"/>
        <v>12553.8</v>
      </c>
      <c r="H1198" s="93"/>
      <c r="I1198" s="51"/>
      <c r="J1198" s="52">
        <f t="shared" si="57"/>
        <v>0</v>
      </c>
      <c r="K1198" s="93"/>
      <c r="L1198" s="125" t="s">
        <v>162</v>
      </c>
      <c r="M1198" s="125" t="s">
        <v>170</v>
      </c>
      <c r="N1198" s="125" t="s">
        <v>2843</v>
      </c>
      <c r="O1198" s="125"/>
      <c r="P1198" s="125" t="s">
        <v>2848</v>
      </c>
      <c r="Q1198" s="125"/>
      <c r="R1198" s="125"/>
      <c r="S1198" s="125">
        <v>345</v>
      </c>
      <c r="T1198" s="127">
        <v>10.739999999999998</v>
      </c>
      <c r="U1198" s="125">
        <v>20</v>
      </c>
    </row>
    <row r="1199" spans="1:21" s="142" customFormat="1" x14ac:dyDescent="0.25">
      <c r="A1199" s="639"/>
      <c r="B1199" s="123" t="s">
        <v>2784</v>
      </c>
      <c r="C1199" s="175" t="s">
        <v>2785</v>
      </c>
      <c r="D1199" s="125">
        <v>1</v>
      </c>
      <c r="E1199" s="126" t="s">
        <v>242</v>
      </c>
      <c r="F1199" s="5">
        <v>3660</v>
      </c>
      <c r="G1199" s="52">
        <f t="shared" si="55"/>
        <v>2562</v>
      </c>
      <c r="H1199" s="93"/>
      <c r="I1199" s="51"/>
      <c r="J1199" s="52">
        <f t="shared" si="57"/>
        <v>0</v>
      </c>
      <c r="K1199" s="93"/>
      <c r="L1199" s="125" t="s">
        <v>162</v>
      </c>
      <c r="M1199" s="125" t="s">
        <v>170</v>
      </c>
      <c r="N1199" s="125" t="s">
        <v>2843</v>
      </c>
      <c r="O1199" s="125"/>
      <c r="P1199" s="125" t="s">
        <v>2848</v>
      </c>
      <c r="Q1199" s="125"/>
      <c r="R1199" s="125"/>
      <c r="S1199" s="125">
        <v>345</v>
      </c>
      <c r="T1199" s="127">
        <v>10.739999999999998</v>
      </c>
      <c r="U1199" s="125">
        <v>20</v>
      </c>
    </row>
    <row r="1200" spans="1:21" s="142" customFormat="1" ht="25.5" x14ac:dyDescent="0.25">
      <c r="A1200" s="639"/>
      <c r="B1200" s="123" t="s">
        <v>3413</v>
      </c>
      <c r="C1200" s="175" t="s">
        <v>3414</v>
      </c>
      <c r="D1200" s="125">
        <v>2</v>
      </c>
      <c r="E1200" s="126" t="s">
        <v>242</v>
      </c>
      <c r="F1200" s="5">
        <v>7198</v>
      </c>
      <c r="G1200" s="52">
        <f t="shared" si="55"/>
        <v>5038.6000000000004</v>
      </c>
      <c r="H1200" s="93"/>
      <c r="I1200" s="51"/>
      <c r="J1200" s="52">
        <f t="shared" si="57"/>
        <v>0</v>
      </c>
      <c r="K1200" s="93"/>
      <c r="L1200" s="125" t="s">
        <v>162</v>
      </c>
      <c r="M1200" s="125" t="s">
        <v>170</v>
      </c>
      <c r="N1200" s="125" t="s">
        <v>2843</v>
      </c>
      <c r="O1200" s="125"/>
      <c r="P1200" s="125" t="s">
        <v>2848</v>
      </c>
      <c r="Q1200" s="125"/>
      <c r="R1200" s="125"/>
      <c r="S1200" s="125">
        <v>345</v>
      </c>
      <c r="T1200" s="127">
        <v>10.739999999999998</v>
      </c>
      <c r="U1200" s="125">
        <v>20</v>
      </c>
    </row>
    <row r="1201" spans="1:21" s="142" customFormat="1" ht="26.25" thickBot="1" x14ac:dyDescent="0.3">
      <c r="A1201" s="639"/>
      <c r="B1201" s="123" t="s">
        <v>3416</v>
      </c>
      <c r="C1201" s="175" t="s">
        <v>3417</v>
      </c>
      <c r="D1201" s="125">
        <v>1</v>
      </c>
      <c r="E1201" s="126" t="s">
        <v>242</v>
      </c>
      <c r="F1201" s="5">
        <v>7320</v>
      </c>
      <c r="G1201" s="52">
        <f t="shared" si="55"/>
        <v>5124</v>
      </c>
      <c r="H1201" s="93"/>
      <c r="I1201" s="51"/>
      <c r="J1201" s="52">
        <f t="shared" si="57"/>
        <v>0</v>
      </c>
      <c r="K1201" s="93"/>
      <c r="L1201" s="125" t="s">
        <v>162</v>
      </c>
      <c r="M1201" s="125" t="s">
        <v>170</v>
      </c>
      <c r="N1201" s="125" t="s">
        <v>2843</v>
      </c>
      <c r="O1201" s="125"/>
      <c r="P1201" s="125" t="s">
        <v>2848</v>
      </c>
      <c r="Q1201" s="125"/>
      <c r="R1201" s="125"/>
      <c r="S1201" s="125">
        <v>345</v>
      </c>
      <c r="T1201" s="127">
        <v>10.739999999999998</v>
      </c>
      <c r="U1201" s="125">
        <v>20</v>
      </c>
    </row>
    <row r="1202" spans="1:21" s="142" customFormat="1" ht="24.75" customHeight="1" thickTop="1" thickBot="1" x14ac:dyDescent="0.3">
      <c r="A1202" s="108"/>
      <c r="B1202" s="108"/>
      <c r="C1202" s="176" t="s">
        <v>3578</v>
      </c>
      <c r="D1202" s="133"/>
      <c r="E1202" s="134"/>
      <c r="F1202" s="36"/>
      <c r="G1202" s="37"/>
      <c r="H1202" s="93"/>
      <c r="I1202" s="38"/>
      <c r="J1202" s="135"/>
      <c r="K1202" s="93"/>
      <c r="L1202" s="136"/>
      <c r="M1202" s="136"/>
      <c r="N1202" s="136"/>
      <c r="O1202" s="136"/>
      <c r="P1202" s="136"/>
      <c r="Q1202" s="136"/>
      <c r="R1202" s="136"/>
      <c r="S1202" s="136"/>
      <c r="T1202" s="137"/>
      <c r="U1202" s="136"/>
    </row>
    <row r="1203" spans="1:21" s="142" customFormat="1" ht="32.25" thickTop="1" x14ac:dyDescent="0.25">
      <c r="A1203" s="639"/>
      <c r="B1203" s="264" t="s">
        <v>3579</v>
      </c>
      <c r="C1203" s="424" t="s">
        <v>3580</v>
      </c>
      <c r="D1203" s="266"/>
      <c r="E1203" s="267" t="s">
        <v>235</v>
      </c>
      <c r="F1203" s="268">
        <v>27694</v>
      </c>
      <c r="G1203" s="271">
        <f t="shared" si="55"/>
        <v>19385.800000000003</v>
      </c>
      <c r="H1203" s="93"/>
      <c r="I1203" s="270"/>
      <c r="J1203" s="271">
        <f t="shared" ref="J1203:J1234" si="58">IF(I1203*G1203&gt;0,I1203*G1203,0)</f>
        <v>0</v>
      </c>
      <c r="K1203" s="93"/>
      <c r="L1203" s="266" t="s">
        <v>162</v>
      </c>
      <c r="M1203" s="266" t="s">
        <v>170</v>
      </c>
      <c r="N1203" s="266" t="s">
        <v>3308</v>
      </c>
      <c r="O1203" s="266"/>
      <c r="P1203" s="266" t="s">
        <v>2781</v>
      </c>
      <c r="Q1203" s="266"/>
      <c r="R1203" s="266"/>
      <c r="S1203" s="266">
        <v>475</v>
      </c>
      <c r="T1203" s="371">
        <v>4.4899999999999993</v>
      </c>
      <c r="U1203" s="266">
        <v>20</v>
      </c>
    </row>
    <row r="1204" spans="1:21" s="142" customFormat="1" ht="25.5" x14ac:dyDescent="0.25">
      <c r="A1204" s="639"/>
      <c r="B1204" s="123" t="s">
        <v>3421</v>
      </c>
      <c r="C1204" s="175" t="s">
        <v>3422</v>
      </c>
      <c r="D1204" s="125">
        <v>1</v>
      </c>
      <c r="E1204" s="126" t="s">
        <v>242</v>
      </c>
      <c r="F1204" s="5">
        <v>16104</v>
      </c>
      <c r="G1204" s="52">
        <f t="shared" si="55"/>
        <v>11272.8</v>
      </c>
      <c r="H1204" s="93"/>
      <c r="I1204" s="51"/>
      <c r="J1204" s="52">
        <f t="shared" si="58"/>
        <v>0</v>
      </c>
      <c r="K1204" s="93"/>
      <c r="L1204" s="125" t="s">
        <v>162</v>
      </c>
      <c r="M1204" s="125" t="s">
        <v>170</v>
      </c>
      <c r="N1204" s="125" t="s">
        <v>3308</v>
      </c>
      <c r="O1204" s="125"/>
      <c r="P1204" s="125" t="s">
        <v>2781</v>
      </c>
      <c r="Q1204" s="125"/>
      <c r="R1204" s="125"/>
      <c r="S1204" s="125">
        <v>475</v>
      </c>
      <c r="T1204" s="127">
        <v>4.4899999999999993</v>
      </c>
      <c r="U1204" s="125">
        <v>20</v>
      </c>
    </row>
    <row r="1205" spans="1:21" s="142" customFormat="1" x14ac:dyDescent="0.25">
      <c r="A1205" s="639"/>
      <c r="B1205" s="123" t="s">
        <v>2877</v>
      </c>
      <c r="C1205" s="175" t="s">
        <v>2878</v>
      </c>
      <c r="D1205" s="125">
        <v>1</v>
      </c>
      <c r="E1205" s="126" t="s">
        <v>242</v>
      </c>
      <c r="F1205" s="5">
        <v>4392</v>
      </c>
      <c r="G1205" s="52">
        <f t="shared" si="55"/>
        <v>3074.4</v>
      </c>
      <c r="H1205" s="93"/>
      <c r="I1205" s="51"/>
      <c r="J1205" s="52">
        <f t="shared" si="58"/>
        <v>0</v>
      </c>
      <c r="K1205" s="93"/>
      <c r="L1205" s="125" t="s">
        <v>162</v>
      </c>
      <c r="M1205" s="125" t="s">
        <v>170</v>
      </c>
      <c r="N1205" s="125" t="s">
        <v>3308</v>
      </c>
      <c r="O1205" s="125"/>
      <c r="P1205" s="125" t="s">
        <v>2781</v>
      </c>
      <c r="Q1205" s="125"/>
      <c r="R1205" s="125"/>
      <c r="S1205" s="125">
        <v>475</v>
      </c>
      <c r="T1205" s="127">
        <v>4.4899999999999993</v>
      </c>
      <c r="U1205" s="125">
        <v>20</v>
      </c>
    </row>
    <row r="1206" spans="1:21" s="142" customFormat="1" ht="25.5" x14ac:dyDescent="0.25">
      <c r="A1206" s="639"/>
      <c r="B1206" s="123" t="s">
        <v>3413</v>
      </c>
      <c r="C1206" s="175" t="s">
        <v>3414</v>
      </c>
      <c r="D1206" s="125">
        <v>1</v>
      </c>
      <c r="E1206" s="126" t="s">
        <v>242</v>
      </c>
      <c r="F1206" s="5">
        <v>7198</v>
      </c>
      <c r="G1206" s="52">
        <f t="shared" si="55"/>
        <v>5038.6000000000004</v>
      </c>
      <c r="H1206" s="93"/>
      <c r="I1206" s="51"/>
      <c r="J1206" s="52">
        <f t="shared" si="58"/>
        <v>0</v>
      </c>
      <c r="K1206" s="93"/>
      <c r="L1206" s="125" t="s">
        <v>162</v>
      </c>
      <c r="M1206" s="125" t="s">
        <v>170</v>
      </c>
      <c r="N1206" s="125" t="s">
        <v>3308</v>
      </c>
      <c r="O1206" s="125"/>
      <c r="P1206" s="125" t="s">
        <v>2781</v>
      </c>
      <c r="Q1206" s="125"/>
      <c r="R1206" s="125"/>
      <c r="S1206" s="125">
        <v>475</v>
      </c>
      <c r="T1206" s="127">
        <v>4.4899999999999993</v>
      </c>
      <c r="U1206" s="125">
        <v>20</v>
      </c>
    </row>
    <row r="1207" spans="1:21" s="142" customFormat="1" ht="31.5" x14ac:dyDescent="0.25">
      <c r="A1207" s="639"/>
      <c r="B1207" s="264" t="s">
        <v>3581</v>
      </c>
      <c r="C1207" s="424" t="s">
        <v>3582</v>
      </c>
      <c r="D1207" s="266"/>
      <c r="E1207" s="267" t="s">
        <v>235</v>
      </c>
      <c r="F1207" s="268">
        <v>27816</v>
      </c>
      <c r="G1207" s="271">
        <f t="shared" si="55"/>
        <v>19471.2</v>
      </c>
      <c r="H1207" s="93"/>
      <c r="I1207" s="270"/>
      <c r="J1207" s="271">
        <f t="shared" si="58"/>
        <v>0</v>
      </c>
      <c r="K1207" s="93"/>
      <c r="L1207" s="266" t="s">
        <v>162</v>
      </c>
      <c r="M1207" s="266" t="s">
        <v>170</v>
      </c>
      <c r="N1207" s="266" t="s">
        <v>2780</v>
      </c>
      <c r="O1207" s="266"/>
      <c r="P1207" s="266" t="s">
        <v>2781</v>
      </c>
      <c r="Q1207" s="266"/>
      <c r="R1207" s="266"/>
      <c r="S1207" s="266">
        <v>475</v>
      </c>
      <c r="T1207" s="371">
        <v>4.9800000000000004</v>
      </c>
      <c r="U1207" s="266">
        <v>20</v>
      </c>
    </row>
    <row r="1208" spans="1:21" s="142" customFormat="1" ht="25.5" x14ac:dyDescent="0.25">
      <c r="A1208" s="639"/>
      <c r="B1208" s="123" t="s">
        <v>3427</v>
      </c>
      <c r="C1208" s="175" t="s">
        <v>3428</v>
      </c>
      <c r="D1208" s="125">
        <v>1</v>
      </c>
      <c r="E1208" s="126" t="s">
        <v>242</v>
      </c>
      <c r="F1208" s="5">
        <v>16226</v>
      </c>
      <c r="G1208" s="52">
        <f t="shared" si="55"/>
        <v>11358.2</v>
      </c>
      <c r="H1208" s="93"/>
      <c r="I1208" s="51"/>
      <c r="J1208" s="52">
        <f t="shared" si="58"/>
        <v>0</v>
      </c>
      <c r="K1208" s="93"/>
      <c r="L1208" s="125" t="s">
        <v>162</v>
      </c>
      <c r="M1208" s="125" t="s">
        <v>170</v>
      </c>
      <c r="N1208" s="125" t="s">
        <v>2780</v>
      </c>
      <c r="O1208" s="125"/>
      <c r="P1208" s="125" t="s">
        <v>2781</v>
      </c>
      <c r="Q1208" s="125"/>
      <c r="R1208" s="125"/>
      <c r="S1208" s="125">
        <v>475</v>
      </c>
      <c r="T1208" s="127">
        <v>4.9800000000000004</v>
      </c>
      <c r="U1208" s="125">
        <v>20</v>
      </c>
    </row>
    <row r="1209" spans="1:21" s="142" customFormat="1" x14ac:dyDescent="0.25">
      <c r="A1209" s="639"/>
      <c r="B1209" s="123" t="s">
        <v>2877</v>
      </c>
      <c r="C1209" s="175" t="s">
        <v>2878</v>
      </c>
      <c r="D1209" s="125">
        <v>1</v>
      </c>
      <c r="E1209" s="126" t="s">
        <v>242</v>
      </c>
      <c r="F1209" s="5">
        <v>4392</v>
      </c>
      <c r="G1209" s="52">
        <f t="shared" si="55"/>
        <v>3074.4</v>
      </c>
      <c r="H1209" s="93"/>
      <c r="I1209" s="51"/>
      <c r="J1209" s="52">
        <f t="shared" si="58"/>
        <v>0</v>
      </c>
      <c r="K1209" s="93"/>
      <c r="L1209" s="125" t="s">
        <v>162</v>
      </c>
      <c r="M1209" s="125" t="s">
        <v>170</v>
      </c>
      <c r="N1209" s="125" t="s">
        <v>2780</v>
      </c>
      <c r="O1209" s="125"/>
      <c r="P1209" s="125" t="s">
        <v>2781</v>
      </c>
      <c r="Q1209" s="125"/>
      <c r="R1209" s="125"/>
      <c r="S1209" s="125">
        <v>475</v>
      </c>
      <c r="T1209" s="127">
        <v>4.9800000000000004</v>
      </c>
      <c r="U1209" s="125">
        <v>20</v>
      </c>
    </row>
    <row r="1210" spans="1:21" s="142" customFormat="1" ht="25.5" x14ac:dyDescent="0.25">
      <c r="A1210" s="639"/>
      <c r="B1210" s="123" t="s">
        <v>3413</v>
      </c>
      <c r="C1210" s="175" t="s">
        <v>3414</v>
      </c>
      <c r="D1210" s="125">
        <v>1</v>
      </c>
      <c r="E1210" s="126" t="s">
        <v>242</v>
      </c>
      <c r="F1210" s="5">
        <v>7198</v>
      </c>
      <c r="G1210" s="52">
        <f t="shared" si="55"/>
        <v>5038.6000000000004</v>
      </c>
      <c r="H1210" s="93"/>
      <c r="I1210" s="51"/>
      <c r="J1210" s="52">
        <f t="shared" si="58"/>
        <v>0</v>
      </c>
      <c r="K1210" s="93"/>
      <c r="L1210" s="125" t="s">
        <v>162</v>
      </c>
      <c r="M1210" s="125" t="s">
        <v>170</v>
      </c>
      <c r="N1210" s="125" t="s">
        <v>2780</v>
      </c>
      <c r="O1210" s="125"/>
      <c r="P1210" s="125" t="s">
        <v>2781</v>
      </c>
      <c r="Q1210" s="125"/>
      <c r="R1210" s="125"/>
      <c r="S1210" s="125">
        <v>475</v>
      </c>
      <c r="T1210" s="127">
        <v>4.9800000000000004</v>
      </c>
      <c r="U1210" s="125">
        <v>20</v>
      </c>
    </row>
    <row r="1211" spans="1:21" s="142" customFormat="1" ht="31.5" x14ac:dyDescent="0.25">
      <c r="A1211" s="639"/>
      <c r="B1211" s="264" t="s">
        <v>3583</v>
      </c>
      <c r="C1211" s="424" t="s">
        <v>3584</v>
      </c>
      <c r="D1211" s="266"/>
      <c r="E1211" s="267" t="s">
        <v>235</v>
      </c>
      <c r="F1211" s="268">
        <v>27938</v>
      </c>
      <c r="G1211" s="271">
        <f t="shared" si="55"/>
        <v>19556.599999999999</v>
      </c>
      <c r="H1211" s="93"/>
      <c r="I1211" s="270"/>
      <c r="J1211" s="271">
        <f t="shared" si="58"/>
        <v>0</v>
      </c>
      <c r="K1211" s="93"/>
      <c r="L1211" s="266" t="s">
        <v>162</v>
      </c>
      <c r="M1211" s="266" t="s">
        <v>170</v>
      </c>
      <c r="N1211" s="266" t="s">
        <v>2792</v>
      </c>
      <c r="O1211" s="266"/>
      <c r="P1211" s="266" t="s">
        <v>2781</v>
      </c>
      <c r="Q1211" s="266"/>
      <c r="R1211" s="266"/>
      <c r="S1211" s="266">
        <v>475</v>
      </c>
      <c r="T1211" s="371">
        <v>5.48</v>
      </c>
      <c r="U1211" s="266">
        <v>20</v>
      </c>
    </row>
    <row r="1212" spans="1:21" s="142" customFormat="1" ht="25.5" x14ac:dyDescent="0.25">
      <c r="A1212" s="639"/>
      <c r="B1212" s="123" t="s">
        <v>3431</v>
      </c>
      <c r="C1212" s="175" t="s">
        <v>3432</v>
      </c>
      <c r="D1212" s="125">
        <v>1</v>
      </c>
      <c r="E1212" s="126" t="s">
        <v>242</v>
      </c>
      <c r="F1212" s="5">
        <v>16348</v>
      </c>
      <c r="G1212" s="52">
        <f t="shared" si="55"/>
        <v>11443.6</v>
      </c>
      <c r="H1212" s="93"/>
      <c r="I1212" s="51"/>
      <c r="J1212" s="52">
        <f t="shared" si="58"/>
        <v>0</v>
      </c>
      <c r="K1212" s="93"/>
      <c r="L1212" s="125" t="s">
        <v>162</v>
      </c>
      <c r="M1212" s="125" t="s">
        <v>170</v>
      </c>
      <c r="N1212" s="125" t="s">
        <v>2792</v>
      </c>
      <c r="O1212" s="125"/>
      <c r="P1212" s="125" t="s">
        <v>2781</v>
      </c>
      <c r="Q1212" s="125"/>
      <c r="R1212" s="125"/>
      <c r="S1212" s="125">
        <v>475</v>
      </c>
      <c r="T1212" s="127">
        <v>5.48</v>
      </c>
      <c r="U1212" s="125">
        <v>20</v>
      </c>
    </row>
    <row r="1213" spans="1:21" s="142" customFormat="1" x14ac:dyDescent="0.25">
      <c r="A1213" s="639"/>
      <c r="B1213" s="123" t="s">
        <v>2877</v>
      </c>
      <c r="C1213" s="175" t="s">
        <v>2878</v>
      </c>
      <c r="D1213" s="125">
        <v>1</v>
      </c>
      <c r="E1213" s="126" t="s">
        <v>242</v>
      </c>
      <c r="F1213" s="5">
        <v>4392</v>
      </c>
      <c r="G1213" s="52">
        <f t="shared" si="55"/>
        <v>3074.4</v>
      </c>
      <c r="H1213" s="93"/>
      <c r="I1213" s="51"/>
      <c r="J1213" s="52">
        <f t="shared" si="58"/>
        <v>0</v>
      </c>
      <c r="K1213" s="93"/>
      <c r="L1213" s="125" t="s">
        <v>162</v>
      </c>
      <c r="M1213" s="125" t="s">
        <v>170</v>
      </c>
      <c r="N1213" s="125" t="s">
        <v>2792</v>
      </c>
      <c r="O1213" s="125"/>
      <c r="P1213" s="125" t="s">
        <v>2781</v>
      </c>
      <c r="Q1213" s="125"/>
      <c r="R1213" s="125"/>
      <c r="S1213" s="125">
        <v>475</v>
      </c>
      <c r="T1213" s="127">
        <v>5.48</v>
      </c>
      <c r="U1213" s="125">
        <v>20</v>
      </c>
    </row>
    <row r="1214" spans="1:21" s="142" customFormat="1" ht="25.5" x14ac:dyDescent="0.25">
      <c r="A1214" s="639"/>
      <c r="B1214" s="123" t="s">
        <v>3413</v>
      </c>
      <c r="C1214" s="175" t="s">
        <v>3414</v>
      </c>
      <c r="D1214" s="125">
        <v>1</v>
      </c>
      <c r="E1214" s="126" t="s">
        <v>242</v>
      </c>
      <c r="F1214" s="5">
        <v>7198</v>
      </c>
      <c r="G1214" s="52">
        <f t="shared" si="55"/>
        <v>5038.6000000000004</v>
      </c>
      <c r="H1214" s="93"/>
      <c r="I1214" s="51"/>
      <c r="J1214" s="52">
        <f t="shared" si="58"/>
        <v>0</v>
      </c>
      <c r="K1214" s="93"/>
      <c r="L1214" s="125" t="s">
        <v>162</v>
      </c>
      <c r="M1214" s="125" t="s">
        <v>170</v>
      </c>
      <c r="N1214" s="125" t="s">
        <v>2792</v>
      </c>
      <c r="O1214" s="125"/>
      <c r="P1214" s="125" t="s">
        <v>2781</v>
      </c>
      <c r="Q1214" s="125"/>
      <c r="R1214" s="125"/>
      <c r="S1214" s="125">
        <v>475</v>
      </c>
      <c r="T1214" s="127">
        <v>5.48</v>
      </c>
      <c r="U1214" s="125">
        <v>20</v>
      </c>
    </row>
    <row r="1215" spans="1:21" s="142" customFormat="1" ht="31.5" x14ac:dyDescent="0.25">
      <c r="A1215" s="639"/>
      <c r="B1215" s="264" t="s">
        <v>3585</v>
      </c>
      <c r="C1215" s="424" t="s">
        <v>3586</v>
      </c>
      <c r="D1215" s="266"/>
      <c r="E1215" s="267" t="s">
        <v>235</v>
      </c>
      <c r="F1215" s="268">
        <v>28182</v>
      </c>
      <c r="G1215" s="271">
        <f t="shared" si="55"/>
        <v>19727.400000000001</v>
      </c>
      <c r="H1215" s="93"/>
      <c r="I1215" s="270"/>
      <c r="J1215" s="271">
        <f t="shared" si="58"/>
        <v>0</v>
      </c>
      <c r="K1215" s="93"/>
      <c r="L1215" s="266" t="s">
        <v>162</v>
      </c>
      <c r="M1215" s="266" t="s">
        <v>170</v>
      </c>
      <c r="N1215" s="266" t="s">
        <v>2797</v>
      </c>
      <c r="O1215" s="266"/>
      <c r="P1215" s="266" t="s">
        <v>2781</v>
      </c>
      <c r="Q1215" s="266"/>
      <c r="R1215" s="266"/>
      <c r="S1215" s="266">
        <v>475</v>
      </c>
      <c r="T1215" s="371">
        <v>6.1000000000000005</v>
      </c>
      <c r="U1215" s="266">
        <v>20</v>
      </c>
    </row>
    <row r="1216" spans="1:21" s="142" customFormat="1" ht="25.5" x14ac:dyDescent="0.25">
      <c r="A1216" s="639"/>
      <c r="B1216" s="123" t="s">
        <v>3435</v>
      </c>
      <c r="C1216" s="175" t="s">
        <v>3436</v>
      </c>
      <c r="D1216" s="125">
        <v>1</v>
      </c>
      <c r="E1216" s="126" t="s">
        <v>242</v>
      </c>
      <c r="F1216" s="5">
        <v>16470</v>
      </c>
      <c r="G1216" s="52">
        <f t="shared" si="55"/>
        <v>11529</v>
      </c>
      <c r="H1216" s="93"/>
      <c r="I1216" s="51"/>
      <c r="J1216" s="52">
        <f t="shared" si="58"/>
        <v>0</v>
      </c>
      <c r="K1216" s="93"/>
      <c r="L1216" s="125" t="s">
        <v>162</v>
      </c>
      <c r="M1216" s="125" t="s">
        <v>170</v>
      </c>
      <c r="N1216" s="125" t="s">
        <v>2797</v>
      </c>
      <c r="O1216" s="125"/>
      <c r="P1216" s="125" t="s">
        <v>2781</v>
      </c>
      <c r="Q1216" s="125"/>
      <c r="R1216" s="125"/>
      <c r="S1216" s="125">
        <v>475</v>
      </c>
      <c r="T1216" s="127">
        <v>6.1000000000000005</v>
      </c>
      <c r="U1216" s="125">
        <v>20</v>
      </c>
    </row>
    <row r="1217" spans="1:21" s="142" customFormat="1" x14ac:dyDescent="0.25">
      <c r="A1217" s="639"/>
      <c r="B1217" s="123" t="s">
        <v>2877</v>
      </c>
      <c r="C1217" s="175" t="s">
        <v>2878</v>
      </c>
      <c r="D1217" s="125">
        <v>1</v>
      </c>
      <c r="E1217" s="126" t="s">
        <v>242</v>
      </c>
      <c r="F1217" s="5">
        <v>4392</v>
      </c>
      <c r="G1217" s="52">
        <f t="shared" si="55"/>
        <v>3074.4</v>
      </c>
      <c r="H1217" s="93"/>
      <c r="I1217" s="51"/>
      <c r="J1217" s="52">
        <f t="shared" si="58"/>
        <v>0</v>
      </c>
      <c r="K1217" s="93"/>
      <c r="L1217" s="125" t="s">
        <v>162</v>
      </c>
      <c r="M1217" s="125" t="s">
        <v>170</v>
      </c>
      <c r="N1217" s="125" t="s">
        <v>2797</v>
      </c>
      <c r="O1217" s="125"/>
      <c r="P1217" s="125" t="s">
        <v>2781</v>
      </c>
      <c r="Q1217" s="125"/>
      <c r="R1217" s="125"/>
      <c r="S1217" s="125">
        <v>475</v>
      </c>
      <c r="T1217" s="127">
        <v>6.1000000000000005</v>
      </c>
      <c r="U1217" s="125">
        <v>20</v>
      </c>
    </row>
    <row r="1218" spans="1:21" s="142" customFormat="1" ht="25.5" x14ac:dyDescent="0.25">
      <c r="A1218" s="639"/>
      <c r="B1218" s="123" t="s">
        <v>3416</v>
      </c>
      <c r="C1218" s="175" t="s">
        <v>3417</v>
      </c>
      <c r="D1218" s="125">
        <v>1</v>
      </c>
      <c r="E1218" s="126" t="s">
        <v>242</v>
      </c>
      <c r="F1218" s="5">
        <v>7320</v>
      </c>
      <c r="G1218" s="52">
        <f t="shared" si="55"/>
        <v>5124</v>
      </c>
      <c r="H1218" s="93"/>
      <c r="I1218" s="51"/>
      <c r="J1218" s="52">
        <f t="shared" si="58"/>
        <v>0</v>
      </c>
      <c r="K1218" s="93"/>
      <c r="L1218" s="125" t="s">
        <v>162</v>
      </c>
      <c r="M1218" s="125" t="s">
        <v>170</v>
      </c>
      <c r="N1218" s="125" t="s">
        <v>2797</v>
      </c>
      <c r="O1218" s="125"/>
      <c r="P1218" s="125" t="s">
        <v>2781</v>
      </c>
      <c r="Q1218" s="125"/>
      <c r="R1218" s="125"/>
      <c r="S1218" s="125">
        <v>475</v>
      </c>
      <c r="T1218" s="127">
        <v>6.1000000000000005</v>
      </c>
      <c r="U1218" s="125">
        <v>20</v>
      </c>
    </row>
    <row r="1219" spans="1:21" s="142" customFormat="1" ht="31.5" x14ac:dyDescent="0.25">
      <c r="A1219" s="639"/>
      <c r="B1219" s="264" t="s">
        <v>3587</v>
      </c>
      <c r="C1219" s="424" t="s">
        <v>3588</v>
      </c>
      <c r="D1219" s="266"/>
      <c r="E1219" s="267" t="s">
        <v>235</v>
      </c>
      <c r="F1219" s="268">
        <v>35380</v>
      </c>
      <c r="G1219" s="271">
        <f t="shared" si="55"/>
        <v>24766</v>
      </c>
      <c r="H1219" s="93"/>
      <c r="I1219" s="270"/>
      <c r="J1219" s="271">
        <f t="shared" si="58"/>
        <v>0</v>
      </c>
      <c r="K1219" s="93"/>
      <c r="L1219" s="266" t="s">
        <v>162</v>
      </c>
      <c r="M1219" s="266" t="s">
        <v>170</v>
      </c>
      <c r="N1219" s="266" t="s">
        <v>2802</v>
      </c>
      <c r="O1219" s="266"/>
      <c r="P1219" s="266" t="s">
        <v>2781</v>
      </c>
      <c r="Q1219" s="266"/>
      <c r="R1219" s="266"/>
      <c r="S1219" s="266">
        <v>475</v>
      </c>
      <c r="T1219" s="371">
        <v>7.0600000000000005</v>
      </c>
      <c r="U1219" s="266">
        <v>20</v>
      </c>
    </row>
    <row r="1220" spans="1:21" s="142" customFormat="1" ht="25.5" x14ac:dyDescent="0.25">
      <c r="A1220" s="639"/>
      <c r="B1220" s="123" t="s">
        <v>3439</v>
      </c>
      <c r="C1220" s="175" t="s">
        <v>3440</v>
      </c>
      <c r="D1220" s="125">
        <v>1</v>
      </c>
      <c r="E1220" s="126" t="s">
        <v>242</v>
      </c>
      <c r="F1220" s="5">
        <v>16592</v>
      </c>
      <c r="G1220" s="52">
        <f t="shared" si="55"/>
        <v>11614.400000000001</v>
      </c>
      <c r="H1220" s="93"/>
      <c r="I1220" s="51"/>
      <c r="J1220" s="52">
        <f t="shared" si="58"/>
        <v>0</v>
      </c>
      <c r="K1220" s="93"/>
      <c r="L1220" s="125" t="s">
        <v>162</v>
      </c>
      <c r="M1220" s="125" t="s">
        <v>170</v>
      </c>
      <c r="N1220" s="125" t="s">
        <v>2802</v>
      </c>
      <c r="O1220" s="125"/>
      <c r="P1220" s="125" t="s">
        <v>2781</v>
      </c>
      <c r="Q1220" s="125"/>
      <c r="R1220" s="125"/>
      <c r="S1220" s="125">
        <v>475</v>
      </c>
      <c r="T1220" s="127">
        <v>7.0600000000000005</v>
      </c>
      <c r="U1220" s="125">
        <v>20</v>
      </c>
    </row>
    <row r="1221" spans="1:21" s="142" customFormat="1" x14ac:dyDescent="0.25">
      <c r="A1221" s="639"/>
      <c r="B1221" s="123" t="s">
        <v>2877</v>
      </c>
      <c r="C1221" s="175" t="s">
        <v>2878</v>
      </c>
      <c r="D1221" s="125">
        <v>1</v>
      </c>
      <c r="E1221" s="126" t="s">
        <v>242</v>
      </c>
      <c r="F1221" s="5">
        <v>4392</v>
      </c>
      <c r="G1221" s="52">
        <f t="shared" ref="G1221:G1284" si="59">F1221-F1221*$G$4</f>
        <v>3074.4</v>
      </c>
      <c r="H1221" s="93"/>
      <c r="I1221" s="51"/>
      <c r="J1221" s="52">
        <f t="shared" si="58"/>
        <v>0</v>
      </c>
      <c r="K1221" s="93"/>
      <c r="L1221" s="125" t="s">
        <v>162</v>
      </c>
      <c r="M1221" s="125" t="s">
        <v>170</v>
      </c>
      <c r="N1221" s="125" t="s">
        <v>2802</v>
      </c>
      <c r="O1221" s="125"/>
      <c r="P1221" s="125" t="s">
        <v>2781</v>
      </c>
      <c r="Q1221" s="125"/>
      <c r="R1221" s="125"/>
      <c r="S1221" s="125">
        <v>475</v>
      </c>
      <c r="T1221" s="127">
        <v>7.0600000000000005</v>
      </c>
      <c r="U1221" s="125">
        <v>20</v>
      </c>
    </row>
    <row r="1222" spans="1:21" s="142" customFormat="1" ht="25.5" x14ac:dyDescent="0.25">
      <c r="A1222" s="639"/>
      <c r="B1222" s="123" t="s">
        <v>3413</v>
      </c>
      <c r="C1222" s="175" t="s">
        <v>3414</v>
      </c>
      <c r="D1222" s="125">
        <v>2</v>
      </c>
      <c r="E1222" s="126" t="s">
        <v>242</v>
      </c>
      <c r="F1222" s="5">
        <v>7198</v>
      </c>
      <c r="G1222" s="52">
        <f t="shared" si="59"/>
        <v>5038.6000000000004</v>
      </c>
      <c r="H1222" s="93"/>
      <c r="I1222" s="51"/>
      <c r="J1222" s="52">
        <f t="shared" si="58"/>
        <v>0</v>
      </c>
      <c r="K1222" s="93"/>
      <c r="L1222" s="125" t="s">
        <v>162</v>
      </c>
      <c r="M1222" s="125" t="s">
        <v>170</v>
      </c>
      <c r="N1222" s="125" t="s">
        <v>2802</v>
      </c>
      <c r="O1222" s="125"/>
      <c r="P1222" s="125" t="s">
        <v>2781</v>
      </c>
      <c r="Q1222" s="125"/>
      <c r="R1222" s="125"/>
      <c r="S1222" s="125">
        <v>475</v>
      </c>
      <c r="T1222" s="127">
        <v>7.0600000000000005</v>
      </c>
      <c r="U1222" s="125">
        <v>20</v>
      </c>
    </row>
    <row r="1223" spans="1:21" s="142" customFormat="1" ht="31.5" x14ac:dyDescent="0.25">
      <c r="A1223" s="639"/>
      <c r="B1223" s="264" t="s">
        <v>3589</v>
      </c>
      <c r="C1223" s="424" t="s">
        <v>3590</v>
      </c>
      <c r="D1223" s="266"/>
      <c r="E1223" s="267" t="s">
        <v>235</v>
      </c>
      <c r="F1223" s="268">
        <v>35502</v>
      </c>
      <c r="G1223" s="271">
        <f t="shared" si="59"/>
        <v>24851.4</v>
      </c>
      <c r="H1223" s="93"/>
      <c r="I1223" s="270"/>
      <c r="J1223" s="271">
        <f t="shared" si="58"/>
        <v>0</v>
      </c>
      <c r="K1223" s="93"/>
      <c r="L1223" s="266" t="s">
        <v>162</v>
      </c>
      <c r="M1223" s="266" t="s">
        <v>170</v>
      </c>
      <c r="N1223" s="266" t="s">
        <v>2809</v>
      </c>
      <c r="O1223" s="266"/>
      <c r="P1223" s="266" t="s">
        <v>2781</v>
      </c>
      <c r="Q1223" s="266"/>
      <c r="R1223" s="266"/>
      <c r="S1223" s="266">
        <v>475</v>
      </c>
      <c r="T1223" s="371">
        <v>7.5600000000000005</v>
      </c>
      <c r="U1223" s="266">
        <v>20</v>
      </c>
    </row>
    <row r="1224" spans="1:21" s="142" customFormat="1" ht="25.5" x14ac:dyDescent="0.25">
      <c r="A1224" s="639"/>
      <c r="B1224" s="123" t="s">
        <v>3443</v>
      </c>
      <c r="C1224" s="175" t="s">
        <v>3444</v>
      </c>
      <c r="D1224" s="125">
        <v>1</v>
      </c>
      <c r="E1224" s="126" t="s">
        <v>242</v>
      </c>
      <c r="F1224" s="5">
        <v>16714</v>
      </c>
      <c r="G1224" s="52">
        <f t="shared" si="59"/>
        <v>11699.8</v>
      </c>
      <c r="H1224" s="93"/>
      <c r="I1224" s="51"/>
      <c r="J1224" s="52">
        <f t="shared" si="58"/>
        <v>0</v>
      </c>
      <c r="K1224" s="93"/>
      <c r="L1224" s="125" t="s">
        <v>162</v>
      </c>
      <c r="M1224" s="125" t="s">
        <v>170</v>
      </c>
      <c r="N1224" s="125" t="s">
        <v>2809</v>
      </c>
      <c r="O1224" s="125"/>
      <c r="P1224" s="125" t="s">
        <v>2781</v>
      </c>
      <c r="Q1224" s="125"/>
      <c r="R1224" s="125"/>
      <c r="S1224" s="125">
        <v>475</v>
      </c>
      <c r="T1224" s="127">
        <v>7.5600000000000005</v>
      </c>
      <c r="U1224" s="125">
        <v>20</v>
      </c>
    </row>
    <row r="1225" spans="1:21" s="142" customFormat="1" x14ac:dyDescent="0.25">
      <c r="A1225" s="639"/>
      <c r="B1225" s="123" t="s">
        <v>2877</v>
      </c>
      <c r="C1225" s="175" t="s">
        <v>2878</v>
      </c>
      <c r="D1225" s="125">
        <v>1</v>
      </c>
      <c r="E1225" s="126" t="s">
        <v>242</v>
      </c>
      <c r="F1225" s="5">
        <v>4392</v>
      </c>
      <c r="G1225" s="52">
        <f t="shared" si="59"/>
        <v>3074.4</v>
      </c>
      <c r="H1225" s="93"/>
      <c r="I1225" s="51"/>
      <c r="J1225" s="52">
        <f t="shared" si="58"/>
        <v>0</v>
      </c>
      <c r="K1225" s="93"/>
      <c r="L1225" s="125" t="s">
        <v>162</v>
      </c>
      <c r="M1225" s="125" t="s">
        <v>170</v>
      </c>
      <c r="N1225" s="125" t="s">
        <v>2809</v>
      </c>
      <c r="O1225" s="125"/>
      <c r="P1225" s="125" t="s">
        <v>2781</v>
      </c>
      <c r="Q1225" s="125"/>
      <c r="R1225" s="125"/>
      <c r="S1225" s="125">
        <v>475</v>
      </c>
      <c r="T1225" s="127">
        <v>7.5600000000000005</v>
      </c>
      <c r="U1225" s="125">
        <v>20</v>
      </c>
    </row>
    <row r="1226" spans="1:21" s="142" customFormat="1" ht="25.5" x14ac:dyDescent="0.25">
      <c r="A1226" s="639"/>
      <c r="B1226" s="123" t="s">
        <v>3413</v>
      </c>
      <c r="C1226" s="175" t="s">
        <v>3414</v>
      </c>
      <c r="D1226" s="125">
        <v>2</v>
      </c>
      <c r="E1226" s="126" t="s">
        <v>242</v>
      </c>
      <c r="F1226" s="5">
        <v>7198</v>
      </c>
      <c r="G1226" s="52">
        <f t="shared" si="59"/>
        <v>5038.6000000000004</v>
      </c>
      <c r="H1226" s="93"/>
      <c r="I1226" s="51"/>
      <c r="J1226" s="52">
        <f t="shared" si="58"/>
        <v>0</v>
      </c>
      <c r="K1226" s="93"/>
      <c r="L1226" s="125" t="s">
        <v>162</v>
      </c>
      <c r="M1226" s="125" t="s">
        <v>170</v>
      </c>
      <c r="N1226" s="125" t="s">
        <v>2809</v>
      </c>
      <c r="O1226" s="125"/>
      <c r="P1226" s="125" t="s">
        <v>2781</v>
      </c>
      <c r="Q1226" s="125"/>
      <c r="R1226" s="125"/>
      <c r="S1226" s="125">
        <v>475</v>
      </c>
      <c r="T1226" s="127">
        <v>7.5600000000000005</v>
      </c>
      <c r="U1226" s="125">
        <v>20</v>
      </c>
    </row>
    <row r="1227" spans="1:21" s="142" customFormat="1" ht="31.5" x14ac:dyDescent="0.25">
      <c r="A1227" s="639"/>
      <c r="B1227" s="264" t="s">
        <v>3591</v>
      </c>
      <c r="C1227" s="424" t="s">
        <v>3592</v>
      </c>
      <c r="D1227" s="266"/>
      <c r="E1227" s="267" t="s">
        <v>235</v>
      </c>
      <c r="F1227" s="268">
        <v>32208</v>
      </c>
      <c r="G1227" s="271">
        <f t="shared" si="59"/>
        <v>22545.599999999999</v>
      </c>
      <c r="H1227" s="93"/>
      <c r="I1227" s="270"/>
      <c r="J1227" s="271">
        <f t="shared" si="58"/>
        <v>0</v>
      </c>
      <c r="K1227" s="93"/>
      <c r="L1227" s="266" t="s">
        <v>162</v>
      </c>
      <c r="M1227" s="266" t="s">
        <v>170</v>
      </c>
      <c r="N1227" s="266" t="s">
        <v>2809</v>
      </c>
      <c r="O1227" s="266"/>
      <c r="P1227" s="266" t="s">
        <v>2781</v>
      </c>
      <c r="Q1227" s="266"/>
      <c r="R1227" s="266"/>
      <c r="S1227" s="266">
        <v>475</v>
      </c>
      <c r="T1227" s="371">
        <v>7.4600000000000009</v>
      </c>
      <c r="U1227" s="266">
        <v>20</v>
      </c>
    </row>
    <row r="1228" spans="1:21" s="142" customFormat="1" ht="25.5" x14ac:dyDescent="0.25">
      <c r="A1228" s="639"/>
      <c r="B1228" s="123" t="s">
        <v>3443</v>
      </c>
      <c r="C1228" s="175" t="s">
        <v>3444</v>
      </c>
      <c r="D1228" s="125">
        <v>1</v>
      </c>
      <c r="E1228" s="126" t="s">
        <v>242</v>
      </c>
      <c r="F1228" s="5">
        <v>16714</v>
      </c>
      <c r="G1228" s="52">
        <f t="shared" si="59"/>
        <v>11699.8</v>
      </c>
      <c r="H1228" s="93"/>
      <c r="I1228" s="51"/>
      <c r="J1228" s="52">
        <f t="shared" si="58"/>
        <v>0</v>
      </c>
      <c r="K1228" s="93"/>
      <c r="L1228" s="125" t="s">
        <v>162</v>
      </c>
      <c r="M1228" s="125" t="s">
        <v>170</v>
      </c>
      <c r="N1228" s="125" t="s">
        <v>2809</v>
      </c>
      <c r="O1228" s="125"/>
      <c r="P1228" s="125" t="s">
        <v>2781</v>
      </c>
      <c r="Q1228" s="125"/>
      <c r="R1228" s="125"/>
      <c r="S1228" s="125">
        <v>475</v>
      </c>
      <c r="T1228" s="127">
        <v>7.4600000000000009</v>
      </c>
      <c r="U1228" s="125">
        <v>20</v>
      </c>
    </row>
    <row r="1229" spans="1:21" s="142" customFormat="1" x14ac:dyDescent="0.25">
      <c r="A1229" s="639"/>
      <c r="B1229" s="123" t="s">
        <v>2877</v>
      </c>
      <c r="C1229" s="175" t="s">
        <v>2878</v>
      </c>
      <c r="D1229" s="125">
        <v>1</v>
      </c>
      <c r="E1229" s="126" t="s">
        <v>242</v>
      </c>
      <c r="F1229" s="5">
        <v>4392</v>
      </c>
      <c r="G1229" s="52">
        <f t="shared" si="59"/>
        <v>3074.4</v>
      </c>
      <c r="H1229" s="93"/>
      <c r="I1229" s="51"/>
      <c r="J1229" s="52">
        <f t="shared" si="58"/>
        <v>0</v>
      </c>
      <c r="K1229" s="93"/>
      <c r="L1229" s="125" t="s">
        <v>162</v>
      </c>
      <c r="M1229" s="125" t="s">
        <v>170</v>
      </c>
      <c r="N1229" s="125" t="s">
        <v>2809</v>
      </c>
      <c r="O1229" s="125"/>
      <c r="P1229" s="125" t="s">
        <v>2781</v>
      </c>
      <c r="Q1229" s="125"/>
      <c r="R1229" s="125"/>
      <c r="S1229" s="125">
        <v>475</v>
      </c>
      <c r="T1229" s="127">
        <v>7.4600000000000009</v>
      </c>
      <c r="U1229" s="125">
        <v>20</v>
      </c>
    </row>
    <row r="1230" spans="1:21" s="142" customFormat="1" ht="25.5" x14ac:dyDescent="0.25">
      <c r="A1230" s="639"/>
      <c r="B1230" s="123" t="s">
        <v>3413</v>
      </c>
      <c r="C1230" s="175" t="s">
        <v>3414</v>
      </c>
      <c r="D1230" s="125">
        <v>1</v>
      </c>
      <c r="E1230" s="126" t="s">
        <v>242</v>
      </c>
      <c r="F1230" s="5">
        <v>7198</v>
      </c>
      <c r="G1230" s="52">
        <f t="shared" si="59"/>
        <v>5038.6000000000004</v>
      </c>
      <c r="H1230" s="93"/>
      <c r="I1230" s="51"/>
      <c r="J1230" s="52">
        <f t="shared" si="58"/>
        <v>0</v>
      </c>
      <c r="K1230" s="93"/>
      <c r="L1230" s="125" t="s">
        <v>162</v>
      </c>
      <c r="M1230" s="125" t="s">
        <v>170</v>
      </c>
      <c r="N1230" s="125" t="s">
        <v>2809</v>
      </c>
      <c r="O1230" s="125"/>
      <c r="P1230" s="125" t="s">
        <v>2781</v>
      </c>
      <c r="Q1230" s="125"/>
      <c r="R1230" s="125"/>
      <c r="S1230" s="125">
        <v>475</v>
      </c>
      <c r="T1230" s="127">
        <v>7.4600000000000009</v>
      </c>
      <c r="U1230" s="125">
        <v>20</v>
      </c>
    </row>
    <row r="1231" spans="1:21" s="142" customFormat="1" ht="25.5" x14ac:dyDescent="0.25">
      <c r="A1231" s="639"/>
      <c r="B1231" s="123" t="s">
        <v>3423</v>
      </c>
      <c r="C1231" s="175" t="s">
        <v>3424</v>
      </c>
      <c r="D1231" s="125">
        <v>4</v>
      </c>
      <c r="E1231" s="126" t="s">
        <v>242</v>
      </c>
      <c r="F1231" s="5">
        <v>976</v>
      </c>
      <c r="G1231" s="52">
        <f t="shared" si="59"/>
        <v>683.2</v>
      </c>
      <c r="H1231" s="93"/>
      <c r="I1231" s="51"/>
      <c r="J1231" s="52">
        <f t="shared" si="58"/>
        <v>0</v>
      </c>
      <c r="K1231" s="93"/>
      <c r="L1231" s="125" t="s">
        <v>162</v>
      </c>
      <c r="M1231" s="125" t="s">
        <v>170</v>
      </c>
      <c r="N1231" s="125" t="s">
        <v>2809</v>
      </c>
      <c r="O1231" s="125"/>
      <c r="P1231" s="125" t="s">
        <v>2781</v>
      </c>
      <c r="Q1231" s="125"/>
      <c r="R1231" s="125"/>
      <c r="S1231" s="125">
        <v>475</v>
      </c>
      <c r="T1231" s="127">
        <v>7.4600000000000009</v>
      </c>
      <c r="U1231" s="125">
        <v>20</v>
      </c>
    </row>
    <row r="1232" spans="1:21" s="142" customFormat="1" ht="31.5" x14ac:dyDescent="0.25">
      <c r="A1232" s="639"/>
      <c r="B1232" s="264" t="s">
        <v>3593</v>
      </c>
      <c r="C1232" s="424" t="s">
        <v>3594</v>
      </c>
      <c r="D1232" s="266"/>
      <c r="E1232" s="267" t="s">
        <v>235</v>
      </c>
      <c r="F1232" s="268">
        <v>35746</v>
      </c>
      <c r="G1232" s="271">
        <f t="shared" si="59"/>
        <v>25022.2</v>
      </c>
      <c r="H1232" s="93"/>
      <c r="I1232" s="270"/>
      <c r="J1232" s="271">
        <f t="shared" si="58"/>
        <v>0</v>
      </c>
      <c r="K1232" s="93"/>
      <c r="L1232" s="266" t="s">
        <v>162</v>
      </c>
      <c r="M1232" s="266" t="s">
        <v>170</v>
      </c>
      <c r="N1232" s="266" t="s">
        <v>2816</v>
      </c>
      <c r="O1232" s="266"/>
      <c r="P1232" s="266" t="s">
        <v>2781</v>
      </c>
      <c r="Q1232" s="266"/>
      <c r="R1232" s="266"/>
      <c r="S1232" s="266">
        <v>475</v>
      </c>
      <c r="T1232" s="371">
        <v>8.06</v>
      </c>
      <c r="U1232" s="266">
        <v>20</v>
      </c>
    </row>
    <row r="1233" spans="1:21" s="142" customFormat="1" ht="25.5" x14ac:dyDescent="0.25">
      <c r="A1233" s="639"/>
      <c r="B1233" s="123" t="s">
        <v>3447</v>
      </c>
      <c r="C1233" s="175" t="s">
        <v>3448</v>
      </c>
      <c r="D1233" s="125">
        <v>1</v>
      </c>
      <c r="E1233" s="126" t="s">
        <v>242</v>
      </c>
      <c r="F1233" s="5">
        <v>16958</v>
      </c>
      <c r="G1233" s="52">
        <f t="shared" si="59"/>
        <v>11870.6</v>
      </c>
      <c r="H1233" s="93"/>
      <c r="I1233" s="51"/>
      <c r="J1233" s="52">
        <f t="shared" si="58"/>
        <v>0</v>
      </c>
      <c r="K1233" s="93"/>
      <c r="L1233" s="125" t="s">
        <v>162</v>
      </c>
      <c r="M1233" s="125" t="s">
        <v>170</v>
      </c>
      <c r="N1233" s="125" t="s">
        <v>2816</v>
      </c>
      <c r="O1233" s="125"/>
      <c r="P1233" s="125" t="s">
        <v>2781</v>
      </c>
      <c r="Q1233" s="125"/>
      <c r="R1233" s="125"/>
      <c r="S1233" s="125">
        <v>475</v>
      </c>
      <c r="T1233" s="127">
        <v>8.06</v>
      </c>
      <c r="U1233" s="125">
        <v>20</v>
      </c>
    </row>
    <row r="1234" spans="1:21" s="142" customFormat="1" x14ac:dyDescent="0.25">
      <c r="A1234" s="639"/>
      <c r="B1234" s="123" t="s">
        <v>2877</v>
      </c>
      <c r="C1234" s="175" t="s">
        <v>2878</v>
      </c>
      <c r="D1234" s="125">
        <v>1</v>
      </c>
      <c r="E1234" s="126" t="s">
        <v>242</v>
      </c>
      <c r="F1234" s="5">
        <v>4392</v>
      </c>
      <c r="G1234" s="52">
        <f t="shared" si="59"/>
        <v>3074.4</v>
      </c>
      <c r="H1234" s="93"/>
      <c r="I1234" s="51"/>
      <c r="J1234" s="52">
        <f t="shared" si="58"/>
        <v>0</v>
      </c>
      <c r="K1234" s="93"/>
      <c r="L1234" s="125" t="s">
        <v>162</v>
      </c>
      <c r="M1234" s="125" t="s">
        <v>170</v>
      </c>
      <c r="N1234" s="125" t="s">
        <v>2816</v>
      </c>
      <c r="O1234" s="125"/>
      <c r="P1234" s="125" t="s">
        <v>2781</v>
      </c>
      <c r="Q1234" s="125"/>
      <c r="R1234" s="125"/>
      <c r="S1234" s="125">
        <v>475</v>
      </c>
      <c r="T1234" s="127">
        <v>8.06</v>
      </c>
      <c r="U1234" s="125">
        <v>20</v>
      </c>
    </row>
    <row r="1235" spans="1:21" s="142" customFormat="1" ht="25.5" x14ac:dyDescent="0.25">
      <c r="A1235" s="639"/>
      <c r="B1235" s="123" t="s">
        <v>3413</v>
      </c>
      <c r="C1235" s="175" t="s">
        <v>3414</v>
      </c>
      <c r="D1235" s="125">
        <v>2</v>
      </c>
      <c r="E1235" s="126" t="s">
        <v>242</v>
      </c>
      <c r="F1235" s="5">
        <v>7198</v>
      </c>
      <c r="G1235" s="52">
        <f t="shared" si="59"/>
        <v>5038.6000000000004</v>
      </c>
      <c r="H1235" s="93"/>
      <c r="I1235" s="51"/>
      <c r="J1235" s="52">
        <f t="shared" ref="J1235:J1266" si="60">IF(I1235*G1235&gt;0,I1235*G1235,0)</f>
        <v>0</v>
      </c>
      <c r="K1235" s="93"/>
      <c r="L1235" s="125" t="s">
        <v>162</v>
      </c>
      <c r="M1235" s="125" t="s">
        <v>170</v>
      </c>
      <c r="N1235" s="125" t="s">
        <v>2816</v>
      </c>
      <c r="O1235" s="125"/>
      <c r="P1235" s="125" t="s">
        <v>2781</v>
      </c>
      <c r="Q1235" s="125"/>
      <c r="R1235" s="125"/>
      <c r="S1235" s="125">
        <v>475</v>
      </c>
      <c r="T1235" s="127">
        <v>8.06</v>
      </c>
      <c r="U1235" s="125">
        <v>20</v>
      </c>
    </row>
    <row r="1236" spans="1:21" s="142" customFormat="1" ht="31.5" x14ac:dyDescent="0.25">
      <c r="A1236" s="639"/>
      <c r="B1236" s="264" t="s">
        <v>3595</v>
      </c>
      <c r="C1236" s="424" t="s">
        <v>3596</v>
      </c>
      <c r="D1236" s="266"/>
      <c r="E1236" s="267" t="s">
        <v>235</v>
      </c>
      <c r="F1236" s="268">
        <v>33428</v>
      </c>
      <c r="G1236" s="271">
        <f t="shared" si="59"/>
        <v>23399.599999999999</v>
      </c>
      <c r="H1236" s="93"/>
      <c r="I1236" s="270"/>
      <c r="J1236" s="271">
        <f t="shared" si="60"/>
        <v>0</v>
      </c>
      <c r="K1236" s="93"/>
      <c r="L1236" s="266" t="s">
        <v>162</v>
      </c>
      <c r="M1236" s="266" t="s">
        <v>170</v>
      </c>
      <c r="N1236" s="266" t="s">
        <v>2816</v>
      </c>
      <c r="O1236" s="266"/>
      <c r="P1236" s="266" t="s">
        <v>2781</v>
      </c>
      <c r="Q1236" s="266"/>
      <c r="R1236" s="266"/>
      <c r="S1236" s="266">
        <v>475</v>
      </c>
      <c r="T1236" s="371">
        <v>8.08</v>
      </c>
      <c r="U1236" s="266">
        <v>20</v>
      </c>
    </row>
    <row r="1237" spans="1:21" s="142" customFormat="1" ht="25.5" x14ac:dyDescent="0.25">
      <c r="A1237" s="639"/>
      <c r="B1237" s="123" t="s">
        <v>3447</v>
      </c>
      <c r="C1237" s="175" t="s">
        <v>3448</v>
      </c>
      <c r="D1237" s="125">
        <v>1</v>
      </c>
      <c r="E1237" s="126" t="s">
        <v>242</v>
      </c>
      <c r="F1237" s="5">
        <v>16958</v>
      </c>
      <c r="G1237" s="52">
        <f t="shared" si="59"/>
        <v>11870.6</v>
      </c>
      <c r="H1237" s="93"/>
      <c r="I1237" s="51"/>
      <c r="J1237" s="52">
        <f t="shared" si="60"/>
        <v>0</v>
      </c>
      <c r="K1237" s="93"/>
      <c r="L1237" s="125" t="s">
        <v>162</v>
      </c>
      <c r="M1237" s="125" t="s">
        <v>170</v>
      </c>
      <c r="N1237" s="125" t="s">
        <v>2816</v>
      </c>
      <c r="O1237" s="125"/>
      <c r="P1237" s="125" t="s">
        <v>2781</v>
      </c>
      <c r="Q1237" s="125"/>
      <c r="R1237" s="125"/>
      <c r="S1237" s="125">
        <v>475</v>
      </c>
      <c r="T1237" s="127">
        <v>8.08</v>
      </c>
      <c r="U1237" s="125">
        <v>20</v>
      </c>
    </row>
    <row r="1238" spans="1:21" s="142" customFormat="1" x14ac:dyDescent="0.25">
      <c r="A1238" s="639"/>
      <c r="B1238" s="123" t="s">
        <v>2877</v>
      </c>
      <c r="C1238" s="175" t="s">
        <v>2878</v>
      </c>
      <c r="D1238" s="125">
        <v>1</v>
      </c>
      <c r="E1238" s="126" t="s">
        <v>242</v>
      </c>
      <c r="F1238" s="5">
        <v>4392</v>
      </c>
      <c r="G1238" s="52">
        <f t="shared" si="59"/>
        <v>3074.4</v>
      </c>
      <c r="H1238" s="93"/>
      <c r="I1238" s="51"/>
      <c r="J1238" s="52">
        <f t="shared" si="60"/>
        <v>0</v>
      </c>
      <c r="K1238" s="93"/>
      <c r="L1238" s="125" t="s">
        <v>162</v>
      </c>
      <c r="M1238" s="125" t="s">
        <v>170</v>
      </c>
      <c r="N1238" s="125" t="s">
        <v>2816</v>
      </c>
      <c r="O1238" s="125"/>
      <c r="P1238" s="125" t="s">
        <v>2781</v>
      </c>
      <c r="Q1238" s="125"/>
      <c r="R1238" s="125"/>
      <c r="S1238" s="125">
        <v>475</v>
      </c>
      <c r="T1238" s="127">
        <v>8.08</v>
      </c>
      <c r="U1238" s="125">
        <v>20</v>
      </c>
    </row>
    <row r="1239" spans="1:21" s="142" customFormat="1" ht="25.5" x14ac:dyDescent="0.25">
      <c r="A1239" s="639"/>
      <c r="B1239" s="123" t="s">
        <v>3413</v>
      </c>
      <c r="C1239" s="175" t="s">
        <v>3414</v>
      </c>
      <c r="D1239" s="125">
        <v>1</v>
      </c>
      <c r="E1239" s="126" t="s">
        <v>242</v>
      </c>
      <c r="F1239" s="5">
        <v>7198</v>
      </c>
      <c r="G1239" s="52">
        <f t="shared" si="59"/>
        <v>5038.6000000000004</v>
      </c>
      <c r="H1239" s="93"/>
      <c r="I1239" s="51"/>
      <c r="J1239" s="52">
        <f t="shared" si="60"/>
        <v>0</v>
      </c>
      <c r="K1239" s="93"/>
      <c r="L1239" s="125" t="s">
        <v>162</v>
      </c>
      <c r="M1239" s="125" t="s">
        <v>170</v>
      </c>
      <c r="N1239" s="125" t="s">
        <v>2816</v>
      </c>
      <c r="O1239" s="125"/>
      <c r="P1239" s="125" t="s">
        <v>2781</v>
      </c>
      <c r="Q1239" s="125"/>
      <c r="R1239" s="125"/>
      <c r="S1239" s="125">
        <v>475</v>
      </c>
      <c r="T1239" s="127">
        <v>8.08</v>
      </c>
      <c r="U1239" s="125">
        <v>20</v>
      </c>
    </row>
    <row r="1240" spans="1:21" s="142" customFormat="1" ht="25.5" x14ac:dyDescent="0.25">
      <c r="A1240" s="639"/>
      <c r="B1240" s="123" t="s">
        <v>3423</v>
      </c>
      <c r="C1240" s="175" t="s">
        <v>3424</v>
      </c>
      <c r="D1240" s="125">
        <v>5</v>
      </c>
      <c r="E1240" s="126" t="s">
        <v>242</v>
      </c>
      <c r="F1240" s="5">
        <v>976</v>
      </c>
      <c r="G1240" s="52">
        <f t="shared" si="59"/>
        <v>683.2</v>
      </c>
      <c r="H1240" s="93"/>
      <c r="I1240" s="51"/>
      <c r="J1240" s="52">
        <f t="shared" si="60"/>
        <v>0</v>
      </c>
      <c r="K1240" s="93"/>
      <c r="L1240" s="125" t="s">
        <v>162</v>
      </c>
      <c r="M1240" s="125" t="s">
        <v>170</v>
      </c>
      <c r="N1240" s="125" t="s">
        <v>2816</v>
      </c>
      <c r="O1240" s="125"/>
      <c r="P1240" s="125" t="s">
        <v>2781</v>
      </c>
      <c r="Q1240" s="125"/>
      <c r="R1240" s="125"/>
      <c r="S1240" s="125">
        <v>475</v>
      </c>
      <c r="T1240" s="127">
        <v>8.08</v>
      </c>
      <c r="U1240" s="125">
        <v>20</v>
      </c>
    </row>
    <row r="1241" spans="1:21" s="142" customFormat="1" ht="31.5" x14ac:dyDescent="0.25">
      <c r="A1241" s="639"/>
      <c r="B1241" s="264" t="s">
        <v>3597</v>
      </c>
      <c r="C1241" s="424" t="s">
        <v>3598</v>
      </c>
      <c r="D1241" s="266"/>
      <c r="E1241" s="267" t="s">
        <v>235</v>
      </c>
      <c r="F1241" s="268">
        <v>36356</v>
      </c>
      <c r="G1241" s="271">
        <f t="shared" si="59"/>
        <v>25449.200000000001</v>
      </c>
      <c r="H1241" s="93"/>
      <c r="I1241" s="270"/>
      <c r="J1241" s="271">
        <f t="shared" si="60"/>
        <v>0</v>
      </c>
      <c r="K1241" s="93"/>
      <c r="L1241" s="266" t="s">
        <v>162</v>
      </c>
      <c r="M1241" s="266" t="s">
        <v>170</v>
      </c>
      <c r="N1241" s="266" t="s">
        <v>2819</v>
      </c>
      <c r="O1241" s="266"/>
      <c r="P1241" s="266" t="s">
        <v>2781</v>
      </c>
      <c r="Q1241" s="266"/>
      <c r="R1241" s="266"/>
      <c r="S1241" s="266">
        <v>475</v>
      </c>
      <c r="T1241" s="371">
        <v>8.84</v>
      </c>
      <c r="U1241" s="266">
        <v>20</v>
      </c>
    </row>
    <row r="1242" spans="1:21" s="142" customFormat="1" ht="25.5" x14ac:dyDescent="0.25">
      <c r="A1242" s="639"/>
      <c r="B1242" s="123" t="s">
        <v>3451</v>
      </c>
      <c r="C1242" s="175" t="s">
        <v>3452</v>
      </c>
      <c r="D1242" s="125">
        <v>1</v>
      </c>
      <c r="E1242" s="126" t="s">
        <v>242</v>
      </c>
      <c r="F1242" s="5">
        <v>17446</v>
      </c>
      <c r="G1242" s="52">
        <f t="shared" si="59"/>
        <v>12212.2</v>
      </c>
      <c r="H1242" s="93"/>
      <c r="I1242" s="51"/>
      <c r="J1242" s="52">
        <f t="shared" si="60"/>
        <v>0</v>
      </c>
      <c r="K1242" s="93"/>
      <c r="L1242" s="125" t="s">
        <v>162</v>
      </c>
      <c r="M1242" s="125" t="s">
        <v>170</v>
      </c>
      <c r="N1242" s="125" t="s">
        <v>2819</v>
      </c>
      <c r="O1242" s="125"/>
      <c r="P1242" s="125" t="s">
        <v>2781</v>
      </c>
      <c r="Q1242" s="125"/>
      <c r="R1242" s="125"/>
      <c r="S1242" s="125">
        <v>475</v>
      </c>
      <c r="T1242" s="127">
        <v>8.84</v>
      </c>
      <c r="U1242" s="125">
        <v>20</v>
      </c>
    </row>
    <row r="1243" spans="1:21" s="142" customFormat="1" x14ac:dyDescent="0.25">
      <c r="A1243" s="639"/>
      <c r="B1243" s="123" t="s">
        <v>2877</v>
      </c>
      <c r="C1243" s="175" t="s">
        <v>2878</v>
      </c>
      <c r="D1243" s="125">
        <v>1</v>
      </c>
      <c r="E1243" s="126" t="s">
        <v>242</v>
      </c>
      <c r="F1243" s="5">
        <v>4392</v>
      </c>
      <c r="G1243" s="52">
        <f t="shared" si="59"/>
        <v>3074.4</v>
      </c>
      <c r="H1243" s="93"/>
      <c r="I1243" s="51"/>
      <c r="J1243" s="52">
        <f t="shared" si="60"/>
        <v>0</v>
      </c>
      <c r="K1243" s="93"/>
      <c r="L1243" s="125" t="s">
        <v>162</v>
      </c>
      <c r="M1243" s="125" t="s">
        <v>170</v>
      </c>
      <c r="N1243" s="125" t="s">
        <v>2819</v>
      </c>
      <c r="O1243" s="125"/>
      <c r="P1243" s="125" t="s">
        <v>2781</v>
      </c>
      <c r="Q1243" s="125"/>
      <c r="R1243" s="125"/>
      <c r="S1243" s="125">
        <v>475</v>
      </c>
      <c r="T1243" s="127">
        <v>8.84</v>
      </c>
      <c r="U1243" s="125">
        <v>20</v>
      </c>
    </row>
    <row r="1244" spans="1:21" s="142" customFormat="1" ht="25.5" x14ac:dyDescent="0.25">
      <c r="A1244" s="639"/>
      <c r="B1244" s="123" t="s">
        <v>3413</v>
      </c>
      <c r="C1244" s="175" t="s">
        <v>3414</v>
      </c>
      <c r="D1244" s="125">
        <v>1</v>
      </c>
      <c r="E1244" s="126" t="s">
        <v>242</v>
      </c>
      <c r="F1244" s="5">
        <v>7198</v>
      </c>
      <c r="G1244" s="52">
        <f t="shared" si="59"/>
        <v>5038.6000000000004</v>
      </c>
      <c r="H1244" s="93"/>
      <c r="I1244" s="51"/>
      <c r="J1244" s="52">
        <f t="shared" si="60"/>
        <v>0</v>
      </c>
      <c r="K1244" s="93"/>
      <c r="L1244" s="125" t="s">
        <v>162</v>
      </c>
      <c r="M1244" s="125" t="s">
        <v>170</v>
      </c>
      <c r="N1244" s="125" t="s">
        <v>2819</v>
      </c>
      <c r="O1244" s="125"/>
      <c r="P1244" s="125" t="s">
        <v>2781</v>
      </c>
      <c r="Q1244" s="125"/>
      <c r="R1244" s="125"/>
      <c r="S1244" s="125">
        <v>475</v>
      </c>
      <c r="T1244" s="127">
        <v>8.84</v>
      </c>
      <c r="U1244" s="125">
        <v>20</v>
      </c>
    </row>
    <row r="1245" spans="1:21" s="142" customFormat="1" ht="25.5" x14ac:dyDescent="0.25">
      <c r="A1245" s="639"/>
      <c r="B1245" s="123" t="s">
        <v>3416</v>
      </c>
      <c r="C1245" s="175" t="s">
        <v>3417</v>
      </c>
      <c r="D1245" s="125">
        <v>1</v>
      </c>
      <c r="E1245" s="126" t="s">
        <v>242</v>
      </c>
      <c r="F1245" s="5">
        <v>7320</v>
      </c>
      <c r="G1245" s="52">
        <f t="shared" si="59"/>
        <v>5124</v>
      </c>
      <c r="H1245" s="93"/>
      <c r="I1245" s="51"/>
      <c r="J1245" s="52">
        <f t="shared" si="60"/>
        <v>0</v>
      </c>
      <c r="K1245" s="93"/>
      <c r="L1245" s="125" t="s">
        <v>162</v>
      </c>
      <c r="M1245" s="125" t="s">
        <v>170</v>
      </c>
      <c r="N1245" s="125" t="s">
        <v>2819</v>
      </c>
      <c r="O1245" s="125"/>
      <c r="P1245" s="125" t="s">
        <v>2781</v>
      </c>
      <c r="Q1245" s="125"/>
      <c r="R1245" s="125"/>
      <c r="S1245" s="125">
        <v>475</v>
      </c>
      <c r="T1245" s="127">
        <v>8.84</v>
      </c>
      <c r="U1245" s="125">
        <v>20</v>
      </c>
    </row>
    <row r="1246" spans="1:21" s="142" customFormat="1" ht="31.5" x14ac:dyDescent="0.25">
      <c r="A1246" s="639"/>
      <c r="B1246" s="264" t="s">
        <v>3599</v>
      </c>
      <c r="C1246" s="424" t="s">
        <v>3600</v>
      </c>
      <c r="D1246" s="266"/>
      <c r="E1246" s="267" t="s">
        <v>235</v>
      </c>
      <c r="F1246" s="268">
        <v>32086</v>
      </c>
      <c r="G1246" s="271">
        <f t="shared" si="59"/>
        <v>22460.2</v>
      </c>
      <c r="H1246" s="93"/>
      <c r="I1246" s="270"/>
      <c r="J1246" s="271">
        <f t="shared" si="60"/>
        <v>0</v>
      </c>
      <c r="K1246" s="93"/>
      <c r="L1246" s="266" t="s">
        <v>162</v>
      </c>
      <c r="M1246" s="266" t="s">
        <v>170</v>
      </c>
      <c r="N1246" s="266" t="s">
        <v>2819</v>
      </c>
      <c r="O1246" s="266"/>
      <c r="P1246" s="266" t="s">
        <v>2781</v>
      </c>
      <c r="Q1246" s="266"/>
      <c r="R1246" s="266"/>
      <c r="S1246" s="266">
        <v>475</v>
      </c>
      <c r="T1246" s="371">
        <v>8.6199999999999992</v>
      </c>
      <c r="U1246" s="266">
        <v>20</v>
      </c>
    </row>
    <row r="1247" spans="1:21" s="142" customFormat="1" ht="25.5" x14ac:dyDescent="0.25">
      <c r="A1247" s="639"/>
      <c r="B1247" s="123" t="s">
        <v>3451</v>
      </c>
      <c r="C1247" s="175" t="s">
        <v>3452</v>
      </c>
      <c r="D1247" s="125">
        <v>1</v>
      </c>
      <c r="E1247" s="126" t="s">
        <v>242</v>
      </c>
      <c r="F1247" s="5">
        <v>17446</v>
      </c>
      <c r="G1247" s="52">
        <f t="shared" si="59"/>
        <v>12212.2</v>
      </c>
      <c r="H1247" s="93"/>
      <c r="I1247" s="51"/>
      <c r="J1247" s="52">
        <f t="shared" si="60"/>
        <v>0</v>
      </c>
      <c r="K1247" s="93"/>
      <c r="L1247" s="125" t="s">
        <v>162</v>
      </c>
      <c r="M1247" s="125" t="s">
        <v>170</v>
      </c>
      <c r="N1247" s="125" t="s">
        <v>2819</v>
      </c>
      <c r="O1247" s="125"/>
      <c r="P1247" s="125" t="s">
        <v>2781</v>
      </c>
      <c r="Q1247" s="125"/>
      <c r="R1247" s="125"/>
      <c r="S1247" s="125">
        <v>475</v>
      </c>
      <c r="T1247" s="127">
        <v>8.6199999999999992</v>
      </c>
      <c r="U1247" s="125">
        <v>20</v>
      </c>
    </row>
    <row r="1248" spans="1:21" s="142" customFormat="1" x14ac:dyDescent="0.25">
      <c r="A1248" s="639"/>
      <c r="B1248" s="123" t="s">
        <v>2877</v>
      </c>
      <c r="C1248" s="175" t="s">
        <v>2878</v>
      </c>
      <c r="D1248" s="125">
        <v>1</v>
      </c>
      <c r="E1248" s="126" t="s">
        <v>242</v>
      </c>
      <c r="F1248" s="5">
        <v>4392</v>
      </c>
      <c r="G1248" s="52">
        <f t="shared" si="59"/>
        <v>3074.4</v>
      </c>
      <c r="H1248" s="93"/>
      <c r="I1248" s="51"/>
      <c r="J1248" s="52">
        <f t="shared" si="60"/>
        <v>0</v>
      </c>
      <c r="K1248" s="93"/>
      <c r="L1248" s="125" t="s">
        <v>162</v>
      </c>
      <c r="M1248" s="125" t="s">
        <v>170</v>
      </c>
      <c r="N1248" s="125" t="s">
        <v>2819</v>
      </c>
      <c r="O1248" s="125"/>
      <c r="P1248" s="125" t="s">
        <v>2781</v>
      </c>
      <c r="Q1248" s="125"/>
      <c r="R1248" s="125"/>
      <c r="S1248" s="125">
        <v>475</v>
      </c>
      <c r="T1248" s="127">
        <v>8.6199999999999992</v>
      </c>
      <c r="U1248" s="125">
        <v>20</v>
      </c>
    </row>
    <row r="1249" spans="1:21" s="142" customFormat="1" ht="25.5" x14ac:dyDescent="0.25">
      <c r="A1249" s="639"/>
      <c r="B1249" s="123" t="s">
        <v>3416</v>
      </c>
      <c r="C1249" s="175" t="s">
        <v>3417</v>
      </c>
      <c r="D1249" s="125">
        <v>1</v>
      </c>
      <c r="E1249" s="126" t="s">
        <v>242</v>
      </c>
      <c r="F1249" s="5">
        <v>7320</v>
      </c>
      <c r="G1249" s="52">
        <f t="shared" si="59"/>
        <v>5124</v>
      </c>
      <c r="H1249" s="93"/>
      <c r="I1249" s="51"/>
      <c r="J1249" s="52">
        <f t="shared" si="60"/>
        <v>0</v>
      </c>
      <c r="K1249" s="93"/>
      <c r="L1249" s="125" t="s">
        <v>162</v>
      </c>
      <c r="M1249" s="125" t="s">
        <v>170</v>
      </c>
      <c r="N1249" s="125" t="s">
        <v>2819</v>
      </c>
      <c r="O1249" s="125"/>
      <c r="P1249" s="125" t="s">
        <v>2781</v>
      </c>
      <c r="Q1249" s="125"/>
      <c r="R1249" s="125"/>
      <c r="S1249" s="125">
        <v>475</v>
      </c>
      <c r="T1249" s="127">
        <v>8.6199999999999992</v>
      </c>
      <c r="U1249" s="125">
        <v>20</v>
      </c>
    </row>
    <row r="1250" spans="1:21" s="142" customFormat="1" ht="25.5" x14ac:dyDescent="0.25">
      <c r="A1250" s="639"/>
      <c r="B1250" s="123" t="s">
        <v>3423</v>
      </c>
      <c r="C1250" s="175" t="s">
        <v>3424</v>
      </c>
      <c r="D1250" s="125">
        <v>3</v>
      </c>
      <c r="E1250" s="126" t="s">
        <v>242</v>
      </c>
      <c r="F1250" s="5">
        <v>976</v>
      </c>
      <c r="G1250" s="52">
        <f t="shared" si="59"/>
        <v>683.2</v>
      </c>
      <c r="H1250" s="93"/>
      <c r="I1250" s="51"/>
      <c r="J1250" s="52">
        <f t="shared" si="60"/>
        <v>0</v>
      </c>
      <c r="K1250" s="93"/>
      <c r="L1250" s="125" t="s">
        <v>162</v>
      </c>
      <c r="M1250" s="125" t="s">
        <v>170</v>
      </c>
      <c r="N1250" s="125" t="s">
        <v>2819</v>
      </c>
      <c r="O1250" s="125"/>
      <c r="P1250" s="125" t="s">
        <v>2781</v>
      </c>
      <c r="Q1250" s="125"/>
      <c r="R1250" s="125"/>
      <c r="S1250" s="125">
        <v>475</v>
      </c>
      <c r="T1250" s="127">
        <v>8.6199999999999992</v>
      </c>
      <c r="U1250" s="125">
        <v>20</v>
      </c>
    </row>
    <row r="1251" spans="1:21" s="142" customFormat="1" ht="31.5" x14ac:dyDescent="0.25">
      <c r="A1251" s="639"/>
      <c r="B1251" s="264" t="s">
        <v>3601</v>
      </c>
      <c r="C1251" s="424" t="s">
        <v>3602</v>
      </c>
      <c r="D1251" s="266"/>
      <c r="E1251" s="267" t="s">
        <v>235</v>
      </c>
      <c r="F1251" s="268">
        <v>36356</v>
      </c>
      <c r="G1251" s="271">
        <f t="shared" si="59"/>
        <v>25449.200000000001</v>
      </c>
      <c r="H1251" s="93"/>
      <c r="I1251" s="270"/>
      <c r="J1251" s="271">
        <f t="shared" si="60"/>
        <v>0</v>
      </c>
      <c r="K1251" s="93"/>
      <c r="L1251" s="266" t="s">
        <v>162</v>
      </c>
      <c r="M1251" s="266" t="s">
        <v>170</v>
      </c>
      <c r="N1251" s="266" t="s">
        <v>2824</v>
      </c>
      <c r="O1251" s="266"/>
      <c r="P1251" s="266" t="s">
        <v>2781</v>
      </c>
      <c r="Q1251" s="266"/>
      <c r="R1251" s="266"/>
      <c r="S1251" s="266">
        <v>475</v>
      </c>
      <c r="T1251" s="371">
        <v>9.18</v>
      </c>
      <c r="U1251" s="266">
        <v>20</v>
      </c>
    </row>
    <row r="1252" spans="1:21" s="142" customFormat="1" ht="25.5" x14ac:dyDescent="0.25">
      <c r="A1252" s="639"/>
      <c r="B1252" s="123" t="s">
        <v>3455</v>
      </c>
      <c r="C1252" s="175" t="s">
        <v>3456</v>
      </c>
      <c r="D1252" s="125">
        <v>1</v>
      </c>
      <c r="E1252" s="126" t="s">
        <v>242</v>
      </c>
      <c r="F1252" s="5">
        <v>17446</v>
      </c>
      <c r="G1252" s="52">
        <f t="shared" si="59"/>
        <v>12212.2</v>
      </c>
      <c r="H1252" s="93"/>
      <c r="I1252" s="51"/>
      <c r="J1252" s="52">
        <f t="shared" si="60"/>
        <v>0</v>
      </c>
      <c r="K1252" s="93"/>
      <c r="L1252" s="125" t="s">
        <v>162</v>
      </c>
      <c r="M1252" s="125" t="s">
        <v>170</v>
      </c>
      <c r="N1252" s="125" t="s">
        <v>2824</v>
      </c>
      <c r="O1252" s="125"/>
      <c r="P1252" s="125" t="s">
        <v>2781</v>
      </c>
      <c r="Q1252" s="125"/>
      <c r="R1252" s="125"/>
      <c r="S1252" s="125">
        <v>475</v>
      </c>
      <c r="T1252" s="127">
        <v>9.18</v>
      </c>
      <c r="U1252" s="125">
        <v>20</v>
      </c>
    </row>
    <row r="1253" spans="1:21" s="142" customFormat="1" x14ac:dyDescent="0.25">
      <c r="A1253" s="639"/>
      <c r="B1253" s="123" t="s">
        <v>2877</v>
      </c>
      <c r="C1253" s="175" t="s">
        <v>2878</v>
      </c>
      <c r="D1253" s="125">
        <v>1</v>
      </c>
      <c r="E1253" s="126" t="s">
        <v>242</v>
      </c>
      <c r="F1253" s="5">
        <v>4392</v>
      </c>
      <c r="G1253" s="52">
        <f t="shared" si="59"/>
        <v>3074.4</v>
      </c>
      <c r="H1253" s="93"/>
      <c r="I1253" s="51"/>
      <c r="J1253" s="52">
        <f t="shared" si="60"/>
        <v>0</v>
      </c>
      <c r="K1253" s="93"/>
      <c r="L1253" s="125" t="s">
        <v>162</v>
      </c>
      <c r="M1253" s="125" t="s">
        <v>170</v>
      </c>
      <c r="N1253" s="125" t="s">
        <v>2824</v>
      </c>
      <c r="O1253" s="125"/>
      <c r="P1253" s="125" t="s">
        <v>2781</v>
      </c>
      <c r="Q1253" s="125"/>
      <c r="R1253" s="125"/>
      <c r="S1253" s="125">
        <v>475</v>
      </c>
      <c r="T1253" s="127">
        <v>9.18</v>
      </c>
      <c r="U1253" s="125">
        <v>20</v>
      </c>
    </row>
    <row r="1254" spans="1:21" s="142" customFormat="1" ht="25.5" x14ac:dyDescent="0.25">
      <c r="A1254" s="639"/>
      <c r="B1254" s="123" t="s">
        <v>3413</v>
      </c>
      <c r="C1254" s="175" t="s">
        <v>3414</v>
      </c>
      <c r="D1254" s="125">
        <v>1</v>
      </c>
      <c r="E1254" s="126" t="s">
        <v>242</v>
      </c>
      <c r="F1254" s="5">
        <v>7198</v>
      </c>
      <c r="G1254" s="52">
        <f t="shared" si="59"/>
        <v>5038.6000000000004</v>
      </c>
      <c r="H1254" s="93"/>
      <c r="I1254" s="51"/>
      <c r="J1254" s="52">
        <f t="shared" si="60"/>
        <v>0</v>
      </c>
      <c r="K1254" s="93"/>
      <c r="L1254" s="125" t="s">
        <v>162</v>
      </c>
      <c r="M1254" s="125" t="s">
        <v>170</v>
      </c>
      <c r="N1254" s="125" t="s">
        <v>2824</v>
      </c>
      <c r="O1254" s="125"/>
      <c r="P1254" s="125" t="s">
        <v>2781</v>
      </c>
      <c r="Q1254" s="125"/>
      <c r="R1254" s="125"/>
      <c r="S1254" s="125">
        <v>475</v>
      </c>
      <c r="T1254" s="127">
        <v>9.18</v>
      </c>
      <c r="U1254" s="125">
        <v>20</v>
      </c>
    </row>
    <row r="1255" spans="1:21" s="142" customFormat="1" ht="25.5" x14ac:dyDescent="0.25">
      <c r="A1255" s="639"/>
      <c r="B1255" s="123" t="s">
        <v>3416</v>
      </c>
      <c r="C1255" s="175" t="s">
        <v>3417</v>
      </c>
      <c r="D1255" s="125">
        <v>1</v>
      </c>
      <c r="E1255" s="126" t="s">
        <v>242</v>
      </c>
      <c r="F1255" s="5">
        <v>7320</v>
      </c>
      <c r="G1255" s="52">
        <f t="shared" si="59"/>
        <v>5124</v>
      </c>
      <c r="H1255" s="93"/>
      <c r="I1255" s="51"/>
      <c r="J1255" s="52">
        <f t="shared" si="60"/>
        <v>0</v>
      </c>
      <c r="K1255" s="93"/>
      <c r="L1255" s="125" t="s">
        <v>162</v>
      </c>
      <c r="M1255" s="125" t="s">
        <v>170</v>
      </c>
      <c r="N1255" s="125" t="s">
        <v>2824</v>
      </c>
      <c r="O1255" s="125"/>
      <c r="P1255" s="125" t="s">
        <v>2781</v>
      </c>
      <c r="Q1255" s="125"/>
      <c r="R1255" s="125"/>
      <c r="S1255" s="125">
        <v>475</v>
      </c>
      <c r="T1255" s="127">
        <v>9.18</v>
      </c>
      <c r="U1255" s="125">
        <v>20</v>
      </c>
    </row>
    <row r="1256" spans="1:21" s="142" customFormat="1" ht="31.5" x14ac:dyDescent="0.25">
      <c r="A1256" s="639"/>
      <c r="B1256" s="264" t="s">
        <v>3603</v>
      </c>
      <c r="C1256" s="424" t="s">
        <v>3604</v>
      </c>
      <c r="D1256" s="266"/>
      <c r="E1256" s="267" t="s">
        <v>235</v>
      </c>
      <c r="F1256" s="268">
        <v>33062</v>
      </c>
      <c r="G1256" s="271">
        <f t="shared" si="59"/>
        <v>23143.4</v>
      </c>
      <c r="H1256" s="93"/>
      <c r="I1256" s="270"/>
      <c r="J1256" s="271">
        <f t="shared" si="60"/>
        <v>0</v>
      </c>
      <c r="K1256" s="93"/>
      <c r="L1256" s="266" t="s">
        <v>162</v>
      </c>
      <c r="M1256" s="266" t="s">
        <v>170</v>
      </c>
      <c r="N1256" s="266" t="s">
        <v>2824</v>
      </c>
      <c r="O1256" s="266"/>
      <c r="P1256" s="266" t="s">
        <v>2781</v>
      </c>
      <c r="Q1256" s="266"/>
      <c r="R1256" s="266"/>
      <c r="S1256" s="266">
        <v>475</v>
      </c>
      <c r="T1256" s="371">
        <v>9.08</v>
      </c>
      <c r="U1256" s="266">
        <v>20</v>
      </c>
    </row>
    <row r="1257" spans="1:21" s="142" customFormat="1" ht="25.5" x14ac:dyDescent="0.25">
      <c r="A1257" s="639"/>
      <c r="B1257" s="123" t="s">
        <v>3455</v>
      </c>
      <c r="C1257" s="175" t="s">
        <v>3456</v>
      </c>
      <c r="D1257" s="125">
        <v>1</v>
      </c>
      <c r="E1257" s="126" t="s">
        <v>242</v>
      </c>
      <c r="F1257" s="5">
        <v>17446</v>
      </c>
      <c r="G1257" s="52">
        <f t="shared" si="59"/>
        <v>12212.2</v>
      </c>
      <c r="H1257" s="93"/>
      <c r="I1257" s="51"/>
      <c r="J1257" s="52">
        <f t="shared" si="60"/>
        <v>0</v>
      </c>
      <c r="K1257" s="93"/>
      <c r="L1257" s="125" t="s">
        <v>162</v>
      </c>
      <c r="M1257" s="125" t="s">
        <v>170</v>
      </c>
      <c r="N1257" s="125" t="s">
        <v>2824</v>
      </c>
      <c r="O1257" s="125"/>
      <c r="P1257" s="125" t="s">
        <v>2781</v>
      </c>
      <c r="Q1257" s="125"/>
      <c r="R1257" s="125"/>
      <c r="S1257" s="125">
        <v>475</v>
      </c>
      <c r="T1257" s="127">
        <v>9.08</v>
      </c>
      <c r="U1257" s="125">
        <v>20</v>
      </c>
    </row>
    <row r="1258" spans="1:21" s="142" customFormat="1" x14ac:dyDescent="0.25">
      <c r="A1258" s="639"/>
      <c r="B1258" s="123" t="s">
        <v>2877</v>
      </c>
      <c r="C1258" s="175" t="s">
        <v>2878</v>
      </c>
      <c r="D1258" s="125">
        <v>1</v>
      </c>
      <c r="E1258" s="126" t="s">
        <v>242</v>
      </c>
      <c r="F1258" s="5">
        <v>4392</v>
      </c>
      <c r="G1258" s="52">
        <f t="shared" si="59"/>
        <v>3074.4</v>
      </c>
      <c r="H1258" s="93"/>
      <c r="I1258" s="51"/>
      <c r="J1258" s="52">
        <f t="shared" si="60"/>
        <v>0</v>
      </c>
      <c r="K1258" s="93"/>
      <c r="L1258" s="125" t="s">
        <v>162</v>
      </c>
      <c r="M1258" s="125" t="s">
        <v>170</v>
      </c>
      <c r="N1258" s="125" t="s">
        <v>2824</v>
      </c>
      <c r="O1258" s="125"/>
      <c r="P1258" s="125" t="s">
        <v>2781</v>
      </c>
      <c r="Q1258" s="125"/>
      <c r="R1258" s="125"/>
      <c r="S1258" s="125">
        <v>475</v>
      </c>
      <c r="T1258" s="127">
        <v>9.08</v>
      </c>
      <c r="U1258" s="125">
        <v>20</v>
      </c>
    </row>
    <row r="1259" spans="1:21" s="142" customFormat="1" ht="25.5" x14ac:dyDescent="0.25">
      <c r="A1259" s="639"/>
      <c r="B1259" s="123" t="s">
        <v>3416</v>
      </c>
      <c r="C1259" s="175" t="s">
        <v>3417</v>
      </c>
      <c r="D1259" s="125">
        <v>1</v>
      </c>
      <c r="E1259" s="126" t="s">
        <v>242</v>
      </c>
      <c r="F1259" s="5">
        <v>7320</v>
      </c>
      <c r="G1259" s="52">
        <f t="shared" si="59"/>
        <v>5124</v>
      </c>
      <c r="H1259" s="93"/>
      <c r="I1259" s="51"/>
      <c r="J1259" s="52">
        <f t="shared" si="60"/>
        <v>0</v>
      </c>
      <c r="K1259" s="93"/>
      <c r="L1259" s="125" t="s">
        <v>162</v>
      </c>
      <c r="M1259" s="125" t="s">
        <v>170</v>
      </c>
      <c r="N1259" s="125" t="s">
        <v>2824</v>
      </c>
      <c r="O1259" s="125"/>
      <c r="P1259" s="125" t="s">
        <v>2781</v>
      </c>
      <c r="Q1259" s="125"/>
      <c r="R1259" s="125"/>
      <c r="S1259" s="125">
        <v>475</v>
      </c>
      <c r="T1259" s="127">
        <v>9.08</v>
      </c>
      <c r="U1259" s="125">
        <v>20</v>
      </c>
    </row>
    <row r="1260" spans="1:21" s="142" customFormat="1" ht="25.5" x14ac:dyDescent="0.25">
      <c r="A1260" s="639"/>
      <c r="B1260" s="123" t="s">
        <v>3423</v>
      </c>
      <c r="C1260" s="175" t="s">
        <v>3424</v>
      </c>
      <c r="D1260" s="125">
        <v>4</v>
      </c>
      <c r="E1260" s="126" t="s">
        <v>242</v>
      </c>
      <c r="F1260" s="5">
        <v>976</v>
      </c>
      <c r="G1260" s="52">
        <f t="shared" si="59"/>
        <v>683.2</v>
      </c>
      <c r="H1260" s="93"/>
      <c r="I1260" s="51"/>
      <c r="J1260" s="52">
        <f t="shared" si="60"/>
        <v>0</v>
      </c>
      <c r="K1260" s="93"/>
      <c r="L1260" s="125" t="s">
        <v>162</v>
      </c>
      <c r="M1260" s="125" t="s">
        <v>170</v>
      </c>
      <c r="N1260" s="125" t="s">
        <v>2824</v>
      </c>
      <c r="O1260" s="125"/>
      <c r="P1260" s="125" t="s">
        <v>2781</v>
      </c>
      <c r="Q1260" s="125"/>
      <c r="R1260" s="125"/>
      <c r="S1260" s="125">
        <v>475</v>
      </c>
      <c r="T1260" s="127">
        <v>9.08</v>
      </c>
      <c r="U1260" s="125">
        <v>20</v>
      </c>
    </row>
    <row r="1261" spans="1:21" s="142" customFormat="1" ht="31.5" x14ac:dyDescent="0.25">
      <c r="A1261" s="639"/>
      <c r="B1261" s="264" t="s">
        <v>3605</v>
      </c>
      <c r="C1261" s="424" t="s">
        <v>3606</v>
      </c>
      <c r="D1261" s="266"/>
      <c r="E1261" s="267" t="s">
        <v>235</v>
      </c>
      <c r="F1261" s="268">
        <v>43554</v>
      </c>
      <c r="G1261" s="271">
        <f t="shared" si="59"/>
        <v>30487.800000000003</v>
      </c>
      <c r="H1261" s="93"/>
      <c r="I1261" s="270"/>
      <c r="J1261" s="271">
        <f t="shared" si="60"/>
        <v>0</v>
      </c>
      <c r="K1261" s="93"/>
      <c r="L1261" s="266" t="s">
        <v>162</v>
      </c>
      <c r="M1261" s="266" t="s">
        <v>170</v>
      </c>
      <c r="N1261" s="266" t="s">
        <v>2829</v>
      </c>
      <c r="O1261" s="266"/>
      <c r="P1261" s="266" t="s">
        <v>2781</v>
      </c>
      <c r="Q1261" s="266"/>
      <c r="R1261" s="266"/>
      <c r="S1261" s="266">
        <v>475</v>
      </c>
      <c r="T1261" s="371">
        <v>10.14</v>
      </c>
      <c r="U1261" s="266">
        <v>20</v>
      </c>
    </row>
    <row r="1262" spans="1:21" s="142" customFormat="1" ht="25.5" x14ac:dyDescent="0.25">
      <c r="A1262" s="639"/>
      <c r="B1262" s="123" t="s">
        <v>3459</v>
      </c>
      <c r="C1262" s="175" t="s">
        <v>3460</v>
      </c>
      <c r="D1262" s="125">
        <v>1</v>
      </c>
      <c r="E1262" s="126" t="s">
        <v>242</v>
      </c>
      <c r="F1262" s="5">
        <v>17568</v>
      </c>
      <c r="G1262" s="52">
        <f t="shared" si="59"/>
        <v>12297.6</v>
      </c>
      <c r="H1262" s="93"/>
      <c r="I1262" s="51"/>
      <c r="J1262" s="52">
        <f t="shared" si="60"/>
        <v>0</v>
      </c>
      <c r="K1262" s="93"/>
      <c r="L1262" s="125" t="s">
        <v>162</v>
      </c>
      <c r="M1262" s="125" t="s">
        <v>170</v>
      </c>
      <c r="N1262" s="125" t="s">
        <v>2829</v>
      </c>
      <c r="O1262" s="125"/>
      <c r="P1262" s="125" t="s">
        <v>2781</v>
      </c>
      <c r="Q1262" s="125"/>
      <c r="R1262" s="125"/>
      <c r="S1262" s="125">
        <v>475</v>
      </c>
      <c r="T1262" s="127">
        <v>10.14</v>
      </c>
      <c r="U1262" s="125">
        <v>20</v>
      </c>
    </row>
    <row r="1263" spans="1:21" s="142" customFormat="1" x14ac:dyDescent="0.25">
      <c r="A1263" s="639"/>
      <c r="B1263" s="123" t="s">
        <v>2877</v>
      </c>
      <c r="C1263" s="175" t="s">
        <v>2878</v>
      </c>
      <c r="D1263" s="125">
        <v>1</v>
      </c>
      <c r="E1263" s="126" t="s">
        <v>242</v>
      </c>
      <c r="F1263" s="5">
        <v>4392</v>
      </c>
      <c r="G1263" s="52">
        <f t="shared" si="59"/>
        <v>3074.4</v>
      </c>
      <c r="H1263" s="93"/>
      <c r="I1263" s="51"/>
      <c r="J1263" s="52">
        <f t="shared" si="60"/>
        <v>0</v>
      </c>
      <c r="K1263" s="93"/>
      <c r="L1263" s="125" t="s">
        <v>162</v>
      </c>
      <c r="M1263" s="125" t="s">
        <v>170</v>
      </c>
      <c r="N1263" s="125" t="s">
        <v>2829</v>
      </c>
      <c r="O1263" s="125"/>
      <c r="P1263" s="125" t="s">
        <v>2781</v>
      </c>
      <c r="Q1263" s="125"/>
      <c r="R1263" s="125"/>
      <c r="S1263" s="125">
        <v>475</v>
      </c>
      <c r="T1263" s="127">
        <v>10.14</v>
      </c>
      <c r="U1263" s="125">
        <v>20</v>
      </c>
    </row>
    <row r="1264" spans="1:21" s="142" customFormat="1" ht="25.5" x14ac:dyDescent="0.25">
      <c r="A1264" s="639"/>
      <c r="B1264" s="123" t="s">
        <v>3413</v>
      </c>
      <c r="C1264" s="175" t="s">
        <v>3414</v>
      </c>
      <c r="D1264" s="125">
        <v>3</v>
      </c>
      <c r="E1264" s="126" t="s">
        <v>242</v>
      </c>
      <c r="F1264" s="5">
        <v>7198</v>
      </c>
      <c r="G1264" s="52">
        <f t="shared" si="59"/>
        <v>5038.6000000000004</v>
      </c>
      <c r="H1264" s="93"/>
      <c r="I1264" s="51"/>
      <c r="J1264" s="52">
        <f t="shared" si="60"/>
        <v>0</v>
      </c>
      <c r="K1264" s="93"/>
      <c r="L1264" s="125" t="s">
        <v>162</v>
      </c>
      <c r="M1264" s="125" t="s">
        <v>170</v>
      </c>
      <c r="N1264" s="125" t="s">
        <v>2829</v>
      </c>
      <c r="O1264" s="125"/>
      <c r="P1264" s="125" t="s">
        <v>2781</v>
      </c>
      <c r="Q1264" s="125"/>
      <c r="R1264" s="125"/>
      <c r="S1264" s="125">
        <v>475</v>
      </c>
      <c r="T1264" s="127">
        <v>10.14</v>
      </c>
      <c r="U1264" s="125">
        <v>20</v>
      </c>
    </row>
    <row r="1265" spans="1:21" s="142" customFormat="1" ht="31.5" x14ac:dyDescent="0.25">
      <c r="A1265" s="639"/>
      <c r="B1265" s="264" t="s">
        <v>3607</v>
      </c>
      <c r="C1265" s="424" t="s">
        <v>3608</v>
      </c>
      <c r="D1265" s="266"/>
      <c r="E1265" s="267" t="s">
        <v>235</v>
      </c>
      <c r="F1265" s="268">
        <v>34160</v>
      </c>
      <c r="G1265" s="271">
        <f t="shared" si="59"/>
        <v>23912</v>
      </c>
      <c r="H1265" s="93"/>
      <c r="I1265" s="270"/>
      <c r="J1265" s="271">
        <f t="shared" si="60"/>
        <v>0</v>
      </c>
      <c r="K1265" s="93"/>
      <c r="L1265" s="266" t="s">
        <v>162</v>
      </c>
      <c r="M1265" s="266" t="s">
        <v>170</v>
      </c>
      <c r="N1265" s="266" t="s">
        <v>2829</v>
      </c>
      <c r="O1265" s="266"/>
      <c r="P1265" s="266" t="s">
        <v>2781</v>
      </c>
      <c r="Q1265" s="266"/>
      <c r="R1265" s="266"/>
      <c r="S1265" s="266">
        <v>475</v>
      </c>
      <c r="T1265" s="371">
        <v>9.6999999999999993</v>
      </c>
      <c r="U1265" s="266">
        <v>20</v>
      </c>
    </row>
    <row r="1266" spans="1:21" s="142" customFormat="1" ht="25.5" x14ac:dyDescent="0.25">
      <c r="A1266" s="639"/>
      <c r="B1266" s="123" t="s">
        <v>3459</v>
      </c>
      <c r="C1266" s="175" t="s">
        <v>3460</v>
      </c>
      <c r="D1266" s="125">
        <v>1</v>
      </c>
      <c r="E1266" s="126" t="s">
        <v>242</v>
      </c>
      <c r="F1266" s="5">
        <v>17568</v>
      </c>
      <c r="G1266" s="52">
        <f t="shared" si="59"/>
        <v>12297.6</v>
      </c>
      <c r="H1266" s="93"/>
      <c r="I1266" s="51"/>
      <c r="J1266" s="52">
        <f t="shared" si="60"/>
        <v>0</v>
      </c>
      <c r="K1266" s="93"/>
      <c r="L1266" s="125" t="s">
        <v>162</v>
      </c>
      <c r="M1266" s="125" t="s">
        <v>170</v>
      </c>
      <c r="N1266" s="125" t="s">
        <v>2829</v>
      </c>
      <c r="O1266" s="125"/>
      <c r="P1266" s="125" t="s">
        <v>2781</v>
      </c>
      <c r="Q1266" s="125"/>
      <c r="R1266" s="125"/>
      <c r="S1266" s="125">
        <v>475</v>
      </c>
      <c r="T1266" s="127">
        <v>9.6999999999999993</v>
      </c>
      <c r="U1266" s="125">
        <v>20</v>
      </c>
    </row>
    <row r="1267" spans="1:21" s="142" customFormat="1" x14ac:dyDescent="0.25">
      <c r="A1267" s="639"/>
      <c r="B1267" s="123" t="s">
        <v>2877</v>
      </c>
      <c r="C1267" s="175" t="s">
        <v>2878</v>
      </c>
      <c r="D1267" s="125">
        <v>1</v>
      </c>
      <c r="E1267" s="126" t="s">
        <v>242</v>
      </c>
      <c r="F1267" s="5">
        <v>4392</v>
      </c>
      <c r="G1267" s="52">
        <f t="shared" si="59"/>
        <v>3074.4</v>
      </c>
      <c r="H1267" s="93"/>
      <c r="I1267" s="51"/>
      <c r="J1267" s="52">
        <f t="shared" ref="J1267:J1298" si="61">IF(I1267*G1267&gt;0,I1267*G1267,0)</f>
        <v>0</v>
      </c>
      <c r="K1267" s="93"/>
      <c r="L1267" s="125" t="s">
        <v>162</v>
      </c>
      <c r="M1267" s="125" t="s">
        <v>170</v>
      </c>
      <c r="N1267" s="125" t="s">
        <v>2829</v>
      </c>
      <c r="O1267" s="125"/>
      <c r="P1267" s="125" t="s">
        <v>2781</v>
      </c>
      <c r="Q1267" s="125"/>
      <c r="R1267" s="125"/>
      <c r="S1267" s="125">
        <v>475</v>
      </c>
      <c r="T1267" s="127">
        <v>9.6999999999999993</v>
      </c>
      <c r="U1267" s="125">
        <v>20</v>
      </c>
    </row>
    <row r="1268" spans="1:21" s="142" customFormat="1" ht="25.5" x14ac:dyDescent="0.25">
      <c r="A1268" s="639"/>
      <c r="B1268" s="123" t="s">
        <v>3416</v>
      </c>
      <c r="C1268" s="175" t="s">
        <v>3417</v>
      </c>
      <c r="D1268" s="125">
        <v>1</v>
      </c>
      <c r="E1268" s="126" t="s">
        <v>242</v>
      </c>
      <c r="F1268" s="5">
        <v>7320</v>
      </c>
      <c r="G1268" s="52">
        <f t="shared" si="59"/>
        <v>5124</v>
      </c>
      <c r="H1268" s="93"/>
      <c r="I1268" s="51"/>
      <c r="J1268" s="52">
        <f t="shared" si="61"/>
        <v>0</v>
      </c>
      <c r="K1268" s="93"/>
      <c r="L1268" s="125" t="s">
        <v>162</v>
      </c>
      <c r="M1268" s="125" t="s">
        <v>170</v>
      </c>
      <c r="N1268" s="125" t="s">
        <v>2829</v>
      </c>
      <c r="O1268" s="125"/>
      <c r="P1268" s="125" t="s">
        <v>2781</v>
      </c>
      <c r="Q1268" s="125"/>
      <c r="R1268" s="125"/>
      <c r="S1268" s="125">
        <v>475</v>
      </c>
      <c r="T1268" s="127">
        <v>9.6999999999999993</v>
      </c>
      <c r="U1268" s="125">
        <v>20</v>
      </c>
    </row>
    <row r="1269" spans="1:21" s="142" customFormat="1" ht="25.5" x14ac:dyDescent="0.25">
      <c r="A1269" s="639"/>
      <c r="B1269" s="123" t="s">
        <v>3423</v>
      </c>
      <c r="C1269" s="175" t="s">
        <v>3424</v>
      </c>
      <c r="D1269" s="125">
        <v>5</v>
      </c>
      <c r="E1269" s="126" t="s">
        <v>242</v>
      </c>
      <c r="F1269" s="5">
        <v>976</v>
      </c>
      <c r="G1269" s="52">
        <f t="shared" si="59"/>
        <v>683.2</v>
      </c>
      <c r="H1269" s="93"/>
      <c r="I1269" s="51"/>
      <c r="J1269" s="52">
        <f t="shared" si="61"/>
        <v>0</v>
      </c>
      <c r="K1269" s="93"/>
      <c r="L1269" s="125" t="s">
        <v>162</v>
      </c>
      <c r="M1269" s="125" t="s">
        <v>170</v>
      </c>
      <c r="N1269" s="125" t="s">
        <v>2829</v>
      </c>
      <c r="O1269" s="125"/>
      <c r="P1269" s="125" t="s">
        <v>2781</v>
      </c>
      <c r="Q1269" s="125"/>
      <c r="R1269" s="125"/>
      <c r="S1269" s="125">
        <v>475</v>
      </c>
      <c r="T1269" s="127">
        <v>9.6999999999999993</v>
      </c>
      <c r="U1269" s="125">
        <v>20</v>
      </c>
    </row>
    <row r="1270" spans="1:21" s="142" customFormat="1" ht="31.5" x14ac:dyDescent="0.25">
      <c r="A1270" s="639"/>
      <c r="B1270" s="264" t="s">
        <v>3609</v>
      </c>
      <c r="C1270" s="424" t="s">
        <v>3610</v>
      </c>
      <c r="D1270" s="266"/>
      <c r="E1270" s="267" t="s">
        <v>235</v>
      </c>
      <c r="F1270" s="268">
        <v>43798</v>
      </c>
      <c r="G1270" s="271">
        <f t="shared" si="59"/>
        <v>30658.6</v>
      </c>
      <c r="H1270" s="93"/>
      <c r="I1270" s="270"/>
      <c r="J1270" s="271">
        <f t="shared" si="61"/>
        <v>0</v>
      </c>
      <c r="K1270" s="93"/>
      <c r="L1270" s="266" t="s">
        <v>162</v>
      </c>
      <c r="M1270" s="266" t="s">
        <v>170</v>
      </c>
      <c r="N1270" s="266" t="s">
        <v>2834</v>
      </c>
      <c r="O1270" s="266"/>
      <c r="P1270" s="266" t="s">
        <v>2781</v>
      </c>
      <c r="Q1270" s="266"/>
      <c r="R1270" s="266"/>
      <c r="S1270" s="266">
        <v>475</v>
      </c>
      <c r="T1270" s="371">
        <v>10.64</v>
      </c>
      <c r="U1270" s="266">
        <v>20</v>
      </c>
    </row>
    <row r="1271" spans="1:21" s="142" customFormat="1" ht="25.5" x14ac:dyDescent="0.25">
      <c r="A1271" s="639"/>
      <c r="B1271" s="123" t="s">
        <v>3463</v>
      </c>
      <c r="C1271" s="175" t="s">
        <v>3464</v>
      </c>
      <c r="D1271" s="125">
        <v>1</v>
      </c>
      <c r="E1271" s="126" t="s">
        <v>242</v>
      </c>
      <c r="F1271" s="5">
        <v>17812</v>
      </c>
      <c r="G1271" s="52">
        <f t="shared" si="59"/>
        <v>12468.400000000001</v>
      </c>
      <c r="H1271" s="93"/>
      <c r="I1271" s="51"/>
      <c r="J1271" s="52">
        <f t="shared" si="61"/>
        <v>0</v>
      </c>
      <c r="K1271" s="93"/>
      <c r="L1271" s="125" t="s">
        <v>162</v>
      </c>
      <c r="M1271" s="125" t="s">
        <v>170</v>
      </c>
      <c r="N1271" s="125" t="s">
        <v>2834</v>
      </c>
      <c r="O1271" s="125"/>
      <c r="P1271" s="125" t="s">
        <v>2781</v>
      </c>
      <c r="Q1271" s="125"/>
      <c r="R1271" s="125"/>
      <c r="S1271" s="125">
        <v>475</v>
      </c>
      <c r="T1271" s="127">
        <v>10.64</v>
      </c>
      <c r="U1271" s="125">
        <v>20</v>
      </c>
    </row>
    <row r="1272" spans="1:21" s="142" customFormat="1" x14ac:dyDescent="0.25">
      <c r="A1272" s="639"/>
      <c r="B1272" s="123" t="s">
        <v>2877</v>
      </c>
      <c r="C1272" s="175" t="s">
        <v>2878</v>
      </c>
      <c r="D1272" s="125">
        <v>1</v>
      </c>
      <c r="E1272" s="126" t="s">
        <v>242</v>
      </c>
      <c r="F1272" s="5">
        <v>4392</v>
      </c>
      <c r="G1272" s="52">
        <f t="shared" si="59"/>
        <v>3074.4</v>
      </c>
      <c r="H1272" s="93"/>
      <c r="I1272" s="51"/>
      <c r="J1272" s="52">
        <f t="shared" si="61"/>
        <v>0</v>
      </c>
      <c r="K1272" s="93"/>
      <c r="L1272" s="125" t="s">
        <v>162</v>
      </c>
      <c r="M1272" s="125" t="s">
        <v>170</v>
      </c>
      <c r="N1272" s="125" t="s">
        <v>2834</v>
      </c>
      <c r="O1272" s="125"/>
      <c r="P1272" s="125" t="s">
        <v>2781</v>
      </c>
      <c r="Q1272" s="125"/>
      <c r="R1272" s="125"/>
      <c r="S1272" s="125">
        <v>475</v>
      </c>
      <c r="T1272" s="127">
        <v>10.64</v>
      </c>
      <c r="U1272" s="125">
        <v>20</v>
      </c>
    </row>
    <row r="1273" spans="1:21" s="142" customFormat="1" ht="25.5" x14ac:dyDescent="0.25">
      <c r="A1273" s="639"/>
      <c r="B1273" s="123" t="s">
        <v>3413</v>
      </c>
      <c r="C1273" s="175" t="s">
        <v>3414</v>
      </c>
      <c r="D1273" s="125">
        <v>3</v>
      </c>
      <c r="E1273" s="126" t="s">
        <v>242</v>
      </c>
      <c r="F1273" s="5">
        <v>7198</v>
      </c>
      <c r="G1273" s="52">
        <f t="shared" si="59"/>
        <v>5038.6000000000004</v>
      </c>
      <c r="H1273" s="93"/>
      <c r="I1273" s="51"/>
      <c r="J1273" s="52">
        <f t="shared" si="61"/>
        <v>0</v>
      </c>
      <c r="K1273" s="93"/>
      <c r="L1273" s="125" t="s">
        <v>162</v>
      </c>
      <c r="M1273" s="125" t="s">
        <v>170</v>
      </c>
      <c r="N1273" s="125" t="s">
        <v>2834</v>
      </c>
      <c r="O1273" s="125"/>
      <c r="P1273" s="125" t="s">
        <v>2781</v>
      </c>
      <c r="Q1273" s="125"/>
      <c r="R1273" s="125"/>
      <c r="S1273" s="125">
        <v>475</v>
      </c>
      <c r="T1273" s="127">
        <v>10.64</v>
      </c>
      <c r="U1273" s="125">
        <v>20</v>
      </c>
    </row>
    <row r="1274" spans="1:21" s="142" customFormat="1" ht="31.5" x14ac:dyDescent="0.25">
      <c r="A1274" s="639"/>
      <c r="B1274" s="264" t="s">
        <v>3611</v>
      </c>
      <c r="C1274" s="424" t="s">
        <v>3612</v>
      </c>
      <c r="D1274" s="266"/>
      <c r="E1274" s="267" t="s">
        <v>235</v>
      </c>
      <c r="F1274" s="268">
        <v>35380</v>
      </c>
      <c r="G1274" s="271">
        <f t="shared" si="59"/>
        <v>24766</v>
      </c>
      <c r="H1274" s="93"/>
      <c r="I1274" s="270"/>
      <c r="J1274" s="271">
        <f t="shared" si="61"/>
        <v>0</v>
      </c>
      <c r="K1274" s="93"/>
      <c r="L1274" s="266" t="s">
        <v>162</v>
      </c>
      <c r="M1274" s="266" t="s">
        <v>170</v>
      </c>
      <c r="N1274" s="266" t="s">
        <v>2834</v>
      </c>
      <c r="O1274" s="266"/>
      <c r="P1274" s="266" t="s">
        <v>2781</v>
      </c>
      <c r="Q1274" s="266"/>
      <c r="R1274" s="266"/>
      <c r="S1274" s="266">
        <v>475</v>
      </c>
      <c r="T1274" s="371">
        <v>10.32</v>
      </c>
      <c r="U1274" s="266">
        <v>20</v>
      </c>
    </row>
    <row r="1275" spans="1:21" s="142" customFormat="1" ht="25.5" x14ac:dyDescent="0.25">
      <c r="A1275" s="639"/>
      <c r="B1275" s="123" t="s">
        <v>3463</v>
      </c>
      <c r="C1275" s="175" t="s">
        <v>3464</v>
      </c>
      <c r="D1275" s="125">
        <v>1</v>
      </c>
      <c r="E1275" s="126" t="s">
        <v>242</v>
      </c>
      <c r="F1275" s="5">
        <v>17812</v>
      </c>
      <c r="G1275" s="52">
        <f t="shared" si="59"/>
        <v>12468.400000000001</v>
      </c>
      <c r="H1275" s="93"/>
      <c r="I1275" s="51"/>
      <c r="J1275" s="52">
        <f t="shared" si="61"/>
        <v>0</v>
      </c>
      <c r="K1275" s="93"/>
      <c r="L1275" s="125" t="s">
        <v>162</v>
      </c>
      <c r="M1275" s="125" t="s">
        <v>170</v>
      </c>
      <c r="N1275" s="125" t="s">
        <v>2834</v>
      </c>
      <c r="O1275" s="125"/>
      <c r="P1275" s="125" t="s">
        <v>2781</v>
      </c>
      <c r="Q1275" s="125"/>
      <c r="R1275" s="125"/>
      <c r="S1275" s="125">
        <v>475</v>
      </c>
      <c r="T1275" s="127">
        <v>10.32</v>
      </c>
      <c r="U1275" s="125">
        <v>20</v>
      </c>
    </row>
    <row r="1276" spans="1:21" s="142" customFormat="1" x14ac:dyDescent="0.25">
      <c r="A1276" s="639"/>
      <c r="B1276" s="123" t="s">
        <v>2877</v>
      </c>
      <c r="C1276" s="175" t="s">
        <v>2878</v>
      </c>
      <c r="D1276" s="125">
        <v>1</v>
      </c>
      <c r="E1276" s="126" t="s">
        <v>242</v>
      </c>
      <c r="F1276" s="5">
        <v>4392</v>
      </c>
      <c r="G1276" s="52">
        <f t="shared" si="59"/>
        <v>3074.4</v>
      </c>
      <c r="H1276" s="93"/>
      <c r="I1276" s="51"/>
      <c r="J1276" s="52">
        <f t="shared" si="61"/>
        <v>0</v>
      </c>
      <c r="K1276" s="93"/>
      <c r="L1276" s="125" t="s">
        <v>162</v>
      </c>
      <c r="M1276" s="125" t="s">
        <v>170</v>
      </c>
      <c r="N1276" s="125" t="s">
        <v>2834</v>
      </c>
      <c r="O1276" s="125"/>
      <c r="P1276" s="125" t="s">
        <v>2781</v>
      </c>
      <c r="Q1276" s="125"/>
      <c r="R1276" s="125"/>
      <c r="S1276" s="125">
        <v>475</v>
      </c>
      <c r="T1276" s="127">
        <v>10.32</v>
      </c>
      <c r="U1276" s="125">
        <v>20</v>
      </c>
    </row>
    <row r="1277" spans="1:21" s="142" customFormat="1" ht="25.5" x14ac:dyDescent="0.25">
      <c r="A1277" s="639"/>
      <c r="B1277" s="123" t="s">
        <v>3416</v>
      </c>
      <c r="C1277" s="175" t="s">
        <v>3417</v>
      </c>
      <c r="D1277" s="125">
        <v>1</v>
      </c>
      <c r="E1277" s="126" t="s">
        <v>242</v>
      </c>
      <c r="F1277" s="5">
        <v>7320</v>
      </c>
      <c r="G1277" s="52">
        <f t="shared" si="59"/>
        <v>5124</v>
      </c>
      <c r="H1277" s="93"/>
      <c r="I1277" s="51"/>
      <c r="J1277" s="52">
        <f t="shared" si="61"/>
        <v>0</v>
      </c>
      <c r="K1277" s="93"/>
      <c r="L1277" s="125" t="s">
        <v>162</v>
      </c>
      <c r="M1277" s="125" t="s">
        <v>170</v>
      </c>
      <c r="N1277" s="125" t="s">
        <v>2834</v>
      </c>
      <c r="O1277" s="125"/>
      <c r="P1277" s="125" t="s">
        <v>2781</v>
      </c>
      <c r="Q1277" s="125"/>
      <c r="R1277" s="125"/>
      <c r="S1277" s="125">
        <v>475</v>
      </c>
      <c r="T1277" s="127">
        <v>10.32</v>
      </c>
      <c r="U1277" s="125">
        <v>20</v>
      </c>
    </row>
    <row r="1278" spans="1:21" s="142" customFormat="1" ht="25.5" x14ac:dyDescent="0.25">
      <c r="A1278" s="639"/>
      <c r="B1278" s="123" t="s">
        <v>3423</v>
      </c>
      <c r="C1278" s="175" t="s">
        <v>3424</v>
      </c>
      <c r="D1278" s="125">
        <v>6</v>
      </c>
      <c r="E1278" s="126" t="s">
        <v>242</v>
      </c>
      <c r="F1278" s="5">
        <v>976</v>
      </c>
      <c r="G1278" s="52">
        <f t="shared" si="59"/>
        <v>683.2</v>
      </c>
      <c r="H1278" s="93"/>
      <c r="I1278" s="51"/>
      <c r="J1278" s="52">
        <f t="shared" si="61"/>
        <v>0</v>
      </c>
      <c r="K1278" s="93"/>
      <c r="L1278" s="125" t="s">
        <v>162</v>
      </c>
      <c r="M1278" s="125" t="s">
        <v>170</v>
      </c>
      <c r="N1278" s="125" t="s">
        <v>2834</v>
      </c>
      <c r="O1278" s="125"/>
      <c r="P1278" s="125" t="s">
        <v>2781</v>
      </c>
      <c r="Q1278" s="125"/>
      <c r="R1278" s="125"/>
      <c r="S1278" s="125">
        <v>475</v>
      </c>
      <c r="T1278" s="127">
        <v>10.32</v>
      </c>
      <c r="U1278" s="125">
        <v>20</v>
      </c>
    </row>
    <row r="1279" spans="1:21" s="142" customFormat="1" ht="31.5" x14ac:dyDescent="0.25">
      <c r="A1279" s="639"/>
      <c r="B1279" s="264" t="s">
        <v>3613</v>
      </c>
      <c r="C1279" s="424" t="s">
        <v>3614</v>
      </c>
      <c r="D1279" s="266"/>
      <c r="E1279" s="267" t="s">
        <v>235</v>
      </c>
      <c r="F1279" s="268">
        <v>37088</v>
      </c>
      <c r="G1279" s="271">
        <f t="shared" si="59"/>
        <v>25961.599999999999</v>
      </c>
      <c r="H1279" s="93"/>
      <c r="I1279" s="270"/>
      <c r="J1279" s="271">
        <f t="shared" si="61"/>
        <v>0</v>
      </c>
      <c r="K1279" s="93"/>
      <c r="L1279" s="266" t="s">
        <v>162</v>
      </c>
      <c r="M1279" s="266" t="s">
        <v>170</v>
      </c>
      <c r="N1279" s="266" t="s">
        <v>2109</v>
      </c>
      <c r="O1279" s="266"/>
      <c r="P1279" s="266" t="s">
        <v>2781</v>
      </c>
      <c r="Q1279" s="266"/>
      <c r="R1279" s="266"/>
      <c r="S1279" s="266">
        <v>475</v>
      </c>
      <c r="T1279" s="371">
        <v>10.8</v>
      </c>
      <c r="U1279" s="266">
        <v>20</v>
      </c>
    </row>
    <row r="1280" spans="1:21" s="142" customFormat="1" ht="25.5" x14ac:dyDescent="0.25">
      <c r="A1280" s="639"/>
      <c r="B1280" s="123" t="s">
        <v>3467</v>
      </c>
      <c r="C1280" s="175" t="s">
        <v>3468</v>
      </c>
      <c r="D1280" s="125">
        <v>1</v>
      </c>
      <c r="E1280" s="126" t="s">
        <v>242</v>
      </c>
      <c r="F1280" s="5">
        <v>18056</v>
      </c>
      <c r="G1280" s="52">
        <f t="shared" si="59"/>
        <v>12639.2</v>
      </c>
      <c r="H1280" s="93"/>
      <c r="I1280" s="51"/>
      <c r="J1280" s="52">
        <f t="shared" si="61"/>
        <v>0</v>
      </c>
      <c r="K1280" s="93"/>
      <c r="L1280" s="125" t="s">
        <v>162</v>
      </c>
      <c r="M1280" s="125" t="s">
        <v>170</v>
      </c>
      <c r="N1280" s="125" t="s">
        <v>2109</v>
      </c>
      <c r="O1280" s="125"/>
      <c r="P1280" s="125" t="s">
        <v>2781</v>
      </c>
      <c r="Q1280" s="125"/>
      <c r="R1280" s="125"/>
      <c r="S1280" s="125">
        <v>475</v>
      </c>
      <c r="T1280" s="127">
        <v>10.8</v>
      </c>
      <c r="U1280" s="125">
        <v>20</v>
      </c>
    </row>
    <row r="1281" spans="1:21" s="142" customFormat="1" x14ac:dyDescent="0.25">
      <c r="A1281" s="639"/>
      <c r="B1281" s="123" t="s">
        <v>2877</v>
      </c>
      <c r="C1281" s="175" t="s">
        <v>2878</v>
      </c>
      <c r="D1281" s="125">
        <v>1</v>
      </c>
      <c r="E1281" s="126" t="s">
        <v>242</v>
      </c>
      <c r="F1281" s="5">
        <v>4392</v>
      </c>
      <c r="G1281" s="52">
        <f t="shared" si="59"/>
        <v>3074.4</v>
      </c>
      <c r="H1281" s="93"/>
      <c r="I1281" s="51"/>
      <c r="J1281" s="52">
        <f t="shared" si="61"/>
        <v>0</v>
      </c>
      <c r="K1281" s="93"/>
      <c r="L1281" s="125" t="s">
        <v>162</v>
      </c>
      <c r="M1281" s="125" t="s">
        <v>170</v>
      </c>
      <c r="N1281" s="125" t="s">
        <v>2109</v>
      </c>
      <c r="O1281" s="125"/>
      <c r="P1281" s="125" t="s">
        <v>2781</v>
      </c>
      <c r="Q1281" s="125"/>
      <c r="R1281" s="125"/>
      <c r="S1281" s="125">
        <v>475</v>
      </c>
      <c r="T1281" s="127">
        <v>10.8</v>
      </c>
      <c r="U1281" s="125">
        <v>20</v>
      </c>
    </row>
    <row r="1282" spans="1:21" s="142" customFormat="1" ht="25.5" x14ac:dyDescent="0.25">
      <c r="A1282" s="639"/>
      <c r="B1282" s="123" t="s">
        <v>3416</v>
      </c>
      <c r="C1282" s="175" t="s">
        <v>3417</v>
      </c>
      <c r="D1282" s="125">
        <v>2</v>
      </c>
      <c r="E1282" s="126" t="s">
        <v>242</v>
      </c>
      <c r="F1282" s="5">
        <v>7320</v>
      </c>
      <c r="G1282" s="52">
        <f t="shared" si="59"/>
        <v>5124</v>
      </c>
      <c r="H1282" s="93"/>
      <c r="I1282" s="51"/>
      <c r="J1282" s="52">
        <f t="shared" si="61"/>
        <v>0</v>
      </c>
      <c r="K1282" s="93"/>
      <c r="L1282" s="125" t="s">
        <v>162</v>
      </c>
      <c r="M1282" s="125" t="s">
        <v>170</v>
      </c>
      <c r="N1282" s="125" t="s">
        <v>2109</v>
      </c>
      <c r="O1282" s="125"/>
      <c r="P1282" s="125" t="s">
        <v>2781</v>
      </c>
      <c r="Q1282" s="125"/>
      <c r="R1282" s="125"/>
      <c r="S1282" s="125">
        <v>475</v>
      </c>
      <c r="T1282" s="127">
        <v>10.8</v>
      </c>
      <c r="U1282" s="125">
        <v>20</v>
      </c>
    </row>
    <row r="1283" spans="1:21" s="142" customFormat="1" ht="31.5" x14ac:dyDescent="0.25">
      <c r="A1283" s="639"/>
      <c r="B1283" s="264" t="s">
        <v>3615</v>
      </c>
      <c r="C1283" s="424" t="s">
        <v>3616</v>
      </c>
      <c r="D1283" s="266"/>
      <c r="E1283" s="267" t="s">
        <v>235</v>
      </c>
      <c r="F1283" s="268">
        <v>41724</v>
      </c>
      <c r="G1283" s="271">
        <f t="shared" si="59"/>
        <v>29206.800000000003</v>
      </c>
      <c r="H1283" s="93"/>
      <c r="I1283" s="270"/>
      <c r="J1283" s="271">
        <f t="shared" si="61"/>
        <v>0</v>
      </c>
      <c r="K1283" s="93"/>
      <c r="L1283" s="266" t="s">
        <v>162</v>
      </c>
      <c r="M1283" s="266" t="s">
        <v>170</v>
      </c>
      <c r="N1283" s="266" t="s">
        <v>2109</v>
      </c>
      <c r="O1283" s="266"/>
      <c r="P1283" s="266" t="s">
        <v>2781</v>
      </c>
      <c r="Q1283" s="266"/>
      <c r="R1283" s="266"/>
      <c r="S1283" s="266">
        <v>475</v>
      </c>
      <c r="T1283" s="371">
        <v>11.16</v>
      </c>
      <c r="U1283" s="266">
        <v>20</v>
      </c>
    </row>
    <row r="1284" spans="1:21" s="142" customFormat="1" ht="25.5" x14ac:dyDescent="0.25">
      <c r="A1284" s="639"/>
      <c r="B1284" s="123" t="s">
        <v>3467</v>
      </c>
      <c r="C1284" s="175" t="s">
        <v>3468</v>
      </c>
      <c r="D1284" s="125">
        <v>1</v>
      </c>
      <c r="E1284" s="126" t="s">
        <v>242</v>
      </c>
      <c r="F1284" s="5">
        <v>18056</v>
      </c>
      <c r="G1284" s="52">
        <f t="shared" si="59"/>
        <v>12639.2</v>
      </c>
      <c r="H1284" s="93"/>
      <c r="I1284" s="51"/>
      <c r="J1284" s="52">
        <f t="shared" si="61"/>
        <v>0</v>
      </c>
      <c r="K1284" s="93"/>
      <c r="L1284" s="125" t="s">
        <v>162</v>
      </c>
      <c r="M1284" s="125" t="s">
        <v>170</v>
      </c>
      <c r="N1284" s="125" t="s">
        <v>2109</v>
      </c>
      <c r="O1284" s="125"/>
      <c r="P1284" s="125" t="s">
        <v>2781</v>
      </c>
      <c r="Q1284" s="125"/>
      <c r="R1284" s="125"/>
      <c r="S1284" s="125">
        <v>475</v>
      </c>
      <c r="T1284" s="127">
        <v>11.16</v>
      </c>
      <c r="U1284" s="125">
        <v>20</v>
      </c>
    </row>
    <row r="1285" spans="1:21" s="142" customFormat="1" x14ac:dyDescent="0.25">
      <c r="A1285" s="639"/>
      <c r="B1285" s="123" t="s">
        <v>2877</v>
      </c>
      <c r="C1285" s="175" t="s">
        <v>2878</v>
      </c>
      <c r="D1285" s="125">
        <v>1</v>
      </c>
      <c r="E1285" s="126" t="s">
        <v>242</v>
      </c>
      <c r="F1285" s="5">
        <v>4392</v>
      </c>
      <c r="G1285" s="52">
        <f t="shared" ref="G1285:G1348" si="62">F1285-F1285*$G$4</f>
        <v>3074.4</v>
      </c>
      <c r="H1285" s="93"/>
      <c r="I1285" s="51"/>
      <c r="J1285" s="52">
        <f t="shared" si="61"/>
        <v>0</v>
      </c>
      <c r="K1285" s="93"/>
      <c r="L1285" s="125" t="s">
        <v>162</v>
      </c>
      <c r="M1285" s="125" t="s">
        <v>170</v>
      </c>
      <c r="N1285" s="125" t="s">
        <v>2109</v>
      </c>
      <c r="O1285" s="125"/>
      <c r="P1285" s="125" t="s">
        <v>2781</v>
      </c>
      <c r="Q1285" s="125"/>
      <c r="R1285" s="125"/>
      <c r="S1285" s="125">
        <v>475</v>
      </c>
      <c r="T1285" s="127">
        <v>11.16</v>
      </c>
      <c r="U1285" s="125">
        <v>20</v>
      </c>
    </row>
    <row r="1286" spans="1:21" s="142" customFormat="1" ht="25.5" x14ac:dyDescent="0.25">
      <c r="A1286" s="639"/>
      <c r="B1286" s="123" t="s">
        <v>3413</v>
      </c>
      <c r="C1286" s="175" t="s">
        <v>3414</v>
      </c>
      <c r="D1286" s="125">
        <v>2</v>
      </c>
      <c r="E1286" s="126" t="s">
        <v>242</v>
      </c>
      <c r="F1286" s="5">
        <v>7198</v>
      </c>
      <c r="G1286" s="52">
        <f t="shared" si="62"/>
        <v>5038.6000000000004</v>
      </c>
      <c r="H1286" s="93"/>
      <c r="I1286" s="51"/>
      <c r="J1286" s="52">
        <f t="shared" si="61"/>
        <v>0</v>
      </c>
      <c r="K1286" s="93"/>
      <c r="L1286" s="125" t="s">
        <v>162</v>
      </c>
      <c r="M1286" s="125" t="s">
        <v>170</v>
      </c>
      <c r="N1286" s="125" t="s">
        <v>2109</v>
      </c>
      <c r="O1286" s="125"/>
      <c r="P1286" s="125" t="s">
        <v>2781</v>
      </c>
      <c r="Q1286" s="125"/>
      <c r="R1286" s="125"/>
      <c r="S1286" s="125">
        <v>475</v>
      </c>
      <c r="T1286" s="127">
        <v>11.16</v>
      </c>
      <c r="U1286" s="125">
        <v>20</v>
      </c>
    </row>
    <row r="1287" spans="1:21" s="142" customFormat="1" ht="25.5" x14ac:dyDescent="0.25">
      <c r="A1287" s="639"/>
      <c r="B1287" s="123" t="s">
        <v>3423</v>
      </c>
      <c r="C1287" s="175" t="s">
        <v>3424</v>
      </c>
      <c r="D1287" s="125">
        <v>5</v>
      </c>
      <c r="E1287" s="126" t="s">
        <v>242</v>
      </c>
      <c r="F1287" s="5">
        <v>976</v>
      </c>
      <c r="G1287" s="52">
        <f t="shared" si="62"/>
        <v>683.2</v>
      </c>
      <c r="H1287" s="93"/>
      <c r="I1287" s="51"/>
      <c r="J1287" s="52">
        <f t="shared" si="61"/>
        <v>0</v>
      </c>
      <c r="K1287" s="93"/>
      <c r="L1287" s="125" t="s">
        <v>162</v>
      </c>
      <c r="M1287" s="125" t="s">
        <v>170</v>
      </c>
      <c r="N1287" s="125" t="s">
        <v>2109</v>
      </c>
      <c r="O1287" s="125"/>
      <c r="P1287" s="125" t="s">
        <v>2781</v>
      </c>
      <c r="Q1287" s="125"/>
      <c r="R1287" s="125"/>
      <c r="S1287" s="125">
        <v>475</v>
      </c>
      <c r="T1287" s="127">
        <v>11.16</v>
      </c>
      <c r="U1287" s="125">
        <v>20</v>
      </c>
    </row>
    <row r="1288" spans="1:21" s="142" customFormat="1" ht="31.5" x14ac:dyDescent="0.25">
      <c r="A1288" s="639"/>
      <c r="B1288" s="264" t="s">
        <v>3617</v>
      </c>
      <c r="C1288" s="424" t="s">
        <v>3618</v>
      </c>
      <c r="D1288" s="266"/>
      <c r="E1288" s="267" t="s">
        <v>235</v>
      </c>
      <c r="F1288" s="268">
        <v>44408</v>
      </c>
      <c r="G1288" s="271">
        <f t="shared" si="62"/>
        <v>31085.599999999999</v>
      </c>
      <c r="H1288" s="93"/>
      <c r="I1288" s="270"/>
      <c r="J1288" s="271">
        <f t="shared" si="61"/>
        <v>0</v>
      </c>
      <c r="K1288" s="93"/>
      <c r="L1288" s="266" t="s">
        <v>162</v>
      </c>
      <c r="M1288" s="266" t="s">
        <v>170</v>
      </c>
      <c r="N1288" s="266" t="s">
        <v>2843</v>
      </c>
      <c r="O1288" s="266"/>
      <c r="P1288" s="266" t="s">
        <v>2781</v>
      </c>
      <c r="Q1288" s="266"/>
      <c r="R1288" s="266"/>
      <c r="S1288" s="266">
        <v>475</v>
      </c>
      <c r="T1288" s="371">
        <v>11.76</v>
      </c>
      <c r="U1288" s="266">
        <v>20</v>
      </c>
    </row>
    <row r="1289" spans="1:21" s="142" customFormat="1" ht="25.5" x14ac:dyDescent="0.25">
      <c r="A1289" s="639"/>
      <c r="B1289" s="123" t="s">
        <v>3471</v>
      </c>
      <c r="C1289" s="175" t="s">
        <v>3472</v>
      </c>
      <c r="D1289" s="125">
        <v>1</v>
      </c>
      <c r="E1289" s="126" t="s">
        <v>242</v>
      </c>
      <c r="F1289" s="5">
        <v>18300</v>
      </c>
      <c r="G1289" s="52">
        <f t="shared" si="62"/>
        <v>12810</v>
      </c>
      <c r="H1289" s="93"/>
      <c r="I1289" s="51"/>
      <c r="J1289" s="52">
        <f t="shared" si="61"/>
        <v>0</v>
      </c>
      <c r="K1289" s="93"/>
      <c r="L1289" s="125" t="s">
        <v>162</v>
      </c>
      <c r="M1289" s="125" t="s">
        <v>170</v>
      </c>
      <c r="N1289" s="125" t="s">
        <v>2843</v>
      </c>
      <c r="O1289" s="125"/>
      <c r="P1289" s="125" t="s">
        <v>2781</v>
      </c>
      <c r="Q1289" s="125"/>
      <c r="R1289" s="125"/>
      <c r="S1289" s="125">
        <v>475</v>
      </c>
      <c r="T1289" s="127">
        <v>11.76</v>
      </c>
      <c r="U1289" s="125">
        <v>20</v>
      </c>
    </row>
    <row r="1290" spans="1:21" s="142" customFormat="1" x14ac:dyDescent="0.25">
      <c r="A1290" s="639"/>
      <c r="B1290" s="123" t="s">
        <v>2877</v>
      </c>
      <c r="C1290" s="175" t="s">
        <v>2878</v>
      </c>
      <c r="D1290" s="125">
        <v>1</v>
      </c>
      <c r="E1290" s="126" t="s">
        <v>242</v>
      </c>
      <c r="F1290" s="5">
        <v>4392</v>
      </c>
      <c r="G1290" s="52">
        <f t="shared" si="62"/>
        <v>3074.4</v>
      </c>
      <c r="H1290" s="93"/>
      <c r="I1290" s="51"/>
      <c r="J1290" s="52">
        <f t="shared" si="61"/>
        <v>0</v>
      </c>
      <c r="K1290" s="93"/>
      <c r="L1290" s="125" t="s">
        <v>162</v>
      </c>
      <c r="M1290" s="125" t="s">
        <v>170</v>
      </c>
      <c r="N1290" s="125" t="s">
        <v>2843</v>
      </c>
      <c r="O1290" s="125"/>
      <c r="P1290" s="125" t="s">
        <v>2781</v>
      </c>
      <c r="Q1290" s="125"/>
      <c r="R1290" s="125"/>
      <c r="S1290" s="125">
        <v>475</v>
      </c>
      <c r="T1290" s="127">
        <v>11.76</v>
      </c>
      <c r="U1290" s="125">
        <v>20</v>
      </c>
    </row>
    <row r="1291" spans="1:21" s="142" customFormat="1" ht="25.5" x14ac:dyDescent="0.25">
      <c r="A1291" s="639"/>
      <c r="B1291" s="123" t="s">
        <v>3413</v>
      </c>
      <c r="C1291" s="175" t="s">
        <v>3414</v>
      </c>
      <c r="D1291" s="125">
        <v>2</v>
      </c>
      <c r="E1291" s="126" t="s">
        <v>242</v>
      </c>
      <c r="F1291" s="5">
        <v>7198</v>
      </c>
      <c r="G1291" s="52">
        <f t="shared" si="62"/>
        <v>5038.6000000000004</v>
      </c>
      <c r="H1291" s="93"/>
      <c r="I1291" s="51"/>
      <c r="J1291" s="52">
        <f t="shared" si="61"/>
        <v>0</v>
      </c>
      <c r="K1291" s="93"/>
      <c r="L1291" s="125" t="s">
        <v>162</v>
      </c>
      <c r="M1291" s="125" t="s">
        <v>170</v>
      </c>
      <c r="N1291" s="125" t="s">
        <v>2843</v>
      </c>
      <c r="O1291" s="125"/>
      <c r="P1291" s="125" t="s">
        <v>2781</v>
      </c>
      <c r="Q1291" s="125"/>
      <c r="R1291" s="125"/>
      <c r="S1291" s="125">
        <v>475</v>
      </c>
      <c r="T1291" s="127">
        <v>11.76</v>
      </c>
      <c r="U1291" s="125">
        <v>20</v>
      </c>
    </row>
    <row r="1292" spans="1:21" s="142" customFormat="1" ht="25.5" x14ac:dyDescent="0.25">
      <c r="A1292" s="639"/>
      <c r="B1292" s="123" t="s">
        <v>3416</v>
      </c>
      <c r="C1292" s="175" t="s">
        <v>3417</v>
      </c>
      <c r="D1292" s="125">
        <v>1</v>
      </c>
      <c r="E1292" s="126" t="s">
        <v>242</v>
      </c>
      <c r="F1292" s="5">
        <v>7320</v>
      </c>
      <c r="G1292" s="52">
        <f t="shared" si="62"/>
        <v>5124</v>
      </c>
      <c r="H1292" s="93"/>
      <c r="I1292" s="51"/>
      <c r="J1292" s="52">
        <f t="shared" si="61"/>
        <v>0</v>
      </c>
      <c r="K1292" s="93"/>
      <c r="L1292" s="125" t="s">
        <v>162</v>
      </c>
      <c r="M1292" s="125" t="s">
        <v>170</v>
      </c>
      <c r="N1292" s="125" t="s">
        <v>2843</v>
      </c>
      <c r="O1292" s="125"/>
      <c r="P1292" s="125" t="s">
        <v>2781</v>
      </c>
      <c r="Q1292" s="125"/>
      <c r="R1292" s="125"/>
      <c r="S1292" s="125">
        <v>475</v>
      </c>
      <c r="T1292" s="127">
        <v>11.76</v>
      </c>
      <c r="U1292" s="125">
        <v>20</v>
      </c>
    </row>
    <row r="1293" spans="1:21" s="142" customFormat="1" ht="31.5" x14ac:dyDescent="0.25">
      <c r="A1293" s="639"/>
      <c r="B1293" s="264" t="s">
        <v>3619</v>
      </c>
      <c r="C1293" s="424" t="s">
        <v>3620</v>
      </c>
      <c r="D1293" s="266"/>
      <c r="E1293" s="267" t="s">
        <v>235</v>
      </c>
      <c r="F1293" s="268">
        <v>42944</v>
      </c>
      <c r="G1293" s="271">
        <f t="shared" si="62"/>
        <v>30060.800000000003</v>
      </c>
      <c r="H1293" s="93"/>
      <c r="I1293" s="270"/>
      <c r="J1293" s="271">
        <f t="shared" si="61"/>
        <v>0</v>
      </c>
      <c r="K1293" s="93"/>
      <c r="L1293" s="266" t="s">
        <v>162</v>
      </c>
      <c r="M1293" s="266" t="s">
        <v>170</v>
      </c>
      <c r="N1293" s="266" t="s">
        <v>2843</v>
      </c>
      <c r="O1293" s="266"/>
      <c r="P1293" s="266" t="s">
        <v>2781</v>
      </c>
      <c r="Q1293" s="266"/>
      <c r="R1293" s="266"/>
      <c r="S1293" s="266">
        <v>475</v>
      </c>
      <c r="T1293" s="371">
        <v>11.780000000000001</v>
      </c>
      <c r="U1293" s="266">
        <v>20</v>
      </c>
    </row>
    <row r="1294" spans="1:21" s="142" customFormat="1" ht="25.5" x14ac:dyDescent="0.25">
      <c r="A1294" s="639"/>
      <c r="B1294" s="123" t="s">
        <v>3471</v>
      </c>
      <c r="C1294" s="175" t="s">
        <v>3472</v>
      </c>
      <c r="D1294" s="125">
        <v>1</v>
      </c>
      <c r="E1294" s="126" t="s">
        <v>242</v>
      </c>
      <c r="F1294" s="5">
        <v>18300</v>
      </c>
      <c r="G1294" s="52">
        <f t="shared" si="62"/>
        <v>12810</v>
      </c>
      <c r="H1294" s="93"/>
      <c r="I1294" s="51"/>
      <c r="J1294" s="52">
        <f t="shared" si="61"/>
        <v>0</v>
      </c>
      <c r="K1294" s="93"/>
      <c r="L1294" s="125" t="s">
        <v>162</v>
      </c>
      <c r="M1294" s="125" t="s">
        <v>170</v>
      </c>
      <c r="N1294" s="125" t="s">
        <v>2843</v>
      </c>
      <c r="O1294" s="125"/>
      <c r="P1294" s="125" t="s">
        <v>2781</v>
      </c>
      <c r="Q1294" s="125"/>
      <c r="R1294" s="125"/>
      <c r="S1294" s="125">
        <v>475</v>
      </c>
      <c r="T1294" s="127">
        <v>11.780000000000001</v>
      </c>
      <c r="U1294" s="125">
        <v>20</v>
      </c>
    </row>
    <row r="1295" spans="1:21" s="142" customFormat="1" x14ac:dyDescent="0.25">
      <c r="A1295" s="639"/>
      <c r="B1295" s="123" t="s">
        <v>2877</v>
      </c>
      <c r="C1295" s="175" t="s">
        <v>2878</v>
      </c>
      <c r="D1295" s="125">
        <v>1</v>
      </c>
      <c r="E1295" s="126" t="s">
        <v>242</v>
      </c>
      <c r="F1295" s="5">
        <v>4392</v>
      </c>
      <c r="G1295" s="52">
        <f t="shared" si="62"/>
        <v>3074.4</v>
      </c>
      <c r="H1295" s="93"/>
      <c r="I1295" s="51"/>
      <c r="J1295" s="52">
        <f t="shared" si="61"/>
        <v>0</v>
      </c>
      <c r="K1295" s="93"/>
      <c r="L1295" s="125" t="s">
        <v>162</v>
      </c>
      <c r="M1295" s="125" t="s">
        <v>170</v>
      </c>
      <c r="N1295" s="125" t="s">
        <v>2843</v>
      </c>
      <c r="O1295" s="125"/>
      <c r="P1295" s="125" t="s">
        <v>2781</v>
      </c>
      <c r="Q1295" s="125"/>
      <c r="R1295" s="125"/>
      <c r="S1295" s="125">
        <v>475</v>
      </c>
      <c r="T1295" s="127">
        <v>11.780000000000001</v>
      </c>
      <c r="U1295" s="125">
        <v>20</v>
      </c>
    </row>
    <row r="1296" spans="1:21" s="142" customFormat="1" ht="25.5" x14ac:dyDescent="0.25">
      <c r="A1296" s="639"/>
      <c r="B1296" s="123" t="s">
        <v>3413</v>
      </c>
      <c r="C1296" s="175" t="s">
        <v>3414</v>
      </c>
      <c r="D1296" s="125">
        <v>2</v>
      </c>
      <c r="E1296" s="126" t="s">
        <v>242</v>
      </c>
      <c r="F1296" s="5">
        <v>7198</v>
      </c>
      <c r="G1296" s="52">
        <f t="shared" si="62"/>
        <v>5038.6000000000004</v>
      </c>
      <c r="H1296" s="93"/>
      <c r="I1296" s="51"/>
      <c r="J1296" s="52">
        <f t="shared" si="61"/>
        <v>0</v>
      </c>
      <c r="K1296" s="93"/>
      <c r="L1296" s="125" t="s">
        <v>162</v>
      </c>
      <c r="M1296" s="125" t="s">
        <v>170</v>
      </c>
      <c r="N1296" s="125" t="s">
        <v>2843</v>
      </c>
      <c r="O1296" s="125"/>
      <c r="P1296" s="125" t="s">
        <v>2781</v>
      </c>
      <c r="Q1296" s="125"/>
      <c r="R1296" s="125"/>
      <c r="S1296" s="125">
        <v>475</v>
      </c>
      <c r="T1296" s="127">
        <v>11.780000000000001</v>
      </c>
      <c r="U1296" s="125">
        <v>20</v>
      </c>
    </row>
    <row r="1297" spans="1:21" s="142" customFormat="1" ht="26.25" thickBot="1" x14ac:dyDescent="0.3">
      <c r="A1297" s="640"/>
      <c r="B1297" s="178" t="s">
        <v>3423</v>
      </c>
      <c r="C1297" s="179" t="s">
        <v>3424</v>
      </c>
      <c r="D1297" s="180">
        <v>6</v>
      </c>
      <c r="E1297" s="181" t="s">
        <v>242</v>
      </c>
      <c r="F1297" s="242">
        <v>976</v>
      </c>
      <c r="G1297" s="55">
        <f t="shared" si="62"/>
        <v>683.2</v>
      </c>
      <c r="H1297" s="93"/>
      <c r="I1297" s="243"/>
      <c r="J1297" s="55">
        <f t="shared" si="61"/>
        <v>0</v>
      </c>
      <c r="K1297" s="93"/>
      <c r="L1297" s="180" t="s">
        <v>162</v>
      </c>
      <c r="M1297" s="180" t="s">
        <v>170</v>
      </c>
      <c r="N1297" s="180" t="s">
        <v>2843</v>
      </c>
      <c r="O1297" s="180"/>
      <c r="P1297" s="180" t="s">
        <v>2781</v>
      </c>
      <c r="Q1297" s="180"/>
      <c r="R1297" s="180"/>
      <c r="S1297" s="180">
        <v>475</v>
      </c>
      <c r="T1297" s="244">
        <v>11.780000000000001</v>
      </c>
      <c r="U1297" s="180">
        <v>20</v>
      </c>
    </row>
    <row r="1298" spans="1:21" s="142" customFormat="1" ht="32.25" thickTop="1" x14ac:dyDescent="0.25">
      <c r="A1298" s="641"/>
      <c r="B1298" s="282" t="s">
        <v>3621</v>
      </c>
      <c r="C1298" s="441" t="s">
        <v>3622</v>
      </c>
      <c r="D1298" s="284"/>
      <c r="E1298" s="285" t="s">
        <v>235</v>
      </c>
      <c r="F1298" s="268">
        <v>27694</v>
      </c>
      <c r="G1298" s="48">
        <f t="shared" si="62"/>
        <v>19385.800000000003</v>
      </c>
      <c r="H1298" s="93"/>
      <c r="I1298" s="47"/>
      <c r="J1298" s="48">
        <f t="shared" si="61"/>
        <v>0</v>
      </c>
      <c r="K1298" s="93"/>
      <c r="L1298" s="284" t="s">
        <v>162</v>
      </c>
      <c r="M1298" s="284" t="s">
        <v>170</v>
      </c>
      <c r="N1298" s="284" t="s">
        <v>3308</v>
      </c>
      <c r="O1298" s="284"/>
      <c r="P1298" s="284" t="s">
        <v>2848</v>
      </c>
      <c r="Q1298" s="284"/>
      <c r="R1298" s="284"/>
      <c r="S1298" s="284">
        <v>475</v>
      </c>
      <c r="T1298" s="378">
        <v>4.4899999999999993</v>
      </c>
      <c r="U1298" s="284">
        <v>20</v>
      </c>
    </row>
    <row r="1299" spans="1:21" s="142" customFormat="1" ht="25.5" x14ac:dyDescent="0.25">
      <c r="A1299" s="639"/>
      <c r="B1299" s="123" t="s">
        <v>3475</v>
      </c>
      <c r="C1299" s="175" t="s">
        <v>3476</v>
      </c>
      <c r="D1299" s="125">
        <v>1</v>
      </c>
      <c r="E1299" s="126" t="s">
        <v>242</v>
      </c>
      <c r="F1299" s="5">
        <v>16104</v>
      </c>
      <c r="G1299" s="52">
        <f t="shared" si="62"/>
        <v>11272.8</v>
      </c>
      <c r="H1299" s="93"/>
      <c r="I1299" s="51"/>
      <c r="J1299" s="52">
        <f t="shared" ref="J1299:J1330" si="63">IF(I1299*G1299&gt;0,I1299*G1299,0)</f>
        <v>0</v>
      </c>
      <c r="K1299" s="93"/>
      <c r="L1299" s="125" t="s">
        <v>162</v>
      </c>
      <c r="M1299" s="125" t="s">
        <v>170</v>
      </c>
      <c r="N1299" s="125" t="s">
        <v>3308</v>
      </c>
      <c r="O1299" s="125"/>
      <c r="P1299" s="125" t="s">
        <v>2848</v>
      </c>
      <c r="Q1299" s="125"/>
      <c r="R1299" s="125"/>
      <c r="S1299" s="125">
        <v>475</v>
      </c>
      <c r="T1299" s="127">
        <v>4.4899999999999993</v>
      </c>
      <c r="U1299" s="125">
        <v>20</v>
      </c>
    </row>
    <row r="1300" spans="1:21" s="142" customFormat="1" x14ac:dyDescent="0.25">
      <c r="A1300" s="639"/>
      <c r="B1300" s="123" t="s">
        <v>2877</v>
      </c>
      <c r="C1300" s="175" t="s">
        <v>2878</v>
      </c>
      <c r="D1300" s="125">
        <v>1</v>
      </c>
      <c r="E1300" s="126" t="s">
        <v>242</v>
      </c>
      <c r="F1300" s="5">
        <v>4392</v>
      </c>
      <c r="G1300" s="52">
        <f t="shared" si="62"/>
        <v>3074.4</v>
      </c>
      <c r="H1300" s="93"/>
      <c r="I1300" s="51"/>
      <c r="J1300" s="52">
        <f t="shared" si="63"/>
        <v>0</v>
      </c>
      <c r="K1300" s="93"/>
      <c r="L1300" s="125" t="s">
        <v>162</v>
      </c>
      <c r="M1300" s="125" t="s">
        <v>170</v>
      </c>
      <c r="N1300" s="125" t="s">
        <v>3308</v>
      </c>
      <c r="O1300" s="125"/>
      <c r="P1300" s="125" t="s">
        <v>2848</v>
      </c>
      <c r="Q1300" s="125"/>
      <c r="R1300" s="125"/>
      <c r="S1300" s="125">
        <v>475</v>
      </c>
      <c r="T1300" s="127">
        <v>4.4899999999999993</v>
      </c>
      <c r="U1300" s="125">
        <v>20</v>
      </c>
    </row>
    <row r="1301" spans="1:21" s="142" customFormat="1" ht="25.5" x14ac:dyDescent="0.25">
      <c r="A1301" s="639"/>
      <c r="B1301" s="123" t="s">
        <v>3413</v>
      </c>
      <c r="C1301" s="175" t="s">
        <v>3414</v>
      </c>
      <c r="D1301" s="125">
        <v>1</v>
      </c>
      <c r="E1301" s="126" t="s">
        <v>242</v>
      </c>
      <c r="F1301" s="5">
        <v>7198</v>
      </c>
      <c r="G1301" s="52">
        <f t="shared" si="62"/>
        <v>5038.6000000000004</v>
      </c>
      <c r="H1301" s="93"/>
      <c r="I1301" s="51"/>
      <c r="J1301" s="52">
        <f t="shared" si="63"/>
        <v>0</v>
      </c>
      <c r="K1301" s="93"/>
      <c r="L1301" s="125" t="s">
        <v>162</v>
      </c>
      <c r="M1301" s="125" t="s">
        <v>170</v>
      </c>
      <c r="N1301" s="125" t="s">
        <v>3308</v>
      </c>
      <c r="O1301" s="125"/>
      <c r="P1301" s="125" t="s">
        <v>2848</v>
      </c>
      <c r="Q1301" s="125"/>
      <c r="R1301" s="125"/>
      <c r="S1301" s="125">
        <v>475</v>
      </c>
      <c r="T1301" s="127">
        <v>4.4899999999999993</v>
      </c>
      <c r="U1301" s="125">
        <v>20</v>
      </c>
    </row>
    <row r="1302" spans="1:21" s="142" customFormat="1" ht="31.5" x14ac:dyDescent="0.25">
      <c r="A1302" s="639"/>
      <c r="B1302" s="264" t="s">
        <v>3623</v>
      </c>
      <c r="C1302" s="424" t="s">
        <v>3624</v>
      </c>
      <c r="D1302" s="266"/>
      <c r="E1302" s="267" t="s">
        <v>235</v>
      </c>
      <c r="F1302" s="268">
        <v>27816</v>
      </c>
      <c r="G1302" s="271">
        <f t="shared" si="62"/>
        <v>19471.2</v>
      </c>
      <c r="H1302" s="93"/>
      <c r="I1302" s="270"/>
      <c r="J1302" s="271">
        <f t="shared" si="63"/>
        <v>0</v>
      </c>
      <c r="K1302" s="93"/>
      <c r="L1302" s="266" t="s">
        <v>162</v>
      </c>
      <c r="M1302" s="266" t="s">
        <v>170</v>
      </c>
      <c r="N1302" s="266" t="s">
        <v>2780</v>
      </c>
      <c r="O1302" s="266"/>
      <c r="P1302" s="266" t="s">
        <v>2848</v>
      </c>
      <c r="Q1302" s="266"/>
      <c r="R1302" s="266"/>
      <c r="S1302" s="266">
        <v>475</v>
      </c>
      <c r="T1302" s="371">
        <v>4.9800000000000004</v>
      </c>
      <c r="U1302" s="266">
        <v>20</v>
      </c>
    </row>
    <row r="1303" spans="1:21" s="142" customFormat="1" ht="25.5" x14ac:dyDescent="0.25">
      <c r="A1303" s="639"/>
      <c r="B1303" s="123" t="s">
        <v>3479</v>
      </c>
      <c r="C1303" s="175" t="s">
        <v>3480</v>
      </c>
      <c r="D1303" s="125">
        <v>1</v>
      </c>
      <c r="E1303" s="126" t="s">
        <v>242</v>
      </c>
      <c r="F1303" s="5">
        <v>16226</v>
      </c>
      <c r="G1303" s="52">
        <f t="shared" si="62"/>
        <v>11358.2</v>
      </c>
      <c r="H1303" s="93"/>
      <c r="I1303" s="51"/>
      <c r="J1303" s="52">
        <f t="shared" si="63"/>
        <v>0</v>
      </c>
      <c r="K1303" s="93"/>
      <c r="L1303" s="125" t="s">
        <v>162</v>
      </c>
      <c r="M1303" s="125" t="s">
        <v>170</v>
      </c>
      <c r="N1303" s="125" t="s">
        <v>2780</v>
      </c>
      <c r="O1303" s="125"/>
      <c r="P1303" s="125" t="s">
        <v>2848</v>
      </c>
      <c r="Q1303" s="125"/>
      <c r="R1303" s="125"/>
      <c r="S1303" s="125">
        <v>475</v>
      </c>
      <c r="T1303" s="127">
        <v>4.9800000000000004</v>
      </c>
      <c r="U1303" s="125">
        <v>20</v>
      </c>
    </row>
    <row r="1304" spans="1:21" s="142" customFormat="1" x14ac:dyDescent="0.25">
      <c r="A1304" s="639"/>
      <c r="B1304" s="123" t="s">
        <v>2877</v>
      </c>
      <c r="C1304" s="175" t="s">
        <v>2878</v>
      </c>
      <c r="D1304" s="125">
        <v>1</v>
      </c>
      <c r="E1304" s="126" t="s">
        <v>242</v>
      </c>
      <c r="F1304" s="5">
        <v>4392</v>
      </c>
      <c r="G1304" s="52">
        <f t="shared" si="62"/>
        <v>3074.4</v>
      </c>
      <c r="H1304" s="93"/>
      <c r="I1304" s="51"/>
      <c r="J1304" s="52">
        <f t="shared" si="63"/>
        <v>0</v>
      </c>
      <c r="K1304" s="93"/>
      <c r="L1304" s="125" t="s">
        <v>162</v>
      </c>
      <c r="M1304" s="125" t="s">
        <v>170</v>
      </c>
      <c r="N1304" s="125" t="s">
        <v>2780</v>
      </c>
      <c r="O1304" s="125"/>
      <c r="P1304" s="125" t="s">
        <v>2848</v>
      </c>
      <c r="Q1304" s="125"/>
      <c r="R1304" s="125"/>
      <c r="S1304" s="125">
        <v>475</v>
      </c>
      <c r="T1304" s="127">
        <v>4.9800000000000004</v>
      </c>
      <c r="U1304" s="125">
        <v>20</v>
      </c>
    </row>
    <row r="1305" spans="1:21" s="142" customFormat="1" ht="25.5" x14ac:dyDescent="0.25">
      <c r="A1305" s="639"/>
      <c r="B1305" s="123" t="s">
        <v>3413</v>
      </c>
      <c r="C1305" s="175" t="s">
        <v>3414</v>
      </c>
      <c r="D1305" s="125">
        <v>1</v>
      </c>
      <c r="E1305" s="126" t="s">
        <v>242</v>
      </c>
      <c r="F1305" s="5">
        <v>7198</v>
      </c>
      <c r="G1305" s="52">
        <f t="shared" si="62"/>
        <v>5038.6000000000004</v>
      </c>
      <c r="H1305" s="93"/>
      <c r="I1305" s="51"/>
      <c r="J1305" s="52">
        <f t="shared" si="63"/>
        <v>0</v>
      </c>
      <c r="K1305" s="93"/>
      <c r="L1305" s="125" t="s">
        <v>162</v>
      </c>
      <c r="M1305" s="125" t="s">
        <v>170</v>
      </c>
      <c r="N1305" s="125" t="s">
        <v>2780</v>
      </c>
      <c r="O1305" s="125"/>
      <c r="P1305" s="125" t="s">
        <v>2848</v>
      </c>
      <c r="Q1305" s="125"/>
      <c r="R1305" s="125"/>
      <c r="S1305" s="125">
        <v>475</v>
      </c>
      <c r="T1305" s="127">
        <v>4.9800000000000004</v>
      </c>
      <c r="U1305" s="125">
        <v>20</v>
      </c>
    </row>
    <row r="1306" spans="1:21" s="142" customFormat="1" ht="31.5" x14ac:dyDescent="0.25">
      <c r="A1306" s="639"/>
      <c r="B1306" s="264" t="s">
        <v>3625</v>
      </c>
      <c r="C1306" s="424" t="s">
        <v>3626</v>
      </c>
      <c r="D1306" s="266"/>
      <c r="E1306" s="267" t="s">
        <v>235</v>
      </c>
      <c r="F1306" s="268">
        <v>27938</v>
      </c>
      <c r="G1306" s="271">
        <f t="shared" si="62"/>
        <v>19556.599999999999</v>
      </c>
      <c r="H1306" s="93"/>
      <c r="I1306" s="270"/>
      <c r="J1306" s="271">
        <f t="shared" si="63"/>
        <v>0</v>
      </c>
      <c r="K1306" s="93"/>
      <c r="L1306" s="266" t="s">
        <v>162</v>
      </c>
      <c r="M1306" s="266" t="s">
        <v>170</v>
      </c>
      <c r="N1306" s="266" t="s">
        <v>2792</v>
      </c>
      <c r="O1306" s="266"/>
      <c r="P1306" s="266" t="s">
        <v>2848</v>
      </c>
      <c r="Q1306" s="266"/>
      <c r="R1306" s="266"/>
      <c r="S1306" s="266">
        <v>475</v>
      </c>
      <c r="T1306" s="371">
        <v>5.48</v>
      </c>
      <c r="U1306" s="266">
        <v>20</v>
      </c>
    </row>
    <row r="1307" spans="1:21" s="142" customFormat="1" ht="25.5" x14ac:dyDescent="0.25">
      <c r="A1307" s="639"/>
      <c r="B1307" s="123" t="s">
        <v>3483</v>
      </c>
      <c r="C1307" s="175" t="s">
        <v>3484</v>
      </c>
      <c r="D1307" s="125">
        <v>1</v>
      </c>
      <c r="E1307" s="126" t="s">
        <v>242</v>
      </c>
      <c r="F1307" s="5">
        <v>16348</v>
      </c>
      <c r="G1307" s="52">
        <f t="shared" si="62"/>
        <v>11443.6</v>
      </c>
      <c r="H1307" s="93"/>
      <c r="I1307" s="51"/>
      <c r="J1307" s="52">
        <f t="shared" si="63"/>
        <v>0</v>
      </c>
      <c r="K1307" s="93"/>
      <c r="L1307" s="125" t="s">
        <v>162</v>
      </c>
      <c r="M1307" s="125" t="s">
        <v>170</v>
      </c>
      <c r="N1307" s="125" t="s">
        <v>2792</v>
      </c>
      <c r="O1307" s="125"/>
      <c r="P1307" s="125" t="s">
        <v>2848</v>
      </c>
      <c r="Q1307" s="125"/>
      <c r="R1307" s="125"/>
      <c r="S1307" s="125">
        <v>475</v>
      </c>
      <c r="T1307" s="127">
        <v>5.48</v>
      </c>
      <c r="U1307" s="125">
        <v>20</v>
      </c>
    </row>
    <row r="1308" spans="1:21" s="142" customFormat="1" x14ac:dyDescent="0.25">
      <c r="A1308" s="639"/>
      <c r="B1308" s="123" t="s">
        <v>2877</v>
      </c>
      <c r="C1308" s="175" t="s">
        <v>2878</v>
      </c>
      <c r="D1308" s="125">
        <v>1</v>
      </c>
      <c r="E1308" s="126" t="s">
        <v>242</v>
      </c>
      <c r="F1308" s="5">
        <v>4392</v>
      </c>
      <c r="G1308" s="52">
        <f t="shared" si="62"/>
        <v>3074.4</v>
      </c>
      <c r="H1308" s="93"/>
      <c r="I1308" s="51"/>
      <c r="J1308" s="52">
        <f t="shared" si="63"/>
        <v>0</v>
      </c>
      <c r="K1308" s="93"/>
      <c r="L1308" s="125" t="s">
        <v>162</v>
      </c>
      <c r="M1308" s="125" t="s">
        <v>170</v>
      </c>
      <c r="N1308" s="125" t="s">
        <v>2792</v>
      </c>
      <c r="O1308" s="125"/>
      <c r="P1308" s="125" t="s">
        <v>2848</v>
      </c>
      <c r="Q1308" s="125"/>
      <c r="R1308" s="125"/>
      <c r="S1308" s="125">
        <v>475</v>
      </c>
      <c r="T1308" s="127">
        <v>5.48</v>
      </c>
      <c r="U1308" s="125">
        <v>20</v>
      </c>
    </row>
    <row r="1309" spans="1:21" s="142" customFormat="1" ht="25.5" x14ac:dyDescent="0.25">
      <c r="A1309" s="639"/>
      <c r="B1309" s="123" t="s">
        <v>3413</v>
      </c>
      <c r="C1309" s="175" t="s">
        <v>3414</v>
      </c>
      <c r="D1309" s="125">
        <v>1</v>
      </c>
      <c r="E1309" s="126" t="s">
        <v>242</v>
      </c>
      <c r="F1309" s="5">
        <v>7198</v>
      </c>
      <c r="G1309" s="52">
        <f t="shared" si="62"/>
        <v>5038.6000000000004</v>
      </c>
      <c r="H1309" s="93"/>
      <c r="I1309" s="51"/>
      <c r="J1309" s="52">
        <f t="shared" si="63"/>
        <v>0</v>
      </c>
      <c r="K1309" s="93"/>
      <c r="L1309" s="125" t="s">
        <v>162</v>
      </c>
      <c r="M1309" s="125" t="s">
        <v>170</v>
      </c>
      <c r="N1309" s="125" t="s">
        <v>2792</v>
      </c>
      <c r="O1309" s="125"/>
      <c r="P1309" s="125" t="s">
        <v>2848</v>
      </c>
      <c r="Q1309" s="125"/>
      <c r="R1309" s="125"/>
      <c r="S1309" s="125">
        <v>475</v>
      </c>
      <c r="T1309" s="127">
        <v>5.48</v>
      </c>
      <c r="U1309" s="125">
        <v>20</v>
      </c>
    </row>
    <row r="1310" spans="1:21" s="142" customFormat="1" ht="31.5" x14ac:dyDescent="0.25">
      <c r="A1310" s="639"/>
      <c r="B1310" s="264" t="s">
        <v>3627</v>
      </c>
      <c r="C1310" s="424" t="s">
        <v>3628</v>
      </c>
      <c r="D1310" s="266"/>
      <c r="E1310" s="267" t="s">
        <v>235</v>
      </c>
      <c r="F1310" s="268">
        <v>28182</v>
      </c>
      <c r="G1310" s="271">
        <f t="shared" si="62"/>
        <v>19727.400000000001</v>
      </c>
      <c r="H1310" s="93"/>
      <c r="I1310" s="270"/>
      <c r="J1310" s="271">
        <f t="shared" si="63"/>
        <v>0</v>
      </c>
      <c r="K1310" s="93"/>
      <c r="L1310" s="266" t="s">
        <v>162</v>
      </c>
      <c r="M1310" s="266" t="s">
        <v>170</v>
      </c>
      <c r="N1310" s="266" t="s">
        <v>2797</v>
      </c>
      <c r="O1310" s="266"/>
      <c r="P1310" s="266" t="s">
        <v>2848</v>
      </c>
      <c r="Q1310" s="266"/>
      <c r="R1310" s="266"/>
      <c r="S1310" s="266">
        <v>475</v>
      </c>
      <c r="T1310" s="371">
        <v>6.1000000000000005</v>
      </c>
      <c r="U1310" s="266">
        <v>20</v>
      </c>
    </row>
    <row r="1311" spans="1:21" s="142" customFormat="1" ht="25.5" x14ac:dyDescent="0.25">
      <c r="A1311" s="639"/>
      <c r="B1311" s="123" t="s">
        <v>3487</v>
      </c>
      <c r="C1311" s="175" t="s">
        <v>3488</v>
      </c>
      <c r="D1311" s="125">
        <v>1</v>
      </c>
      <c r="E1311" s="126" t="s">
        <v>242</v>
      </c>
      <c r="F1311" s="5">
        <v>16470</v>
      </c>
      <c r="G1311" s="52">
        <f t="shared" si="62"/>
        <v>11529</v>
      </c>
      <c r="H1311" s="93"/>
      <c r="I1311" s="51"/>
      <c r="J1311" s="52">
        <f t="shared" si="63"/>
        <v>0</v>
      </c>
      <c r="K1311" s="93"/>
      <c r="L1311" s="125" t="s">
        <v>162</v>
      </c>
      <c r="M1311" s="125" t="s">
        <v>170</v>
      </c>
      <c r="N1311" s="125" t="s">
        <v>2797</v>
      </c>
      <c r="O1311" s="125"/>
      <c r="P1311" s="125" t="s">
        <v>2848</v>
      </c>
      <c r="Q1311" s="125"/>
      <c r="R1311" s="125"/>
      <c r="S1311" s="125">
        <v>475</v>
      </c>
      <c r="T1311" s="127">
        <v>6.1000000000000005</v>
      </c>
      <c r="U1311" s="125">
        <v>20</v>
      </c>
    </row>
    <row r="1312" spans="1:21" s="142" customFormat="1" x14ac:dyDescent="0.25">
      <c r="A1312" s="639"/>
      <c r="B1312" s="123" t="s">
        <v>2877</v>
      </c>
      <c r="C1312" s="175" t="s">
        <v>2878</v>
      </c>
      <c r="D1312" s="125">
        <v>1</v>
      </c>
      <c r="E1312" s="126" t="s">
        <v>242</v>
      </c>
      <c r="F1312" s="5">
        <v>4392</v>
      </c>
      <c r="G1312" s="52">
        <f t="shared" si="62"/>
        <v>3074.4</v>
      </c>
      <c r="H1312" s="93"/>
      <c r="I1312" s="51"/>
      <c r="J1312" s="52">
        <f t="shared" si="63"/>
        <v>0</v>
      </c>
      <c r="K1312" s="93"/>
      <c r="L1312" s="125" t="s">
        <v>162</v>
      </c>
      <c r="M1312" s="125" t="s">
        <v>170</v>
      </c>
      <c r="N1312" s="125" t="s">
        <v>2797</v>
      </c>
      <c r="O1312" s="125"/>
      <c r="P1312" s="125" t="s">
        <v>2848</v>
      </c>
      <c r="Q1312" s="125"/>
      <c r="R1312" s="125"/>
      <c r="S1312" s="125">
        <v>475</v>
      </c>
      <c r="T1312" s="127">
        <v>6.1000000000000005</v>
      </c>
      <c r="U1312" s="125">
        <v>20</v>
      </c>
    </row>
    <row r="1313" spans="1:21" s="142" customFormat="1" ht="25.5" x14ac:dyDescent="0.25">
      <c r="A1313" s="639"/>
      <c r="B1313" s="123" t="s">
        <v>3416</v>
      </c>
      <c r="C1313" s="175" t="s">
        <v>3417</v>
      </c>
      <c r="D1313" s="125">
        <v>1</v>
      </c>
      <c r="E1313" s="126" t="s">
        <v>242</v>
      </c>
      <c r="F1313" s="5">
        <v>7320</v>
      </c>
      <c r="G1313" s="52">
        <f t="shared" si="62"/>
        <v>5124</v>
      </c>
      <c r="H1313" s="93"/>
      <c r="I1313" s="51"/>
      <c r="J1313" s="52">
        <f t="shared" si="63"/>
        <v>0</v>
      </c>
      <c r="K1313" s="93"/>
      <c r="L1313" s="125" t="s">
        <v>162</v>
      </c>
      <c r="M1313" s="125" t="s">
        <v>170</v>
      </c>
      <c r="N1313" s="125" t="s">
        <v>2797</v>
      </c>
      <c r="O1313" s="125"/>
      <c r="P1313" s="125" t="s">
        <v>2848</v>
      </c>
      <c r="Q1313" s="125"/>
      <c r="R1313" s="125"/>
      <c r="S1313" s="125">
        <v>475</v>
      </c>
      <c r="T1313" s="127">
        <v>6.1000000000000005</v>
      </c>
      <c r="U1313" s="125">
        <v>20</v>
      </c>
    </row>
    <row r="1314" spans="1:21" s="142" customFormat="1" ht="31.5" x14ac:dyDescent="0.25">
      <c r="A1314" s="639"/>
      <c r="B1314" s="264" t="s">
        <v>3629</v>
      </c>
      <c r="C1314" s="424" t="s">
        <v>3630</v>
      </c>
      <c r="D1314" s="266"/>
      <c r="E1314" s="267" t="s">
        <v>235</v>
      </c>
      <c r="F1314" s="268">
        <v>35380</v>
      </c>
      <c r="G1314" s="271">
        <f t="shared" si="62"/>
        <v>24766</v>
      </c>
      <c r="H1314" s="93"/>
      <c r="I1314" s="270"/>
      <c r="J1314" s="271">
        <f t="shared" si="63"/>
        <v>0</v>
      </c>
      <c r="K1314" s="93"/>
      <c r="L1314" s="266" t="s">
        <v>162</v>
      </c>
      <c r="M1314" s="266" t="s">
        <v>170</v>
      </c>
      <c r="N1314" s="266" t="s">
        <v>2802</v>
      </c>
      <c r="O1314" s="266"/>
      <c r="P1314" s="266" t="s">
        <v>2848</v>
      </c>
      <c r="Q1314" s="266"/>
      <c r="R1314" s="266"/>
      <c r="S1314" s="266">
        <v>475</v>
      </c>
      <c r="T1314" s="371">
        <v>7.0600000000000005</v>
      </c>
      <c r="U1314" s="266">
        <v>20</v>
      </c>
    </row>
    <row r="1315" spans="1:21" s="142" customFormat="1" ht="25.5" x14ac:dyDescent="0.25">
      <c r="A1315" s="639"/>
      <c r="B1315" s="123" t="s">
        <v>3491</v>
      </c>
      <c r="C1315" s="175" t="s">
        <v>3492</v>
      </c>
      <c r="D1315" s="125">
        <v>1</v>
      </c>
      <c r="E1315" s="126" t="s">
        <v>242</v>
      </c>
      <c r="F1315" s="5">
        <v>16592</v>
      </c>
      <c r="G1315" s="52">
        <f t="shared" si="62"/>
        <v>11614.400000000001</v>
      </c>
      <c r="H1315" s="93"/>
      <c r="I1315" s="51"/>
      <c r="J1315" s="52">
        <f t="shared" si="63"/>
        <v>0</v>
      </c>
      <c r="K1315" s="93"/>
      <c r="L1315" s="125" t="s">
        <v>162</v>
      </c>
      <c r="M1315" s="125" t="s">
        <v>170</v>
      </c>
      <c r="N1315" s="125" t="s">
        <v>2802</v>
      </c>
      <c r="O1315" s="125"/>
      <c r="P1315" s="125" t="s">
        <v>2848</v>
      </c>
      <c r="Q1315" s="125"/>
      <c r="R1315" s="125"/>
      <c r="S1315" s="125">
        <v>475</v>
      </c>
      <c r="T1315" s="127">
        <v>7.0600000000000005</v>
      </c>
      <c r="U1315" s="125">
        <v>20</v>
      </c>
    </row>
    <row r="1316" spans="1:21" s="142" customFormat="1" x14ac:dyDescent="0.25">
      <c r="A1316" s="639"/>
      <c r="B1316" s="123" t="s">
        <v>2877</v>
      </c>
      <c r="C1316" s="175" t="s">
        <v>2878</v>
      </c>
      <c r="D1316" s="125">
        <v>1</v>
      </c>
      <c r="E1316" s="126" t="s">
        <v>242</v>
      </c>
      <c r="F1316" s="5">
        <v>4392</v>
      </c>
      <c r="G1316" s="52">
        <f t="shared" si="62"/>
        <v>3074.4</v>
      </c>
      <c r="H1316" s="93"/>
      <c r="I1316" s="51"/>
      <c r="J1316" s="52">
        <f t="shared" si="63"/>
        <v>0</v>
      </c>
      <c r="K1316" s="93"/>
      <c r="L1316" s="125" t="s">
        <v>162</v>
      </c>
      <c r="M1316" s="125" t="s">
        <v>170</v>
      </c>
      <c r="N1316" s="125" t="s">
        <v>2802</v>
      </c>
      <c r="O1316" s="125"/>
      <c r="P1316" s="125" t="s">
        <v>2848</v>
      </c>
      <c r="Q1316" s="125"/>
      <c r="R1316" s="125"/>
      <c r="S1316" s="125">
        <v>475</v>
      </c>
      <c r="T1316" s="127">
        <v>7.0600000000000005</v>
      </c>
      <c r="U1316" s="125">
        <v>20</v>
      </c>
    </row>
    <row r="1317" spans="1:21" s="142" customFormat="1" ht="25.5" x14ac:dyDescent="0.25">
      <c r="A1317" s="639"/>
      <c r="B1317" s="123" t="s">
        <v>3413</v>
      </c>
      <c r="C1317" s="175" t="s">
        <v>3414</v>
      </c>
      <c r="D1317" s="125">
        <v>2</v>
      </c>
      <c r="E1317" s="126" t="s">
        <v>242</v>
      </c>
      <c r="F1317" s="5">
        <v>7198</v>
      </c>
      <c r="G1317" s="52">
        <f t="shared" si="62"/>
        <v>5038.6000000000004</v>
      </c>
      <c r="H1317" s="93"/>
      <c r="I1317" s="51"/>
      <c r="J1317" s="52">
        <f t="shared" si="63"/>
        <v>0</v>
      </c>
      <c r="K1317" s="93"/>
      <c r="L1317" s="125" t="s">
        <v>162</v>
      </c>
      <c r="M1317" s="125" t="s">
        <v>170</v>
      </c>
      <c r="N1317" s="125" t="s">
        <v>2802</v>
      </c>
      <c r="O1317" s="125"/>
      <c r="P1317" s="125" t="s">
        <v>2848</v>
      </c>
      <c r="Q1317" s="125"/>
      <c r="R1317" s="125"/>
      <c r="S1317" s="125">
        <v>475</v>
      </c>
      <c r="T1317" s="127">
        <v>7.0600000000000005</v>
      </c>
      <c r="U1317" s="125">
        <v>20</v>
      </c>
    </row>
    <row r="1318" spans="1:21" s="142" customFormat="1" ht="31.5" x14ac:dyDescent="0.25">
      <c r="A1318" s="639"/>
      <c r="B1318" s="264" t="s">
        <v>3631</v>
      </c>
      <c r="C1318" s="424" t="s">
        <v>3632</v>
      </c>
      <c r="D1318" s="266"/>
      <c r="E1318" s="267" t="s">
        <v>235</v>
      </c>
      <c r="F1318" s="268">
        <v>35502</v>
      </c>
      <c r="G1318" s="271">
        <f t="shared" si="62"/>
        <v>24851.4</v>
      </c>
      <c r="H1318" s="93"/>
      <c r="I1318" s="270"/>
      <c r="J1318" s="271">
        <f t="shared" si="63"/>
        <v>0</v>
      </c>
      <c r="K1318" s="93"/>
      <c r="L1318" s="266" t="s">
        <v>162</v>
      </c>
      <c r="M1318" s="266" t="s">
        <v>170</v>
      </c>
      <c r="N1318" s="266" t="s">
        <v>2809</v>
      </c>
      <c r="O1318" s="266"/>
      <c r="P1318" s="266" t="s">
        <v>2848</v>
      </c>
      <c r="Q1318" s="266"/>
      <c r="R1318" s="266"/>
      <c r="S1318" s="266">
        <v>475</v>
      </c>
      <c r="T1318" s="371">
        <v>7.5600000000000005</v>
      </c>
      <c r="U1318" s="266">
        <v>20</v>
      </c>
    </row>
    <row r="1319" spans="1:21" s="142" customFormat="1" ht="25.5" x14ac:dyDescent="0.25">
      <c r="A1319" s="639"/>
      <c r="B1319" s="123" t="s">
        <v>3495</v>
      </c>
      <c r="C1319" s="175" t="s">
        <v>3496</v>
      </c>
      <c r="D1319" s="125">
        <v>1</v>
      </c>
      <c r="E1319" s="126" t="s">
        <v>242</v>
      </c>
      <c r="F1319" s="5">
        <v>16714</v>
      </c>
      <c r="G1319" s="52">
        <f t="shared" si="62"/>
        <v>11699.8</v>
      </c>
      <c r="H1319" s="93"/>
      <c r="I1319" s="51"/>
      <c r="J1319" s="52">
        <f t="shared" si="63"/>
        <v>0</v>
      </c>
      <c r="K1319" s="93"/>
      <c r="L1319" s="125" t="s">
        <v>162</v>
      </c>
      <c r="M1319" s="125" t="s">
        <v>170</v>
      </c>
      <c r="N1319" s="125" t="s">
        <v>2809</v>
      </c>
      <c r="O1319" s="125"/>
      <c r="P1319" s="125" t="s">
        <v>2848</v>
      </c>
      <c r="Q1319" s="125"/>
      <c r="R1319" s="125"/>
      <c r="S1319" s="125">
        <v>475</v>
      </c>
      <c r="T1319" s="127">
        <v>7.5600000000000005</v>
      </c>
      <c r="U1319" s="125">
        <v>20</v>
      </c>
    </row>
    <row r="1320" spans="1:21" s="142" customFormat="1" x14ac:dyDescent="0.25">
      <c r="A1320" s="639"/>
      <c r="B1320" s="123" t="s">
        <v>2877</v>
      </c>
      <c r="C1320" s="175" t="s">
        <v>2878</v>
      </c>
      <c r="D1320" s="125">
        <v>1</v>
      </c>
      <c r="E1320" s="126" t="s">
        <v>242</v>
      </c>
      <c r="F1320" s="5">
        <v>4392</v>
      </c>
      <c r="G1320" s="52">
        <f t="shared" si="62"/>
        <v>3074.4</v>
      </c>
      <c r="H1320" s="93"/>
      <c r="I1320" s="51"/>
      <c r="J1320" s="52">
        <f t="shared" si="63"/>
        <v>0</v>
      </c>
      <c r="K1320" s="93"/>
      <c r="L1320" s="125" t="s">
        <v>162</v>
      </c>
      <c r="M1320" s="125" t="s">
        <v>170</v>
      </c>
      <c r="N1320" s="125" t="s">
        <v>2809</v>
      </c>
      <c r="O1320" s="125"/>
      <c r="P1320" s="125" t="s">
        <v>2848</v>
      </c>
      <c r="Q1320" s="125"/>
      <c r="R1320" s="125"/>
      <c r="S1320" s="125">
        <v>475</v>
      </c>
      <c r="T1320" s="127">
        <v>7.5600000000000005</v>
      </c>
      <c r="U1320" s="125">
        <v>20</v>
      </c>
    </row>
    <row r="1321" spans="1:21" s="142" customFormat="1" ht="25.5" x14ac:dyDescent="0.25">
      <c r="A1321" s="639"/>
      <c r="B1321" s="123" t="s">
        <v>3413</v>
      </c>
      <c r="C1321" s="175" t="s">
        <v>3414</v>
      </c>
      <c r="D1321" s="125">
        <v>2</v>
      </c>
      <c r="E1321" s="126" t="s">
        <v>242</v>
      </c>
      <c r="F1321" s="5">
        <v>7198</v>
      </c>
      <c r="G1321" s="52">
        <f t="shared" si="62"/>
        <v>5038.6000000000004</v>
      </c>
      <c r="H1321" s="93"/>
      <c r="I1321" s="51"/>
      <c r="J1321" s="52">
        <f t="shared" si="63"/>
        <v>0</v>
      </c>
      <c r="K1321" s="93"/>
      <c r="L1321" s="125" t="s">
        <v>162</v>
      </c>
      <c r="M1321" s="125" t="s">
        <v>170</v>
      </c>
      <c r="N1321" s="125" t="s">
        <v>2809</v>
      </c>
      <c r="O1321" s="125"/>
      <c r="P1321" s="125" t="s">
        <v>2848</v>
      </c>
      <c r="Q1321" s="125"/>
      <c r="R1321" s="125"/>
      <c r="S1321" s="125">
        <v>475</v>
      </c>
      <c r="T1321" s="127">
        <v>7.5600000000000005</v>
      </c>
      <c r="U1321" s="125">
        <v>20</v>
      </c>
    </row>
    <row r="1322" spans="1:21" s="142" customFormat="1" ht="31.5" x14ac:dyDescent="0.25">
      <c r="A1322" s="639"/>
      <c r="B1322" s="264" t="s">
        <v>3633</v>
      </c>
      <c r="C1322" s="424" t="s">
        <v>3634</v>
      </c>
      <c r="D1322" s="266"/>
      <c r="E1322" s="267" t="s">
        <v>235</v>
      </c>
      <c r="F1322" s="268">
        <v>32208</v>
      </c>
      <c r="G1322" s="271">
        <f t="shared" si="62"/>
        <v>22545.599999999999</v>
      </c>
      <c r="H1322" s="93"/>
      <c r="I1322" s="270"/>
      <c r="J1322" s="271">
        <f t="shared" si="63"/>
        <v>0</v>
      </c>
      <c r="K1322" s="93"/>
      <c r="L1322" s="266" t="s">
        <v>162</v>
      </c>
      <c r="M1322" s="266" t="s">
        <v>170</v>
      </c>
      <c r="N1322" s="266" t="s">
        <v>2809</v>
      </c>
      <c r="O1322" s="266"/>
      <c r="P1322" s="266" t="s">
        <v>2848</v>
      </c>
      <c r="Q1322" s="266"/>
      <c r="R1322" s="266"/>
      <c r="S1322" s="266">
        <v>475</v>
      </c>
      <c r="T1322" s="371">
        <v>7.4600000000000009</v>
      </c>
      <c r="U1322" s="266">
        <v>20</v>
      </c>
    </row>
    <row r="1323" spans="1:21" s="142" customFormat="1" ht="25.5" x14ac:dyDescent="0.25">
      <c r="A1323" s="639"/>
      <c r="B1323" s="123" t="s">
        <v>3495</v>
      </c>
      <c r="C1323" s="175" t="s">
        <v>3496</v>
      </c>
      <c r="D1323" s="125">
        <v>1</v>
      </c>
      <c r="E1323" s="126" t="s">
        <v>242</v>
      </c>
      <c r="F1323" s="5">
        <v>16714</v>
      </c>
      <c r="G1323" s="52">
        <f t="shared" si="62"/>
        <v>11699.8</v>
      </c>
      <c r="H1323" s="93"/>
      <c r="I1323" s="51"/>
      <c r="J1323" s="52">
        <f t="shared" si="63"/>
        <v>0</v>
      </c>
      <c r="K1323" s="93"/>
      <c r="L1323" s="125" t="s">
        <v>162</v>
      </c>
      <c r="M1323" s="125" t="s">
        <v>170</v>
      </c>
      <c r="N1323" s="125" t="s">
        <v>2809</v>
      </c>
      <c r="O1323" s="125"/>
      <c r="P1323" s="125" t="s">
        <v>2848</v>
      </c>
      <c r="Q1323" s="125"/>
      <c r="R1323" s="125"/>
      <c r="S1323" s="125">
        <v>475</v>
      </c>
      <c r="T1323" s="127">
        <v>7.4600000000000009</v>
      </c>
      <c r="U1323" s="125">
        <v>20</v>
      </c>
    </row>
    <row r="1324" spans="1:21" s="142" customFormat="1" x14ac:dyDescent="0.25">
      <c r="A1324" s="639"/>
      <c r="B1324" s="123" t="s">
        <v>2877</v>
      </c>
      <c r="C1324" s="175" t="s">
        <v>2878</v>
      </c>
      <c r="D1324" s="125">
        <v>1</v>
      </c>
      <c r="E1324" s="126" t="s">
        <v>242</v>
      </c>
      <c r="F1324" s="5">
        <v>4392</v>
      </c>
      <c r="G1324" s="52">
        <f t="shared" si="62"/>
        <v>3074.4</v>
      </c>
      <c r="H1324" s="93"/>
      <c r="I1324" s="51"/>
      <c r="J1324" s="52">
        <f t="shared" si="63"/>
        <v>0</v>
      </c>
      <c r="K1324" s="93"/>
      <c r="L1324" s="125" t="s">
        <v>162</v>
      </c>
      <c r="M1324" s="125" t="s">
        <v>170</v>
      </c>
      <c r="N1324" s="125" t="s">
        <v>2809</v>
      </c>
      <c r="O1324" s="125"/>
      <c r="P1324" s="125" t="s">
        <v>2848</v>
      </c>
      <c r="Q1324" s="125"/>
      <c r="R1324" s="125"/>
      <c r="S1324" s="125">
        <v>475</v>
      </c>
      <c r="T1324" s="127">
        <v>7.4600000000000009</v>
      </c>
      <c r="U1324" s="125">
        <v>20</v>
      </c>
    </row>
    <row r="1325" spans="1:21" s="142" customFormat="1" ht="25.5" x14ac:dyDescent="0.25">
      <c r="A1325" s="639"/>
      <c r="B1325" s="123" t="s">
        <v>3413</v>
      </c>
      <c r="C1325" s="175" t="s">
        <v>3414</v>
      </c>
      <c r="D1325" s="125">
        <v>1</v>
      </c>
      <c r="E1325" s="126" t="s">
        <v>242</v>
      </c>
      <c r="F1325" s="5">
        <v>7198</v>
      </c>
      <c r="G1325" s="52">
        <f t="shared" si="62"/>
        <v>5038.6000000000004</v>
      </c>
      <c r="H1325" s="93"/>
      <c r="I1325" s="51"/>
      <c r="J1325" s="52">
        <f t="shared" si="63"/>
        <v>0</v>
      </c>
      <c r="K1325" s="93"/>
      <c r="L1325" s="125" t="s">
        <v>162</v>
      </c>
      <c r="M1325" s="125" t="s">
        <v>170</v>
      </c>
      <c r="N1325" s="125" t="s">
        <v>2809</v>
      </c>
      <c r="O1325" s="125"/>
      <c r="P1325" s="125" t="s">
        <v>2848</v>
      </c>
      <c r="Q1325" s="125"/>
      <c r="R1325" s="125"/>
      <c r="S1325" s="125">
        <v>475</v>
      </c>
      <c r="T1325" s="127">
        <v>7.4600000000000009</v>
      </c>
      <c r="U1325" s="125">
        <v>20</v>
      </c>
    </row>
    <row r="1326" spans="1:21" s="142" customFormat="1" ht="25.5" x14ac:dyDescent="0.25">
      <c r="A1326" s="639"/>
      <c r="B1326" s="123" t="s">
        <v>3423</v>
      </c>
      <c r="C1326" s="175" t="s">
        <v>3424</v>
      </c>
      <c r="D1326" s="125">
        <v>4</v>
      </c>
      <c r="E1326" s="126" t="s">
        <v>242</v>
      </c>
      <c r="F1326" s="5">
        <v>976</v>
      </c>
      <c r="G1326" s="52">
        <f t="shared" si="62"/>
        <v>683.2</v>
      </c>
      <c r="H1326" s="93"/>
      <c r="I1326" s="51"/>
      <c r="J1326" s="52">
        <f t="shared" si="63"/>
        <v>0</v>
      </c>
      <c r="K1326" s="93"/>
      <c r="L1326" s="125" t="s">
        <v>162</v>
      </c>
      <c r="M1326" s="125" t="s">
        <v>170</v>
      </c>
      <c r="N1326" s="125" t="s">
        <v>2809</v>
      </c>
      <c r="O1326" s="125"/>
      <c r="P1326" s="125" t="s">
        <v>2848</v>
      </c>
      <c r="Q1326" s="125"/>
      <c r="R1326" s="125"/>
      <c r="S1326" s="125">
        <v>475</v>
      </c>
      <c r="T1326" s="127">
        <v>7.4600000000000009</v>
      </c>
      <c r="U1326" s="125">
        <v>20</v>
      </c>
    </row>
    <row r="1327" spans="1:21" s="142" customFormat="1" ht="31.5" x14ac:dyDescent="0.25">
      <c r="A1327" s="639"/>
      <c r="B1327" s="264" t="s">
        <v>3635</v>
      </c>
      <c r="C1327" s="424" t="s">
        <v>3636</v>
      </c>
      <c r="D1327" s="266"/>
      <c r="E1327" s="267" t="s">
        <v>235</v>
      </c>
      <c r="F1327" s="268">
        <v>35746</v>
      </c>
      <c r="G1327" s="271">
        <f t="shared" si="62"/>
        <v>25022.2</v>
      </c>
      <c r="H1327" s="93"/>
      <c r="I1327" s="270"/>
      <c r="J1327" s="271">
        <f t="shared" si="63"/>
        <v>0</v>
      </c>
      <c r="K1327" s="93"/>
      <c r="L1327" s="266" t="s">
        <v>162</v>
      </c>
      <c r="M1327" s="266" t="s">
        <v>170</v>
      </c>
      <c r="N1327" s="266" t="s">
        <v>2816</v>
      </c>
      <c r="O1327" s="266"/>
      <c r="P1327" s="266" t="s">
        <v>2848</v>
      </c>
      <c r="Q1327" s="266"/>
      <c r="R1327" s="266"/>
      <c r="S1327" s="266">
        <v>475</v>
      </c>
      <c r="T1327" s="371">
        <v>8.06</v>
      </c>
      <c r="U1327" s="266">
        <v>20</v>
      </c>
    </row>
    <row r="1328" spans="1:21" s="142" customFormat="1" ht="25.5" x14ac:dyDescent="0.25">
      <c r="A1328" s="639"/>
      <c r="B1328" s="123" t="s">
        <v>3499</v>
      </c>
      <c r="C1328" s="175" t="s">
        <v>3500</v>
      </c>
      <c r="D1328" s="125">
        <v>1</v>
      </c>
      <c r="E1328" s="126" t="s">
        <v>242</v>
      </c>
      <c r="F1328" s="5">
        <v>16958</v>
      </c>
      <c r="G1328" s="52">
        <f t="shared" si="62"/>
        <v>11870.6</v>
      </c>
      <c r="H1328" s="93"/>
      <c r="I1328" s="51"/>
      <c r="J1328" s="52">
        <f t="shared" si="63"/>
        <v>0</v>
      </c>
      <c r="K1328" s="93"/>
      <c r="L1328" s="125" t="s">
        <v>162</v>
      </c>
      <c r="M1328" s="125" t="s">
        <v>170</v>
      </c>
      <c r="N1328" s="125" t="s">
        <v>2816</v>
      </c>
      <c r="O1328" s="125"/>
      <c r="P1328" s="125" t="s">
        <v>2848</v>
      </c>
      <c r="Q1328" s="125"/>
      <c r="R1328" s="125"/>
      <c r="S1328" s="125">
        <v>475</v>
      </c>
      <c r="T1328" s="127">
        <v>8.06</v>
      </c>
      <c r="U1328" s="125">
        <v>20</v>
      </c>
    </row>
    <row r="1329" spans="1:21" s="142" customFormat="1" x14ac:dyDescent="0.25">
      <c r="A1329" s="639"/>
      <c r="B1329" s="123" t="s">
        <v>2877</v>
      </c>
      <c r="C1329" s="175" t="s">
        <v>2878</v>
      </c>
      <c r="D1329" s="125">
        <v>1</v>
      </c>
      <c r="E1329" s="126" t="s">
        <v>242</v>
      </c>
      <c r="F1329" s="5">
        <v>4392</v>
      </c>
      <c r="G1329" s="52">
        <f t="shared" si="62"/>
        <v>3074.4</v>
      </c>
      <c r="H1329" s="93"/>
      <c r="I1329" s="51"/>
      <c r="J1329" s="52">
        <f t="shared" si="63"/>
        <v>0</v>
      </c>
      <c r="K1329" s="93"/>
      <c r="L1329" s="125" t="s">
        <v>162</v>
      </c>
      <c r="M1329" s="125" t="s">
        <v>170</v>
      </c>
      <c r="N1329" s="125" t="s">
        <v>2816</v>
      </c>
      <c r="O1329" s="125"/>
      <c r="P1329" s="125" t="s">
        <v>2848</v>
      </c>
      <c r="Q1329" s="125"/>
      <c r="R1329" s="125"/>
      <c r="S1329" s="125">
        <v>475</v>
      </c>
      <c r="T1329" s="127">
        <v>8.06</v>
      </c>
      <c r="U1329" s="125">
        <v>20</v>
      </c>
    </row>
    <row r="1330" spans="1:21" s="142" customFormat="1" ht="25.5" x14ac:dyDescent="0.25">
      <c r="A1330" s="639"/>
      <c r="B1330" s="123" t="s">
        <v>3413</v>
      </c>
      <c r="C1330" s="175" t="s">
        <v>3414</v>
      </c>
      <c r="D1330" s="125">
        <v>2</v>
      </c>
      <c r="E1330" s="126" t="s">
        <v>242</v>
      </c>
      <c r="F1330" s="5">
        <v>7198</v>
      </c>
      <c r="G1330" s="52">
        <f t="shared" si="62"/>
        <v>5038.6000000000004</v>
      </c>
      <c r="H1330" s="93"/>
      <c r="I1330" s="51"/>
      <c r="J1330" s="52">
        <f t="shared" si="63"/>
        <v>0</v>
      </c>
      <c r="K1330" s="93"/>
      <c r="L1330" s="125" t="s">
        <v>162</v>
      </c>
      <c r="M1330" s="125" t="s">
        <v>170</v>
      </c>
      <c r="N1330" s="125" t="s">
        <v>2816</v>
      </c>
      <c r="O1330" s="125"/>
      <c r="P1330" s="125" t="s">
        <v>2848</v>
      </c>
      <c r="Q1330" s="125"/>
      <c r="R1330" s="125"/>
      <c r="S1330" s="125">
        <v>475</v>
      </c>
      <c r="T1330" s="127">
        <v>8.06</v>
      </c>
      <c r="U1330" s="125">
        <v>20</v>
      </c>
    </row>
    <row r="1331" spans="1:21" s="142" customFormat="1" ht="31.5" x14ac:dyDescent="0.25">
      <c r="A1331" s="639"/>
      <c r="B1331" s="264" t="s">
        <v>3637</v>
      </c>
      <c r="C1331" s="424" t="s">
        <v>3638</v>
      </c>
      <c r="D1331" s="266"/>
      <c r="E1331" s="267" t="s">
        <v>235</v>
      </c>
      <c r="F1331" s="268">
        <v>33428</v>
      </c>
      <c r="G1331" s="271">
        <f t="shared" si="62"/>
        <v>23399.599999999999</v>
      </c>
      <c r="H1331" s="93"/>
      <c r="I1331" s="270"/>
      <c r="J1331" s="271">
        <f t="shared" ref="J1331:J1362" si="64">IF(I1331*G1331&gt;0,I1331*G1331,0)</f>
        <v>0</v>
      </c>
      <c r="K1331" s="93"/>
      <c r="L1331" s="266" t="s">
        <v>162</v>
      </c>
      <c r="M1331" s="266" t="s">
        <v>170</v>
      </c>
      <c r="N1331" s="266" t="s">
        <v>2816</v>
      </c>
      <c r="O1331" s="266"/>
      <c r="P1331" s="266" t="s">
        <v>2848</v>
      </c>
      <c r="Q1331" s="266"/>
      <c r="R1331" s="266"/>
      <c r="S1331" s="266">
        <v>475</v>
      </c>
      <c r="T1331" s="371">
        <v>8.08</v>
      </c>
      <c r="U1331" s="266">
        <v>20</v>
      </c>
    </row>
    <row r="1332" spans="1:21" s="142" customFormat="1" ht="25.5" x14ac:dyDescent="0.25">
      <c r="A1332" s="639"/>
      <c r="B1332" s="123" t="s">
        <v>3499</v>
      </c>
      <c r="C1332" s="175" t="s">
        <v>3500</v>
      </c>
      <c r="D1332" s="125">
        <v>1</v>
      </c>
      <c r="E1332" s="126" t="s">
        <v>242</v>
      </c>
      <c r="F1332" s="5">
        <v>16958</v>
      </c>
      <c r="G1332" s="52">
        <f t="shared" si="62"/>
        <v>11870.6</v>
      </c>
      <c r="H1332" s="93"/>
      <c r="I1332" s="51"/>
      <c r="J1332" s="52">
        <f t="shared" si="64"/>
        <v>0</v>
      </c>
      <c r="K1332" s="93"/>
      <c r="L1332" s="125" t="s">
        <v>162</v>
      </c>
      <c r="M1332" s="125" t="s">
        <v>170</v>
      </c>
      <c r="N1332" s="125" t="s">
        <v>2816</v>
      </c>
      <c r="O1332" s="125"/>
      <c r="P1332" s="125" t="s">
        <v>2848</v>
      </c>
      <c r="Q1332" s="125"/>
      <c r="R1332" s="125"/>
      <c r="S1332" s="125">
        <v>475</v>
      </c>
      <c r="T1332" s="127">
        <v>8.08</v>
      </c>
      <c r="U1332" s="125">
        <v>20</v>
      </c>
    </row>
    <row r="1333" spans="1:21" s="142" customFormat="1" x14ac:dyDescent="0.25">
      <c r="A1333" s="639"/>
      <c r="B1333" s="123" t="s">
        <v>2877</v>
      </c>
      <c r="C1333" s="175" t="s">
        <v>2878</v>
      </c>
      <c r="D1333" s="125">
        <v>1</v>
      </c>
      <c r="E1333" s="126" t="s">
        <v>242</v>
      </c>
      <c r="F1333" s="5">
        <v>4392</v>
      </c>
      <c r="G1333" s="52">
        <f t="shared" si="62"/>
        <v>3074.4</v>
      </c>
      <c r="H1333" s="93"/>
      <c r="I1333" s="51"/>
      <c r="J1333" s="52">
        <f t="shared" si="64"/>
        <v>0</v>
      </c>
      <c r="K1333" s="93"/>
      <c r="L1333" s="125" t="s">
        <v>162</v>
      </c>
      <c r="M1333" s="125" t="s">
        <v>170</v>
      </c>
      <c r="N1333" s="125" t="s">
        <v>2816</v>
      </c>
      <c r="O1333" s="125"/>
      <c r="P1333" s="125" t="s">
        <v>2848</v>
      </c>
      <c r="Q1333" s="125"/>
      <c r="R1333" s="125"/>
      <c r="S1333" s="125">
        <v>475</v>
      </c>
      <c r="T1333" s="127">
        <v>8.08</v>
      </c>
      <c r="U1333" s="125">
        <v>20</v>
      </c>
    </row>
    <row r="1334" spans="1:21" s="142" customFormat="1" ht="25.5" x14ac:dyDescent="0.25">
      <c r="A1334" s="639"/>
      <c r="B1334" s="123" t="s">
        <v>3413</v>
      </c>
      <c r="C1334" s="175" t="s">
        <v>3414</v>
      </c>
      <c r="D1334" s="125">
        <v>1</v>
      </c>
      <c r="E1334" s="126" t="s">
        <v>242</v>
      </c>
      <c r="F1334" s="5">
        <v>7198</v>
      </c>
      <c r="G1334" s="52">
        <f t="shared" si="62"/>
        <v>5038.6000000000004</v>
      </c>
      <c r="H1334" s="93"/>
      <c r="I1334" s="51"/>
      <c r="J1334" s="52">
        <f t="shared" si="64"/>
        <v>0</v>
      </c>
      <c r="K1334" s="93"/>
      <c r="L1334" s="125" t="s">
        <v>162</v>
      </c>
      <c r="M1334" s="125" t="s">
        <v>170</v>
      </c>
      <c r="N1334" s="125" t="s">
        <v>2816</v>
      </c>
      <c r="O1334" s="125"/>
      <c r="P1334" s="125" t="s">
        <v>2848</v>
      </c>
      <c r="Q1334" s="125"/>
      <c r="R1334" s="125"/>
      <c r="S1334" s="125">
        <v>475</v>
      </c>
      <c r="T1334" s="127">
        <v>8.08</v>
      </c>
      <c r="U1334" s="125">
        <v>20</v>
      </c>
    </row>
    <row r="1335" spans="1:21" s="142" customFormat="1" ht="25.5" x14ac:dyDescent="0.25">
      <c r="A1335" s="639"/>
      <c r="B1335" s="123" t="s">
        <v>3423</v>
      </c>
      <c r="C1335" s="175" t="s">
        <v>3424</v>
      </c>
      <c r="D1335" s="125">
        <v>5</v>
      </c>
      <c r="E1335" s="126" t="s">
        <v>242</v>
      </c>
      <c r="F1335" s="5">
        <v>976</v>
      </c>
      <c r="G1335" s="52">
        <f t="shared" si="62"/>
        <v>683.2</v>
      </c>
      <c r="H1335" s="93"/>
      <c r="I1335" s="51"/>
      <c r="J1335" s="52">
        <f t="shared" si="64"/>
        <v>0</v>
      </c>
      <c r="K1335" s="93"/>
      <c r="L1335" s="125" t="s">
        <v>162</v>
      </c>
      <c r="M1335" s="125" t="s">
        <v>170</v>
      </c>
      <c r="N1335" s="125" t="s">
        <v>2816</v>
      </c>
      <c r="O1335" s="125"/>
      <c r="P1335" s="125" t="s">
        <v>2848</v>
      </c>
      <c r="Q1335" s="125"/>
      <c r="R1335" s="125"/>
      <c r="S1335" s="125">
        <v>475</v>
      </c>
      <c r="T1335" s="127">
        <v>8.08</v>
      </c>
      <c r="U1335" s="125">
        <v>20</v>
      </c>
    </row>
    <row r="1336" spans="1:21" s="142" customFormat="1" ht="31.5" x14ac:dyDescent="0.25">
      <c r="A1336" s="639"/>
      <c r="B1336" s="264" t="s">
        <v>3639</v>
      </c>
      <c r="C1336" s="424" t="s">
        <v>3640</v>
      </c>
      <c r="D1336" s="266"/>
      <c r="E1336" s="267" t="s">
        <v>235</v>
      </c>
      <c r="F1336" s="268">
        <v>36356</v>
      </c>
      <c r="G1336" s="271">
        <f t="shared" si="62"/>
        <v>25449.200000000001</v>
      </c>
      <c r="H1336" s="93"/>
      <c r="I1336" s="270"/>
      <c r="J1336" s="271">
        <f t="shared" si="64"/>
        <v>0</v>
      </c>
      <c r="K1336" s="93"/>
      <c r="L1336" s="266" t="s">
        <v>162</v>
      </c>
      <c r="M1336" s="266" t="s">
        <v>170</v>
      </c>
      <c r="N1336" s="266" t="s">
        <v>2819</v>
      </c>
      <c r="O1336" s="266"/>
      <c r="P1336" s="266" t="s">
        <v>2848</v>
      </c>
      <c r="Q1336" s="266"/>
      <c r="R1336" s="266"/>
      <c r="S1336" s="266">
        <v>475</v>
      </c>
      <c r="T1336" s="371">
        <v>8.84</v>
      </c>
      <c r="U1336" s="266">
        <v>20</v>
      </c>
    </row>
    <row r="1337" spans="1:21" s="142" customFormat="1" ht="25.5" x14ac:dyDescent="0.25">
      <c r="A1337" s="639"/>
      <c r="B1337" s="123" t="s">
        <v>3503</v>
      </c>
      <c r="C1337" s="175" t="s">
        <v>3504</v>
      </c>
      <c r="D1337" s="125">
        <v>1</v>
      </c>
      <c r="E1337" s="126" t="s">
        <v>242</v>
      </c>
      <c r="F1337" s="5">
        <v>17446</v>
      </c>
      <c r="G1337" s="52">
        <f t="shared" si="62"/>
        <v>12212.2</v>
      </c>
      <c r="H1337" s="93"/>
      <c r="I1337" s="51"/>
      <c r="J1337" s="52">
        <f t="shared" si="64"/>
        <v>0</v>
      </c>
      <c r="K1337" s="93"/>
      <c r="L1337" s="125" t="s">
        <v>162</v>
      </c>
      <c r="M1337" s="125" t="s">
        <v>170</v>
      </c>
      <c r="N1337" s="125" t="s">
        <v>2819</v>
      </c>
      <c r="O1337" s="125"/>
      <c r="P1337" s="125" t="s">
        <v>2848</v>
      </c>
      <c r="Q1337" s="125"/>
      <c r="R1337" s="125"/>
      <c r="S1337" s="125">
        <v>475</v>
      </c>
      <c r="T1337" s="127">
        <v>8.84</v>
      </c>
      <c r="U1337" s="125">
        <v>20</v>
      </c>
    </row>
    <row r="1338" spans="1:21" s="142" customFormat="1" x14ac:dyDescent="0.25">
      <c r="A1338" s="639"/>
      <c r="B1338" s="123" t="s">
        <v>2877</v>
      </c>
      <c r="C1338" s="175" t="s">
        <v>2878</v>
      </c>
      <c r="D1338" s="125">
        <v>1</v>
      </c>
      <c r="E1338" s="126" t="s">
        <v>242</v>
      </c>
      <c r="F1338" s="5">
        <v>4392</v>
      </c>
      <c r="G1338" s="52">
        <f t="shared" si="62"/>
        <v>3074.4</v>
      </c>
      <c r="H1338" s="93"/>
      <c r="I1338" s="51"/>
      <c r="J1338" s="52">
        <f t="shared" si="64"/>
        <v>0</v>
      </c>
      <c r="K1338" s="93"/>
      <c r="L1338" s="125" t="s">
        <v>162</v>
      </c>
      <c r="M1338" s="125" t="s">
        <v>170</v>
      </c>
      <c r="N1338" s="125" t="s">
        <v>2819</v>
      </c>
      <c r="O1338" s="125"/>
      <c r="P1338" s="125" t="s">
        <v>2848</v>
      </c>
      <c r="Q1338" s="125"/>
      <c r="R1338" s="125"/>
      <c r="S1338" s="125">
        <v>475</v>
      </c>
      <c r="T1338" s="127">
        <v>8.84</v>
      </c>
      <c r="U1338" s="125">
        <v>20</v>
      </c>
    </row>
    <row r="1339" spans="1:21" s="142" customFormat="1" ht="25.5" x14ac:dyDescent="0.25">
      <c r="A1339" s="639"/>
      <c r="B1339" s="123" t="s">
        <v>3413</v>
      </c>
      <c r="C1339" s="175" t="s">
        <v>3414</v>
      </c>
      <c r="D1339" s="125">
        <v>1</v>
      </c>
      <c r="E1339" s="126" t="s">
        <v>242</v>
      </c>
      <c r="F1339" s="5">
        <v>7198</v>
      </c>
      <c r="G1339" s="52">
        <f t="shared" si="62"/>
        <v>5038.6000000000004</v>
      </c>
      <c r="H1339" s="93"/>
      <c r="I1339" s="51"/>
      <c r="J1339" s="52">
        <f t="shared" si="64"/>
        <v>0</v>
      </c>
      <c r="K1339" s="93"/>
      <c r="L1339" s="125" t="s">
        <v>162</v>
      </c>
      <c r="M1339" s="125" t="s">
        <v>170</v>
      </c>
      <c r="N1339" s="125" t="s">
        <v>2819</v>
      </c>
      <c r="O1339" s="125"/>
      <c r="P1339" s="125" t="s">
        <v>2848</v>
      </c>
      <c r="Q1339" s="125"/>
      <c r="R1339" s="125"/>
      <c r="S1339" s="125">
        <v>475</v>
      </c>
      <c r="T1339" s="127">
        <v>8.84</v>
      </c>
      <c r="U1339" s="125">
        <v>20</v>
      </c>
    </row>
    <row r="1340" spans="1:21" s="142" customFormat="1" ht="25.5" x14ac:dyDescent="0.25">
      <c r="A1340" s="639"/>
      <c r="B1340" s="123" t="s">
        <v>3416</v>
      </c>
      <c r="C1340" s="175" t="s">
        <v>3417</v>
      </c>
      <c r="D1340" s="125">
        <v>1</v>
      </c>
      <c r="E1340" s="126" t="s">
        <v>242</v>
      </c>
      <c r="F1340" s="5">
        <v>7320</v>
      </c>
      <c r="G1340" s="52">
        <f t="shared" si="62"/>
        <v>5124</v>
      </c>
      <c r="H1340" s="93"/>
      <c r="I1340" s="51"/>
      <c r="J1340" s="52">
        <f t="shared" si="64"/>
        <v>0</v>
      </c>
      <c r="K1340" s="93"/>
      <c r="L1340" s="125" t="s">
        <v>162</v>
      </c>
      <c r="M1340" s="125" t="s">
        <v>170</v>
      </c>
      <c r="N1340" s="125" t="s">
        <v>2819</v>
      </c>
      <c r="O1340" s="125"/>
      <c r="P1340" s="125" t="s">
        <v>2848</v>
      </c>
      <c r="Q1340" s="125"/>
      <c r="R1340" s="125"/>
      <c r="S1340" s="125">
        <v>475</v>
      </c>
      <c r="T1340" s="127">
        <v>8.84</v>
      </c>
      <c r="U1340" s="125">
        <v>20</v>
      </c>
    </row>
    <row r="1341" spans="1:21" s="142" customFormat="1" ht="31.5" x14ac:dyDescent="0.25">
      <c r="A1341" s="639"/>
      <c r="B1341" s="264" t="s">
        <v>3641</v>
      </c>
      <c r="C1341" s="424" t="s">
        <v>3642</v>
      </c>
      <c r="D1341" s="266"/>
      <c r="E1341" s="267" t="s">
        <v>235</v>
      </c>
      <c r="F1341" s="268">
        <v>32086</v>
      </c>
      <c r="G1341" s="271">
        <f t="shared" si="62"/>
        <v>22460.2</v>
      </c>
      <c r="H1341" s="93"/>
      <c r="I1341" s="270"/>
      <c r="J1341" s="271">
        <f t="shared" si="64"/>
        <v>0</v>
      </c>
      <c r="K1341" s="93"/>
      <c r="L1341" s="266" t="s">
        <v>162</v>
      </c>
      <c r="M1341" s="266" t="s">
        <v>170</v>
      </c>
      <c r="N1341" s="266" t="s">
        <v>2819</v>
      </c>
      <c r="O1341" s="266"/>
      <c r="P1341" s="266" t="s">
        <v>2848</v>
      </c>
      <c r="Q1341" s="266"/>
      <c r="R1341" s="266"/>
      <c r="S1341" s="266">
        <v>475</v>
      </c>
      <c r="T1341" s="371">
        <v>8.6199999999999992</v>
      </c>
      <c r="U1341" s="266">
        <v>20</v>
      </c>
    </row>
    <row r="1342" spans="1:21" s="142" customFormat="1" ht="25.5" x14ac:dyDescent="0.25">
      <c r="A1342" s="639"/>
      <c r="B1342" s="123" t="s">
        <v>3503</v>
      </c>
      <c r="C1342" s="175" t="s">
        <v>3504</v>
      </c>
      <c r="D1342" s="125">
        <v>1</v>
      </c>
      <c r="E1342" s="126" t="s">
        <v>242</v>
      </c>
      <c r="F1342" s="5">
        <v>17446</v>
      </c>
      <c r="G1342" s="52">
        <f t="shared" si="62"/>
        <v>12212.2</v>
      </c>
      <c r="H1342" s="93"/>
      <c r="I1342" s="51"/>
      <c r="J1342" s="52">
        <f t="shared" si="64"/>
        <v>0</v>
      </c>
      <c r="K1342" s="93"/>
      <c r="L1342" s="125" t="s">
        <v>162</v>
      </c>
      <c r="M1342" s="125" t="s">
        <v>170</v>
      </c>
      <c r="N1342" s="125" t="s">
        <v>2819</v>
      </c>
      <c r="O1342" s="125"/>
      <c r="P1342" s="125" t="s">
        <v>2848</v>
      </c>
      <c r="Q1342" s="125"/>
      <c r="R1342" s="125"/>
      <c r="S1342" s="125">
        <v>475</v>
      </c>
      <c r="T1342" s="127">
        <v>8.6199999999999992</v>
      </c>
      <c r="U1342" s="125">
        <v>20</v>
      </c>
    </row>
    <row r="1343" spans="1:21" s="142" customFormat="1" x14ac:dyDescent="0.25">
      <c r="A1343" s="639"/>
      <c r="B1343" s="123" t="s">
        <v>2877</v>
      </c>
      <c r="C1343" s="175" t="s">
        <v>2878</v>
      </c>
      <c r="D1343" s="125">
        <v>1</v>
      </c>
      <c r="E1343" s="126" t="s">
        <v>242</v>
      </c>
      <c r="F1343" s="5">
        <v>4392</v>
      </c>
      <c r="G1343" s="52">
        <f t="shared" si="62"/>
        <v>3074.4</v>
      </c>
      <c r="H1343" s="93"/>
      <c r="I1343" s="51"/>
      <c r="J1343" s="52">
        <f t="shared" si="64"/>
        <v>0</v>
      </c>
      <c r="K1343" s="93"/>
      <c r="L1343" s="125" t="s">
        <v>162</v>
      </c>
      <c r="M1343" s="125" t="s">
        <v>170</v>
      </c>
      <c r="N1343" s="125" t="s">
        <v>2819</v>
      </c>
      <c r="O1343" s="125"/>
      <c r="P1343" s="125" t="s">
        <v>2848</v>
      </c>
      <c r="Q1343" s="125"/>
      <c r="R1343" s="125"/>
      <c r="S1343" s="125">
        <v>475</v>
      </c>
      <c r="T1343" s="127">
        <v>8.6199999999999992</v>
      </c>
      <c r="U1343" s="125">
        <v>20</v>
      </c>
    </row>
    <row r="1344" spans="1:21" s="142" customFormat="1" ht="25.5" x14ac:dyDescent="0.25">
      <c r="A1344" s="639"/>
      <c r="B1344" s="123" t="s">
        <v>3416</v>
      </c>
      <c r="C1344" s="175" t="s">
        <v>3417</v>
      </c>
      <c r="D1344" s="125">
        <v>1</v>
      </c>
      <c r="E1344" s="126" t="s">
        <v>242</v>
      </c>
      <c r="F1344" s="5">
        <v>7320</v>
      </c>
      <c r="G1344" s="52">
        <f t="shared" si="62"/>
        <v>5124</v>
      </c>
      <c r="H1344" s="93"/>
      <c r="I1344" s="51"/>
      <c r="J1344" s="52">
        <f t="shared" si="64"/>
        <v>0</v>
      </c>
      <c r="K1344" s="93"/>
      <c r="L1344" s="125" t="s">
        <v>162</v>
      </c>
      <c r="M1344" s="125" t="s">
        <v>170</v>
      </c>
      <c r="N1344" s="125" t="s">
        <v>2819</v>
      </c>
      <c r="O1344" s="125"/>
      <c r="P1344" s="125" t="s">
        <v>2848</v>
      </c>
      <c r="Q1344" s="125"/>
      <c r="R1344" s="125"/>
      <c r="S1344" s="125">
        <v>475</v>
      </c>
      <c r="T1344" s="127">
        <v>8.6199999999999992</v>
      </c>
      <c r="U1344" s="125">
        <v>20</v>
      </c>
    </row>
    <row r="1345" spans="1:21" s="142" customFormat="1" ht="25.5" x14ac:dyDescent="0.25">
      <c r="A1345" s="639"/>
      <c r="B1345" s="123" t="s">
        <v>3423</v>
      </c>
      <c r="C1345" s="175" t="s">
        <v>3424</v>
      </c>
      <c r="D1345" s="125">
        <v>3</v>
      </c>
      <c r="E1345" s="126" t="s">
        <v>242</v>
      </c>
      <c r="F1345" s="5">
        <v>976</v>
      </c>
      <c r="G1345" s="52">
        <f t="shared" si="62"/>
        <v>683.2</v>
      </c>
      <c r="H1345" s="93"/>
      <c r="I1345" s="51"/>
      <c r="J1345" s="52">
        <f t="shared" si="64"/>
        <v>0</v>
      </c>
      <c r="K1345" s="93"/>
      <c r="L1345" s="125" t="s">
        <v>162</v>
      </c>
      <c r="M1345" s="125" t="s">
        <v>170</v>
      </c>
      <c r="N1345" s="125" t="s">
        <v>2819</v>
      </c>
      <c r="O1345" s="125"/>
      <c r="P1345" s="125" t="s">
        <v>2848</v>
      </c>
      <c r="Q1345" s="125"/>
      <c r="R1345" s="125"/>
      <c r="S1345" s="125">
        <v>475</v>
      </c>
      <c r="T1345" s="127">
        <v>8.6199999999999992</v>
      </c>
      <c r="U1345" s="125">
        <v>20</v>
      </c>
    </row>
    <row r="1346" spans="1:21" s="142" customFormat="1" ht="31.5" x14ac:dyDescent="0.25">
      <c r="A1346" s="639"/>
      <c r="B1346" s="264" t="s">
        <v>3643</v>
      </c>
      <c r="C1346" s="424" t="s">
        <v>3644</v>
      </c>
      <c r="D1346" s="266"/>
      <c r="E1346" s="267" t="s">
        <v>235</v>
      </c>
      <c r="F1346" s="268">
        <v>36356</v>
      </c>
      <c r="G1346" s="271">
        <f t="shared" si="62"/>
        <v>25449.200000000001</v>
      </c>
      <c r="H1346" s="93"/>
      <c r="I1346" s="270"/>
      <c r="J1346" s="271">
        <f t="shared" si="64"/>
        <v>0</v>
      </c>
      <c r="K1346" s="93"/>
      <c r="L1346" s="266" t="s">
        <v>162</v>
      </c>
      <c r="M1346" s="266" t="s">
        <v>170</v>
      </c>
      <c r="N1346" s="266" t="s">
        <v>2824</v>
      </c>
      <c r="O1346" s="266"/>
      <c r="P1346" s="266" t="s">
        <v>2848</v>
      </c>
      <c r="Q1346" s="266"/>
      <c r="R1346" s="266"/>
      <c r="S1346" s="266">
        <v>475</v>
      </c>
      <c r="T1346" s="371">
        <v>9.18</v>
      </c>
      <c r="U1346" s="266">
        <v>20</v>
      </c>
    </row>
    <row r="1347" spans="1:21" s="142" customFormat="1" ht="25.5" x14ac:dyDescent="0.25">
      <c r="A1347" s="639"/>
      <c r="B1347" s="123" t="s">
        <v>3507</v>
      </c>
      <c r="C1347" s="175" t="s">
        <v>3508</v>
      </c>
      <c r="D1347" s="125">
        <v>1</v>
      </c>
      <c r="E1347" s="126" t="s">
        <v>242</v>
      </c>
      <c r="F1347" s="5">
        <v>17446</v>
      </c>
      <c r="G1347" s="52">
        <f t="shared" si="62"/>
        <v>12212.2</v>
      </c>
      <c r="H1347" s="93"/>
      <c r="I1347" s="51"/>
      <c r="J1347" s="52">
        <f t="shared" si="64"/>
        <v>0</v>
      </c>
      <c r="K1347" s="93"/>
      <c r="L1347" s="125" t="s">
        <v>162</v>
      </c>
      <c r="M1347" s="125" t="s">
        <v>170</v>
      </c>
      <c r="N1347" s="125" t="s">
        <v>2824</v>
      </c>
      <c r="O1347" s="125"/>
      <c r="P1347" s="125" t="s">
        <v>2848</v>
      </c>
      <c r="Q1347" s="125"/>
      <c r="R1347" s="125"/>
      <c r="S1347" s="125">
        <v>475</v>
      </c>
      <c r="T1347" s="127">
        <v>9.18</v>
      </c>
      <c r="U1347" s="125">
        <v>20</v>
      </c>
    </row>
    <row r="1348" spans="1:21" s="142" customFormat="1" x14ac:dyDescent="0.25">
      <c r="A1348" s="639"/>
      <c r="B1348" s="123" t="s">
        <v>2877</v>
      </c>
      <c r="C1348" s="175" t="s">
        <v>2878</v>
      </c>
      <c r="D1348" s="125">
        <v>1</v>
      </c>
      <c r="E1348" s="126" t="s">
        <v>242</v>
      </c>
      <c r="F1348" s="5">
        <v>4392</v>
      </c>
      <c r="G1348" s="52">
        <f t="shared" si="62"/>
        <v>3074.4</v>
      </c>
      <c r="H1348" s="93"/>
      <c r="I1348" s="51"/>
      <c r="J1348" s="52">
        <f t="shared" si="64"/>
        <v>0</v>
      </c>
      <c r="K1348" s="93"/>
      <c r="L1348" s="125" t="s">
        <v>162</v>
      </c>
      <c r="M1348" s="125" t="s">
        <v>170</v>
      </c>
      <c r="N1348" s="125" t="s">
        <v>2824</v>
      </c>
      <c r="O1348" s="125"/>
      <c r="P1348" s="125" t="s">
        <v>2848</v>
      </c>
      <c r="Q1348" s="125"/>
      <c r="R1348" s="125"/>
      <c r="S1348" s="125">
        <v>475</v>
      </c>
      <c r="T1348" s="127">
        <v>9.18</v>
      </c>
      <c r="U1348" s="125">
        <v>20</v>
      </c>
    </row>
    <row r="1349" spans="1:21" s="142" customFormat="1" ht="25.5" x14ac:dyDescent="0.25">
      <c r="A1349" s="639"/>
      <c r="B1349" s="123" t="s">
        <v>3413</v>
      </c>
      <c r="C1349" s="175" t="s">
        <v>3414</v>
      </c>
      <c r="D1349" s="125">
        <v>1</v>
      </c>
      <c r="E1349" s="126" t="s">
        <v>242</v>
      </c>
      <c r="F1349" s="5">
        <v>7198</v>
      </c>
      <c r="G1349" s="52">
        <f t="shared" ref="G1349:G1392" si="65">F1349-F1349*$G$4</f>
        <v>5038.6000000000004</v>
      </c>
      <c r="H1349" s="93"/>
      <c r="I1349" s="51"/>
      <c r="J1349" s="52">
        <f t="shared" si="64"/>
        <v>0</v>
      </c>
      <c r="K1349" s="93"/>
      <c r="L1349" s="125" t="s">
        <v>162</v>
      </c>
      <c r="M1349" s="125" t="s">
        <v>170</v>
      </c>
      <c r="N1349" s="125" t="s">
        <v>2824</v>
      </c>
      <c r="O1349" s="125"/>
      <c r="P1349" s="125" t="s">
        <v>2848</v>
      </c>
      <c r="Q1349" s="125"/>
      <c r="R1349" s="125"/>
      <c r="S1349" s="125">
        <v>475</v>
      </c>
      <c r="T1349" s="127">
        <v>9.18</v>
      </c>
      <c r="U1349" s="125">
        <v>20</v>
      </c>
    </row>
    <row r="1350" spans="1:21" s="142" customFormat="1" ht="25.5" x14ac:dyDescent="0.25">
      <c r="A1350" s="639"/>
      <c r="B1350" s="123" t="s">
        <v>3416</v>
      </c>
      <c r="C1350" s="175" t="s">
        <v>3417</v>
      </c>
      <c r="D1350" s="125">
        <v>1</v>
      </c>
      <c r="E1350" s="126" t="s">
        <v>242</v>
      </c>
      <c r="F1350" s="5">
        <v>7320</v>
      </c>
      <c r="G1350" s="52">
        <f t="shared" si="65"/>
        <v>5124</v>
      </c>
      <c r="H1350" s="93"/>
      <c r="I1350" s="51"/>
      <c r="J1350" s="52">
        <f t="shared" si="64"/>
        <v>0</v>
      </c>
      <c r="K1350" s="93"/>
      <c r="L1350" s="125" t="s">
        <v>162</v>
      </c>
      <c r="M1350" s="125" t="s">
        <v>170</v>
      </c>
      <c r="N1350" s="125" t="s">
        <v>2824</v>
      </c>
      <c r="O1350" s="125"/>
      <c r="P1350" s="125" t="s">
        <v>2848</v>
      </c>
      <c r="Q1350" s="125"/>
      <c r="R1350" s="125"/>
      <c r="S1350" s="125">
        <v>475</v>
      </c>
      <c r="T1350" s="127">
        <v>9.18</v>
      </c>
      <c r="U1350" s="125">
        <v>20</v>
      </c>
    </row>
    <row r="1351" spans="1:21" s="142" customFormat="1" ht="31.5" x14ac:dyDescent="0.25">
      <c r="A1351" s="639"/>
      <c r="B1351" s="264" t="s">
        <v>3645</v>
      </c>
      <c r="C1351" s="424" t="s">
        <v>3646</v>
      </c>
      <c r="D1351" s="266"/>
      <c r="E1351" s="267" t="s">
        <v>235</v>
      </c>
      <c r="F1351" s="268">
        <v>33062</v>
      </c>
      <c r="G1351" s="271">
        <f t="shared" si="65"/>
        <v>23143.4</v>
      </c>
      <c r="H1351" s="93"/>
      <c r="I1351" s="270"/>
      <c r="J1351" s="271">
        <f t="shared" si="64"/>
        <v>0</v>
      </c>
      <c r="K1351" s="93"/>
      <c r="L1351" s="266" t="s">
        <v>162</v>
      </c>
      <c r="M1351" s="266" t="s">
        <v>170</v>
      </c>
      <c r="N1351" s="266" t="s">
        <v>2824</v>
      </c>
      <c r="O1351" s="266"/>
      <c r="P1351" s="266" t="s">
        <v>2848</v>
      </c>
      <c r="Q1351" s="266"/>
      <c r="R1351" s="266"/>
      <c r="S1351" s="266">
        <v>475</v>
      </c>
      <c r="T1351" s="371">
        <v>9.08</v>
      </c>
      <c r="U1351" s="266">
        <v>20</v>
      </c>
    </row>
    <row r="1352" spans="1:21" s="142" customFormat="1" ht="25.5" x14ac:dyDescent="0.25">
      <c r="A1352" s="639"/>
      <c r="B1352" s="123" t="s">
        <v>3507</v>
      </c>
      <c r="C1352" s="175" t="s">
        <v>3508</v>
      </c>
      <c r="D1352" s="125">
        <v>1</v>
      </c>
      <c r="E1352" s="126" t="s">
        <v>242</v>
      </c>
      <c r="F1352" s="5">
        <v>17446</v>
      </c>
      <c r="G1352" s="52">
        <f t="shared" si="65"/>
        <v>12212.2</v>
      </c>
      <c r="H1352" s="93"/>
      <c r="I1352" s="51"/>
      <c r="J1352" s="52">
        <f t="shared" si="64"/>
        <v>0</v>
      </c>
      <c r="K1352" s="93"/>
      <c r="L1352" s="125" t="s">
        <v>162</v>
      </c>
      <c r="M1352" s="125" t="s">
        <v>170</v>
      </c>
      <c r="N1352" s="125" t="s">
        <v>2824</v>
      </c>
      <c r="O1352" s="125"/>
      <c r="P1352" s="125" t="s">
        <v>2848</v>
      </c>
      <c r="Q1352" s="125"/>
      <c r="R1352" s="125"/>
      <c r="S1352" s="125">
        <v>475</v>
      </c>
      <c r="T1352" s="127">
        <v>9.08</v>
      </c>
      <c r="U1352" s="125">
        <v>20</v>
      </c>
    </row>
    <row r="1353" spans="1:21" s="142" customFormat="1" x14ac:dyDescent="0.25">
      <c r="A1353" s="639"/>
      <c r="B1353" s="123" t="s">
        <v>2877</v>
      </c>
      <c r="C1353" s="175" t="s">
        <v>2878</v>
      </c>
      <c r="D1353" s="125">
        <v>1</v>
      </c>
      <c r="E1353" s="126" t="s">
        <v>242</v>
      </c>
      <c r="F1353" s="5">
        <v>4392</v>
      </c>
      <c r="G1353" s="52">
        <f t="shared" si="65"/>
        <v>3074.4</v>
      </c>
      <c r="H1353" s="93"/>
      <c r="I1353" s="51"/>
      <c r="J1353" s="52">
        <f t="shared" si="64"/>
        <v>0</v>
      </c>
      <c r="K1353" s="93"/>
      <c r="L1353" s="125" t="s">
        <v>162</v>
      </c>
      <c r="M1353" s="125" t="s">
        <v>170</v>
      </c>
      <c r="N1353" s="125" t="s">
        <v>2824</v>
      </c>
      <c r="O1353" s="125"/>
      <c r="P1353" s="125" t="s">
        <v>2848</v>
      </c>
      <c r="Q1353" s="125"/>
      <c r="R1353" s="125"/>
      <c r="S1353" s="125">
        <v>475</v>
      </c>
      <c r="T1353" s="127">
        <v>9.08</v>
      </c>
      <c r="U1353" s="125">
        <v>20</v>
      </c>
    </row>
    <row r="1354" spans="1:21" s="142" customFormat="1" ht="25.5" x14ac:dyDescent="0.25">
      <c r="A1354" s="639"/>
      <c r="B1354" s="123" t="s">
        <v>3416</v>
      </c>
      <c r="C1354" s="175" t="s">
        <v>3417</v>
      </c>
      <c r="D1354" s="125">
        <v>1</v>
      </c>
      <c r="E1354" s="126" t="s">
        <v>242</v>
      </c>
      <c r="F1354" s="5">
        <v>7320</v>
      </c>
      <c r="G1354" s="52">
        <f t="shared" si="65"/>
        <v>5124</v>
      </c>
      <c r="H1354" s="93"/>
      <c r="I1354" s="51"/>
      <c r="J1354" s="52">
        <f t="shared" si="64"/>
        <v>0</v>
      </c>
      <c r="K1354" s="93"/>
      <c r="L1354" s="125" t="s">
        <v>162</v>
      </c>
      <c r="M1354" s="125" t="s">
        <v>170</v>
      </c>
      <c r="N1354" s="125" t="s">
        <v>2824</v>
      </c>
      <c r="O1354" s="125"/>
      <c r="P1354" s="125" t="s">
        <v>2848</v>
      </c>
      <c r="Q1354" s="125"/>
      <c r="R1354" s="125"/>
      <c r="S1354" s="125">
        <v>475</v>
      </c>
      <c r="T1354" s="127">
        <v>9.08</v>
      </c>
      <c r="U1354" s="125">
        <v>20</v>
      </c>
    </row>
    <row r="1355" spans="1:21" s="142" customFormat="1" ht="25.5" x14ac:dyDescent="0.25">
      <c r="A1355" s="639"/>
      <c r="B1355" s="123" t="s">
        <v>3423</v>
      </c>
      <c r="C1355" s="175" t="s">
        <v>3424</v>
      </c>
      <c r="D1355" s="125">
        <v>4</v>
      </c>
      <c r="E1355" s="126" t="s">
        <v>242</v>
      </c>
      <c r="F1355" s="5">
        <v>976</v>
      </c>
      <c r="G1355" s="52">
        <f t="shared" si="65"/>
        <v>683.2</v>
      </c>
      <c r="H1355" s="93"/>
      <c r="I1355" s="51"/>
      <c r="J1355" s="52">
        <f t="shared" si="64"/>
        <v>0</v>
      </c>
      <c r="K1355" s="93"/>
      <c r="L1355" s="125" t="s">
        <v>162</v>
      </c>
      <c r="M1355" s="125" t="s">
        <v>170</v>
      </c>
      <c r="N1355" s="125" t="s">
        <v>2824</v>
      </c>
      <c r="O1355" s="125"/>
      <c r="P1355" s="125" t="s">
        <v>2848</v>
      </c>
      <c r="Q1355" s="125"/>
      <c r="R1355" s="125"/>
      <c r="S1355" s="125">
        <v>475</v>
      </c>
      <c r="T1355" s="127">
        <v>9.08</v>
      </c>
      <c r="U1355" s="125">
        <v>20</v>
      </c>
    </row>
    <row r="1356" spans="1:21" s="142" customFormat="1" ht="31.5" x14ac:dyDescent="0.25">
      <c r="A1356" s="639"/>
      <c r="B1356" s="264" t="s">
        <v>3647</v>
      </c>
      <c r="C1356" s="424" t="s">
        <v>3648</v>
      </c>
      <c r="D1356" s="266"/>
      <c r="E1356" s="267" t="s">
        <v>235</v>
      </c>
      <c r="F1356" s="268">
        <v>43554</v>
      </c>
      <c r="G1356" s="271">
        <f t="shared" si="65"/>
        <v>30487.800000000003</v>
      </c>
      <c r="H1356" s="93"/>
      <c r="I1356" s="270"/>
      <c r="J1356" s="271">
        <f t="shared" si="64"/>
        <v>0</v>
      </c>
      <c r="K1356" s="93"/>
      <c r="L1356" s="266" t="s">
        <v>162</v>
      </c>
      <c r="M1356" s="266" t="s">
        <v>170</v>
      </c>
      <c r="N1356" s="266" t="s">
        <v>2829</v>
      </c>
      <c r="O1356" s="266"/>
      <c r="P1356" s="266" t="s">
        <v>2848</v>
      </c>
      <c r="Q1356" s="266"/>
      <c r="R1356" s="266"/>
      <c r="S1356" s="266">
        <v>475</v>
      </c>
      <c r="T1356" s="371">
        <v>10.14</v>
      </c>
      <c r="U1356" s="266">
        <v>20</v>
      </c>
    </row>
    <row r="1357" spans="1:21" s="142" customFormat="1" ht="25.5" x14ac:dyDescent="0.25">
      <c r="A1357" s="639"/>
      <c r="B1357" s="123" t="s">
        <v>3511</v>
      </c>
      <c r="C1357" s="175" t="s">
        <v>3512</v>
      </c>
      <c r="D1357" s="125">
        <v>1</v>
      </c>
      <c r="E1357" s="126" t="s">
        <v>242</v>
      </c>
      <c r="F1357" s="5">
        <v>17568</v>
      </c>
      <c r="G1357" s="52">
        <f t="shared" si="65"/>
        <v>12297.6</v>
      </c>
      <c r="H1357" s="93"/>
      <c r="I1357" s="51"/>
      <c r="J1357" s="52">
        <f t="shared" si="64"/>
        <v>0</v>
      </c>
      <c r="K1357" s="93"/>
      <c r="L1357" s="125" t="s">
        <v>162</v>
      </c>
      <c r="M1357" s="125" t="s">
        <v>170</v>
      </c>
      <c r="N1357" s="125" t="s">
        <v>2829</v>
      </c>
      <c r="O1357" s="125"/>
      <c r="P1357" s="125" t="s">
        <v>2848</v>
      </c>
      <c r="Q1357" s="125"/>
      <c r="R1357" s="125"/>
      <c r="S1357" s="125">
        <v>475</v>
      </c>
      <c r="T1357" s="127">
        <v>10.14</v>
      </c>
      <c r="U1357" s="125">
        <v>20</v>
      </c>
    </row>
    <row r="1358" spans="1:21" s="142" customFormat="1" x14ac:dyDescent="0.25">
      <c r="A1358" s="639"/>
      <c r="B1358" s="123" t="s">
        <v>2877</v>
      </c>
      <c r="C1358" s="175" t="s">
        <v>2878</v>
      </c>
      <c r="D1358" s="125">
        <v>1</v>
      </c>
      <c r="E1358" s="126" t="s">
        <v>242</v>
      </c>
      <c r="F1358" s="5">
        <v>4392</v>
      </c>
      <c r="G1358" s="52">
        <f t="shared" si="65"/>
        <v>3074.4</v>
      </c>
      <c r="H1358" s="93"/>
      <c r="I1358" s="51"/>
      <c r="J1358" s="52">
        <f t="shared" si="64"/>
        <v>0</v>
      </c>
      <c r="K1358" s="93"/>
      <c r="L1358" s="125" t="s">
        <v>162</v>
      </c>
      <c r="M1358" s="125" t="s">
        <v>170</v>
      </c>
      <c r="N1358" s="125" t="s">
        <v>2829</v>
      </c>
      <c r="O1358" s="125"/>
      <c r="P1358" s="125" t="s">
        <v>2848</v>
      </c>
      <c r="Q1358" s="125"/>
      <c r="R1358" s="125"/>
      <c r="S1358" s="125">
        <v>475</v>
      </c>
      <c r="T1358" s="127">
        <v>10.14</v>
      </c>
      <c r="U1358" s="125">
        <v>20</v>
      </c>
    </row>
    <row r="1359" spans="1:21" s="142" customFormat="1" ht="25.5" x14ac:dyDescent="0.25">
      <c r="A1359" s="639"/>
      <c r="B1359" s="123" t="s">
        <v>3413</v>
      </c>
      <c r="C1359" s="175" t="s">
        <v>3414</v>
      </c>
      <c r="D1359" s="125">
        <v>3</v>
      </c>
      <c r="E1359" s="126" t="s">
        <v>242</v>
      </c>
      <c r="F1359" s="5">
        <v>7198</v>
      </c>
      <c r="G1359" s="52">
        <f t="shared" si="65"/>
        <v>5038.6000000000004</v>
      </c>
      <c r="H1359" s="93"/>
      <c r="I1359" s="51"/>
      <c r="J1359" s="52">
        <f t="shared" si="64"/>
        <v>0</v>
      </c>
      <c r="K1359" s="93"/>
      <c r="L1359" s="125" t="s">
        <v>162</v>
      </c>
      <c r="M1359" s="125" t="s">
        <v>170</v>
      </c>
      <c r="N1359" s="125" t="s">
        <v>2829</v>
      </c>
      <c r="O1359" s="125"/>
      <c r="P1359" s="125" t="s">
        <v>2848</v>
      </c>
      <c r="Q1359" s="125"/>
      <c r="R1359" s="125"/>
      <c r="S1359" s="125">
        <v>475</v>
      </c>
      <c r="T1359" s="127">
        <v>10.14</v>
      </c>
      <c r="U1359" s="125">
        <v>20</v>
      </c>
    </row>
    <row r="1360" spans="1:21" s="142" customFormat="1" ht="31.5" x14ac:dyDescent="0.25">
      <c r="A1360" s="639"/>
      <c r="B1360" s="264" t="s">
        <v>3649</v>
      </c>
      <c r="C1360" s="424" t="s">
        <v>3650</v>
      </c>
      <c r="D1360" s="266"/>
      <c r="E1360" s="267" t="s">
        <v>235</v>
      </c>
      <c r="F1360" s="268">
        <v>34160</v>
      </c>
      <c r="G1360" s="271">
        <f t="shared" si="65"/>
        <v>23912</v>
      </c>
      <c r="H1360" s="93"/>
      <c r="I1360" s="270"/>
      <c r="J1360" s="271">
        <f t="shared" si="64"/>
        <v>0</v>
      </c>
      <c r="K1360" s="93"/>
      <c r="L1360" s="266" t="s">
        <v>162</v>
      </c>
      <c r="M1360" s="266" t="s">
        <v>170</v>
      </c>
      <c r="N1360" s="266" t="s">
        <v>2829</v>
      </c>
      <c r="O1360" s="266"/>
      <c r="P1360" s="266" t="s">
        <v>2848</v>
      </c>
      <c r="Q1360" s="266"/>
      <c r="R1360" s="266"/>
      <c r="S1360" s="266">
        <v>475</v>
      </c>
      <c r="T1360" s="371">
        <v>9.6999999999999993</v>
      </c>
      <c r="U1360" s="266">
        <v>20</v>
      </c>
    </row>
    <row r="1361" spans="1:21" s="142" customFormat="1" ht="25.5" x14ac:dyDescent="0.25">
      <c r="A1361" s="639"/>
      <c r="B1361" s="123" t="s">
        <v>3511</v>
      </c>
      <c r="C1361" s="175" t="s">
        <v>3512</v>
      </c>
      <c r="D1361" s="125">
        <v>1</v>
      </c>
      <c r="E1361" s="126" t="s">
        <v>242</v>
      </c>
      <c r="F1361" s="5">
        <v>17568</v>
      </c>
      <c r="G1361" s="52">
        <f t="shared" si="65"/>
        <v>12297.6</v>
      </c>
      <c r="H1361" s="93"/>
      <c r="I1361" s="51"/>
      <c r="J1361" s="52">
        <f t="shared" si="64"/>
        <v>0</v>
      </c>
      <c r="K1361" s="93"/>
      <c r="L1361" s="125" t="s">
        <v>162</v>
      </c>
      <c r="M1361" s="125" t="s">
        <v>170</v>
      </c>
      <c r="N1361" s="125" t="s">
        <v>2829</v>
      </c>
      <c r="O1361" s="125"/>
      <c r="P1361" s="125" t="s">
        <v>2848</v>
      </c>
      <c r="Q1361" s="125"/>
      <c r="R1361" s="125"/>
      <c r="S1361" s="125">
        <v>475</v>
      </c>
      <c r="T1361" s="127">
        <v>9.6999999999999993</v>
      </c>
      <c r="U1361" s="125">
        <v>20</v>
      </c>
    </row>
    <row r="1362" spans="1:21" s="142" customFormat="1" x14ac:dyDescent="0.25">
      <c r="A1362" s="639"/>
      <c r="B1362" s="123" t="s">
        <v>2877</v>
      </c>
      <c r="C1362" s="175" t="s">
        <v>2878</v>
      </c>
      <c r="D1362" s="125">
        <v>1</v>
      </c>
      <c r="E1362" s="126" t="s">
        <v>242</v>
      </c>
      <c r="F1362" s="5">
        <v>4392</v>
      </c>
      <c r="G1362" s="52">
        <f t="shared" si="65"/>
        <v>3074.4</v>
      </c>
      <c r="H1362" s="93"/>
      <c r="I1362" s="51"/>
      <c r="J1362" s="52">
        <f t="shared" si="64"/>
        <v>0</v>
      </c>
      <c r="K1362" s="93"/>
      <c r="L1362" s="125" t="s">
        <v>162</v>
      </c>
      <c r="M1362" s="125" t="s">
        <v>170</v>
      </c>
      <c r="N1362" s="125" t="s">
        <v>2829</v>
      </c>
      <c r="O1362" s="125"/>
      <c r="P1362" s="125" t="s">
        <v>2848</v>
      </c>
      <c r="Q1362" s="125"/>
      <c r="R1362" s="125"/>
      <c r="S1362" s="125">
        <v>475</v>
      </c>
      <c r="T1362" s="127">
        <v>9.6999999999999993</v>
      </c>
      <c r="U1362" s="125">
        <v>20</v>
      </c>
    </row>
    <row r="1363" spans="1:21" s="142" customFormat="1" ht="25.5" x14ac:dyDescent="0.25">
      <c r="A1363" s="639"/>
      <c r="B1363" s="123" t="s">
        <v>3416</v>
      </c>
      <c r="C1363" s="175" t="s">
        <v>3417</v>
      </c>
      <c r="D1363" s="125">
        <v>1</v>
      </c>
      <c r="E1363" s="126" t="s">
        <v>242</v>
      </c>
      <c r="F1363" s="5">
        <v>7320</v>
      </c>
      <c r="G1363" s="52">
        <f t="shared" si="65"/>
        <v>5124</v>
      </c>
      <c r="H1363" s="93"/>
      <c r="I1363" s="51"/>
      <c r="J1363" s="52">
        <f t="shared" ref="J1363:J1392" si="66">IF(I1363*G1363&gt;0,I1363*G1363,0)</f>
        <v>0</v>
      </c>
      <c r="K1363" s="93"/>
      <c r="L1363" s="125" t="s">
        <v>162</v>
      </c>
      <c r="M1363" s="125" t="s">
        <v>170</v>
      </c>
      <c r="N1363" s="125" t="s">
        <v>2829</v>
      </c>
      <c r="O1363" s="125"/>
      <c r="P1363" s="125" t="s">
        <v>2848</v>
      </c>
      <c r="Q1363" s="125"/>
      <c r="R1363" s="125"/>
      <c r="S1363" s="125">
        <v>475</v>
      </c>
      <c r="T1363" s="127">
        <v>9.6999999999999993</v>
      </c>
      <c r="U1363" s="125">
        <v>20</v>
      </c>
    </row>
    <row r="1364" spans="1:21" s="142" customFormat="1" ht="25.5" x14ac:dyDescent="0.25">
      <c r="A1364" s="639"/>
      <c r="B1364" s="123" t="s">
        <v>3423</v>
      </c>
      <c r="C1364" s="175" t="s">
        <v>3424</v>
      </c>
      <c r="D1364" s="125">
        <v>5</v>
      </c>
      <c r="E1364" s="126" t="s">
        <v>242</v>
      </c>
      <c r="F1364" s="5">
        <v>976</v>
      </c>
      <c r="G1364" s="52">
        <f t="shared" si="65"/>
        <v>683.2</v>
      </c>
      <c r="H1364" s="93"/>
      <c r="I1364" s="51"/>
      <c r="J1364" s="52">
        <f t="shared" si="66"/>
        <v>0</v>
      </c>
      <c r="K1364" s="93"/>
      <c r="L1364" s="125" t="s">
        <v>162</v>
      </c>
      <c r="M1364" s="125" t="s">
        <v>170</v>
      </c>
      <c r="N1364" s="125" t="s">
        <v>2829</v>
      </c>
      <c r="O1364" s="125"/>
      <c r="P1364" s="125" t="s">
        <v>2848</v>
      </c>
      <c r="Q1364" s="125"/>
      <c r="R1364" s="125"/>
      <c r="S1364" s="125">
        <v>475</v>
      </c>
      <c r="T1364" s="127">
        <v>9.6999999999999993</v>
      </c>
      <c r="U1364" s="125">
        <v>20</v>
      </c>
    </row>
    <row r="1365" spans="1:21" s="142" customFormat="1" ht="31.5" x14ac:dyDescent="0.25">
      <c r="A1365" s="639"/>
      <c r="B1365" s="264" t="s">
        <v>3651</v>
      </c>
      <c r="C1365" s="424" t="s">
        <v>3652</v>
      </c>
      <c r="D1365" s="266"/>
      <c r="E1365" s="267" t="s">
        <v>235</v>
      </c>
      <c r="F1365" s="268">
        <v>43798</v>
      </c>
      <c r="G1365" s="271">
        <f t="shared" si="65"/>
        <v>30658.6</v>
      </c>
      <c r="H1365" s="93"/>
      <c r="I1365" s="270"/>
      <c r="J1365" s="271">
        <f t="shared" si="66"/>
        <v>0</v>
      </c>
      <c r="K1365" s="93"/>
      <c r="L1365" s="266" t="s">
        <v>162</v>
      </c>
      <c r="M1365" s="266" t="s">
        <v>170</v>
      </c>
      <c r="N1365" s="266" t="s">
        <v>2834</v>
      </c>
      <c r="O1365" s="266"/>
      <c r="P1365" s="266" t="s">
        <v>2848</v>
      </c>
      <c r="Q1365" s="266"/>
      <c r="R1365" s="266"/>
      <c r="S1365" s="266">
        <v>475</v>
      </c>
      <c r="T1365" s="371">
        <v>10.64</v>
      </c>
      <c r="U1365" s="266">
        <v>20</v>
      </c>
    </row>
    <row r="1366" spans="1:21" s="142" customFormat="1" ht="25.5" x14ac:dyDescent="0.25">
      <c r="A1366" s="639"/>
      <c r="B1366" s="123" t="s">
        <v>3515</v>
      </c>
      <c r="C1366" s="175" t="s">
        <v>3516</v>
      </c>
      <c r="D1366" s="125">
        <v>1</v>
      </c>
      <c r="E1366" s="126" t="s">
        <v>242</v>
      </c>
      <c r="F1366" s="5">
        <v>17812</v>
      </c>
      <c r="G1366" s="52">
        <f t="shared" si="65"/>
        <v>12468.400000000001</v>
      </c>
      <c r="H1366" s="93"/>
      <c r="I1366" s="51"/>
      <c r="J1366" s="52">
        <f t="shared" si="66"/>
        <v>0</v>
      </c>
      <c r="K1366" s="93"/>
      <c r="L1366" s="125" t="s">
        <v>162</v>
      </c>
      <c r="M1366" s="125" t="s">
        <v>170</v>
      </c>
      <c r="N1366" s="125" t="s">
        <v>2834</v>
      </c>
      <c r="O1366" s="125"/>
      <c r="P1366" s="125" t="s">
        <v>2848</v>
      </c>
      <c r="Q1366" s="125"/>
      <c r="R1366" s="125"/>
      <c r="S1366" s="125">
        <v>475</v>
      </c>
      <c r="T1366" s="127">
        <v>10.64</v>
      </c>
      <c r="U1366" s="125">
        <v>20</v>
      </c>
    </row>
    <row r="1367" spans="1:21" s="142" customFormat="1" x14ac:dyDescent="0.25">
      <c r="A1367" s="639"/>
      <c r="B1367" s="123" t="s">
        <v>2877</v>
      </c>
      <c r="C1367" s="175" t="s">
        <v>2878</v>
      </c>
      <c r="D1367" s="125">
        <v>1</v>
      </c>
      <c r="E1367" s="126" t="s">
        <v>242</v>
      </c>
      <c r="F1367" s="5">
        <v>4392</v>
      </c>
      <c r="G1367" s="52">
        <f t="shared" si="65"/>
        <v>3074.4</v>
      </c>
      <c r="H1367" s="93"/>
      <c r="I1367" s="51"/>
      <c r="J1367" s="52">
        <f t="shared" si="66"/>
        <v>0</v>
      </c>
      <c r="K1367" s="93"/>
      <c r="L1367" s="125" t="s">
        <v>162</v>
      </c>
      <c r="M1367" s="125" t="s">
        <v>170</v>
      </c>
      <c r="N1367" s="125" t="s">
        <v>2834</v>
      </c>
      <c r="O1367" s="125"/>
      <c r="P1367" s="125" t="s">
        <v>2848</v>
      </c>
      <c r="Q1367" s="125"/>
      <c r="R1367" s="125"/>
      <c r="S1367" s="125">
        <v>475</v>
      </c>
      <c r="T1367" s="127">
        <v>10.64</v>
      </c>
      <c r="U1367" s="125">
        <v>20</v>
      </c>
    </row>
    <row r="1368" spans="1:21" s="142" customFormat="1" ht="25.5" x14ac:dyDescent="0.25">
      <c r="A1368" s="639"/>
      <c r="B1368" s="123" t="s">
        <v>3413</v>
      </c>
      <c r="C1368" s="175" t="s">
        <v>3414</v>
      </c>
      <c r="D1368" s="125">
        <v>3</v>
      </c>
      <c r="E1368" s="126" t="s">
        <v>242</v>
      </c>
      <c r="F1368" s="5">
        <v>7198</v>
      </c>
      <c r="G1368" s="52">
        <f t="shared" si="65"/>
        <v>5038.6000000000004</v>
      </c>
      <c r="H1368" s="93"/>
      <c r="I1368" s="51"/>
      <c r="J1368" s="52">
        <f t="shared" si="66"/>
        <v>0</v>
      </c>
      <c r="K1368" s="93"/>
      <c r="L1368" s="125" t="s">
        <v>162</v>
      </c>
      <c r="M1368" s="125" t="s">
        <v>170</v>
      </c>
      <c r="N1368" s="125" t="s">
        <v>2834</v>
      </c>
      <c r="O1368" s="125"/>
      <c r="P1368" s="125" t="s">
        <v>2848</v>
      </c>
      <c r="Q1368" s="125"/>
      <c r="R1368" s="125"/>
      <c r="S1368" s="125">
        <v>475</v>
      </c>
      <c r="T1368" s="127">
        <v>10.64</v>
      </c>
      <c r="U1368" s="125">
        <v>20</v>
      </c>
    </row>
    <row r="1369" spans="1:21" s="142" customFormat="1" ht="31.5" x14ac:dyDescent="0.25">
      <c r="A1369" s="639"/>
      <c r="B1369" s="264" t="s">
        <v>3653</v>
      </c>
      <c r="C1369" s="424" t="s">
        <v>3654</v>
      </c>
      <c r="D1369" s="266"/>
      <c r="E1369" s="267" t="s">
        <v>235</v>
      </c>
      <c r="F1369" s="268">
        <v>35380</v>
      </c>
      <c r="G1369" s="271">
        <f t="shared" si="65"/>
        <v>24766</v>
      </c>
      <c r="H1369" s="93"/>
      <c r="I1369" s="270"/>
      <c r="J1369" s="271">
        <f t="shared" si="66"/>
        <v>0</v>
      </c>
      <c r="K1369" s="93"/>
      <c r="L1369" s="266" t="s">
        <v>162</v>
      </c>
      <c r="M1369" s="266" t="s">
        <v>170</v>
      </c>
      <c r="N1369" s="266" t="s">
        <v>2834</v>
      </c>
      <c r="O1369" s="266"/>
      <c r="P1369" s="266" t="s">
        <v>2848</v>
      </c>
      <c r="Q1369" s="266"/>
      <c r="R1369" s="266"/>
      <c r="S1369" s="266">
        <v>475</v>
      </c>
      <c r="T1369" s="371">
        <v>10.32</v>
      </c>
      <c r="U1369" s="266">
        <v>20</v>
      </c>
    </row>
    <row r="1370" spans="1:21" s="142" customFormat="1" ht="25.5" x14ac:dyDescent="0.25">
      <c r="A1370" s="639"/>
      <c r="B1370" s="123" t="s">
        <v>3515</v>
      </c>
      <c r="C1370" s="175" t="s">
        <v>3516</v>
      </c>
      <c r="D1370" s="125">
        <v>1</v>
      </c>
      <c r="E1370" s="126" t="s">
        <v>242</v>
      </c>
      <c r="F1370" s="5">
        <v>17812</v>
      </c>
      <c r="G1370" s="52">
        <f t="shared" si="65"/>
        <v>12468.400000000001</v>
      </c>
      <c r="H1370" s="93"/>
      <c r="I1370" s="51"/>
      <c r="J1370" s="52">
        <f t="shared" si="66"/>
        <v>0</v>
      </c>
      <c r="K1370" s="93"/>
      <c r="L1370" s="125" t="s">
        <v>162</v>
      </c>
      <c r="M1370" s="125" t="s">
        <v>170</v>
      </c>
      <c r="N1370" s="125" t="s">
        <v>2834</v>
      </c>
      <c r="O1370" s="125"/>
      <c r="P1370" s="125" t="s">
        <v>2848</v>
      </c>
      <c r="Q1370" s="125"/>
      <c r="R1370" s="125"/>
      <c r="S1370" s="125">
        <v>475</v>
      </c>
      <c r="T1370" s="127">
        <v>10.32</v>
      </c>
      <c r="U1370" s="125">
        <v>20</v>
      </c>
    </row>
    <row r="1371" spans="1:21" s="142" customFormat="1" x14ac:dyDescent="0.25">
      <c r="A1371" s="639"/>
      <c r="B1371" s="123" t="s">
        <v>2877</v>
      </c>
      <c r="C1371" s="175" t="s">
        <v>2878</v>
      </c>
      <c r="D1371" s="125">
        <v>1</v>
      </c>
      <c r="E1371" s="126" t="s">
        <v>242</v>
      </c>
      <c r="F1371" s="5">
        <v>4392</v>
      </c>
      <c r="G1371" s="52">
        <f t="shared" si="65"/>
        <v>3074.4</v>
      </c>
      <c r="H1371" s="93"/>
      <c r="I1371" s="51"/>
      <c r="J1371" s="52">
        <f t="shared" si="66"/>
        <v>0</v>
      </c>
      <c r="K1371" s="93"/>
      <c r="L1371" s="125" t="s">
        <v>162</v>
      </c>
      <c r="M1371" s="125" t="s">
        <v>170</v>
      </c>
      <c r="N1371" s="125" t="s">
        <v>2834</v>
      </c>
      <c r="O1371" s="125"/>
      <c r="P1371" s="125" t="s">
        <v>2848</v>
      </c>
      <c r="Q1371" s="125"/>
      <c r="R1371" s="125"/>
      <c r="S1371" s="125">
        <v>475</v>
      </c>
      <c r="T1371" s="127">
        <v>10.32</v>
      </c>
      <c r="U1371" s="125">
        <v>20</v>
      </c>
    </row>
    <row r="1372" spans="1:21" s="142" customFormat="1" ht="25.5" x14ac:dyDescent="0.25">
      <c r="A1372" s="639"/>
      <c r="B1372" s="123" t="s">
        <v>3416</v>
      </c>
      <c r="C1372" s="175" t="s">
        <v>3417</v>
      </c>
      <c r="D1372" s="125">
        <v>1</v>
      </c>
      <c r="E1372" s="126" t="s">
        <v>242</v>
      </c>
      <c r="F1372" s="5">
        <v>7320</v>
      </c>
      <c r="G1372" s="52">
        <f t="shared" si="65"/>
        <v>5124</v>
      </c>
      <c r="H1372" s="93"/>
      <c r="I1372" s="51"/>
      <c r="J1372" s="52">
        <f t="shared" si="66"/>
        <v>0</v>
      </c>
      <c r="K1372" s="93"/>
      <c r="L1372" s="125" t="s">
        <v>162</v>
      </c>
      <c r="M1372" s="125" t="s">
        <v>170</v>
      </c>
      <c r="N1372" s="125" t="s">
        <v>2834</v>
      </c>
      <c r="O1372" s="125"/>
      <c r="P1372" s="125" t="s">
        <v>2848</v>
      </c>
      <c r="Q1372" s="125"/>
      <c r="R1372" s="125"/>
      <c r="S1372" s="125">
        <v>475</v>
      </c>
      <c r="T1372" s="127">
        <v>10.32</v>
      </c>
      <c r="U1372" s="125">
        <v>20</v>
      </c>
    </row>
    <row r="1373" spans="1:21" s="142" customFormat="1" ht="25.5" x14ac:dyDescent="0.25">
      <c r="A1373" s="639"/>
      <c r="B1373" s="123" t="s">
        <v>3423</v>
      </c>
      <c r="C1373" s="175" t="s">
        <v>3424</v>
      </c>
      <c r="D1373" s="125">
        <v>6</v>
      </c>
      <c r="E1373" s="126" t="s">
        <v>242</v>
      </c>
      <c r="F1373" s="5">
        <v>976</v>
      </c>
      <c r="G1373" s="52">
        <f t="shared" si="65"/>
        <v>683.2</v>
      </c>
      <c r="H1373" s="93"/>
      <c r="I1373" s="51"/>
      <c r="J1373" s="52">
        <f t="shared" si="66"/>
        <v>0</v>
      </c>
      <c r="K1373" s="93"/>
      <c r="L1373" s="125" t="s">
        <v>162</v>
      </c>
      <c r="M1373" s="125" t="s">
        <v>170</v>
      </c>
      <c r="N1373" s="125" t="s">
        <v>2834</v>
      </c>
      <c r="O1373" s="125"/>
      <c r="P1373" s="125" t="s">
        <v>2848</v>
      </c>
      <c r="Q1373" s="125"/>
      <c r="R1373" s="125"/>
      <c r="S1373" s="125">
        <v>475</v>
      </c>
      <c r="T1373" s="127">
        <v>10.32</v>
      </c>
      <c r="U1373" s="125">
        <v>20</v>
      </c>
    </row>
    <row r="1374" spans="1:21" s="142" customFormat="1" ht="31.5" x14ac:dyDescent="0.25">
      <c r="A1374" s="639"/>
      <c r="B1374" s="264" t="s">
        <v>3655</v>
      </c>
      <c r="C1374" s="424" t="s">
        <v>3656</v>
      </c>
      <c r="D1374" s="266"/>
      <c r="E1374" s="267" t="s">
        <v>235</v>
      </c>
      <c r="F1374" s="268">
        <v>37088</v>
      </c>
      <c r="G1374" s="271">
        <f t="shared" si="65"/>
        <v>25961.599999999999</v>
      </c>
      <c r="H1374" s="93"/>
      <c r="I1374" s="270"/>
      <c r="J1374" s="271">
        <f t="shared" si="66"/>
        <v>0</v>
      </c>
      <c r="K1374" s="93"/>
      <c r="L1374" s="266" t="s">
        <v>162</v>
      </c>
      <c r="M1374" s="266" t="s">
        <v>170</v>
      </c>
      <c r="N1374" s="266" t="s">
        <v>2109</v>
      </c>
      <c r="O1374" s="266"/>
      <c r="P1374" s="266" t="s">
        <v>2848</v>
      </c>
      <c r="Q1374" s="266"/>
      <c r="R1374" s="266"/>
      <c r="S1374" s="266">
        <v>475</v>
      </c>
      <c r="T1374" s="371">
        <v>10.8</v>
      </c>
      <c r="U1374" s="266">
        <v>20</v>
      </c>
    </row>
    <row r="1375" spans="1:21" s="142" customFormat="1" ht="25.5" x14ac:dyDescent="0.25">
      <c r="A1375" s="639"/>
      <c r="B1375" s="123" t="s">
        <v>3519</v>
      </c>
      <c r="C1375" s="175" t="s">
        <v>3520</v>
      </c>
      <c r="D1375" s="125">
        <v>1</v>
      </c>
      <c r="E1375" s="126" t="s">
        <v>242</v>
      </c>
      <c r="F1375" s="5">
        <v>18056</v>
      </c>
      <c r="G1375" s="52">
        <f t="shared" si="65"/>
        <v>12639.2</v>
      </c>
      <c r="H1375" s="93"/>
      <c r="I1375" s="51"/>
      <c r="J1375" s="52">
        <f t="shared" si="66"/>
        <v>0</v>
      </c>
      <c r="K1375" s="93"/>
      <c r="L1375" s="125" t="s">
        <v>162</v>
      </c>
      <c r="M1375" s="125" t="s">
        <v>170</v>
      </c>
      <c r="N1375" s="125" t="s">
        <v>2109</v>
      </c>
      <c r="O1375" s="125"/>
      <c r="P1375" s="125" t="s">
        <v>2848</v>
      </c>
      <c r="Q1375" s="125"/>
      <c r="R1375" s="125"/>
      <c r="S1375" s="125">
        <v>475</v>
      </c>
      <c r="T1375" s="127">
        <v>10.8</v>
      </c>
      <c r="U1375" s="125">
        <v>20</v>
      </c>
    </row>
    <row r="1376" spans="1:21" s="142" customFormat="1" x14ac:dyDescent="0.25">
      <c r="A1376" s="639"/>
      <c r="B1376" s="123" t="s">
        <v>2877</v>
      </c>
      <c r="C1376" s="175" t="s">
        <v>2878</v>
      </c>
      <c r="D1376" s="125">
        <v>1</v>
      </c>
      <c r="E1376" s="126" t="s">
        <v>242</v>
      </c>
      <c r="F1376" s="5">
        <v>4392</v>
      </c>
      <c r="G1376" s="52">
        <f t="shared" si="65"/>
        <v>3074.4</v>
      </c>
      <c r="H1376" s="93"/>
      <c r="I1376" s="51"/>
      <c r="J1376" s="52">
        <f t="shared" si="66"/>
        <v>0</v>
      </c>
      <c r="K1376" s="93"/>
      <c r="L1376" s="125" t="s">
        <v>162</v>
      </c>
      <c r="M1376" s="125" t="s">
        <v>170</v>
      </c>
      <c r="N1376" s="125" t="s">
        <v>2109</v>
      </c>
      <c r="O1376" s="125"/>
      <c r="P1376" s="125" t="s">
        <v>2848</v>
      </c>
      <c r="Q1376" s="125"/>
      <c r="R1376" s="125"/>
      <c r="S1376" s="125">
        <v>475</v>
      </c>
      <c r="T1376" s="127">
        <v>10.8</v>
      </c>
      <c r="U1376" s="125">
        <v>20</v>
      </c>
    </row>
    <row r="1377" spans="1:21" s="142" customFormat="1" ht="25.5" x14ac:dyDescent="0.25">
      <c r="A1377" s="639"/>
      <c r="B1377" s="123" t="s">
        <v>3416</v>
      </c>
      <c r="C1377" s="175" t="s">
        <v>3417</v>
      </c>
      <c r="D1377" s="125">
        <v>2</v>
      </c>
      <c r="E1377" s="126" t="s">
        <v>242</v>
      </c>
      <c r="F1377" s="5">
        <v>7320</v>
      </c>
      <c r="G1377" s="52">
        <f t="shared" si="65"/>
        <v>5124</v>
      </c>
      <c r="H1377" s="93"/>
      <c r="I1377" s="51"/>
      <c r="J1377" s="52">
        <f t="shared" si="66"/>
        <v>0</v>
      </c>
      <c r="K1377" s="93"/>
      <c r="L1377" s="125" t="s">
        <v>162</v>
      </c>
      <c r="M1377" s="125" t="s">
        <v>170</v>
      </c>
      <c r="N1377" s="125" t="s">
        <v>2109</v>
      </c>
      <c r="O1377" s="125"/>
      <c r="P1377" s="125" t="s">
        <v>2848</v>
      </c>
      <c r="Q1377" s="125"/>
      <c r="R1377" s="125"/>
      <c r="S1377" s="125">
        <v>475</v>
      </c>
      <c r="T1377" s="127">
        <v>10.8</v>
      </c>
      <c r="U1377" s="125">
        <v>20</v>
      </c>
    </row>
    <row r="1378" spans="1:21" s="142" customFormat="1" ht="31.5" x14ac:dyDescent="0.25">
      <c r="A1378" s="639"/>
      <c r="B1378" s="264" t="s">
        <v>3657</v>
      </c>
      <c r="C1378" s="424" t="s">
        <v>3658</v>
      </c>
      <c r="D1378" s="266"/>
      <c r="E1378" s="267" t="s">
        <v>235</v>
      </c>
      <c r="F1378" s="268">
        <v>41724</v>
      </c>
      <c r="G1378" s="271">
        <f t="shared" si="65"/>
        <v>29206.800000000003</v>
      </c>
      <c r="H1378" s="93"/>
      <c r="I1378" s="270"/>
      <c r="J1378" s="271">
        <f t="shared" si="66"/>
        <v>0</v>
      </c>
      <c r="K1378" s="93"/>
      <c r="L1378" s="266" t="s">
        <v>162</v>
      </c>
      <c r="M1378" s="266" t="s">
        <v>170</v>
      </c>
      <c r="N1378" s="266" t="s">
        <v>2109</v>
      </c>
      <c r="O1378" s="266"/>
      <c r="P1378" s="266" t="s">
        <v>2848</v>
      </c>
      <c r="Q1378" s="266"/>
      <c r="R1378" s="266"/>
      <c r="S1378" s="266">
        <v>475</v>
      </c>
      <c r="T1378" s="371">
        <v>11.16</v>
      </c>
      <c r="U1378" s="266">
        <v>20</v>
      </c>
    </row>
    <row r="1379" spans="1:21" s="142" customFormat="1" ht="25.5" x14ac:dyDescent="0.25">
      <c r="A1379" s="639"/>
      <c r="B1379" s="123" t="s">
        <v>3519</v>
      </c>
      <c r="C1379" s="175" t="s">
        <v>3520</v>
      </c>
      <c r="D1379" s="125">
        <v>1</v>
      </c>
      <c r="E1379" s="126" t="s">
        <v>242</v>
      </c>
      <c r="F1379" s="5">
        <v>18056</v>
      </c>
      <c r="G1379" s="52">
        <f t="shared" si="65"/>
        <v>12639.2</v>
      </c>
      <c r="H1379" s="93"/>
      <c r="I1379" s="51"/>
      <c r="J1379" s="52">
        <f t="shared" si="66"/>
        <v>0</v>
      </c>
      <c r="K1379" s="93"/>
      <c r="L1379" s="125" t="s">
        <v>162</v>
      </c>
      <c r="M1379" s="125" t="s">
        <v>170</v>
      </c>
      <c r="N1379" s="125" t="s">
        <v>2109</v>
      </c>
      <c r="O1379" s="125"/>
      <c r="P1379" s="125" t="s">
        <v>2848</v>
      </c>
      <c r="Q1379" s="125"/>
      <c r="R1379" s="125"/>
      <c r="S1379" s="125">
        <v>475</v>
      </c>
      <c r="T1379" s="127">
        <v>11.16</v>
      </c>
      <c r="U1379" s="125">
        <v>20</v>
      </c>
    </row>
    <row r="1380" spans="1:21" s="142" customFormat="1" x14ac:dyDescent="0.25">
      <c r="A1380" s="639"/>
      <c r="B1380" s="123" t="s">
        <v>2877</v>
      </c>
      <c r="C1380" s="175" t="s">
        <v>2878</v>
      </c>
      <c r="D1380" s="125">
        <v>1</v>
      </c>
      <c r="E1380" s="126" t="s">
        <v>242</v>
      </c>
      <c r="F1380" s="5">
        <v>4392</v>
      </c>
      <c r="G1380" s="52">
        <f t="shared" si="65"/>
        <v>3074.4</v>
      </c>
      <c r="H1380" s="93"/>
      <c r="I1380" s="51"/>
      <c r="J1380" s="52">
        <f t="shared" si="66"/>
        <v>0</v>
      </c>
      <c r="K1380" s="93"/>
      <c r="L1380" s="125" t="s">
        <v>162</v>
      </c>
      <c r="M1380" s="125" t="s">
        <v>170</v>
      </c>
      <c r="N1380" s="125" t="s">
        <v>2109</v>
      </c>
      <c r="O1380" s="125"/>
      <c r="P1380" s="125" t="s">
        <v>2848</v>
      </c>
      <c r="Q1380" s="125"/>
      <c r="R1380" s="125"/>
      <c r="S1380" s="125">
        <v>475</v>
      </c>
      <c r="T1380" s="127">
        <v>11.16</v>
      </c>
      <c r="U1380" s="125">
        <v>20</v>
      </c>
    </row>
    <row r="1381" spans="1:21" s="142" customFormat="1" ht="25.5" x14ac:dyDescent="0.25">
      <c r="A1381" s="639"/>
      <c r="B1381" s="123" t="s">
        <v>3413</v>
      </c>
      <c r="C1381" s="175" t="s">
        <v>3414</v>
      </c>
      <c r="D1381" s="125">
        <v>2</v>
      </c>
      <c r="E1381" s="126" t="s">
        <v>242</v>
      </c>
      <c r="F1381" s="5">
        <v>7198</v>
      </c>
      <c r="G1381" s="52">
        <f t="shared" si="65"/>
        <v>5038.6000000000004</v>
      </c>
      <c r="H1381" s="93"/>
      <c r="I1381" s="51"/>
      <c r="J1381" s="52">
        <f t="shared" si="66"/>
        <v>0</v>
      </c>
      <c r="K1381" s="93"/>
      <c r="L1381" s="125" t="s">
        <v>162</v>
      </c>
      <c r="M1381" s="125" t="s">
        <v>170</v>
      </c>
      <c r="N1381" s="125" t="s">
        <v>2109</v>
      </c>
      <c r="O1381" s="125"/>
      <c r="P1381" s="125" t="s">
        <v>2848</v>
      </c>
      <c r="Q1381" s="125"/>
      <c r="R1381" s="125"/>
      <c r="S1381" s="125">
        <v>475</v>
      </c>
      <c r="T1381" s="127">
        <v>11.16</v>
      </c>
      <c r="U1381" s="125">
        <v>20</v>
      </c>
    </row>
    <row r="1382" spans="1:21" s="142" customFormat="1" ht="25.5" x14ac:dyDescent="0.25">
      <c r="A1382" s="639"/>
      <c r="B1382" s="123" t="s">
        <v>3423</v>
      </c>
      <c r="C1382" s="175" t="s">
        <v>3424</v>
      </c>
      <c r="D1382" s="125">
        <v>5</v>
      </c>
      <c r="E1382" s="126" t="s">
        <v>242</v>
      </c>
      <c r="F1382" s="5">
        <v>976</v>
      </c>
      <c r="G1382" s="52">
        <f t="shared" si="65"/>
        <v>683.2</v>
      </c>
      <c r="H1382" s="93"/>
      <c r="I1382" s="51"/>
      <c r="J1382" s="52">
        <f t="shared" si="66"/>
        <v>0</v>
      </c>
      <c r="K1382" s="93"/>
      <c r="L1382" s="125" t="s">
        <v>162</v>
      </c>
      <c r="M1382" s="125" t="s">
        <v>170</v>
      </c>
      <c r="N1382" s="125" t="s">
        <v>2109</v>
      </c>
      <c r="O1382" s="125"/>
      <c r="P1382" s="125" t="s">
        <v>2848</v>
      </c>
      <c r="Q1382" s="125"/>
      <c r="R1382" s="125"/>
      <c r="S1382" s="125">
        <v>475</v>
      </c>
      <c r="T1382" s="127">
        <v>11.16</v>
      </c>
      <c r="U1382" s="125">
        <v>20</v>
      </c>
    </row>
    <row r="1383" spans="1:21" s="142" customFormat="1" ht="31.5" x14ac:dyDescent="0.25">
      <c r="A1383" s="639"/>
      <c r="B1383" s="264" t="s">
        <v>3659</v>
      </c>
      <c r="C1383" s="424" t="s">
        <v>3660</v>
      </c>
      <c r="D1383" s="266"/>
      <c r="E1383" s="267" t="s">
        <v>235</v>
      </c>
      <c r="F1383" s="268">
        <v>44408</v>
      </c>
      <c r="G1383" s="271">
        <f t="shared" si="65"/>
        <v>31085.599999999999</v>
      </c>
      <c r="H1383" s="93"/>
      <c r="I1383" s="270"/>
      <c r="J1383" s="271">
        <f t="shared" si="66"/>
        <v>0</v>
      </c>
      <c r="K1383" s="93"/>
      <c r="L1383" s="266" t="s">
        <v>162</v>
      </c>
      <c r="M1383" s="266" t="s">
        <v>170</v>
      </c>
      <c r="N1383" s="266" t="s">
        <v>2843</v>
      </c>
      <c r="O1383" s="266"/>
      <c r="P1383" s="266" t="s">
        <v>2848</v>
      </c>
      <c r="Q1383" s="266"/>
      <c r="R1383" s="266"/>
      <c r="S1383" s="266">
        <v>475</v>
      </c>
      <c r="T1383" s="371">
        <v>11.76</v>
      </c>
      <c r="U1383" s="266">
        <v>20</v>
      </c>
    </row>
    <row r="1384" spans="1:21" s="142" customFormat="1" ht="25.5" x14ac:dyDescent="0.25">
      <c r="A1384" s="639"/>
      <c r="B1384" s="123" t="s">
        <v>3523</v>
      </c>
      <c r="C1384" s="175" t="s">
        <v>3524</v>
      </c>
      <c r="D1384" s="125">
        <v>1</v>
      </c>
      <c r="E1384" s="126" t="s">
        <v>242</v>
      </c>
      <c r="F1384" s="5">
        <v>18300</v>
      </c>
      <c r="G1384" s="52">
        <f t="shared" si="65"/>
        <v>12810</v>
      </c>
      <c r="H1384" s="93"/>
      <c r="I1384" s="51"/>
      <c r="J1384" s="52">
        <f t="shared" si="66"/>
        <v>0</v>
      </c>
      <c r="K1384" s="93"/>
      <c r="L1384" s="125" t="s">
        <v>162</v>
      </c>
      <c r="M1384" s="125" t="s">
        <v>170</v>
      </c>
      <c r="N1384" s="125" t="s">
        <v>2843</v>
      </c>
      <c r="O1384" s="125"/>
      <c r="P1384" s="125" t="s">
        <v>2848</v>
      </c>
      <c r="Q1384" s="125"/>
      <c r="R1384" s="125"/>
      <c r="S1384" s="125">
        <v>475</v>
      </c>
      <c r="T1384" s="127">
        <v>11.76</v>
      </c>
      <c r="U1384" s="125">
        <v>20</v>
      </c>
    </row>
    <row r="1385" spans="1:21" s="142" customFormat="1" x14ac:dyDescent="0.25">
      <c r="A1385" s="639"/>
      <c r="B1385" s="123" t="s">
        <v>2877</v>
      </c>
      <c r="C1385" s="175" t="s">
        <v>2878</v>
      </c>
      <c r="D1385" s="125">
        <v>1</v>
      </c>
      <c r="E1385" s="126" t="s">
        <v>242</v>
      </c>
      <c r="F1385" s="5">
        <v>4392</v>
      </c>
      <c r="G1385" s="52">
        <f t="shared" si="65"/>
        <v>3074.4</v>
      </c>
      <c r="H1385" s="93"/>
      <c r="I1385" s="51"/>
      <c r="J1385" s="52">
        <f t="shared" si="66"/>
        <v>0</v>
      </c>
      <c r="K1385" s="93"/>
      <c r="L1385" s="125" t="s">
        <v>162</v>
      </c>
      <c r="M1385" s="125" t="s">
        <v>170</v>
      </c>
      <c r="N1385" s="125" t="s">
        <v>2843</v>
      </c>
      <c r="O1385" s="125"/>
      <c r="P1385" s="125" t="s">
        <v>2848</v>
      </c>
      <c r="Q1385" s="125"/>
      <c r="R1385" s="125"/>
      <c r="S1385" s="125">
        <v>475</v>
      </c>
      <c r="T1385" s="127">
        <v>11.76</v>
      </c>
      <c r="U1385" s="125">
        <v>20</v>
      </c>
    </row>
    <row r="1386" spans="1:21" s="142" customFormat="1" ht="25.5" x14ac:dyDescent="0.25">
      <c r="A1386" s="639"/>
      <c r="B1386" s="123" t="s">
        <v>3413</v>
      </c>
      <c r="C1386" s="175" t="s">
        <v>3414</v>
      </c>
      <c r="D1386" s="125">
        <v>2</v>
      </c>
      <c r="E1386" s="126" t="s">
        <v>242</v>
      </c>
      <c r="F1386" s="5">
        <v>7198</v>
      </c>
      <c r="G1386" s="52">
        <f t="shared" si="65"/>
        <v>5038.6000000000004</v>
      </c>
      <c r="H1386" s="93"/>
      <c r="I1386" s="51"/>
      <c r="J1386" s="52">
        <f t="shared" si="66"/>
        <v>0</v>
      </c>
      <c r="K1386" s="93"/>
      <c r="L1386" s="125" t="s">
        <v>162</v>
      </c>
      <c r="M1386" s="125" t="s">
        <v>170</v>
      </c>
      <c r="N1386" s="125" t="s">
        <v>2843</v>
      </c>
      <c r="O1386" s="125"/>
      <c r="P1386" s="125" t="s">
        <v>2848</v>
      </c>
      <c r="Q1386" s="125"/>
      <c r="R1386" s="125"/>
      <c r="S1386" s="125">
        <v>475</v>
      </c>
      <c r="T1386" s="127">
        <v>11.76</v>
      </c>
      <c r="U1386" s="125">
        <v>20</v>
      </c>
    </row>
    <row r="1387" spans="1:21" s="142" customFormat="1" ht="25.5" x14ac:dyDescent="0.25">
      <c r="A1387" s="639"/>
      <c r="B1387" s="123" t="s">
        <v>3416</v>
      </c>
      <c r="C1387" s="175" t="s">
        <v>3417</v>
      </c>
      <c r="D1387" s="125">
        <v>1</v>
      </c>
      <c r="E1387" s="126" t="s">
        <v>242</v>
      </c>
      <c r="F1387" s="5">
        <v>7320</v>
      </c>
      <c r="G1387" s="52">
        <f t="shared" si="65"/>
        <v>5124</v>
      </c>
      <c r="H1387" s="93"/>
      <c r="I1387" s="51"/>
      <c r="J1387" s="52">
        <f t="shared" si="66"/>
        <v>0</v>
      </c>
      <c r="K1387" s="93"/>
      <c r="L1387" s="125" t="s">
        <v>162</v>
      </c>
      <c r="M1387" s="125" t="s">
        <v>170</v>
      </c>
      <c r="N1387" s="125" t="s">
        <v>2843</v>
      </c>
      <c r="O1387" s="125"/>
      <c r="P1387" s="125" t="s">
        <v>2848</v>
      </c>
      <c r="Q1387" s="125"/>
      <c r="R1387" s="125"/>
      <c r="S1387" s="125">
        <v>475</v>
      </c>
      <c r="T1387" s="127">
        <v>11.76</v>
      </c>
      <c r="U1387" s="125">
        <v>20</v>
      </c>
    </row>
    <row r="1388" spans="1:21" s="142" customFormat="1" ht="31.5" x14ac:dyDescent="0.25">
      <c r="A1388" s="639"/>
      <c r="B1388" s="264" t="s">
        <v>3661</v>
      </c>
      <c r="C1388" s="424" t="s">
        <v>3662</v>
      </c>
      <c r="D1388" s="266"/>
      <c r="E1388" s="267" t="s">
        <v>235</v>
      </c>
      <c r="F1388" s="268">
        <v>42944</v>
      </c>
      <c r="G1388" s="271">
        <f t="shared" si="65"/>
        <v>30060.800000000003</v>
      </c>
      <c r="H1388" s="93"/>
      <c r="I1388" s="270"/>
      <c r="J1388" s="271">
        <f t="shared" si="66"/>
        <v>0</v>
      </c>
      <c r="K1388" s="93"/>
      <c r="L1388" s="266" t="s">
        <v>162</v>
      </c>
      <c r="M1388" s="266" t="s">
        <v>170</v>
      </c>
      <c r="N1388" s="266" t="s">
        <v>2843</v>
      </c>
      <c r="O1388" s="266"/>
      <c r="P1388" s="266" t="s">
        <v>2848</v>
      </c>
      <c r="Q1388" s="266"/>
      <c r="R1388" s="266"/>
      <c r="S1388" s="266">
        <v>475</v>
      </c>
      <c r="T1388" s="371">
        <v>11.780000000000001</v>
      </c>
      <c r="U1388" s="266">
        <v>20</v>
      </c>
    </row>
    <row r="1389" spans="1:21" s="142" customFormat="1" ht="25.5" x14ac:dyDescent="0.25">
      <c r="A1389" s="639"/>
      <c r="B1389" s="123" t="s">
        <v>3523</v>
      </c>
      <c r="C1389" s="175" t="s">
        <v>3524</v>
      </c>
      <c r="D1389" s="125">
        <v>1</v>
      </c>
      <c r="E1389" s="126" t="s">
        <v>242</v>
      </c>
      <c r="F1389" s="5">
        <v>18300</v>
      </c>
      <c r="G1389" s="52">
        <f t="shared" si="65"/>
        <v>12810</v>
      </c>
      <c r="H1389" s="93"/>
      <c r="I1389" s="51"/>
      <c r="J1389" s="52">
        <f t="shared" si="66"/>
        <v>0</v>
      </c>
      <c r="K1389" s="93"/>
      <c r="L1389" s="125" t="s">
        <v>162</v>
      </c>
      <c r="M1389" s="125" t="s">
        <v>170</v>
      </c>
      <c r="N1389" s="125" t="s">
        <v>2843</v>
      </c>
      <c r="O1389" s="125"/>
      <c r="P1389" s="125" t="s">
        <v>2848</v>
      </c>
      <c r="Q1389" s="125"/>
      <c r="R1389" s="125"/>
      <c r="S1389" s="125">
        <v>475</v>
      </c>
      <c r="T1389" s="127">
        <v>11.780000000000001</v>
      </c>
      <c r="U1389" s="125">
        <v>20</v>
      </c>
    </row>
    <row r="1390" spans="1:21" s="142" customFormat="1" x14ac:dyDescent="0.25">
      <c r="A1390" s="639"/>
      <c r="B1390" s="123" t="s">
        <v>2877</v>
      </c>
      <c r="C1390" s="175" t="s">
        <v>2878</v>
      </c>
      <c r="D1390" s="125">
        <v>1</v>
      </c>
      <c r="E1390" s="126" t="s">
        <v>242</v>
      </c>
      <c r="F1390" s="5">
        <v>4392</v>
      </c>
      <c r="G1390" s="52">
        <f t="shared" si="65"/>
        <v>3074.4</v>
      </c>
      <c r="H1390" s="93"/>
      <c r="I1390" s="51"/>
      <c r="J1390" s="52">
        <f t="shared" si="66"/>
        <v>0</v>
      </c>
      <c r="K1390" s="93"/>
      <c r="L1390" s="125" t="s">
        <v>162</v>
      </c>
      <c r="M1390" s="125" t="s">
        <v>170</v>
      </c>
      <c r="N1390" s="125" t="s">
        <v>2843</v>
      </c>
      <c r="O1390" s="125"/>
      <c r="P1390" s="125" t="s">
        <v>2848</v>
      </c>
      <c r="Q1390" s="125"/>
      <c r="R1390" s="125"/>
      <c r="S1390" s="125">
        <v>475</v>
      </c>
      <c r="T1390" s="127">
        <v>11.780000000000001</v>
      </c>
      <c r="U1390" s="125">
        <v>20</v>
      </c>
    </row>
    <row r="1391" spans="1:21" s="142" customFormat="1" ht="25.5" x14ac:dyDescent="0.25">
      <c r="A1391" s="639"/>
      <c r="B1391" s="123" t="s">
        <v>3413</v>
      </c>
      <c r="C1391" s="175" t="s">
        <v>3414</v>
      </c>
      <c r="D1391" s="125">
        <v>2</v>
      </c>
      <c r="E1391" s="126" t="s">
        <v>242</v>
      </c>
      <c r="F1391" s="5">
        <v>7198</v>
      </c>
      <c r="G1391" s="52">
        <f t="shared" si="65"/>
        <v>5038.6000000000004</v>
      </c>
      <c r="H1391" s="93"/>
      <c r="I1391" s="51"/>
      <c r="J1391" s="52">
        <f t="shared" si="66"/>
        <v>0</v>
      </c>
      <c r="K1391" s="93"/>
      <c r="L1391" s="125" t="s">
        <v>162</v>
      </c>
      <c r="M1391" s="125" t="s">
        <v>170</v>
      </c>
      <c r="N1391" s="125" t="s">
        <v>2843</v>
      </c>
      <c r="O1391" s="125"/>
      <c r="P1391" s="125" t="s">
        <v>2848</v>
      </c>
      <c r="Q1391" s="125"/>
      <c r="R1391" s="125"/>
      <c r="S1391" s="125">
        <v>475</v>
      </c>
      <c r="T1391" s="127">
        <v>11.780000000000001</v>
      </c>
      <c r="U1391" s="125">
        <v>20</v>
      </c>
    </row>
    <row r="1392" spans="1:21" s="142" customFormat="1" ht="26.25" thickBot="1" x14ac:dyDescent="0.3">
      <c r="A1392" s="639"/>
      <c r="B1392" s="123" t="s">
        <v>3423</v>
      </c>
      <c r="C1392" s="175" t="s">
        <v>3424</v>
      </c>
      <c r="D1392" s="125">
        <v>6</v>
      </c>
      <c r="E1392" s="126" t="s">
        <v>242</v>
      </c>
      <c r="F1392" s="5">
        <v>976</v>
      </c>
      <c r="G1392" s="52">
        <f t="shared" si="65"/>
        <v>683.2</v>
      </c>
      <c r="H1392" s="93"/>
      <c r="I1392" s="51"/>
      <c r="J1392" s="52">
        <f t="shared" si="66"/>
        <v>0</v>
      </c>
      <c r="K1392" s="93"/>
      <c r="L1392" s="125" t="s">
        <v>162</v>
      </c>
      <c r="M1392" s="125" t="s">
        <v>170</v>
      </c>
      <c r="N1392" s="125" t="s">
        <v>2843</v>
      </c>
      <c r="O1392" s="125"/>
      <c r="P1392" s="125" t="s">
        <v>2848</v>
      </c>
      <c r="Q1392" s="125"/>
      <c r="R1392" s="125"/>
      <c r="S1392" s="125">
        <v>475</v>
      </c>
      <c r="T1392" s="127">
        <v>11.780000000000001</v>
      </c>
      <c r="U1392" s="125">
        <v>20</v>
      </c>
    </row>
    <row r="1393" spans="1:21" s="142" customFormat="1" ht="24.75" customHeight="1" thickTop="1" thickBot="1" x14ac:dyDescent="0.3">
      <c r="A1393" s="108"/>
      <c r="B1393" s="108"/>
      <c r="C1393" s="176" t="s">
        <v>3663</v>
      </c>
      <c r="D1393" s="133"/>
      <c r="E1393" s="134"/>
      <c r="F1393" s="36"/>
      <c r="G1393" s="37"/>
      <c r="H1393" s="93"/>
      <c r="I1393" s="38"/>
      <c r="J1393" s="135"/>
      <c r="K1393" s="93"/>
      <c r="L1393" s="136"/>
      <c r="M1393" s="136"/>
      <c r="N1393" s="136"/>
      <c r="O1393" s="136"/>
      <c r="P1393" s="136"/>
      <c r="Q1393" s="136"/>
      <c r="R1393" s="136"/>
      <c r="S1393" s="136"/>
      <c r="T1393" s="137"/>
      <c r="U1393" s="136"/>
    </row>
    <row r="1394" spans="1:21" ht="32.25" thickTop="1" x14ac:dyDescent="0.25">
      <c r="A1394" s="637"/>
      <c r="B1394" s="460" t="s">
        <v>3664</v>
      </c>
      <c r="C1394" s="461" t="s">
        <v>3665</v>
      </c>
      <c r="D1394" s="461"/>
      <c r="E1394" s="153" t="s">
        <v>235</v>
      </c>
      <c r="F1394" s="32">
        <v>21472</v>
      </c>
      <c r="G1394" s="293">
        <f>F1394-F1394*$G$4</f>
        <v>15030.400000000001</v>
      </c>
      <c r="H1394" s="93"/>
      <c r="I1394" s="43"/>
      <c r="J1394" s="44">
        <f>IF(I1394*G1394&gt;0,I1394*G1394,0)</f>
        <v>0</v>
      </c>
      <c r="K1394" s="93"/>
      <c r="L1394" s="154" t="s">
        <v>162</v>
      </c>
      <c r="M1394" s="154" t="s">
        <v>3666</v>
      </c>
      <c r="N1394" s="154"/>
      <c r="O1394" s="154"/>
      <c r="P1394" s="154" t="s">
        <v>2781</v>
      </c>
      <c r="Q1394" s="154"/>
      <c r="R1394" s="154"/>
      <c r="S1394" s="154">
        <v>475</v>
      </c>
      <c r="T1394" s="155">
        <v>2.86</v>
      </c>
      <c r="U1394" s="154">
        <v>10</v>
      </c>
    </row>
    <row r="1395" spans="1:21" ht="32.25" thickBot="1" x14ac:dyDescent="0.3">
      <c r="A1395" s="636"/>
      <c r="B1395" s="464" t="s">
        <v>3667</v>
      </c>
      <c r="C1395" s="465" t="s">
        <v>3668</v>
      </c>
      <c r="D1395" s="465"/>
      <c r="E1395" s="336" t="s">
        <v>235</v>
      </c>
      <c r="F1395" s="337">
        <v>21472</v>
      </c>
      <c r="G1395" s="338">
        <f>F1395-F1395*$G$4</f>
        <v>15030.400000000001</v>
      </c>
      <c r="H1395" s="93"/>
      <c r="I1395" s="339"/>
      <c r="J1395" s="340">
        <f>IF(I1395*G1395&gt;0,I1395*G1395,0)</f>
        <v>0</v>
      </c>
      <c r="K1395" s="93"/>
      <c r="L1395" s="341" t="s">
        <v>162</v>
      </c>
      <c r="M1395" s="341" t="s">
        <v>3666</v>
      </c>
      <c r="N1395" s="341"/>
      <c r="O1395" s="341"/>
      <c r="P1395" s="341" t="s">
        <v>2848</v>
      </c>
      <c r="Q1395" s="341"/>
      <c r="R1395" s="341"/>
      <c r="S1395" s="341">
        <v>475</v>
      </c>
      <c r="T1395" s="373">
        <v>2.86</v>
      </c>
      <c r="U1395" s="341">
        <v>10</v>
      </c>
    </row>
    <row r="1396" spans="1:21" ht="53.25" customHeight="1" x14ac:dyDescent="0.25">
      <c r="A1396" s="633"/>
      <c r="B1396" s="451" t="s">
        <v>3669</v>
      </c>
      <c r="C1396" s="453" t="s">
        <v>3670</v>
      </c>
      <c r="D1396" s="453"/>
      <c r="E1396" s="166" t="s">
        <v>235</v>
      </c>
      <c r="F1396" s="34">
        <v>20862</v>
      </c>
      <c r="G1396" s="287">
        <f>F1396-F1396*$G$4</f>
        <v>14603.400000000001</v>
      </c>
      <c r="H1396" s="93"/>
      <c r="I1396" s="47"/>
      <c r="J1396" s="48">
        <f>IF(I1396*G1396&gt;0,I1396*G1396,0)</f>
        <v>0</v>
      </c>
      <c r="K1396" s="93"/>
      <c r="L1396" s="167" t="s">
        <v>162</v>
      </c>
      <c r="M1396" s="167" t="s">
        <v>3666</v>
      </c>
      <c r="N1396" s="167"/>
      <c r="O1396" s="167"/>
      <c r="P1396" s="167" t="s">
        <v>2781</v>
      </c>
      <c r="Q1396" s="167"/>
      <c r="R1396" s="167"/>
      <c r="S1396" s="167">
        <v>475</v>
      </c>
      <c r="T1396" s="168">
        <v>2.92</v>
      </c>
      <c r="U1396" s="167"/>
    </row>
    <row r="1397" spans="1:21" ht="54.75" customHeight="1" thickBot="1" x14ac:dyDescent="0.3">
      <c r="A1397" s="634"/>
      <c r="B1397" s="428" t="s">
        <v>3671</v>
      </c>
      <c r="C1397" s="430" t="s">
        <v>3672</v>
      </c>
      <c r="D1397" s="430"/>
      <c r="E1397" s="277" t="s">
        <v>235</v>
      </c>
      <c r="F1397" s="278">
        <v>20862</v>
      </c>
      <c r="G1397" s="269">
        <f>F1397-F1397*$G$4</f>
        <v>14603.400000000001</v>
      </c>
      <c r="H1397" s="93"/>
      <c r="I1397" s="270"/>
      <c r="J1397" s="271">
        <f>IF(I1397*G1397&gt;0,I1397*G1397,0)</f>
        <v>0</v>
      </c>
      <c r="K1397" s="93"/>
      <c r="L1397" s="279" t="s">
        <v>162</v>
      </c>
      <c r="M1397" s="279" t="s">
        <v>3666</v>
      </c>
      <c r="N1397" s="279"/>
      <c r="O1397" s="279"/>
      <c r="P1397" s="279" t="s">
        <v>2848</v>
      </c>
      <c r="Q1397" s="279"/>
      <c r="R1397" s="279"/>
      <c r="S1397" s="279">
        <v>475</v>
      </c>
      <c r="T1397" s="372">
        <v>2.92</v>
      </c>
      <c r="U1397" s="279"/>
    </row>
    <row r="1398" spans="1:21" s="142" customFormat="1" ht="24.75" customHeight="1" thickTop="1" thickBot="1" x14ac:dyDescent="0.3">
      <c r="A1398" s="108"/>
      <c r="B1398" s="108"/>
      <c r="C1398" s="176" t="s">
        <v>3673</v>
      </c>
      <c r="D1398" s="133"/>
      <c r="E1398" s="134"/>
      <c r="F1398" s="36"/>
      <c r="G1398" s="37"/>
      <c r="H1398" s="93"/>
      <c r="I1398" s="38"/>
      <c r="J1398" s="135"/>
      <c r="K1398" s="93"/>
      <c r="L1398" s="136"/>
      <c r="M1398" s="136"/>
      <c r="N1398" s="136"/>
      <c r="O1398" s="136"/>
      <c r="P1398" s="136"/>
      <c r="Q1398" s="136"/>
      <c r="R1398" s="136"/>
      <c r="S1398" s="136"/>
      <c r="T1398" s="137"/>
      <c r="U1398" s="136"/>
    </row>
    <row r="1399" spans="1:21" ht="32.25" thickTop="1" x14ac:dyDescent="0.25">
      <c r="A1399" s="637"/>
      <c r="B1399" s="460" t="s">
        <v>3674</v>
      </c>
      <c r="C1399" s="461" t="s">
        <v>3675</v>
      </c>
      <c r="D1399" s="461"/>
      <c r="E1399" s="153" t="s">
        <v>242</v>
      </c>
      <c r="F1399" s="32">
        <v>8113</v>
      </c>
      <c r="G1399" s="293">
        <f t="shared" ref="G1399:G1406" si="67">F1399-F1399*$G$4</f>
        <v>5679.1</v>
      </c>
      <c r="H1399" s="93"/>
      <c r="I1399" s="43"/>
      <c r="J1399" s="44">
        <f t="shared" ref="J1399:J1406" si="68">IF(I1399*G1399&gt;0,I1399*G1399,0)</f>
        <v>0</v>
      </c>
      <c r="K1399" s="93"/>
      <c r="L1399" s="154" t="s">
        <v>162</v>
      </c>
      <c r="M1399" s="154" t="s">
        <v>172</v>
      </c>
      <c r="N1399" s="154">
        <v>762</v>
      </c>
      <c r="O1399" s="154"/>
      <c r="P1399" s="154" t="s">
        <v>2781</v>
      </c>
      <c r="Q1399" s="154"/>
      <c r="R1399" s="154"/>
      <c r="S1399" s="154"/>
      <c r="T1399" s="155"/>
      <c r="U1399" s="154"/>
    </row>
    <row r="1400" spans="1:21" ht="31.5" x14ac:dyDescent="0.25">
      <c r="A1400" s="634"/>
      <c r="B1400" s="428" t="s">
        <v>3676</v>
      </c>
      <c r="C1400" s="430" t="s">
        <v>3677</v>
      </c>
      <c r="D1400" s="430"/>
      <c r="E1400" s="277" t="s">
        <v>242</v>
      </c>
      <c r="F1400" s="278">
        <v>8113</v>
      </c>
      <c r="G1400" s="269">
        <f t="shared" si="67"/>
        <v>5679.1</v>
      </c>
      <c r="H1400" s="93"/>
      <c r="I1400" s="270"/>
      <c r="J1400" s="271">
        <f t="shared" si="68"/>
        <v>0</v>
      </c>
      <c r="K1400" s="93"/>
      <c r="L1400" s="279" t="s">
        <v>162</v>
      </c>
      <c r="M1400" s="279" t="s">
        <v>172</v>
      </c>
      <c r="N1400" s="279">
        <v>762</v>
      </c>
      <c r="O1400" s="279"/>
      <c r="P1400" s="279" t="s">
        <v>2848</v>
      </c>
      <c r="Q1400" s="279"/>
      <c r="R1400" s="279"/>
      <c r="S1400" s="279"/>
      <c r="T1400" s="372"/>
      <c r="U1400" s="279"/>
    </row>
    <row r="1401" spans="1:21" ht="31.5" x14ac:dyDescent="0.25">
      <c r="A1401" s="634"/>
      <c r="B1401" s="425" t="s">
        <v>3678</v>
      </c>
      <c r="C1401" s="427" t="s">
        <v>3679</v>
      </c>
      <c r="D1401" s="427"/>
      <c r="E1401" s="277" t="s">
        <v>242</v>
      </c>
      <c r="F1401" s="278">
        <v>8296</v>
      </c>
      <c r="G1401" s="269">
        <f t="shared" si="67"/>
        <v>5807.2000000000007</v>
      </c>
      <c r="H1401" s="93"/>
      <c r="I1401" s="270"/>
      <c r="J1401" s="271">
        <f t="shared" si="68"/>
        <v>0</v>
      </c>
      <c r="K1401" s="93"/>
      <c r="L1401" s="279" t="s">
        <v>162</v>
      </c>
      <c r="M1401" s="279" t="s">
        <v>172</v>
      </c>
      <c r="N1401" s="279">
        <v>1020</v>
      </c>
      <c r="O1401" s="279"/>
      <c r="P1401" s="279" t="s">
        <v>2781</v>
      </c>
      <c r="Q1401" s="279"/>
      <c r="R1401" s="279"/>
      <c r="S1401" s="279"/>
      <c r="T1401" s="372"/>
      <c r="U1401" s="279"/>
    </row>
    <row r="1402" spans="1:21" ht="32.25" thickBot="1" x14ac:dyDescent="0.3">
      <c r="A1402" s="636"/>
      <c r="B1402" s="464" t="s">
        <v>3680</v>
      </c>
      <c r="C1402" s="465" t="s">
        <v>3681</v>
      </c>
      <c r="D1402" s="465"/>
      <c r="E1402" s="336" t="s">
        <v>242</v>
      </c>
      <c r="F1402" s="337">
        <v>8296</v>
      </c>
      <c r="G1402" s="338">
        <f t="shared" si="67"/>
        <v>5807.2000000000007</v>
      </c>
      <c r="H1402" s="93"/>
      <c r="I1402" s="339"/>
      <c r="J1402" s="340">
        <f t="shared" si="68"/>
        <v>0</v>
      </c>
      <c r="K1402" s="93"/>
      <c r="L1402" s="341" t="s">
        <v>162</v>
      </c>
      <c r="M1402" s="341" t="s">
        <v>172</v>
      </c>
      <c r="N1402" s="341">
        <v>1020</v>
      </c>
      <c r="O1402" s="341"/>
      <c r="P1402" s="341" t="s">
        <v>2848</v>
      </c>
      <c r="Q1402" s="341"/>
      <c r="R1402" s="341"/>
      <c r="S1402" s="341"/>
      <c r="T1402" s="373"/>
      <c r="U1402" s="341"/>
    </row>
    <row r="1403" spans="1:21" ht="31.5" x14ac:dyDescent="0.25">
      <c r="A1403" s="633"/>
      <c r="B1403" s="451" t="s">
        <v>3682</v>
      </c>
      <c r="C1403" s="453" t="s">
        <v>3683</v>
      </c>
      <c r="D1403" s="453"/>
      <c r="E1403" s="166" t="s">
        <v>242</v>
      </c>
      <c r="F1403" s="34">
        <v>2318</v>
      </c>
      <c r="G1403" s="287">
        <f t="shared" si="67"/>
        <v>1622.6</v>
      </c>
      <c r="H1403" s="93"/>
      <c r="I1403" s="47"/>
      <c r="J1403" s="48">
        <f t="shared" si="68"/>
        <v>0</v>
      </c>
      <c r="K1403" s="93"/>
      <c r="L1403" s="167" t="s">
        <v>162</v>
      </c>
      <c r="M1403" s="167" t="s">
        <v>172</v>
      </c>
      <c r="N1403" s="167">
        <v>582</v>
      </c>
      <c r="O1403" s="167"/>
      <c r="P1403" s="167" t="s">
        <v>2781</v>
      </c>
      <c r="Q1403" s="167"/>
      <c r="R1403" s="167"/>
      <c r="S1403" s="167"/>
      <c r="T1403" s="168"/>
      <c r="U1403" s="167"/>
    </row>
    <row r="1404" spans="1:21" ht="31.5" x14ac:dyDescent="0.25">
      <c r="A1404" s="634"/>
      <c r="B1404" s="428" t="s">
        <v>3684</v>
      </c>
      <c r="C1404" s="430" t="s">
        <v>3685</v>
      </c>
      <c r="D1404" s="430"/>
      <c r="E1404" s="277" t="s">
        <v>242</v>
      </c>
      <c r="F1404" s="278">
        <v>2318</v>
      </c>
      <c r="G1404" s="269">
        <f t="shared" si="67"/>
        <v>1622.6</v>
      </c>
      <c r="H1404" s="93"/>
      <c r="I1404" s="270"/>
      <c r="J1404" s="271">
        <f t="shared" si="68"/>
        <v>0</v>
      </c>
      <c r="K1404" s="93"/>
      <c r="L1404" s="279" t="s">
        <v>162</v>
      </c>
      <c r="M1404" s="279" t="s">
        <v>172</v>
      </c>
      <c r="N1404" s="279">
        <v>582</v>
      </c>
      <c r="O1404" s="279"/>
      <c r="P1404" s="279" t="s">
        <v>2848</v>
      </c>
      <c r="Q1404" s="279"/>
      <c r="R1404" s="279"/>
      <c r="S1404" s="279"/>
      <c r="T1404" s="372"/>
      <c r="U1404" s="279"/>
    </row>
    <row r="1405" spans="1:21" ht="31.5" x14ac:dyDescent="0.25">
      <c r="A1405" s="634"/>
      <c r="B1405" s="425" t="s">
        <v>3686</v>
      </c>
      <c r="C1405" s="427" t="s">
        <v>3687</v>
      </c>
      <c r="D1405" s="427"/>
      <c r="E1405" s="277" t="s">
        <v>242</v>
      </c>
      <c r="F1405" s="278">
        <v>4392</v>
      </c>
      <c r="G1405" s="269">
        <f t="shared" si="67"/>
        <v>3074.4</v>
      </c>
      <c r="H1405" s="93"/>
      <c r="I1405" s="270"/>
      <c r="J1405" s="271">
        <f t="shared" si="68"/>
        <v>0</v>
      </c>
      <c r="K1405" s="93"/>
      <c r="L1405" s="279" t="s">
        <v>162</v>
      </c>
      <c r="M1405" s="279" t="s">
        <v>172</v>
      </c>
      <c r="N1405" s="279">
        <v>1114</v>
      </c>
      <c r="O1405" s="279"/>
      <c r="P1405" s="279" t="s">
        <v>2781</v>
      </c>
      <c r="Q1405" s="279"/>
      <c r="R1405" s="279"/>
      <c r="S1405" s="279"/>
      <c r="T1405" s="372"/>
      <c r="U1405" s="279"/>
    </row>
    <row r="1406" spans="1:21" ht="32.25" thickBot="1" x14ac:dyDescent="0.3">
      <c r="A1406" s="634"/>
      <c r="B1406" s="428" t="s">
        <v>3688</v>
      </c>
      <c r="C1406" s="430" t="s">
        <v>3689</v>
      </c>
      <c r="D1406" s="430"/>
      <c r="E1406" s="277" t="s">
        <v>242</v>
      </c>
      <c r="F1406" s="278">
        <v>4392</v>
      </c>
      <c r="G1406" s="269">
        <f t="shared" si="67"/>
        <v>3074.4</v>
      </c>
      <c r="H1406" s="93"/>
      <c r="I1406" s="270"/>
      <c r="J1406" s="271">
        <f t="shared" si="68"/>
        <v>0</v>
      </c>
      <c r="K1406" s="93"/>
      <c r="L1406" s="279" t="s">
        <v>162</v>
      </c>
      <c r="M1406" s="279" t="s">
        <v>172</v>
      </c>
      <c r="N1406" s="279">
        <v>1114</v>
      </c>
      <c r="O1406" s="279"/>
      <c r="P1406" s="279" t="s">
        <v>2848</v>
      </c>
      <c r="Q1406" s="279"/>
      <c r="R1406" s="279"/>
      <c r="S1406" s="279"/>
      <c r="T1406" s="372"/>
      <c r="U1406" s="279"/>
    </row>
    <row r="1407" spans="1:21" s="142" customFormat="1" ht="24.75" customHeight="1" thickTop="1" thickBot="1" x14ac:dyDescent="0.3">
      <c r="A1407" s="108"/>
      <c r="B1407" s="108"/>
      <c r="C1407" s="176" t="s">
        <v>3690</v>
      </c>
      <c r="D1407" s="133"/>
      <c r="E1407" s="134"/>
      <c r="F1407" s="36"/>
      <c r="G1407" s="37"/>
      <c r="H1407" s="93"/>
      <c r="I1407" s="38"/>
      <c r="J1407" s="135"/>
      <c r="K1407" s="93"/>
      <c r="L1407" s="136"/>
      <c r="M1407" s="136"/>
      <c r="N1407" s="136"/>
      <c r="O1407" s="136"/>
      <c r="P1407" s="136"/>
      <c r="Q1407" s="136"/>
      <c r="R1407" s="136"/>
      <c r="S1407" s="136"/>
      <c r="T1407" s="137"/>
      <c r="U1407" s="136"/>
    </row>
    <row r="1408" spans="1:21" ht="37.5" customHeight="1" thickTop="1" x14ac:dyDescent="0.25">
      <c r="A1408" s="637"/>
      <c r="B1408" s="460" t="s">
        <v>3691</v>
      </c>
      <c r="C1408" s="461" t="s">
        <v>3692</v>
      </c>
      <c r="D1408" s="461"/>
      <c r="E1408" s="153" t="s">
        <v>242</v>
      </c>
      <c r="F1408" s="32">
        <v>6832</v>
      </c>
      <c r="G1408" s="293">
        <f t="shared" ref="G1408:G1417" si="69">F1408-F1408*$G$4</f>
        <v>4782.3999999999996</v>
      </c>
      <c r="H1408" s="93"/>
      <c r="I1408" s="43"/>
      <c r="J1408" s="44">
        <f t="shared" ref="J1408:J1417" si="70">IF(I1408*G1408&gt;0,I1408*G1408,0)</f>
        <v>0</v>
      </c>
      <c r="K1408" s="93"/>
      <c r="L1408" s="154" t="s">
        <v>162</v>
      </c>
      <c r="M1408" s="154" t="s">
        <v>179</v>
      </c>
      <c r="N1408" s="154"/>
      <c r="O1408" s="154"/>
      <c r="P1408" s="154" t="s">
        <v>2781</v>
      </c>
      <c r="Q1408" s="154"/>
      <c r="R1408" s="154"/>
      <c r="S1408" s="154">
        <v>345</v>
      </c>
      <c r="T1408" s="155">
        <v>1</v>
      </c>
      <c r="U1408" s="154"/>
    </row>
    <row r="1409" spans="1:21" ht="37.5" customHeight="1" thickBot="1" x14ac:dyDescent="0.3">
      <c r="A1409" s="636"/>
      <c r="B1409" s="464" t="s">
        <v>3693</v>
      </c>
      <c r="C1409" s="465" t="s">
        <v>3694</v>
      </c>
      <c r="D1409" s="465"/>
      <c r="E1409" s="336" t="s">
        <v>242</v>
      </c>
      <c r="F1409" s="337">
        <v>6832</v>
      </c>
      <c r="G1409" s="338">
        <f t="shared" si="69"/>
        <v>4782.3999999999996</v>
      </c>
      <c r="H1409" s="93"/>
      <c r="I1409" s="339"/>
      <c r="J1409" s="340">
        <f t="shared" si="70"/>
        <v>0</v>
      </c>
      <c r="K1409" s="93"/>
      <c r="L1409" s="341" t="s">
        <v>162</v>
      </c>
      <c r="M1409" s="341" t="s">
        <v>179</v>
      </c>
      <c r="N1409" s="341"/>
      <c r="O1409" s="341"/>
      <c r="P1409" s="341" t="s">
        <v>2848</v>
      </c>
      <c r="Q1409" s="341"/>
      <c r="R1409" s="341"/>
      <c r="S1409" s="341">
        <v>345</v>
      </c>
      <c r="T1409" s="373">
        <v>1</v>
      </c>
      <c r="U1409" s="341"/>
    </row>
    <row r="1410" spans="1:21" ht="37.5" customHeight="1" x14ac:dyDescent="0.25">
      <c r="A1410" s="635"/>
      <c r="B1410" s="457" t="s">
        <v>3695</v>
      </c>
      <c r="C1410" s="459" t="s">
        <v>3696</v>
      </c>
      <c r="D1410" s="459"/>
      <c r="E1410" s="172" t="s">
        <v>242</v>
      </c>
      <c r="F1410" s="35">
        <v>6832</v>
      </c>
      <c r="G1410" s="342">
        <f t="shared" si="69"/>
        <v>4782.3999999999996</v>
      </c>
      <c r="H1410" s="93"/>
      <c r="I1410" s="49"/>
      <c r="J1410" s="50">
        <f t="shared" si="70"/>
        <v>0</v>
      </c>
      <c r="K1410" s="93"/>
      <c r="L1410" s="173" t="s">
        <v>162</v>
      </c>
      <c r="M1410" s="173" t="s">
        <v>179</v>
      </c>
      <c r="N1410" s="173"/>
      <c r="O1410" s="173"/>
      <c r="P1410" s="173" t="s">
        <v>2781</v>
      </c>
      <c r="Q1410" s="173"/>
      <c r="R1410" s="173"/>
      <c r="S1410" s="173">
        <v>345</v>
      </c>
      <c r="T1410" s="174">
        <v>1</v>
      </c>
      <c r="U1410" s="173"/>
    </row>
    <row r="1411" spans="1:21" ht="37.5" customHeight="1" thickBot="1" x14ac:dyDescent="0.3">
      <c r="A1411" s="636"/>
      <c r="B1411" s="464" t="s">
        <v>3697</v>
      </c>
      <c r="C1411" s="465" t="s">
        <v>3698</v>
      </c>
      <c r="D1411" s="465"/>
      <c r="E1411" s="336" t="s">
        <v>242</v>
      </c>
      <c r="F1411" s="337">
        <v>6832</v>
      </c>
      <c r="G1411" s="338">
        <f t="shared" si="69"/>
        <v>4782.3999999999996</v>
      </c>
      <c r="H1411" s="93"/>
      <c r="I1411" s="339"/>
      <c r="J1411" s="340">
        <f t="shared" si="70"/>
        <v>0</v>
      </c>
      <c r="K1411" s="93"/>
      <c r="L1411" s="341" t="s">
        <v>162</v>
      </c>
      <c r="M1411" s="341" t="s">
        <v>179</v>
      </c>
      <c r="N1411" s="341"/>
      <c r="O1411" s="341"/>
      <c r="P1411" s="341" t="s">
        <v>2848</v>
      </c>
      <c r="Q1411" s="341"/>
      <c r="R1411" s="341"/>
      <c r="S1411" s="341">
        <v>345</v>
      </c>
      <c r="T1411" s="373">
        <v>1</v>
      </c>
      <c r="U1411" s="341"/>
    </row>
    <row r="1412" spans="1:21" ht="41.25" customHeight="1" thickBot="1" x14ac:dyDescent="0.3">
      <c r="A1412" s="466"/>
      <c r="B1412" s="467" t="s">
        <v>2927</v>
      </c>
      <c r="C1412" s="468" t="s">
        <v>2928</v>
      </c>
      <c r="D1412" s="469"/>
      <c r="E1412" s="249" t="s">
        <v>242</v>
      </c>
      <c r="F1412" s="250">
        <v>1220</v>
      </c>
      <c r="G1412" s="375">
        <f t="shared" si="69"/>
        <v>854</v>
      </c>
      <c r="H1412" s="93"/>
      <c r="I1412" s="251"/>
      <c r="J1412" s="252">
        <f t="shared" si="70"/>
        <v>0</v>
      </c>
      <c r="K1412" s="93"/>
      <c r="L1412" s="253" t="s">
        <v>162</v>
      </c>
      <c r="M1412" s="253" t="s">
        <v>179</v>
      </c>
      <c r="N1412" s="253"/>
      <c r="O1412" s="253"/>
      <c r="P1412" s="253" t="s">
        <v>2781</v>
      </c>
      <c r="Q1412" s="253"/>
      <c r="R1412" s="253"/>
      <c r="S1412" s="253">
        <v>345</v>
      </c>
      <c r="T1412" s="376">
        <v>0.16</v>
      </c>
      <c r="U1412" s="253"/>
    </row>
    <row r="1413" spans="1:21" ht="37.5" customHeight="1" thickTop="1" x14ac:dyDescent="0.25">
      <c r="A1413" s="637"/>
      <c r="B1413" s="460" t="s">
        <v>3699</v>
      </c>
      <c r="C1413" s="461" t="s">
        <v>3700</v>
      </c>
      <c r="D1413" s="461"/>
      <c r="E1413" s="153" t="s">
        <v>242</v>
      </c>
      <c r="F1413" s="32">
        <v>8296</v>
      </c>
      <c r="G1413" s="293">
        <f t="shared" si="69"/>
        <v>5807.2000000000007</v>
      </c>
      <c r="H1413" s="93"/>
      <c r="I1413" s="43"/>
      <c r="J1413" s="44">
        <f t="shared" si="70"/>
        <v>0</v>
      </c>
      <c r="K1413" s="93"/>
      <c r="L1413" s="154" t="s">
        <v>162</v>
      </c>
      <c r="M1413" s="154" t="s">
        <v>179</v>
      </c>
      <c r="N1413" s="154"/>
      <c r="O1413" s="154"/>
      <c r="P1413" s="154" t="s">
        <v>2781</v>
      </c>
      <c r="Q1413" s="154"/>
      <c r="R1413" s="154"/>
      <c r="S1413" s="154">
        <v>475</v>
      </c>
      <c r="T1413" s="155">
        <v>1.2</v>
      </c>
      <c r="U1413" s="167"/>
    </row>
    <row r="1414" spans="1:21" ht="37.5" customHeight="1" thickBot="1" x14ac:dyDescent="0.3">
      <c r="A1414" s="636"/>
      <c r="B1414" s="464" t="s">
        <v>3701</v>
      </c>
      <c r="C1414" s="465" t="s">
        <v>3702</v>
      </c>
      <c r="D1414" s="465"/>
      <c r="E1414" s="336" t="s">
        <v>242</v>
      </c>
      <c r="F1414" s="337">
        <v>8296</v>
      </c>
      <c r="G1414" s="338">
        <f t="shared" si="69"/>
        <v>5807.2000000000007</v>
      </c>
      <c r="H1414" s="93"/>
      <c r="I1414" s="339"/>
      <c r="J1414" s="340">
        <f t="shared" si="70"/>
        <v>0</v>
      </c>
      <c r="K1414" s="93"/>
      <c r="L1414" s="341" t="s">
        <v>162</v>
      </c>
      <c r="M1414" s="341" t="s">
        <v>179</v>
      </c>
      <c r="N1414" s="341"/>
      <c r="O1414" s="341"/>
      <c r="P1414" s="341" t="s">
        <v>2848</v>
      </c>
      <c r="Q1414" s="341"/>
      <c r="R1414" s="341"/>
      <c r="S1414" s="341">
        <v>475</v>
      </c>
      <c r="T1414" s="373">
        <v>1.2</v>
      </c>
      <c r="U1414" s="341"/>
    </row>
    <row r="1415" spans="1:21" ht="37.5" customHeight="1" x14ac:dyDescent="0.25">
      <c r="A1415" s="635"/>
      <c r="B1415" s="457" t="s">
        <v>3703</v>
      </c>
      <c r="C1415" s="459" t="s">
        <v>3704</v>
      </c>
      <c r="D1415" s="459"/>
      <c r="E1415" s="172" t="s">
        <v>242</v>
      </c>
      <c r="F1415" s="35">
        <v>7930</v>
      </c>
      <c r="G1415" s="342">
        <f t="shared" si="69"/>
        <v>5551</v>
      </c>
      <c r="H1415" s="93"/>
      <c r="I1415" s="49"/>
      <c r="J1415" s="50">
        <f t="shared" si="70"/>
        <v>0</v>
      </c>
      <c r="K1415" s="93"/>
      <c r="L1415" s="173" t="s">
        <v>162</v>
      </c>
      <c r="M1415" s="173" t="s">
        <v>179</v>
      </c>
      <c r="N1415" s="173"/>
      <c r="O1415" s="173"/>
      <c r="P1415" s="173" t="s">
        <v>2781</v>
      </c>
      <c r="Q1415" s="173"/>
      <c r="R1415" s="173"/>
      <c r="S1415" s="173">
        <v>475</v>
      </c>
      <c r="T1415" s="174">
        <v>1.1599999999999999</v>
      </c>
      <c r="U1415" s="173"/>
    </row>
    <row r="1416" spans="1:21" ht="37.5" customHeight="1" thickBot="1" x14ac:dyDescent="0.3">
      <c r="A1416" s="636"/>
      <c r="B1416" s="464" t="s">
        <v>3705</v>
      </c>
      <c r="C1416" s="465" t="s">
        <v>3706</v>
      </c>
      <c r="D1416" s="465"/>
      <c r="E1416" s="336" t="s">
        <v>242</v>
      </c>
      <c r="F1416" s="337">
        <v>7930</v>
      </c>
      <c r="G1416" s="338">
        <f t="shared" si="69"/>
        <v>5551</v>
      </c>
      <c r="H1416" s="93"/>
      <c r="I1416" s="339"/>
      <c r="J1416" s="340">
        <f t="shared" si="70"/>
        <v>0</v>
      </c>
      <c r="K1416" s="93"/>
      <c r="L1416" s="341" t="s">
        <v>162</v>
      </c>
      <c r="M1416" s="341" t="s">
        <v>179</v>
      </c>
      <c r="N1416" s="341"/>
      <c r="O1416" s="341"/>
      <c r="P1416" s="341" t="s">
        <v>2848</v>
      </c>
      <c r="Q1416" s="341"/>
      <c r="R1416" s="341"/>
      <c r="S1416" s="341">
        <v>475</v>
      </c>
      <c r="T1416" s="373">
        <v>1.1599999999999999</v>
      </c>
      <c r="U1416" s="341"/>
    </row>
    <row r="1417" spans="1:21" ht="51" customHeight="1" thickBot="1" x14ac:dyDescent="0.3">
      <c r="A1417" s="561"/>
      <c r="B1417" s="451" t="s">
        <v>2929</v>
      </c>
      <c r="C1417" s="452" t="s">
        <v>2930</v>
      </c>
      <c r="D1417" s="453"/>
      <c r="E1417" s="166" t="s">
        <v>242</v>
      </c>
      <c r="F1417" s="34">
        <v>1464</v>
      </c>
      <c r="G1417" s="287">
        <f t="shared" si="69"/>
        <v>1024.8</v>
      </c>
      <c r="H1417" s="93"/>
      <c r="I1417" s="47"/>
      <c r="J1417" s="48">
        <f t="shared" si="70"/>
        <v>0</v>
      </c>
      <c r="K1417" s="93"/>
      <c r="L1417" s="167" t="s">
        <v>162</v>
      </c>
      <c r="M1417" s="167" t="s">
        <v>179</v>
      </c>
      <c r="N1417" s="167"/>
      <c r="O1417" s="167"/>
      <c r="P1417" s="167" t="s">
        <v>2781</v>
      </c>
      <c r="Q1417" s="167"/>
      <c r="R1417" s="167"/>
      <c r="S1417" s="167">
        <v>475</v>
      </c>
      <c r="T1417" s="168">
        <v>0.23</v>
      </c>
      <c r="U1417" s="167"/>
    </row>
    <row r="1418" spans="1:21" s="142" customFormat="1" ht="24.75" customHeight="1" thickTop="1" thickBot="1" x14ac:dyDescent="0.3">
      <c r="A1418" s="108"/>
      <c r="B1418" s="108"/>
      <c r="C1418" s="176" t="s">
        <v>3707</v>
      </c>
      <c r="D1418" s="133"/>
      <c r="E1418" s="134"/>
      <c r="F1418" s="36"/>
      <c r="G1418" s="37"/>
      <c r="H1418" s="93"/>
      <c r="I1418" s="38"/>
      <c r="J1418" s="135"/>
      <c r="K1418" s="93"/>
      <c r="L1418" s="136"/>
      <c r="M1418" s="136"/>
      <c r="N1418" s="136"/>
      <c r="O1418" s="136"/>
      <c r="P1418" s="136"/>
      <c r="Q1418" s="136"/>
      <c r="R1418" s="136"/>
      <c r="S1418" s="136"/>
      <c r="T1418" s="137"/>
      <c r="U1418" s="136"/>
    </row>
    <row r="1419" spans="1:21" ht="36" customHeight="1" thickTop="1" x14ac:dyDescent="0.25">
      <c r="A1419" s="637"/>
      <c r="B1419" s="460" t="s">
        <v>3708</v>
      </c>
      <c r="C1419" s="461" t="s">
        <v>3709</v>
      </c>
      <c r="D1419" s="461"/>
      <c r="E1419" s="153" t="s">
        <v>242</v>
      </c>
      <c r="F1419" s="32">
        <v>5368</v>
      </c>
      <c r="G1419" s="293">
        <f t="shared" ref="G1419:G1426" si="71">F1419-F1419*$G$4</f>
        <v>3757.6000000000004</v>
      </c>
      <c r="H1419" s="93"/>
      <c r="I1419" s="43"/>
      <c r="J1419" s="44">
        <f t="shared" ref="J1419:J1426" si="72">IF(I1419*G1419&gt;0,I1419*G1419,0)</f>
        <v>0</v>
      </c>
      <c r="K1419" s="93"/>
      <c r="L1419" s="154" t="s">
        <v>162</v>
      </c>
      <c r="M1419" s="154" t="s">
        <v>179</v>
      </c>
      <c r="N1419" s="154"/>
      <c r="O1419" s="154"/>
      <c r="P1419" s="154" t="s">
        <v>2781</v>
      </c>
      <c r="Q1419" s="154"/>
      <c r="R1419" s="154"/>
      <c r="S1419" s="154">
        <v>345</v>
      </c>
      <c r="T1419" s="155">
        <v>1</v>
      </c>
      <c r="U1419" s="154"/>
    </row>
    <row r="1420" spans="1:21" ht="36" customHeight="1" thickBot="1" x14ac:dyDescent="0.3">
      <c r="A1420" s="636"/>
      <c r="B1420" s="464" t="s">
        <v>3710</v>
      </c>
      <c r="C1420" s="465" t="s">
        <v>3711</v>
      </c>
      <c r="D1420" s="465"/>
      <c r="E1420" s="336" t="s">
        <v>242</v>
      </c>
      <c r="F1420" s="337">
        <v>5368</v>
      </c>
      <c r="G1420" s="338">
        <f t="shared" si="71"/>
        <v>3757.6000000000004</v>
      </c>
      <c r="H1420" s="93"/>
      <c r="I1420" s="339"/>
      <c r="J1420" s="340">
        <f t="shared" si="72"/>
        <v>0</v>
      </c>
      <c r="K1420" s="93"/>
      <c r="L1420" s="341" t="s">
        <v>162</v>
      </c>
      <c r="M1420" s="341" t="s">
        <v>179</v>
      </c>
      <c r="N1420" s="341"/>
      <c r="O1420" s="341"/>
      <c r="P1420" s="341" t="s">
        <v>2848</v>
      </c>
      <c r="Q1420" s="341"/>
      <c r="R1420" s="341"/>
      <c r="S1420" s="341">
        <v>345</v>
      </c>
      <c r="T1420" s="373">
        <v>1</v>
      </c>
      <c r="U1420" s="341"/>
    </row>
    <row r="1421" spans="1:21" ht="36" customHeight="1" x14ac:dyDescent="0.25">
      <c r="A1421" s="633"/>
      <c r="B1421" s="451" t="s">
        <v>3712</v>
      </c>
      <c r="C1421" s="453" t="s">
        <v>3713</v>
      </c>
      <c r="D1421" s="453"/>
      <c r="E1421" s="166" t="s">
        <v>242</v>
      </c>
      <c r="F1421" s="34">
        <v>5368</v>
      </c>
      <c r="G1421" s="287">
        <f t="shared" si="71"/>
        <v>3757.6000000000004</v>
      </c>
      <c r="H1421" s="93"/>
      <c r="I1421" s="47"/>
      <c r="J1421" s="48">
        <f t="shared" si="72"/>
        <v>0</v>
      </c>
      <c r="K1421" s="93"/>
      <c r="L1421" s="167" t="s">
        <v>162</v>
      </c>
      <c r="M1421" s="167" t="s">
        <v>179</v>
      </c>
      <c r="N1421" s="167"/>
      <c r="O1421" s="167"/>
      <c r="P1421" s="167" t="s">
        <v>2781</v>
      </c>
      <c r="Q1421" s="167"/>
      <c r="R1421" s="167"/>
      <c r="S1421" s="167">
        <v>345</v>
      </c>
      <c r="T1421" s="168">
        <v>1</v>
      </c>
      <c r="U1421" s="167"/>
    </row>
    <row r="1422" spans="1:21" ht="36" customHeight="1" thickBot="1" x14ac:dyDescent="0.3">
      <c r="A1422" s="638"/>
      <c r="B1422" s="470" t="s">
        <v>3714</v>
      </c>
      <c r="C1422" s="471" t="s">
        <v>3715</v>
      </c>
      <c r="D1422" s="471"/>
      <c r="E1422" s="313" t="s">
        <v>242</v>
      </c>
      <c r="F1422" s="314">
        <v>5368</v>
      </c>
      <c r="G1422" s="315">
        <f t="shared" si="71"/>
        <v>3757.6000000000004</v>
      </c>
      <c r="H1422" s="93"/>
      <c r="I1422" s="316"/>
      <c r="J1422" s="317">
        <f t="shared" si="72"/>
        <v>0</v>
      </c>
      <c r="K1422" s="93"/>
      <c r="L1422" s="318" t="s">
        <v>162</v>
      </c>
      <c r="M1422" s="318" t="s">
        <v>179</v>
      </c>
      <c r="N1422" s="318"/>
      <c r="O1422" s="318"/>
      <c r="P1422" s="318" t="s">
        <v>2848</v>
      </c>
      <c r="Q1422" s="318"/>
      <c r="R1422" s="318"/>
      <c r="S1422" s="318">
        <v>345</v>
      </c>
      <c r="T1422" s="374">
        <v>1</v>
      </c>
      <c r="U1422" s="318"/>
    </row>
    <row r="1423" spans="1:21" ht="36" customHeight="1" thickTop="1" x14ac:dyDescent="0.25">
      <c r="A1423" s="637"/>
      <c r="B1423" s="460" t="s">
        <v>3716</v>
      </c>
      <c r="C1423" s="461" t="s">
        <v>3717</v>
      </c>
      <c r="D1423" s="461"/>
      <c r="E1423" s="153" t="s">
        <v>242</v>
      </c>
      <c r="F1423" s="32">
        <v>6344</v>
      </c>
      <c r="G1423" s="293">
        <f t="shared" si="71"/>
        <v>4440.8</v>
      </c>
      <c r="H1423" s="93"/>
      <c r="I1423" s="43"/>
      <c r="J1423" s="44">
        <f t="shared" si="72"/>
        <v>0</v>
      </c>
      <c r="K1423" s="93"/>
      <c r="L1423" s="154" t="s">
        <v>162</v>
      </c>
      <c r="M1423" s="154" t="s">
        <v>179</v>
      </c>
      <c r="N1423" s="154"/>
      <c r="O1423" s="154"/>
      <c r="P1423" s="154" t="s">
        <v>2781</v>
      </c>
      <c r="Q1423" s="154"/>
      <c r="R1423" s="154"/>
      <c r="S1423" s="154">
        <v>475</v>
      </c>
      <c r="T1423" s="155">
        <v>1.2</v>
      </c>
      <c r="U1423" s="154"/>
    </row>
    <row r="1424" spans="1:21" ht="36" customHeight="1" thickBot="1" x14ac:dyDescent="0.3">
      <c r="A1424" s="636"/>
      <c r="B1424" s="464" t="s">
        <v>3718</v>
      </c>
      <c r="C1424" s="465" t="s">
        <v>3719</v>
      </c>
      <c r="D1424" s="465"/>
      <c r="E1424" s="336" t="s">
        <v>242</v>
      </c>
      <c r="F1424" s="337">
        <v>6344</v>
      </c>
      <c r="G1424" s="338">
        <f t="shared" si="71"/>
        <v>4440.8</v>
      </c>
      <c r="H1424" s="93"/>
      <c r="I1424" s="339"/>
      <c r="J1424" s="340">
        <f t="shared" si="72"/>
        <v>0</v>
      </c>
      <c r="K1424" s="93"/>
      <c r="L1424" s="341" t="s">
        <v>162</v>
      </c>
      <c r="M1424" s="341" t="s">
        <v>179</v>
      </c>
      <c r="N1424" s="341"/>
      <c r="O1424" s="341"/>
      <c r="P1424" s="341" t="s">
        <v>2848</v>
      </c>
      <c r="Q1424" s="341"/>
      <c r="R1424" s="341"/>
      <c r="S1424" s="341">
        <v>475</v>
      </c>
      <c r="T1424" s="373">
        <v>1.2</v>
      </c>
      <c r="U1424" s="341"/>
    </row>
    <row r="1425" spans="1:21" ht="36" customHeight="1" x14ac:dyDescent="0.25">
      <c r="A1425" s="633"/>
      <c r="B1425" s="451" t="s">
        <v>3720</v>
      </c>
      <c r="C1425" s="453" t="s">
        <v>3721</v>
      </c>
      <c r="D1425" s="453"/>
      <c r="E1425" s="166" t="s">
        <v>242</v>
      </c>
      <c r="F1425" s="34">
        <v>6100</v>
      </c>
      <c r="G1425" s="287">
        <f t="shared" si="71"/>
        <v>4270</v>
      </c>
      <c r="H1425" s="93"/>
      <c r="I1425" s="47"/>
      <c r="J1425" s="48">
        <f t="shared" si="72"/>
        <v>0</v>
      </c>
      <c r="K1425" s="93"/>
      <c r="L1425" s="167" t="s">
        <v>162</v>
      </c>
      <c r="M1425" s="167" t="s">
        <v>179</v>
      </c>
      <c r="N1425" s="167"/>
      <c r="O1425" s="167"/>
      <c r="P1425" s="167" t="s">
        <v>2781</v>
      </c>
      <c r="Q1425" s="167"/>
      <c r="R1425" s="167"/>
      <c r="S1425" s="167">
        <v>475</v>
      </c>
      <c r="T1425" s="168">
        <v>1.1599999999999999</v>
      </c>
      <c r="U1425" s="167"/>
    </row>
    <row r="1426" spans="1:21" ht="36" customHeight="1" thickBot="1" x14ac:dyDescent="0.3">
      <c r="A1426" s="634"/>
      <c r="B1426" s="428" t="s">
        <v>3722</v>
      </c>
      <c r="C1426" s="430" t="s">
        <v>3723</v>
      </c>
      <c r="D1426" s="430"/>
      <c r="E1426" s="277" t="s">
        <v>242</v>
      </c>
      <c r="F1426" s="278">
        <v>6100</v>
      </c>
      <c r="G1426" s="269">
        <f t="shared" si="71"/>
        <v>4270</v>
      </c>
      <c r="H1426" s="93"/>
      <c r="I1426" s="270"/>
      <c r="J1426" s="271">
        <f t="shared" si="72"/>
        <v>0</v>
      </c>
      <c r="K1426" s="93"/>
      <c r="L1426" s="279" t="s">
        <v>162</v>
      </c>
      <c r="M1426" s="279" t="s">
        <v>179</v>
      </c>
      <c r="N1426" s="279"/>
      <c r="O1426" s="279"/>
      <c r="P1426" s="279" t="s">
        <v>2848</v>
      </c>
      <c r="Q1426" s="279"/>
      <c r="R1426" s="279"/>
      <c r="S1426" s="279">
        <v>475</v>
      </c>
      <c r="T1426" s="372">
        <v>1.1599999999999999</v>
      </c>
      <c r="U1426" s="279"/>
    </row>
    <row r="1427" spans="1:21" s="142" customFormat="1" ht="24.75" customHeight="1" thickTop="1" thickBot="1" x14ac:dyDescent="0.3">
      <c r="A1427" s="108"/>
      <c r="B1427" s="108"/>
      <c r="C1427" s="176" t="s">
        <v>3724</v>
      </c>
      <c r="D1427" s="133"/>
      <c r="E1427" s="134"/>
      <c r="F1427" s="36"/>
      <c r="G1427" s="37"/>
      <c r="H1427" s="93"/>
      <c r="I1427" s="38"/>
      <c r="J1427" s="135"/>
      <c r="K1427" s="93"/>
      <c r="L1427" s="136"/>
      <c r="M1427" s="136"/>
      <c r="N1427" s="136" t="s">
        <v>652</v>
      </c>
      <c r="O1427" s="136" t="s">
        <v>652</v>
      </c>
      <c r="P1427" s="136"/>
      <c r="Q1427" s="136"/>
      <c r="R1427" s="136"/>
      <c r="S1427" s="136"/>
      <c r="T1427" s="137"/>
      <c r="U1427" s="136" t="s">
        <v>652</v>
      </c>
    </row>
    <row r="1428" spans="1:21" s="142" customFormat="1" ht="34.5" customHeight="1" thickTop="1" x14ac:dyDescent="0.25">
      <c r="A1428" s="583"/>
      <c r="B1428" s="274" t="s">
        <v>3725</v>
      </c>
      <c r="C1428" s="440" t="s">
        <v>3726</v>
      </c>
      <c r="D1428" s="276"/>
      <c r="E1428" s="277" t="s">
        <v>242</v>
      </c>
      <c r="F1428" s="278">
        <v>11224</v>
      </c>
      <c r="G1428" s="269">
        <f t="shared" ref="G1428:G1433" si="73">F1428-F1428*$G$4</f>
        <v>7856.8</v>
      </c>
      <c r="H1428" s="93"/>
      <c r="I1428" s="270"/>
      <c r="J1428" s="271">
        <f t="shared" ref="J1428:J1468" si="74">IF(I1428*G1428&gt;0,I1428*G1428,0)</f>
        <v>0</v>
      </c>
      <c r="K1428" s="93"/>
      <c r="L1428" s="279" t="s">
        <v>162</v>
      </c>
      <c r="M1428" s="279" t="s">
        <v>3727</v>
      </c>
      <c r="N1428" s="279" t="s">
        <v>652</v>
      </c>
      <c r="O1428" s="279" t="s">
        <v>652</v>
      </c>
      <c r="P1428" s="279" t="s">
        <v>2781</v>
      </c>
      <c r="Q1428" s="279" t="s">
        <v>652</v>
      </c>
      <c r="R1428" s="279" t="s">
        <v>652</v>
      </c>
      <c r="S1428" s="279" t="s">
        <v>652</v>
      </c>
      <c r="T1428" s="372">
        <v>2.33</v>
      </c>
      <c r="U1428" s="279" t="s">
        <v>652</v>
      </c>
    </row>
    <row r="1429" spans="1:21" s="142" customFormat="1" ht="34.5" customHeight="1" x14ac:dyDescent="0.25">
      <c r="A1429" s="583"/>
      <c r="B1429" s="274" t="s">
        <v>3728</v>
      </c>
      <c r="C1429" s="440" t="s">
        <v>3729</v>
      </c>
      <c r="D1429" s="276"/>
      <c r="E1429" s="277" t="s">
        <v>242</v>
      </c>
      <c r="F1429" s="278">
        <v>12322</v>
      </c>
      <c r="G1429" s="269">
        <f t="shared" si="73"/>
        <v>8625.4</v>
      </c>
      <c r="H1429" s="93"/>
      <c r="I1429" s="270"/>
      <c r="J1429" s="271">
        <f t="shared" si="74"/>
        <v>0</v>
      </c>
      <c r="K1429" s="93"/>
      <c r="L1429" s="279" t="s">
        <v>162</v>
      </c>
      <c r="M1429" s="279" t="s">
        <v>3727</v>
      </c>
      <c r="N1429" s="279" t="s">
        <v>652</v>
      </c>
      <c r="O1429" s="279" t="s">
        <v>652</v>
      </c>
      <c r="P1429" s="279" t="s">
        <v>2781</v>
      </c>
      <c r="Q1429" s="279" t="s">
        <v>652</v>
      </c>
      <c r="R1429" s="279" t="s">
        <v>652</v>
      </c>
      <c r="S1429" s="279" t="s">
        <v>652</v>
      </c>
      <c r="T1429" s="372">
        <v>3.4</v>
      </c>
      <c r="U1429" s="279" t="s">
        <v>652</v>
      </c>
    </row>
    <row r="1430" spans="1:21" s="142" customFormat="1" ht="34.5" customHeight="1" x14ac:dyDescent="0.25">
      <c r="A1430" s="583"/>
      <c r="B1430" s="274" t="s">
        <v>3730</v>
      </c>
      <c r="C1430" s="440" t="s">
        <v>3731</v>
      </c>
      <c r="D1430" s="276"/>
      <c r="E1430" s="277" t="s">
        <v>242</v>
      </c>
      <c r="F1430" s="278">
        <v>15128</v>
      </c>
      <c r="G1430" s="269">
        <f t="shared" si="73"/>
        <v>10589.6</v>
      </c>
      <c r="H1430" s="93"/>
      <c r="I1430" s="270"/>
      <c r="J1430" s="271">
        <f t="shared" si="74"/>
        <v>0</v>
      </c>
      <c r="K1430" s="93"/>
      <c r="L1430" s="279" t="s">
        <v>162</v>
      </c>
      <c r="M1430" s="279" t="s">
        <v>3727</v>
      </c>
      <c r="N1430" s="279" t="s">
        <v>652</v>
      </c>
      <c r="O1430" s="279" t="s">
        <v>652</v>
      </c>
      <c r="P1430" s="279" t="s">
        <v>2781</v>
      </c>
      <c r="Q1430" s="279" t="s">
        <v>652</v>
      </c>
      <c r="R1430" s="279" t="s">
        <v>652</v>
      </c>
      <c r="S1430" s="279" t="s">
        <v>652</v>
      </c>
      <c r="T1430" s="372">
        <v>5.09</v>
      </c>
      <c r="U1430" s="279" t="s">
        <v>652</v>
      </c>
    </row>
    <row r="1431" spans="1:21" s="142" customFormat="1" ht="34.5" customHeight="1" x14ac:dyDescent="0.25">
      <c r="A1431" s="588"/>
      <c r="B1431" s="296" t="s">
        <v>3732</v>
      </c>
      <c r="C1431" s="297" t="s">
        <v>3733</v>
      </c>
      <c r="D1431" s="298"/>
      <c r="E1431" s="299" t="s">
        <v>242</v>
      </c>
      <c r="F1431" s="300">
        <v>19642</v>
      </c>
      <c r="G1431" s="301">
        <f t="shared" si="73"/>
        <v>13749.400000000001</v>
      </c>
      <c r="H1431" s="93"/>
      <c r="I1431" s="302"/>
      <c r="J1431" s="303">
        <f t="shared" si="74"/>
        <v>0</v>
      </c>
      <c r="K1431" s="93"/>
      <c r="L1431" s="402" t="s">
        <v>162</v>
      </c>
      <c r="M1431" s="402" t="s">
        <v>3727</v>
      </c>
      <c r="N1431" s="402" t="s">
        <v>652</v>
      </c>
      <c r="O1431" s="402" t="s">
        <v>652</v>
      </c>
      <c r="P1431" s="402" t="s">
        <v>2781</v>
      </c>
      <c r="Q1431" s="402" t="s">
        <v>652</v>
      </c>
      <c r="R1431" s="402" t="s">
        <v>652</v>
      </c>
      <c r="S1431" s="402" t="s">
        <v>652</v>
      </c>
      <c r="T1431" s="403">
        <v>7.12</v>
      </c>
      <c r="U1431" s="402" t="s">
        <v>652</v>
      </c>
    </row>
    <row r="1432" spans="1:21" s="142" customFormat="1" ht="48.75" customHeight="1" x14ac:dyDescent="0.25">
      <c r="A1432" s="587"/>
      <c r="B1432" s="163" t="s">
        <v>3734</v>
      </c>
      <c r="C1432" s="164" t="s">
        <v>3735</v>
      </c>
      <c r="D1432" s="165"/>
      <c r="E1432" s="166" t="s">
        <v>242</v>
      </c>
      <c r="F1432" s="34">
        <v>11224</v>
      </c>
      <c r="G1432" s="287">
        <f t="shared" si="73"/>
        <v>7856.8</v>
      </c>
      <c r="H1432" s="93"/>
      <c r="I1432" s="47"/>
      <c r="J1432" s="48">
        <f t="shared" si="74"/>
        <v>0</v>
      </c>
      <c r="K1432" s="93"/>
      <c r="L1432" s="167" t="s">
        <v>162</v>
      </c>
      <c r="M1432" s="167" t="s">
        <v>3727</v>
      </c>
      <c r="N1432" s="167" t="s">
        <v>652</v>
      </c>
      <c r="O1432" s="167" t="s">
        <v>652</v>
      </c>
      <c r="P1432" s="167" t="s">
        <v>2781</v>
      </c>
      <c r="Q1432" s="167" t="s">
        <v>652</v>
      </c>
      <c r="R1432" s="167" t="s">
        <v>652</v>
      </c>
      <c r="S1432" s="167" t="s">
        <v>652</v>
      </c>
      <c r="T1432" s="168">
        <v>2.29</v>
      </c>
      <c r="U1432" s="167" t="s">
        <v>652</v>
      </c>
    </row>
    <row r="1433" spans="1:21" s="142" customFormat="1" ht="48.75" customHeight="1" thickBot="1" x14ac:dyDescent="0.3">
      <c r="A1433" s="584"/>
      <c r="B1433" s="310" t="s">
        <v>3736</v>
      </c>
      <c r="C1433" s="311" t="s">
        <v>3737</v>
      </c>
      <c r="D1433" s="312"/>
      <c r="E1433" s="313" t="s">
        <v>242</v>
      </c>
      <c r="F1433" s="314">
        <v>12932</v>
      </c>
      <c r="G1433" s="315">
        <f t="shared" si="73"/>
        <v>9052.4</v>
      </c>
      <c r="H1433" s="93"/>
      <c r="I1433" s="316"/>
      <c r="J1433" s="317">
        <f t="shared" si="74"/>
        <v>0</v>
      </c>
      <c r="K1433" s="93"/>
      <c r="L1433" s="318" t="s">
        <v>162</v>
      </c>
      <c r="M1433" s="318" t="s">
        <v>3727</v>
      </c>
      <c r="N1433" s="318" t="s">
        <v>652</v>
      </c>
      <c r="O1433" s="318" t="s">
        <v>652</v>
      </c>
      <c r="P1433" s="318" t="s">
        <v>2781</v>
      </c>
      <c r="Q1433" s="318" t="s">
        <v>652</v>
      </c>
      <c r="R1433" s="318" t="s">
        <v>652</v>
      </c>
      <c r="S1433" s="318" t="s">
        <v>652</v>
      </c>
      <c r="T1433" s="374">
        <v>2.89</v>
      </c>
      <c r="U1433" s="318" t="s">
        <v>652</v>
      </c>
    </row>
    <row r="1434" spans="1:21" ht="75" customHeight="1" thickTop="1" x14ac:dyDescent="0.25">
      <c r="A1434" s="558"/>
      <c r="B1434" s="144" t="s">
        <v>3738</v>
      </c>
      <c r="C1434" s="487" t="s">
        <v>3739</v>
      </c>
      <c r="D1434" s="145"/>
      <c r="E1434" s="166" t="s">
        <v>242</v>
      </c>
      <c r="F1434" s="31">
        <v>2562</v>
      </c>
      <c r="G1434" s="287">
        <f>F1434-F1434*$G$4</f>
        <v>1793.4</v>
      </c>
      <c r="H1434" s="93"/>
      <c r="I1434" s="41"/>
      <c r="J1434" s="48">
        <f t="shared" si="74"/>
        <v>0</v>
      </c>
      <c r="K1434" s="93"/>
      <c r="L1434" s="147" t="s">
        <v>162</v>
      </c>
      <c r="M1434" s="147" t="s">
        <v>3727</v>
      </c>
      <c r="N1434" s="167" t="s">
        <v>652</v>
      </c>
      <c r="O1434" s="167" t="s">
        <v>652</v>
      </c>
      <c r="P1434" s="167" t="s">
        <v>2781</v>
      </c>
      <c r="Q1434" s="167" t="s">
        <v>652</v>
      </c>
      <c r="R1434" s="167" t="s">
        <v>652</v>
      </c>
      <c r="S1434" s="167" t="s">
        <v>652</v>
      </c>
      <c r="T1434" s="167">
        <v>9.5000000000000001E-2</v>
      </c>
      <c r="U1434" s="167" t="s">
        <v>652</v>
      </c>
    </row>
    <row r="1435" spans="1:21" ht="75" customHeight="1" x14ac:dyDescent="0.25">
      <c r="A1435" s="557"/>
      <c r="B1435" s="296" t="s">
        <v>3740</v>
      </c>
      <c r="C1435" s="297" t="s">
        <v>3741</v>
      </c>
      <c r="D1435" s="298"/>
      <c r="E1435" s="277" t="s">
        <v>242</v>
      </c>
      <c r="F1435" s="300">
        <v>3416</v>
      </c>
      <c r="G1435" s="269">
        <f t="shared" ref="G1435" si="75">F1435-F1435*$G$4</f>
        <v>2391.1999999999998</v>
      </c>
      <c r="H1435" s="93"/>
      <c r="I1435" s="302"/>
      <c r="J1435" s="271">
        <f t="shared" si="74"/>
        <v>0</v>
      </c>
      <c r="K1435" s="93"/>
      <c r="L1435" s="402" t="s">
        <v>162</v>
      </c>
      <c r="M1435" s="402" t="s">
        <v>3727</v>
      </c>
      <c r="N1435" s="279"/>
      <c r="O1435" s="279"/>
      <c r="P1435" s="279" t="s">
        <v>2781</v>
      </c>
      <c r="Q1435" s="279"/>
      <c r="R1435" s="279"/>
      <c r="S1435" s="279"/>
      <c r="T1435" s="279"/>
      <c r="U1435" s="279"/>
    </row>
    <row r="1436" spans="1:21" ht="75" customHeight="1" x14ac:dyDescent="0.25">
      <c r="A1436" s="557"/>
      <c r="B1436" s="296" t="s">
        <v>3742</v>
      </c>
      <c r="C1436" s="297" t="s">
        <v>3743</v>
      </c>
      <c r="D1436" s="298"/>
      <c r="E1436" s="277" t="s">
        <v>242</v>
      </c>
      <c r="F1436" s="300">
        <v>4636</v>
      </c>
      <c r="G1436" s="269">
        <f t="shared" ref="G1436:G1468" si="76">F1436-F1436*$G$4</f>
        <v>3245.2</v>
      </c>
      <c r="H1436" s="93"/>
      <c r="I1436" s="302"/>
      <c r="J1436" s="271">
        <f t="shared" si="74"/>
        <v>0</v>
      </c>
      <c r="K1436" s="331"/>
      <c r="L1436" s="402"/>
      <c r="M1436" s="402"/>
      <c r="N1436" s="279"/>
      <c r="O1436" s="167"/>
      <c r="P1436" s="167" t="s">
        <v>2781</v>
      </c>
      <c r="Q1436" s="167"/>
      <c r="R1436" s="279"/>
      <c r="S1436" s="279">
        <v>200</v>
      </c>
      <c r="T1436" s="167"/>
      <c r="U1436" s="167"/>
    </row>
    <row r="1437" spans="1:21" ht="75" customHeight="1" x14ac:dyDescent="0.25">
      <c r="A1437" s="557"/>
      <c r="B1437" s="296" t="s">
        <v>3744</v>
      </c>
      <c r="C1437" s="297" t="s">
        <v>3745</v>
      </c>
      <c r="D1437" s="298"/>
      <c r="E1437" s="277" t="s">
        <v>242</v>
      </c>
      <c r="F1437" s="300">
        <v>5734</v>
      </c>
      <c r="G1437" s="269">
        <f t="shared" si="76"/>
        <v>4013.8</v>
      </c>
      <c r="H1437" s="93"/>
      <c r="I1437" s="302"/>
      <c r="J1437" s="271">
        <f t="shared" si="74"/>
        <v>0</v>
      </c>
      <c r="K1437" s="331"/>
      <c r="L1437" s="402"/>
      <c r="M1437" s="402"/>
      <c r="N1437" s="279">
        <v>450</v>
      </c>
      <c r="O1437" s="167"/>
      <c r="P1437" s="167" t="s">
        <v>2781</v>
      </c>
      <c r="Q1437" s="167"/>
      <c r="R1437" s="279"/>
      <c r="S1437" s="279"/>
      <c r="T1437" s="167"/>
      <c r="U1437" s="167"/>
    </row>
    <row r="1438" spans="1:21" ht="75" customHeight="1" x14ac:dyDescent="0.25">
      <c r="A1438" s="557"/>
      <c r="B1438" s="296" t="s">
        <v>3746</v>
      </c>
      <c r="C1438" s="297" t="s">
        <v>3747</v>
      </c>
      <c r="D1438" s="298"/>
      <c r="E1438" s="277" t="s">
        <v>242</v>
      </c>
      <c r="F1438" s="300">
        <v>6954</v>
      </c>
      <c r="G1438" s="269">
        <f t="shared" si="76"/>
        <v>4867.8</v>
      </c>
      <c r="H1438" s="93"/>
      <c r="I1438" s="302"/>
      <c r="J1438" s="271">
        <f t="shared" si="74"/>
        <v>0</v>
      </c>
      <c r="K1438" s="331"/>
      <c r="L1438" s="402"/>
      <c r="M1438" s="402"/>
      <c r="N1438" s="279">
        <v>600</v>
      </c>
      <c r="O1438" s="167"/>
      <c r="P1438" s="167" t="s">
        <v>2781</v>
      </c>
      <c r="Q1438" s="167"/>
      <c r="R1438" s="279"/>
      <c r="S1438" s="279"/>
      <c r="T1438" s="167"/>
      <c r="U1438" s="167"/>
    </row>
    <row r="1439" spans="1:21" ht="75" customHeight="1" x14ac:dyDescent="0.25">
      <c r="A1439" s="557"/>
      <c r="B1439" s="296" t="s">
        <v>3748</v>
      </c>
      <c r="C1439" s="297" t="s">
        <v>3749</v>
      </c>
      <c r="D1439" s="298"/>
      <c r="E1439" s="277" t="s">
        <v>242</v>
      </c>
      <c r="F1439" s="300">
        <v>7930</v>
      </c>
      <c r="G1439" s="269">
        <f t="shared" si="76"/>
        <v>5551</v>
      </c>
      <c r="H1439" s="93"/>
      <c r="I1439" s="302"/>
      <c r="J1439" s="271">
        <f t="shared" si="74"/>
        <v>0</v>
      </c>
      <c r="K1439" s="331"/>
      <c r="L1439" s="402"/>
      <c r="M1439" s="402"/>
      <c r="N1439" s="279">
        <v>900</v>
      </c>
      <c r="O1439" s="167"/>
      <c r="P1439" s="167" t="s">
        <v>2781</v>
      </c>
      <c r="Q1439" s="167"/>
      <c r="R1439" s="279"/>
      <c r="S1439" s="279"/>
      <c r="T1439" s="167"/>
      <c r="U1439" s="167"/>
    </row>
    <row r="1440" spans="1:21" ht="75" customHeight="1" x14ac:dyDescent="0.25">
      <c r="A1440" s="557"/>
      <c r="B1440" s="296" t="s">
        <v>3750</v>
      </c>
      <c r="C1440" s="297" t="s">
        <v>3751</v>
      </c>
      <c r="D1440" s="298"/>
      <c r="E1440" s="277" t="s">
        <v>242</v>
      </c>
      <c r="F1440" s="300">
        <v>10126</v>
      </c>
      <c r="G1440" s="269">
        <f t="shared" si="76"/>
        <v>7088.2000000000007</v>
      </c>
      <c r="H1440" s="93"/>
      <c r="I1440" s="302"/>
      <c r="J1440" s="271">
        <f t="shared" si="74"/>
        <v>0</v>
      </c>
      <c r="K1440" s="331"/>
      <c r="L1440" s="402"/>
      <c r="M1440" s="402"/>
      <c r="N1440" s="279">
        <v>1200</v>
      </c>
      <c r="O1440" s="167"/>
      <c r="P1440" s="167" t="s">
        <v>2781</v>
      </c>
      <c r="Q1440" s="167"/>
      <c r="R1440" s="279"/>
      <c r="S1440" s="279"/>
      <c r="T1440" s="167"/>
      <c r="U1440" s="167"/>
    </row>
    <row r="1441" spans="1:21" ht="75" customHeight="1" x14ac:dyDescent="0.25">
      <c r="A1441" s="557"/>
      <c r="B1441" s="296" t="s">
        <v>3752</v>
      </c>
      <c r="C1441" s="297" t="s">
        <v>3753</v>
      </c>
      <c r="D1441" s="298"/>
      <c r="E1441" s="277" t="s">
        <v>242</v>
      </c>
      <c r="F1441" s="300">
        <v>5368</v>
      </c>
      <c r="G1441" s="269">
        <f t="shared" si="76"/>
        <v>3757.6000000000004</v>
      </c>
      <c r="H1441" s="93"/>
      <c r="I1441" s="302"/>
      <c r="J1441" s="271">
        <f t="shared" si="74"/>
        <v>0</v>
      </c>
      <c r="K1441" s="331"/>
      <c r="L1441" s="402"/>
      <c r="M1441" s="402"/>
      <c r="N1441" s="279"/>
      <c r="O1441" s="167"/>
      <c r="P1441" s="167" t="s">
        <v>2781</v>
      </c>
      <c r="Q1441" s="167"/>
      <c r="R1441" s="279">
        <v>1</v>
      </c>
      <c r="S1441" s="279">
        <v>200</v>
      </c>
      <c r="T1441" s="167"/>
      <c r="U1441" s="167"/>
    </row>
    <row r="1442" spans="1:21" ht="75" customHeight="1" x14ac:dyDescent="0.25">
      <c r="A1442" s="557"/>
      <c r="B1442" s="296" t="s">
        <v>3754</v>
      </c>
      <c r="C1442" s="297" t="s">
        <v>3755</v>
      </c>
      <c r="D1442" s="298"/>
      <c r="E1442" s="277" t="s">
        <v>242</v>
      </c>
      <c r="F1442" s="300">
        <v>6954</v>
      </c>
      <c r="G1442" s="269">
        <f t="shared" si="76"/>
        <v>4867.8</v>
      </c>
      <c r="H1442" s="93"/>
      <c r="I1442" s="302"/>
      <c r="J1442" s="271">
        <f t="shared" si="74"/>
        <v>0</v>
      </c>
      <c r="K1442" s="331"/>
      <c r="L1442" s="402"/>
      <c r="M1442" s="402"/>
      <c r="N1442" s="279"/>
      <c r="O1442" s="167"/>
      <c r="P1442" s="167" t="s">
        <v>238</v>
      </c>
      <c r="Q1442" s="167"/>
      <c r="R1442" s="279"/>
      <c r="S1442" s="279">
        <v>200</v>
      </c>
      <c r="T1442" s="167"/>
      <c r="U1442" s="167"/>
    </row>
    <row r="1443" spans="1:21" ht="75" customHeight="1" x14ac:dyDescent="0.25">
      <c r="A1443" s="557"/>
      <c r="B1443" s="296" t="s">
        <v>3756</v>
      </c>
      <c r="C1443" s="297" t="s">
        <v>3757</v>
      </c>
      <c r="D1443" s="298"/>
      <c r="E1443" s="277" t="s">
        <v>242</v>
      </c>
      <c r="F1443" s="300">
        <v>7442</v>
      </c>
      <c r="G1443" s="269">
        <f t="shared" si="76"/>
        <v>5209.3999999999996</v>
      </c>
      <c r="H1443" s="93"/>
      <c r="I1443" s="302"/>
      <c r="J1443" s="271">
        <f t="shared" si="74"/>
        <v>0</v>
      </c>
      <c r="K1443" s="331"/>
      <c r="L1443" s="402"/>
      <c r="M1443" s="402"/>
      <c r="N1443" s="279"/>
      <c r="O1443" s="167"/>
      <c r="P1443" s="167" t="s">
        <v>238</v>
      </c>
      <c r="Q1443" s="167"/>
      <c r="R1443" s="279"/>
      <c r="S1443" s="279">
        <v>200</v>
      </c>
      <c r="T1443" s="167"/>
      <c r="U1443" s="167"/>
    </row>
    <row r="1444" spans="1:21" ht="75" customHeight="1" x14ac:dyDescent="0.25">
      <c r="A1444" s="557"/>
      <c r="B1444" s="296" t="s">
        <v>3758</v>
      </c>
      <c r="C1444" s="297" t="s">
        <v>3759</v>
      </c>
      <c r="D1444" s="298"/>
      <c r="E1444" s="277" t="s">
        <v>242</v>
      </c>
      <c r="F1444" s="300">
        <v>7076</v>
      </c>
      <c r="G1444" s="269">
        <f t="shared" si="76"/>
        <v>4953.2000000000007</v>
      </c>
      <c r="H1444" s="93"/>
      <c r="I1444" s="302"/>
      <c r="J1444" s="271">
        <f t="shared" si="74"/>
        <v>0</v>
      </c>
      <c r="K1444" s="331"/>
      <c r="L1444" s="402"/>
      <c r="M1444" s="402"/>
      <c r="N1444" s="279"/>
      <c r="O1444" s="167"/>
      <c r="P1444" s="167" t="s">
        <v>2781</v>
      </c>
      <c r="Q1444" s="167"/>
      <c r="R1444" s="279"/>
      <c r="S1444" s="279">
        <v>200</v>
      </c>
      <c r="T1444" s="167"/>
      <c r="U1444" s="167"/>
    </row>
    <row r="1445" spans="1:21" ht="75" customHeight="1" x14ac:dyDescent="0.25">
      <c r="A1445" s="557"/>
      <c r="B1445" s="296" t="s">
        <v>3760</v>
      </c>
      <c r="C1445" s="297" t="s">
        <v>3761</v>
      </c>
      <c r="D1445" s="298"/>
      <c r="E1445" s="277" t="s">
        <v>242</v>
      </c>
      <c r="F1445" s="300">
        <v>5490</v>
      </c>
      <c r="G1445" s="269">
        <f t="shared" si="76"/>
        <v>3843</v>
      </c>
      <c r="H1445" s="93"/>
      <c r="I1445" s="302"/>
      <c r="J1445" s="271">
        <f t="shared" si="74"/>
        <v>0</v>
      </c>
      <c r="K1445" s="331"/>
      <c r="L1445" s="402"/>
      <c r="M1445" s="402"/>
      <c r="N1445" s="279"/>
      <c r="O1445" s="167"/>
      <c r="P1445" s="167" t="s">
        <v>2781</v>
      </c>
      <c r="Q1445" s="167"/>
      <c r="R1445" s="279"/>
      <c r="S1445" s="279">
        <v>200</v>
      </c>
      <c r="T1445" s="167"/>
      <c r="U1445" s="167"/>
    </row>
    <row r="1446" spans="1:21" ht="75" customHeight="1" x14ac:dyDescent="0.25">
      <c r="A1446" s="557"/>
      <c r="B1446" s="296" t="s">
        <v>3762</v>
      </c>
      <c r="C1446" s="297" t="s">
        <v>3763</v>
      </c>
      <c r="D1446" s="298"/>
      <c r="E1446" s="277" t="s">
        <v>242</v>
      </c>
      <c r="F1446" s="300">
        <v>10126</v>
      </c>
      <c r="G1446" s="269">
        <f t="shared" si="76"/>
        <v>7088.2000000000007</v>
      </c>
      <c r="H1446" s="93"/>
      <c r="I1446" s="302"/>
      <c r="J1446" s="271">
        <f t="shared" si="74"/>
        <v>0</v>
      </c>
      <c r="K1446" s="331"/>
      <c r="L1446" s="402"/>
      <c r="M1446" s="402"/>
      <c r="N1446" s="279">
        <v>600</v>
      </c>
      <c r="O1446" s="167"/>
      <c r="P1446" s="167" t="s">
        <v>2781</v>
      </c>
      <c r="Q1446" s="167"/>
      <c r="R1446" s="279"/>
      <c r="S1446" s="279"/>
      <c r="T1446" s="167"/>
      <c r="U1446" s="167"/>
    </row>
    <row r="1447" spans="1:21" ht="75" customHeight="1" x14ac:dyDescent="0.25">
      <c r="A1447" s="557"/>
      <c r="B1447" s="296" t="s">
        <v>3764</v>
      </c>
      <c r="C1447" s="297" t="s">
        <v>3765</v>
      </c>
      <c r="D1447" s="298"/>
      <c r="E1447" s="277" t="s">
        <v>242</v>
      </c>
      <c r="F1447" s="300">
        <v>11590</v>
      </c>
      <c r="G1447" s="269">
        <f t="shared" si="76"/>
        <v>8113</v>
      </c>
      <c r="H1447" s="93"/>
      <c r="I1447" s="302"/>
      <c r="J1447" s="271">
        <f t="shared" si="74"/>
        <v>0</v>
      </c>
      <c r="K1447" s="331"/>
      <c r="L1447" s="402"/>
      <c r="M1447" s="402"/>
      <c r="N1447" s="279">
        <v>900</v>
      </c>
      <c r="O1447" s="167"/>
      <c r="P1447" s="167" t="s">
        <v>2781</v>
      </c>
      <c r="Q1447" s="167"/>
      <c r="R1447" s="279"/>
      <c r="S1447" s="279"/>
      <c r="T1447" s="167"/>
      <c r="U1447" s="167"/>
    </row>
    <row r="1448" spans="1:21" ht="75" customHeight="1" x14ac:dyDescent="0.25">
      <c r="A1448" s="557"/>
      <c r="B1448" s="296" t="s">
        <v>3766</v>
      </c>
      <c r="C1448" s="297" t="s">
        <v>3767</v>
      </c>
      <c r="D1448" s="298"/>
      <c r="E1448" s="277" t="s">
        <v>242</v>
      </c>
      <c r="F1448" s="300">
        <v>14274</v>
      </c>
      <c r="G1448" s="269">
        <f t="shared" si="76"/>
        <v>9991.7999999999993</v>
      </c>
      <c r="H1448" s="93"/>
      <c r="I1448" s="302"/>
      <c r="J1448" s="271">
        <f t="shared" si="74"/>
        <v>0</v>
      </c>
      <c r="K1448" s="331"/>
      <c r="L1448" s="402"/>
      <c r="M1448" s="402"/>
      <c r="N1448" s="279">
        <v>1200</v>
      </c>
      <c r="O1448" s="167"/>
      <c r="P1448" s="167" t="s">
        <v>2781</v>
      </c>
      <c r="Q1448" s="167"/>
      <c r="R1448" s="279"/>
      <c r="S1448" s="279"/>
      <c r="T1448" s="167"/>
      <c r="U1448" s="167"/>
    </row>
    <row r="1449" spans="1:21" ht="75" customHeight="1" x14ac:dyDescent="0.25">
      <c r="A1449" s="557"/>
      <c r="B1449" s="296" t="s">
        <v>3768</v>
      </c>
      <c r="C1449" s="297" t="s">
        <v>3769</v>
      </c>
      <c r="D1449" s="298"/>
      <c r="E1449" s="277" t="s">
        <v>242</v>
      </c>
      <c r="F1449" s="300">
        <v>9150</v>
      </c>
      <c r="G1449" s="269">
        <f t="shared" si="76"/>
        <v>6405</v>
      </c>
      <c r="H1449" s="93"/>
      <c r="I1449" s="302"/>
      <c r="J1449" s="271">
        <f t="shared" si="74"/>
        <v>0</v>
      </c>
      <c r="K1449" s="331"/>
      <c r="L1449" s="402"/>
      <c r="M1449" s="402"/>
      <c r="N1449" s="279">
        <v>600</v>
      </c>
      <c r="O1449" s="167"/>
      <c r="P1449" s="167" t="s">
        <v>2781</v>
      </c>
      <c r="Q1449" s="167"/>
      <c r="R1449" s="279"/>
      <c r="S1449" s="279"/>
      <c r="T1449" s="167"/>
      <c r="U1449" s="167"/>
    </row>
    <row r="1450" spans="1:21" ht="75" customHeight="1" x14ac:dyDescent="0.25">
      <c r="A1450" s="557"/>
      <c r="B1450" s="296" t="s">
        <v>3770</v>
      </c>
      <c r="C1450" s="297" t="s">
        <v>3771</v>
      </c>
      <c r="D1450" s="298"/>
      <c r="E1450" s="277" t="s">
        <v>242</v>
      </c>
      <c r="F1450" s="300">
        <v>10736</v>
      </c>
      <c r="G1450" s="269">
        <f t="shared" si="76"/>
        <v>7515.2000000000007</v>
      </c>
      <c r="H1450" s="93"/>
      <c r="I1450" s="302"/>
      <c r="J1450" s="271">
        <f t="shared" si="74"/>
        <v>0</v>
      </c>
      <c r="K1450" s="331"/>
      <c r="L1450" s="402"/>
      <c r="M1450" s="402"/>
      <c r="N1450" s="279">
        <v>900</v>
      </c>
      <c r="O1450" s="167"/>
      <c r="P1450" s="167" t="s">
        <v>2781</v>
      </c>
      <c r="Q1450" s="167"/>
      <c r="R1450" s="279"/>
      <c r="S1450" s="279"/>
      <c r="T1450" s="167"/>
      <c r="U1450" s="167"/>
    </row>
    <row r="1451" spans="1:21" ht="75" customHeight="1" x14ac:dyDescent="0.25">
      <c r="A1451" s="557"/>
      <c r="B1451" s="296" t="s">
        <v>3772</v>
      </c>
      <c r="C1451" s="297" t="s">
        <v>3773</v>
      </c>
      <c r="D1451" s="298"/>
      <c r="E1451" s="277" t="s">
        <v>242</v>
      </c>
      <c r="F1451" s="300">
        <v>13298</v>
      </c>
      <c r="G1451" s="269">
        <f t="shared" si="76"/>
        <v>9308.6</v>
      </c>
      <c r="H1451" s="93"/>
      <c r="I1451" s="302"/>
      <c r="J1451" s="271">
        <f t="shared" si="74"/>
        <v>0</v>
      </c>
      <c r="K1451" s="331"/>
      <c r="L1451" s="402"/>
      <c r="M1451" s="402"/>
      <c r="N1451" s="279">
        <v>1200</v>
      </c>
      <c r="O1451" s="167"/>
      <c r="P1451" s="167" t="s">
        <v>2781</v>
      </c>
      <c r="Q1451" s="167"/>
      <c r="R1451" s="279"/>
      <c r="S1451" s="279"/>
      <c r="T1451" s="167"/>
      <c r="U1451" s="167"/>
    </row>
    <row r="1452" spans="1:21" ht="75" customHeight="1" x14ac:dyDescent="0.25">
      <c r="A1452" s="557"/>
      <c r="B1452" s="296" t="s">
        <v>3774</v>
      </c>
      <c r="C1452" s="297" t="s">
        <v>3775</v>
      </c>
      <c r="D1452" s="298"/>
      <c r="E1452" s="277" t="s">
        <v>242</v>
      </c>
      <c r="F1452" s="300">
        <v>6832</v>
      </c>
      <c r="G1452" s="269">
        <f t="shared" si="76"/>
        <v>4782.3999999999996</v>
      </c>
      <c r="H1452" s="93"/>
      <c r="I1452" s="302"/>
      <c r="J1452" s="271">
        <f t="shared" si="74"/>
        <v>0</v>
      </c>
      <c r="K1452" s="331"/>
      <c r="L1452" s="402"/>
      <c r="M1452" s="402"/>
      <c r="N1452" s="279"/>
      <c r="O1452" s="167"/>
      <c r="P1452" s="167" t="s">
        <v>2781</v>
      </c>
      <c r="Q1452" s="167"/>
      <c r="R1452" s="279"/>
      <c r="S1452" s="279">
        <v>320</v>
      </c>
      <c r="T1452" s="167"/>
      <c r="U1452" s="167"/>
    </row>
    <row r="1453" spans="1:21" ht="75" customHeight="1" x14ac:dyDescent="0.25">
      <c r="A1453" s="557"/>
      <c r="B1453" s="296" t="s">
        <v>3776</v>
      </c>
      <c r="C1453" s="297" t="s">
        <v>3777</v>
      </c>
      <c r="D1453" s="298"/>
      <c r="E1453" s="277" t="s">
        <v>242</v>
      </c>
      <c r="F1453" s="300">
        <v>5978</v>
      </c>
      <c r="G1453" s="269">
        <f t="shared" si="76"/>
        <v>4184.6000000000004</v>
      </c>
      <c r="H1453" s="93"/>
      <c r="I1453" s="302"/>
      <c r="J1453" s="271">
        <f t="shared" si="74"/>
        <v>0</v>
      </c>
      <c r="K1453" s="331"/>
      <c r="L1453" s="402"/>
      <c r="M1453" s="402"/>
      <c r="N1453" s="279"/>
      <c r="O1453" s="167"/>
      <c r="P1453" s="167" t="s">
        <v>2781</v>
      </c>
      <c r="Q1453" s="167"/>
      <c r="R1453" s="279">
        <v>1</v>
      </c>
      <c r="S1453" s="279">
        <v>320</v>
      </c>
      <c r="T1453" s="167"/>
      <c r="U1453" s="167"/>
    </row>
    <row r="1454" spans="1:21" ht="75" customHeight="1" x14ac:dyDescent="0.25">
      <c r="A1454" s="557"/>
      <c r="B1454" s="296" t="s">
        <v>3778</v>
      </c>
      <c r="C1454" s="297" t="s">
        <v>3779</v>
      </c>
      <c r="D1454" s="298"/>
      <c r="E1454" s="277" t="s">
        <v>242</v>
      </c>
      <c r="F1454" s="300">
        <v>9394</v>
      </c>
      <c r="G1454" s="269">
        <f t="shared" si="76"/>
        <v>6575.8</v>
      </c>
      <c r="H1454" s="93"/>
      <c r="I1454" s="302"/>
      <c r="J1454" s="271">
        <f t="shared" si="74"/>
        <v>0</v>
      </c>
      <c r="K1454" s="331"/>
      <c r="L1454" s="402"/>
      <c r="M1454" s="402"/>
      <c r="N1454" s="279"/>
      <c r="O1454" s="167"/>
      <c r="P1454" s="167" t="s">
        <v>238</v>
      </c>
      <c r="Q1454" s="167"/>
      <c r="R1454" s="279"/>
      <c r="S1454" s="279">
        <v>320</v>
      </c>
      <c r="T1454" s="167"/>
      <c r="U1454" s="167"/>
    </row>
    <row r="1455" spans="1:21" ht="75" customHeight="1" x14ac:dyDescent="0.25">
      <c r="A1455" s="557"/>
      <c r="B1455" s="296" t="s">
        <v>3780</v>
      </c>
      <c r="C1455" s="297" t="s">
        <v>3781</v>
      </c>
      <c r="D1455" s="298"/>
      <c r="E1455" s="277" t="s">
        <v>242</v>
      </c>
      <c r="F1455" s="300">
        <v>9638</v>
      </c>
      <c r="G1455" s="269">
        <f t="shared" si="76"/>
        <v>6746.6</v>
      </c>
      <c r="H1455" s="93"/>
      <c r="I1455" s="302"/>
      <c r="J1455" s="271">
        <f t="shared" si="74"/>
        <v>0</v>
      </c>
      <c r="K1455" s="331"/>
      <c r="L1455" s="402"/>
      <c r="M1455" s="402"/>
      <c r="N1455" s="279"/>
      <c r="O1455" s="167"/>
      <c r="P1455" s="167" t="s">
        <v>238</v>
      </c>
      <c r="Q1455" s="167"/>
      <c r="R1455" s="279"/>
      <c r="S1455" s="279">
        <v>320</v>
      </c>
      <c r="T1455" s="167"/>
      <c r="U1455" s="167"/>
    </row>
    <row r="1456" spans="1:21" ht="75" customHeight="1" x14ac:dyDescent="0.25">
      <c r="A1456" s="557"/>
      <c r="B1456" s="296" t="s">
        <v>3782</v>
      </c>
      <c r="C1456" s="297" t="s">
        <v>3783</v>
      </c>
      <c r="D1456" s="298"/>
      <c r="E1456" s="277" t="s">
        <v>242</v>
      </c>
      <c r="F1456" s="300">
        <v>10858</v>
      </c>
      <c r="G1456" s="269">
        <f t="shared" si="76"/>
        <v>7600.6</v>
      </c>
      <c r="H1456" s="93"/>
      <c r="I1456" s="302"/>
      <c r="J1456" s="271">
        <f t="shared" si="74"/>
        <v>0</v>
      </c>
      <c r="K1456" s="331"/>
      <c r="L1456" s="402"/>
      <c r="M1456" s="402"/>
      <c r="N1456" s="279"/>
      <c r="O1456" s="167"/>
      <c r="P1456" s="167" t="s">
        <v>238</v>
      </c>
      <c r="Q1456" s="167"/>
      <c r="R1456" s="279"/>
      <c r="S1456" s="279">
        <v>320</v>
      </c>
      <c r="T1456" s="167"/>
      <c r="U1456" s="167"/>
    </row>
    <row r="1457" spans="1:21" ht="75" customHeight="1" x14ac:dyDescent="0.25">
      <c r="A1457" s="557"/>
      <c r="B1457" s="296" t="s">
        <v>3784</v>
      </c>
      <c r="C1457" s="297" t="s">
        <v>3785</v>
      </c>
      <c r="D1457" s="298"/>
      <c r="E1457" s="277" t="s">
        <v>242</v>
      </c>
      <c r="F1457" s="300">
        <v>8052</v>
      </c>
      <c r="G1457" s="269">
        <f t="shared" si="76"/>
        <v>5636.4</v>
      </c>
      <c r="H1457" s="93"/>
      <c r="I1457" s="302"/>
      <c r="J1457" s="271">
        <f t="shared" si="74"/>
        <v>0</v>
      </c>
      <c r="K1457" s="331"/>
      <c r="L1457" s="402"/>
      <c r="M1457" s="402"/>
      <c r="N1457" s="279"/>
      <c r="O1457" s="167"/>
      <c r="P1457" s="167" t="s">
        <v>2781</v>
      </c>
      <c r="Q1457" s="167"/>
      <c r="R1457" s="279"/>
      <c r="S1457" s="279">
        <v>320</v>
      </c>
      <c r="T1457" s="167"/>
      <c r="U1457" s="167"/>
    </row>
    <row r="1458" spans="1:21" ht="75" customHeight="1" x14ac:dyDescent="0.25">
      <c r="A1458" s="557"/>
      <c r="B1458" s="296" t="s">
        <v>3786</v>
      </c>
      <c r="C1458" s="297" t="s">
        <v>3787</v>
      </c>
      <c r="D1458" s="298"/>
      <c r="E1458" s="277" t="s">
        <v>242</v>
      </c>
      <c r="F1458" s="300">
        <v>5368</v>
      </c>
      <c r="G1458" s="269">
        <f t="shared" si="76"/>
        <v>3757.6000000000004</v>
      </c>
      <c r="H1458" s="93"/>
      <c r="I1458" s="302"/>
      <c r="J1458" s="271">
        <f t="shared" si="74"/>
        <v>0</v>
      </c>
      <c r="K1458" s="331"/>
      <c r="L1458" s="402"/>
      <c r="M1458" s="402"/>
      <c r="N1458" s="279"/>
      <c r="O1458" s="167"/>
      <c r="P1458" s="167" t="s">
        <v>2781</v>
      </c>
      <c r="Q1458" s="167"/>
      <c r="R1458" s="279"/>
      <c r="S1458" s="279">
        <v>320</v>
      </c>
      <c r="T1458" s="167"/>
      <c r="U1458" s="167"/>
    </row>
    <row r="1459" spans="1:21" ht="75" customHeight="1" x14ac:dyDescent="0.25">
      <c r="A1459" s="557"/>
      <c r="B1459" s="296" t="s">
        <v>3788</v>
      </c>
      <c r="C1459" s="297" t="s">
        <v>3789</v>
      </c>
      <c r="D1459" s="298"/>
      <c r="E1459" s="277" t="s">
        <v>242</v>
      </c>
      <c r="F1459" s="300">
        <v>8906</v>
      </c>
      <c r="G1459" s="269">
        <f t="shared" si="76"/>
        <v>6234.2000000000007</v>
      </c>
      <c r="H1459" s="93"/>
      <c r="I1459" s="302"/>
      <c r="J1459" s="271">
        <f t="shared" si="74"/>
        <v>0</v>
      </c>
      <c r="K1459" s="331"/>
      <c r="L1459" s="402"/>
      <c r="M1459" s="402"/>
      <c r="N1459" s="279">
        <v>450</v>
      </c>
      <c r="O1459" s="167"/>
      <c r="P1459" s="167" t="s">
        <v>2781</v>
      </c>
      <c r="Q1459" s="167"/>
      <c r="R1459" s="279">
        <v>1</v>
      </c>
      <c r="S1459" s="279">
        <v>320</v>
      </c>
      <c r="T1459" s="167"/>
      <c r="U1459" s="167"/>
    </row>
    <row r="1460" spans="1:21" ht="75" customHeight="1" x14ac:dyDescent="0.25">
      <c r="A1460" s="557"/>
      <c r="B1460" s="296" t="s">
        <v>3790</v>
      </c>
      <c r="C1460" s="297" t="s">
        <v>3791</v>
      </c>
      <c r="D1460" s="298"/>
      <c r="E1460" s="277" t="s">
        <v>242</v>
      </c>
      <c r="F1460" s="300">
        <v>9272</v>
      </c>
      <c r="G1460" s="269">
        <f t="shared" si="76"/>
        <v>6490.4</v>
      </c>
      <c r="H1460" s="93"/>
      <c r="I1460" s="302"/>
      <c r="J1460" s="271">
        <f t="shared" si="74"/>
        <v>0</v>
      </c>
      <c r="K1460" s="331"/>
      <c r="L1460" s="402"/>
      <c r="M1460" s="402"/>
      <c r="N1460" s="279">
        <v>600</v>
      </c>
      <c r="O1460" s="167"/>
      <c r="P1460" s="167" t="s">
        <v>2781</v>
      </c>
      <c r="Q1460" s="167"/>
      <c r="R1460" s="279">
        <v>1</v>
      </c>
      <c r="S1460" s="279">
        <v>320</v>
      </c>
      <c r="T1460" s="167"/>
      <c r="U1460" s="167"/>
    </row>
    <row r="1461" spans="1:21" ht="75" customHeight="1" x14ac:dyDescent="0.25">
      <c r="A1461" s="557"/>
      <c r="B1461" s="296" t="s">
        <v>3792</v>
      </c>
      <c r="C1461" s="297" t="s">
        <v>3793</v>
      </c>
      <c r="D1461" s="298"/>
      <c r="E1461" s="277" t="s">
        <v>242</v>
      </c>
      <c r="F1461" s="300">
        <v>12810</v>
      </c>
      <c r="G1461" s="269">
        <f t="shared" si="76"/>
        <v>8967</v>
      </c>
      <c r="H1461" s="93"/>
      <c r="I1461" s="302"/>
      <c r="J1461" s="271">
        <f t="shared" si="74"/>
        <v>0</v>
      </c>
      <c r="K1461" s="331"/>
      <c r="L1461" s="402"/>
      <c r="M1461" s="402"/>
      <c r="N1461" s="279">
        <v>900</v>
      </c>
      <c r="O1461" s="167"/>
      <c r="P1461" s="167" t="s">
        <v>2781</v>
      </c>
      <c r="Q1461" s="167"/>
      <c r="R1461" s="279">
        <v>1</v>
      </c>
      <c r="S1461" s="279">
        <v>320</v>
      </c>
      <c r="T1461" s="167"/>
      <c r="U1461" s="167"/>
    </row>
    <row r="1462" spans="1:21" ht="75" customHeight="1" x14ac:dyDescent="0.25">
      <c r="A1462" s="557"/>
      <c r="B1462" s="296" t="s">
        <v>3794</v>
      </c>
      <c r="C1462" s="297" t="s">
        <v>3795</v>
      </c>
      <c r="D1462" s="298"/>
      <c r="E1462" s="277" t="s">
        <v>242</v>
      </c>
      <c r="F1462" s="300">
        <v>15494</v>
      </c>
      <c r="G1462" s="269">
        <f t="shared" si="76"/>
        <v>10845.8</v>
      </c>
      <c r="H1462" s="93"/>
      <c r="I1462" s="302"/>
      <c r="J1462" s="271">
        <f t="shared" si="74"/>
        <v>0</v>
      </c>
      <c r="K1462" s="331"/>
      <c r="L1462" s="402"/>
      <c r="M1462" s="402"/>
      <c r="N1462" s="279">
        <v>1200</v>
      </c>
      <c r="O1462" s="167"/>
      <c r="P1462" s="167" t="s">
        <v>2781</v>
      </c>
      <c r="Q1462" s="167"/>
      <c r="R1462" s="279">
        <v>1</v>
      </c>
      <c r="S1462" s="279">
        <v>320</v>
      </c>
      <c r="T1462" s="167"/>
      <c r="U1462" s="167"/>
    </row>
    <row r="1463" spans="1:21" ht="75" customHeight="1" x14ac:dyDescent="0.25">
      <c r="A1463" s="557"/>
      <c r="B1463" s="296" t="s">
        <v>3796</v>
      </c>
      <c r="C1463" s="297" t="s">
        <v>3797</v>
      </c>
      <c r="D1463" s="298"/>
      <c r="E1463" s="277" t="s">
        <v>242</v>
      </c>
      <c r="F1463" s="300">
        <v>7808</v>
      </c>
      <c r="G1463" s="269">
        <f t="shared" si="76"/>
        <v>5465.6</v>
      </c>
      <c r="H1463" s="93"/>
      <c r="I1463" s="302"/>
      <c r="J1463" s="271">
        <f t="shared" si="74"/>
        <v>0</v>
      </c>
      <c r="K1463" s="331"/>
      <c r="L1463" s="402"/>
      <c r="M1463" s="402"/>
      <c r="N1463" s="279">
        <v>450</v>
      </c>
      <c r="O1463" s="167"/>
      <c r="P1463" s="167" t="s">
        <v>2781</v>
      </c>
      <c r="Q1463" s="167"/>
      <c r="R1463" s="279">
        <v>1</v>
      </c>
      <c r="S1463" s="279"/>
      <c r="T1463" s="167"/>
      <c r="U1463" s="167"/>
    </row>
    <row r="1464" spans="1:21" ht="75" customHeight="1" x14ac:dyDescent="0.25">
      <c r="A1464" s="557"/>
      <c r="B1464" s="296" t="s">
        <v>3798</v>
      </c>
      <c r="C1464" s="297" t="s">
        <v>3799</v>
      </c>
      <c r="D1464" s="298"/>
      <c r="E1464" s="277" t="s">
        <v>242</v>
      </c>
      <c r="F1464" s="300">
        <v>9028</v>
      </c>
      <c r="G1464" s="269">
        <f t="shared" si="76"/>
        <v>6319.6</v>
      </c>
      <c r="H1464" s="93"/>
      <c r="I1464" s="302"/>
      <c r="J1464" s="271">
        <f t="shared" si="74"/>
        <v>0</v>
      </c>
      <c r="K1464" s="331"/>
      <c r="L1464" s="402"/>
      <c r="M1464" s="402"/>
      <c r="N1464" s="279">
        <v>600</v>
      </c>
      <c r="O1464" s="167"/>
      <c r="P1464" s="167" t="s">
        <v>2781</v>
      </c>
      <c r="Q1464" s="167"/>
      <c r="R1464" s="279">
        <v>1</v>
      </c>
      <c r="S1464" s="279"/>
      <c r="T1464" s="167"/>
      <c r="U1464" s="167"/>
    </row>
    <row r="1465" spans="1:21" ht="75" customHeight="1" x14ac:dyDescent="0.25">
      <c r="A1465" s="557"/>
      <c r="B1465" s="296" t="s">
        <v>3800</v>
      </c>
      <c r="C1465" s="297" t="s">
        <v>3801</v>
      </c>
      <c r="D1465" s="298"/>
      <c r="E1465" s="277" t="s">
        <v>242</v>
      </c>
      <c r="F1465" s="300">
        <v>11468</v>
      </c>
      <c r="G1465" s="269">
        <f t="shared" si="76"/>
        <v>8027.6</v>
      </c>
      <c r="H1465" s="93"/>
      <c r="I1465" s="302"/>
      <c r="J1465" s="271">
        <f t="shared" si="74"/>
        <v>0</v>
      </c>
      <c r="K1465" s="331"/>
      <c r="L1465" s="402"/>
      <c r="M1465" s="402"/>
      <c r="N1465" s="279">
        <v>900</v>
      </c>
      <c r="O1465" s="167"/>
      <c r="P1465" s="167" t="s">
        <v>2781</v>
      </c>
      <c r="Q1465" s="167"/>
      <c r="R1465" s="279">
        <v>1</v>
      </c>
      <c r="S1465" s="279"/>
      <c r="T1465" s="167"/>
      <c r="U1465" s="167"/>
    </row>
    <row r="1466" spans="1:21" ht="75" customHeight="1" x14ac:dyDescent="0.25">
      <c r="A1466" s="557"/>
      <c r="B1466" s="296" t="s">
        <v>3802</v>
      </c>
      <c r="C1466" s="297" t="s">
        <v>3803</v>
      </c>
      <c r="D1466" s="298"/>
      <c r="E1466" s="277" t="s">
        <v>242</v>
      </c>
      <c r="F1466" s="300">
        <v>14030</v>
      </c>
      <c r="G1466" s="269">
        <f t="shared" si="76"/>
        <v>9821</v>
      </c>
      <c r="H1466" s="93"/>
      <c r="I1466" s="302"/>
      <c r="J1466" s="271">
        <f t="shared" si="74"/>
        <v>0</v>
      </c>
      <c r="K1466" s="331"/>
      <c r="L1466" s="402"/>
      <c r="M1466" s="402"/>
      <c r="N1466" s="279">
        <v>1200</v>
      </c>
      <c r="O1466" s="167"/>
      <c r="P1466" s="167" t="s">
        <v>2781</v>
      </c>
      <c r="Q1466" s="167"/>
      <c r="R1466" s="279">
        <v>1</v>
      </c>
      <c r="S1466" s="279"/>
      <c r="T1466" s="167"/>
      <c r="U1466" s="167"/>
    </row>
    <row r="1467" spans="1:21" ht="75" customHeight="1" x14ac:dyDescent="0.25">
      <c r="A1467" s="557"/>
      <c r="B1467" s="296" t="s">
        <v>3804</v>
      </c>
      <c r="C1467" s="297" t="s">
        <v>3805</v>
      </c>
      <c r="D1467" s="298"/>
      <c r="E1467" s="277" t="s">
        <v>242</v>
      </c>
      <c r="F1467" s="300">
        <v>12322</v>
      </c>
      <c r="G1467" s="269">
        <f t="shared" si="76"/>
        <v>8625.4</v>
      </c>
      <c r="H1467" s="93"/>
      <c r="I1467" s="302"/>
      <c r="J1467" s="271">
        <f t="shared" si="74"/>
        <v>0</v>
      </c>
      <c r="K1467" s="331"/>
      <c r="L1467" s="402"/>
      <c r="M1467" s="402"/>
      <c r="N1467" s="279"/>
      <c r="O1467" s="167"/>
      <c r="P1467" s="167" t="s">
        <v>2781</v>
      </c>
      <c r="Q1467" s="167"/>
      <c r="R1467" s="279"/>
      <c r="S1467" s="279">
        <v>320</v>
      </c>
      <c r="T1467" s="167"/>
      <c r="U1467" s="167"/>
    </row>
    <row r="1468" spans="1:21" ht="75" customHeight="1" thickBot="1" x14ac:dyDescent="0.3">
      <c r="A1468" s="553"/>
      <c r="B1468" s="274" t="s">
        <v>3806</v>
      </c>
      <c r="C1468" s="275" t="s">
        <v>3807</v>
      </c>
      <c r="D1468" s="276"/>
      <c r="E1468" s="277" t="s">
        <v>242</v>
      </c>
      <c r="F1468" s="278">
        <v>22570</v>
      </c>
      <c r="G1468" s="269">
        <f t="shared" si="76"/>
        <v>15799</v>
      </c>
      <c r="H1468" s="93"/>
      <c r="I1468" s="302"/>
      <c r="J1468" s="271">
        <f t="shared" si="74"/>
        <v>0</v>
      </c>
      <c r="K1468" s="331"/>
      <c r="L1468" s="279"/>
      <c r="M1468" s="279"/>
      <c r="N1468" s="279"/>
      <c r="O1468" s="167"/>
      <c r="P1468" s="167" t="s">
        <v>2781</v>
      </c>
      <c r="Q1468" s="167"/>
      <c r="R1468" s="279"/>
      <c r="S1468" s="279">
        <v>320</v>
      </c>
      <c r="T1468" s="167"/>
      <c r="U1468" s="167"/>
    </row>
    <row r="1469" spans="1:21" s="142" customFormat="1" ht="24.75" customHeight="1" thickTop="1" thickBot="1" x14ac:dyDescent="0.3">
      <c r="A1469" s="108"/>
      <c r="B1469" s="108"/>
      <c r="C1469" s="176" t="s">
        <v>3808</v>
      </c>
      <c r="D1469" s="133"/>
      <c r="E1469" s="134"/>
      <c r="F1469" s="36"/>
      <c r="G1469" s="37"/>
      <c r="H1469" s="93"/>
      <c r="I1469" s="38"/>
      <c r="J1469" s="135"/>
      <c r="K1469" s="93"/>
      <c r="L1469" s="136"/>
      <c r="M1469" s="136"/>
      <c r="N1469" s="136" t="s">
        <v>652</v>
      </c>
      <c r="O1469" s="136" t="s">
        <v>652</v>
      </c>
      <c r="P1469" s="136"/>
      <c r="Q1469" s="136"/>
      <c r="R1469" s="136"/>
      <c r="S1469" s="136"/>
      <c r="T1469" s="137"/>
      <c r="U1469" s="136" t="s">
        <v>652</v>
      </c>
    </row>
    <row r="1470" spans="1:21" s="142" customFormat="1" ht="83.1" customHeight="1" thickTop="1" thickBot="1" x14ac:dyDescent="0.3">
      <c r="A1470" s="556"/>
      <c r="B1470" s="163" t="s">
        <v>3809</v>
      </c>
      <c r="C1470" s="164" t="s">
        <v>3810</v>
      </c>
      <c r="D1470" s="165"/>
      <c r="E1470" s="166" t="s">
        <v>242</v>
      </c>
      <c r="F1470" s="34">
        <v>22204</v>
      </c>
      <c r="G1470" s="287">
        <f>F1470-F1470*$G$4</f>
        <v>15542.8</v>
      </c>
      <c r="H1470" s="93"/>
      <c r="I1470" s="47"/>
      <c r="J1470" s="48">
        <f>IF(I1470*G1470&gt;0,I1470*G1470,0)</f>
        <v>0</v>
      </c>
      <c r="K1470" s="93"/>
      <c r="L1470" s="167" t="s">
        <v>141</v>
      </c>
      <c r="M1470" s="167" t="s">
        <v>3811</v>
      </c>
      <c r="N1470" s="167">
        <v>500</v>
      </c>
      <c r="O1470" s="167" t="s">
        <v>652</v>
      </c>
      <c r="P1470" s="167" t="s">
        <v>258</v>
      </c>
      <c r="Q1470" s="167" t="s">
        <v>652</v>
      </c>
      <c r="R1470" s="167" t="s">
        <v>652</v>
      </c>
      <c r="S1470" s="167">
        <v>505</v>
      </c>
      <c r="T1470" s="168">
        <v>4.0999999999999996</v>
      </c>
      <c r="U1470" s="167" t="s">
        <v>652</v>
      </c>
    </row>
    <row r="1471" spans="1:21" s="142" customFormat="1" ht="9" customHeight="1" thickTop="1" thickBot="1" x14ac:dyDescent="0.3">
      <c r="A1471" s="108"/>
      <c r="B1471" s="108"/>
      <c r="C1471" s="176"/>
      <c r="D1471" s="133"/>
      <c r="E1471" s="134"/>
      <c r="F1471" s="36"/>
      <c r="G1471" s="37"/>
      <c r="H1471" s="93"/>
      <c r="I1471" s="38"/>
      <c r="J1471" s="135"/>
      <c r="K1471" s="93"/>
      <c r="L1471" s="136"/>
      <c r="M1471" s="136"/>
      <c r="N1471" s="136"/>
      <c r="O1471" s="136"/>
      <c r="P1471" s="136"/>
      <c r="Q1471" s="136"/>
      <c r="R1471" s="136"/>
      <c r="S1471" s="136"/>
      <c r="T1471" s="137"/>
      <c r="U1471" s="136"/>
    </row>
    <row r="1472" spans="1:21" ht="63.75" customHeight="1" thickTop="1" x14ac:dyDescent="0.25">
      <c r="A1472" s="190"/>
      <c r="B1472" s="190"/>
      <c r="C1472" s="190"/>
      <c r="D1472" s="190"/>
      <c r="E1472" s="190"/>
      <c r="F1472" s="190"/>
      <c r="G1472" s="190"/>
      <c r="H1472" s="93"/>
      <c r="I1472" s="190"/>
      <c r="J1472" s="190"/>
      <c r="K1472" s="190"/>
    </row>
  </sheetData>
  <sheetProtection algorithmName="SHA-512" hashValue="ZHq6SPsOH/es0kJzzokTJw7Ylf6dN1mYAfjNHjXfH42IUItuopUuPyGhSLv25MJAT845vEB/HxRQL1Ef+FVZxQ==" saltValue="Gs82r9vZKHR06UDhkhGBpw==" spinCount="100000" sheet="1" objects="1" autoFilter="0"/>
  <autoFilter ref="A8:V1472"/>
  <dataConsolidate/>
  <mergeCells count="120">
    <mergeCell ref="I2:J2"/>
    <mergeCell ref="A190:A219"/>
    <mergeCell ref="A220:A249"/>
    <mergeCell ref="A251:A252"/>
    <mergeCell ref="A255:A256"/>
    <mergeCell ref="A296:A325"/>
    <mergeCell ref="A326:A355"/>
    <mergeCell ref="A10:A39"/>
    <mergeCell ref="A40:A69"/>
    <mergeCell ref="A70:A99"/>
    <mergeCell ref="A100:A129"/>
    <mergeCell ref="A131:A159"/>
    <mergeCell ref="A160:A189"/>
    <mergeCell ref="A259:A294"/>
    <mergeCell ref="A537:A538"/>
    <mergeCell ref="A541:A542"/>
    <mergeCell ref="A582:A585"/>
    <mergeCell ref="A586:A587"/>
    <mergeCell ref="A588:A589"/>
    <mergeCell ref="A591:A602"/>
    <mergeCell ref="A356:A385"/>
    <mergeCell ref="A386:A415"/>
    <mergeCell ref="A416:A445"/>
    <mergeCell ref="A446:A475"/>
    <mergeCell ref="A476:A505"/>
    <mergeCell ref="A506:A535"/>
    <mergeCell ref="A545:A580"/>
    <mergeCell ref="A723:A734"/>
    <mergeCell ref="A639:A650"/>
    <mergeCell ref="A651:A662"/>
    <mergeCell ref="A663:A674"/>
    <mergeCell ref="A675:A686"/>
    <mergeCell ref="A735:A746"/>
    <mergeCell ref="A603:A614"/>
    <mergeCell ref="A615:A626"/>
    <mergeCell ref="A627:A638"/>
    <mergeCell ref="A687:A698"/>
    <mergeCell ref="A699:A710"/>
    <mergeCell ref="A711:A722"/>
    <mergeCell ref="A813:A816"/>
    <mergeCell ref="A818:A841"/>
    <mergeCell ref="A842:A869"/>
    <mergeCell ref="A870:A897"/>
    <mergeCell ref="A898:A921"/>
    <mergeCell ref="A923:A948"/>
    <mergeCell ref="A747:A758"/>
    <mergeCell ref="A759:A770"/>
    <mergeCell ref="A771:A782"/>
    <mergeCell ref="A784:A795"/>
    <mergeCell ref="A798:A805"/>
    <mergeCell ref="A808:A811"/>
    <mergeCell ref="A1104:A1107"/>
    <mergeCell ref="A1108:A1119"/>
    <mergeCell ref="A1120:A1129"/>
    <mergeCell ref="A1130:A1137"/>
    <mergeCell ref="A1138:A1141"/>
    <mergeCell ref="A1142:A1146"/>
    <mergeCell ref="A955:A978"/>
    <mergeCell ref="A979:A1006"/>
    <mergeCell ref="A1007:A1034"/>
    <mergeCell ref="A1035:A1058"/>
    <mergeCell ref="A1060:A1085"/>
    <mergeCell ref="A1092:A1103"/>
    <mergeCell ref="A1197:A1201"/>
    <mergeCell ref="A1203:A1214"/>
    <mergeCell ref="A1215:A1218"/>
    <mergeCell ref="A1219:A1226"/>
    <mergeCell ref="A1227:A1231"/>
    <mergeCell ref="A1232:A1235"/>
    <mergeCell ref="A1147:A1158"/>
    <mergeCell ref="A1159:A1162"/>
    <mergeCell ref="A1163:A1174"/>
    <mergeCell ref="A1175:A1184"/>
    <mergeCell ref="A1185:A1192"/>
    <mergeCell ref="A1193:A1196"/>
    <mergeCell ref="A1265:A1269"/>
    <mergeCell ref="A1270:A1273"/>
    <mergeCell ref="A1274:A1278"/>
    <mergeCell ref="A1279:A1282"/>
    <mergeCell ref="A1283:A1287"/>
    <mergeCell ref="A1288:A1292"/>
    <mergeCell ref="A1236:A1240"/>
    <mergeCell ref="A1241:A1245"/>
    <mergeCell ref="A1246:A1250"/>
    <mergeCell ref="A1251:A1255"/>
    <mergeCell ref="A1256:A1260"/>
    <mergeCell ref="A1261:A1264"/>
    <mergeCell ref="A1331:A1335"/>
    <mergeCell ref="A1336:A1340"/>
    <mergeCell ref="A1341:A1345"/>
    <mergeCell ref="A1346:A1350"/>
    <mergeCell ref="A1351:A1355"/>
    <mergeCell ref="A1356:A1359"/>
    <mergeCell ref="A1293:A1297"/>
    <mergeCell ref="A1298:A1309"/>
    <mergeCell ref="A1310:A1313"/>
    <mergeCell ref="A1314:A1321"/>
    <mergeCell ref="A1322:A1326"/>
    <mergeCell ref="A1327:A1330"/>
    <mergeCell ref="A1388:A1392"/>
    <mergeCell ref="A1394:A1395"/>
    <mergeCell ref="A1396:A1397"/>
    <mergeCell ref="A1399:A1402"/>
    <mergeCell ref="A1403:A1406"/>
    <mergeCell ref="A1408:A1409"/>
    <mergeCell ref="A1360:A1364"/>
    <mergeCell ref="A1365:A1368"/>
    <mergeCell ref="A1369:A1373"/>
    <mergeCell ref="A1374:A1377"/>
    <mergeCell ref="A1378:A1382"/>
    <mergeCell ref="A1383:A1387"/>
    <mergeCell ref="A1425:A1426"/>
    <mergeCell ref="A1428:A1431"/>
    <mergeCell ref="A1432:A1433"/>
    <mergeCell ref="A1410:A1411"/>
    <mergeCell ref="A1413:A1414"/>
    <mergeCell ref="A1415:A1416"/>
    <mergeCell ref="A1419:A1420"/>
    <mergeCell ref="A1421:A1422"/>
    <mergeCell ref="A1423:A1424"/>
  </mergeCells>
  <hyperlinks>
    <hyperlink ref="C1" r:id="rId1"/>
  </hyperlinks>
  <pageMargins left="0.25" right="0.25" top="0.75" bottom="0.75" header="0.3" footer="0.3"/>
  <pageSetup paperSize="9" orientation="landscape" r:id="rId2"/>
  <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3C2DFFAC-D287-43EF-8105-7E346A64A5EB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8</vt:i4>
      </vt:variant>
      <vt:variant>
        <vt:lpstr>Именованные диапазоны</vt:lpstr>
      </vt:variant>
      <vt:variant>
        <vt:i4>241</vt:i4>
      </vt:variant>
    </vt:vector>
  </HeadingPairs>
  <TitlesOfParts>
    <vt:vector size="249" baseType="lpstr">
      <vt:lpstr>ОГЛАВЛЕНИЕ</vt:lpstr>
      <vt:lpstr>Колонны</vt:lpstr>
      <vt:lpstr>Механизмы нижние и верхние</vt:lpstr>
      <vt:lpstr>новинка ПЬЮР</vt:lpstr>
      <vt:lpstr>под заказ СТИЛЬ Хром</vt:lpstr>
      <vt:lpstr>Подъемники</vt:lpstr>
      <vt:lpstr>Аксессуары</vt:lpstr>
      <vt:lpstr>Системы хранения</vt:lpstr>
      <vt:lpstr>Колонны!TANDEM_II_YouBoxx</vt:lpstr>
      <vt:lpstr>Агенты</vt:lpstr>
      <vt:lpstr>АйМув</vt:lpstr>
      <vt:lpstr>АйМув2</vt:lpstr>
      <vt:lpstr>Колонны!Аксессуары_для_Диспенсы</vt:lpstr>
      <vt:lpstr>Бутылочница_полки</vt:lpstr>
      <vt:lpstr>Бутылочница_полотенце</vt:lpstr>
      <vt:lpstr>Бутылочница_противень</vt:lpstr>
      <vt:lpstr>Бутылочница_скос</vt:lpstr>
      <vt:lpstr>В_Гардеробную</vt:lpstr>
      <vt:lpstr>Верхние_шкафы</vt:lpstr>
      <vt:lpstr>Волшебный_угол_АнтрацитСтиль</vt:lpstr>
      <vt:lpstr>Волшебный_угол_Пьюр</vt:lpstr>
      <vt:lpstr>Волшебный_угол_ТитанКлассик</vt:lpstr>
      <vt:lpstr>Волшебный_угол_Хром</vt:lpstr>
      <vt:lpstr>ВЫДВИЖНЫЕ</vt:lpstr>
      <vt:lpstr>Газ_аморт</vt:lpstr>
      <vt:lpstr>Газ_аморт_подъемники</vt:lpstr>
      <vt:lpstr>Дайнинг_Агент_Антрацит</vt:lpstr>
      <vt:lpstr>Дайнинг_Агент_НижниеМодули</vt:lpstr>
      <vt:lpstr>Дайнинг_Агент_Титан</vt:lpstr>
      <vt:lpstr>Держатель_для_противней</vt:lpstr>
      <vt:lpstr>Держатель_противень_Аксессуары</vt:lpstr>
      <vt:lpstr>Джуниор_АнтрацитСтиль</vt:lpstr>
      <vt:lpstr>Джуниор_АнтрацитСтиль_Н</vt:lpstr>
      <vt:lpstr>Джуниор_Пьюр</vt:lpstr>
      <vt:lpstr>Джуниор_Пьюр_Н</vt:lpstr>
      <vt:lpstr>Джуниор_Титан</vt:lpstr>
      <vt:lpstr>Джуниор_Титан_Н</vt:lpstr>
      <vt:lpstr>Джуниор_ХромКлассик</vt:lpstr>
      <vt:lpstr>Джуниор_ХромКлассик_Н</vt:lpstr>
      <vt:lpstr>Джуниор_Юбокс</vt:lpstr>
      <vt:lpstr>Джуниор_Юбокс_Антрацит</vt:lpstr>
      <vt:lpstr>Джуниор_Юбокс_Пьюр</vt:lpstr>
      <vt:lpstr>Джуниор_Юбокс_Титан</vt:lpstr>
      <vt:lpstr>Джуниор_ЮбоксХром</vt:lpstr>
      <vt:lpstr>Диспенса_150</vt:lpstr>
      <vt:lpstr>Диспенса_150_АнтрацитСтиль</vt:lpstr>
      <vt:lpstr>Диспенса_150_Пьюр</vt:lpstr>
      <vt:lpstr>Диспенса_150_Титан</vt:lpstr>
      <vt:lpstr>Диспенса_150_Хром</vt:lpstr>
      <vt:lpstr>Диспенса_250_450</vt:lpstr>
      <vt:lpstr>Диспенса_90_Аксессуары</vt:lpstr>
      <vt:lpstr>Диспенса_90_АнтрацитСтиль</vt:lpstr>
      <vt:lpstr>Диспенса_90_Пьюр</vt:lpstr>
      <vt:lpstr>Диспенса_90_Титан</vt:lpstr>
      <vt:lpstr>Колонны!Диспенса_90_Хром</vt:lpstr>
      <vt:lpstr>Диспенса_90_Юбокс</vt:lpstr>
      <vt:lpstr>Диспенса_90_Юбокс_Антрацит</vt:lpstr>
      <vt:lpstr>Диспенса_90_Юбокс_Пьюр</vt:lpstr>
      <vt:lpstr>Колонны!Диспенса_90_Юбокс_Титан</vt:lpstr>
      <vt:lpstr>Диспенса_Джуниор_Юбокс</vt:lpstr>
      <vt:lpstr>Диспенса_ДжуниорСлим</vt:lpstr>
      <vt:lpstr>Для_Брюк</vt:lpstr>
      <vt:lpstr>Для_специй_джуниор</vt:lpstr>
      <vt:lpstr>ДУО_подъемники</vt:lpstr>
      <vt:lpstr>Дуо_стандарт</vt:lpstr>
      <vt:lpstr>Дуо_форте</vt:lpstr>
      <vt:lpstr>емкости_Юбокс_Д</vt:lpstr>
      <vt:lpstr>емкости_Юбокс_Т</vt:lpstr>
      <vt:lpstr>Колонны!еТач</vt:lpstr>
      <vt:lpstr>еТач_Мех</vt:lpstr>
      <vt:lpstr>еТач_механизмы</vt:lpstr>
      <vt:lpstr>еТач_подъемники</vt:lpstr>
      <vt:lpstr>Клининг_Агент_Антрацит</vt:lpstr>
      <vt:lpstr>Клининг_Агент_Титан</vt:lpstr>
      <vt:lpstr>Колонны!Колонны</vt:lpstr>
      <vt:lpstr>'новинка ПЬЮР'!Колонны_ПьюрNew</vt:lpstr>
      <vt:lpstr>'под заказ СТИЛЬ Хром'!Колонны_СтильХром</vt:lpstr>
      <vt:lpstr>Комфорт</vt:lpstr>
      <vt:lpstr>Комфорт_Антрацит</vt:lpstr>
      <vt:lpstr>Комфорт_Пьюр</vt:lpstr>
      <vt:lpstr>Комфорт_Титан</vt:lpstr>
      <vt:lpstr>Комфорт_Хром</vt:lpstr>
      <vt:lpstr>Конвой_Лавидо_Антрацит</vt:lpstr>
      <vt:lpstr>Конвой_Лавидо_Селект</vt:lpstr>
      <vt:lpstr>Колонны!Конвой_Лавидо_Хром</vt:lpstr>
      <vt:lpstr>Конвой_Премио</vt:lpstr>
      <vt:lpstr>Конвой_Премио_Антрацит</vt:lpstr>
      <vt:lpstr>Конвой_Премио_Селект</vt:lpstr>
      <vt:lpstr>Конвой_Премио_Хром</vt:lpstr>
      <vt:lpstr>Конвой_Центро_Антрацит</vt:lpstr>
      <vt:lpstr>Конвой_Центро_Колонны</vt:lpstr>
      <vt:lpstr>КОНЕРО_Бортик_для_обуви</vt:lpstr>
      <vt:lpstr>Конеро_держ_одност_СХ</vt:lpstr>
      <vt:lpstr>КОНЕРО_держатели_односторонние</vt:lpstr>
      <vt:lpstr>Конеро_для_галст_СХ</vt:lpstr>
      <vt:lpstr>КОНЕРО_для_галстуков_выдвижной</vt:lpstr>
      <vt:lpstr>КОНЕРО_для_галстуков_фасадный</vt:lpstr>
      <vt:lpstr>КОНЕРО_длябрюк_320_черный</vt:lpstr>
      <vt:lpstr>КОНЕРО_длябрюк_320_шампань</vt:lpstr>
      <vt:lpstr>КОНЕРО_длябрюк_450_черный</vt:lpstr>
      <vt:lpstr>КОНЕРО_длябрюк_450_шампань</vt:lpstr>
      <vt:lpstr>Конеро_длябрюк_СХ</vt:lpstr>
      <vt:lpstr>Конеро_длябрюк450_СХ</vt:lpstr>
      <vt:lpstr>Конеро_дляОбуви_СХ</vt:lpstr>
      <vt:lpstr>КОНЕРО_мешок_320_черный</vt:lpstr>
      <vt:lpstr>КОНЕРО_мешок_320_шампань</vt:lpstr>
      <vt:lpstr>Конеро_мешок_450</vt:lpstr>
      <vt:lpstr>КОНЕРО_мешок_450_черный</vt:lpstr>
      <vt:lpstr>КОНЕРО_мешок_450_шампань</vt:lpstr>
      <vt:lpstr>Конеро_мешок_СХ</vt:lpstr>
      <vt:lpstr>конеро_односторонний_сМешком</vt:lpstr>
      <vt:lpstr>Конеро_пантограф_полка_сх</vt:lpstr>
      <vt:lpstr>КОНЕРО_пантограф_с_полкой</vt:lpstr>
      <vt:lpstr>Конеро_пантограф_сх</vt:lpstr>
      <vt:lpstr>КОНЕРО_пантографы</vt:lpstr>
      <vt:lpstr>Конеро_подложка_акс</vt:lpstr>
      <vt:lpstr>КОНЕРО_Подставка_для_обуви</vt:lpstr>
      <vt:lpstr>КОНЕРО_полки_168_450_черный</vt:lpstr>
      <vt:lpstr>КОНЕРО_полки_168_450_шампань</vt:lpstr>
      <vt:lpstr>КОНЕРО_полки_168_черный</vt:lpstr>
      <vt:lpstr>КОНЕРО_полки_168_шампань</vt:lpstr>
      <vt:lpstr>КОНЕРО_полки_72_450_черный</vt:lpstr>
      <vt:lpstr>КОНЕРО_полки_72_450_шампань</vt:lpstr>
      <vt:lpstr>КОНЕРО_полки_72_черный</vt:lpstr>
      <vt:lpstr>КОНЕРО_полки_72_шампань</vt:lpstr>
      <vt:lpstr>КОНЕРО_стекла_168</vt:lpstr>
      <vt:lpstr>КОНЕРО_стекла_72</vt:lpstr>
      <vt:lpstr>КОНЕРО_столик_320_ЧЕРНЫЙ</vt:lpstr>
      <vt:lpstr>КОНЕРО_столик_320_Шампань</vt:lpstr>
      <vt:lpstr>КОНЕРО_столик_450_ЧЕРНЫЙ</vt:lpstr>
      <vt:lpstr>КОНЕРО_столик_450_шампань</vt:lpstr>
      <vt:lpstr>Конеро_столы</vt:lpstr>
      <vt:lpstr>Конеро_штанга</vt:lpstr>
      <vt:lpstr>КОнеро_штангаЛЭД</vt:lpstr>
      <vt:lpstr>КОНЕРОаксессуары</vt:lpstr>
      <vt:lpstr>Корзина_под_мойку</vt:lpstr>
      <vt:lpstr>крышки_ФФШ</vt:lpstr>
      <vt:lpstr>Кукинг_Агент_Антрацит</vt:lpstr>
      <vt:lpstr>Кукинг_Агент_Титан</vt:lpstr>
      <vt:lpstr>ЛеМанс_2_Антрацит_Стиль</vt:lpstr>
      <vt:lpstr>ЛеМанс_2_Антрацит_Стиль_Н</vt:lpstr>
      <vt:lpstr>ЛеМанс_2_Пьюр</vt:lpstr>
      <vt:lpstr>ЛеМанс_2_Пьюр_Н</vt:lpstr>
      <vt:lpstr>ЛеМанс_2_ТитанКлассик</vt:lpstr>
      <vt:lpstr>ЛеМанс_2_ТитанКлассик_Н</vt:lpstr>
      <vt:lpstr>ЛеМанс_2_ХромКлассик</vt:lpstr>
      <vt:lpstr>ЛеМанс_2_ХромКлассик_Н</vt:lpstr>
      <vt:lpstr>ЛеМанс_4_АнтрацитСтиль</vt:lpstr>
      <vt:lpstr>ЛеМанс_4_Пьюр</vt:lpstr>
      <vt:lpstr>ЛеМанс_4_ТитанКлассик</vt:lpstr>
      <vt:lpstr>ЛеМанс_4_Хром</vt:lpstr>
      <vt:lpstr>Леманс4</vt:lpstr>
      <vt:lpstr>Линеро_аксессуары</vt:lpstr>
      <vt:lpstr>ЛинероКлассик</vt:lpstr>
      <vt:lpstr>ЛинероКлассик_акс</vt:lpstr>
      <vt:lpstr>ЛинероМозаик</vt:lpstr>
      <vt:lpstr>Макси</vt:lpstr>
      <vt:lpstr>Макси_подъемники</vt:lpstr>
      <vt:lpstr>максиАп</vt:lpstr>
      <vt:lpstr>Мейджик_Корнер</vt:lpstr>
      <vt:lpstr>Нижние_базы</vt:lpstr>
      <vt:lpstr>Нижние_угловые_базы</vt:lpstr>
      <vt:lpstr>ОГЛАВЛЕНИЕ!Область_печати</vt:lpstr>
      <vt:lpstr>ПОД_МОЙКУ</vt:lpstr>
      <vt:lpstr>Полка_для_специй</vt:lpstr>
      <vt:lpstr>ПолкаСпеции</vt:lpstr>
      <vt:lpstr>ПолкаСпеции_акс</vt:lpstr>
      <vt:lpstr>Полки_Крепления_Аксессуары</vt:lpstr>
      <vt:lpstr>Колонны!Полки_Тандем_Сайд</vt:lpstr>
      <vt:lpstr>Портеро</vt:lpstr>
      <vt:lpstr>Портеро3</vt:lpstr>
      <vt:lpstr>Системы_хранения</vt:lpstr>
      <vt:lpstr>Аксессуары!СпейсФлекс</vt:lpstr>
      <vt:lpstr>СпейсФлекс_Аксессуары</vt:lpstr>
      <vt:lpstr>Столы</vt:lpstr>
      <vt:lpstr>Тандем_II</vt:lpstr>
      <vt:lpstr>Тандем_II_Youboxx</vt:lpstr>
      <vt:lpstr>Тандем_II_Антрацит</vt:lpstr>
      <vt:lpstr>Тандем_II_Пьюр</vt:lpstr>
      <vt:lpstr>Тандем_II_Титан</vt:lpstr>
      <vt:lpstr>Колонны!Тандем_II_Хром</vt:lpstr>
      <vt:lpstr>Тандем_II_Юбокс</vt:lpstr>
      <vt:lpstr>Тандем_Полки</vt:lpstr>
      <vt:lpstr>Тандем_Сайд</vt:lpstr>
      <vt:lpstr>Тандем_Сайд_Youboxx</vt:lpstr>
      <vt:lpstr>Тандем_Сайд_Анрацит</vt:lpstr>
      <vt:lpstr>Тандем_Сайд_полки</vt:lpstr>
      <vt:lpstr>Тандем_Сайд_Пьюр</vt:lpstr>
      <vt:lpstr>Тандем_Сайд_Титан</vt:lpstr>
      <vt:lpstr>Колонны!Тандем_Сайд_Хром</vt:lpstr>
      <vt:lpstr>Колонны!Тандем_Сайд_Юбокс</vt:lpstr>
      <vt:lpstr>Тандем_Сайд_Юбокс_колонны</vt:lpstr>
      <vt:lpstr>Тандем_Соло</vt:lpstr>
      <vt:lpstr>Тандем_Соло_750</vt:lpstr>
      <vt:lpstr>Тандем_Соло_Антрацит</vt:lpstr>
      <vt:lpstr>Тандем_Соло_Пьюр</vt:lpstr>
      <vt:lpstr>Тандем_Соло_Титан</vt:lpstr>
      <vt:lpstr>Колонны!Тандем_Соло_Хром</vt:lpstr>
      <vt:lpstr>ТВИСТЕР</vt:lpstr>
      <vt:lpstr>Твистер_верхниеМодули</vt:lpstr>
      <vt:lpstr>Твистер3</vt:lpstr>
      <vt:lpstr>Толкатели_Антрацит</vt:lpstr>
      <vt:lpstr>Толкатели_Серый</vt:lpstr>
      <vt:lpstr>ТопФлекс</vt:lpstr>
      <vt:lpstr>Торн_Моушн_III</vt:lpstr>
      <vt:lpstr>Торн_Моушн_Антрацит</vt:lpstr>
      <vt:lpstr>Торн_Моушн_Титан</vt:lpstr>
      <vt:lpstr>Колонны!Торн_Моушн_Хром</vt:lpstr>
      <vt:lpstr>ТорнМоушн_Аксессуары</vt:lpstr>
      <vt:lpstr>ТорнМоушн_колонны</vt:lpstr>
      <vt:lpstr>ТорнМоушн3</vt:lpstr>
      <vt:lpstr>Трафареты</vt:lpstr>
      <vt:lpstr>Аксессуары!ФайнЛайн</vt:lpstr>
      <vt:lpstr>ФайнЛайн_ящики</vt:lpstr>
      <vt:lpstr>ФайнЛайнЛиник_акс</vt:lpstr>
      <vt:lpstr>ФайнЛайнЛиник_ДубНат</vt:lpstr>
      <vt:lpstr>ФайнЛайнЛиник_черный</vt:lpstr>
      <vt:lpstr>Фри_Лайт</vt:lpstr>
      <vt:lpstr>Фри_Лайт_белый</vt:lpstr>
      <vt:lpstr>Фри_Слайд</vt:lpstr>
      <vt:lpstr>ФРИ_ФЛАП_Серый</vt:lpstr>
      <vt:lpstr>ФриЛайт_подъемники</vt:lpstr>
      <vt:lpstr>Подъемники!ФриСвинг</vt:lpstr>
      <vt:lpstr>ФриСвинг_подъемники</vt:lpstr>
      <vt:lpstr>ФриСлайд_подъемники</vt:lpstr>
      <vt:lpstr>ФриСлимФлап</vt:lpstr>
      <vt:lpstr>ФриСлимФлап_Подъемники</vt:lpstr>
      <vt:lpstr>ФриСпейс_Антрацит</vt:lpstr>
      <vt:lpstr>ФриСпейс_Белый</vt:lpstr>
      <vt:lpstr>ФриСпейс_подъемники</vt:lpstr>
      <vt:lpstr>Подъемники!ФриСпейс_Серый</vt:lpstr>
      <vt:lpstr>ФриСпейсPTO_антрацит</vt:lpstr>
      <vt:lpstr>ФриСпейсPTO_белый</vt:lpstr>
      <vt:lpstr>ФриСпейсPTO_Серый</vt:lpstr>
      <vt:lpstr>ФриФлап_Антрацит</vt:lpstr>
      <vt:lpstr>ФриФлап_Белый</vt:lpstr>
      <vt:lpstr>ФриФлап_подъемники</vt:lpstr>
      <vt:lpstr>ФриФолд_Шорт</vt:lpstr>
      <vt:lpstr>ФриФолдШорт_Подъемники</vt:lpstr>
      <vt:lpstr>Штанги_синх</vt:lpstr>
      <vt:lpstr>Юбокс_акс_диспенса</vt:lpstr>
      <vt:lpstr>Юбокс_акс_тандем</vt:lpstr>
      <vt:lpstr>Юбокс_аксессуары</vt:lpstr>
      <vt:lpstr>Юбокс_джуниор</vt:lpstr>
      <vt:lpstr>Юбокс_джуниор_Антрацит</vt:lpstr>
      <vt:lpstr>Юбокс_джуниор_Белый</vt:lpstr>
      <vt:lpstr>'Системы хранения'!Юкей</vt:lpstr>
      <vt:lpstr>Юкей_акс</vt:lpstr>
      <vt:lpstr>Юкей_системы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logju</dc:creator>
  <cp:keywords/>
  <dc:description/>
  <cp:lastModifiedBy>Bahirev</cp:lastModifiedBy>
  <cp:revision/>
  <dcterms:created xsi:type="dcterms:W3CDTF">2021-10-04T10:42:20Z</dcterms:created>
  <dcterms:modified xsi:type="dcterms:W3CDTF">2025-12-19T06:40:46Z</dcterms:modified>
  <cp:category/>
  <cp:contentStatus/>
</cp:coreProperties>
</file>